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D:\2023-论文内容 1-Nature Communications\Table S2 Whole-Rock Trace Element Data\"/>
    </mc:Choice>
  </mc:AlternateContent>
  <xr:revisionPtr revIDLastSave="0" documentId="13_ncr:1_{8A131CC8-D7A8-4A35-A9CA-5DAECA305DF0}" xr6:coauthVersionLast="47" xr6:coauthVersionMax="47" xr10:uidLastSave="{00000000-0000-0000-0000-000000000000}"/>
  <bookViews>
    <workbookView xWindow="-108" yWindow="-108" windowWidth="23256" windowHeight="13176" tabRatio="846" xr2:uid="{F0EB5698-56C0-4DBC-BE60-D3DA602818F1}"/>
  </bookViews>
  <sheets>
    <sheet name="Taihangshan (THM)" sheetId="9" r:id="rId1"/>
    <sheet name="Great Xing'an Range (GXR)" sheetId="3" r:id="rId2"/>
    <sheet name="Erguna Rgeion (EGN)" sheetId="2" r:id="rId3"/>
    <sheet name="Yanshan Mountains (YSM)" sheetId="10" r:id="rId4"/>
    <sheet name="Jiaodong Peninsula (JDP)" sheetId="4" r:id="rId5"/>
    <sheet name="Liaodong Peninsula (LDP)" sheetId="6" r:id="rId6"/>
    <sheet name="Korea Peninsula (KP)" sheetId="5" r:id="rId7"/>
    <sheet name="Songliao Basin (SB)" sheetId="8" r:id="rId8"/>
    <sheet name="Zhangguangcai Jiamusi (ZGRJR)" sheetId="11" r:id="rId9"/>
    <sheet name="Sikhote-Alin (SA)" sheetId="7" r:id="rId10"/>
  </sheets>
  <definedNames>
    <definedName name="_xlnm._FilterDatabase" localSheetId="2" hidden="1">'Erguna Rgeion (EGN)'!$A$1:$FO$1</definedName>
    <definedName name="_xlnm._FilterDatabase" localSheetId="1" hidden="1">'Great Xing''an Range (GXR)'!$A$1:$FO$1</definedName>
    <definedName name="_xlnm._FilterDatabase" localSheetId="4" hidden="1">'Jiaodong Peninsula (JDP)'!$A$1:$FO$1</definedName>
    <definedName name="_xlnm._FilterDatabase" localSheetId="6" hidden="1">'Korea Peninsula (KP)'!$A$1:$FO$1</definedName>
    <definedName name="_xlnm._FilterDatabase" localSheetId="5" hidden="1">'Liaodong Peninsula (LDP)'!$A$1:$FO$1</definedName>
    <definedName name="_xlnm._FilterDatabase" localSheetId="9" hidden="1">'Sikhote-Alin (SA)'!$A$1:$FO$1</definedName>
    <definedName name="_xlnm._FilterDatabase" localSheetId="7" hidden="1">'Songliao Basin (SB)'!$A$1:$FO$1</definedName>
    <definedName name="_xlnm._FilterDatabase" localSheetId="0" hidden="1">'Taihangshan (THM)'!$A$1:$FO$1</definedName>
    <definedName name="_xlnm._FilterDatabase" localSheetId="3" hidden="1">'Yanshan Mountains (YSM)'!$A$1:$FO$1</definedName>
    <definedName name="_xlnm._FilterDatabase" localSheetId="8" hidden="1">'Zhangguangcai Jiamusi (ZGRJR)'!$A$1:$FO$1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70" i="9" l="1"/>
  <c r="G270" i="9"/>
  <c r="F270" i="9"/>
  <c r="E270" i="9"/>
  <c r="H269" i="9"/>
  <c r="G269" i="9"/>
  <c r="F269" i="9"/>
  <c r="E269" i="9"/>
  <c r="H268" i="9"/>
  <c r="G268" i="9"/>
  <c r="F268" i="9"/>
  <c r="E268" i="9"/>
  <c r="H267" i="9"/>
  <c r="G267" i="9"/>
  <c r="F267" i="9"/>
  <c r="E267" i="9"/>
  <c r="H266" i="9"/>
  <c r="G266" i="9"/>
  <c r="F266" i="9"/>
  <c r="E266" i="9"/>
  <c r="H265" i="9"/>
  <c r="G265" i="9"/>
  <c r="F265" i="9"/>
  <c r="E265" i="9"/>
  <c r="AI247" i="9"/>
  <c r="H247" i="9"/>
  <c r="G247" i="9"/>
  <c r="F247" i="9"/>
  <c r="E247" i="9"/>
  <c r="AI246" i="9"/>
  <c r="H246" i="9"/>
  <c r="G246" i="9"/>
  <c r="F246" i="9"/>
  <c r="E246" i="9"/>
  <c r="AI245" i="9"/>
  <c r="H245" i="9"/>
  <c r="G245" i="9"/>
  <c r="F245" i="9"/>
  <c r="E245" i="9"/>
  <c r="AI244" i="9"/>
  <c r="H244" i="9"/>
  <c r="G244" i="9"/>
  <c r="F244" i="9"/>
  <c r="E244" i="9"/>
  <c r="AI243" i="9"/>
  <c r="H243" i="9"/>
  <c r="G243" i="9"/>
  <c r="F243" i="9"/>
  <c r="E243" i="9"/>
  <c r="AI242" i="9"/>
  <c r="H242" i="9"/>
  <c r="G242" i="9"/>
  <c r="F242" i="9"/>
  <c r="E242" i="9"/>
  <c r="AI241" i="9"/>
  <c r="H241" i="9"/>
  <c r="G241" i="9"/>
  <c r="F241" i="9"/>
  <c r="E241" i="9"/>
  <c r="AI240" i="9"/>
  <c r="H240" i="9"/>
  <c r="G240" i="9"/>
  <c r="F240" i="9"/>
  <c r="E240" i="9"/>
  <c r="AI239" i="9"/>
  <c r="H239" i="9"/>
  <c r="G239" i="9"/>
  <c r="F239" i="9"/>
  <c r="E239" i="9"/>
  <c r="AI238" i="9"/>
  <c r="H238" i="9"/>
  <c r="G238" i="9"/>
  <c r="F238" i="9"/>
  <c r="E238" i="9"/>
  <c r="AI237" i="9"/>
  <c r="H237" i="9"/>
  <c r="G237" i="9"/>
  <c r="F237" i="9"/>
  <c r="E237" i="9"/>
  <c r="AI236" i="9"/>
  <c r="H236" i="9"/>
  <c r="G236" i="9"/>
  <c r="F236" i="9"/>
  <c r="E236" i="9"/>
  <c r="AI235" i="9"/>
  <c r="H235" i="9"/>
  <c r="G235" i="9"/>
  <c r="F235" i="9"/>
  <c r="E235" i="9"/>
  <c r="AI234" i="9"/>
  <c r="H234" i="9"/>
  <c r="G234" i="9"/>
  <c r="F234" i="9"/>
  <c r="E234" i="9"/>
  <c r="AI233" i="9"/>
  <c r="H233" i="9"/>
  <c r="G233" i="9"/>
  <c r="F233" i="9"/>
  <c r="E233" i="9"/>
  <c r="AI232" i="9"/>
  <c r="H232" i="9"/>
  <c r="G232" i="9"/>
  <c r="F232" i="9"/>
  <c r="E232" i="9"/>
  <c r="AI231" i="9"/>
  <c r="H231" i="9"/>
  <c r="G231" i="9"/>
  <c r="F231" i="9"/>
  <c r="E231"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AI221" i="8"/>
  <c r="AI220" i="8"/>
  <c r="AI219" i="8"/>
  <c r="AI218" i="8"/>
  <c r="AI217" i="8"/>
  <c r="AI216" i="8"/>
  <c r="AI215" i="8"/>
  <c r="AI214" i="8"/>
  <c r="AI213" i="8"/>
  <c r="AI212" i="8"/>
  <c r="AI211" i="8"/>
  <c r="AI210" i="8"/>
  <c r="AI209" i="8"/>
  <c r="AI208" i="8"/>
  <c r="AI207" i="8"/>
  <c r="AI206" i="8"/>
  <c r="AI205" i="8"/>
  <c r="AI204" i="8"/>
  <c r="AI203" i="8"/>
  <c r="AI96" i="8"/>
  <c r="AI95" i="8"/>
  <c r="AI94" i="8"/>
  <c r="AI93" i="8"/>
  <c r="AI92" i="8"/>
  <c r="AI91" i="8"/>
  <c r="AI90" i="8"/>
  <c r="AI89" i="8"/>
  <c r="AI88" i="8"/>
  <c r="AI87" i="8"/>
  <c r="AI86" i="8"/>
  <c r="AI85" i="8"/>
  <c r="AI84" i="8"/>
  <c r="AI83" i="8"/>
  <c r="AI82" i="8"/>
  <c r="AI81" i="8"/>
  <c r="AI80" i="8"/>
  <c r="AI79" i="8"/>
  <c r="AI78" i="8"/>
  <c r="AI295" i="4"/>
  <c r="AI294" i="4"/>
  <c r="AI293" i="4"/>
  <c r="AI291" i="4"/>
  <c r="AI290" i="4"/>
  <c r="AI289" i="4"/>
  <c r="AI288" i="4"/>
  <c r="AI287" i="4"/>
  <c r="AI286" i="4"/>
  <c r="AI285" i="4"/>
  <c r="AI284" i="4"/>
  <c r="AI283" i="4"/>
  <c r="AI282" i="4"/>
  <c r="AI281" i="4"/>
  <c r="AI280" i="4"/>
  <c r="AI279" i="4"/>
  <c r="AI278" i="4"/>
  <c r="AI277" i="4"/>
  <c r="AI276" i="4"/>
  <c r="AI275" i="4"/>
  <c r="AI274" i="4"/>
  <c r="AI273" i="4"/>
  <c r="AI272" i="4"/>
  <c r="AI271" i="4"/>
  <c r="AI270" i="4"/>
  <c r="AI269" i="4"/>
  <c r="AI55" i="4"/>
  <c r="AI54" i="4"/>
  <c r="AI53" i="4"/>
  <c r="AI52" i="4"/>
  <c r="AI51" i="4"/>
  <c r="AI50" i="4"/>
  <c r="AI49" i="4"/>
  <c r="AI48" i="4"/>
  <c r="AI47" i="4"/>
  <c r="AI46" i="4"/>
  <c r="AI45" i="4"/>
  <c r="AI44" i="4"/>
  <c r="AI43" i="4"/>
  <c r="AI42" i="4"/>
  <c r="AI41" i="4"/>
  <c r="AI818" i="3"/>
  <c r="AI817" i="3"/>
  <c r="AI816" i="3"/>
  <c r="AI815" i="3"/>
  <c r="AI808" i="3"/>
  <c r="AI807" i="3"/>
  <c r="AI806" i="3"/>
  <c r="AI805" i="3"/>
  <c r="AI804" i="3"/>
  <c r="AI803" i="3"/>
  <c r="AI802" i="3"/>
  <c r="AI801" i="3"/>
  <c r="AI800" i="3"/>
  <c r="AI799" i="3"/>
  <c r="AI798" i="3"/>
  <c r="AI797" i="3"/>
  <c r="AI796" i="3"/>
  <c r="AI795" i="3"/>
  <c r="AI794" i="3"/>
  <c r="AI793" i="3"/>
  <c r="AI792" i="3"/>
  <c r="AI791" i="3"/>
  <c r="AI790" i="3"/>
  <c r="AI789" i="3"/>
  <c r="AI788" i="3"/>
  <c r="AI787" i="3"/>
  <c r="AI786" i="3"/>
  <c r="AI746" i="3"/>
  <c r="AI745" i="3"/>
  <c r="AI744" i="3"/>
  <c r="AI743" i="3"/>
  <c r="AI742" i="3"/>
  <c r="AI733" i="3"/>
  <c r="AI732" i="3"/>
  <c r="AI731" i="3"/>
  <c r="AI730" i="3"/>
  <c r="AI659" i="3"/>
  <c r="AI658" i="3"/>
  <c r="AI657" i="3"/>
  <c r="AI656" i="3"/>
  <c r="AI655" i="3"/>
  <c r="AI654" i="3"/>
  <c r="AI653" i="3"/>
  <c r="AI652" i="3"/>
  <c r="AI651" i="3"/>
  <c r="AI650" i="3"/>
  <c r="AI649" i="3"/>
  <c r="AI648" i="3"/>
  <c r="AI639" i="3"/>
  <c r="AI638" i="3"/>
  <c r="AI637" i="3"/>
  <c r="AI636" i="3"/>
  <c r="AI635" i="3"/>
  <c r="AI634" i="3"/>
  <c r="AI633" i="3"/>
  <c r="AI632" i="3"/>
  <c r="AI631" i="3"/>
  <c r="AI630" i="3"/>
  <c r="AI629" i="3"/>
  <c r="AI628" i="3"/>
  <c r="AI627" i="3"/>
  <c r="AI626" i="3"/>
  <c r="AI625" i="3"/>
  <c r="AI550" i="3"/>
  <c r="AI549" i="3"/>
  <c r="AI548" i="3"/>
  <c r="AI547" i="3"/>
  <c r="AI546" i="3"/>
  <c r="AI545" i="3"/>
  <c r="AI544" i="3"/>
  <c r="AI543" i="3"/>
  <c r="AI542" i="3"/>
  <c r="AI541" i="3"/>
  <c r="AI540" i="3"/>
  <c r="AI539" i="3"/>
  <c r="AI538" i="3"/>
  <c r="AI537" i="3"/>
  <c r="AI536" i="3"/>
  <c r="AI535" i="3"/>
  <c r="AI534" i="3"/>
  <c r="AI533" i="3"/>
  <c r="AI532" i="3"/>
  <c r="AI531" i="3"/>
  <c r="AI530" i="3"/>
  <c r="AI529" i="3"/>
  <c r="AI528" i="3"/>
  <c r="AI527" i="3"/>
  <c r="AI526" i="3"/>
  <c r="AI525" i="3"/>
  <c r="AI524" i="3"/>
  <c r="AI523" i="3"/>
  <c r="AI522" i="3"/>
  <c r="AI521" i="3"/>
  <c r="AI520" i="3"/>
  <c r="AI519" i="3"/>
  <c r="AI518" i="3"/>
  <c r="AI517" i="3"/>
  <c r="AI516" i="3"/>
  <c r="AI474" i="3"/>
  <c r="AI473" i="3"/>
  <c r="AI472" i="3"/>
  <c r="AI471" i="3"/>
  <c r="AI470" i="3"/>
  <c r="AI469" i="3"/>
  <c r="AI468" i="3"/>
  <c r="AI467" i="3"/>
  <c r="AI466" i="3"/>
  <c r="AI465" i="3"/>
  <c r="AI464" i="3"/>
  <c r="AI463" i="3"/>
  <c r="AI462" i="3"/>
  <c r="AI461" i="3"/>
  <c r="AI460" i="3"/>
  <c r="AI459" i="3"/>
  <c r="AI458" i="3"/>
  <c r="AI457" i="3"/>
  <c r="AI456" i="3"/>
  <c r="AI455" i="3"/>
  <c r="AI454" i="3"/>
  <c r="AI453" i="3"/>
  <c r="AI432" i="3"/>
  <c r="AI431" i="3"/>
  <c r="AI430" i="3"/>
  <c r="AI429" i="3"/>
  <c r="AI428" i="3"/>
  <c r="AI427" i="3"/>
  <c r="AI426" i="3"/>
  <c r="AI402" i="3"/>
  <c r="AI401" i="3"/>
  <c r="AI400" i="3"/>
  <c r="AI399" i="3"/>
  <c r="AI398" i="3"/>
  <c r="AI397" i="3"/>
  <c r="AI396" i="3"/>
  <c r="AI395" i="3"/>
  <c r="AI394" i="3"/>
  <c r="AI393" i="3"/>
  <c r="AI392" i="3"/>
  <c r="AI391" i="3"/>
  <c r="AI390" i="3"/>
  <c r="AI389" i="3"/>
  <c r="AI388" i="3"/>
  <c r="AI387" i="3"/>
  <c r="AI386" i="3"/>
  <c r="AI385" i="3"/>
  <c r="AI384" i="3"/>
  <c r="AI383" i="3"/>
  <c r="AI382" i="3"/>
  <c r="AI381" i="3"/>
  <c r="AI380" i="3"/>
  <c r="AI379" i="3"/>
  <c r="AI378" i="3"/>
  <c r="AI377" i="3"/>
  <c r="AI376" i="3"/>
  <c r="AI375" i="3"/>
  <c r="AI374" i="3"/>
  <c r="AI373" i="3"/>
  <c r="AI372" i="3"/>
  <c r="AI371" i="3"/>
  <c r="AI370" i="3"/>
  <c r="AI369" i="3"/>
  <c r="AI368" i="3"/>
  <c r="AI367" i="3"/>
  <c r="AI366" i="3"/>
  <c r="AI365" i="3"/>
  <c r="AI364" i="3"/>
  <c r="AI363" i="3"/>
  <c r="AI362" i="3"/>
  <c r="AI361" i="3"/>
  <c r="AI360" i="3"/>
  <c r="AI359" i="3"/>
  <c r="AI358" i="3"/>
  <c r="AI357" i="3"/>
  <c r="AI356" i="3"/>
  <c r="AI355" i="3"/>
  <c r="AI354" i="3"/>
  <c r="AI353" i="3"/>
  <c r="AI352" i="3"/>
  <c r="AI351" i="3"/>
  <c r="AI350" i="3"/>
  <c r="AI349" i="3"/>
  <c r="AI348" i="3"/>
  <c r="AI347" i="3"/>
  <c r="AI346" i="3"/>
  <c r="AI345" i="3"/>
  <c r="AI344" i="3"/>
  <c r="AI343" i="3"/>
  <c r="AI342" i="3"/>
  <c r="AI341" i="3"/>
  <c r="AI340" i="3"/>
  <c r="AI339" i="3"/>
  <c r="AI338" i="3"/>
  <c r="AI337" i="3"/>
  <c r="AI336" i="3"/>
  <c r="AI309" i="3"/>
  <c r="AI308" i="3"/>
  <c r="AI307" i="3"/>
  <c r="AI306" i="3"/>
  <c r="AI305" i="3"/>
  <c r="AI304" i="3"/>
  <c r="AI303" i="3"/>
  <c r="AI302" i="3"/>
  <c r="AI301" i="3"/>
  <c r="AI300" i="3"/>
  <c r="AI299" i="3"/>
  <c r="AI298" i="3"/>
  <c r="AI297" i="3"/>
  <c r="AI296" i="3"/>
  <c r="AI295" i="3"/>
  <c r="AI294" i="3"/>
  <c r="AI293" i="3"/>
  <c r="AI292" i="3"/>
  <c r="AI291" i="3"/>
  <c r="AI290" i="3"/>
  <c r="AI289" i="3"/>
  <c r="AI288" i="3"/>
  <c r="AI287" i="3"/>
  <c r="AI286" i="3"/>
  <c r="AI285" i="3"/>
  <c r="AI284" i="3"/>
  <c r="Q284" i="3"/>
  <c r="AI283" i="3"/>
  <c r="Q283" i="3"/>
  <c r="AI282" i="3"/>
  <c r="Q282" i="3"/>
  <c r="AI281" i="3"/>
  <c r="AI280" i="3"/>
  <c r="AI279" i="3"/>
  <c r="AI278" i="3"/>
  <c r="AI277" i="3"/>
  <c r="AI276" i="3"/>
  <c r="AI275" i="3"/>
  <c r="Q275" i="3"/>
  <c r="AI274" i="3"/>
  <c r="AI273" i="3"/>
  <c r="Q273" i="3"/>
  <c r="AI272" i="3"/>
  <c r="Q272" i="3"/>
  <c r="AI271" i="3"/>
  <c r="AI269" i="3"/>
  <c r="AI268" i="3"/>
  <c r="AI267" i="3"/>
  <c r="AI266" i="3"/>
  <c r="AI265" i="3"/>
  <c r="AI264" i="3"/>
  <c r="AI263" i="3"/>
  <c r="AI262" i="3"/>
  <c r="AI261" i="3"/>
  <c r="AI260" i="3"/>
  <c r="AI259" i="3"/>
  <c r="Q258" i="3"/>
  <c r="Q257" i="3"/>
  <c r="Q256" i="3"/>
  <c r="Q255" i="3"/>
  <c r="Q254" i="3"/>
  <c r="AI253" i="3"/>
  <c r="Q253" i="3"/>
  <c r="AI252" i="3"/>
  <c r="Q252" i="3"/>
  <c r="AI251" i="3"/>
  <c r="Q251" i="3"/>
  <c r="AI250" i="3"/>
  <c r="Q250" i="3"/>
  <c r="AI249" i="3"/>
  <c r="Q249" i="3"/>
  <c r="AI248" i="3"/>
  <c r="Q248" i="3"/>
  <c r="AI247" i="3"/>
  <c r="Q247" i="3"/>
  <c r="AI246" i="3"/>
  <c r="Q246" i="3"/>
  <c r="AI245" i="3"/>
  <c r="Q245" i="3"/>
  <c r="AI244" i="3"/>
  <c r="Q244" i="3"/>
  <c r="AI243" i="3"/>
  <c r="AI242" i="3"/>
  <c r="AI241" i="3"/>
  <c r="AI240" i="3"/>
  <c r="AI239" i="3"/>
  <c r="AI238" i="3"/>
  <c r="AI237" i="3"/>
  <c r="AI236" i="3"/>
  <c r="AI235" i="3"/>
  <c r="AI234" i="3"/>
  <c r="AI233" i="3"/>
  <c r="AI232" i="3"/>
  <c r="AI231" i="3"/>
  <c r="AI230" i="3"/>
  <c r="AI229" i="3"/>
  <c r="AI228" i="3"/>
  <c r="AI227" i="3"/>
  <c r="AI226" i="3"/>
  <c r="AI225" i="3"/>
  <c r="AI224" i="3"/>
  <c r="AI208" i="3"/>
  <c r="AI207" i="3"/>
  <c r="AI206" i="3"/>
  <c r="AI205" i="3"/>
  <c r="AI204" i="3"/>
  <c r="AI203" i="3"/>
  <c r="AI202" i="3"/>
  <c r="AI201" i="3"/>
  <c r="AI200" i="3"/>
  <c r="AI199" i="3"/>
  <c r="AI198" i="3"/>
  <c r="AG176" i="3"/>
  <c r="AG175" i="3"/>
  <c r="AG174" i="3"/>
  <c r="AG173" i="3"/>
  <c r="AG172" i="3"/>
  <c r="AG171" i="3"/>
  <c r="AG170" i="3"/>
  <c r="AG169" i="3"/>
  <c r="AG168" i="3"/>
  <c r="AG167" i="3"/>
  <c r="AG166" i="3"/>
  <c r="AG165" i="3"/>
  <c r="AG164" i="3"/>
  <c r="AG163" i="3"/>
  <c r="AG162" i="3"/>
  <c r="AG161" i="3"/>
  <c r="AI153" i="3"/>
  <c r="AI152" i="3"/>
  <c r="AI151" i="3"/>
  <c r="AI150" i="3"/>
  <c r="AI149" i="3"/>
  <c r="AI148" i="3"/>
  <c r="AI147" i="3"/>
  <c r="AI146" i="3"/>
  <c r="AI145" i="3"/>
  <c r="AI144" i="3"/>
  <c r="AI143" i="3"/>
  <c r="AI142" i="3"/>
  <c r="AI141" i="3"/>
  <c r="AI140" i="3"/>
  <c r="AI139" i="3"/>
  <c r="AI132" i="3"/>
  <c r="AI131" i="3"/>
  <c r="AI130" i="3"/>
  <c r="AI129" i="3"/>
  <c r="AI128" i="3"/>
  <c r="AI127" i="3"/>
  <c r="AI126" i="3"/>
  <c r="AI125" i="3"/>
  <c r="AI124" i="3"/>
  <c r="AI123" i="3"/>
  <c r="AI117" i="3"/>
  <c r="AI116" i="3"/>
  <c r="AI115" i="3"/>
  <c r="AI114" i="3"/>
  <c r="AI113" i="3"/>
  <c r="AI112" i="3"/>
  <c r="AI111" i="3"/>
  <c r="AI110" i="3"/>
  <c r="AI109" i="3"/>
  <c r="AI108" i="3"/>
  <c r="AI107" i="3"/>
  <c r="AI106" i="3"/>
  <c r="AI105" i="3"/>
  <c r="AI104" i="3"/>
  <c r="AI103" i="3"/>
  <c r="AI102" i="3"/>
  <c r="AI101" i="3"/>
  <c r="AI100" i="3"/>
  <c r="AI99" i="3"/>
  <c r="AI98" i="3"/>
  <c r="AI89" i="3"/>
  <c r="Q89" i="3"/>
  <c r="AI88" i="3"/>
  <c r="Q88" i="3"/>
  <c r="AI87" i="3"/>
  <c r="Q87" i="3"/>
  <c r="AI86" i="3"/>
  <c r="Q86" i="3"/>
  <c r="AI85" i="3"/>
  <c r="Q85" i="3"/>
  <c r="AI84" i="3"/>
  <c r="Q84" i="3"/>
  <c r="AI83" i="3"/>
  <c r="Q83" i="3"/>
  <c r="AI82" i="3"/>
  <c r="Q82" i="3"/>
  <c r="AI81" i="3"/>
  <c r="Q81" i="3"/>
  <c r="AI80" i="3"/>
  <c r="Q80" i="3"/>
  <c r="AI79" i="3"/>
  <c r="Q79" i="3"/>
  <c r="AI78" i="3"/>
  <c r="Q78" i="3"/>
  <c r="AI77" i="3"/>
  <c r="Q77" i="3"/>
  <c r="AI76" i="3"/>
  <c r="Q76" i="3"/>
  <c r="AI75" i="3"/>
  <c r="Q75" i="3"/>
  <c r="AI74" i="3"/>
  <c r="Q74" i="3"/>
  <c r="AI73" i="3"/>
  <c r="Q73" i="3"/>
  <c r="AI72" i="3"/>
  <c r="Q72" i="3"/>
  <c r="AI71" i="3"/>
  <c r="Q71" i="3"/>
  <c r="AI70" i="3"/>
  <c r="Q70" i="3"/>
  <c r="AI69" i="3"/>
  <c r="Q69" i="3"/>
  <c r="AI68" i="3"/>
  <c r="Q68" i="3"/>
  <c r="AI67" i="3"/>
  <c r="Q67" i="3"/>
  <c r="AI66" i="3"/>
  <c r="Q66" i="3"/>
  <c r="AI65" i="3"/>
  <c r="Q65" i="3"/>
  <c r="AI64" i="3"/>
  <c r="Q64" i="3"/>
  <c r="AI63" i="3"/>
  <c r="Q63" i="3"/>
  <c r="AI62" i="3"/>
  <c r="Q62" i="3"/>
  <c r="AI61" i="3"/>
  <c r="Q61" i="3"/>
  <c r="AI60" i="3"/>
  <c r="Q60" i="3"/>
  <c r="AI59" i="3"/>
  <c r="Q59" i="3"/>
  <c r="AI58" i="3"/>
  <c r="Q58" i="3"/>
  <c r="AI57" i="3"/>
  <c r="Q57" i="3"/>
  <c r="AI56" i="3"/>
  <c r="Q56" i="3"/>
  <c r="AI55" i="3"/>
  <c r="Q55" i="3"/>
  <c r="AI54" i="3"/>
  <c r="Q54" i="3"/>
  <c r="AI53" i="3"/>
  <c r="Q53" i="3"/>
  <c r="AI52" i="3"/>
  <c r="Q52" i="3"/>
  <c r="AI51" i="3"/>
  <c r="Q51" i="3"/>
  <c r="AI50" i="3"/>
  <c r="Q50" i="3"/>
  <c r="AI49" i="3"/>
  <c r="Q49" i="3"/>
  <c r="AI48" i="3"/>
  <c r="Q48" i="3"/>
  <c r="AI47" i="3"/>
  <c r="Q47" i="3"/>
  <c r="AI46" i="3"/>
  <c r="Q46" i="3"/>
  <c r="AI45" i="3"/>
  <c r="Q45" i="3"/>
  <c r="AI44" i="3"/>
  <c r="Q44" i="3"/>
  <c r="AI43" i="3"/>
  <c r="Q43" i="3"/>
  <c r="AI42" i="3"/>
  <c r="Q42" i="3"/>
  <c r="AI41" i="3"/>
  <c r="Q41" i="3"/>
  <c r="AI40" i="3"/>
  <c r="Q40" i="3"/>
  <c r="AI39" i="3"/>
  <c r="Q39" i="3"/>
  <c r="AI38" i="3"/>
  <c r="Q38" i="3"/>
  <c r="AI37" i="3"/>
  <c r="Q37" i="3"/>
  <c r="AI36" i="3"/>
  <c r="Q36" i="3"/>
  <c r="AI35" i="3"/>
  <c r="Q35" i="3"/>
  <c r="AI34" i="3"/>
  <c r="Q34" i="3"/>
  <c r="AI33" i="3"/>
  <c r="Q33" i="3"/>
  <c r="AI32" i="3"/>
  <c r="Q32" i="3"/>
  <c r="AI31" i="3"/>
  <c r="Q31" i="3"/>
  <c r="AI30" i="3"/>
  <c r="Q30" i="3"/>
  <c r="AI29" i="3"/>
  <c r="Q29" i="3"/>
  <c r="AI28" i="3"/>
  <c r="Q28" i="3"/>
  <c r="AI27" i="3"/>
  <c r="Q27" i="3"/>
  <c r="AI26" i="3"/>
  <c r="AI25" i="3"/>
  <c r="AI24" i="3"/>
  <c r="AI23" i="3"/>
  <c r="AI22" i="3"/>
  <c r="AI21" i="3"/>
  <c r="AI20" i="3"/>
  <c r="AI19" i="3"/>
  <c r="AI18" i="3"/>
  <c r="AI17" i="3"/>
  <c r="AI16" i="3"/>
  <c r="AI15" i="3"/>
  <c r="AI14" i="3"/>
  <c r="AI13" i="3"/>
  <c r="AI12" i="3"/>
  <c r="AI11" i="3"/>
  <c r="AI10" i="3"/>
  <c r="AI9" i="3"/>
  <c r="AI8" i="3"/>
  <c r="AI7" i="3"/>
  <c r="AI6" i="3"/>
  <c r="AI5" i="3"/>
  <c r="AI4" i="3"/>
  <c r="AI3" i="3"/>
  <c r="AI2" i="3"/>
  <c r="AI344" i="2" l="1"/>
  <c r="AI343" i="2"/>
  <c r="AI342" i="2"/>
  <c r="AI341" i="2"/>
  <c r="AI340" i="2"/>
  <c r="AI339" i="2"/>
  <c r="AI338" i="2"/>
  <c r="AI337" i="2"/>
  <c r="AI336" i="2"/>
  <c r="AI335" i="2"/>
  <c r="AI334" i="2"/>
  <c r="AI333" i="2"/>
  <c r="AI332" i="2"/>
  <c r="AI177" i="2"/>
  <c r="AI176" i="2"/>
  <c r="AI175" i="2"/>
  <c r="AI174" i="2"/>
  <c r="AI173" i="2"/>
  <c r="AI172" i="2"/>
  <c r="AI171" i="2"/>
  <c r="AI170" i="2"/>
  <c r="AI169" i="2"/>
  <c r="AI168" i="2"/>
</calcChain>
</file>

<file path=xl/sharedStrings.xml><?xml version="1.0" encoding="utf-8"?>
<sst xmlns="http://schemas.openxmlformats.org/spreadsheetml/2006/main" count="22246" uniqueCount="5862">
  <si>
    <t>CITATIONS</t>
  </si>
  <si>
    <t>TECTONIC SETTING</t>
  </si>
  <si>
    <t>LOCATION</t>
  </si>
  <si>
    <t>LOCATION COMMENT</t>
  </si>
  <si>
    <t>LATITUDE MIN</t>
  </si>
  <si>
    <t>LATITUDE MAX</t>
  </si>
  <si>
    <t>LONGITUDE MIN</t>
  </si>
  <si>
    <t>LONGITUDE MAX</t>
  </si>
  <si>
    <t>LAND OR SEA</t>
  </si>
  <si>
    <t>ELEVATION MIN</t>
  </si>
  <si>
    <t>ELEVATION MAX</t>
  </si>
  <si>
    <t>SAMPLE NAME</t>
  </si>
  <si>
    <t>ROCK NAME</t>
  </si>
  <si>
    <t>MIN. AGE (YRS.)</t>
  </si>
  <si>
    <t>MAX. AGE (YRS.)</t>
  </si>
  <si>
    <t>GEOL.</t>
  </si>
  <si>
    <t>AGE</t>
  </si>
  <si>
    <t>ERUPTION DAY</t>
  </si>
  <si>
    <t>ERUPTION MONTH</t>
  </si>
  <si>
    <t>ERUPTION YEAR</t>
  </si>
  <si>
    <t>ROCK TEXTURE</t>
  </si>
  <si>
    <t>ROCK TYPE</t>
  </si>
  <si>
    <t>DRILL DEPTH MIN</t>
  </si>
  <si>
    <t>DRILL DEPTHAX</t>
  </si>
  <si>
    <t>ALTERATION</t>
  </si>
  <si>
    <t>MINERAL</t>
  </si>
  <si>
    <t>MATERIAL</t>
  </si>
  <si>
    <t>SIO2(WT%)</t>
  </si>
  <si>
    <t>TIO2(WT%)</t>
  </si>
  <si>
    <t>B2O3(WT%)</t>
  </si>
  <si>
    <t>AL2O3(WT%)</t>
  </si>
  <si>
    <t>CR2O3(WT%)</t>
  </si>
  <si>
    <t>FE2O3(WT%)</t>
  </si>
  <si>
    <t>FEO(WT%)</t>
  </si>
  <si>
    <t>FEOT(WT%)</t>
  </si>
  <si>
    <t>CAO(WT%)</t>
  </si>
  <si>
    <t>MGO(WT%)</t>
  </si>
  <si>
    <t>MNO(WT%)</t>
  </si>
  <si>
    <t>NIO(WT%)</t>
  </si>
  <si>
    <t>K2O(WT%)</t>
  </si>
  <si>
    <t>NA2O(WT%)</t>
  </si>
  <si>
    <t>P2O5(WT%)</t>
  </si>
  <si>
    <t>H2O(WT%)</t>
  </si>
  <si>
    <t>H2OP(WT%)</t>
  </si>
  <si>
    <t>H2OM(WT%)</t>
  </si>
  <si>
    <t>H2OT(WT%)</t>
  </si>
  <si>
    <t>CO2(WT%)</t>
  </si>
  <si>
    <t>CO1(WT%)</t>
  </si>
  <si>
    <t>F(WT%)</t>
  </si>
  <si>
    <t>CL(WT%)</t>
  </si>
  <si>
    <t>CL2(WT%)</t>
  </si>
  <si>
    <t>OH(WT%)</t>
  </si>
  <si>
    <t>CH4(WT%)</t>
  </si>
  <si>
    <t>SO2(WT%)</t>
  </si>
  <si>
    <t>SO3(WT%)</t>
  </si>
  <si>
    <t>SO4(WT%)</t>
  </si>
  <si>
    <t>S(WT%)</t>
  </si>
  <si>
    <t>LOI(WT%)</t>
  </si>
  <si>
    <t>VOLATILES(WT%)</t>
  </si>
  <si>
    <t>O(WT%)</t>
  </si>
  <si>
    <t>OTHERS(WT%)</t>
  </si>
  <si>
    <t>HE(CCM/G)</t>
  </si>
  <si>
    <t>HE(CCMSTP/G)</t>
  </si>
  <si>
    <t>HE3(CCMSTP/G)</t>
  </si>
  <si>
    <t>HE3(AT/G)</t>
  </si>
  <si>
    <t>HE4(CCM/G)</t>
  </si>
  <si>
    <t>HE4(CCMSTP/G)</t>
  </si>
  <si>
    <t>HE4(AT/G)</t>
  </si>
  <si>
    <t>HE4(MOLE/G)</t>
  </si>
  <si>
    <t>HE4(NCC/G)</t>
  </si>
  <si>
    <t>HE(NCC/G)</t>
  </si>
  <si>
    <t>LI(PPM)</t>
  </si>
  <si>
    <t>BE(PPM)</t>
  </si>
  <si>
    <t>B(PPM)</t>
  </si>
  <si>
    <t>C(PPM)</t>
  </si>
  <si>
    <t>CO2(PPM)</t>
  </si>
  <si>
    <t>F(PPM)</t>
  </si>
  <si>
    <t>NA(PPM)</t>
  </si>
  <si>
    <t>MG(PPM)</t>
  </si>
  <si>
    <t>AL(PPM)</t>
  </si>
  <si>
    <t>P(PPM)</t>
  </si>
  <si>
    <t>S(PPM)</t>
  </si>
  <si>
    <t>CL(PPM)</t>
  </si>
  <si>
    <t>K(PPM)</t>
  </si>
  <si>
    <t>CA(PPM)</t>
  </si>
  <si>
    <t>SC(PPM)</t>
  </si>
  <si>
    <t>TI(PPM)</t>
  </si>
  <si>
    <t>V(PPM)</t>
  </si>
  <si>
    <t>CR(PPM)</t>
  </si>
  <si>
    <t>MN(PPM)</t>
  </si>
  <si>
    <t>FE(PPM)</t>
  </si>
  <si>
    <t>CO(PPM)</t>
  </si>
  <si>
    <t>NI(PPM)</t>
  </si>
  <si>
    <t>CU(PPM)</t>
  </si>
  <si>
    <t>ZN(PPM)</t>
  </si>
  <si>
    <t>GA(PPM)</t>
  </si>
  <si>
    <t>GE(PPM)</t>
  </si>
  <si>
    <t>AS(PPM)</t>
  </si>
  <si>
    <t>SE(PPM)</t>
  </si>
  <si>
    <t>BR(PPM)</t>
  </si>
  <si>
    <t>RB(PPM)</t>
  </si>
  <si>
    <t>SR(PPM)</t>
  </si>
  <si>
    <t>Y(PPM)</t>
  </si>
  <si>
    <t>ZR(PPM)</t>
  </si>
  <si>
    <t>NB(PPM)</t>
  </si>
  <si>
    <t>MO(PPM)</t>
  </si>
  <si>
    <t>RU(PPM)</t>
  </si>
  <si>
    <t>RH(PPM)</t>
  </si>
  <si>
    <t>PD(PPM)</t>
  </si>
  <si>
    <t>AG(PPM)</t>
  </si>
  <si>
    <t>CD(PPM)</t>
  </si>
  <si>
    <t>IN(PPM)</t>
  </si>
  <si>
    <t>SN(PPM)</t>
  </si>
  <si>
    <t>SB(PPM)</t>
  </si>
  <si>
    <t>TE(PPM)</t>
  </si>
  <si>
    <t>I(PPM)</t>
  </si>
  <si>
    <t>CS(PPM)</t>
  </si>
  <si>
    <t>BA(PPM)</t>
  </si>
  <si>
    <t>LA(PPM)</t>
  </si>
  <si>
    <t>CE(PPM)</t>
  </si>
  <si>
    <t>PR(PPM)</t>
  </si>
  <si>
    <t>ND(PPM)</t>
  </si>
  <si>
    <t>SM(PPM)</t>
  </si>
  <si>
    <t>EU(PPM)</t>
  </si>
  <si>
    <t>GD(PPM)</t>
  </si>
  <si>
    <t>TB(PPM)</t>
  </si>
  <si>
    <t>DY(PPM)</t>
  </si>
  <si>
    <t>HO(PPM)</t>
  </si>
  <si>
    <t>ER(PPM)</t>
  </si>
  <si>
    <t>TM(PPM)</t>
  </si>
  <si>
    <t>YB(PPM)</t>
  </si>
  <si>
    <t>LU(PPM)</t>
  </si>
  <si>
    <t>HF(PPM)</t>
  </si>
  <si>
    <t>TA(PPM)</t>
  </si>
  <si>
    <t>W(PPM)</t>
  </si>
  <si>
    <t>RE(PPM)</t>
  </si>
  <si>
    <t>OS(PPM)</t>
  </si>
  <si>
    <t>IR(PPM)</t>
  </si>
  <si>
    <t>PT(PPM)</t>
  </si>
  <si>
    <t>AU(PPM)</t>
  </si>
  <si>
    <t>HG(PPM)</t>
  </si>
  <si>
    <t>TL(PPM)</t>
  </si>
  <si>
    <t>PB(PPM)</t>
  </si>
  <si>
    <t>BI(PPM)</t>
  </si>
  <si>
    <t>TH(PPM)</t>
  </si>
  <si>
    <t>U(PPM)</t>
  </si>
  <si>
    <t>ND143_ND144</t>
  </si>
  <si>
    <t>ND143_ND144_INI</t>
  </si>
  <si>
    <t>EPSILON_ND</t>
  </si>
  <si>
    <t>SR87_SR86</t>
  </si>
  <si>
    <t>SR87_SR86_INI</t>
  </si>
  <si>
    <t>PB206_PB204</t>
  </si>
  <si>
    <t>PB206_PB204_INI</t>
  </si>
  <si>
    <t>PB207_PB204</t>
  </si>
  <si>
    <t>PB207_PB204_INI</t>
  </si>
  <si>
    <t>PB208_PB204</t>
  </si>
  <si>
    <t>PB208_PB204_INI</t>
  </si>
  <si>
    <t>OS184_OS188</t>
  </si>
  <si>
    <t>OS186_OS188</t>
  </si>
  <si>
    <t>OS187_OS186</t>
  </si>
  <si>
    <t>OS187_OS188</t>
  </si>
  <si>
    <t>RE187_OS186</t>
  </si>
  <si>
    <t>RE187_OS188</t>
  </si>
  <si>
    <t>HF176_HF177</t>
  </si>
  <si>
    <t>HE3_HE4</t>
  </si>
  <si>
    <t>HE3_HE4(R/R(A))</t>
  </si>
  <si>
    <t>HE4_HE3</t>
  </si>
  <si>
    <t>HE4_HE3(R/R(A))</t>
  </si>
  <si>
    <t>K40_AR40</t>
  </si>
  <si>
    <t>AR40_K40</t>
  </si>
  <si>
    <t>UNIQUE_ID</t>
  </si>
  <si>
    <t>Gou et al. 2010, Acta Petrologica Sinica</t>
    <phoneticPr fontId="5" type="noConversion"/>
  </si>
  <si>
    <t>The Erguna Massif</t>
  </si>
  <si>
    <t>M132-1</t>
  </si>
  <si>
    <t>Gou et al. 2010, Acta Petrologica Sinica, Zircon LA-ICPMS U-Pb dating and petrogenesis of rhyolites in Baiyingaolao Formation from the southern Manzhouli, Inner-Mongolia</t>
    <phoneticPr fontId="5" type="noConversion"/>
  </si>
  <si>
    <t>M138-1</t>
  </si>
  <si>
    <t>M054-6</t>
  </si>
  <si>
    <t>Zhang et al. 2015, Geological Bulletin of China</t>
    <phoneticPr fontId="5" type="noConversion"/>
  </si>
  <si>
    <t>K11j-3</t>
  </si>
  <si>
    <t>Zhang J, Shao J, Bao Q Z, Wang H B, Zhou Y H. A comparative study of lithgeochemical characteristics and LA-ICP-MS zircon U-Pb age of lead-zinc deposits in the Herlen-Manzhouli metallogenic belt along China-Mongolia border area. Geological Bulletin of China, 2015, 34(4):663-674</t>
    <phoneticPr fontId="5" type="noConversion"/>
  </si>
  <si>
    <t>K11j-1</t>
  </si>
  <si>
    <t>Tang et al. 2016, Gondwana Research</t>
    <phoneticPr fontId="5" type="noConversion"/>
  </si>
  <si>
    <t>12ER34-1</t>
  </si>
  <si>
    <t>Tang, J., Xu, W. L., Wang, F., Zhao, S., and Wang, W., 2016. Early Mesozoic southward subduction history of the Mongol–Okhotsk oceanic plate: Evidence from geochronology and geochemistry of Early Mesozoic intrusive rocks in the Erguna Massif, NE China.</t>
    <phoneticPr fontId="5" type="noConversion"/>
  </si>
  <si>
    <t>12ER34-2</t>
  </si>
  <si>
    <t>12ER34-3</t>
  </si>
  <si>
    <t>11ER26-2</t>
  </si>
  <si>
    <t>11ER26-3</t>
  </si>
  <si>
    <t>12ER15-1</t>
  </si>
  <si>
    <t>12ER15-2</t>
  </si>
  <si>
    <t>12ER16-1</t>
  </si>
  <si>
    <t>12ER16-2</t>
  </si>
  <si>
    <t>11ER27-1</t>
  </si>
  <si>
    <t>11ER27-2</t>
  </si>
  <si>
    <t>12ER17-2</t>
  </si>
  <si>
    <t>12ER17-3</t>
  </si>
  <si>
    <t>12ER17-5</t>
  </si>
  <si>
    <t>12ER19-1</t>
  </si>
  <si>
    <t>12ER19-2</t>
  </si>
  <si>
    <t>12ER19-3</t>
  </si>
  <si>
    <t>12ER19-4</t>
  </si>
  <si>
    <t xml:space="preserve">13ER34-1 </t>
  </si>
  <si>
    <t xml:space="preserve">13ER34-2  </t>
  </si>
  <si>
    <t xml:space="preserve">13ER34-3 </t>
  </si>
  <si>
    <t xml:space="preserve">13ER34-4  </t>
  </si>
  <si>
    <t>13ER8-1</t>
  </si>
  <si>
    <t>13ER8-2</t>
  </si>
  <si>
    <t>13ER8-4</t>
  </si>
  <si>
    <t>13ER8-5</t>
  </si>
  <si>
    <t>13ER8-6</t>
  </si>
  <si>
    <t>13ER8-7</t>
  </si>
  <si>
    <t>13ER8-10</t>
  </si>
  <si>
    <t>12ER9-1</t>
  </si>
  <si>
    <t>12ER9-2</t>
  </si>
  <si>
    <t>12ER30-5</t>
  </si>
  <si>
    <t>12ER30-6</t>
  </si>
  <si>
    <t>12ER30-8</t>
  </si>
  <si>
    <t>12ER30-9</t>
  </si>
  <si>
    <t>12ER27-1</t>
  </si>
  <si>
    <t>12ER27-2</t>
  </si>
  <si>
    <t>12ER27-3</t>
  </si>
  <si>
    <t>12ER27-4</t>
  </si>
  <si>
    <t>12ER24-1</t>
  </si>
  <si>
    <t>12ER24-2</t>
  </si>
  <si>
    <t>12ER24-3</t>
  </si>
  <si>
    <t>12ER23-1</t>
  </si>
  <si>
    <t>12ER23-2</t>
  </si>
  <si>
    <t>12ER23-3</t>
  </si>
  <si>
    <t>13ER21-1</t>
  </si>
  <si>
    <t>13ER21-5</t>
  </si>
  <si>
    <t>11ER1-2</t>
  </si>
  <si>
    <t>11ER1-3</t>
  </si>
  <si>
    <t>11ER1-4</t>
  </si>
  <si>
    <t>11ER1-5</t>
  </si>
  <si>
    <t>MZ18-2</t>
  </si>
  <si>
    <t>12MZ2-1</t>
  </si>
  <si>
    <t>12MZ2-2</t>
  </si>
  <si>
    <t>12MZ2-3</t>
  </si>
  <si>
    <t>Zhao et al., 2011, Journal of Jilin University</t>
    <phoneticPr fontId="5" type="noConversion"/>
  </si>
  <si>
    <t>Manzhouli</t>
  </si>
  <si>
    <t>M003-1</t>
  </si>
  <si>
    <t xml:space="preserve">Trachyandensite </t>
  </si>
  <si>
    <t>Zhao, Z.H., Sun, D.Y., Gou, J., Ren, Y.S., Fu, C.L., Zhang, X.Y., Wang, X., Liu, X.M., 2011. Chronology and geochemistry of volcanic rocks in Tamulangou Formation from Southern Manchuria, Inner–Mongolia: Journal of Jilin University (Earth Science Edition) 41, 1865–1880 (in Chinese with English abstract).</t>
    <phoneticPr fontId="5" type="noConversion"/>
  </si>
  <si>
    <t>M043-2</t>
  </si>
  <si>
    <t xml:space="preserve">Basaltic Trachyandesite </t>
  </si>
  <si>
    <t>M073-1</t>
  </si>
  <si>
    <t>M104-4</t>
  </si>
  <si>
    <t>M117-1</t>
  </si>
  <si>
    <t>Basaltic</t>
  </si>
  <si>
    <t>M126-1</t>
  </si>
  <si>
    <t>M133-1</t>
  </si>
  <si>
    <t>M137</t>
  </si>
  <si>
    <t>Li et al., 2014, Lithos</t>
    <phoneticPr fontId="5" type="noConversion"/>
  </si>
  <si>
    <t>Lower Tamulangou Fm.</t>
  </si>
  <si>
    <t>FK10-98</t>
  </si>
  <si>
    <t>Li et al., 2014, Lithos, Age constraints on late Mesozoic lithospheric extension and origin of bimodal volcanic rocks from the Hailar basin, NE China</t>
    <phoneticPr fontId="5" type="noConversion"/>
  </si>
  <si>
    <t>FK10-78</t>
  </si>
  <si>
    <t>FK10-111</t>
  </si>
  <si>
    <t>Upper Shangkuli Fm.</t>
  </si>
  <si>
    <t>FK10-80</t>
  </si>
  <si>
    <t>FK10-104</t>
  </si>
  <si>
    <t>FK10-108</t>
  </si>
  <si>
    <t>FK10-83</t>
  </si>
  <si>
    <t>FK10-90</t>
  </si>
  <si>
    <t>FK10-84</t>
  </si>
  <si>
    <t>Tang et al., 2015, Tectonophysics</t>
    <phoneticPr fontId="5" type="noConversion"/>
  </si>
  <si>
    <t>11ER21-1</t>
  </si>
  <si>
    <t>Tang et al., 2015, Tectonophysics, Geochronology, geochemistry, and deformation history of Late Jurassic–Early Cretaceous intrusive rocks in the Erguna Massif, NE China: Constraints on the late Mesozoic tectonic evolution of the Mongol–Okhotsk orogenic belt</t>
    <phoneticPr fontId="5" type="noConversion"/>
  </si>
  <si>
    <t>11ER21-2</t>
  </si>
  <si>
    <t>11ER21-3</t>
  </si>
  <si>
    <t>11ER21-5</t>
  </si>
  <si>
    <t>12ER8-1</t>
  </si>
  <si>
    <t>12ER8-2</t>
  </si>
  <si>
    <t>12ER8-3</t>
  </si>
  <si>
    <t>12ER8-4</t>
  </si>
  <si>
    <t>12ER35-1</t>
  </si>
  <si>
    <t>12ER35-3</t>
  </si>
  <si>
    <t>12ER35-4</t>
  </si>
  <si>
    <t>12ER35-5</t>
  </si>
  <si>
    <t>13ER16-1</t>
  </si>
  <si>
    <t>13ER16-3</t>
  </si>
  <si>
    <t>13ER18-1</t>
  </si>
  <si>
    <t>13ER18-2</t>
  </si>
  <si>
    <t>13ER18-3</t>
  </si>
  <si>
    <t>13ER48-1</t>
  </si>
  <si>
    <t>13ER48-3</t>
  </si>
  <si>
    <t>13ER48-4</t>
  </si>
  <si>
    <t>12ER2-1</t>
  </si>
  <si>
    <t>12ER2-2</t>
  </si>
  <si>
    <t>12ER2-3</t>
  </si>
  <si>
    <t>12ER2-4</t>
  </si>
  <si>
    <t>12ER2-7</t>
  </si>
  <si>
    <t>12ER2-8</t>
  </si>
  <si>
    <t>12ER2-6</t>
  </si>
  <si>
    <t>13ER2-9</t>
  </si>
  <si>
    <t>Gou et al., 2018, IGR</t>
    <phoneticPr fontId="5" type="noConversion"/>
  </si>
  <si>
    <t>14ER462-1</t>
  </si>
  <si>
    <t>Gou et al., 2018, IGR, Late Jurassic–Early Cretaceous tectonic evolution of the Great Xing’an Range: geochronological and geochemical evidence from granitoids and volcanic rocks in the Erguna Block, NE China</t>
    <phoneticPr fontId="5" type="noConversion"/>
  </si>
  <si>
    <t>14ER462-2</t>
  </si>
  <si>
    <t>14P2-1</t>
  </si>
  <si>
    <t>14P2-3</t>
  </si>
  <si>
    <t>14P2-5</t>
  </si>
  <si>
    <t>1622-1</t>
  </si>
  <si>
    <t>1623-2</t>
  </si>
  <si>
    <t>1624-1</t>
  </si>
  <si>
    <t>M183-2</t>
  </si>
  <si>
    <t>M184-1</t>
  </si>
  <si>
    <t>M209-1</t>
  </si>
  <si>
    <t>M209-5</t>
  </si>
  <si>
    <t>M209-8</t>
  </si>
  <si>
    <t>Manitu Formation</t>
    <phoneticPr fontId="5" type="noConversion"/>
  </si>
  <si>
    <t>M237-1</t>
  </si>
  <si>
    <t>M237-4</t>
  </si>
  <si>
    <t>15ER266</t>
  </si>
  <si>
    <t>15ER267</t>
  </si>
  <si>
    <t>15ER295</t>
  </si>
  <si>
    <t>M248-1</t>
  </si>
  <si>
    <t>M248-2</t>
  </si>
  <si>
    <t>1695-1</t>
  </si>
  <si>
    <t>14ES1-2</t>
  </si>
  <si>
    <t>15ER591-2</t>
  </si>
  <si>
    <t>15ER592-2</t>
  </si>
  <si>
    <t>15ER593</t>
  </si>
  <si>
    <t>1697-1</t>
  </si>
  <si>
    <t>16X34-1</t>
  </si>
  <si>
    <t>16X35-1</t>
  </si>
  <si>
    <t>16X35-3</t>
  </si>
  <si>
    <t>M568-1</t>
  </si>
  <si>
    <t>M215-1</t>
  </si>
  <si>
    <t>M215-3</t>
  </si>
  <si>
    <t>1702-1</t>
  </si>
  <si>
    <t>1702-2</t>
  </si>
  <si>
    <t>1702-3</t>
  </si>
  <si>
    <t>M560-1</t>
  </si>
  <si>
    <t>15ER576</t>
  </si>
  <si>
    <t>14ER491</t>
  </si>
  <si>
    <t>15ER178</t>
  </si>
  <si>
    <t>15ER181</t>
  </si>
  <si>
    <t>15ER204</t>
  </si>
  <si>
    <t>15ER539-3</t>
  </si>
  <si>
    <t>M171-8</t>
  </si>
  <si>
    <t>M190-1</t>
  </si>
  <si>
    <t>M190-2</t>
  </si>
  <si>
    <t>M265-1</t>
  </si>
  <si>
    <t>15ER583</t>
  </si>
  <si>
    <t>1771-1</t>
  </si>
  <si>
    <t>Li et al., 2022, Minerals</t>
    <phoneticPr fontId="5" type="noConversion"/>
  </si>
  <si>
    <t>RZT1</t>
  </si>
  <si>
    <t>Li et al., 2022, Minerals, Chronology and Geochemistry of Early Cretaceous Magmatism in the Northwestern Erguna Block, Northeast China</t>
    <phoneticPr fontId="5" type="noConversion"/>
  </si>
  <si>
    <t>RZT2</t>
  </si>
  <si>
    <t>Rz9676</t>
  </si>
  <si>
    <t>T1001</t>
  </si>
  <si>
    <t>D20</t>
  </si>
  <si>
    <t>Rz4897</t>
  </si>
  <si>
    <t>Rz4714</t>
  </si>
  <si>
    <t>Rz4773</t>
  </si>
  <si>
    <t>29..01</t>
  </si>
  <si>
    <t>Sun et al., 2013, IGR</t>
    <phoneticPr fontId="5" type="noConversion"/>
  </si>
  <si>
    <t xml:space="preserve">M261-1       </t>
  </si>
  <si>
    <t>Sun, D. Y., Gou, J., Wang, T. H., Ren, Y. S., Liu, Y. J., Guo, H. Y., Liu, X.M., and Hu, Z. C., 2013. Geochronological and geochemical constraints on the Erguna massif basement, NE China–subduction history of the Mongol Okhotsk oceanic crust. International Geology Review, 55(14), 1801-1816.</t>
    <phoneticPr fontId="5" type="noConversion"/>
  </si>
  <si>
    <t xml:space="preserve">M261-2       </t>
  </si>
  <si>
    <t xml:space="preserve">M421         </t>
  </si>
  <si>
    <t xml:space="preserve">M548-3       </t>
  </si>
  <si>
    <t xml:space="preserve">M548-4       </t>
  </si>
  <si>
    <t xml:space="preserve">M548-6      </t>
  </si>
  <si>
    <t xml:space="preserve">M244-1       </t>
  </si>
  <si>
    <t xml:space="preserve">M099-3       </t>
  </si>
  <si>
    <t xml:space="preserve">M009-1       </t>
  </si>
  <si>
    <t xml:space="preserve">M011-2       </t>
  </si>
  <si>
    <t>Wu, 2008, PHD's Dissertation</t>
    <phoneticPr fontId="5" type="noConversion"/>
  </si>
  <si>
    <t>ML-1</t>
  </si>
  <si>
    <t>Wu, G., 2008, Metallogenic setting and metallogenesis of nonferrous-precious metals in northern Da Hinggan Moutain [Ph.D. thesis]: Changchun, CT, Jilin University (in Chinese with English abstract).</t>
    <phoneticPr fontId="5" type="noConversion"/>
  </si>
  <si>
    <t>ML-2</t>
  </si>
  <si>
    <t>ML-3</t>
  </si>
  <si>
    <t>ML-4</t>
  </si>
  <si>
    <t>ML-5</t>
  </si>
  <si>
    <t>ML-31</t>
  </si>
  <si>
    <t>ML-32</t>
  </si>
  <si>
    <t>ML-33</t>
  </si>
  <si>
    <t>HP5</t>
  </si>
  <si>
    <t>Ying et al., 2010, Int J Earth Sci</t>
    <phoneticPr fontId="5" type="noConversion"/>
  </si>
  <si>
    <t>05MZL01</t>
  </si>
  <si>
    <t>Basaltic Andesite</t>
  </si>
  <si>
    <t>Ying, J.F., Zhou, X.H., Zhang, L.C., Wang, F., Zhang, Y.T., 2010, Geochronological and geochemical investigation of the late Mesozoic volcanic rocks from the Northern Great Xing’an Rangeand their tectonic implications. In J Earth Sci, 99,357-378.</t>
    <phoneticPr fontId="5" type="noConversion"/>
  </si>
  <si>
    <t>05MZL02</t>
  </si>
  <si>
    <t>05MZL06</t>
  </si>
  <si>
    <t>05MZL08</t>
  </si>
  <si>
    <t>05MZL09</t>
  </si>
  <si>
    <t>05MZL11</t>
  </si>
  <si>
    <t>05MZL13</t>
  </si>
  <si>
    <t>Rhyolite</t>
  </si>
  <si>
    <t>05MZL14</t>
  </si>
  <si>
    <t>05MZL19</t>
  </si>
  <si>
    <t>05MZL20</t>
  </si>
  <si>
    <t>05MZL22</t>
  </si>
  <si>
    <t>Tahe</t>
    <phoneticPr fontId="5" type="noConversion"/>
  </si>
  <si>
    <t>05TH03</t>
  </si>
  <si>
    <t>05TH05</t>
  </si>
  <si>
    <t>05TH12</t>
  </si>
  <si>
    <t>05TH14</t>
  </si>
  <si>
    <t>05TH16</t>
  </si>
  <si>
    <t>05TH17</t>
  </si>
  <si>
    <t>05TH21</t>
  </si>
  <si>
    <t>05TH23</t>
  </si>
  <si>
    <t>05TH25</t>
  </si>
  <si>
    <t>Genhe</t>
    <phoneticPr fontId="5" type="noConversion"/>
  </si>
  <si>
    <t>05GH11</t>
  </si>
  <si>
    <t>05GH13</t>
  </si>
  <si>
    <t>05GH14</t>
  </si>
  <si>
    <t>GH04-1</t>
  </si>
  <si>
    <t>GH04-2</t>
  </si>
  <si>
    <t>GH04-3</t>
  </si>
  <si>
    <t>GH04-4</t>
  </si>
  <si>
    <t>ERBY04-1</t>
  </si>
  <si>
    <t>ERBY04-2</t>
  </si>
  <si>
    <t>ERBY04-3</t>
  </si>
  <si>
    <t>ERBY04-4</t>
  </si>
  <si>
    <t>Ji et al., 2019, Tectonics</t>
    <phoneticPr fontId="5" type="noConversion"/>
  </si>
  <si>
    <t>Hailar Basin</t>
  </si>
  <si>
    <t>BeiD5-2</t>
  </si>
  <si>
    <t>Trachydacite</t>
  </si>
  <si>
    <t>Ji, Z., Ge, Meng, Q. A., Wan, C. B., Zhu, D. F., Ge, W. C., Yang, H., Zhang, Y. L., Dong, Y., 2019. Geodynamic evolution of flat-slab subduction of Paleo-Pacific Plate: Constraints from Jurassic adakitic lavas in the Hailar Basin, NE China. Tectonics, 38, 4301–4319.</t>
    <phoneticPr fontId="5" type="noConversion"/>
  </si>
  <si>
    <t>BeiD5-3</t>
  </si>
  <si>
    <t>BeiD5-4</t>
  </si>
  <si>
    <t>BeiD5-5</t>
  </si>
  <si>
    <t>BeiD5-6</t>
  </si>
  <si>
    <t>GW060</t>
  </si>
  <si>
    <t>Trachyandesite</t>
  </si>
  <si>
    <t>Bei53-1-1</t>
  </si>
  <si>
    <t>Bei53-1-2</t>
  </si>
  <si>
    <t>Bei53-1-3</t>
  </si>
  <si>
    <t>Bei53-1-4</t>
  </si>
  <si>
    <t>Bei53-1-5</t>
  </si>
  <si>
    <t>Bei53-1-6</t>
  </si>
  <si>
    <t>bei53-2</t>
  </si>
  <si>
    <t>Sun et al., 2011, Acta Petrol. Sin</t>
    <phoneticPr fontId="5" type="noConversion"/>
  </si>
  <si>
    <t>M036-1</t>
  </si>
  <si>
    <t>Sun, D.Y., Gou, J., Ren, Y.S., Fu, C.L., Wang, X., Liu, X.M., 2011. Zircon LA–ICP–MS U–Pb dating and geochemistry of volcanic rocks in Manitu Formation from southern Manchuria, Inner-Mongolia: Acta Petrol. Sin. 27, 3083–3094.</t>
    <phoneticPr fontId="5" type="noConversion"/>
  </si>
  <si>
    <t>M036-2</t>
  </si>
  <si>
    <t>M048-1</t>
  </si>
  <si>
    <t>M075-1</t>
  </si>
  <si>
    <t>M080-1</t>
  </si>
  <si>
    <t>Deng et al., 2019, OGR</t>
    <phoneticPr fontId="5" type="noConversion"/>
  </si>
  <si>
    <t>XLG-2</t>
  </si>
  <si>
    <t>Granodiorite porphyry</t>
  </si>
  <si>
    <t>Deng, C., Sun, D., Han, J., Li, G., Feng, Y., Xiao, B., Li, R., Shi, H., Xu, G., and Yang, D., 2019, Ages and petrogenesis of the Late Mesozoic igneous rocks associated with the Xiaokele porphyry Cu–Mo deposit, NE China and their geodynamic implications: Ore Geology Reviews, v. 107, p. 417-433.</t>
    <phoneticPr fontId="5" type="noConversion"/>
  </si>
  <si>
    <t>XLG-4</t>
  </si>
  <si>
    <t>XLG-5</t>
  </si>
  <si>
    <t>XLG-6</t>
  </si>
  <si>
    <t>XLG-7</t>
  </si>
  <si>
    <t>XLG-8</t>
  </si>
  <si>
    <t>XLG-34</t>
  </si>
  <si>
    <t>XLG-39</t>
  </si>
  <si>
    <t>XLG-40</t>
  </si>
  <si>
    <t>XLG-30</t>
  </si>
  <si>
    <t>XLG-31</t>
  </si>
  <si>
    <t>XLG-32</t>
  </si>
  <si>
    <t>XLG-16</t>
  </si>
  <si>
    <t>XLG-17</t>
  </si>
  <si>
    <t>XLG-18</t>
  </si>
  <si>
    <t>XLG-19</t>
  </si>
  <si>
    <t>XLG-20</t>
  </si>
  <si>
    <t>XLG-12</t>
  </si>
  <si>
    <t>Diorite porphyry</t>
  </si>
  <si>
    <t>XLG-13</t>
  </si>
  <si>
    <t>XLG-14</t>
  </si>
  <si>
    <t>XLG-35</t>
  </si>
  <si>
    <t>XLG-36</t>
  </si>
  <si>
    <t>XLG-37</t>
  </si>
  <si>
    <t>XLG-9</t>
  </si>
  <si>
    <t>Granite porphyry</t>
  </si>
  <si>
    <t>XLG-10</t>
  </si>
  <si>
    <t>XLG-11</t>
  </si>
  <si>
    <t>Gou J. 2010, Acta Petrologica Sinica</t>
    <phoneticPr fontId="5" type="noConversion"/>
  </si>
  <si>
    <t>M040-2</t>
  </si>
  <si>
    <t>Gou, J., Sun, D.Y., Zhao, Z.H., Ren, Y.S., Zhang, X.Y., Fu, C.L., Wang, X and Wei, H. Y. 2010. Zircon LA-ICP-MS U-Pb dating and petrogenesis of rhyolites in Baiyingaolao Formation from the southern Manzhouli, Inner-Mongolia. Acta Petrologica Sinica, 26(1): 334-344 (in Chinese with English abstract).</t>
    <phoneticPr fontId="5" type="noConversion"/>
  </si>
  <si>
    <t>M054-3</t>
  </si>
  <si>
    <t>M054-4</t>
  </si>
  <si>
    <t>M054-7</t>
  </si>
  <si>
    <t>M103-1</t>
  </si>
  <si>
    <t>M103-2</t>
  </si>
  <si>
    <t>M122-2</t>
    <phoneticPr fontId="5" type="noConversion"/>
  </si>
  <si>
    <t>M132-4</t>
  </si>
  <si>
    <t>Xu et al., 2011, Geological Bulletin of China</t>
    <phoneticPr fontId="5" type="noConversion"/>
  </si>
  <si>
    <t>ER1-1</t>
  </si>
  <si>
    <t>Xu, M.J., Xu, W.L., Meng, E., Wang, F., 2011. LA-ICP-MS zircon U-Pb chronology and geochemistry of Mesozoic volcanic rocks from the Shanghulin-Xiangyang basin in Erguna area, northeastern Inner Mongolia. Geol. Bull. China 30, 1321–1338 (in Chinese with English abstract).</t>
    <phoneticPr fontId="5" type="noConversion"/>
  </si>
  <si>
    <t>ER1-4</t>
  </si>
  <si>
    <t>ER3-3</t>
  </si>
  <si>
    <t>ER5-1</t>
  </si>
  <si>
    <t>ER5-2</t>
  </si>
  <si>
    <t>Xu, M.J., Xu, W.L., Meng, E., Wang, F., 2011. LA-ICP-MS zircon U-Pb chronology and geochemistry of Mesozoic volcanic rocks from the Shanghulin-Xiangyang basin in Erguna area, northeastern Inner Mongolia. Geol. Bull. China 30, 1321–1339 (in Chinese with English abstract).</t>
  </si>
  <si>
    <t>Tang et al., 2022, Lithos</t>
    <phoneticPr fontId="5" type="noConversion"/>
  </si>
  <si>
    <t>16ER13-2</t>
  </si>
  <si>
    <t>Tang, J., Xu, W., Wang, F., Li, Y., Sun, C., Xiong, S., and Wang, D., 2022, Temporal variations in the geochemistry of Mesozoic mafic–intermediate volcanic rocks in the northern Great Xing'an Range, Northeast China, and implications for deep lithospheric mantle processes: Lithos, v. 422-423, p. 106721.</t>
    <phoneticPr fontId="5" type="noConversion"/>
  </si>
  <si>
    <t>16ER13-3</t>
  </si>
  <si>
    <t>16ER13-4</t>
  </si>
  <si>
    <t>16ER13-7</t>
  </si>
  <si>
    <t>12ER21-2</t>
  </si>
  <si>
    <t>12ER21-3</t>
  </si>
  <si>
    <t>12ER21-4</t>
  </si>
  <si>
    <t>12ER21-5</t>
  </si>
  <si>
    <t>12ER21-6</t>
  </si>
  <si>
    <t>17DX14-1</t>
  </si>
  <si>
    <t>17DX14-2</t>
  </si>
  <si>
    <t>17DX14-3</t>
  </si>
  <si>
    <t>17DX15-1</t>
  </si>
  <si>
    <t>17DX15-2</t>
  </si>
  <si>
    <t>17DX15-3</t>
  </si>
  <si>
    <t>17DX19-1</t>
  </si>
  <si>
    <t>17DX19-2</t>
  </si>
  <si>
    <t>17DX19-3</t>
  </si>
  <si>
    <t>17ER6-1</t>
  </si>
  <si>
    <t>17ER6-2</t>
  </si>
  <si>
    <t>17ER6-3</t>
  </si>
  <si>
    <t>17ER7-1</t>
  </si>
  <si>
    <t>17ER7-2</t>
  </si>
  <si>
    <t>17ER7-3</t>
  </si>
  <si>
    <t>17ER8-1</t>
  </si>
  <si>
    <t>17ER8-2</t>
  </si>
  <si>
    <t>17ER8-3</t>
  </si>
  <si>
    <t>16ER6-2</t>
  </si>
  <si>
    <t>16ER6-3</t>
  </si>
  <si>
    <t>16ER6-4</t>
  </si>
  <si>
    <t>16ER6-6</t>
  </si>
  <si>
    <t>16ER9-2</t>
  </si>
  <si>
    <t>16ER9-3</t>
  </si>
  <si>
    <t>16ER9-4</t>
  </si>
  <si>
    <t>16ER9-6</t>
  </si>
  <si>
    <t>16ER25-2</t>
  </si>
  <si>
    <t>16ER25-3</t>
  </si>
  <si>
    <t>16ER25-5</t>
  </si>
  <si>
    <t>Wang et al., 2015, Lithos</t>
    <phoneticPr fontId="5" type="noConversion"/>
  </si>
  <si>
    <t>ER18-1</t>
  </si>
  <si>
    <t>Wang, W., Tang, J., Xu, W.L., Wang, F., 2015. Geochronology and geochemistry of Early Jurassic volcanic rocks in the Erguna Massif, northeast China: petrogenesis and implications for the tectonic evolution of the Mongol–Okhotsk suture belt. Lithos 218–219, 73–86.</t>
    <phoneticPr fontId="5" type="noConversion"/>
  </si>
  <si>
    <t>ER18-2</t>
  </si>
  <si>
    <t>ER18-3</t>
  </si>
  <si>
    <t>ER18-4</t>
  </si>
  <si>
    <t>ER18-5</t>
  </si>
  <si>
    <t>ER18-6</t>
  </si>
  <si>
    <t>13ER20-1</t>
  </si>
  <si>
    <t>13ER20-2</t>
  </si>
  <si>
    <t>13ER52-1</t>
  </si>
  <si>
    <t>13ER52-2</t>
  </si>
  <si>
    <t>13ER52-3</t>
  </si>
  <si>
    <t>13ER52-4</t>
  </si>
  <si>
    <t>13ER52-5</t>
  </si>
  <si>
    <t>12ER25-3</t>
  </si>
  <si>
    <t>12ER26-1</t>
  </si>
  <si>
    <t>12ER26-2</t>
  </si>
  <si>
    <t>12ER26-3</t>
  </si>
  <si>
    <t>Fan et al., 2003, J. Volcanol. Geoth. Res.</t>
    <phoneticPr fontId="5" type="noConversion"/>
  </si>
  <si>
    <t>HLR-11</t>
  </si>
  <si>
    <t>Fan, W.M., Guo, F., Wang, Y.J., Ge, L., 2003. Late Mesozoic calc-Alkaline volcanism of post-orogenic extension in the northern Da Hinggan Mountains, northeastern China. J. Volcanol. Geoth. Res. 121(1–2), 115–135.</t>
    <phoneticPr fontId="5" type="noConversion"/>
  </si>
  <si>
    <t>HLR-13</t>
  </si>
  <si>
    <t>HLR-19</t>
  </si>
  <si>
    <t>EGN-19</t>
  </si>
  <si>
    <t>EGN-20</t>
  </si>
  <si>
    <t>EGN-21</t>
  </si>
  <si>
    <t>EGN-24</t>
  </si>
  <si>
    <t>EGN-26</t>
  </si>
  <si>
    <t>EGN-27</t>
  </si>
  <si>
    <t>EGN-28</t>
  </si>
  <si>
    <t>EGN-29</t>
  </si>
  <si>
    <t>EGN-30</t>
  </si>
  <si>
    <t>EGN-31</t>
  </si>
  <si>
    <t>Meng et al., 2011, Acta Petrol.Sin.</t>
    <phoneticPr fontId="5" type="noConversion"/>
  </si>
  <si>
    <t>MZ10-2</t>
    <phoneticPr fontId="5" type="noConversion"/>
  </si>
  <si>
    <t>Meng, E., Xu, W.L., Yang, D.B., Qiu, K.F., Li, C.H., Zhu, H.T., 2011. Zircon U-Pb chronology, geochemistry of Mesozoic volcanic rocks from the Lingquan basin in Manzhouli area, and its tectonic implications. Acta Petrol. Sin. 27, 1209–1226 (in Chinese with English abstract).</t>
    <phoneticPr fontId="5" type="noConversion"/>
  </si>
  <si>
    <t>MZ10-4</t>
    <phoneticPr fontId="5" type="noConversion"/>
  </si>
  <si>
    <t>Meng, E., Xu, W.L., Yang, D.B., Qiu, K.F., Li, C.H., Zhu, H.T., 2011. Zircon U-Pb chronology, geochemistry of Mesozoic volcanic rocks from the Lingquan basin in Manzhouli area, and its tectonic implications. Acta Petrol. Sin. 27, 1209–1227 (in Chinese with English abstract).</t>
  </si>
  <si>
    <t>MZ21-1</t>
    <phoneticPr fontId="5" type="noConversion"/>
  </si>
  <si>
    <t>Meng, E., Xu, W.L., Yang, D.B., Qiu, K.F., Li, C.H., Zhu, H.T., 2011. Zircon U-Pb chronology, geochemistry of Mesozoic volcanic rocks from the Lingquan basin in Manzhouli area, and its tectonic implications. Acta Petrol. Sin. 27, 1209–1228 (in Chinese with English abstract).</t>
  </si>
  <si>
    <t>MZ21-2</t>
    <phoneticPr fontId="5" type="noConversion"/>
  </si>
  <si>
    <t>Meng, E., Xu, W.L., Yang, D.B., Qiu, K.F., Li, C.H., Zhu, H.T., 2011. Zircon U-Pb chronology, geochemistry of Mesozoic volcanic rocks from the Lingquan basin in Manzhouli area, and its tectonic implications. Acta Petrol. Sin. 27, 1209–1229 (in Chinese with English abstract).</t>
  </si>
  <si>
    <t xml:space="preserve">Western Hulun Lake </t>
  </si>
  <si>
    <t>ZKX24-04-01</t>
  </si>
  <si>
    <t>Dacitic Ignimbrite</t>
  </si>
  <si>
    <t xml:space="preserve">Meng, E., Xu, W.L., Yang, D.B., Qiu, K.F., Li, C.H., Zhu, H.T., 2011. Zircon U–Pb chronology, geochemistry of Mesozoic volcanic rocks from the Lingquan basin in Manzhouli area, and its tectonic implications. Acta Petrol.Sin. 27, 1209–1226. </t>
    <phoneticPr fontId="5" type="noConversion"/>
  </si>
  <si>
    <t>ZKX24-04-02</t>
  </si>
  <si>
    <t xml:space="preserve">Trachydacite </t>
  </si>
  <si>
    <t>Jixiangfeng Fm.</t>
  </si>
  <si>
    <t>ER17-4</t>
  </si>
  <si>
    <t xml:space="preserve"> Xu, M. J., Xu, W. L., Meng, E., Wang, F. 2011. Zircon U–Pb chronology and geochemistry of Mesozoic volcanic rocks from the Shanghulin–Xiangyang basins in Erguna area, and its tectonic implications. Geological Bulletin of China, 30, 1321–1338 (in Chinese with English abstract).</t>
    <phoneticPr fontId="5" type="noConversion"/>
  </si>
  <si>
    <t>ER17-2</t>
  </si>
  <si>
    <t>Yang et al., 2017, Journal of Jilin University</t>
    <phoneticPr fontId="5" type="noConversion"/>
  </si>
  <si>
    <t>JWL-Z-1-1</t>
    <phoneticPr fontId="5" type="noConversion"/>
  </si>
  <si>
    <t>Yang, M., Sun, J., Wang, Z., Zhao, S., Liu, C., Feng, Y., and Ren, Z., 2017a. Petrogenesis and geological significance of the alkali–rich granite porphyry in the Jiawula Cu–Ag–Pb–Zn deposit in the western slope of the Great Xing’an Range: zircon U–Pb dating and geochemical characteristics (in Chinese with English abstract). Journal of Jilin University (Earth Science Edition) 47(2), 477–496.</t>
    <phoneticPr fontId="5" type="noConversion"/>
  </si>
  <si>
    <t>JWL-Z-1-2</t>
  </si>
  <si>
    <t>1,32</t>
  </si>
  <si>
    <t>JWL-Z-2-1</t>
    <phoneticPr fontId="5" type="noConversion"/>
  </si>
  <si>
    <t>JWL-Z-2-2</t>
  </si>
  <si>
    <t>TECTONIC SETTING</t>
    <phoneticPr fontId="5" type="noConversion"/>
  </si>
  <si>
    <t>Jiang et al. 2012, Acta Petrologica Sinica</t>
    <phoneticPr fontId="5" type="noConversion"/>
  </si>
  <si>
    <t>The Southern GXR</t>
    <phoneticPr fontId="5" type="noConversion"/>
  </si>
  <si>
    <t>The Xing’an Block</t>
  </si>
  <si>
    <t>DJ10-1</t>
  </si>
  <si>
    <t>Jiang, S.H., Liang, Q.L., Liu, Y.F., and Liu, Y., 2012. Zircon U–Pb ages of the magmatic rocks occurring in and around the Dajing Cu–Ag–Sn polymetallic deposit of Inner Mongolia and constrains to the ore–forming age (in Chinese with English abstract). Acta Petrologica Sinica 28(2), 495–513.</t>
    <phoneticPr fontId="5" type="noConversion"/>
  </si>
  <si>
    <t>DJ10-3</t>
  </si>
  <si>
    <t>The Xing’an-southwestern Songnen Block</t>
  </si>
  <si>
    <t>DJ10-10</t>
  </si>
  <si>
    <t>DJ10-12</t>
  </si>
  <si>
    <t>DJ10-14</t>
  </si>
  <si>
    <t>DJ10-15</t>
  </si>
  <si>
    <t>DJ10-16</t>
  </si>
  <si>
    <t>Wu, 2013, Master' Dissertation</t>
    <phoneticPr fontId="5" type="noConversion"/>
  </si>
  <si>
    <t>HS101</t>
  </si>
  <si>
    <t>Wu, J., 2013. Geological age and geochemical characteristics of alkline rhyolitesat Hongshanzi basin in south Great Hingan Range (in Chinese with English abstract). East China Institute of Technology.</t>
    <phoneticPr fontId="5" type="noConversion"/>
  </si>
  <si>
    <t>HS102</t>
  </si>
  <si>
    <t>HS103</t>
  </si>
  <si>
    <t>HS104</t>
  </si>
  <si>
    <t>HS106</t>
  </si>
  <si>
    <t>HS502</t>
  </si>
  <si>
    <t>HS505</t>
  </si>
  <si>
    <t>Shi et al. 2015, Doctoral Dissertation</t>
  </si>
  <si>
    <t>The Central GXR</t>
  </si>
  <si>
    <t>Z11-67</t>
  </si>
  <si>
    <t>Shi et al. 2015, Doctoral Dissertation, Late Mesozoic magmatism and tectonic setting in Chaihe-Moguqi region, central Great Xing'an Range</t>
    <phoneticPr fontId="5" type="noConversion"/>
  </si>
  <si>
    <t>Z11-72</t>
  </si>
  <si>
    <t>Z11-80</t>
  </si>
  <si>
    <t>Z10-17</t>
  </si>
  <si>
    <t>Z10-26</t>
  </si>
  <si>
    <t>Z10-32</t>
  </si>
  <si>
    <t>Z10-37</t>
  </si>
  <si>
    <t>Z10-39</t>
  </si>
  <si>
    <t>Z11-60</t>
  </si>
  <si>
    <t>Z11-63</t>
  </si>
  <si>
    <t>Z11-62</t>
  </si>
  <si>
    <t>Shi et al. 2015, Doctoral Dissertation</t>
    <phoneticPr fontId="5" type="noConversion"/>
  </si>
  <si>
    <t>Z11-64</t>
  </si>
  <si>
    <t>Z10-18</t>
  </si>
  <si>
    <t>H13-17</t>
  </si>
  <si>
    <t>H13-20</t>
  </si>
  <si>
    <t>HP36-1</t>
  </si>
  <si>
    <t>3034-1</t>
  </si>
  <si>
    <t>3034-2</t>
  </si>
  <si>
    <t>3034-3</t>
  </si>
  <si>
    <t>3034-4</t>
  </si>
  <si>
    <t>Z10-28</t>
  </si>
  <si>
    <t>D1277-1</t>
  </si>
  <si>
    <t>3125-B1</t>
  </si>
  <si>
    <t>B5106-1</t>
  </si>
  <si>
    <t>HfD1212B1</t>
  </si>
  <si>
    <t>HB4222-1</t>
  </si>
  <si>
    <t>HfB4266-1</t>
  </si>
  <si>
    <t>B1068-1</t>
  </si>
  <si>
    <t>B2005-2</t>
  </si>
  <si>
    <t>B2010-1</t>
  </si>
  <si>
    <t>B2022-1</t>
  </si>
  <si>
    <t>B2034-1</t>
  </si>
  <si>
    <t>B2082-2-1</t>
  </si>
  <si>
    <t>B3007-1</t>
  </si>
  <si>
    <t>B4063-1</t>
  </si>
  <si>
    <t>B5049-3</t>
  </si>
  <si>
    <t>HfP38-2-1</t>
  </si>
  <si>
    <t>B2007-1</t>
  </si>
  <si>
    <t>B2008-1</t>
  </si>
  <si>
    <t>B2037-2</t>
  </si>
  <si>
    <t>B2041-3</t>
  </si>
  <si>
    <t>B2042-1</t>
  </si>
  <si>
    <t>B3038-1</t>
  </si>
  <si>
    <t>B3041-1</t>
  </si>
  <si>
    <t>B4019-1</t>
  </si>
  <si>
    <t>B4047-1</t>
  </si>
  <si>
    <t>B6011-1</t>
  </si>
  <si>
    <t>Z11-5-5</t>
  </si>
  <si>
    <t>4122-B1</t>
  </si>
  <si>
    <t>B5109-1</t>
  </si>
  <si>
    <t>B5110-1</t>
  </si>
  <si>
    <t>HfD12-19B3</t>
  </si>
  <si>
    <t>HB32-48-1</t>
  </si>
  <si>
    <t>HB32-56-1</t>
  </si>
  <si>
    <t>HfP22-01</t>
  </si>
  <si>
    <t>B3013-1</t>
  </si>
  <si>
    <t>PM312YQ38*</t>
  </si>
  <si>
    <t>PM312YQ44*</t>
  </si>
  <si>
    <t>PM312YQ49*</t>
  </si>
  <si>
    <t>PM312YQ67*</t>
  </si>
  <si>
    <t>B3230-4</t>
    <phoneticPr fontId="5" type="noConversion"/>
  </si>
  <si>
    <t>B3234-1</t>
  </si>
  <si>
    <t>B1245-1</t>
  </si>
  <si>
    <t>B4239-2</t>
  </si>
  <si>
    <t>B4239-3</t>
  </si>
  <si>
    <t>B4241-1</t>
  </si>
  <si>
    <t>B4246-1</t>
  </si>
  <si>
    <t>B4246-2</t>
  </si>
  <si>
    <t>B4247-1</t>
  </si>
  <si>
    <t>P22-07</t>
  </si>
  <si>
    <t>B5101-1</t>
  </si>
  <si>
    <t>B5101-2</t>
  </si>
  <si>
    <t>B5102-1</t>
  </si>
  <si>
    <t>B5102-2</t>
  </si>
  <si>
    <t>Sui et al. 2007,Acta Petrologica Sinica</t>
    <phoneticPr fontId="5" type="noConversion"/>
  </si>
  <si>
    <t>The Northern GXR</t>
    <phoneticPr fontId="5" type="noConversion"/>
  </si>
  <si>
    <t>GW05067</t>
  </si>
  <si>
    <t>Sui, Z.M., Ge, W.C., Wu, F.Y., Zhang, J.H., Xu, X.C., and Cheng, R.Y., 2007. Zircon U–Pb ages, geochemistry and its petrogenesis of Jurassic granites in northeastern part of the Da Hinggan Mts (in Chinese with English abstract). Acta Petrologica Sinica 23(2), 461–480.</t>
    <phoneticPr fontId="5" type="noConversion"/>
  </si>
  <si>
    <t>GW05099</t>
  </si>
  <si>
    <t>GW05112</t>
  </si>
  <si>
    <t>GW05085</t>
  </si>
  <si>
    <t>GW05120</t>
  </si>
  <si>
    <t>GW05129</t>
  </si>
  <si>
    <t>Wu et al. 2015, IGR</t>
    <phoneticPr fontId="5" type="noConversion"/>
  </si>
  <si>
    <t>YL3</t>
  </si>
  <si>
    <t>Wu, C., Jiang, T., Liu, W.C., Zhang, D., and Zhou, Z.G., 2015. Early Cretaceous adakitic granites and mineralization of the Yili porphyry Mo deposit in the Great Xing’an Range: implications for the geodynamic evolution of northeastern China. International Geology Review 57(9–10), 1152–1171.</t>
    <phoneticPr fontId="5" type="noConversion"/>
  </si>
  <si>
    <t>YL1</t>
  </si>
  <si>
    <t>Wu et al. 2016, Journal of Jilin University (Earth Science Edition)</t>
    <phoneticPr fontId="5" type="noConversion"/>
  </si>
  <si>
    <t>Wu, J.H., Xie, K.R., Zhu, H.T., Wu, R.G., and Liu, S., 2016a. Petrogenesis of Rhyolite from Hongshanzi Basin in Southern Greater Xing’an Range: Elements and Sr–Nd–Pb Isotope Constraints (in Chinese with English abstract). Journal of Jilin University (Earth Science Edition) 46(6), 1724–1739．</t>
    <phoneticPr fontId="5" type="noConversion"/>
  </si>
  <si>
    <t>HS601</t>
  </si>
  <si>
    <t>HS402</t>
  </si>
  <si>
    <t>HS501</t>
  </si>
  <si>
    <t>HS506</t>
  </si>
  <si>
    <t>HS507</t>
  </si>
  <si>
    <t>HS508</t>
  </si>
  <si>
    <t>HS603</t>
  </si>
  <si>
    <t>Xie, 2016, Master's Dissertation</t>
    <phoneticPr fontId="5" type="noConversion"/>
  </si>
  <si>
    <t>ZR201</t>
  </si>
  <si>
    <t>Xie, K.R., 2016. Petrogenesis of early Late Jurassic rhyolite from Zhirui Basin in Southern Great Xing’an Range: Constraints from chronologyand geochemistry (in Chinese with English abstract). East China University of Technology.</t>
    <phoneticPr fontId="5" type="noConversion"/>
  </si>
  <si>
    <t>ZR202</t>
  </si>
  <si>
    <t>ZR203</t>
  </si>
  <si>
    <t>ZR204</t>
  </si>
  <si>
    <t>ZR205</t>
  </si>
  <si>
    <t>ZR208</t>
  </si>
  <si>
    <t>Yang et al. 2014, Acta Petrologica Sinica</t>
    <phoneticPr fontId="5" type="noConversion"/>
  </si>
  <si>
    <t>GZ10-65</t>
  </si>
  <si>
    <t>Yang, Q.D., Guo, L., Wang, T., Zeng, T., Zhang, L., Tong, Y., Shi, X.J., and Zhang, J.J., 2014. Geochronology, origin, sources and tectonic settings of Late Mesozoic two–stage granites in the Ganzhuermiao region, central and southern Da Hinggan Range, NE China (in Chinese with English abstract). Acta Petrologica Sinica, 30(7), 1961–1981.</t>
    <phoneticPr fontId="5" type="noConversion"/>
  </si>
  <si>
    <t>GZ10-57</t>
  </si>
  <si>
    <t>GZ10-49</t>
  </si>
  <si>
    <t>GZ10-52</t>
  </si>
  <si>
    <t>GZ10-28</t>
  </si>
  <si>
    <t>Zhang et al. 2006, Acta Petrologica Sinica</t>
    <phoneticPr fontId="5" type="noConversion"/>
  </si>
  <si>
    <t>ZLT04-1</t>
  </si>
  <si>
    <t>/</t>
  </si>
  <si>
    <t>Zhang, Y.T., Zhang, L C., Ying, J.F., and Zhou, X.H., 2006. Geochemistry of Zhalantun dyke swarm in north Da Hinggan Mountain and its geological implication (in Chinese with English abstract). Acta Petrologica Sinica 22(11), 2733–2742.</t>
    <phoneticPr fontId="5" type="noConversion"/>
  </si>
  <si>
    <t>Zhao et al., 2015, Geological Bulletin of China</t>
    <phoneticPr fontId="5" type="noConversion"/>
  </si>
  <si>
    <t>14RS-1</t>
  </si>
  <si>
    <t>Zhao, H., Li, S., Wang, T., Wang, W.Z., and Jiao, Y.Y., 2015. Age, petrogenesis and tectonic implications of the Early Cretaceous magmatism in the Huanggangliang area, southern Da Hinggan Mountains (in Chinese with English abstract). Geological Bulletin of China 34(12): 2203–2218.</t>
    <phoneticPr fontId="5" type="noConversion"/>
  </si>
  <si>
    <t>14RS-2</t>
  </si>
  <si>
    <t>14RS-3</t>
  </si>
  <si>
    <t>14RS-4</t>
  </si>
  <si>
    <t>14RS-6</t>
  </si>
  <si>
    <t>14RS-7</t>
  </si>
  <si>
    <t>14RS-8</t>
  </si>
  <si>
    <t>14RS-9</t>
  </si>
  <si>
    <t>14RS-10</t>
  </si>
  <si>
    <t>Guo et al., 2018, Geol. Bull. China</t>
    <phoneticPr fontId="5" type="noConversion"/>
  </si>
  <si>
    <t>Manketouebo Fm.</t>
  </si>
  <si>
    <t>KDYQ5</t>
  </si>
  <si>
    <t>Guo, J.G., Zhang, Y.J., Zhang, C., Li, W., Wang, Y., Wang, Q.Z., Guo, J., 2018. Formation age and geochemical characteristics of volcanic rocks in Manketouebo Formation in Kundu area of Ar Horqin Banner, Inner Mongolia. Geol. Bull. China. 37, 1652–1661 (in Chinese with English abstract).</t>
    <phoneticPr fontId="5" type="noConversion"/>
  </si>
  <si>
    <t>KDYQ6</t>
  </si>
  <si>
    <t>KDYQ12</t>
  </si>
  <si>
    <t>KDYQ13</t>
  </si>
  <si>
    <t>KDYQ14</t>
  </si>
  <si>
    <t>KDYQ15</t>
  </si>
  <si>
    <t>Zhang et al., 2018, Geol. Bull. China</t>
    <phoneticPr fontId="5" type="noConversion"/>
  </si>
  <si>
    <t>PM421YQ31</t>
  </si>
  <si>
    <t>Zhang C, Zhang Y J, Quan J Y, Guo W, Guo J G, Wang Q Z, Li W, Wang Y, Song W M, Na F C, Tan H Y. Zircon U-Pb geochronology and petrogenesis of rhyolites in Manketouebo Formation from the Kundu area in Jarud Basin, Inner Mongolia. Geological Bulletin of China, 2018, 37(9):1633-1643</t>
    <phoneticPr fontId="5" type="noConversion"/>
  </si>
  <si>
    <t>PM421YQ34</t>
  </si>
  <si>
    <t>KD-2</t>
  </si>
  <si>
    <t>KD-3</t>
  </si>
  <si>
    <t>KD-4</t>
  </si>
  <si>
    <t xml:space="preserve">Zhang et al., 2014, Global Geology </t>
    <phoneticPr fontId="5" type="noConversion"/>
  </si>
  <si>
    <t>P3-8</t>
  </si>
  <si>
    <t>Zhang, C., Yang, W.H., He, Z.H., Wu, H., and Wu, Q., 2014. Chronology and geochemistry of rhyolites in Manketou’ebo formation from Ta’erqi area, southern–central Greater Xing’an Range (in Chinese with English abstract). Global Geology 33(2), 255–265.</t>
    <phoneticPr fontId="5" type="noConversion"/>
  </si>
  <si>
    <t>P3-7</t>
  </si>
  <si>
    <t>P3-55</t>
  </si>
  <si>
    <t>P4-3</t>
  </si>
  <si>
    <t>P4-6</t>
  </si>
  <si>
    <t>P4-7</t>
  </si>
  <si>
    <t>P4-21</t>
  </si>
  <si>
    <t>P4-22</t>
  </si>
  <si>
    <t>P4-23</t>
  </si>
  <si>
    <t>P4-43</t>
  </si>
  <si>
    <t>30.97 </t>
  </si>
  <si>
    <t>0.47 </t>
  </si>
  <si>
    <t>7.45 </t>
  </si>
  <si>
    <t>Ge et al., 2000, J. Miner. Petrol.</t>
    <phoneticPr fontId="5" type="noConversion"/>
  </si>
  <si>
    <t>9448-1</t>
  </si>
  <si>
    <t>Ge, W.C., Lin, Q., Li, X.H., Wu, F.Y., Sun, D.Y., 2000. Geochemical characteristics of basalts of the Early Cretaceous Yiliekede Formation, north Daxing’anling. J. Miner. Petrol. 20(3), 14–18 (in Chinese with English abstract).</t>
    <phoneticPr fontId="5" type="noConversion"/>
  </si>
  <si>
    <t>9448-2</t>
  </si>
  <si>
    <t>9448-3</t>
  </si>
  <si>
    <t>9448-4</t>
  </si>
  <si>
    <t>9448-5</t>
  </si>
  <si>
    <t>9448-7</t>
  </si>
  <si>
    <t>950804-8</t>
  </si>
  <si>
    <t>Zhang et al., 2017, Journal of Jilin University (Earth Science Edition)</t>
    <phoneticPr fontId="5" type="noConversion"/>
  </si>
  <si>
    <t>DB04-2a</t>
  </si>
  <si>
    <t>Zhang, X.Z., Liu, Y., Zeng, Z., Zhang, H.T., and Cui, W.L., 2017. The geological implications of ±130 Ma volcanic rocks in the northern Da Hinggan Mountains (in Chinese with English abstract). Journal of Jilin University (Earth Science Edition) 47(1), 1–13.</t>
    <phoneticPr fontId="5" type="noConversion"/>
  </si>
  <si>
    <t>DB04-2b</t>
  </si>
  <si>
    <t>DB04-2c</t>
  </si>
  <si>
    <t>DB04-2d</t>
  </si>
  <si>
    <t>DB04-3a</t>
  </si>
  <si>
    <t>DB04-3b</t>
  </si>
  <si>
    <t>DB04-3c</t>
  </si>
  <si>
    <t>DB04-3d</t>
  </si>
  <si>
    <t>DB21-1a</t>
    <phoneticPr fontId="5" type="noConversion"/>
  </si>
  <si>
    <t>DB21-1b</t>
    <phoneticPr fontId="5" type="noConversion"/>
  </si>
  <si>
    <t>DB21-1c</t>
    <phoneticPr fontId="5" type="noConversion"/>
  </si>
  <si>
    <t>DB21-1d</t>
    <phoneticPr fontId="5" type="noConversion"/>
  </si>
  <si>
    <t>DB21-2a</t>
    <phoneticPr fontId="5" type="noConversion"/>
  </si>
  <si>
    <t>DB21-2b</t>
    <phoneticPr fontId="5" type="noConversion"/>
  </si>
  <si>
    <t>DB21-2c</t>
    <phoneticPr fontId="5" type="noConversion"/>
  </si>
  <si>
    <t>DB21-2d</t>
    <phoneticPr fontId="5" type="noConversion"/>
  </si>
  <si>
    <t>Tang et al., 2019, Int. Geol. Rev.</t>
    <phoneticPr fontId="5" type="noConversion"/>
  </si>
  <si>
    <t>The Central GXR</t>
    <phoneticPr fontId="5" type="noConversion"/>
  </si>
  <si>
    <t>Manitu Fm.</t>
  </si>
  <si>
    <t>16W93-1</t>
    <phoneticPr fontId="5" type="noConversion"/>
  </si>
  <si>
    <t>Andesite</t>
  </si>
  <si>
    <t>Tang, Z.Y., Sun, D.Y., Miao, A.Q., 2019. Geochemistry of late Mesozoic volcanic rocks in the central Great Xing’an Range, NE China: petrogenesis and crustal growth in comparison with adjacent areas. Int.  Geol.  Rev. DOI:10.1080/00206814.2019.1590867</t>
    <phoneticPr fontId="5" type="noConversion"/>
  </si>
  <si>
    <t>16W127-1</t>
  </si>
  <si>
    <t>16W122-1</t>
  </si>
  <si>
    <t>16W15-1</t>
    <phoneticPr fontId="5" type="noConversion"/>
  </si>
  <si>
    <t>16W15-2</t>
    <phoneticPr fontId="5" type="noConversion"/>
  </si>
  <si>
    <t>16W26</t>
    <phoneticPr fontId="5" type="noConversion"/>
  </si>
  <si>
    <t>16W89</t>
    <phoneticPr fontId="5" type="noConversion"/>
  </si>
  <si>
    <t>16W52-1</t>
    <phoneticPr fontId="5" type="noConversion"/>
  </si>
  <si>
    <t>16W102-1</t>
    <phoneticPr fontId="5" type="noConversion"/>
  </si>
  <si>
    <t>16W32-1</t>
    <phoneticPr fontId="5" type="noConversion"/>
  </si>
  <si>
    <t>16ZL11</t>
    <phoneticPr fontId="5" type="noConversion"/>
  </si>
  <si>
    <t>16W96</t>
    <phoneticPr fontId="5" type="noConversion"/>
  </si>
  <si>
    <t>16W135</t>
    <phoneticPr fontId="5" type="noConversion"/>
  </si>
  <si>
    <t>16W144-2</t>
    <phoneticPr fontId="5" type="noConversion"/>
  </si>
  <si>
    <t>16W64-1</t>
  </si>
  <si>
    <t>16W88-1</t>
  </si>
  <si>
    <t>16W55-1</t>
    <phoneticPr fontId="5" type="noConversion"/>
  </si>
  <si>
    <t>16ZL08-1</t>
    <phoneticPr fontId="5" type="noConversion"/>
  </si>
  <si>
    <t>16ZL08-2</t>
    <phoneticPr fontId="5" type="noConversion"/>
  </si>
  <si>
    <t>16ZL54</t>
  </si>
  <si>
    <t>16ZL57</t>
  </si>
  <si>
    <t>Zhang et al., 2020, Lithos</t>
    <phoneticPr fontId="5" type="noConversion"/>
  </si>
  <si>
    <t>Xinmin Fm.</t>
  </si>
  <si>
    <t>2016TW02YQ4</t>
  </si>
  <si>
    <t>Zhang C, Quan J.Y, Zhang Y.J, Liu Z.H., Li W., Wang F., Qian C., Zhang L., Ge J.T., 2020. Late Mesozoic tectonic evolution of the southern Great Xing'an Range, NE China: Evidence from whole-rock geochemistry, and zircon U/Pb ages and Hf isotopes from volcanic rocks. Lithos 362-363.</t>
    <phoneticPr fontId="5" type="noConversion"/>
  </si>
  <si>
    <t>XMTW02YQ1</t>
  </si>
  <si>
    <t>XMTW02YQ2</t>
  </si>
  <si>
    <t>XMTW04YQ1</t>
  </si>
  <si>
    <t>XMTW01YQ1</t>
  </si>
  <si>
    <t>XMTW01YQ2</t>
  </si>
  <si>
    <t>PM416YQ14-1</t>
  </si>
  <si>
    <t>PM416YQ14-2</t>
  </si>
  <si>
    <t>WGLTW01YQ1</t>
  </si>
  <si>
    <t>WGLTW01YQ2</t>
  </si>
  <si>
    <t>WGLTW01YQ3</t>
  </si>
  <si>
    <t>Yang et al., 2015, JAES</t>
    <phoneticPr fontId="5" type="noConversion"/>
  </si>
  <si>
    <t>TW2-1</t>
  </si>
  <si>
    <t>Yang, W.B., Niu, H.C., Cheng, L.R., Shan, Q., and Li, N.B., 2015. Geochronology, geochemistry and geodynamic implications of the Late Mesozoic volcanic rocks in the southern Great Xing’an Mountains, NE China. Journal of Asian Earth Sciences 113, 454–470.</t>
    <phoneticPr fontId="5" type="noConversion"/>
  </si>
  <si>
    <t>TW2-2</t>
  </si>
  <si>
    <t>TW3-1</t>
  </si>
  <si>
    <t>TW3-2</t>
  </si>
  <si>
    <t>TW4-1</t>
  </si>
  <si>
    <t>TW4-2</t>
  </si>
  <si>
    <t>TW4-3</t>
  </si>
  <si>
    <t>TW9-1</t>
  </si>
  <si>
    <t>TW9-2</t>
  </si>
  <si>
    <t>H13</t>
  </si>
  <si>
    <t>H14</t>
  </si>
  <si>
    <t>H15</t>
  </si>
  <si>
    <t>H16</t>
  </si>
  <si>
    <t>H17</t>
  </si>
  <si>
    <t>H18</t>
  </si>
  <si>
    <t>Liu C.F. et al., 2016, Geol.Mag.</t>
    <phoneticPr fontId="5" type="noConversion"/>
  </si>
  <si>
    <t>Ulanhot Region</t>
    <phoneticPr fontId="5" type="noConversion"/>
  </si>
  <si>
    <t>WS-1</t>
  </si>
  <si>
    <t xml:space="preserve">Liu, C., Zhou, Z., Tang, Y., Wu, C., Li, H., Zhu, Y. A. N., Jiang, T., Liu, W., and Ye, B., 2016, Geochronology and tectonic settings of Late Jurassic – Early Cretaceous intrusive rocks in the Ulanhot region, central and southern Da Xingan Range: Geological Magazine, v. 154, no. 5, p. 923-945.
</t>
    <phoneticPr fontId="5" type="noConversion"/>
  </si>
  <si>
    <t>XH-1</t>
  </si>
  <si>
    <t>XL-1</t>
  </si>
  <si>
    <t>XL-2</t>
  </si>
  <si>
    <t>XL-3</t>
  </si>
  <si>
    <t>HP-1</t>
  </si>
  <si>
    <t>HP-2</t>
  </si>
  <si>
    <t>WB-1</t>
  </si>
  <si>
    <t>WB-2</t>
  </si>
  <si>
    <t>WB-3</t>
  </si>
  <si>
    <t>WB-4</t>
  </si>
  <si>
    <t>WB-5</t>
  </si>
  <si>
    <t>WB-6</t>
  </si>
  <si>
    <t>BG-1</t>
  </si>
  <si>
    <t>BG-2</t>
  </si>
  <si>
    <t>BG-3</t>
  </si>
  <si>
    <t>BG-4</t>
  </si>
  <si>
    <t>XE-1</t>
  </si>
  <si>
    <t>XE-2</t>
  </si>
  <si>
    <t>XE-3</t>
  </si>
  <si>
    <t>Liu et al., 2017, Geological Journal</t>
    <phoneticPr fontId="5" type="noConversion"/>
  </si>
  <si>
    <t>Manketouebo Fm.</t>
    <phoneticPr fontId="5" type="noConversion"/>
  </si>
  <si>
    <t>SQG‐1YQ1</t>
  </si>
  <si>
    <t>Dacite</t>
  </si>
  <si>
    <t>Liu et al., 2017, Geological Journal, Geochronology and geochemistry of the Late Jurassic bimodal volcanic rocks from Hailisen area, central‐southern Great Xing'an Range, Northeast China</t>
    <phoneticPr fontId="5" type="noConversion"/>
  </si>
  <si>
    <t>SQG‐1YQ2</t>
  </si>
  <si>
    <t>1YQ1</t>
  </si>
  <si>
    <t>SL07‐YQ1</t>
  </si>
  <si>
    <t>SL07‐YQ2</t>
  </si>
  <si>
    <t>SL07‐YQ3</t>
  </si>
  <si>
    <t>Tamulangou Fm.</t>
  </si>
  <si>
    <t>SL09‐YQ1</t>
  </si>
  <si>
    <t>SL10‐YQ2</t>
  </si>
  <si>
    <t>SL10‐YQ3</t>
  </si>
  <si>
    <t>SL10‐YQ4</t>
  </si>
  <si>
    <t>Li et al., 2016, Global Geology</t>
    <phoneticPr fontId="5" type="noConversion"/>
  </si>
  <si>
    <t>W1YQ-1</t>
  </si>
  <si>
    <t>Li et al., 2016, Global Geology, Formation age and tectonic environment of volcanic rocks from Manketouebo Formation in Linxi area，Inner Mongolia</t>
    <phoneticPr fontId="5" type="noConversion"/>
  </si>
  <si>
    <t>W2YQ-1</t>
  </si>
  <si>
    <t>W3YQ-1</t>
  </si>
  <si>
    <t>W4YQ-1</t>
  </si>
  <si>
    <t>W5YQ-1</t>
  </si>
  <si>
    <t>Zhang et al., 2008, Chemical Geology</t>
    <phoneticPr fontId="5" type="noConversion"/>
  </si>
  <si>
    <t xml:space="preserve">Zhang, L.-c., Zhou, X.-h., Ying, J.-f., Wang, F., Guo, F., Wan, B., and Chen, Z.-g., 2008, Geochemistry and Sr–Nd–Pb–Hf isotopes of Early Cretaceous basalts from the Great Xinggan Range, NE China: Implications for their origin and mantle source characteristics: Chemical Geology, v. 256, no. 1, p. 12-23.
</t>
    <phoneticPr fontId="5" type="noConversion"/>
  </si>
  <si>
    <t>05TH10</t>
  </si>
  <si>
    <t>05TH11</t>
  </si>
  <si>
    <t>05TH19</t>
  </si>
  <si>
    <t>05TH26</t>
  </si>
  <si>
    <t>05TH27</t>
  </si>
  <si>
    <t>EBY04-1</t>
  </si>
  <si>
    <t>EBY04-2</t>
  </si>
  <si>
    <t>EBY04-3</t>
  </si>
  <si>
    <t>EBY04-4</t>
  </si>
  <si>
    <t>ER04-7</t>
  </si>
  <si>
    <t>ESH04-2</t>
  </si>
  <si>
    <t>JGD04-3</t>
  </si>
  <si>
    <t>JGD04-4</t>
  </si>
  <si>
    <t>LD-05</t>
  </si>
  <si>
    <t xml:space="preserve">9. 0 </t>
  </si>
  <si>
    <t>LD-06</t>
  </si>
  <si>
    <t>LD-10</t>
  </si>
  <si>
    <t>MAN-1</t>
  </si>
  <si>
    <t>MAN-2</t>
  </si>
  <si>
    <t>MAN-3</t>
  </si>
  <si>
    <t>XFZH-04</t>
  </si>
  <si>
    <t>XW04-1</t>
  </si>
  <si>
    <t>XW04-4</t>
  </si>
  <si>
    <t>YK04-1</t>
  </si>
  <si>
    <t>YK04-3</t>
  </si>
  <si>
    <t>YK04-4</t>
  </si>
  <si>
    <t>YKS04-3</t>
  </si>
  <si>
    <t>ZHJ04-1</t>
  </si>
  <si>
    <t>ZHJ04-4</t>
  </si>
  <si>
    <t>ZLT04-10</t>
  </si>
  <si>
    <t>ZLT04-9</t>
  </si>
  <si>
    <t>Yang et al., 2022, JAES</t>
    <phoneticPr fontId="5" type="noConversion"/>
  </si>
  <si>
    <t>MD1</t>
  </si>
  <si>
    <t>–</t>
  </si>
  <si>
    <t>Yang, F., Wu, G., Li, R., Zhang, T., Chen, G., and Chen, Y., 2022, Petrogenesis of the Alubaogeshan intrusion in the Maodeng–Xiaogushan area, southern great xing'an range, NE China: Implications for magma evolution and tin–polymetallic mineralization: Journal of Asian Earth Sciences, v. 238, p. 105395.</t>
    <phoneticPr fontId="5" type="noConversion"/>
  </si>
  <si>
    <t>MD2</t>
  </si>
  <si>
    <t>MD3</t>
  </si>
  <si>
    <t>MD4</t>
  </si>
  <si>
    <t>MD5</t>
  </si>
  <si>
    <t>MD6</t>
  </si>
  <si>
    <t>MD7</t>
  </si>
  <si>
    <t>MD8</t>
  </si>
  <si>
    <t>MD9</t>
  </si>
  <si>
    <t>MD10</t>
  </si>
  <si>
    <t>MD11</t>
  </si>
  <si>
    <t>MD12</t>
  </si>
  <si>
    <t>MD13</t>
  </si>
  <si>
    <t>MD14</t>
  </si>
  <si>
    <t>Xie et al., 2021, Geological Magazine</t>
    <phoneticPr fontId="5" type="noConversion"/>
  </si>
  <si>
    <t>WL-5</t>
  </si>
  <si>
    <t>Xie, W., Zeng, Q.-D., Yang, J.-H., Li, R., Zhang, Z., Wang, R.-L., and Wu, J.-J., 2022, Petrogenesis, W metallogenic and tectonic implications of granitic intrusions in the southern Great Xing’an Range W belt, NE China: insights from the Narenwula Complex: Geological Magazine, v. 159, no. 4, p. 593-627.</t>
    <phoneticPr fontId="5" type="noConversion"/>
  </si>
  <si>
    <t>WL-19</t>
  </si>
  <si>
    <t>WL-23</t>
  </si>
  <si>
    <t>WL-25</t>
  </si>
  <si>
    <t>WL-26-1</t>
  </si>
  <si>
    <t>WL-27</t>
  </si>
  <si>
    <t>WL-6</t>
  </si>
  <si>
    <t>WL-7-2</t>
  </si>
  <si>
    <t>WL-8-2</t>
  </si>
  <si>
    <t>WL-17</t>
  </si>
  <si>
    <t>WL-18</t>
  </si>
  <si>
    <t>WL-26-2</t>
  </si>
  <si>
    <t>Feng et al., 2020, Lithos</t>
    <phoneticPr fontId="5" type="noConversion"/>
  </si>
  <si>
    <t>ZK6280-1-80</t>
  </si>
  <si>
    <t>Feng, Y., Chen, H., Xiao, B., Li, R., Deng, C., Han, J., Li, G., Shi, H., and Lai, C., 2020, Late Mesozoic magmatism at Xiaokelehe CuMo deposit in Great Xing'an Range, NE China: Geodynamic and metallogenic implications: Lithos, v. 374-375, p. 105713.</t>
    <phoneticPr fontId="5" type="noConversion"/>
  </si>
  <si>
    <t>ZK6280-1-84</t>
  </si>
  <si>
    <t>ZK6280-1-99</t>
  </si>
  <si>
    <t>Diorite</t>
  </si>
  <si>
    <t>ZK6280-1-75</t>
  </si>
  <si>
    <t>ZK6280-1-117</t>
  </si>
  <si>
    <t>Monzonite</t>
  </si>
  <si>
    <t>ZK6280-1-120</t>
  </si>
  <si>
    <t>ZK6280-1-121</t>
  </si>
  <si>
    <t>ZK6260-5-1</t>
  </si>
  <si>
    <t>Gabbro</t>
  </si>
  <si>
    <t>ZK6260-5-2</t>
  </si>
  <si>
    <t>ZK6260-5-3</t>
  </si>
  <si>
    <t>ZK6280-1-53</t>
  </si>
  <si>
    <t>Monzonite porphyry</t>
  </si>
  <si>
    <t>ZK6240-1-14</t>
  </si>
  <si>
    <t>ZK6160-1-88</t>
  </si>
  <si>
    <t>ZK6160-1-94</t>
  </si>
  <si>
    <t>Cheng et al., 2014, Acta Petrol. Miner.</t>
    <phoneticPr fontId="5" type="noConversion"/>
  </si>
  <si>
    <t>PM 3 -4</t>
  </si>
  <si>
    <t>Cheng, Y.H., Liu, Y.S., Teng, XJ., Yang, J.Q., Li, Y.F., Peng, L.N., Li, Y., Liu, Y., 2014. Geochronology, geochemistry and geological significance of felsic volcanic rocks in Haimosaige area, Inner Mongolia. Acta Petrol. Miner. 33, 211-255.</t>
    <phoneticPr fontId="5" type="noConversion"/>
  </si>
  <si>
    <t>PM3 -12</t>
  </si>
  <si>
    <t>PM3-13</t>
  </si>
  <si>
    <t>PM 3 -17</t>
  </si>
  <si>
    <t>PM3 -28</t>
  </si>
  <si>
    <t>PM3-37</t>
  </si>
  <si>
    <t>PM6 -4</t>
  </si>
  <si>
    <t>Trachyte</t>
  </si>
  <si>
    <t>5140-1</t>
  </si>
  <si>
    <t>5203-1</t>
  </si>
  <si>
    <t>5207-1</t>
  </si>
  <si>
    <t>5211-1</t>
  </si>
  <si>
    <t>5213-1</t>
  </si>
  <si>
    <t>5215-2</t>
  </si>
  <si>
    <t>Cheng et al., 2013, Acta Geol. Sin.</t>
    <phoneticPr fontId="5" type="noConversion"/>
  </si>
  <si>
    <t>1952-1</t>
  </si>
  <si>
    <t xml:space="preserve">Cheng, Y.H., Liu, Y.S., Teng, XJ., Yang, J.Q., Li, Y.F., Peng, L.N., Li, Y., Liu, Y., 2013. Geochronology and geochemistry of middle-late Jurassic volcanic rocks in Moheertu, Inner Mongolia and their significance. Acta Geol. Sin. 87. </t>
    <phoneticPr fontId="5" type="noConversion"/>
  </si>
  <si>
    <t>8414-1</t>
  </si>
  <si>
    <t>P529-1</t>
  </si>
  <si>
    <t>3451-1</t>
  </si>
  <si>
    <t>P615-1</t>
  </si>
  <si>
    <t>Tuff</t>
  </si>
  <si>
    <t>P537-1</t>
  </si>
  <si>
    <t>P437-1</t>
  </si>
  <si>
    <t>P536-1</t>
  </si>
  <si>
    <t>P66-1</t>
  </si>
  <si>
    <t>P552-3</t>
  </si>
  <si>
    <t>0742-1</t>
  </si>
  <si>
    <t>1787-1</t>
  </si>
  <si>
    <t>Wu 2014, Master' Dissertation</t>
    <phoneticPr fontId="5" type="noConversion"/>
  </si>
  <si>
    <t>B3019</t>
  </si>
  <si>
    <t>Wu, Q., 2014. Petrogenesis and tectonic setting of granite porphyry in Keyouzhongqi area, Inner Mongolia (in Chinese with English abstract). Jilin University.</t>
    <phoneticPr fontId="5" type="noConversion"/>
  </si>
  <si>
    <t>B3256</t>
  </si>
  <si>
    <t>B3065</t>
  </si>
  <si>
    <t>BB3340-1</t>
  </si>
  <si>
    <t>B5063</t>
  </si>
  <si>
    <t>B5129-3</t>
  </si>
  <si>
    <t>B5246-1</t>
  </si>
  <si>
    <t>KB6183-1</t>
  </si>
  <si>
    <t>B2136</t>
  </si>
  <si>
    <t>B2143</t>
  </si>
  <si>
    <t>BB2186</t>
  </si>
  <si>
    <t>KB3130</t>
  </si>
  <si>
    <t>B5121-3</t>
  </si>
  <si>
    <t>B5129-4</t>
  </si>
  <si>
    <t>B5134</t>
  </si>
  <si>
    <t>P7-100-1</t>
  </si>
  <si>
    <t>P7-120-1</t>
  </si>
  <si>
    <t>Yuan et al., 2015, Master's Dissertation</t>
    <phoneticPr fontId="5" type="noConversion"/>
  </si>
  <si>
    <t>JB4079</t>
  </si>
  <si>
    <t>Yuan, X.Y., 2015. Petrogenesis and tectonic setting of the Middle Jurassic granites in the Taerqi region, central Great Xing’an Range (in Chinese with English abstract). Jilin University.</t>
    <phoneticPr fontId="5" type="noConversion"/>
  </si>
  <si>
    <t>JB5176</t>
  </si>
  <si>
    <t>JB5177</t>
  </si>
  <si>
    <t>JB6124</t>
  </si>
  <si>
    <t>JB8064</t>
  </si>
  <si>
    <t>JB8073</t>
  </si>
  <si>
    <t>LB1095</t>
  </si>
  <si>
    <t>LB1096-1</t>
  </si>
  <si>
    <t>LB1096-2</t>
  </si>
  <si>
    <t>LB1098</t>
  </si>
  <si>
    <t>LB3124-2</t>
  </si>
  <si>
    <t>LB6025</t>
  </si>
  <si>
    <t>LB6051</t>
  </si>
  <si>
    <t>PM001-10-1</t>
  </si>
  <si>
    <t>PM001-23-1</t>
  </si>
  <si>
    <t>PM001-25-1</t>
  </si>
  <si>
    <t>PM001-26-1</t>
  </si>
  <si>
    <t>PM001-27-1</t>
  </si>
  <si>
    <t>PM001-38-1</t>
  </si>
  <si>
    <t>PM001-4-1</t>
  </si>
  <si>
    <t>PM001-6-1</t>
  </si>
  <si>
    <t>PM001-7-1</t>
  </si>
  <si>
    <t>PM002-31-1</t>
  </si>
  <si>
    <t>PM002-36-1</t>
  </si>
  <si>
    <t>PM002-45-1</t>
  </si>
  <si>
    <t>Zeng et al. 2011, Journal of Jilin University (Earth Science Edition)</t>
    <phoneticPr fontId="5" type="noConversion"/>
  </si>
  <si>
    <t>XK10-1</t>
    <phoneticPr fontId="5" type="noConversion"/>
  </si>
  <si>
    <t>Zeng, T., Wang, T., Guo, L., Tong, Y., Zhang, J.J., Shi, X.J., and Li, Y.F., 2011. Ages, origin and geological implications of Late Mesozoic granitoids in Xinkailing Region, NE China (in Chinese with English abstract). Journal of Jilin University (Earth Science Edition), 41(6), 1881–1900.</t>
    <phoneticPr fontId="5" type="noConversion"/>
  </si>
  <si>
    <t>XK10-2</t>
  </si>
  <si>
    <t>XK10-3</t>
  </si>
  <si>
    <t>XK10-5</t>
    <phoneticPr fontId="5" type="noConversion"/>
  </si>
  <si>
    <t>XK10-6</t>
  </si>
  <si>
    <t>XK10-26</t>
    <phoneticPr fontId="5" type="noConversion"/>
  </si>
  <si>
    <t>XK10-11</t>
    <phoneticPr fontId="5" type="noConversion"/>
  </si>
  <si>
    <t>XK10-48</t>
    <phoneticPr fontId="5" type="noConversion"/>
  </si>
  <si>
    <t>XK10-49</t>
  </si>
  <si>
    <t>XK10-8</t>
    <phoneticPr fontId="5" type="noConversion"/>
  </si>
  <si>
    <t>XK10-9</t>
  </si>
  <si>
    <t>XK10-10</t>
  </si>
  <si>
    <t>XK10-12</t>
    <phoneticPr fontId="5" type="noConversion"/>
  </si>
  <si>
    <t>XK10-13</t>
  </si>
  <si>
    <t>XK10-14</t>
  </si>
  <si>
    <t>XK10-17</t>
    <phoneticPr fontId="5" type="noConversion"/>
  </si>
  <si>
    <t>XK10-18</t>
  </si>
  <si>
    <t>XK10-50</t>
    <phoneticPr fontId="5" type="noConversion"/>
  </si>
  <si>
    <t>XK10-51</t>
  </si>
  <si>
    <t>XK10-52</t>
  </si>
  <si>
    <t>XK10-53</t>
  </si>
  <si>
    <t>XK10-54</t>
  </si>
  <si>
    <t>XK10-55</t>
  </si>
  <si>
    <t>Zhang et al., 2017,  Geological Bulletin of China</t>
    <phoneticPr fontId="5" type="noConversion"/>
  </si>
  <si>
    <t>PM412YQ7</t>
  </si>
  <si>
    <t>Zhang, C., Wu, X.W., Zhang, Y.J., Guo, W., and Quan, J.Y., 2017b. LA–ICP MS zircon U–Pb dating and geochemical characteristics of the pantellerite of Guanghua Formation from Longjiang basin in northern Da Hinggan Mountains and their geological implications (in Chinese with English abstract). Geological Bulletin of China 36(9): 1531–1541</t>
    <phoneticPr fontId="5" type="noConversion"/>
  </si>
  <si>
    <t>PM412YQ9</t>
  </si>
  <si>
    <t>PM412YQ10-1</t>
  </si>
  <si>
    <t>PM412YQ10-2</t>
  </si>
  <si>
    <t>PM412YQ23</t>
  </si>
  <si>
    <t>PM412YQ25</t>
  </si>
  <si>
    <t>PM412YQ27</t>
  </si>
  <si>
    <t>Xie, 2017, Master's Dissertation</t>
    <phoneticPr fontId="5" type="noConversion"/>
  </si>
  <si>
    <t>D0145-1</t>
  </si>
  <si>
    <t>Xie, J., 2017. Geochemical characteristics and Petrogenesis of Early Cretaceous granitoids in Wuchagou region of central Great Xing’an Range (in Chinese with English abstract). Jilin University.</t>
    <phoneticPr fontId="5" type="noConversion"/>
  </si>
  <si>
    <t>D0301-1-1</t>
  </si>
  <si>
    <t>D0556-1-1</t>
  </si>
  <si>
    <t>D0598-1-1</t>
  </si>
  <si>
    <t>D1181-2-1</t>
  </si>
  <si>
    <t>D1605-2</t>
  </si>
  <si>
    <t>D1665-1-1</t>
  </si>
  <si>
    <t>D2137-2</t>
  </si>
  <si>
    <t>D2220-1-1</t>
  </si>
  <si>
    <t>D2222-2-1</t>
  </si>
  <si>
    <t>D2285-2-1</t>
  </si>
  <si>
    <t>D2527-1-1</t>
  </si>
  <si>
    <t>D2615</t>
  </si>
  <si>
    <t>D3074-1</t>
  </si>
  <si>
    <t>D3617-1-1</t>
  </si>
  <si>
    <t>PM011-7-1</t>
  </si>
  <si>
    <t>PM012-3-1</t>
  </si>
  <si>
    <t>PM014-3-1</t>
  </si>
  <si>
    <t>PM014-7-1</t>
  </si>
  <si>
    <t>PM020-7-1</t>
  </si>
  <si>
    <t>Li et al., 2015, JAES</t>
    <phoneticPr fontId="5" type="noConversion"/>
  </si>
  <si>
    <t>P03b5-2</t>
  </si>
  <si>
    <t>Li, S.C., Liu, Z.H., Xu, Z.Y., Li, G., Zhang, C., 2015. Age and tectonic setting of volcanic rocks of the Tamulangou formation in the Great Xing’an Range, NE China. J. Asian Earth Sci. 113: 471–480.</t>
    <phoneticPr fontId="5" type="noConversion"/>
  </si>
  <si>
    <t>P03b8-1</t>
  </si>
  <si>
    <t>P05b13-1</t>
  </si>
  <si>
    <t>P05b5-1</t>
  </si>
  <si>
    <t>P05b6-1</t>
  </si>
  <si>
    <t>P06b12-1</t>
  </si>
  <si>
    <t>P06b4-1</t>
  </si>
  <si>
    <t>P06b8-1</t>
  </si>
  <si>
    <t>P09b2-1</t>
  </si>
  <si>
    <t>Yang et al., 2016, Geol. Rev. (In Chinese)</t>
    <phoneticPr fontId="5" type="noConversion"/>
  </si>
  <si>
    <t>PM02TC18</t>
  </si>
  <si>
    <t>Yang, H. B., Wang, W. D., Yan, Y. S., Wei, X. Y., Geng, C.B., 2016. Origin of basalts of the Tamulangou Formation and mantle enrichment in Xinlin area, Northern Greater Hinggan Mountains. Geol. Rev. 62, 1471–1486.</t>
    <phoneticPr fontId="5" type="noConversion"/>
  </si>
  <si>
    <t>PM02TC32</t>
  </si>
  <si>
    <t>PM02TC51</t>
  </si>
  <si>
    <t>PM03TC20</t>
  </si>
  <si>
    <t>PM04TC51</t>
  </si>
  <si>
    <t>PM04TC73</t>
  </si>
  <si>
    <t>PM10TC37</t>
  </si>
  <si>
    <t>PM10TC39</t>
  </si>
  <si>
    <t>PM16TC4</t>
  </si>
  <si>
    <t>PM16TC11</t>
  </si>
  <si>
    <t>PM16TC103</t>
  </si>
  <si>
    <t>PM16TC104</t>
  </si>
  <si>
    <t>PM17TC54</t>
  </si>
  <si>
    <t>21.2. </t>
  </si>
  <si>
    <t>657 </t>
  </si>
  <si>
    <t>Liu et al., 2022, Lithos</t>
    <phoneticPr fontId="5" type="noConversion"/>
  </si>
  <si>
    <t>Manitu</t>
  </si>
  <si>
    <t>B2008-b1</t>
    <phoneticPr fontId="5" type="noConversion"/>
  </si>
  <si>
    <t>andesite</t>
  </si>
  <si>
    <t xml:space="preserve">Liu, M., Zhang, D., Di, Y., Lai, S., Chen, L., Zhou, Z., Zhu, R., Qin, J., and Zhu, Y., 2022, Protracted extraction of high-silica melts from an upper-crustal magma reservoir recorded by the Wuchagou volcanic rocks in central Great Xing'an Range, NE China: Lithos, v. 422-423, p. 106752.
</t>
    <phoneticPr fontId="5" type="noConversion"/>
  </si>
  <si>
    <t>B2008-b4</t>
  </si>
  <si>
    <t>B5232-4</t>
  </si>
  <si>
    <t>B0154</t>
  </si>
  <si>
    <t>B0072</t>
  </si>
  <si>
    <t>trachydacite</t>
  </si>
  <si>
    <t>B1395-2</t>
  </si>
  <si>
    <t>B3235-1</t>
  </si>
  <si>
    <t>rhyolitic ignimbrite</t>
  </si>
  <si>
    <t>LDB02</t>
  </si>
  <si>
    <t>B0005-1</t>
  </si>
  <si>
    <t>B1028</t>
  </si>
  <si>
    <t>B1071</t>
  </si>
  <si>
    <t>B1300</t>
  </si>
  <si>
    <t>B2089-2</t>
  </si>
  <si>
    <t>B2200-1</t>
  </si>
  <si>
    <t>B3105-1</t>
  </si>
  <si>
    <t>Baiyin'gaolao</t>
  </si>
  <si>
    <t>B2152-6</t>
  </si>
  <si>
    <t>NL003-2</t>
  </si>
  <si>
    <t>NL008</t>
  </si>
  <si>
    <t>NL003</t>
  </si>
  <si>
    <t>B1191</t>
  </si>
  <si>
    <t>B1036-2</t>
  </si>
  <si>
    <t>B1389</t>
  </si>
  <si>
    <t>B2353-2</t>
  </si>
  <si>
    <t>B3039-1</t>
  </si>
  <si>
    <t>B3138-1</t>
  </si>
  <si>
    <t>B1035</t>
  </si>
  <si>
    <t>B1215</t>
  </si>
  <si>
    <t>NL007</t>
  </si>
  <si>
    <t>NL010</t>
  </si>
  <si>
    <t>B1061</t>
  </si>
  <si>
    <t>rhyolite</t>
  </si>
  <si>
    <t>B1064</t>
  </si>
  <si>
    <t>B1122-1</t>
  </si>
  <si>
    <t>B1385</t>
  </si>
  <si>
    <t>B1385-3</t>
  </si>
  <si>
    <t>B2079-1</t>
  </si>
  <si>
    <t>B3114-1</t>
  </si>
  <si>
    <t>NL009</t>
  </si>
  <si>
    <t>B1036</t>
  </si>
  <si>
    <t>B1057</t>
  </si>
  <si>
    <t>B1164</t>
  </si>
  <si>
    <t>B2177-9</t>
  </si>
  <si>
    <t>Shang et al., 2021, Acta Geologica Sinica</t>
    <phoneticPr fontId="5" type="noConversion"/>
  </si>
  <si>
    <t>NHBT01-01</t>
  </si>
  <si>
    <t>Shang et al., 2021, Acta Geologica Sinica, Felsic Igneous Rocks in Hua’aobaote Pb-Zn-Ag Polymetallic Orefield, Southern Great Xing’an Range: Genesis, Metallogenetic and Tectonic Significance</t>
    <phoneticPr fontId="5" type="noConversion"/>
  </si>
  <si>
    <t>NHBT01-02</t>
  </si>
  <si>
    <t>NHBT01-03</t>
  </si>
  <si>
    <t>NHBT01-04</t>
  </si>
  <si>
    <t>NH1082-01</t>
  </si>
  <si>
    <t>NH1082-02</t>
  </si>
  <si>
    <t>NH1082-03</t>
  </si>
  <si>
    <t>NH1082-04</t>
  </si>
  <si>
    <t>NH1082-05</t>
  </si>
  <si>
    <t>NH1082-06</t>
  </si>
  <si>
    <t>Yu et al., 2022, Arabian Journal of Geosciences</t>
    <phoneticPr fontId="5" type="noConversion"/>
  </si>
  <si>
    <t>The Nouthern GXR</t>
    <phoneticPr fontId="5" type="noConversion"/>
  </si>
  <si>
    <t>MK-1</t>
  </si>
  <si>
    <t>Yu et al., 2022, Arabian Journal of Geosciences, Petrogenesis and tectonic setting of the Middle Mesozoic volcanic
rocks in the Ganhe area, northern Great Xing’an Range, northeastern
China: constraints from geochronology and geochemistry</t>
    <phoneticPr fontId="5" type="noConversion"/>
  </si>
  <si>
    <t>MK-2</t>
  </si>
  <si>
    <t>MK-3</t>
  </si>
  <si>
    <t>MK-4</t>
  </si>
  <si>
    <t>MK-5</t>
  </si>
  <si>
    <t>MN-1</t>
  </si>
  <si>
    <t>MN-2</t>
  </si>
  <si>
    <t>MN-3</t>
  </si>
  <si>
    <t>MN-4</t>
  </si>
  <si>
    <t>MN-5</t>
  </si>
  <si>
    <t>BY-1</t>
  </si>
  <si>
    <t>BY-2</t>
  </si>
  <si>
    <t>BY-3</t>
  </si>
  <si>
    <t>BY-4</t>
  </si>
  <si>
    <t>BY-5</t>
  </si>
  <si>
    <t>Tai et al., 2022, Geological Journal</t>
    <phoneticPr fontId="5" type="noConversion"/>
  </si>
  <si>
    <t>LHD01</t>
  </si>
  <si>
    <t>Tai et al., 2022, Geological Journal, Petrogenesis and tectonic implications of Early Cretaceous granite porphyry
in the Taipingtun area, central Great Xing'an Range, NE China</t>
    <phoneticPr fontId="5" type="noConversion"/>
  </si>
  <si>
    <t>LHD02</t>
  </si>
  <si>
    <t>LHD03</t>
  </si>
  <si>
    <t>LHD04</t>
  </si>
  <si>
    <t>LHD07</t>
  </si>
  <si>
    <t>LHD08</t>
  </si>
  <si>
    <t>TPD16</t>
  </si>
  <si>
    <t>TPD17</t>
  </si>
  <si>
    <t>TPD18</t>
  </si>
  <si>
    <t>TPD19</t>
  </si>
  <si>
    <t>Cai et al., 2021, Geoscience Frotiners</t>
    <phoneticPr fontId="5" type="noConversion"/>
  </si>
  <si>
    <t>GDBS-2-1</t>
  </si>
  <si>
    <t>Cai et al., 2021, Geoscience Frotiners, Geology, geochronology and geochemistry of large Duobaoshan Cu–Mo–Au
orefield in NE China: Magma genesis and regional tectonic implications</t>
    <phoneticPr fontId="5" type="noConversion"/>
  </si>
  <si>
    <t>GDBS-2-2</t>
  </si>
  <si>
    <t>GDBS-2-3</t>
  </si>
  <si>
    <t>GDBS-2-4</t>
  </si>
  <si>
    <t>GDBS-2-5</t>
  </si>
  <si>
    <t>GSKG-1</t>
  </si>
  <si>
    <t>GSKG-2</t>
  </si>
  <si>
    <t>GSKG-3</t>
  </si>
  <si>
    <t>GSKG-4</t>
  </si>
  <si>
    <t>GSKG-5</t>
  </si>
  <si>
    <t>Gao et al., 2016, IGR</t>
    <phoneticPr fontId="5" type="noConversion"/>
  </si>
  <si>
    <t>ZK259-5-268</t>
  </si>
  <si>
    <t>Gao et al., 2016, IGR, Late Mesozoic magmatism and metallogeny in NE China: The
Sandaowanzi–Beidagou example</t>
    <phoneticPr fontId="5" type="noConversion"/>
  </si>
  <si>
    <t>ZK20906-3-200</t>
  </si>
  <si>
    <t>ZK19401-1-13</t>
  </si>
  <si>
    <t>ZK17904-7</t>
  </si>
  <si>
    <t>ZK16904-340</t>
  </si>
  <si>
    <t>ZK18901-660</t>
  </si>
  <si>
    <t>ZK18907-277</t>
  </si>
  <si>
    <t>ZK18401-69</t>
  </si>
  <si>
    <t>BDGZK24001-190</t>
  </si>
  <si>
    <t>BDGZK1902-5</t>
  </si>
  <si>
    <t>BDGZK12001-121-2</t>
  </si>
  <si>
    <t>BDGZK24001-670</t>
  </si>
  <si>
    <t>BDGZK24001-430</t>
  </si>
  <si>
    <t>BDGZK24001-310</t>
  </si>
  <si>
    <t>ZK280-2-376</t>
  </si>
  <si>
    <t>ZK239-3-601</t>
  </si>
  <si>
    <t>ZK70-340</t>
  </si>
  <si>
    <t>ZK70-360</t>
  </si>
  <si>
    <t>ZK18901-800</t>
  </si>
  <si>
    <t>SDWZ-W5</t>
  </si>
  <si>
    <t>SDWZ-W4</t>
  </si>
  <si>
    <t>SDWZ-D3</t>
  </si>
  <si>
    <t>Han et al., 2020, IGR</t>
    <phoneticPr fontId="5" type="noConversion"/>
  </si>
  <si>
    <t>D1188YQ1</t>
  </si>
  <si>
    <t>Han et al., 2020, IGR, Geochronology and geochemistry of late Jurassic–Early Cretaceous volcanic rocks in the southern Great Xing’an range, NE China: constraints for late Mesozoic tectono-magmatic evolution</t>
    <phoneticPr fontId="5" type="noConversion"/>
  </si>
  <si>
    <t>D1188YQ2</t>
  </si>
  <si>
    <t>D1188YQ3</t>
  </si>
  <si>
    <t>D1188YQ4</t>
  </si>
  <si>
    <t>D1188YQ5</t>
  </si>
  <si>
    <t>D6024YQ1</t>
  </si>
  <si>
    <t>D6024YQ2</t>
  </si>
  <si>
    <t>D6024YQ3</t>
  </si>
  <si>
    <t>D6024YQ4</t>
  </si>
  <si>
    <t>D6024YQ5</t>
  </si>
  <si>
    <t>PM005-34YQ3</t>
  </si>
  <si>
    <t>PM005-34YQ4</t>
  </si>
  <si>
    <t>PM005-34YQ5</t>
  </si>
  <si>
    <t>PM010-65YQ</t>
  </si>
  <si>
    <t>PM009-30YQ</t>
  </si>
  <si>
    <t>PM009-45YQ</t>
  </si>
  <si>
    <t>PM007-17YQ</t>
  </si>
  <si>
    <t>PM008-35YQ</t>
  </si>
  <si>
    <t>PM008-49YQ</t>
  </si>
  <si>
    <t>PM010-15YQ</t>
  </si>
  <si>
    <t>PM012-69YQ</t>
  </si>
  <si>
    <t>PM012-88YQ</t>
  </si>
  <si>
    <t>PM011-9YQ</t>
  </si>
  <si>
    <t>PM004-27YQ2</t>
  </si>
  <si>
    <t>PM004-27YQ3</t>
  </si>
  <si>
    <t>PM004-27YQ4</t>
  </si>
  <si>
    <t>PM004-27YQ5</t>
  </si>
  <si>
    <t>PM004-38YQ1</t>
  </si>
  <si>
    <t>PM004-38YQ2</t>
  </si>
  <si>
    <t>PM004-38YQ3</t>
  </si>
  <si>
    <t>PM004-38YQ4</t>
  </si>
  <si>
    <t>PM004-38YQ5</t>
  </si>
  <si>
    <t>PM008-59YQ</t>
  </si>
  <si>
    <t>PM011-45YQ</t>
  </si>
  <si>
    <t>PM012-15YQ</t>
  </si>
  <si>
    <t>PM004-5YQ</t>
  </si>
  <si>
    <t>PM004-9YQ</t>
  </si>
  <si>
    <t>PM004-50YQ</t>
  </si>
  <si>
    <t>PM004-72YQ</t>
  </si>
  <si>
    <t>PM008-87YQ</t>
  </si>
  <si>
    <t>PM011-74YQ</t>
  </si>
  <si>
    <t>PM012-30YQ</t>
  </si>
  <si>
    <t>Zhang et al., 2018, Lithos</t>
    <phoneticPr fontId="5" type="noConversion"/>
  </si>
  <si>
    <t>DHS-3-01</t>
  </si>
  <si>
    <t>Zhang et al., 2018, Lithos, Geochronology and geochemistry of Late Jurassic to Early Cretaceous granitoids in the northern Great Xing'an Range, NE China: Petrogenesis and implications for late Mesozoic tectonic evolution</t>
    <phoneticPr fontId="5" type="noConversion"/>
  </si>
  <si>
    <t>DHS-3-02</t>
  </si>
  <si>
    <t>DHS-3-03</t>
  </si>
  <si>
    <t>DHS-3-04</t>
  </si>
  <si>
    <t>DHS-3-05</t>
  </si>
  <si>
    <t>DHS-2-01</t>
  </si>
  <si>
    <t>DHS-2-02</t>
  </si>
  <si>
    <t>DHS-2-03</t>
  </si>
  <si>
    <t>DHS-2-04</t>
  </si>
  <si>
    <t>DHS-1-01</t>
  </si>
  <si>
    <t>DHS-1-02</t>
  </si>
  <si>
    <t>DHS-1-03</t>
  </si>
  <si>
    <t>DHS-1-04</t>
  </si>
  <si>
    <t>DHS-4-01</t>
  </si>
  <si>
    <t>DHS-4-02</t>
  </si>
  <si>
    <t>Xie et al., 2022, OGR</t>
    <phoneticPr fontId="5" type="noConversion"/>
  </si>
  <si>
    <t>SS-8</t>
  </si>
  <si>
    <t>Xie et al., 2022, Genetic link between the Late Mesozoic granitic magmatism and W mineralization in NE China: Constraints from in-situ U-Pb geochronology and geochemistry of wolframite, and whole-rocks geochemistry analyses of W-bearing granites from the Sansheng W-Mo deposit</t>
    <phoneticPr fontId="5" type="noConversion"/>
  </si>
  <si>
    <t>SS-9</t>
  </si>
  <si>
    <t>H40</t>
  </si>
  <si>
    <t>H41</t>
  </si>
  <si>
    <t>H42</t>
  </si>
  <si>
    <t>H43</t>
  </si>
  <si>
    <t>H44</t>
  </si>
  <si>
    <t>H45</t>
  </si>
  <si>
    <t>Guo et al., 2017, Master's Dissertation</t>
    <phoneticPr fontId="5" type="noConversion"/>
  </si>
  <si>
    <t>PM004TC20</t>
  </si>
  <si>
    <t>Guo et al., 2017, Master's Dissertation, Intrusion Geochemistry and metallogenic prediction of the Zhanbeicun and Erzhongdui in Greater Hinggan Mountains Heilongjiang province</t>
    <phoneticPr fontId="5" type="noConversion"/>
  </si>
  <si>
    <t>PM004TC21</t>
  </si>
  <si>
    <t>PM005TC09</t>
  </si>
  <si>
    <t>PM005TC13</t>
  </si>
  <si>
    <t>PM001TC11</t>
  </si>
  <si>
    <t>PM001TC24</t>
  </si>
  <si>
    <t>PM008TC29</t>
  </si>
  <si>
    <t>PM008TC41</t>
  </si>
  <si>
    <t>PM001TC35</t>
  </si>
  <si>
    <t>PM001TC41</t>
  </si>
  <si>
    <t>PM008TC09</t>
  </si>
  <si>
    <t>PM008TC16</t>
  </si>
  <si>
    <t>Zhang et al. 2010, Acta Petrologica Sinica</t>
    <phoneticPr fontId="5" type="noConversion"/>
  </si>
  <si>
    <t>GW07012</t>
  </si>
  <si>
    <t>Zhang, Y.L., Ge, W.C., Gao, Y., Chen, J.S., and Zhao, L., 2010. Zircon U–Pb ages and Hf isotopes of granites in Longzhen area and their geological implications (in Chinese with English abstract). Acta Petrologica Sinica, 26(4), 1059–1073.</t>
    <phoneticPr fontId="5" type="noConversion"/>
  </si>
  <si>
    <t>GW07019</t>
  </si>
  <si>
    <t>Li et al. 2014, Lithos</t>
    <phoneticPr fontId="5" type="noConversion"/>
  </si>
  <si>
    <t>CL-01</t>
  </si>
  <si>
    <t>Li et al. 2014, Lithos, Formation of the giant Chalukou porphyry Mo deposit in northern Great Xing'an Range, NE China: Partial melting of the juvenile lower crust in intra-plate extensional environment</t>
    <phoneticPr fontId="5" type="noConversion"/>
  </si>
  <si>
    <t>CL-02</t>
  </si>
  <si>
    <t>1902-674.1</t>
  </si>
  <si>
    <t>1111-1116</t>
  </si>
  <si>
    <t>902-1196</t>
  </si>
  <si>
    <t>1103-1165.6</t>
  </si>
  <si>
    <t>1703-383</t>
  </si>
  <si>
    <t>1104-205.7</t>
  </si>
  <si>
    <t>804-228</t>
  </si>
  <si>
    <t>1503-448</t>
  </si>
  <si>
    <t>1503-768</t>
  </si>
  <si>
    <t>1501-488.8</t>
  </si>
  <si>
    <t>1604-514</t>
  </si>
  <si>
    <t>1102-521</t>
  </si>
  <si>
    <t>1103-886</t>
  </si>
  <si>
    <t>1102-752.8</t>
  </si>
  <si>
    <t>1114-946.5</t>
  </si>
  <si>
    <t>902-698</t>
  </si>
  <si>
    <t>1707-186</t>
  </si>
  <si>
    <t>1702-180</t>
  </si>
  <si>
    <t>1708-361.7</t>
  </si>
  <si>
    <t>1103-967.9</t>
  </si>
  <si>
    <t>1707-639.4</t>
  </si>
  <si>
    <t>1107-978</t>
  </si>
  <si>
    <t>1709-470</t>
  </si>
  <si>
    <t>903-1273.3</t>
  </si>
  <si>
    <t>1104-1016.2</t>
  </si>
  <si>
    <t>Li et al. 2016, Acta Petrologica Sinica</t>
    <phoneticPr fontId="5" type="noConversion"/>
  </si>
  <si>
    <t>HL-2</t>
  </si>
  <si>
    <t>Li, J.F., Wang, K.Y., Quan, H.Y., Sun, F.Y., Zhao, L.S., and Zhang, X.B., 2016. Discussion on the magmatic evolution sequence and metallogenic geodynamical setting background Hongling Pb–Zn deposit in the southern Da Xing’an Mountains (in Chinese with English abstract). Acta Petrologica Sinica 32(5):1529– 1542</t>
    <phoneticPr fontId="5" type="noConversion"/>
  </si>
  <si>
    <t>HL-4</t>
  </si>
  <si>
    <t>HL-1</t>
  </si>
  <si>
    <t>HL-5</t>
  </si>
  <si>
    <t>HL-6</t>
  </si>
  <si>
    <t>HL-3</t>
  </si>
  <si>
    <t>Tian et al. 2015, Geology Magazine</t>
    <phoneticPr fontId="5" type="noConversion"/>
  </si>
  <si>
    <t>GW04196</t>
  </si>
  <si>
    <t>Tian, D.X., Ge, W.C., Yang, H., Zhao, G.C., and Zhang, Y.L., 2015. Lower Cretaceous alkali feldspar granites in the central part of the Great Xing'an Range, northeastern China: chronology, geochemistry and tectonic implications. Geological Magazine 152(3), 383–399.</t>
    <phoneticPr fontId="5" type="noConversion"/>
  </si>
  <si>
    <t>GW04197</t>
  </si>
  <si>
    <t>GW04198</t>
  </si>
  <si>
    <t>12GW104</t>
  </si>
  <si>
    <t>12GW105</t>
  </si>
  <si>
    <t>12GW106</t>
  </si>
  <si>
    <t>GW04190</t>
  </si>
  <si>
    <t>GW04191</t>
  </si>
  <si>
    <t>GW04192</t>
  </si>
  <si>
    <t>GW04193</t>
  </si>
  <si>
    <t>GW04194</t>
  </si>
  <si>
    <t>GW04195</t>
  </si>
  <si>
    <t>GW04369</t>
  </si>
  <si>
    <t>GW04370</t>
  </si>
  <si>
    <t>GW04371</t>
  </si>
  <si>
    <t>GW04372</t>
  </si>
  <si>
    <t>GW04373</t>
  </si>
  <si>
    <t>Jiang et al., 2017, JAES</t>
    <phoneticPr fontId="5" type="noConversion"/>
  </si>
  <si>
    <t>750-21-12</t>
  </si>
  <si>
    <t>Jiang, S.H., Chen, C.L., Bagas, L., Liu, Y., Han, N., Kang, H., and Wang, Z. H., 2017. Two mineralization events in the Baiyinnuoer Zn–Pb deposit in Inner Mongolia, China: Evidence from field observations, S–Pb isotopic compositions and U–Pb zircon ages. Journal of Asian Earth Sciences, 144, 339–367.</t>
    <phoneticPr fontId="5" type="noConversion"/>
  </si>
  <si>
    <t>750-21-3</t>
  </si>
  <si>
    <t>750-21-6</t>
  </si>
  <si>
    <t>750-25-9</t>
  </si>
  <si>
    <t>BY13-19</t>
  </si>
  <si>
    <t>BY13-20</t>
  </si>
  <si>
    <t>BY13-21</t>
  </si>
  <si>
    <t>BY13-22</t>
  </si>
  <si>
    <t>BY13-49</t>
  </si>
  <si>
    <t>BY13-50</t>
  </si>
  <si>
    <t>BY13-51</t>
  </si>
  <si>
    <t>BY13-6</t>
  </si>
  <si>
    <t>BY13-8</t>
  </si>
  <si>
    <t>BY750-21-
1</t>
  </si>
  <si>
    <t>BY750-21-3</t>
  </si>
  <si>
    <t>BY750-21-5</t>
  </si>
  <si>
    <t>BY750-21-9</t>
  </si>
  <si>
    <t>BY750-23</t>
  </si>
  <si>
    <t>Gao et al. 2013, Acta Geologica Sinica</t>
    <phoneticPr fontId="5" type="noConversion"/>
  </si>
  <si>
    <t>Z10-2</t>
  </si>
  <si>
    <t>Gao, Y., Zheng, C.Q., Yao, W.G., Wang, H., Li, J., Shi, L., Cui, F.H., Gao, F., and Zhang, X.X., 2013. Geochemistry and zircon U–Pb geochronology of the Luotuobozi pluton in the Haduohe area in the Northern Daxing’anling (in Chinese with English abstract). Acta Geologica Sinica 87(9), 1293–310.</t>
    <phoneticPr fontId="5" type="noConversion"/>
  </si>
  <si>
    <t>Z10-3</t>
  </si>
  <si>
    <t>Z10-4</t>
  </si>
  <si>
    <t>Z10-5</t>
  </si>
  <si>
    <t>Hao et al. 2015, JAES</t>
  </si>
  <si>
    <t>The Nouthern GXR</t>
  </si>
  <si>
    <t>SKG-2-1</t>
  </si>
  <si>
    <t>Yu-Jie Hao, Yun-Sheng Ren, Ming-Xin Duan, Kuang-Yin Tong, Cong Chen, Qun Yang, Chao Li, Metallogenic events and tectonic setting of the Duobaoshan ore field in Heilongjiang Province, NE China, Journal of Asian Earth Sciences, Volume 97, Part B, 2015, Pages 442-458</t>
    <phoneticPr fontId="5" type="noConversion"/>
  </si>
  <si>
    <t>SKG-2-2</t>
  </si>
  <si>
    <t>Yu-Jie Hao, Yun-Sheng Ren, Ming-Xin Duan, Kuang-Yin Tong, Cong Chen, Qun Yang, Chao Li, Metallogenic events and tectonic setting of the Duobaoshan ore field in Heilongjiang Province, NE China, Journal of Asian Earth Sciences, Volume 97, Part B, 2015, Pages 442-458</t>
  </si>
  <si>
    <t>SKG-2-3</t>
  </si>
  <si>
    <t>SKG-2-4</t>
  </si>
  <si>
    <t>SKG-2-5</t>
  </si>
  <si>
    <t>SKG-2-6</t>
  </si>
  <si>
    <t>SKG-2-7</t>
  </si>
  <si>
    <t>SKG-2-8</t>
  </si>
  <si>
    <t>Huang et al. 2014, Acta Geologica Sinica</t>
    <phoneticPr fontId="5" type="noConversion"/>
  </si>
  <si>
    <t>ZK801-YQ2</t>
  </si>
  <si>
    <t>Huang, F., Wang, D.H., Wang, P.A., Wang, C.H., Liu, S.B., Liu, C.H., Xie, Y.W., Zheng, B.H., and Li, S.B., 2014. Petrogenesis and metallogenic chronology of the Yili Mo deposit in the northern Great Khing’an Ranges (in Chinese with English abstract). Acta Geologica Sinica 88(3), 361–379.</t>
    <phoneticPr fontId="5" type="noConversion"/>
  </si>
  <si>
    <t>ZK3719-YQ1</t>
  </si>
  <si>
    <t>ZK1302-YQ1</t>
  </si>
  <si>
    <t>He et al. 2017, Global Geology</t>
    <phoneticPr fontId="5" type="noConversion"/>
  </si>
  <si>
    <t>13GW258</t>
  </si>
  <si>
    <t>He, Y., Dong, Y., He, Z.H., Zhang, Y.L., Yang, H., Wang, Q.H., and Chen H.J., 2017. Petrogenesis of early cretaceous Ailinyuan granites from northern–central Da Hinggan mountains: constraints from zircon U–Pb age, geochemistry and Hf isotopes (in Chinese with English abstract). Global Geology 36(3), 701–713.</t>
    <phoneticPr fontId="5" type="noConversion"/>
  </si>
  <si>
    <t>13GW262</t>
  </si>
  <si>
    <t>Dong et al., 2014, Lithos</t>
    <phoneticPr fontId="5" type="noConversion"/>
  </si>
  <si>
    <t>D2243-1-1</t>
  </si>
  <si>
    <t>Dong, Y., Ge, W.C., Yang, H., Zhao, G.C., Wang, Q.H., Zhang, Y.L., and Su, L., 2014. Geochronology and geochemistry of Early Cretaceous volcanic rocks from the Baiyingaolao Formation in the central Great Xing’an Range, NE China, and its tectonic implications. Lithos 205, 168–184.</t>
    <phoneticPr fontId="5" type="noConversion"/>
  </si>
  <si>
    <t>PM012-2-1</t>
    <phoneticPr fontId="5" type="noConversion"/>
  </si>
  <si>
    <t>D2282-2-1</t>
  </si>
  <si>
    <t>D0574-1</t>
  </si>
  <si>
    <t>D2224-1-1</t>
  </si>
  <si>
    <t>PM011-19-1</t>
  </si>
  <si>
    <t>PM004-17-1</t>
  </si>
  <si>
    <t>D2252-2-1</t>
  </si>
  <si>
    <t>PM011-31-1</t>
  </si>
  <si>
    <t>PM011-20-1</t>
  </si>
  <si>
    <t>D2727-1-1</t>
  </si>
  <si>
    <t>D1531-1-1</t>
  </si>
  <si>
    <t>PM010-2-1</t>
  </si>
  <si>
    <t>PM006-36-1</t>
  </si>
  <si>
    <t>PM015-1-1</t>
  </si>
  <si>
    <t>PM006-30-1</t>
  </si>
  <si>
    <t>D4076-1-1</t>
  </si>
  <si>
    <t>PM006-37-1</t>
  </si>
  <si>
    <t>D0570-5</t>
  </si>
  <si>
    <t>PM002-18-1</t>
  </si>
  <si>
    <t>PM011-21-1</t>
  </si>
  <si>
    <t>D0010-9</t>
  </si>
  <si>
    <t>Sun et al. 2016, Global Geology</t>
    <phoneticPr fontId="5" type="noConversion"/>
  </si>
  <si>
    <t>1561-2</t>
    <phoneticPr fontId="5" type="noConversion"/>
  </si>
  <si>
    <t>Sun, R.J., Sun, D.Y., Gou, J., Wang, G.T., Yang, D.G., and LI, X., 2016. Geochemical characteristics and petrogenesis of adamellite–granite in Xinlin Town, northern Da Hinggan Mountains (in Chinese with English abstract). Global Geology 2, 309–323.</t>
    <phoneticPr fontId="5" type="noConversion"/>
  </si>
  <si>
    <t>1558-3</t>
  </si>
  <si>
    <t xml:space="preserve">1. 87 </t>
  </si>
  <si>
    <t>1562-2</t>
  </si>
  <si>
    <t xml:space="preserve">0. 82 </t>
  </si>
  <si>
    <t>Li et al., 2018, Lithos</t>
    <phoneticPr fontId="5" type="noConversion"/>
  </si>
  <si>
    <t>15DX15-1</t>
  </si>
  <si>
    <t>Li, Y., Xu, W. L., Tang, J., Pei, F. P., Wang, F., and Sun, C. Y., 2018. Geochronology and geochemistry of Mesozoic intrusive rocks in the Xing'an Massif of NE China: Implications for the evolution and spatial extent of the Mongol–Okhotsk tectonic regime. Lithos, 304, 57-73.</t>
    <phoneticPr fontId="5" type="noConversion"/>
  </si>
  <si>
    <t>15DX15-2</t>
  </si>
  <si>
    <t>15DX15-4</t>
  </si>
  <si>
    <t>15DX15-5</t>
  </si>
  <si>
    <t>13XA33-1</t>
  </si>
  <si>
    <t>13XA33-2</t>
  </si>
  <si>
    <t>16ER43-4</t>
  </si>
  <si>
    <t>16ER43-5</t>
  </si>
  <si>
    <t>16DX10-2</t>
  </si>
  <si>
    <t>16DX10-3</t>
  </si>
  <si>
    <t>16DX3-1</t>
  </si>
  <si>
    <t>16DX3-2</t>
  </si>
  <si>
    <t>16DX5-1</t>
  </si>
  <si>
    <t>16DX5-4</t>
  </si>
  <si>
    <t>Pan et al. 2012, Master's Dissertation</t>
    <phoneticPr fontId="5" type="noConversion"/>
  </si>
  <si>
    <t>GL01-1</t>
  </si>
  <si>
    <t>Pan, M., 2012. Mesozoic magmatism and the regional tectonic evolution in Guliguta Balinyouqi (in Chinese with English abstract). Shijiazhuang University of Economics.</t>
    <phoneticPr fontId="5" type="noConversion"/>
  </si>
  <si>
    <t>GL01-2</t>
  </si>
  <si>
    <t>GL01-3</t>
  </si>
  <si>
    <t>GL01-4</t>
  </si>
  <si>
    <t>GL02-1</t>
  </si>
  <si>
    <t>GL02-3</t>
  </si>
  <si>
    <t>Tan et al., 2017, Geological Bulletin of China</t>
    <phoneticPr fontId="5" type="noConversion"/>
  </si>
  <si>
    <t>P23-26-1</t>
  </si>
  <si>
    <t>Tan, H.Y., He, Z.H., Chen, F., Du, Y.D., and Ren, Z.H., 2017, Zircon U–Pb ages and geochemical characteristics of volcanic rocks in Baiyin⁃gaolao Formation of Suolun area within central Da Hinggan Mountains and their tectonic implications (in Chinese with English abstract). Geological Bulletin of China 36(5):893–908.</t>
    <phoneticPr fontId="5" type="noConversion"/>
  </si>
  <si>
    <t>P23-26-2</t>
  </si>
  <si>
    <t>P24-4-2</t>
  </si>
  <si>
    <t>P24-5-1</t>
  </si>
  <si>
    <t>P18-3-1</t>
  </si>
  <si>
    <t>P15-17-1</t>
  </si>
  <si>
    <t>P2-1-1</t>
  </si>
  <si>
    <t>PB3073</t>
  </si>
  <si>
    <t>AB9145-3</t>
  </si>
  <si>
    <t>PB9012</t>
  </si>
  <si>
    <t>PB4061</t>
  </si>
  <si>
    <t>Sun 2012, Master's Dissertation</t>
    <phoneticPr fontId="5" type="noConversion"/>
  </si>
  <si>
    <t>CG01</t>
  </si>
  <si>
    <t>Sun, C.J., 2012. Zircon U–Pb age of Granite in Chaganmulun of Balinyouqi of Inner Mongolia (in Chinese with English abstract). Shijiazhuang University of Economics.</t>
    <phoneticPr fontId="5" type="noConversion"/>
  </si>
  <si>
    <t>CG02</t>
  </si>
  <si>
    <t>Ji et al. 2016, Global Geology</t>
    <phoneticPr fontId="5" type="noConversion"/>
  </si>
  <si>
    <t>13GW349</t>
  </si>
  <si>
    <t>Ji, Z., Ge, W.C., Yang, H., Tian, D.X., Zhang, Y.L., and Chen, H.J., 2016. Petrogenesis of Early Cretaceous granites in Taerqi area of central Great Xing’an Range and its tectonic setting (in Chinese with English abstract). Global Geology 35(2), 283–296.</t>
    <phoneticPr fontId="5" type="noConversion"/>
  </si>
  <si>
    <t>13GW375</t>
  </si>
  <si>
    <t>Ji 2017, Master's Dissertation</t>
    <phoneticPr fontId="5" type="noConversion"/>
  </si>
  <si>
    <t>PM005-1-1</t>
    <phoneticPr fontId="5" type="noConversion"/>
  </si>
  <si>
    <t>Ji, Z., 2017. Petrogenesis and tectonic implications of volcanic rocks from the Manketouebo Formation in the Wuchagou region, central Great Xing’an Range (in Chinese with English abstract). Jilin University.</t>
    <phoneticPr fontId="5" type="noConversion"/>
  </si>
  <si>
    <t>PM012-1-1</t>
    <phoneticPr fontId="5" type="noConversion"/>
  </si>
  <si>
    <t>Ge et al. 2007, Chinese Science Bulletin</t>
    <phoneticPr fontId="5" type="noConversion"/>
  </si>
  <si>
    <t>GW04512</t>
  </si>
  <si>
    <t>Ge, W., Wu, F., Zhou, C., and Zhang, J., 2007. Porphyry Cu–Mo deposits in the eastern Xing’an–Mongolian Orogenic Belt: Mineralization ages and their geodynamic implications. Chinese Science Bulletin 52(24), 3416–3427.</t>
    <phoneticPr fontId="5" type="noConversion"/>
  </si>
  <si>
    <t>GW04516</t>
  </si>
  <si>
    <t>GW04530</t>
  </si>
  <si>
    <t>GW04542</t>
  </si>
  <si>
    <t>Chen et al. 2015, Geology In China</t>
    <phoneticPr fontId="5" type="noConversion"/>
  </si>
  <si>
    <t>TW03-1</t>
  </si>
  <si>
    <t>Chen, L.L., and Cheng, G.Z., 2015. Petrology and zircon chronology of the Dorolj granite in Hinggan League, Inner Mongolia (in Chinese with English abstract). Geology in China 42(4), 891–908.</t>
    <phoneticPr fontId="5" type="noConversion"/>
  </si>
  <si>
    <t>TW06-2</t>
  </si>
  <si>
    <t>Dai et al. 2013, Geology In China</t>
    <phoneticPr fontId="5" type="noConversion"/>
  </si>
  <si>
    <t>D1198</t>
    <phoneticPr fontId="5" type="noConversion"/>
  </si>
  <si>
    <t>Dai, H.M., Yang, Z.F., Ma, Z.D., and Gong, C.D., 2013. The petrogeochemical characteristics and tectonic setting of Mesozoic intrusive rocks in Chabaqi area of the Da Hinggan Mountains (in Chinese with English abstract). Geology in China 40(1), 232–247.</t>
    <phoneticPr fontId="5" type="noConversion"/>
  </si>
  <si>
    <t>D1236</t>
  </si>
  <si>
    <t>Du et al. 2017, Global Geology</t>
    <phoneticPr fontId="5" type="noConversion"/>
  </si>
  <si>
    <t>P18-3-2</t>
  </si>
  <si>
    <t>Du, Y.D., He Z.H., Sui, Z.M., Tan, H.Y., and Ren, Z.H., 2017. Zircon U–Pb ages, ochemical characteristics and tectonic implications of volcanic rocks from Manitu ormation of Suolun area in central Great Xing’an Range (in Chinese with English abstract). Global Geology 36(2), 346–360.</t>
    <phoneticPr fontId="5" type="noConversion"/>
  </si>
  <si>
    <t>PB2060</t>
  </si>
  <si>
    <t>Li et al., 2007, Geological Journal of China Universities</t>
    <phoneticPr fontId="5" type="noConversion"/>
  </si>
  <si>
    <t>SD783</t>
  </si>
  <si>
    <t>Li, Q.Z., Xie, Z., Chen, J.F., Gao, T.S., Yu, G., Qian, H., 2007. Pb–Sr–Nd isotopic characteristics of the gabbros from Jinan and Zouping and the contribution of the lower crust to themagma source. Geol. J. China Univ. 297–310 (in Chinese with English abstract).</t>
    <phoneticPr fontId="5" type="noConversion"/>
  </si>
  <si>
    <t>SD784</t>
  </si>
  <si>
    <t>SD786</t>
  </si>
  <si>
    <t>SD791</t>
  </si>
  <si>
    <t>SD790</t>
  </si>
  <si>
    <t>SD792</t>
  </si>
  <si>
    <t>SD798**</t>
  </si>
  <si>
    <t>SD794</t>
  </si>
  <si>
    <t>SD795</t>
  </si>
  <si>
    <t>SD796</t>
  </si>
  <si>
    <t>SD800</t>
  </si>
  <si>
    <t>SD801</t>
  </si>
  <si>
    <t>SD802</t>
  </si>
  <si>
    <t>SD804</t>
  </si>
  <si>
    <t>Qiu et al., 2012, Acta Petrologica Sinica</t>
    <phoneticPr fontId="5" type="noConversion"/>
  </si>
  <si>
    <t>TT-1</t>
  </si>
  <si>
    <t>Qiu, J.S., Liu, L., Li, Y.L., 2012. Geochronology and geochemistry of potassic and sodic volcanic rocks in Tangtou basin, Shandong Province: implications for lithospheric thinning beneath the North China Craton. Acta Petrol. Sin. 1044–1056 (in Chinese with English abstract).</t>
    <phoneticPr fontId="5" type="noConversion"/>
  </si>
  <si>
    <t>TT-7</t>
  </si>
  <si>
    <t>TT-8</t>
  </si>
  <si>
    <t>TT-3</t>
  </si>
  <si>
    <t>TT-5</t>
  </si>
  <si>
    <t>TT-6</t>
  </si>
  <si>
    <t>Wang et al., 2011, Acta Petrologica Et Mineralogica</t>
    <phoneticPr fontId="5" type="noConversion"/>
  </si>
  <si>
    <t>07SD078</t>
  </si>
  <si>
    <t>Wang, Y., Fan, H.R., Hu, F.F., Lan, T.G., Jiao, P.,Wang, S.P., 2011. Zircon U–Pb ages and geochemistry of elements and isotopes of the diorite from Tongjing, Yinan, westem Shandong Province. Acta Petrol.Mineral. 553–566 (in Chinese with English abstract).</t>
    <phoneticPr fontId="5" type="noConversion"/>
  </si>
  <si>
    <t>07SD142</t>
  </si>
  <si>
    <t>07SD154</t>
  </si>
  <si>
    <t>07SD155</t>
  </si>
  <si>
    <t>07SD156</t>
  </si>
  <si>
    <t>07SD157</t>
  </si>
  <si>
    <t>Zhang et al., 2002, Contrib Mineral Petrol</t>
    <phoneticPr fontId="5" type="noConversion"/>
  </si>
  <si>
    <t>FC1–1</t>
  </si>
  <si>
    <t>AlkalineBasalt</t>
  </si>
  <si>
    <t>Zhang et al., 2002, Contrib Mineral Petrol, Mesozoic lithosphere destruction beneath the North China Craton: evidence from major-, trace-element and Sr–Nd–Pb isotope studies of Fangcheng basalts</t>
    <phoneticPr fontId="5" type="noConversion"/>
  </si>
  <si>
    <t>FC1–2</t>
  </si>
  <si>
    <t>AlkalineBasalt</t>
    <phoneticPr fontId="5" type="noConversion"/>
  </si>
  <si>
    <t>FC5–1</t>
  </si>
  <si>
    <t>OlTholeiite</t>
  </si>
  <si>
    <t>FC6–1</t>
  </si>
  <si>
    <t>FC6–2</t>
  </si>
  <si>
    <t>FC7</t>
  </si>
  <si>
    <t>Yang et al., 2008, Science in China Series</t>
    <phoneticPr fontId="5" type="noConversion"/>
  </si>
  <si>
    <t>QT-1</t>
  </si>
  <si>
    <t>Yang et al., 2008, Science in China Series, Petrogenesis of Shangyu gabbro-diorites in western Shandong: Geochronological and geochemical evidence</t>
    <phoneticPr fontId="5" type="noConversion"/>
  </si>
  <si>
    <t>QT-5</t>
  </si>
  <si>
    <t>QT-6</t>
  </si>
  <si>
    <t>QT-9</t>
  </si>
  <si>
    <t>QT-14</t>
  </si>
  <si>
    <t>QT-17</t>
  </si>
  <si>
    <t>QT-19</t>
  </si>
  <si>
    <t>Guo et al., 2004, Lithos</t>
    <phoneticPr fontId="5" type="noConversion"/>
  </si>
  <si>
    <t>97RS-3</t>
  </si>
  <si>
    <t>Lamprophyres</t>
    <phoneticPr fontId="5" type="noConversion"/>
  </si>
  <si>
    <t>Guo et al., 2004, Lithos, Origin of early Cretaceous calc-alkaline lamprophyres from the Sulu orogen in eastern China: implications for enrichment processes beneath continental collisional belt</t>
    <phoneticPr fontId="5" type="noConversion"/>
  </si>
  <si>
    <t>97RS-7</t>
  </si>
  <si>
    <t>97RS-9</t>
  </si>
  <si>
    <t>97RS-16</t>
  </si>
  <si>
    <t>97RS-19</t>
  </si>
  <si>
    <t>97RS-21</t>
  </si>
  <si>
    <t>97RS-24</t>
  </si>
  <si>
    <t>97RS-26</t>
  </si>
  <si>
    <t>97RS-27</t>
  </si>
  <si>
    <t>97RY-2</t>
  </si>
  <si>
    <t>97RY-4</t>
  </si>
  <si>
    <t>97RY-6</t>
  </si>
  <si>
    <t>97RY-13</t>
  </si>
  <si>
    <t>97RY-24</t>
  </si>
  <si>
    <t>97RY-25</t>
  </si>
  <si>
    <t>Liu et al., 2008, Chemical Geology</t>
    <phoneticPr fontId="5" type="noConversion"/>
  </si>
  <si>
    <t>MY1</t>
  </si>
  <si>
    <t>diabase</t>
    <phoneticPr fontId="5" type="noConversion"/>
  </si>
  <si>
    <t>Liu et al., 2008, Chemical Geology, Zircon U–Pb geochronology and major, trace elemental and Sr–Nd–Pb isotopic geochemistry of mafic dykes in western Shandong Province, east China: Constrains on their petrogenesis and geodynamic significance</t>
    <phoneticPr fontId="5" type="noConversion"/>
  </si>
  <si>
    <t>MY2</t>
  </si>
  <si>
    <t>diabase</t>
  </si>
  <si>
    <t>MY3</t>
  </si>
  <si>
    <t>MY4</t>
  </si>
  <si>
    <t>MY6</t>
  </si>
  <si>
    <t>MY7</t>
  </si>
  <si>
    <t>MY8</t>
  </si>
  <si>
    <t>MY9</t>
  </si>
  <si>
    <t>ZC1</t>
  </si>
  <si>
    <t>ZC2</t>
  </si>
  <si>
    <t>ZC3</t>
  </si>
  <si>
    <t>ZC4</t>
  </si>
  <si>
    <t>ZC5</t>
  </si>
  <si>
    <t>ZC6</t>
  </si>
  <si>
    <t>Ma et al., 2014, GCA</t>
    <phoneticPr fontId="5" type="noConversion"/>
  </si>
  <si>
    <t>JJLT-01</t>
  </si>
  <si>
    <t>Ma et al., 2014, GCA, Lithospheric and asthenospheric sources of lamprophyres in the Jiaodong Peninsula: A consequence of rapid lithospheric thinning beneath the North China Craton?</t>
    <phoneticPr fontId="5" type="noConversion"/>
  </si>
  <si>
    <t>JJLT-02</t>
  </si>
  <si>
    <t>JJLT-03</t>
  </si>
  <si>
    <t>JJLT-04</t>
  </si>
  <si>
    <t>JJLT-05</t>
  </si>
  <si>
    <t>JJLT-06</t>
  </si>
  <si>
    <t>JJLT-07</t>
  </si>
  <si>
    <t>JJHT-01</t>
  </si>
  <si>
    <t>JJHT-02</t>
  </si>
  <si>
    <t>JJHT-03</t>
  </si>
  <si>
    <t>JJHT-04</t>
  </si>
  <si>
    <t>JJHT-05</t>
  </si>
  <si>
    <t>JJHT-06</t>
  </si>
  <si>
    <t>JJHT-07</t>
  </si>
  <si>
    <t>JJHT-08</t>
  </si>
  <si>
    <t>JJHT-09</t>
  </si>
  <si>
    <t>JJHT-10</t>
  </si>
  <si>
    <t>Ma et al., 2014, Gondwana Research</t>
    <phoneticPr fontId="5" type="noConversion"/>
  </si>
  <si>
    <t>LL-01</t>
  </si>
  <si>
    <t>lamprophyres</t>
  </si>
  <si>
    <t>Ma et al., 2014, Gondwana Research, Geochemistry of Early Cretaceous calc-alkaline lamprophyres in the Jiaodong Peninsula: Implication for lithospheric evolution of the eastern North China Craton</t>
    <phoneticPr fontId="5" type="noConversion"/>
  </si>
  <si>
    <t>LL-02</t>
  </si>
  <si>
    <t>LL-03</t>
  </si>
  <si>
    <t>LL-04</t>
  </si>
  <si>
    <t>LL-05</t>
  </si>
  <si>
    <t>LL-06</t>
  </si>
  <si>
    <t>LL-07</t>
  </si>
  <si>
    <t>LL-08</t>
  </si>
  <si>
    <t>LL-09</t>
  </si>
  <si>
    <t>LL-10</t>
  </si>
  <si>
    <t>LL-11</t>
  </si>
  <si>
    <t>PL-01</t>
  </si>
  <si>
    <t>PL-02</t>
  </si>
  <si>
    <t>PL-03</t>
  </si>
  <si>
    <t>PL-04</t>
  </si>
  <si>
    <t>PL-05</t>
  </si>
  <si>
    <t>PL-06</t>
  </si>
  <si>
    <t>PL-07</t>
  </si>
  <si>
    <t>Liang et al., 2020, Geoscience Frontiers</t>
    <phoneticPr fontId="5" type="noConversion"/>
  </si>
  <si>
    <t>LLW50-1</t>
  </si>
  <si>
    <t>Liang et al., 2020, Geoscience Frontiers, Late Mesozoic magmatism in the Jiaodong Peninsula, East China: Implications for crust–mantle interactions and lithospheric thinning of the eastern North China Craton</t>
    <phoneticPr fontId="5" type="noConversion"/>
  </si>
  <si>
    <t>LLW50-19</t>
  </si>
  <si>
    <t>LLW50-7</t>
  </si>
  <si>
    <t>LLW50-8</t>
  </si>
  <si>
    <t>LLW50-9</t>
  </si>
  <si>
    <t>LLW50-10</t>
  </si>
  <si>
    <t>LLW50-11</t>
  </si>
  <si>
    <t>LLW50-12</t>
  </si>
  <si>
    <t>LLW50-13</t>
  </si>
  <si>
    <t>LLW50-17</t>
  </si>
  <si>
    <t>LLW50-14</t>
  </si>
  <si>
    <t>LLW50-15</t>
  </si>
  <si>
    <t>LLW50-16</t>
  </si>
  <si>
    <t>LLW50-18</t>
  </si>
  <si>
    <t>Goss et al., 2010, Lithos</t>
    <phoneticPr fontId="5" type="noConversion"/>
  </si>
  <si>
    <t>SD-11</t>
  </si>
  <si>
    <t>Goss et al., 2010, Lithos, The age, isotopic signature and significance of the youngest Mesozoic granitoids in the Jiaodong Terrane, Shandong Province, North China Craton</t>
    <phoneticPr fontId="5" type="noConversion"/>
  </si>
  <si>
    <t>SD-12</t>
  </si>
  <si>
    <t>SD-13</t>
  </si>
  <si>
    <t>SD-14</t>
  </si>
  <si>
    <t>SD-17</t>
  </si>
  <si>
    <t>SD-27</t>
  </si>
  <si>
    <t>SD-28</t>
  </si>
  <si>
    <t>SD-29</t>
  </si>
  <si>
    <t>SD-30</t>
  </si>
  <si>
    <t>SD-31</t>
  </si>
  <si>
    <t>SD-56</t>
  </si>
  <si>
    <t>SD-59</t>
  </si>
  <si>
    <t>SD-63</t>
  </si>
  <si>
    <t>Guo et al., 2003, Geochemical Journal</t>
    <phoneticPr fontId="5" type="noConversion"/>
  </si>
  <si>
    <t>98ZP-5</t>
  </si>
  <si>
    <t>Guo et al., 2003, Geochemical Journal, Geochemistry of late Mesozoic mafic magmatism in west Shandong Province, eastern China: Characterizing the lost lithospheric mantle beneath the North China Block</t>
    <phoneticPr fontId="5" type="noConversion"/>
  </si>
  <si>
    <t>98ZP-6</t>
  </si>
  <si>
    <t>98ZP-7</t>
  </si>
  <si>
    <t>98ZP-8</t>
  </si>
  <si>
    <t>98ZP-9</t>
  </si>
  <si>
    <t>98ZQ-1</t>
  </si>
  <si>
    <t>98ZQ-3</t>
  </si>
  <si>
    <t>97ZQ-5</t>
  </si>
  <si>
    <t>98ZQ-8</t>
  </si>
  <si>
    <t>98ZQ-9</t>
  </si>
  <si>
    <t>98ZQ-13</t>
  </si>
  <si>
    <t>Yang et al., 2012, Lithos</t>
    <phoneticPr fontId="5" type="noConversion"/>
  </si>
  <si>
    <t>08G01</t>
  </si>
  <si>
    <t>Yang et al., 2012, Lithos, Reactivation of the Archean lower crust: Implications for zircon geochronology, elemental and Sr–Nd–Hf isotopic geochemistry of late Mesozoic granitoids from northwestern Jiaodong Terrane, the North China Craton</t>
    <phoneticPr fontId="5" type="noConversion"/>
  </si>
  <si>
    <t>08G02</t>
  </si>
  <si>
    <t>08G03</t>
  </si>
  <si>
    <t>08G04</t>
  </si>
  <si>
    <t>08G05</t>
  </si>
  <si>
    <t>08G19</t>
  </si>
  <si>
    <t>08G20</t>
  </si>
  <si>
    <t>08G40</t>
  </si>
  <si>
    <t>08G42</t>
  </si>
  <si>
    <t>08G50</t>
  </si>
  <si>
    <t>08G52</t>
  </si>
  <si>
    <t>08G53</t>
  </si>
  <si>
    <t>08G15</t>
  </si>
  <si>
    <t>08G16</t>
  </si>
  <si>
    <t>08G17</t>
  </si>
  <si>
    <t>08G18</t>
  </si>
  <si>
    <t>08G21</t>
  </si>
  <si>
    <t>08G22</t>
  </si>
  <si>
    <t>08G24</t>
  </si>
  <si>
    <t>08G33</t>
  </si>
  <si>
    <t>08G38</t>
  </si>
  <si>
    <t>08G39</t>
  </si>
  <si>
    <t>08G49</t>
  </si>
  <si>
    <t>08G59</t>
  </si>
  <si>
    <t>08G07</t>
  </si>
  <si>
    <t>08G08</t>
  </si>
  <si>
    <t>08G13</t>
  </si>
  <si>
    <t>08G25</t>
  </si>
  <si>
    <t>08G26</t>
  </si>
  <si>
    <t>08G28</t>
  </si>
  <si>
    <t>08G29</t>
  </si>
  <si>
    <t>08G30</t>
  </si>
  <si>
    <t>08G31</t>
  </si>
  <si>
    <t>08G32</t>
  </si>
  <si>
    <t>08G37</t>
  </si>
  <si>
    <t>08G61</t>
  </si>
  <si>
    <t>Li et al., 2018, JAES</t>
    <phoneticPr fontId="5" type="noConversion"/>
  </si>
  <si>
    <t>LX043A</t>
  </si>
  <si>
    <t>Li et al., 2018, JAES, Early Cretaceous diabases, lamprophyres and andesites-dacites in western Shandong, North China Craton: Implications for local delamination and Paleo-Pacific slab rollback</t>
    <phoneticPr fontId="5" type="noConversion"/>
  </si>
  <si>
    <t>LX043B</t>
  </si>
  <si>
    <t>LX043F</t>
  </si>
  <si>
    <t>LX043G</t>
  </si>
  <si>
    <t>LX043D</t>
  </si>
  <si>
    <t>LX043E</t>
  </si>
  <si>
    <t>LX090B1</t>
  </si>
  <si>
    <t>LX149A</t>
  </si>
  <si>
    <t>LX149B</t>
  </si>
  <si>
    <t>LX036A</t>
  </si>
  <si>
    <t>LX036B</t>
  </si>
  <si>
    <t>LX042A</t>
  </si>
  <si>
    <t>LX045A</t>
  </si>
  <si>
    <t>LX045C</t>
  </si>
  <si>
    <t>LX165A1</t>
  </si>
  <si>
    <t>LX165A2</t>
  </si>
  <si>
    <t>LX166A1</t>
  </si>
  <si>
    <t>LX119A1</t>
  </si>
  <si>
    <t>LX119A2</t>
  </si>
  <si>
    <t>LX119B1</t>
  </si>
  <si>
    <t>LX119B2</t>
  </si>
  <si>
    <t>LX119C1</t>
  </si>
  <si>
    <t>LX119C2</t>
  </si>
  <si>
    <t>LX119D1</t>
  </si>
  <si>
    <t>Guo et al., 2023, Lithos</t>
    <phoneticPr fontId="5" type="noConversion"/>
  </si>
  <si>
    <t>CYS10-2</t>
  </si>
  <si>
    <t>Guo et al., 2023, Lithos, Decoupling between Sr–Pb and Nd–Hf isotopes of Mesozoic mafic rocks in the eastern North China Craton: Implication for multi-stage modification of sub-continental lithospheric mantle</t>
    <phoneticPr fontId="5" type="noConversion"/>
  </si>
  <si>
    <t>CYS10-4</t>
  </si>
  <si>
    <t>CYS10-6</t>
  </si>
  <si>
    <t>WSH10-6</t>
  </si>
  <si>
    <t>WSH10-7</t>
  </si>
  <si>
    <t>WSH10-9</t>
  </si>
  <si>
    <t>ZP10-1</t>
  </si>
  <si>
    <t>ZP10-2</t>
  </si>
  <si>
    <t>ZP10-3</t>
  </si>
  <si>
    <t>Guo et al., 2005, The Island Arc</t>
    <phoneticPr fontId="5" type="noConversion"/>
  </si>
  <si>
    <t>97LW-1</t>
  </si>
  <si>
    <t>Gabbros</t>
    <phoneticPr fontId="5" type="noConversion"/>
  </si>
  <si>
    <t>Early Cretaceous</t>
    <phoneticPr fontId="5" type="noConversion"/>
  </si>
  <si>
    <t>K-Ar</t>
    <phoneticPr fontId="5" type="noConversion"/>
  </si>
  <si>
    <t>Guo et al., 2005, the Island Arc, Petrogenesis and tectonic implications of Early Cretaceous high-K calc-alkaline volcanic rocks in the Laiyang Basin of the Sulu Belt, eastern China</t>
    <phoneticPr fontId="5" type="noConversion"/>
  </si>
  <si>
    <t>97LW-3</t>
  </si>
  <si>
    <t>Gabbros</t>
  </si>
  <si>
    <t>97LW-6</t>
  </si>
  <si>
    <t>97LW-7</t>
  </si>
  <si>
    <t>97LW-16</t>
  </si>
  <si>
    <t>97LW-17</t>
  </si>
  <si>
    <t>97LW-20</t>
  </si>
  <si>
    <t>97LW-21</t>
  </si>
  <si>
    <t>97LW-24</t>
  </si>
  <si>
    <t>97LW-27</t>
  </si>
  <si>
    <t>97LW-28</t>
  </si>
  <si>
    <t>97LW-29</t>
  </si>
  <si>
    <t>97LW-31</t>
  </si>
  <si>
    <t>97LW-33</t>
  </si>
  <si>
    <t>97LW-34</t>
  </si>
  <si>
    <t>97LW-37</t>
  </si>
  <si>
    <t>97LW-39</t>
  </si>
  <si>
    <t>97LW-8</t>
  </si>
  <si>
    <t>Guo et al., 2005, the Island Arc, Petrogenesis and tectonic implications of Early Cretaceous high-K calc-alkaline volcanic rocks in the Laiyang Basin of the Sulu Belt, eastern China</t>
  </si>
  <si>
    <t>97LW-9</t>
  </si>
  <si>
    <t>97LW-11</t>
  </si>
  <si>
    <t>97LW-13</t>
  </si>
  <si>
    <t>97LW-14</t>
  </si>
  <si>
    <t>97LW-47</t>
  </si>
  <si>
    <t>97LW-48</t>
  </si>
  <si>
    <t>97LW-50</t>
  </si>
  <si>
    <t>97LW-54</t>
  </si>
  <si>
    <t>Liu et al., 2009, Lithos</t>
    <phoneticPr fontId="5" type="noConversion"/>
  </si>
  <si>
    <t>B6-7</t>
  </si>
  <si>
    <t>Dolerite-porphyry</t>
  </si>
  <si>
    <t>Liu et al., 2009, Lithos, Petrogenesis of Late Mesozoic mafic dykes in the Jiaodong Peninsula, eastern North China Craton and implications for the foundering of lower crust</t>
    <phoneticPr fontId="5" type="noConversion"/>
  </si>
  <si>
    <t>B6-6</t>
  </si>
  <si>
    <t>B6-5</t>
  </si>
  <si>
    <t>B6-4</t>
  </si>
  <si>
    <t>B6-3</t>
  </si>
  <si>
    <t>B6-2</t>
  </si>
  <si>
    <t>B6-1</t>
  </si>
  <si>
    <t>B5-2</t>
  </si>
  <si>
    <t>B5-1</t>
  </si>
  <si>
    <t>B4-3</t>
  </si>
  <si>
    <t>B4-2</t>
  </si>
  <si>
    <t>B4-1</t>
  </si>
  <si>
    <t>B3-3</t>
  </si>
  <si>
    <t>B3-2</t>
  </si>
  <si>
    <t>B3-1</t>
  </si>
  <si>
    <t>B1-3</t>
  </si>
  <si>
    <t>B1-2</t>
  </si>
  <si>
    <t>B1-1</t>
  </si>
  <si>
    <t>Liu et al., 2009, JAES</t>
    <phoneticPr fontId="5" type="noConversion"/>
  </si>
  <si>
    <t>QS1</t>
  </si>
  <si>
    <t>Liu et al., 2009, JAES, Zircon U–Pb age, geochemistry and Sr–Nd–Pb isotopic compositions of adakitic volcanic rocks from Jiaodong, Shandong Province, Eastern China: Constraints on petrogenesis and implications</t>
    <phoneticPr fontId="5" type="noConversion"/>
  </si>
  <si>
    <t>QS2</t>
  </si>
  <si>
    <t>QS3</t>
  </si>
  <si>
    <t>QS4</t>
  </si>
  <si>
    <t>QS5</t>
  </si>
  <si>
    <t>QS6</t>
  </si>
  <si>
    <t>QS7</t>
  </si>
  <si>
    <t>QS8</t>
  </si>
  <si>
    <t>QS9</t>
  </si>
  <si>
    <t>QS10</t>
  </si>
  <si>
    <t>QS11</t>
  </si>
  <si>
    <t>QS12</t>
  </si>
  <si>
    <t>QS13</t>
  </si>
  <si>
    <t>Liu et al., 2006, Geochemical Journal</t>
    <phoneticPr fontId="5" type="noConversion"/>
  </si>
  <si>
    <t>CZ2</t>
  </si>
  <si>
    <t>Liu et al., 2006, Geochemical Journal, Mesozoic mafic dikes from the Shandong Peninsula, North China Craton: Petrogenesis and tectonic implications</t>
    <phoneticPr fontId="5" type="noConversion"/>
  </si>
  <si>
    <t>LH2</t>
  </si>
  <si>
    <t>GS1</t>
  </si>
  <si>
    <t>WF2</t>
  </si>
  <si>
    <t>WJ1</t>
  </si>
  <si>
    <t>WJ8</t>
  </si>
  <si>
    <t>DK3</t>
  </si>
  <si>
    <t>DK9</t>
  </si>
  <si>
    <t>CG2</t>
  </si>
  <si>
    <t>LCII6</t>
  </si>
  <si>
    <t>LCII8</t>
  </si>
  <si>
    <t>LCI5</t>
  </si>
  <si>
    <t>LCI7</t>
  </si>
  <si>
    <t>LM1</t>
  </si>
  <si>
    <t>LQ3</t>
  </si>
  <si>
    <t>NS1</t>
  </si>
  <si>
    <t>MSH1</t>
  </si>
  <si>
    <t>SW1</t>
  </si>
  <si>
    <t>KJ1</t>
  </si>
  <si>
    <t>KJ8</t>
  </si>
  <si>
    <t>KL1</t>
  </si>
  <si>
    <t>KL8</t>
  </si>
  <si>
    <t>GCH2</t>
  </si>
  <si>
    <t>GCH2*</t>
  </si>
  <si>
    <t>GCH4</t>
  </si>
  <si>
    <t>GCH6</t>
  </si>
  <si>
    <t>GCH7</t>
  </si>
  <si>
    <t>GCH7*</t>
  </si>
  <si>
    <t>Hu et al., 2005, Acta Petrologica Sinica</t>
    <phoneticPr fontId="5" type="noConversion"/>
  </si>
  <si>
    <t>03R066</t>
  </si>
  <si>
    <t>Hu, F.F., Fan, H.R., Yang, J.H., Zhai, M.G., Jin, C.W., Xie, L.W., Yang, Y.H., 2005. Magma mixing for the origin of granodiorite: geochemical, Sr–Nd isotopic and zircon Hf isotopic evidence of dioritic enclaves and host rocks fromChangshannan granodiorite in the Jiaodong Peninsula, eastern China. Acta Petrol. Sin. 569–586 (in Chinese with English abstract).</t>
    <phoneticPr fontId="5" type="noConversion"/>
  </si>
  <si>
    <t>03R067</t>
  </si>
  <si>
    <t>03R069</t>
  </si>
  <si>
    <t>03R074-1</t>
  </si>
  <si>
    <t>03R075-1</t>
  </si>
  <si>
    <t>Yang et al., 2004, Lithos</t>
    <phoneticPr fontId="5" type="noConversion"/>
  </si>
  <si>
    <t>XC-M01</t>
  </si>
  <si>
    <t>Yang et al., 2004, Lithos, Geochemical and Sr–Nd–Pb isotopic compositions of mafic dikes from the Jiaodong Peninsula, China: evidence for vein-plus-peridotite melting in the lithospheric mantle</t>
    <phoneticPr fontId="5" type="noConversion"/>
  </si>
  <si>
    <t>XC-M02</t>
  </si>
  <si>
    <t>XC-M04</t>
  </si>
  <si>
    <t>XC-M09</t>
  </si>
  <si>
    <t>DK-M04</t>
  </si>
  <si>
    <t>DK-M07</t>
  </si>
  <si>
    <t>JQ-M02</t>
  </si>
  <si>
    <t>JQ-M03</t>
  </si>
  <si>
    <t>LL-M02</t>
  </si>
  <si>
    <t>LL-M06</t>
  </si>
  <si>
    <t>LL-M08</t>
  </si>
  <si>
    <t>MP-M01</t>
  </si>
  <si>
    <t>MP-M02</t>
  </si>
  <si>
    <t>MP-M04</t>
  </si>
  <si>
    <t>MP-M05</t>
  </si>
  <si>
    <t>MP-M06</t>
  </si>
  <si>
    <t>MP-M07</t>
  </si>
  <si>
    <t>MP-M08</t>
  </si>
  <si>
    <t>MP-M09</t>
  </si>
  <si>
    <t>Guo et al., 2013, Lithos</t>
    <phoneticPr fontId="5" type="noConversion"/>
  </si>
  <si>
    <t>09SD-02</t>
    <phoneticPr fontId="5" type="noConversion"/>
  </si>
  <si>
    <t>Guo et al., 2013, Lithos, Formation of mafic magmas through lower crustal AFC processes—An example from the Jinan gabbroic intrusion in the North China Block</t>
    <phoneticPr fontId="5" type="noConversion"/>
  </si>
  <si>
    <t>09SD-03</t>
    <phoneticPr fontId="5" type="noConversion"/>
  </si>
  <si>
    <t>09SD-04</t>
    <phoneticPr fontId="5" type="noConversion"/>
  </si>
  <si>
    <t>09SD-07</t>
    <phoneticPr fontId="5" type="noConversion"/>
  </si>
  <si>
    <t>09SD-08</t>
    <phoneticPr fontId="5" type="noConversion"/>
  </si>
  <si>
    <t>09SD-09</t>
    <phoneticPr fontId="5" type="noConversion"/>
  </si>
  <si>
    <t>09SD-10</t>
  </si>
  <si>
    <t>09SD-12</t>
  </si>
  <si>
    <t>09SD-14</t>
  </si>
  <si>
    <t>09SD-15</t>
  </si>
  <si>
    <t>09SD-19</t>
  </si>
  <si>
    <t>09SD-21</t>
  </si>
  <si>
    <t>09SD-22</t>
  </si>
  <si>
    <t>09SD-23</t>
  </si>
  <si>
    <t>09SD-25</t>
  </si>
  <si>
    <t>09SD-27</t>
  </si>
  <si>
    <t>09SD-29</t>
  </si>
  <si>
    <t>09SD-31</t>
  </si>
  <si>
    <t>09SD-32</t>
  </si>
  <si>
    <t>09SD-33</t>
  </si>
  <si>
    <t>09SD-34</t>
  </si>
  <si>
    <t>09SD-35</t>
  </si>
  <si>
    <t>Koua et al., 2022, JAES</t>
    <phoneticPr fontId="5" type="noConversion"/>
  </si>
  <si>
    <t>CJ-1</t>
  </si>
  <si>
    <t>Koua et al., 2022, JAES, Petrogenesis of Early Cretaceous granitoids and mafic enclaves from the Jiaodong Peninsula, eastern China: Implications for crust-mantle interaction, tectonic evolution and gold mineralization</t>
    <phoneticPr fontId="5" type="noConversion"/>
  </si>
  <si>
    <t>CJ-1-2-7</t>
  </si>
  <si>
    <t>CJ-1-3-6</t>
  </si>
  <si>
    <t>CJ-1-2-6</t>
  </si>
  <si>
    <t>CJ-1-3-5</t>
  </si>
  <si>
    <t>CJ-1-4-4</t>
  </si>
  <si>
    <t>CJ-1-1</t>
  </si>
  <si>
    <t>CJ-1-4-5</t>
  </si>
  <si>
    <t>GS-5-1-4</t>
  </si>
  <si>
    <t>GS-23-2</t>
  </si>
  <si>
    <t>GS-23-3</t>
  </si>
  <si>
    <t>GS-2-6-1</t>
  </si>
  <si>
    <t>GS-2-7-4</t>
  </si>
  <si>
    <t>GS-4-1-3</t>
  </si>
  <si>
    <t>GS-4-2-4</t>
  </si>
  <si>
    <t>GS-6-1-5</t>
  </si>
  <si>
    <t>GS-2-1</t>
  </si>
  <si>
    <t>GS-2-5</t>
  </si>
  <si>
    <t>GS-2-6-2</t>
  </si>
  <si>
    <t>GS-4-3</t>
  </si>
  <si>
    <t>GS-5-1</t>
  </si>
  <si>
    <t>Ding et al., 2022, OGR</t>
    <phoneticPr fontId="5" type="noConversion"/>
  </si>
  <si>
    <t>18cs-08</t>
  </si>
  <si>
    <t>Ding et al., 2022, OGR, Geochronology, geochemistry and Sr–Nd–Pb–Hf isotopes of the alkaline–carbonatite complex in the Weishan REE deposit, Luxi Block: Constraints on the genesis and tectonic setting of the REE mineralization</t>
    <phoneticPr fontId="5" type="noConversion"/>
  </si>
  <si>
    <t>18cs-10</t>
  </si>
  <si>
    <t>18cs-11</t>
  </si>
  <si>
    <t>18cs-12</t>
  </si>
  <si>
    <t>18cs-33</t>
  </si>
  <si>
    <t>18cs–25</t>
  </si>
  <si>
    <t>Wu et al., 2023, Chemical Geology</t>
    <phoneticPr fontId="5" type="noConversion"/>
  </si>
  <si>
    <t>05JG-1(g)</t>
  </si>
  <si>
    <t>Wu et al., 2023, Chemical Geology, Mesozoic slab-derived magmas from mid-eastern China: Responses to a ridge-transform fault-ridge subduction system</t>
    <phoneticPr fontId="5" type="noConversion"/>
  </si>
  <si>
    <t>05JG-1(k)</t>
  </si>
  <si>
    <t>05JG-1(n)</t>
  </si>
  <si>
    <t>05JG-1(o)</t>
  </si>
  <si>
    <t>05JG-2(a)</t>
  </si>
  <si>
    <t>05JG-2(e)</t>
  </si>
  <si>
    <t>05JG-6</t>
  </si>
  <si>
    <t>05JG-8</t>
  </si>
  <si>
    <t>05JG-11</t>
  </si>
  <si>
    <t>05LG-1(2)</t>
  </si>
  <si>
    <t>05LG-3(2)</t>
  </si>
  <si>
    <t>05LG-4(1)</t>
  </si>
  <si>
    <t>05LG-1(1)</t>
  </si>
  <si>
    <t>05LG-2</t>
  </si>
  <si>
    <t>05LG-4(2)</t>
  </si>
  <si>
    <t>05LG-4(3)</t>
  </si>
  <si>
    <t>05BJ-3</t>
  </si>
  <si>
    <t>05BJ-4(2)</t>
  </si>
  <si>
    <t>05BJ-1</t>
  </si>
  <si>
    <t>05BJ-4(3)</t>
  </si>
  <si>
    <t>05BJ-4(4)</t>
  </si>
  <si>
    <t>Xu et al., 2006, JAES</t>
    <phoneticPr fontId="5" type="noConversion"/>
  </si>
  <si>
    <t>L-7</t>
  </si>
  <si>
    <t>Xu et al., 2006, JAES, Mesozoic adakitic rocks from the Xuzhou-Suzhou area, eastern China: Evidence for partial melting of delaminated lower continental crust</t>
    <phoneticPr fontId="5" type="noConversion"/>
  </si>
  <si>
    <t>LG1-1</t>
  </si>
  <si>
    <t>LG3-8</t>
  </si>
  <si>
    <t>064-1</t>
  </si>
  <si>
    <t>8102-389</t>
  </si>
  <si>
    <t>8201-69-10</t>
  </si>
  <si>
    <t>8201-69-2</t>
  </si>
  <si>
    <t>8202-392</t>
  </si>
  <si>
    <t>J-25</t>
  </si>
  <si>
    <t>Cheong et al., 2020, Gondwana Research</t>
    <phoneticPr fontId="5" type="noConversion"/>
  </si>
  <si>
    <t>Pocheon</t>
  </si>
  <si>
    <t>130228-02B</t>
  </si>
  <si>
    <t>Cheong et al., 2020, Gondwana Research, Tectonomagmatic evolution of a Jurassic Cordilleran flare-up along the Korean Peninsula: Geochronological and geochemical constraints from granitoid rocks</t>
    <phoneticPr fontId="5" type="noConversion"/>
  </si>
  <si>
    <t>130228-09</t>
  </si>
  <si>
    <t>Granite</t>
  </si>
  <si>
    <t>Uijeongbu</t>
  </si>
  <si>
    <t>130330-05</t>
  </si>
  <si>
    <t>Kwanaksan</t>
  </si>
  <si>
    <t>130423-01</t>
  </si>
  <si>
    <t>-</t>
  </si>
  <si>
    <t>Dangjin</t>
  </si>
  <si>
    <t>170329-01</t>
  </si>
  <si>
    <t>Yesan</t>
  </si>
  <si>
    <t>170330-10</t>
  </si>
  <si>
    <t>Chungju</t>
  </si>
  <si>
    <t>130418-05A</t>
  </si>
  <si>
    <t>14CH06-1</t>
  </si>
  <si>
    <t>14CH07</t>
  </si>
  <si>
    <t>14CH08</t>
  </si>
  <si>
    <t>Cheongju</t>
  </si>
  <si>
    <t>150914-01</t>
  </si>
  <si>
    <t>Granodiorite</t>
  </si>
  <si>
    <t>160613-01</t>
  </si>
  <si>
    <t>Daejeon</t>
  </si>
  <si>
    <t>130418-01</t>
  </si>
  <si>
    <t>130523-01</t>
  </si>
  <si>
    <t>Yeongju</t>
  </si>
  <si>
    <t>131015-08</t>
  </si>
  <si>
    <t>131016-01</t>
  </si>
  <si>
    <t>131017-05</t>
  </si>
  <si>
    <t>131017-21</t>
  </si>
  <si>
    <t>Andong</t>
  </si>
  <si>
    <t>131106-01</t>
  </si>
  <si>
    <t>131106-04</t>
  </si>
  <si>
    <t>131107-01</t>
  </si>
  <si>
    <t>131107-02</t>
  </si>
  <si>
    <t>Sinwon</t>
  </si>
  <si>
    <t>140425-02</t>
  </si>
  <si>
    <t>Geochang</t>
  </si>
  <si>
    <t>150312-01</t>
  </si>
  <si>
    <t>Hapcheon</t>
  </si>
  <si>
    <t>150312-02</t>
  </si>
  <si>
    <t>Kimcheon</t>
  </si>
  <si>
    <t>150312-06</t>
  </si>
  <si>
    <t>150312-07</t>
  </si>
  <si>
    <t>Namwon</t>
  </si>
  <si>
    <t>NWG-01</t>
  </si>
  <si>
    <t>NWG-05</t>
  </si>
  <si>
    <t>Sunchang</t>
  </si>
  <si>
    <t>SCG-05</t>
  </si>
  <si>
    <t>SCG-13</t>
  </si>
  <si>
    <t>Cheong et al., 2011, Jour. Petrol. Soc. Korea</t>
    <phoneticPr fontId="5" type="noConversion"/>
  </si>
  <si>
    <t>CJ4</t>
    <phoneticPr fontId="5" type="noConversion"/>
  </si>
  <si>
    <t>Porphyritic granite</t>
    <phoneticPr fontId="5" type="noConversion"/>
  </si>
  <si>
    <t>Cheong et al., 2011, Jour. Petrol. Soc. Korea, SHRIMP Zircon U-Pb Geochronology, Geochemistry and Sr-Nd Isotopic Study of the Cheongju granitoid rocks</t>
    <phoneticPr fontId="5" type="noConversion"/>
  </si>
  <si>
    <t>CJ5</t>
    <phoneticPr fontId="5" type="noConversion"/>
  </si>
  <si>
    <t>DB19-1</t>
    <phoneticPr fontId="5" type="noConversion"/>
  </si>
  <si>
    <t>Biotite granite</t>
    <phoneticPr fontId="5" type="noConversion"/>
  </si>
  <si>
    <t>CJ1</t>
    <phoneticPr fontId="5" type="noConversion"/>
  </si>
  <si>
    <t>Diorite</t>
    <phoneticPr fontId="5" type="noConversion"/>
  </si>
  <si>
    <t>Kim et al., 2015, Lithos</t>
    <phoneticPr fontId="5" type="noConversion"/>
  </si>
  <si>
    <t>Yeongnam massif</t>
    <phoneticPr fontId="5" type="noConversion"/>
  </si>
  <si>
    <t>Sunchang foliated pluton</t>
    <phoneticPr fontId="5" type="noConversion"/>
  </si>
  <si>
    <t>SCS-2-1</t>
    <phoneticPr fontId="5" type="noConversion"/>
  </si>
  <si>
    <t>Kim et al., 2015, Lithos, Geochronological and geochemical implications of Early to Middle Jurassic continental adakitic arc magmatism in the Korean Peninsula</t>
    <phoneticPr fontId="5" type="noConversion"/>
  </si>
  <si>
    <t>SCS-6</t>
    <phoneticPr fontId="5" type="noConversion"/>
  </si>
  <si>
    <t>SCS-15-1</t>
  </si>
  <si>
    <t>Okcheon belt</t>
    <phoneticPr fontId="5" type="noConversion"/>
  </si>
  <si>
    <t>Jeongup pluton</t>
    <phoneticPr fontId="5" type="noConversion"/>
  </si>
  <si>
    <t>120313-1</t>
  </si>
  <si>
    <t>Granodiorite-</t>
  </si>
  <si>
    <t>120315-5A</t>
  </si>
  <si>
    <t>120315-9</t>
  </si>
  <si>
    <t>130319-2</t>
  </si>
  <si>
    <t>130319-3</t>
  </si>
  <si>
    <t>130320-9</t>
  </si>
  <si>
    <t>130320-12B</t>
  </si>
  <si>
    <t>130320-6</t>
  </si>
  <si>
    <t>130321-2</t>
  </si>
  <si>
    <t>120314-5</t>
  </si>
  <si>
    <t>120314-6</t>
  </si>
  <si>
    <t>120315-4</t>
  </si>
  <si>
    <t>130319-1</t>
  </si>
  <si>
    <t>130319-8</t>
  </si>
  <si>
    <t>130319-9</t>
  </si>
  <si>
    <t>130320-12A</t>
  </si>
  <si>
    <t>130320-4</t>
  </si>
  <si>
    <t>Gangreung pluton</t>
    <phoneticPr fontId="5" type="noConversion"/>
  </si>
  <si>
    <t>tmgr1</t>
  </si>
  <si>
    <t>Two-mica granite</t>
  </si>
  <si>
    <t>tmgr2</t>
  </si>
  <si>
    <t>bgr1</t>
  </si>
  <si>
    <t>JDJ</t>
  </si>
  <si>
    <t>WSR</t>
  </si>
  <si>
    <t>Geonggi massif</t>
    <phoneticPr fontId="5" type="noConversion"/>
  </si>
  <si>
    <t>Anheung pluton</t>
    <phoneticPr fontId="5" type="noConversion"/>
  </si>
  <si>
    <t>100421-2</t>
  </si>
  <si>
    <t>Geonggi massif</t>
  </si>
  <si>
    <t>Anheung pluton</t>
  </si>
  <si>
    <t>100423-4</t>
  </si>
  <si>
    <t>100624-48</t>
  </si>
  <si>
    <t>100625-76</t>
  </si>
  <si>
    <t>110406-4</t>
  </si>
  <si>
    <t>110406-5</t>
  </si>
  <si>
    <t>110408-1</t>
  </si>
  <si>
    <t>Gonam pluton</t>
    <phoneticPr fontId="5" type="noConversion"/>
  </si>
  <si>
    <t>110512-2</t>
  </si>
  <si>
    <t>Kim et al., 2011, Gondwana Research</t>
    <phoneticPr fontId="5" type="noConversion"/>
  </si>
  <si>
    <t>Central Gyeonggi massif</t>
    <phoneticPr fontId="5" type="noConversion"/>
  </si>
  <si>
    <t>JC061114-1</t>
  </si>
  <si>
    <t>Kim et al., 2011, Gondwana Research, Geochronological and geochemical constraints on the petrogenesis of Mesozoic high-K granitoids in the central Korean peninsula</t>
    <phoneticPr fontId="5" type="noConversion"/>
  </si>
  <si>
    <t>JC061114-2</t>
  </si>
  <si>
    <t>JC061114-3</t>
  </si>
  <si>
    <t>JC061114-4</t>
  </si>
  <si>
    <t>JC061114-5</t>
  </si>
  <si>
    <t>JC061114-6</t>
  </si>
  <si>
    <t>JC061115-1a</t>
  </si>
  <si>
    <t>JC061115-2</t>
  </si>
  <si>
    <t>JC061115-3</t>
  </si>
  <si>
    <t>JC061115-4</t>
  </si>
  <si>
    <t>JC061115-5</t>
  </si>
  <si>
    <t>JC061115-6</t>
  </si>
  <si>
    <t>JC061115-7</t>
  </si>
  <si>
    <t>JC061115-8</t>
  </si>
  <si>
    <t>JC061115-9</t>
  </si>
  <si>
    <t>JC061115-10</t>
  </si>
  <si>
    <t>JC061115-11</t>
  </si>
  <si>
    <t>JC061116-1</t>
  </si>
  <si>
    <t>JC061116-6</t>
  </si>
  <si>
    <t>JC061116-7</t>
  </si>
  <si>
    <t>0210MW4</t>
  </si>
  <si>
    <t>0303CJ5</t>
  </si>
  <si>
    <t>0303DB4</t>
  </si>
  <si>
    <t>Kim et al., 2019, Geosciences Journal</t>
    <phoneticPr fontId="5" type="noConversion"/>
  </si>
  <si>
    <t>Palbong</t>
    <phoneticPr fontId="5" type="noConversion"/>
  </si>
  <si>
    <t>PBg02</t>
  </si>
  <si>
    <t>Kim et al., 2019, Geosciences Journal, Petrogenesis of Mesozoic granites at Garorim Bay, South Korea: evidence for an exotic block within the southwestern Gyeonggi massif?</t>
    <phoneticPr fontId="5" type="noConversion"/>
  </si>
  <si>
    <t>PBg03</t>
  </si>
  <si>
    <t>Baskhwa</t>
    <phoneticPr fontId="5" type="noConversion"/>
  </si>
  <si>
    <t>BHS02</t>
  </si>
  <si>
    <t>Park et al., 2009, Geosciences Journal</t>
    <phoneticPr fontId="5" type="noConversion"/>
  </si>
  <si>
    <t>Buyeo area</t>
    <phoneticPr fontId="5" type="noConversion"/>
  </si>
  <si>
    <t>7417-3B</t>
  </si>
  <si>
    <t>Foliated granitoids</t>
    <phoneticPr fontId="5" type="noConversion"/>
  </si>
  <si>
    <t>Park et al., 2009, Geosciences Journal, Middle Jurassic tectono-magmatic evolution in the southwestern margin of the Gyeonggi Massif, South Korea</t>
    <phoneticPr fontId="5" type="noConversion"/>
  </si>
  <si>
    <t>7417-3A</t>
  </si>
  <si>
    <t>7417-3D</t>
  </si>
  <si>
    <t>7417-3C</t>
  </si>
  <si>
    <t>Non-foliated granite</t>
    <phoneticPr fontId="5" type="noConversion"/>
  </si>
  <si>
    <t>7417-7A</t>
  </si>
  <si>
    <t>7417-7B</t>
  </si>
  <si>
    <t>7417-6A</t>
  </si>
  <si>
    <t>Alkali-feldspar granite</t>
    <phoneticPr fontId="5" type="noConversion"/>
  </si>
  <si>
    <t>7417-6C</t>
  </si>
  <si>
    <t>Kim et al., 2016, Lithos</t>
    <phoneticPr fontId="5" type="noConversion"/>
  </si>
  <si>
    <t>Yeongam</t>
    <phoneticPr fontId="5" type="noConversion"/>
  </si>
  <si>
    <t>YAM8</t>
  </si>
  <si>
    <t>Granite</t>
    <phoneticPr fontId="5" type="noConversion"/>
  </si>
  <si>
    <t>Kim et al., 2016, Lithos, SHRIMP U–Pb dating and geochemistry of the Cretaceous plutonic rocks in the Korean Peninsula: A new tectonic model of the Cretaceous Korean Peninsula</t>
    <phoneticPr fontId="5" type="noConversion"/>
  </si>
  <si>
    <t>Y66</t>
  </si>
  <si>
    <t>YAM-7</t>
  </si>
  <si>
    <t>Y215</t>
  </si>
  <si>
    <t>Y207A</t>
  </si>
  <si>
    <t>Jangheung</t>
    <phoneticPr fontId="5" type="noConversion"/>
  </si>
  <si>
    <t>JH-1</t>
  </si>
  <si>
    <t>Jindong</t>
    <phoneticPr fontId="5" type="noConversion"/>
  </si>
  <si>
    <t>MS-1</t>
  </si>
  <si>
    <t>Granodiorite</t>
    <phoneticPr fontId="5" type="noConversion"/>
  </si>
  <si>
    <t>HA-2</t>
  </si>
  <si>
    <t>HA-1</t>
  </si>
  <si>
    <t>Gabbro</t>
    <phoneticPr fontId="5" type="noConversion"/>
  </si>
  <si>
    <t>Suncheon</t>
    <phoneticPr fontId="5" type="noConversion"/>
  </si>
  <si>
    <t>SH-2</t>
  </si>
  <si>
    <t>Goheung</t>
    <phoneticPr fontId="5" type="noConversion"/>
  </si>
  <si>
    <t>GHW-422</t>
  </si>
  <si>
    <t>Jindon</t>
    <phoneticPr fontId="5" type="noConversion"/>
  </si>
  <si>
    <t>130313-A8-1</t>
  </si>
  <si>
    <t>Haenam</t>
    <phoneticPr fontId="5" type="noConversion"/>
  </si>
  <si>
    <t>HN-1</t>
  </si>
  <si>
    <t>HN-2</t>
  </si>
  <si>
    <t>HN-4</t>
  </si>
  <si>
    <t>GH008</t>
  </si>
  <si>
    <t>GH017</t>
  </si>
  <si>
    <t>GH-004</t>
  </si>
  <si>
    <t>GHW-299</t>
  </si>
  <si>
    <t>GHW-383-1</t>
  </si>
  <si>
    <t>GHW-342</t>
  </si>
  <si>
    <t>GHW-344</t>
  </si>
  <si>
    <t>GHW-516</t>
  </si>
  <si>
    <t>Yeasu</t>
    <phoneticPr fontId="5" type="noConversion"/>
  </si>
  <si>
    <t>YS-1</t>
  </si>
  <si>
    <t>YS-2</t>
  </si>
  <si>
    <t>Namhae</t>
    <phoneticPr fontId="5" type="noConversion"/>
  </si>
  <si>
    <t>NH-2</t>
  </si>
  <si>
    <t>Tongyeong</t>
    <phoneticPr fontId="5" type="noConversion"/>
  </si>
  <si>
    <t>TY-1</t>
  </si>
  <si>
    <t>Sacheon</t>
    <phoneticPr fontId="5" type="noConversion"/>
  </si>
  <si>
    <t>SAC-1</t>
  </si>
  <si>
    <t>Hwang et al., 2012, IGR</t>
    <phoneticPr fontId="5" type="noConversion"/>
  </si>
  <si>
    <t>Eonyang</t>
    <phoneticPr fontId="5" type="noConversion"/>
  </si>
  <si>
    <t>L-94</t>
  </si>
  <si>
    <t>Granitoids</t>
    <phoneticPr fontId="5" type="noConversion"/>
  </si>
  <si>
    <t>Hwang et al., 2012, IGR, Petrogenesis of the Eonyang granitoids, SE Korea: new SHRIMP-RG zircon U–Pb age and whole-rock geochemical data</t>
    <phoneticPr fontId="5" type="noConversion"/>
  </si>
  <si>
    <t>JY-72</t>
  </si>
  <si>
    <t>B-228-1</t>
  </si>
  <si>
    <t>B-193-1</t>
  </si>
  <si>
    <t>B-193-2</t>
  </si>
  <si>
    <t>B-193-3</t>
  </si>
  <si>
    <t>B-193</t>
  </si>
  <si>
    <t>B-197</t>
  </si>
  <si>
    <t>B-228-3</t>
  </si>
  <si>
    <t>B-183</t>
  </si>
  <si>
    <t>B-228-2</t>
  </si>
  <si>
    <t>B-224</t>
  </si>
  <si>
    <t>Kim et al., 2005, IGR</t>
    <phoneticPr fontId="5" type="noConversion"/>
  </si>
  <si>
    <t>Northern Okcheon Metamorphic Belt</t>
    <phoneticPr fontId="5" type="noConversion"/>
  </si>
  <si>
    <t>BJG2</t>
  </si>
  <si>
    <t>Kim et al., 2005, IGR, Ridge Subduction–Related Jurassic Plutonism in and around the Okcheon Metamorphic Belt, South Korea, and Implications for Northeast Asian Tectonics</t>
    <phoneticPr fontId="5" type="noConversion"/>
  </si>
  <si>
    <t>BJG4</t>
  </si>
  <si>
    <t>BJG5</t>
  </si>
  <si>
    <t>BJG6</t>
  </si>
  <si>
    <t>BJG7</t>
  </si>
  <si>
    <t>BJG8</t>
  </si>
  <si>
    <t>BJG9</t>
  </si>
  <si>
    <t>BJG11</t>
  </si>
  <si>
    <t>AFG10</t>
  </si>
  <si>
    <t>Amphibole-biotite foliated granite</t>
    <phoneticPr fontId="5" type="noConversion"/>
  </si>
  <si>
    <t>AFG13</t>
  </si>
  <si>
    <t>TJG3-1</t>
  </si>
  <si>
    <t>Muscovite-biotite granite</t>
    <phoneticPr fontId="5" type="noConversion"/>
  </si>
  <si>
    <t>TJG3-2</t>
  </si>
  <si>
    <t>TJG4</t>
  </si>
  <si>
    <t>TGY6-1</t>
  </si>
  <si>
    <t>TGY6-2</t>
  </si>
  <si>
    <t>TGY1</t>
  </si>
  <si>
    <t>TGY2</t>
  </si>
  <si>
    <t>GD1</t>
  </si>
  <si>
    <t>GD1-1</t>
  </si>
  <si>
    <t>GD2</t>
  </si>
  <si>
    <t>Im et al., 2021, Lithos</t>
    <phoneticPr fontId="5" type="noConversion"/>
  </si>
  <si>
    <t>Eopyeong</t>
  </si>
  <si>
    <t>GD056-01</t>
  </si>
  <si>
    <t>Im et al., 2021, Lithos, Petrogenesis of coeval shoshonitic and high-K calc-alkaline igneous suites in the Eopyeong granitoids, Taebaeksan Basin, South Korea: Lithospheric thinning-related Early Cretaceous magmatism in the Korean Peninsula</t>
    <phoneticPr fontId="5" type="noConversion"/>
  </si>
  <si>
    <t>GD056-02</t>
  </si>
  <si>
    <t>GD056-08</t>
  </si>
  <si>
    <t>GD1803-01</t>
  </si>
  <si>
    <t>EP2606-6</t>
  </si>
  <si>
    <t>GD056-11</t>
  </si>
  <si>
    <t>GD056-10</t>
  </si>
  <si>
    <t>GD056-12</t>
  </si>
  <si>
    <t>GD2606-A</t>
  </si>
  <si>
    <t>GD1803-02</t>
  </si>
  <si>
    <t>GD2610-7</t>
  </si>
  <si>
    <t>GD056-05</t>
  </si>
  <si>
    <t>GD056-20</t>
  </si>
  <si>
    <t>EP2606-7</t>
  </si>
  <si>
    <t>GD056-22</t>
  </si>
  <si>
    <t>GD056-18</t>
  </si>
  <si>
    <t>GD056-04</t>
  </si>
  <si>
    <t>GD2610-6</t>
  </si>
  <si>
    <t>GD056-07</t>
  </si>
  <si>
    <t>GD056-16</t>
  </si>
  <si>
    <t>GD056-13</t>
  </si>
  <si>
    <t>Zhang et al., 2022, JAES</t>
    <phoneticPr fontId="5" type="noConversion"/>
  </si>
  <si>
    <t>Gyeongsang basin</t>
    <phoneticPr fontId="5" type="noConversion"/>
  </si>
  <si>
    <t>100701–1</t>
  </si>
  <si>
    <t>Andesite</t>
    <phoneticPr fontId="5" type="noConversion"/>
  </si>
  <si>
    <t>Zhang et al., 2022, JAES, Late Cretaceous-early Paleogene magmatism in the Gyeongsang basin, southeast Korea and its implications for middle Paleogene climate change</t>
    <phoneticPr fontId="5" type="noConversion"/>
  </si>
  <si>
    <t>100701–2</t>
  </si>
  <si>
    <t>100701–3</t>
  </si>
  <si>
    <t>Rhyolitic tuff</t>
    <phoneticPr fontId="5" type="noConversion"/>
  </si>
  <si>
    <t>100701–4</t>
  </si>
  <si>
    <t>100701–6</t>
  </si>
  <si>
    <t>Rhyolitic lava</t>
    <phoneticPr fontId="5" type="noConversion"/>
  </si>
  <si>
    <t>100701–7</t>
    <phoneticPr fontId="5" type="noConversion"/>
  </si>
  <si>
    <t>100702–2</t>
  </si>
  <si>
    <t>Basalt</t>
    <phoneticPr fontId="5" type="noConversion"/>
  </si>
  <si>
    <t>DA-1</t>
  </si>
  <si>
    <t>DA-2</t>
  </si>
  <si>
    <t>100702–3</t>
  </si>
  <si>
    <t>Tuff</t>
    <phoneticPr fontId="5" type="noConversion"/>
  </si>
  <si>
    <t>Cheong et al., 2023, Geoscience Forntiers</t>
    <phoneticPr fontId="5" type="noConversion"/>
  </si>
  <si>
    <t>Sokcho, eastern Gyeonggi Massif</t>
  </si>
  <si>
    <t>SC24-1</t>
  </si>
  <si>
    <t>Cheong et al., 2023, Geoscience Forntiers, Lithospheric thinning and ignition of a Cordilleran magmatic flare-up: Geochemical and O-Hf isotopic constraints from Cretaceous plutons in southern Korea</t>
    <phoneticPr fontId="5" type="noConversion"/>
  </si>
  <si>
    <t>SC24-2</t>
  </si>
  <si>
    <t>SC24-3</t>
  </si>
  <si>
    <t>SC24-5</t>
  </si>
  <si>
    <t>Seoraksan, eastern Gyeonggi Massif</t>
  </si>
  <si>
    <t>SR23-3</t>
  </si>
  <si>
    <t>SR23-5</t>
  </si>
  <si>
    <t>Eopyeong, Taebaeksan Basin</t>
  </si>
  <si>
    <t>EP16-2</t>
  </si>
  <si>
    <t>EP16-3</t>
  </si>
  <si>
    <t>EP25-1</t>
  </si>
  <si>
    <t>EP25-3</t>
  </si>
  <si>
    <t>Woraksan, central Okcheon Belt</t>
  </si>
  <si>
    <t>WR25-4</t>
  </si>
  <si>
    <t>Sokrisan, central Okcheon Belt</t>
  </si>
  <si>
    <t>0531-3</t>
  </si>
  <si>
    <t>Ganghwado, western Gyeonggi Massif</t>
  </si>
  <si>
    <t>216-1A</t>
  </si>
  <si>
    <t>216-2A</t>
  </si>
  <si>
    <t>Seokmodo, western Gyeonggi Massif</t>
  </si>
  <si>
    <t>216-3</t>
  </si>
  <si>
    <t>Myeongseongsan, central-northern Gyeonggi Massif</t>
  </si>
  <si>
    <t>217-2</t>
  </si>
  <si>
    <t>Zhang et al., 2021, Lithos</t>
    <phoneticPr fontId="5" type="noConversion"/>
  </si>
  <si>
    <t>Imjingang Belt, North Korea</t>
    <phoneticPr fontId="5" type="noConversion"/>
  </si>
  <si>
    <t>Kyejong</t>
    <phoneticPr fontId="5" type="noConversion"/>
  </si>
  <si>
    <t>10NK18</t>
  </si>
  <si>
    <t>Bi-granite</t>
  </si>
  <si>
    <t>Zhang et al., 2021, Lithos, In situ zircon U–Pb dating of Jurassic granitoids in North Korea and its tectonic implications</t>
    <phoneticPr fontId="5" type="noConversion"/>
  </si>
  <si>
    <t>Kyejong</t>
  </si>
  <si>
    <t>10NK19</t>
  </si>
  <si>
    <t>Kosan</t>
    <phoneticPr fontId="5" type="noConversion"/>
  </si>
  <si>
    <t>10NK33</t>
  </si>
  <si>
    <t>Kosan</t>
  </si>
  <si>
    <t>10NK34</t>
  </si>
  <si>
    <t>10NK35</t>
  </si>
  <si>
    <t>10NK36</t>
  </si>
  <si>
    <t xml:space="preserve">Ragwon </t>
    <phoneticPr fontId="5" type="noConversion"/>
  </si>
  <si>
    <t>15NK22</t>
  </si>
  <si>
    <t>Porphyritic granite</t>
  </si>
  <si>
    <t xml:space="preserve">Ragwon </t>
  </si>
  <si>
    <t>15NK23</t>
  </si>
  <si>
    <t>Dioritic enclave</t>
  </si>
  <si>
    <t>Tanchon</t>
    <phoneticPr fontId="5" type="noConversion"/>
  </si>
  <si>
    <t>15NK31</t>
  </si>
  <si>
    <t>Tanchon</t>
  </si>
  <si>
    <t>13NK159</t>
  </si>
  <si>
    <t>Yangdok</t>
    <phoneticPr fontId="5" type="noConversion"/>
  </si>
  <si>
    <t>16NK03</t>
  </si>
  <si>
    <t>Yangdok</t>
  </si>
  <si>
    <t>16NK04</t>
  </si>
  <si>
    <t>Granite pegmatite</t>
  </si>
  <si>
    <t>16NK05</t>
  </si>
  <si>
    <t>Two mica-granite</t>
  </si>
  <si>
    <t>Choi et al., 2023, Lithos</t>
    <phoneticPr fontId="5" type="noConversion"/>
  </si>
  <si>
    <t>SC01</t>
  </si>
  <si>
    <t>Foliated Granites</t>
    <phoneticPr fontId="5" type="noConversion"/>
  </si>
  <si>
    <t>Choi et al., 2023, Lithos, Emplacement ages and petrogenesis of the Sunchang and Namwon granitoids, South Korea</t>
    <phoneticPr fontId="5" type="noConversion"/>
  </si>
  <si>
    <t>SC02</t>
  </si>
  <si>
    <t>SC03</t>
  </si>
  <si>
    <t>SCO4</t>
  </si>
  <si>
    <t>Granites</t>
    <phoneticPr fontId="5" type="noConversion"/>
  </si>
  <si>
    <t>SC05</t>
  </si>
  <si>
    <t>SCO6</t>
  </si>
  <si>
    <t>SCO7</t>
  </si>
  <si>
    <t>SCO8</t>
  </si>
  <si>
    <t>SCO9</t>
  </si>
  <si>
    <t>SC10</t>
  </si>
  <si>
    <t>Namwon</t>
    <phoneticPr fontId="5" type="noConversion"/>
  </si>
  <si>
    <t>NWO1</t>
  </si>
  <si>
    <t>Biotite Granites</t>
    <phoneticPr fontId="5" type="noConversion"/>
  </si>
  <si>
    <t>NWO2</t>
  </si>
  <si>
    <t xml:space="preserve">Hornblende Biotite Granites </t>
    <phoneticPr fontId="5" type="noConversion"/>
  </si>
  <si>
    <t>NWO3</t>
  </si>
  <si>
    <t>NWO4</t>
  </si>
  <si>
    <t>NWO6</t>
  </si>
  <si>
    <t>Two Mica Granites</t>
    <phoneticPr fontId="5" type="noConversion"/>
  </si>
  <si>
    <t>NWO7</t>
  </si>
  <si>
    <t>NWO8</t>
  </si>
  <si>
    <t>NWO9</t>
  </si>
  <si>
    <t>NW10</t>
  </si>
  <si>
    <t>Porphy Granites</t>
    <phoneticPr fontId="5" type="noConversion"/>
  </si>
  <si>
    <t>NW11</t>
  </si>
  <si>
    <t>Kawaguchi et al., 2023, Gondwana Research</t>
    <phoneticPr fontId="5" type="noConversion"/>
  </si>
  <si>
    <t>Hida Granite, Southwest Japan</t>
    <phoneticPr fontId="5" type="noConversion"/>
  </si>
  <si>
    <t>HB171016-6A</t>
  </si>
  <si>
    <t>Kawaguchi et al., 2023, Gondwana Research, Zircon U–Pb ages and Lu–Hf isotopes of the Jurassic Granites on the east coast of the Korean Peninsula and Southwest Japan: Petrogenesis and tectonic correlation between the Korean Peninsula and Japanese Islands</t>
    <phoneticPr fontId="5" type="noConversion"/>
  </si>
  <si>
    <t>HB171016-6B</t>
  </si>
  <si>
    <t>NOT-Gr03p</t>
  </si>
  <si>
    <t>Quartz monzonite</t>
  </si>
  <si>
    <t>NOT-Gr05pa</t>
  </si>
  <si>
    <t>NOT-Gr05pb</t>
  </si>
  <si>
    <t>Ebi Granite, Southwest Japan</t>
    <phoneticPr fontId="5" type="noConversion"/>
  </si>
  <si>
    <t>EBI-Gr26</t>
  </si>
  <si>
    <t>EBI-Gr27</t>
  </si>
  <si>
    <t>Gyeongsang Basin, Eastern Korea</t>
    <phoneticPr fontId="5" type="noConversion"/>
  </si>
  <si>
    <t>EKR-Gr2103</t>
  </si>
  <si>
    <t>EKR-Gr2104</t>
  </si>
  <si>
    <t>EKR-Gr2105</t>
  </si>
  <si>
    <t>EKR-Gr2106</t>
  </si>
  <si>
    <t>Yeongnam Massif, Eastern Korea</t>
    <phoneticPr fontId="5" type="noConversion"/>
  </si>
  <si>
    <t>EKR-Gr2107</t>
  </si>
  <si>
    <t>EKR-Gr2108</t>
  </si>
  <si>
    <t>EKR-Gr2109</t>
  </si>
  <si>
    <t>EKR-Gr2110</t>
  </si>
  <si>
    <t>EKR-Gr2111</t>
  </si>
  <si>
    <t>EKR-Gr2112</t>
  </si>
  <si>
    <t>Taebaeksan Basin, Eastern Korea</t>
    <phoneticPr fontId="5" type="noConversion"/>
  </si>
  <si>
    <t>EKR-Gr2119</t>
  </si>
  <si>
    <t>EKR-Gr2120</t>
  </si>
  <si>
    <t>EKR-Gr2123</t>
  </si>
  <si>
    <t>Gyeonggi Massif, Eastern Korea</t>
    <phoneticPr fontId="5" type="noConversion"/>
  </si>
  <si>
    <t>EKR-Gr2124</t>
  </si>
  <si>
    <t>EKR-Gr2126</t>
  </si>
  <si>
    <t>EKR-Gr2128</t>
  </si>
  <si>
    <t>EKR-Gr2129</t>
  </si>
  <si>
    <t>Kim et al., 2012, The Journal of Geology</t>
    <phoneticPr fontId="5" type="noConversion"/>
  </si>
  <si>
    <t>Gunsan Basin</t>
  </si>
  <si>
    <t>2819m</t>
  </si>
  <si>
    <t>Andesitic tuff</t>
  </si>
  <si>
    <t>Kim et al., 2012, The Journal of Geology, Characteristics of the Early Cretaceous Igneous Activity in the Korean Peninsula and Tectonic Implications</t>
    <phoneticPr fontId="5" type="noConversion"/>
  </si>
  <si>
    <t>2839m</t>
  </si>
  <si>
    <t>3285m</t>
  </si>
  <si>
    <t>3305m</t>
  </si>
  <si>
    <t>3404m</t>
  </si>
  <si>
    <t>3424m</t>
  </si>
  <si>
    <t>3779m</t>
  </si>
  <si>
    <t>3799m</t>
  </si>
  <si>
    <t>Tando Basin</t>
  </si>
  <si>
    <t>100308-1</t>
  </si>
  <si>
    <t>100309-1</t>
  </si>
  <si>
    <t>100309-4</t>
  </si>
  <si>
    <t>100309-2</t>
  </si>
  <si>
    <t>100309-3</t>
  </si>
  <si>
    <t>Chunsuman Basin</t>
  </si>
  <si>
    <t>110412-3</t>
  </si>
  <si>
    <t>Basaltic tuff</t>
  </si>
  <si>
    <t>110412-1</t>
  </si>
  <si>
    <t>110512-1</t>
  </si>
  <si>
    <t>110412-5</t>
  </si>
  <si>
    <t>Dacitic tuff</t>
  </si>
  <si>
    <t>110412-2</t>
  </si>
  <si>
    <t>Rhyolitic tuff</t>
  </si>
  <si>
    <t>Seokmodo</t>
  </si>
  <si>
    <t>SM-4</t>
  </si>
  <si>
    <t>SM-5</t>
  </si>
  <si>
    <t>SM-6</t>
  </si>
  <si>
    <t>Kee et al., 2010, The Journal of Geology</t>
    <phoneticPr fontId="5" type="noConversion"/>
  </si>
  <si>
    <t>NTB5-45</t>
  </si>
  <si>
    <t>Early-J</t>
  </si>
  <si>
    <t>Kee, W.-S., Kim, S.W., Jeong, Y.-J., Kwon, S., 2010. Characteristics of Jurassic continental arc magmatism in South Korea: tectonic implications. Journal of Geology 118, 305–323.</t>
    <phoneticPr fontId="5" type="noConversion"/>
  </si>
  <si>
    <t>NBB3-1</t>
  </si>
  <si>
    <t>NCB9-1</t>
  </si>
  <si>
    <t>NBB16</t>
  </si>
  <si>
    <t>NBB21</t>
  </si>
  <si>
    <t>NTB5-22</t>
  </si>
  <si>
    <t>Enclave</t>
  </si>
  <si>
    <t>NBB5-12</t>
  </si>
  <si>
    <t>NBB-1</t>
  </si>
  <si>
    <t>NTB6</t>
  </si>
  <si>
    <t>HTB-1</t>
  </si>
  <si>
    <t>NTB-3</t>
  </si>
  <si>
    <t>NTB5-10</t>
  </si>
  <si>
    <t>ATB4</t>
  </si>
  <si>
    <t>ATB11</t>
  </si>
  <si>
    <t>080306-7</t>
  </si>
  <si>
    <t>080306-8A</t>
  </si>
  <si>
    <t>080306-8B</t>
  </si>
  <si>
    <t>080306-1</t>
  </si>
  <si>
    <t>080306-2</t>
  </si>
  <si>
    <t>080306-3</t>
  </si>
  <si>
    <t>080306-4</t>
  </si>
  <si>
    <t>080306-5</t>
  </si>
  <si>
    <t>080304-4A</t>
  </si>
  <si>
    <t>080304-4B</t>
  </si>
  <si>
    <t>080305-2B</t>
  </si>
  <si>
    <t>080305-3</t>
  </si>
  <si>
    <t>080305-2A</t>
  </si>
  <si>
    <t>Kee, W.-S., Kim, S.W., Jeong, Y.-J., Kwon, S., 2010. Characteristics of Jurassic continental arc magmatism in South Korea: tectonic implications. Journal of Geology 118, 305–324.</t>
  </si>
  <si>
    <t>080305-4</t>
  </si>
  <si>
    <t>Kee, W.-S., Kim, S.W., Jeong, Y.-J., Kwon, S., 2010. Characteristics of Jurassic continental arc magmatism in South Korea: tectonic implications. Journal of Geology 118, 305–325.</t>
  </si>
  <si>
    <t>080306-6</t>
  </si>
  <si>
    <t>Kee, W.-S., Kim, S.W., Jeong, Y.-J., Kwon, S., 2010. Characteristics of Jurassic continental arc magmatism in South Korea: tectonic implications. Journal of Geology 118, 305–326.</t>
  </si>
  <si>
    <t>Kee, W.-S., Kim, S.W., Jeong, Y.-J., Kwon, S., 2010. Characteristics of Jurassic continental arc magmatism in South Korea: tectonic implications. Journal of Geology 118, 305–327.</t>
  </si>
  <si>
    <t>080305-5</t>
  </si>
  <si>
    <t>Syenite</t>
  </si>
  <si>
    <t>Kee, W.-S., Kim, S.W., Jeong, Y.-J., Kwon, S., 2010. Characteristics of Jurassic continental arc magmatism in South Korea: tectonic implications. Journal of Geology 118, 305–328.</t>
  </si>
  <si>
    <t>GN2</t>
  </si>
  <si>
    <t>Kee, W.-S., Kim, S.W., Jeong, Y.-J., Kwon, S., 2010. Characteristics of Jurassic continental arc magmatism in South Korea: tectonic implications. Journal of Geology 118, 305–329.</t>
  </si>
  <si>
    <t>GN10</t>
  </si>
  <si>
    <t>Kee, W.-S., Kim, S.W., Jeong, Y.-J., Kwon, S., 2010. Characteristics of Jurassic continental arc magmatism in South Korea: tectonic implications. Journal of Geology 118, 305–330.</t>
  </si>
  <si>
    <t>SCS-1</t>
  </si>
  <si>
    <t>Kee, W.-S., Kim, S.W., Jeong, Y.-J., Kwon, S., 2010. Characteristics of Jurassic continental arc magmatism in South Korea: tectonic implications. Journal of Geology 118, 305–331.</t>
  </si>
  <si>
    <t>SCS-2-1</t>
  </si>
  <si>
    <t>Kee, W.-S., Kim, S.W., Jeong, Y.-J., Kwon, S., 2010. Characteristics of Jurassic continental arc magmatism in South Korea: tectonic implications. Journal of Geology 118, 305–332.</t>
  </si>
  <si>
    <t>SCS-6</t>
  </si>
  <si>
    <t>Kee, W.-S., Kim, S.W., Jeong, Y.-J., Kwon, S., 2010. Characteristics of Jurassic continental arc magmatism in South Korea: tectonic implications. Journal of Geology 118, 305–333.</t>
  </si>
  <si>
    <t>Kee, W.-S., Kim, S.W., Jeong, Y.-J., Kwon, S., 2010. Characteristics of Jurassic continental arc magmatism in South Korea: tectonic implications. Journal of Geology 118, 305–334.</t>
  </si>
  <si>
    <t>SCS-20</t>
  </si>
  <si>
    <t>Kee, W.-S., Kim, S.W., Jeong, Y.-J., Kwon, S., 2010. Characteristics of Jurassic continental arc magmatism in South Korea: tectonic implications. Journal of Geology 118, 305–335.</t>
  </si>
  <si>
    <t>SCS-25</t>
  </si>
  <si>
    <t>Kee, W.-S., Kim, S.W., Jeong, Y.-J., Kwon, S., 2010. Characteristics of Jurassic continental arc magmatism in South Korea: tectonic implications. Journal of Geology 118, 305–336.</t>
  </si>
  <si>
    <t>SCS-39</t>
  </si>
  <si>
    <t>Kee, W.-S., Kim, S.W., Jeong, Y.-J., Kwon, S., 2010. Characteristics of Jurassic continental arc magmatism in South Korea: tectonic implications. Journal of Geology 118, 305–337.</t>
  </si>
  <si>
    <t>YJ-76</t>
  </si>
  <si>
    <t>Middle-J</t>
  </si>
  <si>
    <t>Kee, W.-S., Kim, S.W., Jeong, Y.-J., Kwon, S., 2010. Characteristics of Jurassic continental arc magmatism in South Korea: tectonic implications. Journal of Geology 118, 305–338.</t>
  </si>
  <si>
    <t>GN16</t>
  </si>
  <si>
    <t>Kee, W.-S., Kim, S.W., Jeong, Y.-J., Kwon, S., 2010. Characteristics of Jurassic continental arc magmatism in South Korea: tectonic implications. Journal of Geology 118, 305–339.</t>
  </si>
  <si>
    <t>GN35</t>
  </si>
  <si>
    <t>Kee, W.-S., Kim, S.W., Jeong, Y.-J., Kwon, S., 2010. Characteristics of Jurassic continental arc magmatism in South Korea: tectonic implications. Journal of Geology 118, 305–340.</t>
  </si>
  <si>
    <t>GN49</t>
  </si>
  <si>
    <t>Kee, W.-S., Kim, S.W., Jeong, Y.-J., Kwon, S., 2010. Characteristics of Jurassic continental arc magmatism in South Korea: tectonic implications. Journal of Geology 118, 305–341.</t>
  </si>
  <si>
    <t>Kim et al., 2008, Economic and Environmental Geology</t>
    <phoneticPr fontId="5" type="noConversion"/>
  </si>
  <si>
    <t>G 1</t>
  </si>
  <si>
    <t>Kim, S.W., Lee, C.Y., Ryu, I.-C., 2008. Geochemical and Nd–Sr isotope studies for foliated granitoids and mylonitized gneisses from the Myeongho area in Northeast Yecheon Shear Zone. Economic and Environmental Geology 41, 299–314.</t>
    <phoneticPr fontId="5" type="noConversion"/>
  </si>
  <si>
    <t>G 3</t>
  </si>
  <si>
    <t>Kim, S.W., Lee, C.Y., Ryu, I.-C., 2008. Geochemical and Nd–Sr isotope studies for foliated granitoids and mylonitized gneisses from the Myeongho area in Northeast Yecheon Shear Zone. Economic and Environmental Geology 41, 299–315.</t>
  </si>
  <si>
    <t># 1</t>
  </si>
  <si>
    <t>Kim, S.W., Lee, C.Y., Ryu, I.-C., 2008. Geochemical and Nd–Sr isotope studies for foliated granitoids and mylonitized gneisses from the Myeongho area in Northeast Yecheon Shear Zone. Economic and Environmental Geology 41, 299–316.</t>
  </si>
  <si>
    <t># 2</t>
  </si>
  <si>
    <t>Kim, S.W., Lee, C.Y., Ryu, I.-C., 2008. Geochemical and Nd–Sr isotope studies for foliated granitoids and mylonitized gneisses from the Myeongho area in Northeast Yecheon Shear Zone. Economic and Environmental Geology 41, 299–317.</t>
  </si>
  <si>
    <t># 3</t>
  </si>
  <si>
    <t>Kim, S.W., Lee, C.Y., Ryu, I.-C., 2008. Geochemical and Nd–Sr isotope studies for foliated granitoids and mylonitized gneisses from the Myeongho area in Northeast Yecheon Shear Zone. Economic and Environmental Geology 41, 299–318.</t>
  </si>
  <si>
    <t># 4</t>
  </si>
  <si>
    <t>Kim, S.W., Lee, C.Y., Ryu, I.-C., 2008. Geochemical and Nd–Sr isotope studies for foliated granitoids and mylonitized gneisses from the Myeongho area in Northeast Yecheon Shear Zone. Economic and Environmental Geology 41, 299–319.</t>
  </si>
  <si>
    <t># 7</t>
  </si>
  <si>
    <t>Kim, S.W., Lee, C.Y., Ryu, I.-C., 2008. Geochemical and Nd–Sr isotope studies for foliated granitoids and mylonitized gneisses from the Myeongho area in Northeast Yecheon Shear Zone. Economic and Environmental Geology 41, 299–320.</t>
  </si>
  <si>
    <t># 8</t>
  </si>
  <si>
    <t>Kim, S.W., Lee, C.Y., Ryu, I.-C., 2008. Geochemical and Nd–Sr isotope studies for foliated granitoids and mylonitized gneisses from the Myeongho area in Northeast Yecheon Shear Zone. Economic and Environmental Geology 41, 299–321.</t>
    <phoneticPr fontId="5" type="noConversion"/>
  </si>
  <si>
    <t>Kee et al., 2009</t>
    <phoneticPr fontId="5" type="noConversion"/>
  </si>
  <si>
    <t>YJ-109</t>
  </si>
  <si>
    <t>Kee,W.-S., Kim, H., Kim, B.C., Choi, S.-J., Park, S.-I., Hwang, S.K., 2009. Geological report of the Seoraksan sheet (1: 50,000). Daejon, Korea Institute of Geoscience and Mineral Resources, 94 pp. (in Korean with English abstract).</t>
    <phoneticPr fontId="5" type="noConversion"/>
  </si>
  <si>
    <t>Kee et al., 2009</t>
  </si>
  <si>
    <t>YJ-139-1</t>
  </si>
  <si>
    <t>Kee,W.-S., Kim, H., Kim, B.C., Choi, S.-J., Park, S.-I., Hwang, S.K., 2009. Geological report of the Seoraksan sheet (1: 50,000). Daejon, Korea Institute of Geoscience and Mineral Resources, 95 pp. (in Korean with English abstract).</t>
  </si>
  <si>
    <t>YJ-141</t>
  </si>
  <si>
    <t>Kee,W.-S., Kim, H., Kim, B.C., Choi, S.-J., Park, S.-I., Hwang, S.K., 2009. Geological report of the Seoraksan sheet (1: 50,000). Daejon, Korea Institute of Geoscience and Mineral Resources, 96 pp. (in Korean with English abstract).</t>
  </si>
  <si>
    <t>YJ-158-1</t>
  </si>
  <si>
    <t>Kee,W.-S., Kim, H., Kim, B.C., Choi, S.-J., Park, S.-I., Hwang, S.K., 2009. Geological report of the Seoraksan sheet (1: 50,000). Daejon, Korea Institute of Geoscience and Mineral Resources, 97 pp. (in Korean with English abstract).</t>
  </si>
  <si>
    <t>DG4</t>
  </si>
  <si>
    <t>Monzogabbro</t>
  </si>
  <si>
    <t>Quartz Monzonite</t>
  </si>
  <si>
    <t>Wu et al., 2005, Chemical Geology</t>
    <phoneticPr fontId="10" type="noConversion"/>
  </si>
  <si>
    <t>Xiaoheishan pluton</t>
  </si>
  <si>
    <t>FW01-054</t>
  </si>
  <si>
    <t>Q-Diorite</t>
  </si>
  <si>
    <t>Wu, F.Y., Yang, J.H., Wilde, S.A., Zhang, X.O., 2005. Geochronology, petrogenesis and tectonic implications of Jurassic granites in the Liaodong Peninsula, NE China. Chemical Geology 221, 127-156.</t>
    <phoneticPr fontId="5" type="noConversion"/>
  </si>
  <si>
    <t>FW01-055</t>
  </si>
  <si>
    <t>FW01-056</t>
  </si>
  <si>
    <t>FW01-363</t>
  </si>
  <si>
    <t>FW01-364</t>
  </si>
  <si>
    <t>S. Han jialing pluton</t>
  </si>
  <si>
    <t>FW01-157</t>
  </si>
  <si>
    <t>Yutun pluton</t>
  </si>
  <si>
    <t>FW01-347</t>
  </si>
  <si>
    <t>Q Diorite</t>
  </si>
  <si>
    <t>Heigou pluton</t>
  </si>
  <si>
    <t>FW01-118</t>
  </si>
  <si>
    <t>Monzogranite</t>
  </si>
  <si>
    <t>FW01-119</t>
  </si>
  <si>
    <t>FW01-120</t>
  </si>
  <si>
    <t>FW01-129</t>
  </si>
  <si>
    <t>&lt;0.01</t>
  </si>
  <si>
    <t>FW01-129R</t>
  </si>
  <si>
    <t>N. Han Jialing pluton</t>
  </si>
  <si>
    <t>FW01-156</t>
  </si>
  <si>
    <t>FW01-158</t>
  </si>
  <si>
    <t>FW01-407</t>
  </si>
  <si>
    <t>FW01-408</t>
  </si>
  <si>
    <t>FW01-414</t>
  </si>
  <si>
    <t>FW01-416</t>
  </si>
  <si>
    <t>FW01-417</t>
  </si>
  <si>
    <t>FW01-417R</t>
  </si>
  <si>
    <t>Jiuliancheng pluton</t>
  </si>
  <si>
    <t>FW01-418</t>
  </si>
  <si>
    <t>FW01-419</t>
  </si>
  <si>
    <t>FW01-419R</t>
  </si>
  <si>
    <t>Gaoliduntai pluton</t>
  </si>
  <si>
    <t>FW01-146</t>
  </si>
  <si>
    <t>FW01-147</t>
  </si>
  <si>
    <t>FW01-148</t>
  </si>
  <si>
    <t>FW01-149</t>
  </si>
  <si>
    <t>Trondhjemite</t>
  </si>
  <si>
    <t>FW01-150</t>
  </si>
  <si>
    <t>Zhang et al., 2019, Gondwana Research</t>
    <phoneticPr fontId="10" type="noConversion"/>
  </si>
  <si>
    <t>Caoshan pluton</t>
  </si>
  <si>
    <t>16XJ5-1</t>
  </si>
  <si>
    <t>Monzogranitic Porphyry</t>
  </si>
  <si>
    <t>Zhang et al., 2019, Gondwana Research, Geochronology and geochemistry of early Mesozoic magmatism in the northeastern North China Craton: Implications for tectonic evolution</t>
    <phoneticPr fontId="5" type="noConversion"/>
  </si>
  <si>
    <t>16XJ5-3</t>
  </si>
  <si>
    <t>16XJ5-4</t>
  </si>
  <si>
    <t>16XJ5-5</t>
  </si>
  <si>
    <t>Laotudingzi pluton</t>
  </si>
  <si>
    <t>16XJ3-1</t>
  </si>
  <si>
    <t>Two-Mica Monzogranite</t>
  </si>
  <si>
    <t>16XJ3-3</t>
  </si>
  <si>
    <t>16XJ3-6</t>
  </si>
  <si>
    <t>Zhang SH et al., 2014, ESR</t>
    <phoneticPr fontId="10" type="noConversion"/>
  </si>
  <si>
    <t>Shilingzhen, Siping</t>
  </si>
  <si>
    <t>09354-1</t>
  </si>
  <si>
    <t>Zhang, S.H., Zhao, Y., Davis, G.A., Ye, H., Wu, F., 2014. Temporal and spatial variations of Mesozoic magmatism and deformation in the North China Craton: Implications for lithospheric thinning and decratonization. Earth Science Reviews 131, 49-87.</t>
    <phoneticPr fontId="5" type="noConversion"/>
  </si>
  <si>
    <t>Weiyuanbuzhen, Kaiyuan</t>
  </si>
  <si>
    <t>09361-1</t>
  </si>
  <si>
    <t>Ma et al., 2016, Journal of Petrology</t>
    <phoneticPr fontId="10" type="noConversion"/>
  </si>
  <si>
    <t>Guiyunhua Fm.</t>
    <phoneticPr fontId="10" type="noConversion"/>
  </si>
  <si>
    <t>SHY04</t>
  </si>
  <si>
    <t>High-Mg Andesite</t>
  </si>
  <si>
    <t>Ma, Q., Xu, Y.G., Zheng, J.P., Griffin, W.L., Hong, L.B., Ma, L., 2016. Coexisting Early Cretaceous High-Mg Andesites and Adakitic Rocks in the North China Craton: the Role of Water in Intraplate Magmatism and Cratonic Destruction. Journal of Petrology 57, 1279 -1308.</t>
    <phoneticPr fontId="5" type="noConversion"/>
  </si>
  <si>
    <t>SHY-08</t>
  </si>
  <si>
    <t>SHY-09</t>
  </si>
  <si>
    <t>SHY-11</t>
  </si>
  <si>
    <t>SHY02</t>
  </si>
  <si>
    <t>SHY03</t>
  </si>
  <si>
    <t>SHY05</t>
  </si>
  <si>
    <t>SHY-10</t>
  </si>
  <si>
    <t>SHY-12</t>
  </si>
  <si>
    <t>SHY-13</t>
  </si>
  <si>
    <t>SHY-14</t>
  </si>
  <si>
    <t>SHY-15</t>
  </si>
  <si>
    <t>SHY-16</t>
  </si>
  <si>
    <t>SHY01</t>
  </si>
  <si>
    <t>SHY06</t>
  </si>
  <si>
    <t>SHY07</t>
  </si>
  <si>
    <t>Ji et al., 2015, Tectonophysics</t>
  </si>
  <si>
    <t>Zhaotun</t>
    <phoneticPr fontId="5" type="noConversion"/>
  </si>
  <si>
    <t>SL06205</t>
  </si>
  <si>
    <t>Monzogranite</t>
    <phoneticPr fontId="5" type="noConversion"/>
  </si>
  <si>
    <t>Ji et al., 2015, Tectonophysics, Evolving magma sources during continental lithospheric extension: Insights from the Liaonan metamorphic core complex, eastern North China craton</t>
  </si>
  <si>
    <t>Yuhuangding</t>
    <phoneticPr fontId="5" type="noConversion"/>
  </si>
  <si>
    <t>SL0577</t>
  </si>
  <si>
    <t>Trachy-dacite</t>
    <phoneticPr fontId="5" type="noConversion"/>
  </si>
  <si>
    <t>SL0581</t>
  </si>
  <si>
    <t>SL0583</t>
  </si>
  <si>
    <t>SL0585</t>
  </si>
  <si>
    <t>Qixingtai</t>
    <phoneticPr fontId="5" type="noConversion"/>
  </si>
  <si>
    <t>SL0694</t>
  </si>
  <si>
    <t>Wazidian</t>
    <phoneticPr fontId="5" type="noConversion"/>
  </si>
  <si>
    <t>SL0615</t>
  </si>
  <si>
    <t>Zhaofang</t>
    <phoneticPr fontId="5" type="noConversion"/>
  </si>
  <si>
    <t>SL0536</t>
  </si>
  <si>
    <t>Granitic porphyry</t>
    <phoneticPr fontId="5" type="noConversion"/>
  </si>
  <si>
    <t>Pang et al., 2015, Lithos</t>
    <phoneticPr fontId="10" type="noConversion"/>
  </si>
  <si>
    <t>Xiaoling Fm.</t>
    <phoneticPr fontId="10" type="noConversion"/>
  </si>
  <si>
    <t>FS-5</t>
  </si>
  <si>
    <t>Basalt</t>
  </si>
  <si>
    <t>Pang, C.J., Wang, X.C., Xu, Y.G., Wen, S.N., Kuang, Y.S., Hong, L.B., 2015. Pyroxenite-derived Early Cretaceous lavas in the Liaodong Peninsula: Implication for metasomatism and thinning of the lithospheric mantle beneath North China Craton. Lithos 227, 77-93.</t>
    <phoneticPr fontId="5" type="noConversion"/>
  </si>
  <si>
    <t>FS-6</t>
  </si>
  <si>
    <t>FS-15</t>
  </si>
  <si>
    <t>FS-16</t>
  </si>
  <si>
    <t>FS-18</t>
  </si>
  <si>
    <t>FS-22</t>
  </si>
  <si>
    <t>FS-23</t>
  </si>
  <si>
    <t>FS-24</t>
  </si>
  <si>
    <t>FS-28</t>
  </si>
  <si>
    <t>FS-29</t>
  </si>
  <si>
    <t>FS-33</t>
  </si>
  <si>
    <t>FS-46</t>
  </si>
  <si>
    <t>FS-48</t>
  </si>
  <si>
    <t>Basalte</t>
  </si>
  <si>
    <t>FS-49</t>
  </si>
  <si>
    <t>FS-50</t>
  </si>
  <si>
    <t>FS-52</t>
  </si>
  <si>
    <t>FS-53</t>
  </si>
  <si>
    <t>Feng et al., 2020, Science China Earth Sciences</t>
    <phoneticPr fontId="10" type="noConversion"/>
  </si>
  <si>
    <t>18JF10</t>
  </si>
  <si>
    <t>Feng, Y.Z., Yang, J.H., Sun, J.F., Zhang, J.H., 2020. Material records for Mesozoic destruction of the North China Craton by subduction of the Paleo-Pacific slab. Science China Earth Sciences 63(5), 690-700</t>
    <phoneticPr fontId="5" type="noConversion"/>
  </si>
  <si>
    <t>18JF11</t>
  </si>
  <si>
    <t>18JF44</t>
  </si>
  <si>
    <t>Trachey-Andesite</t>
  </si>
  <si>
    <t>18JF45</t>
  </si>
  <si>
    <t>Guosong Fm.</t>
    <phoneticPr fontId="10" type="noConversion"/>
  </si>
  <si>
    <t>18JF13</t>
  </si>
  <si>
    <t>Basaltic Trachy-Andesite</t>
  </si>
  <si>
    <t>18JF14</t>
  </si>
  <si>
    <t>18JF21</t>
  </si>
  <si>
    <t>18JF24</t>
  </si>
  <si>
    <t>18JF25</t>
  </si>
  <si>
    <t>Yang et al., 2004, Geochimica et Cosmochimica Acta</t>
    <phoneticPr fontId="10" type="noConversion"/>
  </si>
  <si>
    <t>Gudaoling batholith</t>
    <phoneticPr fontId="10" type="noConversion"/>
  </si>
  <si>
    <t>FW01-350</t>
  </si>
  <si>
    <t>Quartz Diorite</t>
  </si>
  <si>
    <t>Yang, J.H., Wu, F.Y., Chung, S.L., Wilde, S.A., Chu, M.F., 2004. Multiple sources for the origin of granites: Geochemical and Nd/Sr isotopic evidence from the Gudaoling granite and its mafic enclaves, northeast China. Geochimica et Cosmochimica Acta 68, 4469-4483.</t>
    <phoneticPr fontId="5" type="noConversion"/>
  </si>
  <si>
    <t>FW01-38</t>
  </si>
  <si>
    <t>FW01-18</t>
  </si>
  <si>
    <t>FW01-353</t>
  </si>
  <si>
    <t>FW01-21</t>
  </si>
  <si>
    <t>FW01-12</t>
  </si>
  <si>
    <t>JH-37</t>
  </si>
  <si>
    <t>JH-38</t>
  </si>
  <si>
    <t>JH-39</t>
  </si>
  <si>
    <t>JH-43-2</t>
  </si>
  <si>
    <t>JH-45</t>
  </si>
  <si>
    <t>FW01-22</t>
  </si>
  <si>
    <t>FW01-25</t>
  </si>
  <si>
    <t>FW01-26</t>
  </si>
  <si>
    <t>Gudaoling</t>
    <phoneticPr fontId="10" type="noConversion"/>
  </si>
  <si>
    <t>JH-34</t>
  </si>
  <si>
    <t>Mafic Enclave</t>
  </si>
  <si>
    <t>JH-35</t>
  </si>
  <si>
    <t>JH-40</t>
  </si>
  <si>
    <t>JH-41</t>
  </si>
  <si>
    <t>JH-42</t>
  </si>
  <si>
    <t>JH-44</t>
  </si>
  <si>
    <t>JH-43-1</t>
  </si>
  <si>
    <t>FW01-14</t>
  </si>
  <si>
    <t>JH-36</t>
  </si>
  <si>
    <t>JH-48</t>
  </si>
  <si>
    <t>JH-46</t>
  </si>
  <si>
    <t>JH-47</t>
  </si>
  <si>
    <t>JH-49</t>
  </si>
  <si>
    <t>Yang, J.H., Wu, F.Y., Chung, S.L., Wilde, S.A., Chu, M.F., 2004. Multiple sources for the origin of granites: Geochemical and Nd/Sr isotopic evidence from the Gudaoling granite and its mafic enclaves, northeast China. Geochimica et Cosmochimica Acta 68, 4469-4484.</t>
  </si>
  <si>
    <t>Yang et al., 2006, Lithos</t>
    <phoneticPr fontId="10" type="noConversion"/>
  </si>
  <si>
    <t>Qianshan pluton</t>
    <phoneticPr fontId="10" type="noConversion"/>
  </si>
  <si>
    <t>JH-07</t>
  </si>
  <si>
    <t>Biotite Granites</t>
  </si>
  <si>
    <t>Yang, J.H., Wu, F.Y., Chung, S.L., Wilde, S.A., Chu, M.F., 2006. A hybrid origin for the Qianshan A-type granite, northeast China: Geochemical and Sr-Nd-Hf isotopic evidence. Lithos 89, 89-106.</t>
    <phoneticPr fontId="5" type="noConversion"/>
  </si>
  <si>
    <t>JH-08</t>
  </si>
  <si>
    <t>JH-09</t>
  </si>
  <si>
    <t>JH-12</t>
  </si>
  <si>
    <t>JH-15-1</t>
  </si>
  <si>
    <t>JH-17-1</t>
  </si>
  <si>
    <t>FW01-162</t>
  </si>
  <si>
    <t>JH-26</t>
  </si>
  <si>
    <t>JH-27</t>
  </si>
  <si>
    <t>Hornblende Granites</t>
  </si>
  <si>
    <t>JH-28</t>
  </si>
  <si>
    <t>JH-29</t>
  </si>
  <si>
    <t>JH-31</t>
  </si>
  <si>
    <t>FW01-164</t>
  </si>
  <si>
    <t>JH-10</t>
  </si>
  <si>
    <t>JH-11</t>
  </si>
  <si>
    <t>JH-13</t>
  </si>
  <si>
    <t>JH-14</t>
  </si>
  <si>
    <t>JH-15-2</t>
  </si>
  <si>
    <t>JH-16</t>
  </si>
  <si>
    <t>JH-17-2</t>
  </si>
  <si>
    <t>JH-18</t>
  </si>
  <si>
    <t>JH-19</t>
  </si>
  <si>
    <t>JH-20</t>
  </si>
  <si>
    <t>JH-21</t>
  </si>
  <si>
    <t>JH-22</t>
  </si>
  <si>
    <t>JH-23</t>
  </si>
  <si>
    <t>JH-24</t>
  </si>
  <si>
    <t>JH-25</t>
  </si>
  <si>
    <t>JH-30</t>
  </si>
  <si>
    <t>Yang et al., 2008, Geology</t>
    <phoneticPr fontId="10" type="noConversion"/>
  </si>
  <si>
    <t>Guanshu pluton</t>
    <phoneticPr fontId="10" type="noConversion"/>
  </si>
  <si>
    <t>FW04-314</t>
  </si>
  <si>
    <t>Felsic Dike</t>
  </si>
  <si>
    <t>Yang, J.H., Wu, F.Y., Wilde, S.A., Belousova, E., Griffin, W.L., 2008. Mesozoic decratonization of the North China block. Geology 36, 467-470.</t>
    <phoneticPr fontId="5" type="noConversion"/>
  </si>
  <si>
    <t>FW04-315</t>
  </si>
  <si>
    <t>FW01-053</t>
  </si>
  <si>
    <t>FW04-337</t>
  </si>
  <si>
    <t>FW04-338</t>
  </si>
  <si>
    <t>FW01-133</t>
  </si>
  <si>
    <t>FW01-057</t>
  </si>
  <si>
    <t>Pei et al., 2011, Lithos</t>
    <phoneticPr fontId="10" type="noConversion"/>
  </si>
  <si>
    <t>Liudaogou pluton</t>
    <phoneticPr fontId="10" type="noConversion"/>
  </si>
  <si>
    <t>LJ22-1</t>
  </si>
  <si>
    <t>Pei, F.P., Xu, W.L., Yang, D.B., Yu, Y., Meng, E., Zhao, Q.G., 2011. Petrogenesis of late Mesozoic granitoids in southern Jilin province, northeastern China: Geochronological, geochemical, and Sr-Nd-Pb isotopic evidence. Lithos 125(1–2), 27-39.</t>
    <phoneticPr fontId="5" type="noConversion"/>
  </si>
  <si>
    <t>LJ23-1</t>
  </si>
  <si>
    <t>LJ23-2</t>
  </si>
  <si>
    <t>Toudaogou pluton</t>
    <phoneticPr fontId="10" type="noConversion"/>
  </si>
  <si>
    <t>BS1-1</t>
  </si>
  <si>
    <t>BS3-1</t>
  </si>
  <si>
    <t>Syenogranite</t>
  </si>
  <si>
    <t>BS3-5</t>
  </si>
  <si>
    <t>Xingfu pluton</t>
    <phoneticPr fontId="10" type="noConversion"/>
  </si>
  <si>
    <t>JA28-1</t>
  </si>
  <si>
    <t>JA28-2</t>
  </si>
  <si>
    <t>JA28-3</t>
  </si>
  <si>
    <t>Ji’an pluton</t>
    <phoneticPr fontId="10" type="noConversion"/>
  </si>
  <si>
    <t>JA10-1</t>
  </si>
  <si>
    <t>JA11-1</t>
  </si>
  <si>
    <t>JA13-1</t>
  </si>
  <si>
    <t>JA6-1</t>
  </si>
  <si>
    <t>JA3-1</t>
  </si>
  <si>
    <t>Granophyre</t>
  </si>
  <si>
    <t>JA3-2</t>
  </si>
  <si>
    <t>JA8-1</t>
  </si>
  <si>
    <t>Lujiangchun pluton</t>
    <phoneticPr fontId="10" type="noConversion"/>
  </si>
  <si>
    <t>JA26-1</t>
  </si>
  <si>
    <t>Yushulinzi pluton</t>
    <phoneticPr fontId="10" type="noConversion"/>
  </si>
  <si>
    <t>JA16-1</t>
  </si>
  <si>
    <t>JA17-1</t>
  </si>
  <si>
    <t>JA17-2</t>
  </si>
  <si>
    <t>Zhenjiang pluton</t>
    <phoneticPr fontId="10" type="noConversion"/>
  </si>
  <si>
    <t>JA20-1</t>
  </si>
  <si>
    <t>JA22-1</t>
  </si>
  <si>
    <t>JA24-1</t>
  </si>
  <si>
    <t>Yang JH et al., 2007, Contributions to Mineralogy and Petrology</t>
    <phoneticPr fontId="10" type="noConversion"/>
  </si>
  <si>
    <t>Yang, J.H., Wu, F.Y., Wilde, S.A., Xie, L.W., Yang, Y.H., Liu, X.M., 2007. Tracing magma mixing in granite genesis: in situ U-Pb dating and Hf-isotope analysis of zircons. Contributions to Mineralogy and Petrology 153, 177-190.</t>
    <phoneticPr fontId="5" type="noConversion"/>
  </si>
  <si>
    <t>FW04-301</t>
  </si>
  <si>
    <t>FW04-302</t>
  </si>
  <si>
    <t>FW04-303</t>
  </si>
  <si>
    <t>FW04-304</t>
  </si>
  <si>
    <t>FW04-305</t>
    <phoneticPr fontId="5" type="noConversion"/>
  </si>
  <si>
    <t>Yang, J.H., Wu, F.Y., Wilde, S.A., Xie, L.W., Yang, Y.H., Liu, X.M., 2007. Tracing magma mixing in granite genesis: in situ U-Pb dating and Hf-isotope analysis of zircons. Contributions to Mineralogy and Petrology 153, 177-190.</t>
  </si>
  <si>
    <t>Quan et al., 2022, JAES</t>
    <phoneticPr fontId="5" type="noConversion"/>
  </si>
  <si>
    <t>Xiaoheishan</t>
  </si>
  <si>
    <t>16L29-1</t>
  </si>
  <si>
    <t>Quan et al., 2022, JAES, Petrogenesis of Jurassic granitic plutons in Liaodong Peninsula, NE China: Insights into the subduction of Paleo-Pacific plate</t>
    <phoneticPr fontId="5" type="noConversion"/>
  </si>
  <si>
    <t>16L29-10</t>
  </si>
  <si>
    <t>16L29-11</t>
  </si>
  <si>
    <t>Heigou</t>
    <phoneticPr fontId="5" type="noConversion"/>
  </si>
  <si>
    <t>16L12-1</t>
  </si>
  <si>
    <t>16L12-2</t>
  </si>
  <si>
    <t>16L12-5</t>
  </si>
  <si>
    <t>16L12-6</t>
  </si>
  <si>
    <t>Jiuliancheng</t>
    <phoneticPr fontId="5" type="noConversion"/>
  </si>
  <si>
    <t>16L07-1</t>
  </si>
  <si>
    <t>16L07-2</t>
  </si>
  <si>
    <t>South Hanjialing</t>
    <phoneticPr fontId="5" type="noConversion"/>
  </si>
  <si>
    <t>19L08-1</t>
  </si>
  <si>
    <t>19L08-2</t>
  </si>
  <si>
    <t>19L08-3</t>
  </si>
  <si>
    <t>19L08-4</t>
  </si>
  <si>
    <t>North Hanjialing</t>
    <phoneticPr fontId="5" type="noConversion"/>
  </si>
  <si>
    <t>19L2-1</t>
  </si>
  <si>
    <t>19L5-1</t>
  </si>
  <si>
    <t>19L5-5</t>
  </si>
  <si>
    <t>19L6-1</t>
  </si>
  <si>
    <t>19L6-2</t>
  </si>
  <si>
    <t>19L6-3</t>
  </si>
  <si>
    <t>19L6-4</t>
  </si>
  <si>
    <t>19L7-1</t>
  </si>
  <si>
    <t>19L7-2</t>
  </si>
  <si>
    <t>19L7-4</t>
  </si>
  <si>
    <t>19L7-3</t>
  </si>
  <si>
    <t>Sun et al., 2021, Lithos</t>
    <phoneticPr fontId="5" type="noConversion"/>
  </si>
  <si>
    <t>YZY</t>
  </si>
  <si>
    <t>11JF09</t>
  </si>
  <si>
    <t>Biotite granite</t>
  </si>
  <si>
    <t>Sun et al., 2021, Lithos, Multi-stage Jurassic magmatism in the Liaodong Peninsula: Constraints on crustal evolution beneath the eastern North China Craton</t>
    <phoneticPr fontId="5" type="noConversion"/>
  </si>
  <si>
    <t>11JF10</t>
  </si>
  <si>
    <t>11JF15</t>
  </si>
  <si>
    <t>11JF16</t>
  </si>
  <si>
    <t>08JF01</t>
  </si>
  <si>
    <t>Biotite monzogranite</t>
  </si>
  <si>
    <t>08JF02</t>
  </si>
  <si>
    <t>LJL</t>
  </si>
  <si>
    <t>11JF55</t>
  </si>
  <si>
    <t>11JF56</t>
  </si>
  <si>
    <t>11JF59</t>
  </si>
  <si>
    <t>Two-mica monzogranite</t>
  </si>
  <si>
    <t>11JF60</t>
  </si>
  <si>
    <t>N-HJL</t>
  </si>
  <si>
    <t>11JF62</t>
  </si>
  <si>
    <t>11JF64</t>
  </si>
  <si>
    <t>11JF65</t>
  </si>
  <si>
    <t>11JF71</t>
  </si>
  <si>
    <t>11JF72</t>
  </si>
  <si>
    <t>S-HJL</t>
  </si>
  <si>
    <t>11JF74</t>
  </si>
  <si>
    <t>11JF75</t>
  </si>
  <si>
    <t>11JF76</t>
  </si>
  <si>
    <t>11JF77</t>
  </si>
  <si>
    <t>Sun et al., 2019, Geological Journal</t>
    <phoneticPr fontId="5" type="noConversion"/>
  </si>
  <si>
    <t>BY‐52‐2</t>
  </si>
  <si>
    <t>Quartz porphyry</t>
    <phoneticPr fontId="5" type="noConversion"/>
  </si>
  <si>
    <t>Sun et al., 2019, Geological Journal, Geochronology and geochemistry of Mesozoic dykes in the Qingchengzi ore field, Liaoning Province, China: Magmatic evolution and implications for ore genesis</t>
    <phoneticPr fontId="5" type="noConversion"/>
  </si>
  <si>
    <t>BY‐52‐3</t>
  </si>
  <si>
    <t>BY17‐58</t>
  </si>
  <si>
    <t>BY17‐62</t>
  </si>
  <si>
    <t>BY17‐67</t>
  </si>
  <si>
    <t>BY17‐53</t>
  </si>
  <si>
    <t>Microdiorite</t>
    <phoneticPr fontId="5" type="noConversion"/>
  </si>
  <si>
    <t>BY17‐55</t>
  </si>
  <si>
    <t>BY17‐55‐2</t>
  </si>
  <si>
    <t>Pei et al., 2011, JAES</t>
    <phoneticPr fontId="5" type="noConversion"/>
  </si>
  <si>
    <t>TH20-1</t>
  </si>
  <si>
    <t>Olivine gabbrc</t>
  </si>
  <si>
    <t>Pei, F. P.,Xu, W.L.,Yang, D.B., Yu, Y.,Wang, W.,and Zhao, Q.G., 2011. Geochronology and geochemistry of Mesozoic mafic–ultramafic complexes in the southern Liaoning and southern Jilin provinces, NE China: Constraints on the spatial extent of destruction of the North China Craton. Journal of Asian Earth Sciences, 40(2), 636-650.</t>
    <phoneticPr fontId="5" type="noConversion"/>
  </si>
  <si>
    <t>Chibaisong</t>
  </si>
  <si>
    <t>TH38-1</t>
  </si>
  <si>
    <t>Dolerite</t>
  </si>
  <si>
    <t>250-2</t>
  </si>
  <si>
    <t>Gabbro dolerite</t>
  </si>
  <si>
    <t>Sanpengdianzi</t>
  </si>
  <si>
    <t>TH4-2</t>
  </si>
  <si>
    <t>TH4-3</t>
  </si>
  <si>
    <t>Hujiakouzi</t>
  </si>
  <si>
    <t>DD22-1</t>
  </si>
  <si>
    <t>Olivine websterite</t>
  </si>
  <si>
    <t>DD22-2</t>
  </si>
  <si>
    <t>Qianrentun</t>
  </si>
  <si>
    <t>DD17-1</t>
  </si>
  <si>
    <t>Gabbro-diorite</t>
  </si>
  <si>
    <t>Yangmuchuan</t>
  </si>
  <si>
    <t>DD3-1</t>
  </si>
  <si>
    <t>Amphibole gabbro</t>
  </si>
  <si>
    <t xml:space="preserve">DD3-3 </t>
  </si>
  <si>
    <t>Pujiadaba</t>
  </si>
  <si>
    <t>DD6-1</t>
  </si>
  <si>
    <t>Olivine gabbro</t>
  </si>
  <si>
    <t>DD6-3</t>
  </si>
  <si>
    <t>Jiang et al., 2010, Miner Petrol</t>
    <phoneticPr fontId="5" type="noConversion"/>
  </si>
  <si>
    <t>HZY-4</t>
  </si>
  <si>
    <t>Lamprophyre</t>
  </si>
  <si>
    <t>Jiang, Y., Jiang, S., Ling, H., Ni, P., 2010. Petrogenesis and tectonic implications of Late Jurassic shoshonitic lamprophyre dikes from the Liaodong Peninsula, NE China. Mineralogy and Petrology 100(3-4), 127-151.</t>
    <phoneticPr fontId="5" type="noConversion"/>
  </si>
  <si>
    <t>HZY-7</t>
  </si>
  <si>
    <t>HZY-8</t>
  </si>
  <si>
    <t>HZY-9</t>
  </si>
  <si>
    <t>HZY-2</t>
  </si>
  <si>
    <t>HZY-3</t>
  </si>
  <si>
    <t>HZY-5</t>
  </si>
  <si>
    <t>HZY-12</t>
  </si>
  <si>
    <t>HZY-14</t>
  </si>
  <si>
    <t>HZY-15</t>
  </si>
  <si>
    <t>HZY-10</t>
  </si>
  <si>
    <t>HZY-11</t>
  </si>
  <si>
    <t>HZY-13</t>
  </si>
  <si>
    <t>Dong et al., 2020, Canadian Journal of Earth Sciences</t>
    <phoneticPr fontId="5" type="noConversion"/>
  </si>
  <si>
    <t>Xiuyuan</t>
    <phoneticPr fontId="5" type="noConversion"/>
  </si>
  <si>
    <t>WJP-1</t>
  </si>
  <si>
    <t>Quartz diorite</t>
    <phoneticPr fontId="5" type="noConversion"/>
  </si>
  <si>
    <t>Dong et al., 2020, Canadian Journal of Earth Sciences, Early Cretaceous Xiuyan adakitic granitoids in the Liaodong Peninsula, east China: Petrogenesis and implications for lithospheric thinning of the North China Craton</t>
    <phoneticPr fontId="5" type="noConversion"/>
  </si>
  <si>
    <t>WJP-2</t>
  </si>
  <si>
    <t>WJP-3</t>
  </si>
  <si>
    <t>LJB-1</t>
  </si>
  <si>
    <t>LJB-2</t>
  </si>
  <si>
    <t>LJB-3</t>
  </si>
  <si>
    <t>HDB-1</t>
  </si>
  <si>
    <t>HDB-2</t>
  </si>
  <si>
    <t>HDB-3</t>
  </si>
  <si>
    <t>Liu et al., 2020, Lithos</t>
    <phoneticPr fontId="5" type="noConversion"/>
  </si>
  <si>
    <t>SGL9</t>
  </si>
  <si>
    <t>Diorite porphyrite</t>
    <phoneticPr fontId="5" type="noConversion"/>
  </si>
  <si>
    <t>Liu et al., 2020, Lithos, Early Cretaceous Wulong intermediate-mafic dike swarms in the Liaodong Peninsula: Implications for rapid lithospheric delamination of the North China Craton</t>
    <phoneticPr fontId="5" type="noConversion"/>
  </si>
  <si>
    <t>SGL37</t>
  </si>
  <si>
    <t>WL1</t>
  </si>
  <si>
    <t>WL2</t>
  </si>
  <si>
    <t>WL3</t>
  </si>
  <si>
    <t>WL4</t>
  </si>
  <si>
    <t>WL5</t>
  </si>
  <si>
    <t>WL6</t>
  </si>
  <si>
    <t>WL7</t>
  </si>
  <si>
    <t>WL8</t>
  </si>
  <si>
    <t>WL9</t>
  </si>
  <si>
    <t>WL10</t>
  </si>
  <si>
    <t>SGL8</t>
  </si>
  <si>
    <t>Low-Ti diabase</t>
    <phoneticPr fontId="5" type="noConversion"/>
  </si>
  <si>
    <t>SGL16</t>
  </si>
  <si>
    <t>SGL23</t>
  </si>
  <si>
    <t>SGL24</t>
  </si>
  <si>
    <t>SGL28</t>
  </si>
  <si>
    <t>SGL29</t>
  </si>
  <si>
    <t>SGL39</t>
  </si>
  <si>
    <t>SGL25</t>
  </si>
  <si>
    <t>High-Ti diabase</t>
    <phoneticPr fontId="5" type="noConversion"/>
  </si>
  <si>
    <t>WL11</t>
  </si>
  <si>
    <t>WL12</t>
  </si>
  <si>
    <t>WL13</t>
  </si>
  <si>
    <t>WL14</t>
  </si>
  <si>
    <t>WL15</t>
  </si>
  <si>
    <t>WL16</t>
  </si>
  <si>
    <t>WL17</t>
  </si>
  <si>
    <t>WL18</t>
  </si>
  <si>
    <t>Cheng et al., 2022, PHD's Dissertation</t>
    <phoneticPr fontId="5" type="noConversion"/>
  </si>
  <si>
    <t>H20JN15-1</t>
  </si>
  <si>
    <t>Garnet Muscovite granite</t>
    <phoneticPr fontId="5" type="noConversion"/>
  </si>
  <si>
    <t>Cheng et al., 2022, PHD's Dissertation, Early Mesozoic tectonomagmatism and geodynamic setting  in southern Jilin Province (In Chinese with English Abstract)</t>
    <phoneticPr fontId="5" type="noConversion"/>
  </si>
  <si>
    <t>H20JN15-2</t>
  </si>
  <si>
    <t>H20JN15-3</t>
  </si>
  <si>
    <t>H20JN15-4</t>
  </si>
  <si>
    <t>H20JN15-5</t>
  </si>
  <si>
    <t>H20JN15-6</t>
  </si>
  <si>
    <t>H20JN17-1</t>
  </si>
  <si>
    <t>Biotite monzonite</t>
    <phoneticPr fontId="5" type="noConversion"/>
  </si>
  <si>
    <t>H20JN17-2</t>
  </si>
  <si>
    <t>H20JN17-3</t>
  </si>
  <si>
    <t>H20JN17-4</t>
  </si>
  <si>
    <t>H20JN17-5</t>
  </si>
  <si>
    <t>Fu et al., 2022, PHD's Dissertation</t>
    <phoneticPr fontId="5" type="noConversion"/>
  </si>
  <si>
    <t>B04-1-T1</t>
  </si>
  <si>
    <t>Trachyandensite</t>
    <phoneticPr fontId="5" type="noConversion"/>
  </si>
  <si>
    <t>Fu et al., 2022, PHD's Dissertation, Origin, distribution and tectonic processes of late Mesozoic buried volcanoes in the Bozhong Sag and surrounding areas, Bohai Bay Basin</t>
    <phoneticPr fontId="5" type="noConversion"/>
  </si>
  <si>
    <t>B04-1-T2</t>
  </si>
  <si>
    <t>B04-1-T3</t>
  </si>
  <si>
    <t>Q01-1-T1</t>
  </si>
  <si>
    <t>Q01-1-T2</t>
  </si>
  <si>
    <t>Q01-1-T3</t>
  </si>
  <si>
    <t>Q01-2-T1</t>
  </si>
  <si>
    <t>Q01-2-T2</t>
  </si>
  <si>
    <t>Q01-2-T3</t>
  </si>
  <si>
    <t>Q02-1-T</t>
  </si>
  <si>
    <t>Q02-3-T</t>
  </si>
  <si>
    <t>B03-1-T1</t>
  </si>
  <si>
    <t>B03-1-T3</t>
  </si>
  <si>
    <t>B03-3</t>
  </si>
  <si>
    <t>B03-4</t>
  </si>
  <si>
    <t>B03-5</t>
  </si>
  <si>
    <t>B01-1-T1</t>
  </si>
  <si>
    <t>B01-1-T2</t>
  </si>
  <si>
    <t>B01-2-T1</t>
  </si>
  <si>
    <t>B01-2-T2</t>
  </si>
  <si>
    <t>B01-3-T1</t>
  </si>
  <si>
    <t>B01-3-T2</t>
  </si>
  <si>
    <t>B02-1-T1</t>
  </si>
  <si>
    <t>B02-1-T2</t>
  </si>
  <si>
    <t>B02-1-T3</t>
  </si>
  <si>
    <t>P01-4036</t>
  </si>
  <si>
    <t>Trachyandensite</t>
  </si>
  <si>
    <t>P01-4040</t>
  </si>
  <si>
    <t>P01-4093</t>
  </si>
  <si>
    <t>P01-4010</t>
  </si>
  <si>
    <t>Guo et al., 2021, Master's Dissertation</t>
    <phoneticPr fontId="5" type="noConversion"/>
  </si>
  <si>
    <t>D2058-B1</t>
  </si>
  <si>
    <t>Guo et al., 2021, Master's Dissertation, Geochronology and geochemistry of Xiaoling Formation volcanic rocks in Xiuyan Area, eastern Liaoning Province</t>
    <phoneticPr fontId="5" type="noConversion"/>
  </si>
  <si>
    <t>D2058-B2</t>
  </si>
  <si>
    <t>D2186-B1</t>
  </si>
  <si>
    <t>D2186-B2</t>
  </si>
  <si>
    <t>D2186-B3</t>
  </si>
  <si>
    <t>D2060-B1</t>
  </si>
  <si>
    <t>D2124-B1</t>
  </si>
  <si>
    <t>D2067-B1</t>
  </si>
  <si>
    <t>D2067-B2</t>
  </si>
  <si>
    <t>D2069-B1</t>
  </si>
  <si>
    <t>D2160-B1</t>
  </si>
  <si>
    <t>D2160-B2</t>
  </si>
  <si>
    <t>D2160-B3</t>
  </si>
  <si>
    <t>D2160-B4</t>
  </si>
  <si>
    <t>D1025-1</t>
  </si>
  <si>
    <t>D1025-2</t>
  </si>
  <si>
    <t>D1025-3</t>
  </si>
  <si>
    <t>D2191-B1</t>
  </si>
  <si>
    <t>D2191-B2</t>
  </si>
  <si>
    <t>D2191-B4</t>
  </si>
  <si>
    <t>D2191-B5</t>
  </si>
  <si>
    <t>D2029-1</t>
  </si>
  <si>
    <t>D2029-2</t>
  </si>
  <si>
    <t>Song et al., 2022, Geology In China</t>
    <phoneticPr fontId="5" type="noConversion"/>
  </si>
  <si>
    <t>S1011</t>
  </si>
  <si>
    <t>Syenogranite</t>
    <phoneticPr fontId="5" type="noConversion"/>
  </si>
  <si>
    <t>Song Yunhong, Yang Fengchao, Hao Libo, Yan Guolei, Zhaao Dongfang, Zhang Zhehuan. 2022. SHRIMP U-Pb age, geochemical characteristics and its introcontinental extension of Fenghuangshan syenogranite in the east Liaoning[J]. Geology in China, 49(5): 1687- 1698(in Chinese with English abstract).</t>
    <phoneticPr fontId="5" type="noConversion"/>
  </si>
  <si>
    <t>S1012</t>
  </si>
  <si>
    <t>S1013</t>
  </si>
  <si>
    <t>S1014</t>
  </si>
  <si>
    <t>S1111</t>
  </si>
  <si>
    <t>S1112</t>
  </si>
  <si>
    <t>S1113</t>
  </si>
  <si>
    <t>S1114</t>
  </si>
  <si>
    <t>Wang et al., 2021, Master's Dissertation</t>
    <phoneticPr fontId="5" type="noConversion"/>
  </si>
  <si>
    <t>DD1901</t>
  </si>
  <si>
    <t>Wang et al., 2021, Master's Dissertation, Characteristics and geological significance of Mesozoic granites in Liaodong Peninsula-Take Dandong as an example</t>
    <phoneticPr fontId="5" type="noConversion"/>
  </si>
  <si>
    <t>DD1902</t>
  </si>
  <si>
    <t>DD1903</t>
  </si>
  <si>
    <t>DD1904</t>
  </si>
  <si>
    <t>Quartz monzonite</t>
    <phoneticPr fontId="5" type="noConversion"/>
  </si>
  <si>
    <t>DD1905</t>
  </si>
  <si>
    <t>DD1906</t>
  </si>
  <si>
    <t>Liu et al., 2019, PHD's Dissertation</t>
    <phoneticPr fontId="5" type="noConversion"/>
  </si>
  <si>
    <t>Maokuishan Pluton</t>
    <phoneticPr fontId="5" type="noConversion"/>
  </si>
  <si>
    <t>DYN-3</t>
  </si>
  <si>
    <t>Liu et al., 2019, PHD's Dissertation, The Mesozoic Tectonic Evolution of Liaodong area in the eastern segment of the northern margin of the North China Craton</t>
    <phoneticPr fontId="5" type="noConversion"/>
  </si>
  <si>
    <t>B3043-1</t>
  </si>
  <si>
    <t>CYH-1</t>
  </si>
  <si>
    <t>CYH-2</t>
  </si>
  <si>
    <t>B4040-1</t>
  </si>
  <si>
    <t>Huangdi Pluton</t>
    <phoneticPr fontId="5" type="noConversion"/>
  </si>
  <si>
    <t>HDH-1</t>
  </si>
  <si>
    <t>HDH-2</t>
  </si>
  <si>
    <t>HDH-3</t>
  </si>
  <si>
    <t>HDN-1</t>
  </si>
  <si>
    <t>Chaoyang Pluton</t>
    <phoneticPr fontId="5" type="noConversion"/>
  </si>
  <si>
    <t>DWH-1</t>
  </si>
  <si>
    <t>DWH-2</t>
  </si>
  <si>
    <t>DWH-3</t>
  </si>
  <si>
    <t>DWN-1</t>
  </si>
  <si>
    <t>Guanmengshan Pluton</t>
    <phoneticPr fontId="5" type="noConversion"/>
  </si>
  <si>
    <t>D012-1</t>
  </si>
  <si>
    <t>D013-1</t>
  </si>
  <si>
    <t>D014-1</t>
  </si>
  <si>
    <t>D015-1</t>
  </si>
  <si>
    <t>NP52</t>
  </si>
  <si>
    <t>NP52-1</t>
  </si>
  <si>
    <t>NP52-2</t>
  </si>
  <si>
    <t>P52b10-3</t>
  </si>
  <si>
    <t>JC-3</t>
  </si>
  <si>
    <t>JC-4</t>
  </si>
  <si>
    <t>NJC-5</t>
  </si>
  <si>
    <t>JC-6</t>
  </si>
  <si>
    <t>JC-7</t>
  </si>
  <si>
    <t>Fenghuangshan Pluton</t>
    <phoneticPr fontId="5" type="noConversion"/>
  </si>
  <si>
    <t>NFC-1</t>
  </si>
  <si>
    <t>FC-2</t>
  </si>
  <si>
    <t>FC-3</t>
  </si>
  <si>
    <t>FC-4</t>
  </si>
  <si>
    <t>FC-5</t>
  </si>
  <si>
    <t>Daxing Pluton</t>
    <phoneticPr fontId="5" type="noConversion"/>
  </si>
  <si>
    <t>NP51-1</t>
  </si>
  <si>
    <t>NP51-2</t>
  </si>
  <si>
    <t>NP51-3</t>
  </si>
  <si>
    <t>NP51-4</t>
  </si>
  <si>
    <t>Taipingshao Pluton</t>
    <phoneticPr fontId="5" type="noConversion"/>
  </si>
  <si>
    <t>YD-5</t>
  </si>
  <si>
    <t>YD-6</t>
  </si>
  <si>
    <t>YD-7</t>
  </si>
  <si>
    <t>YD-9</t>
  </si>
  <si>
    <t>NYD-10</t>
  </si>
  <si>
    <t>Belyansky et al., 2011</t>
  </si>
  <si>
    <t>A-8316/4</t>
  </si>
  <si>
    <t>Leucocratic Granite</t>
  </si>
  <si>
    <t>Belyansky, G., Rybalko, V., Syasko, A., Bazhanov, V., Uglova, N., Abramova, V., Oleinikov, A., Kovalenko, S., Kashtaev, B., and Alenicheva, A., 2011, Explanatory notes to the geological map of Russia, L-52/53, and K-52/53 map sheets, 1: 1,000,000 scale, 3rd generation: VSEGEI, St-Petersburg., p. 699.</t>
    <phoneticPr fontId="5" type="noConversion"/>
  </si>
  <si>
    <t>A-8318</t>
  </si>
  <si>
    <t>№3683</t>
  </si>
  <si>
    <t>A-10108</t>
  </si>
  <si>
    <t>A-240</t>
  </si>
  <si>
    <t>A-242</t>
  </si>
  <si>
    <t>Gonevchuck et al., 2011</t>
  </si>
  <si>
    <t>Amphibole–Biotite Granodiorite</t>
  </si>
  <si>
    <t>Gonevchuk, V., Gonevchuk, G., Lebedev, V., and Orekhov, A., 2011, Monzonitoid association of the Kavalerovo ore district (Primorye): geochronology and some genetic problems: Russian Journal of Pacific Geology, v. 5, no. 3, p. 199-209.</t>
    <phoneticPr fontId="5" type="noConversion"/>
  </si>
  <si>
    <t>Gvozdev, 2010</t>
  </si>
  <si>
    <t>Gvozdev, V., 2010, Ore-Magmatic Systems of Skarn Scheelite-Sulfide Deposits of East Russia, Dal’nauka, Vladivostok.</t>
    <phoneticPr fontId="5" type="noConversion"/>
  </si>
  <si>
    <t>Biotite (±Amphibole) Granodiorite</t>
  </si>
  <si>
    <t>Two-Mica Leucogranites</t>
  </si>
  <si>
    <t>Biotite Granodiorite</t>
  </si>
  <si>
    <t>Monzogranodiorite</t>
  </si>
  <si>
    <t>Quartz Diorite, Monzodiorite</t>
  </si>
  <si>
    <t>Two-Mica Granite</t>
  </si>
  <si>
    <t>Biotite Melanogranites</t>
  </si>
  <si>
    <t>Izokh et al., 1967</t>
  </si>
  <si>
    <t>Two-Mica Melanogranite</t>
  </si>
  <si>
    <t>Jahn et al., 2015</t>
  </si>
  <si>
    <t xml:space="preserve"> B-300</t>
  </si>
  <si>
    <t>Jahn, B.-m., Valui, G., Kruk, N., Gonevchuk, V., Usuki, M., and Wu, J. T., 2015, Emplacement ages, geochemical and Sr–Nd–Hf isotopic characterization of Mesozoic to early Cenozoic granitoids of the Sikhote-Alin Orogenic Belt, Russian Far East: Crustal growth and regional tectonic evolution: Journal of Asian Earth Sciences, v. 111, p. 872-918.</t>
    <phoneticPr fontId="5" type="noConversion"/>
  </si>
  <si>
    <t xml:space="preserve"> B-257</t>
  </si>
  <si>
    <t>AH-3-11</t>
  </si>
  <si>
    <t>Leucogranite</t>
  </si>
  <si>
    <t xml:space="preserve"> B-433</t>
  </si>
  <si>
    <t>8-02-1</t>
  </si>
  <si>
    <t xml:space="preserve"> B-494</t>
  </si>
  <si>
    <t xml:space="preserve"> B-720</t>
  </si>
  <si>
    <t xml:space="preserve"> B-611</t>
  </si>
  <si>
    <t xml:space="preserve"> GV-722</t>
  </si>
  <si>
    <t xml:space="preserve"> B-781</t>
  </si>
  <si>
    <t xml:space="preserve"> B-995</t>
  </si>
  <si>
    <t xml:space="preserve"> B-909A</t>
  </si>
  <si>
    <t xml:space="preserve"> B-574</t>
  </si>
  <si>
    <t xml:space="preserve"> GV-1583-2</t>
  </si>
  <si>
    <t xml:space="preserve"> GV-1774</t>
  </si>
  <si>
    <t>ЧG-410</t>
  </si>
  <si>
    <t>ЧG-332</t>
  </si>
  <si>
    <t>8-881/2</t>
  </si>
  <si>
    <t xml:space="preserve"> GV-1401</t>
  </si>
  <si>
    <t>8-872/1</t>
  </si>
  <si>
    <t>8-11-51/3</t>
  </si>
  <si>
    <t>Monzodiorite</t>
  </si>
  <si>
    <t>AH-2-11</t>
  </si>
  <si>
    <t>Melanogranite</t>
  </si>
  <si>
    <t>8-871/1</t>
  </si>
  <si>
    <t>8-11-54/1</t>
  </si>
  <si>
    <t>Jahn, B.-m., Valui, G., Kruk, N., Gonevchuk, V., Usuki, M., and Wu, J. T., 2015, Emplacement ages, geochemical and Sr–Nd–Hf isotopic characterization of Mesozoic to early Cenozoic granitoids of the Sikhote-Alin Orogenic Belt, Russian Far East: Crustal growth and regional tectonic evolution: Journal of Asian Earth Sciences, v. 111, p. 872-919.</t>
  </si>
  <si>
    <t>Tang et al., 2016</t>
  </si>
  <si>
    <t xml:space="preserve">14RF34-5 </t>
  </si>
  <si>
    <t>Tang, J., Xu, W., Niu, Y., Wang, F., Ge, W., Sorokin, A., and Chekryzhov, I., 2016, Geochronology and geochemistry of Late Cretaceous–Paleocene granitoids in the Sikhote-Alin Orogenic Belt: Petrogenesis and implications for the oblique subduction of the paleo-Pacific plate: Lithos, v. 266, p. 202-212.</t>
    <phoneticPr fontId="5" type="noConversion"/>
  </si>
  <si>
    <t xml:space="preserve">14RF34-4 </t>
  </si>
  <si>
    <t>14RF34-3</t>
  </si>
  <si>
    <t>14RF34-2</t>
  </si>
  <si>
    <t>14RF34-1</t>
  </si>
  <si>
    <t>14RF35-5</t>
  </si>
  <si>
    <t xml:space="preserve"> 14RF35-4</t>
  </si>
  <si>
    <t>14RF35-3</t>
  </si>
  <si>
    <t>14RF35-2</t>
  </si>
  <si>
    <t>14RF35-1</t>
  </si>
  <si>
    <t>14RF37-5</t>
  </si>
  <si>
    <t>Syenogranite
(Medium Grain)</t>
  </si>
  <si>
    <t>14RF37-4</t>
  </si>
  <si>
    <t>14RF37-3</t>
  </si>
  <si>
    <t>14RF37-2</t>
  </si>
  <si>
    <t>14RF37-1</t>
  </si>
  <si>
    <t>14RF37-9</t>
  </si>
  <si>
    <t>Syenogranite
(Coarse Grain)</t>
  </si>
  <si>
    <t>14RF37-8</t>
  </si>
  <si>
    <t>14RF37-7</t>
  </si>
  <si>
    <t>14RF37-6</t>
  </si>
  <si>
    <t>Kruk et al.,2014</t>
  </si>
  <si>
    <t>8-11-53/1</t>
  </si>
  <si>
    <t>Kruk, N., Simanenko, V., Gvozdev, V., Golozubov, V., Kovach, V., Serov, P., Kholodnov, V., Moskalenko, E. Y., and Kuibida, M., 2014, Early Cretaceous granitoids of the Samarka terrane (Sikhote-Alin’): geochemistry and sources of melts: Russian Geology and Geophysics, v. 55, no. 2, p. 216-236.</t>
    <phoneticPr fontId="5" type="noConversion"/>
  </si>
  <si>
    <t>8-11-54/2</t>
  </si>
  <si>
    <t>8-11-55/1</t>
  </si>
  <si>
    <t xml:space="preserve"> Biotite Granites</t>
  </si>
  <si>
    <t>8-11-56/2</t>
  </si>
  <si>
    <t>8-11-55/3</t>
  </si>
  <si>
    <t xml:space="preserve"> Two-Mica Aplite</t>
  </si>
  <si>
    <t>S-381g</t>
  </si>
  <si>
    <t>GV-1803</t>
  </si>
  <si>
    <t>An-7</t>
  </si>
  <si>
    <t>Biotite Granodiorites</t>
  </si>
  <si>
    <t>An-7/1</t>
  </si>
  <si>
    <t>8-09-1/1</t>
  </si>
  <si>
    <t>An-8</t>
  </si>
  <si>
    <t>8-09-1/2</t>
  </si>
  <si>
    <t xml:space="preserve">Two-Mica Granite </t>
  </si>
  <si>
    <t>An-8/1</t>
  </si>
  <si>
    <t>Dl-2-2010</t>
  </si>
  <si>
    <t xml:space="preserve"> Monzogranodiorite</t>
  </si>
  <si>
    <t>Dl-1-2010</t>
  </si>
  <si>
    <t>8-872/3</t>
  </si>
  <si>
    <t>Biotite  Melanogranite</t>
  </si>
  <si>
    <t>8-872/2</t>
  </si>
  <si>
    <t xml:space="preserve"> Biotite  Granite</t>
  </si>
  <si>
    <t>Dl-3-2010</t>
  </si>
  <si>
    <t xml:space="preserve"> Diorite</t>
  </si>
  <si>
    <t>S-854-k</t>
  </si>
  <si>
    <t>Biotite  Granite</t>
  </si>
  <si>
    <t>Early Cretaceous</t>
  </si>
  <si>
    <t>V1</t>
  </si>
  <si>
    <t>Biotite  Granodiorite</t>
  </si>
  <si>
    <t>8-871/4</t>
  </si>
  <si>
    <t xml:space="preserve"> Biotite  Monzogranodiorite</t>
  </si>
  <si>
    <t xml:space="preserve"> Biotite  Melanogranites</t>
  </si>
  <si>
    <t>8-871/11</t>
  </si>
  <si>
    <t>8-871/5</t>
  </si>
  <si>
    <t>Biotite  Plagiogranite</t>
  </si>
  <si>
    <t>8-10-9</t>
  </si>
  <si>
    <t>Biotite Granite</t>
  </si>
  <si>
    <t>8-10-8/2</t>
  </si>
  <si>
    <t>8-10-8/1</t>
  </si>
  <si>
    <t>8-10-9/1</t>
  </si>
  <si>
    <t>Aplite</t>
  </si>
  <si>
    <t>8-02-14/1</t>
  </si>
  <si>
    <t>Garnet-Bearing Biotite Granite</t>
  </si>
  <si>
    <t>8-02-26</t>
  </si>
  <si>
    <t xml:space="preserve"> Garnet-Biotite Leucogranite</t>
  </si>
  <si>
    <t>K-159-V</t>
  </si>
  <si>
    <t>Garnet-Two-Mica Leucogranites</t>
  </si>
  <si>
    <t>V-1352</t>
  </si>
  <si>
    <t>8-08-11</t>
  </si>
  <si>
    <t>V-1342</t>
  </si>
  <si>
    <t>8-08-6</t>
  </si>
  <si>
    <t>Biotite-Amphibole Granite</t>
  </si>
  <si>
    <t>T-43-o</t>
  </si>
  <si>
    <t>V-1333m</t>
  </si>
  <si>
    <t>Biotite-Amphibole  Melanodiorite</t>
  </si>
  <si>
    <t>8-12-21/3</t>
  </si>
  <si>
    <t>8-12-21/4</t>
  </si>
  <si>
    <t>Gv-1220</t>
  </si>
  <si>
    <t>Okamura et al., 2004</t>
  </si>
  <si>
    <t>P369/132 </t>
  </si>
  <si>
    <t>Oltholeiite</t>
  </si>
  <si>
    <t>Okamura, S., Arculus, R. J., and Martynov, Y. A., 2004, Cenozoic magmatism of the North-Eastern Eurasian margin: the role of lithosphere versus asthenosphere: Journal of Petrology, v. 46, no. 2, p. 221-253.</t>
    <phoneticPr fontId="5" type="noConversion"/>
  </si>
  <si>
    <t>SO-362 </t>
  </si>
  <si>
    <t>YuM17872 </t>
  </si>
  <si>
    <t>P369/111 </t>
  </si>
  <si>
    <t>P369/11b1 </t>
  </si>
  <si>
    <t>SO-291 </t>
  </si>
  <si>
    <t>Qztholeiite</t>
  </si>
  <si>
    <t>YuM11201 </t>
  </si>
  <si>
    <t>P369/21 </t>
  </si>
  <si>
    <t>SO-131 </t>
  </si>
  <si>
    <t>SO-17 </t>
  </si>
  <si>
    <t>SO-92 </t>
  </si>
  <si>
    <t>SO-231 </t>
  </si>
  <si>
    <t>YuM11191 </t>
  </si>
  <si>
    <t>K-011 </t>
  </si>
  <si>
    <t>SO-622 </t>
  </si>
  <si>
    <t>YuM13811 </t>
  </si>
  <si>
    <t>Alkalibasalt</t>
  </si>
  <si>
    <t>YuM13282 </t>
  </si>
  <si>
    <t>Basanite</t>
  </si>
  <si>
    <t>Yu842 </t>
  </si>
  <si>
    <t>YuS108/101 </t>
  </si>
  <si>
    <t>YuS108/61 </t>
  </si>
  <si>
    <t>YuS120/91 </t>
  </si>
  <si>
    <t>Yu17 </t>
  </si>
  <si>
    <t>Yu191 </t>
  </si>
  <si>
    <t>YuM6091 </t>
  </si>
  <si>
    <t>Yu7702 </t>
  </si>
  <si>
    <t>YuM537 </t>
  </si>
  <si>
    <t>Yu155/1B2 </t>
  </si>
  <si>
    <t>Yu-S122/7 </t>
  </si>
  <si>
    <t>YuS122/82 </t>
  </si>
  <si>
    <t>YuS122/131 </t>
  </si>
  <si>
    <t>YuS122/141 </t>
  </si>
  <si>
    <t>Yu72 </t>
  </si>
  <si>
    <t>S-112 </t>
  </si>
  <si>
    <t>SA-022 </t>
  </si>
  <si>
    <t>SA-042 </t>
  </si>
  <si>
    <t>S-32 </t>
  </si>
  <si>
    <t>S-12A2 </t>
  </si>
  <si>
    <t>S-172 </t>
  </si>
  <si>
    <t>Valuy, 2014</t>
  </si>
  <si>
    <t>B-561</t>
  </si>
  <si>
    <t>Valuy, G., 2014, Petrology of Granitoids and Differentiation of Melts under Shallowdepth Conditions (East–Sikhote–Alinsky Volcanic Belt): Dal'nauka, Vladivostok (in Russian), p. 245.</t>
    <phoneticPr fontId="5" type="noConversion"/>
  </si>
  <si>
    <t>B-436</t>
  </si>
  <si>
    <t>B-492</t>
  </si>
  <si>
    <t>B-435</t>
  </si>
  <si>
    <t>B-431</t>
  </si>
  <si>
    <t>B-709</t>
  </si>
  <si>
    <t>B-718</t>
  </si>
  <si>
    <t>B-710</t>
  </si>
  <si>
    <t>B-720</t>
  </si>
  <si>
    <t>B-714</t>
  </si>
  <si>
    <t>B-618</t>
  </si>
  <si>
    <t>B-805</t>
  </si>
  <si>
    <t>B-804</t>
  </si>
  <si>
    <t>B-6246</t>
  </si>
  <si>
    <t>B-765</t>
  </si>
  <si>
    <t>B-768</t>
  </si>
  <si>
    <t xml:space="preserve">B-565-1  </t>
  </si>
  <si>
    <t xml:space="preserve">B-783и  </t>
  </si>
  <si>
    <t>B-781</t>
  </si>
  <si>
    <t>B-819</t>
  </si>
  <si>
    <t>Qurtz-Diorite</t>
  </si>
  <si>
    <t>B-1041</t>
  </si>
  <si>
    <t>B-1099</t>
  </si>
  <si>
    <t>B-995</t>
  </si>
  <si>
    <t>B-940</t>
  </si>
  <si>
    <t xml:space="preserve">B-904б  </t>
  </si>
  <si>
    <t>B-964</t>
  </si>
  <si>
    <t>B-962</t>
  </si>
  <si>
    <t xml:space="preserve">B-1026а  </t>
  </si>
  <si>
    <t xml:space="preserve">B-1019а  </t>
  </si>
  <si>
    <t>Zhao et al., 2017, JAES</t>
    <phoneticPr fontId="5" type="noConversion"/>
  </si>
  <si>
    <t>SAL-10</t>
  </si>
  <si>
    <t>Zhao, P., Jahn, B.-m., and Xu, B., 2017, Elemental and Sr-Nd isotopic geochemistry of Cretaceous to Early Paleogene granites and volcanic rocks in the Sikhote-Alin Orogenic Belt (Russian Far East): implications for the regional tectonic evolution: Journal of Asian Earth Sciences, v. 146, p. 383-401.</t>
    <phoneticPr fontId="5" type="noConversion"/>
  </si>
  <si>
    <t>SAL-11</t>
  </si>
  <si>
    <t>SAL-12</t>
  </si>
  <si>
    <t>SAL-45A</t>
  </si>
  <si>
    <t>SAL-45C</t>
  </si>
  <si>
    <t>SAL-55A</t>
  </si>
  <si>
    <t>SAL-55C</t>
  </si>
  <si>
    <t>SAL-15A</t>
  </si>
  <si>
    <t>SAL-15C</t>
  </si>
  <si>
    <t>SAL-42</t>
  </si>
  <si>
    <t>SAL-52A</t>
  </si>
  <si>
    <t>SAL-52D</t>
  </si>
  <si>
    <t>SAL-56A</t>
  </si>
  <si>
    <t>SAL-56D</t>
  </si>
  <si>
    <t>SAL-57A</t>
  </si>
  <si>
    <t>SAL-57B</t>
  </si>
  <si>
    <t>SAL-60</t>
  </si>
  <si>
    <t>SAL-60C</t>
  </si>
  <si>
    <t>SAL-61</t>
  </si>
  <si>
    <t>SAL-61C</t>
  </si>
  <si>
    <t>SAL-62A</t>
  </si>
  <si>
    <t>SAL-62C</t>
  </si>
  <si>
    <t>Wu et al., 2017, JAES</t>
    <phoneticPr fontId="5" type="noConversion"/>
  </si>
  <si>
    <t>IL-12/4</t>
  </si>
  <si>
    <t>Adakite</t>
  </si>
  <si>
    <t>Wu, J. T. J., Jahn, B.M., Nechaev, V., Chashchin, A., Popov, V., Yokoyama, K., and Tsutsumi, Y., 2017, Geochemical characteristics and petrogenesis of adakites in the Sikhote-Alin area, Russian Far East: Journal of Asian Earth Sciences, v. 145, p. 512-529.</t>
  </si>
  <si>
    <t>IL-12/5</t>
  </si>
  <si>
    <t>KR13/2</t>
  </si>
  <si>
    <t>cha-2404</t>
  </si>
  <si>
    <t>cha-2403/1</t>
  </si>
  <si>
    <t>cha2345/1</t>
  </si>
  <si>
    <t>cha-2348</t>
  </si>
  <si>
    <t>cha-2323</t>
  </si>
  <si>
    <t>cha-2322</t>
  </si>
  <si>
    <t>cha-2359</t>
  </si>
  <si>
    <t>cha-2408</t>
  </si>
  <si>
    <t>cha-2416</t>
  </si>
  <si>
    <t>P-432/7</t>
  </si>
  <si>
    <t>P-449/6</t>
  </si>
  <si>
    <t>P-447</t>
  </si>
  <si>
    <t>P-469/11</t>
  </si>
  <si>
    <t>P-469/12</t>
  </si>
  <si>
    <t>P-488/9</t>
  </si>
  <si>
    <t>P-465/8</t>
  </si>
  <si>
    <t>P-488</t>
  </si>
  <si>
    <t>cha-2357</t>
  </si>
  <si>
    <t>cha-2320/1</t>
  </si>
  <si>
    <t>P-483</t>
  </si>
  <si>
    <t>cha-2428</t>
  </si>
  <si>
    <t>cha-2430</t>
  </si>
  <si>
    <t>P516/5</t>
  </si>
  <si>
    <t>Basaltic andesite</t>
  </si>
  <si>
    <t>049-1</t>
  </si>
  <si>
    <t>P-46</t>
  </si>
  <si>
    <t>P-47/1</t>
  </si>
  <si>
    <t>P-126</t>
  </si>
  <si>
    <t>P-276/1</t>
  </si>
  <si>
    <t>Gonevchuk et al., 1999</t>
    <phoneticPr fontId="5" type="noConversion"/>
  </si>
  <si>
    <t>1(a)</t>
  </si>
  <si>
    <t>2(a)</t>
  </si>
  <si>
    <t xml:space="preserve"> </t>
  </si>
  <si>
    <t>Gonevchuk, V., Semenyak Bi, K.A., Gonevchuck, G., 1999. Tin-bearing magmatic complexes of the Russian Far East. Miner. Depos.: Process. Process. 1, 357–359.</t>
    <phoneticPr fontId="5" type="noConversion"/>
  </si>
  <si>
    <t>4(a)</t>
  </si>
  <si>
    <t>Adakitic granitoid</t>
  </si>
  <si>
    <t>K1</t>
    <phoneticPr fontId="5" type="noConversion"/>
  </si>
  <si>
    <t>5(a)</t>
  </si>
  <si>
    <t>7(a)</t>
  </si>
  <si>
    <t>8(a)</t>
  </si>
  <si>
    <t>Sakhno et al., 2004</t>
    <phoneticPr fontId="5" type="noConversion"/>
  </si>
  <si>
    <t>Laz-1-10(b)</t>
  </si>
  <si>
    <t>Adakitic granitoids</t>
  </si>
  <si>
    <t>Sakhno, V., 2001. Late Mesozoic-Cenozoic Continental Volcanism of East Asia. Dalnauka, Vladivostok (in Russian)</t>
    <phoneticPr fontId="5" type="noConversion"/>
  </si>
  <si>
    <t>Skv-06-09 (646-680)b</t>
  </si>
  <si>
    <t>Rasskozov et al., 2004</t>
    <phoneticPr fontId="5" type="noConversion"/>
  </si>
  <si>
    <t>P-480-1(c)</t>
  </si>
  <si>
    <t>Rasskazov, S., et al., 2004. Cenozoic magmatism of the southwestern Primorye: pulsed melting of mantle and crust. Tikhookean. Geol. 23, 3–31</t>
    <phoneticPr fontId="5" type="noConversion"/>
  </si>
  <si>
    <t>Chashchin et al., 2011</t>
    <phoneticPr fontId="5" type="noConversion"/>
  </si>
  <si>
    <t>MH08/2-1(d)</t>
  </si>
  <si>
    <t>Chashchin, A., Nechaev, V., Nechaeva, E., Blokhin, M., 2011. Discovery of Eocene adakites in Primor’e. Doklady Earth Sciences Springerpp. 744–749</t>
    <phoneticPr fontId="5" type="noConversion"/>
  </si>
  <si>
    <t>MH08/2-4(d)</t>
  </si>
  <si>
    <t>MH08/2-2(d)</t>
  </si>
  <si>
    <t>Simanenko et al., 2003</t>
    <phoneticPr fontId="5" type="noConversion"/>
  </si>
  <si>
    <t>PT-2</t>
    <phoneticPr fontId="5" type="noConversion"/>
  </si>
  <si>
    <t>Simanenko, V.P., Khanchuk, A.I., 2003. Cenomanian volcanism of the Eastern Sikhote-Alin volcanic belt: geochemical features. Geochem. Int. 41, 787–798.</t>
    <phoneticPr fontId="5" type="noConversion"/>
  </si>
  <si>
    <t>PT-7</t>
    <phoneticPr fontId="5" type="noConversion"/>
  </si>
  <si>
    <t>PT-33</t>
    <phoneticPr fontId="5" type="noConversion"/>
  </si>
  <si>
    <t>PT-35/1</t>
    <phoneticPr fontId="5" type="noConversion"/>
  </si>
  <si>
    <t>PT-36</t>
    <phoneticPr fontId="5" type="noConversion"/>
  </si>
  <si>
    <t>F-19</t>
    <phoneticPr fontId="5" type="noConversion"/>
  </si>
  <si>
    <t>PT-226</t>
    <phoneticPr fontId="5" type="noConversion"/>
  </si>
  <si>
    <t>PT-228</t>
    <phoneticPr fontId="5" type="noConversion"/>
  </si>
  <si>
    <t>i6</t>
  </si>
  <si>
    <t>К-475</t>
    <phoneticPr fontId="5" type="noConversion"/>
  </si>
  <si>
    <t>268/87</t>
    <phoneticPr fontId="5" type="noConversion"/>
  </si>
  <si>
    <t>К-475/5</t>
    <phoneticPr fontId="5" type="noConversion"/>
  </si>
  <si>
    <t>К-475/9</t>
    <phoneticPr fontId="5" type="noConversion"/>
  </si>
  <si>
    <t>К-488/4</t>
    <phoneticPr fontId="5" type="noConversion"/>
  </si>
  <si>
    <t>Grebennikov and Popov, 2014</t>
    <phoneticPr fontId="5" type="noConversion"/>
  </si>
  <si>
    <t>P-241/41</t>
  </si>
  <si>
    <t>Grebennikov, A.V., Popov, V.K., 2014. Petrogeochemical aspects of the Late Cretaceous and Paleogene ignimbrite volcanism of East Sikhote-Alin. Russ. J. Pac. Geol. 8, 38–55.</t>
    <phoneticPr fontId="5" type="noConversion"/>
  </si>
  <si>
    <t>P-241/51</t>
  </si>
  <si>
    <t>P-241/11</t>
  </si>
  <si>
    <t>Martynov et al., 2007</t>
    <phoneticPr fontId="5" type="noConversion"/>
  </si>
  <si>
    <t>Yum- 756</t>
    <phoneticPr fontId="5" type="noConversion"/>
  </si>
  <si>
    <t>Martynov, Yu.A., Chashchin, A.A., Simanenko, V.P., Martynov, A.Yu., 2007. Maastrichtian–Danian andesite series of the Eastern Sikhote Alin: mineralogy, geochemistry, and petrogenetic aspects. Petrology 15, 275–295.</t>
    <phoneticPr fontId="5" type="noConversion"/>
  </si>
  <si>
    <t>Yum-761</t>
    <phoneticPr fontId="5" type="noConversion"/>
  </si>
  <si>
    <t>Yum- 762</t>
    <phoneticPr fontId="5" type="noConversion"/>
  </si>
  <si>
    <t>Yum- 777</t>
    <phoneticPr fontId="5" type="noConversion"/>
  </si>
  <si>
    <t>Yum-790</t>
    <phoneticPr fontId="5" type="noConversion"/>
  </si>
  <si>
    <t>Yum- 809</t>
    <phoneticPr fontId="5" type="noConversion"/>
  </si>
  <si>
    <t>Yum- 1117</t>
    <phoneticPr fontId="5" type="noConversion"/>
  </si>
  <si>
    <t>Yum-1126</t>
    <phoneticPr fontId="5" type="noConversion"/>
  </si>
  <si>
    <t>Yum-1130</t>
    <phoneticPr fontId="5" type="noConversion"/>
  </si>
  <si>
    <t>Yum-1131</t>
    <phoneticPr fontId="5" type="noConversion"/>
  </si>
  <si>
    <t>Yum-1135</t>
    <phoneticPr fontId="5" type="noConversion"/>
  </si>
  <si>
    <t>Yum-1139</t>
    <phoneticPr fontId="5" type="noConversion"/>
  </si>
  <si>
    <t>Yum-1143</t>
    <phoneticPr fontId="5" type="noConversion"/>
  </si>
  <si>
    <t>Yum-1145</t>
    <phoneticPr fontId="5" type="noConversion"/>
  </si>
  <si>
    <t>Yum-1158</t>
    <phoneticPr fontId="5" type="noConversion"/>
  </si>
  <si>
    <t>Yum-1347</t>
    <phoneticPr fontId="5" type="noConversion"/>
  </si>
  <si>
    <t>Yum-1358</t>
    <phoneticPr fontId="5" type="noConversion"/>
  </si>
  <si>
    <t>Yum-1377</t>
    <phoneticPr fontId="5" type="noConversion"/>
  </si>
  <si>
    <t>Yum-1380</t>
    <phoneticPr fontId="5" type="noConversion"/>
  </si>
  <si>
    <t>Yum-1390</t>
    <phoneticPr fontId="5" type="noConversion"/>
  </si>
  <si>
    <t>Yum-1357</t>
    <phoneticPr fontId="5" type="noConversion"/>
  </si>
  <si>
    <t>Yum-1395</t>
    <phoneticPr fontId="5" type="noConversion"/>
  </si>
  <si>
    <t>K-468</t>
    <phoneticPr fontId="5" type="noConversion"/>
  </si>
  <si>
    <t>K-469/2</t>
    <phoneticPr fontId="5" type="noConversion"/>
  </si>
  <si>
    <t>K-470/2</t>
    <phoneticPr fontId="5" type="noConversion"/>
  </si>
  <si>
    <t>AV23-7</t>
    <phoneticPr fontId="5" type="noConversion"/>
  </si>
  <si>
    <t>AV-24</t>
    <phoneticPr fontId="5" type="noConversion"/>
  </si>
  <si>
    <t>Simanenko et al., 2006</t>
    <phoneticPr fontId="5" type="noConversion"/>
  </si>
  <si>
    <t>Р-3</t>
    <phoneticPr fontId="5" type="noConversion"/>
  </si>
  <si>
    <t>Simanenko, V.P., Golozubov, V.V., Sakhno, V.G., 2006. Geochemistry of volcanic rocks from transform margin: evidence from the Alchan basin, Northwestern Primorye. Geochem. Int. 44, 1157–1169</t>
    <phoneticPr fontId="5" type="noConversion"/>
  </si>
  <si>
    <t>Р-10</t>
    <phoneticPr fontId="5" type="noConversion"/>
  </si>
  <si>
    <t>P-279/1</t>
    <phoneticPr fontId="5" type="noConversion"/>
  </si>
  <si>
    <t>P-21/21</t>
  </si>
  <si>
    <t>Okamura et al., 2005</t>
    <phoneticPr fontId="5" type="noConversion"/>
  </si>
  <si>
    <t>SO-62</t>
    <phoneticPr fontId="5" type="noConversion"/>
  </si>
  <si>
    <t>Okamura, S., Arculus, R.J., Martynov, Yu.A., 2005. Cenozoic magmatism of the North– Eastern Eurasian margin: the role of lithosphere versus asthenosphere. J. Petrol. 46, 221–253.</t>
    <phoneticPr fontId="5" type="noConversion"/>
  </si>
  <si>
    <t>K-01</t>
    <phoneticPr fontId="5" type="noConversion"/>
  </si>
  <si>
    <t>Yum- 609</t>
    <phoneticPr fontId="5" type="noConversion"/>
  </si>
  <si>
    <t>SO-13</t>
    <phoneticPr fontId="5" type="noConversion"/>
  </si>
  <si>
    <t>Yum-1119</t>
    <phoneticPr fontId="5" type="noConversion"/>
  </si>
  <si>
    <t>SO-23</t>
    <phoneticPr fontId="5" type="noConversion"/>
  </si>
  <si>
    <t>Yus-122/13</t>
    <phoneticPr fontId="5" type="noConversion"/>
  </si>
  <si>
    <t>Yus-122/14</t>
    <phoneticPr fontId="5" type="noConversion"/>
  </si>
  <si>
    <t>Yu-19</t>
    <phoneticPr fontId="5" type="noConversion"/>
  </si>
  <si>
    <t>Rasskazov et al., 2004</t>
    <phoneticPr fontId="5" type="noConversion"/>
  </si>
  <si>
    <t>Yu-770</t>
  </si>
  <si>
    <t>Rasskazov, S.V., Yasnygina, T.A., Saranina, Ye.V., Maslovskaya, M.N., Fefelov, N.N., Brandt, I.S., Brandt, S.B., Kavalenko, S.V., Martynov, Yu.A., Popov, V.K., 2004. Cenozoic mаgmаtism in Southwestern Primоryе: imрulsе mеlting of mаntlе and crust. Russ. J. Pac. Geol. 23, 3–27 (in Russian).</t>
    <phoneticPr fontId="5" type="noConversion"/>
  </si>
  <si>
    <t>Martynov et al., 2017, Gondwana Research</t>
    <phoneticPr fontId="5" type="noConversion"/>
  </si>
  <si>
    <t>Yu-155/1B</t>
  </si>
  <si>
    <t>Martynov et al., 2017, Gondwana Research, Late Mesozoic and Cenozoic volcanism of the East Sikhote-Alin area (Russian Far East): A new synthesis of geological and petrological data</t>
    <phoneticPr fontId="5" type="noConversion"/>
  </si>
  <si>
    <t>SO-9</t>
  </si>
  <si>
    <t>Yus-122/8</t>
  </si>
  <si>
    <t>P-480/1</t>
    <phoneticPr fontId="5" type="noConversion"/>
  </si>
  <si>
    <t>Ch-2320</t>
  </si>
  <si>
    <t>Ch-2356а</t>
  </si>
  <si>
    <t>P-485/3</t>
  </si>
  <si>
    <t>Ch-2408</t>
  </si>
  <si>
    <t>Ch-2340</t>
  </si>
  <si>
    <t>Sh-0078</t>
    <phoneticPr fontId="5" type="noConversion"/>
  </si>
  <si>
    <t>Sh-84</t>
    <phoneticPr fontId="5" type="noConversion"/>
  </si>
  <si>
    <t>Ch-2449</t>
  </si>
  <si>
    <t>Sh-59</t>
    <phoneticPr fontId="5" type="noConversion"/>
  </si>
  <si>
    <t>Sh-0058</t>
    <phoneticPr fontId="5" type="noConversion"/>
  </si>
  <si>
    <t>Sh-0035</t>
    <phoneticPr fontId="5" type="noConversion"/>
  </si>
  <si>
    <t>Sh-0050</t>
    <phoneticPr fontId="5" type="noConversion"/>
  </si>
  <si>
    <t>Ch-2331</t>
  </si>
  <si>
    <t>Popov et al., 2007</t>
    <phoneticPr fontId="5" type="noConversion"/>
  </si>
  <si>
    <t>P-492/54</t>
  </si>
  <si>
    <t>Popov, V.K., Maksimov, S.O., Vrzhosek, A.A., Chubarov, V.M., 2007. Basaltoids and carbonatite tuffs of Ambinsky volcano (Southwestern Primorye): geology and genesis. Russ. J. Pac. Geol. 1, 371–386.</t>
    <phoneticPr fontId="5" type="noConversion"/>
  </si>
  <si>
    <t>М-5407/14</t>
  </si>
  <si>
    <t>YuM-1120</t>
    <phoneticPr fontId="5" type="noConversion"/>
  </si>
  <si>
    <t>YuS-108/6</t>
    <phoneticPr fontId="5" type="noConversion"/>
  </si>
  <si>
    <t>YuS-120/9</t>
    <phoneticPr fontId="5" type="noConversion"/>
  </si>
  <si>
    <t>Yum-1381</t>
  </si>
  <si>
    <t>SO-29*d</t>
    <phoneticPr fontId="5" type="noConversion"/>
  </si>
  <si>
    <t>Yum-3041</t>
  </si>
  <si>
    <t>Yum-1104</t>
  </si>
  <si>
    <t>YuM-1787</t>
    <phoneticPr fontId="5" type="noConversion"/>
  </si>
  <si>
    <t>Yum- 3036</t>
  </si>
  <si>
    <t>Yum- 3037</t>
  </si>
  <si>
    <t>Yum- 3038</t>
  </si>
  <si>
    <t>Yum- 3040</t>
  </si>
  <si>
    <t>Yum- 3043</t>
  </si>
  <si>
    <t>Yum- 3044</t>
  </si>
  <si>
    <t>Yum- 3045</t>
  </si>
  <si>
    <t>Yum- 3046</t>
  </si>
  <si>
    <t>Yum- 3048</t>
  </si>
  <si>
    <t>Yum- 3049</t>
  </si>
  <si>
    <t>Ch-1756</t>
  </si>
  <si>
    <t>Yum- 3043a</t>
  </si>
  <si>
    <t>Ch-1758</t>
  </si>
  <si>
    <t>CM-08/1</t>
  </si>
  <si>
    <t>CM-08/2</t>
  </si>
  <si>
    <t>Ch-1563</t>
  </si>
  <si>
    <t>Ch-1568</t>
  </si>
  <si>
    <t>Ch-2209</t>
  </si>
  <si>
    <t>Ch-2210</t>
  </si>
  <si>
    <t>Ch-1774</t>
  </si>
  <si>
    <t>Ch-1772</t>
  </si>
  <si>
    <t>Ch-1552</t>
  </si>
  <si>
    <t>Ch-1915</t>
  </si>
  <si>
    <t>Ch-2208</t>
  </si>
  <si>
    <t xml:space="preserve">Chang et al., 2017, Canadian Journal of Earth Sciences </t>
    <phoneticPr fontId="5" type="noConversion"/>
  </si>
  <si>
    <t>Changling Dpression</t>
    <phoneticPr fontId="5" type="noConversion"/>
  </si>
  <si>
    <t>K1y3-S1</t>
  </si>
  <si>
    <t>C105-4067</t>
  </si>
  <si>
    <t>Chang, W.B., Shan, X.L., Yi, J., Du, T.T., Qu, Y., 2017. Spatial and temporal distributions of the late Mesozoic volcanic successions and their controlling effects on the Changling fault depression of the Songliao Basin, northeast China. Canadian Journal of Earth Sciences 54, 1194-1213.</t>
    <phoneticPr fontId="5" type="noConversion"/>
  </si>
  <si>
    <t>C105-4096</t>
  </si>
  <si>
    <t>C3-2600</t>
  </si>
  <si>
    <t>C3-2800</t>
  </si>
  <si>
    <t>K1y3-S3</t>
  </si>
  <si>
    <t>D1-4384</t>
  </si>
  <si>
    <t>K1y1-S1</t>
  </si>
  <si>
    <t>D1-4581-1</t>
  </si>
  <si>
    <t>D1-4581-2</t>
  </si>
  <si>
    <t>DB14-1942</t>
  </si>
  <si>
    <t>L1-4295</t>
  </si>
  <si>
    <t>L1-4525-1</t>
  </si>
  <si>
    <t>L1-4525-2</t>
  </si>
  <si>
    <t>L2-4141</t>
  </si>
  <si>
    <t>K1y3-S2</t>
  </si>
  <si>
    <t>L2-4253</t>
  </si>
  <si>
    <t>K1y1-S2</t>
  </si>
  <si>
    <t>L2-4414</t>
  </si>
  <si>
    <t>L2-4771</t>
  </si>
  <si>
    <t>Lao1-2940-1</t>
  </si>
  <si>
    <t>Lao1-2940-2</t>
  </si>
  <si>
    <t>S1-2700</t>
  </si>
  <si>
    <t>X1-3530</t>
  </si>
  <si>
    <t>Huoshiling</t>
  </si>
  <si>
    <t>X1-4411-1</t>
  </si>
  <si>
    <t>X1-4411-2</t>
  </si>
  <si>
    <t>X1-4575-1</t>
  </si>
  <si>
    <t>X1-4575-2</t>
  </si>
  <si>
    <t>K1y3-S4</t>
  </si>
  <si>
    <t>Y101-3653</t>
  </si>
  <si>
    <t>Y101-3759</t>
  </si>
  <si>
    <t>Y101-3828</t>
  </si>
  <si>
    <t>Y101-3875</t>
  </si>
  <si>
    <t>Y102-3664</t>
  </si>
  <si>
    <t>Y102-3772</t>
  </si>
  <si>
    <t>Y1-3567</t>
  </si>
  <si>
    <t>Y1-3711</t>
  </si>
  <si>
    <t>Y201-4056</t>
  </si>
  <si>
    <t>Y201-4106</t>
  </si>
  <si>
    <t>Y201-4171</t>
  </si>
  <si>
    <t>Y201-4195</t>
  </si>
  <si>
    <t>Y202-3738</t>
  </si>
  <si>
    <t>Y202-3957</t>
  </si>
  <si>
    <t>Y2-3759</t>
  </si>
  <si>
    <t>Y2-4394</t>
  </si>
  <si>
    <t>Y301-3739</t>
  </si>
  <si>
    <t>Y301-3860</t>
  </si>
  <si>
    <t>Y3-3533</t>
  </si>
  <si>
    <t>Y3-4329-1</t>
  </si>
  <si>
    <t>Y3-4329-2</t>
  </si>
  <si>
    <t>Y4-4166</t>
  </si>
  <si>
    <t>Y5-3874</t>
  </si>
  <si>
    <t>Y5-4058</t>
  </si>
  <si>
    <t>Y5-4374</t>
  </si>
  <si>
    <t>Y6-3870</t>
  </si>
  <si>
    <t>Y6-3997</t>
  </si>
  <si>
    <t>Y6-4146</t>
  </si>
  <si>
    <t>Y7-3325</t>
  </si>
  <si>
    <t>Y9-4163</t>
  </si>
  <si>
    <t>Y9-4400</t>
  </si>
  <si>
    <t>YN1-3830</t>
  </si>
  <si>
    <t>YN1-4584</t>
  </si>
  <si>
    <t>Chen et al., 2020, Acta Geologica Sinica</t>
    <phoneticPr fontId="5" type="noConversion"/>
  </si>
  <si>
    <t>CS1-1</t>
  </si>
  <si>
    <t>Chen et al., 2020, Acta Geologica Sinica, Chronological and Geochemical Characterisitics of Volcanic
Rocks of the Yingcheng Formation in the Southern Songliao
Basin: Constraints on the Early Cretaceous Evolution of the
Songliao Basin</t>
    <phoneticPr fontId="5" type="noConversion"/>
  </si>
  <si>
    <t>CS1-2</t>
  </si>
  <si>
    <t>CS1</t>
  </si>
  <si>
    <t>CS3</t>
  </si>
  <si>
    <t>CS5</t>
  </si>
  <si>
    <t>CS103</t>
  </si>
  <si>
    <t>Cheng et al., 2017, Geological Journal</t>
    <phoneticPr fontId="5" type="noConversion"/>
  </si>
  <si>
    <t>ZKY2.1.1</t>
  </si>
  <si>
    <t>Cheng et al., 2017, Geological Journal, Late Cretaceous tectono–magmatic event in Songliao Basin, NE
China: New insights from mafic dyke geochronology and
geochemistry analysis</t>
    <phoneticPr fontId="5" type="noConversion"/>
  </si>
  <si>
    <t>ZKY2.1.2</t>
  </si>
  <si>
    <t>ZKY2.1.4</t>
  </si>
  <si>
    <t>ZKY2.1.5</t>
  </si>
  <si>
    <t>ZKY2.1.6</t>
  </si>
  <si>
    <t>ZKY2.1.3</t>
  </si>
  <si>
    <t>ZKY2.1.7</t>
  </si>
  <si>
    <t>ZKY2.1.8</t>
  </si>
  <si>
    <t>Q4.22.1</t>
  </si>
  <si>
    <t>Q4.22.2</t>
  </si>
  <si>
    <t>Q4.26.1</t>
  </si>
  <si>
    <t>Q4.26.2</t>
  </si>
  <si>
    <t>TS1</t>
  </si>
  <si>
    <t>TS2</t>
  </si>
  <si>
    <t>TS3</t>
  </si>
  <si>
    <t>TS4</t>
  </si>
  <si>
    <t>TS5</t>
  </si>
  <si>
    <t>TS6</t>
  </si>
  <si>
    <t>TS7</t>
  </si>
  <si>
    <t>Gao 2008, Master's Dissertation</t>
    <phoneticPr fontId="5" type="noConversion"/>
  </si>
  <si>
    <t>The Songliao Basin</t>
  </si>
  <si>
    <t>GW04-5-1</t>
  </si>
  <si>
    <t>Gao, Y., 2008. Chronology and geochemistry of Mesozoic volcanic rocks in southeastern Songliao Basin (in Chinese with English abstract). Jilin University.</t>
    <phoneticPr fontId="5" type="noConversion"/>
  </si>
  <si>
    <t>GW04-5-2</t>
  </si>
  <si>
    <t>GW04-5-3</t>
  </si>
  <si>
    <t>GW04-5-4</t>
  </si>
  <si>
    <t>GW04-5-5</t>
  </si>
  <si>
    <t>GW04-5-6</t>
  </si>
  <si>
    <t>GW04-551</t>
  </si>
  <si>
    <t>GW04-552</t>
  </si>
  <si>
    <t>GW04-555</t>
  </si>
  <si>
    <t>GW04-559</t>
  </si>
  <si>
    <t>GW04-560</t>
  </si>
  <si>
    <t>GW04-561</t>
  </si>
  <si>
    <t>Huang et al., 2021, Lithos</t>
    <phoneticPr fontId="5" type="noConversion"/>
  </si>
  <si>
    <t>SK2-3V-162</t>
  </si>
  <si>
    <t>Huang et al., 2021, Lithos, Lithospheric extension in response to subduction of the Paleo-Pacific Plate: Insights from Early Jurassic intraplate volcanic rocks in the Sk2 Borehole, Songliao Basin, NE China</t>
    <phoneticPr fontId="5" type="noConversion"/>
  </si>
  <si>
    <t>SK2-3V-163</t>
  </si>
  <si>
    <t>SK2-3V-164</t>
  </si>
  <si>
    <t>SK2-3V-166</t>
  </si>
  <si>
    <t>SK2-3V-167</t>
  </si>
  <si>
    <t>SK2-3V-168</t>
  </si>
  <si>
    <t>SK2-3V-169</t>
  </si>
  <si>
    <t>SK2-3V-171</t>
  </si>
  <si>
    <t>SK2-3V-173</t>
  </si>
  <si>
    <t>SK2-3V-174</t>
  </si>
  <si>
    <t>SK2-3V-175</t>
  </si>
  <si>
    <t>SK2-3V-176</t>
  </si>
  <si>
    <t>Ji et al., 2019, Gondwana Research</t>
    <phoneticPr fontId="5" type="noConversion"/>
  </si>
  <si>
    <t>Xujiaweizi</t>
  </si>
  <si>
    <t>06GW001</t>
  </si>
  <si>
    <t>Ji, Z., Meng, Q.-a., Wan, C.-b., Ge, W.-C., Yang, H., Zhang, Y.-l., Dong, Y., Jin, X., 2019a. Early Cretaceous adakitic lavas and A-type rhyolites in the Songliao Basin, NE China: Implications for the mechanism of lithospheric extension. Gondwana Research 71, 28-48.</t>
    <phoneticPr fontId="5" type="noConversion"/>
  </si>
  <si>
    <t>06GW002</t>
  </si>
  <si>
    <t>06GW006</t>
  </si>
  <si>
    <t xml:space="preserve">GW008  </t>
  </si>
  <si>
    <t>GW009</t>
  </si>
  <si>
    <t>GW032</t>
  </si>
  <si>
    <t>GW033</t>
  </si>
  <si>
    <t>GW066</t>
  </si>
  <si>
    <t>GW067</t>
  </si>
  <si>
    <t>GW068</t>
  </si>
  <si>
    <t>GW074</t>
  </si>
  <si>
    <t>GW075</t>
  </si>
  <si>
    <t>GW090</t>
  </si>
  <si>
    <t>GW091</t>
  </si>
  <si>
    <t>Xujiaweizi</t>
    <phoneticPr fontId="5" type="noConversion"/>
  </si>
  <si>
    <t>GW092</t>
  </si>
  <si>
    <t>Jin 2012, Master's Dissertation</t>
    <phoneticPr fontId="5" type="noConversion"/>
  </si>
  <si>
    <t>GW008</t>
  </si>
  <si>
    <t>Jin, X., 2012. Zircon U–Pb ages and ziron Hf isotopic composition of volcanic rocks in the Northern Songliao basin (in Chinese with English abstract). Jilin University.</t>
    <phoneticPr fontId="5" type="noConversion"/>
  </si>
  <si>
    <t>GW080</t>
  </si>
  <si>
    <t>LS3-1</t>
  </si>
  <si>
    <t>LS3-2</t>
  </si>
  <si>
    <t>LS3-3</t>
  </si>
  <si>
    <t>Li et al., 2015, 2017</t>
    <phoneticPr fontId="5" type="noConversion"/>
  </si>
  <si>
    <t>Changling Depression</t>
  </si>
  <si>
    <t>B218-3612</t>
  </si>
  <si>
    <t>Li, S.Q., Yang, Y.Z., Xie, Q.L., Wang, Y., Chen, F., 2015. Age Constraints on Late Mesozoic Lithospheric Extension and Origin of Felsic Volcanism in the Songliao Basin, NE China. The Journal of Geology, 123(2): 153-175. Li, S.Q., Wang, Y., Fang, B.W., He, J.-F., Chen, F., Siebel, W., 2017. Early Cretaceous rift-related volcanism in the Songliao Basin, NE China – A geochemical study. International Geology Review 61, 39-55.</t>
    <phoneticPr fontId="5" type="noConversion"/>
  </si>
  <si>
    <t>B218-3602</t>
  </si>
  <si>
    <t>B218-3601</t>
  </si>
  <si>
    <t>SN187-2435.29</t>
  </si>
  <si>
    <t>SN116-2710.4</t>
  </si>
  <si>
    <t>Liutai</t>
  </si>
  <si>
    <t>FK11-146</t>
  </si>
  <si>
    <t>FK11-148</t>
  </si>
  <si>
    <t>FK11-147</t>
  </si>
  <si>
    <t>FK11-145</t>
  </si>
  <si>
    <t>FK11-150</t>
  </si>
  <si>
    <t>FK11-121</t>
  </si>
  <si>
    <t>FK11-92</t>
  </si>
  <si>
    <t>SL0912</t>
  </si>
  <si>
    <t>SL0916</t>
  </si>
  <si>
    <t>SL0908</t>
  </si>
  <si>
    <t>SL0907</t>
  </si>
  <si>
    <t>SL0909</t>
  </si>
  <si>
    <t>SL0918</t>
  </si>
  <si>
    <t>Eastern margin</t>
  </si>
  <si>
    <t>FK11-123</t>
  </si>
  <si>
    <t>FK11-108</t>
  </si>
  <si>
    <t>FK11-109</t>
  </si>
  <si>
    <t>FK11-116</t>
  </si>
  <si>
    <t>FK11-117</t>
  </si>
  <si>
    <t>FK11-119</t>
  </si>
  <si>
    <t>SL0917</t>
  </si>
  <si>
    <t>FK11-125</t>
  </si>
  <si>
    <t>FK11-124</t>
  </si>
  <si>
    <t>FK11-120</t>
  </si>
  <si>
    <t>FK11-118</t>
  </si>
  <si>
    <t>FK11-115</t>
  </si>
  <si>
    <t>FK11-114</t>
  </si>
  <si>
    <t>FK11-110</t>
  </si>
  <si>
    <t>FK11-138</t>
  </si>
  <si>
    <t>FK11-141</t>
  </si>
  <si>
    <t>FK11-137</t>
  </si>
  <si>
    <t>FK11-136</t>
  </si>
  <si>
    <t>FK11-94</t>
  </si>
  <si>
    <t>FK11-95</t>
  </si>
  <si>
    <t>SL0933</t>
  </si>
  <si>
    <t>SL0902</t>
  </si>
  <si>
    <t>FK11-93</t>
  </si>
  <si>
    <t>FK11-140</t>
  </si>
  <si>
    <t>FK11-139</t>
  </si>
  <si>
    <t>FK11-135</t>
  </si>
  <si>
    <t>FK11-104</t>
  </si>
  <si>
    <t>Liu 2014, Master's Dissertation</t>
  </si>
  <si>
    <t>YS4-1</t>
  </si>
  <si>
    <t>Liu, W., 2014b. Age, geochemistry and petrogenesis of the Yingcheng Formation from Changling depression in the Songliao Basin (in Chinese with English abstract). Jilin University.</t>
    <phoneticPr fontId="5" type="noConversion"/>
  </si>
  <si>
    <t>YS6-2</t>
  </si>
  <si>
    <t>YS101-3</t>
  </si>
  <si>
    <t>DB11-1</t>
  </si>
  <si>
    <t>YS1-1</t>
  </si>
  <si>
    <t>YS201-1</t>
  </si>
  <si>
    <t>YS3-1</t>
  </si>
  <si>
    <t>YS5-1</t>
  </si>
  <si>
    <t>YS5-2</t>
  </si>
  <si>
    <t>YS7-2</t>
  </si>
  <si>
    <t>Liu et al., 2022, Gondwana Research</t>
    <phoneticPr fontId="5" type="noConversion"/>
  </si>
  <si>
    <t>SN102-1750</t>
  </si>
  <si>
    <t>Liu et al., 2022, Gondwana Research, Volcanism at the end of continental rifting: The Cretaceous syn-rift to
post-rift transition in the Songliao Basin (NE China)</t>
    <phoneticPr fontId="5" type="noConversion"/>
  </si>
  <si>
    <t>SN102-1857</t>
  </si>
  <si>
    <t>Y101-3840</t>
  </si>
  <si>
    <t>Y101-3869</t>
  </si>
  <si>
    <t>Y101-3654</t>
  </si>
  <si>
    <t>Y101-3707</t>
  </si>
  <si>
    <t>Y102-3718</t>
  </si>
  <si>
    <t>Y4-4167</t>
  </si>
  <si>
    <t>Y6-4223</t>
  </si>
  <si>
    <t>Y201-4053</t>
  </si>
  <si>
    <t>Y201-4109</t>
  </si>
  <si>
    <t>SN185-2111</t>
  </si>
  <si>
    <t>SN180-2709</t>
  </si>
  <si>
    <t>S1-2402</t>
  </si>
  <si>
    <t>S1-2410</t>
  </si>
  <si>
    <t>SN110-2243</t>
  </si>
  <si>
    <t>SN110-2244</t>
  </si>
  <si>
    <t>Y201-4172</t>
  </si>
  <si>
    <t>Y201-4196</t>
  </si>
  <si>
    <t>Liu et al., 2022, IGR</t>
    <phoneticPr fontId="5" type="noConversion"/>
  </si>
  <si>
    <t>Changling Dpression</t>
  </si>
  <si>
    <t>B216-3681</t>
  </si>
  <si>
    <t>Liu, C.Y., Shan, X.L, Yi, J., Ren, X.J., Han, J.Y., Niu, P., Xing, J., 2022. Volcanism from different eruption cycles during the Early Cretaceous in the Changling fault depression of the songliao basin, NE China, and their implications for timing of lithospheric thinning. International Geology Review, 1-21.</t>
    <phoneticPr fontId="5" type="noConversion"/>
  </si>
  <si>
    <t>B204-3297</t>
  </si>
  <si>
    <t>B204-3928</t>
  </si>
  <si>
    <t>B216-3675</t>
  </si>
  <si>
    <t>B213-3526</t>
  </si>
  <si>
    <t>B213-1-3885</t>
  </si>
  <si>
    <t>B218-3803</t>
  </si>
  <si>
    <t>B218-3802</t>
  </si>
  <si>
    <t>Meng et al., 2010, Acta Petrologica Sinica</t>
    <phoneticPr fontId="5" type="noConversion"/>
  </si>
  <si>
    <t>XS12-08</t>
  </si>
  <si>
    <t>Meng, F.C, Liu, J.Q., Li, M., Liu, X., Yin, C.H, Cui, Y., Yan, C., 2010. Geochemistry and tectonic implications of rhyolites from Yingcheng Formation in Xujiaweizi, Songliao Basin. Acta Petrologica Sinica, 227-24</t>
    <phoneticPr fontId="5" type="noConversion"/>
  </si>
  <si>
    <t>XS13-06</t>
  </si>
  <si>
    <t>XS19-02</t>
  </si>
  <si>
    <t>XS231-02</t>
  </si>
  <si>
    <t>XS231-04</t>
  </si>
  <si>
    <t>Wen et al., 2013, Journal of Jilin University</t>
    <phoneticPr fontId="5" type="noConversion"/>
  </si>
  <si>
    <t>SH1-4a</t>
  </si>
  <si>
    <t>Wen S.F., Liu M.L., Liu W., Li R.L., Gou J., Wu P.F., Wang T.H., Liu X.M., Sun D.Y., 2013. Geochronology and Petrogenesis of Intermediate-Basic Volcanic Rocks from Changling Depression in the Songliao Basin. Journal of Jilin University(Earth Science Edition), 43(6): 1762-1771. in Chinaese with English abstract</t>
    <phoneticPr fontId="5" type="noConversion"/>
  </si>
  <si>
    <t>SN180-1a</t>
  </si>
  <si>
    <t>SN102-3a</t>
  </si>
  <si>
    <t>Zhang et al., 2007, Acta Geologica Sinica</t>
    <phoneticPr fontId="5" type="noConversion"/>
  </si>
  <si>
    <t>S21-01</t>
  </si>
  <si>
    <t>Zhang, F., Pang, Y., Yang, S., Dong, C., Chen, H., Shu, P., 2007. Geochronology of zircon SHRIMP, geochemistry and its implication of the volcanic rocks from Yingcheng Formation in depression area, north of Songliao Basin. Acta Geologica Sinica 81, 1248-1258. in Chinese with Engish abstract</t>
    <phoneticPr fontId="5" type="noConversion"/>
  </si>
  <si>
    <t>S21-02</t>
  </si>
  <si>
    <t>S21-03</t>
  </si>
  <si>
    <t>S201-04</t>
  </si>
  <si>
    <t>S202-05</t>
  </si>
  <si>
    <t>S202-06</t>
  </si>
  <si>
    <t>SG2-07</t>
  </si>
  <si>
    <t>SG2-08</t>
  </si>
  <si>
    <t>X1-09</t>
  </si>
  <si>
    <t>X201-10</t>
  </si>
  <si>
    <t>X401-11</t>
  </si>
  <si>
    <t>X401-12</t>
  </si>
  <si>
    <t>X5-13</t>
  </si>
  <si>
    <t>X5-14</t>
  </si>
  <si>
    <t>X6-15</t>
  </si>
  <si>
    <t>X8-16</t>
  </si>
  <si>
    <t>X8-17</t>
  </si>
  <si>
    <t>X9-18</t>
  </si>
  <si>
    <t>X9-19</t>
  </si>
  <si>
    <t>X10-20</t>
  </si>
  <si>
    <t>Zhang et al., 2009, Acta Petrologica Sinica</t>
    <phoneticPr fontId="5" type="noConversion"/>
  </si>
  <si>
    <t>Psc22b</t>
  </si>
  <si>
    <t>Zhang, F.Q, Cheng, X.G, C., Chen, H.L., Dong, C.W., Yu, X.,  Xu, Y., Pang, Y.M, Shu, P., 2009. Zircon chronological and geochemical constraints on the Late Mesozoic volcanic events in the southeastern margin of the Songliao Basin, NE China. Acta.Petrologica Sinica 25, 39-55. (in Chinese with English abstract)</t>
  </si>
  <si>
    <t>Psc20b</t>
  </si>
  <si>
    <t>Zhang, F.Q, Cheng, X.G, C., Chen, H.L., Dong, C.W., Yu, X.,  Xu, Y., Pang, Y.M, Shu, P., 2009. Zircon chronological and geochemical constraints on the Late Mesozoic volcanic events in the southeastern margin of the Songliao Basin, NE China. Acta.Petrologica Sinica 25, 39-56. (in Chinese with English abstract)</t>
  </si>
  <si>
    <t>Psc19b</t>
  </si>
  <si>
    <t>Zhang, F.Q, Cheng, X.G, C., Chen, H.L., Dong, C.W., Yu, X.,  Xu, Y., Pang, Y.M, Shu, P., 2009. Zircon chronological and geochemical constraints on the Late Mesozoic volcanic events in the southeastern margin of the Songliao Basin, NE China. Acta.Petrologica Sinica 25, 39-57. (in Chinese with English abstract)</t>
  </si>
  <si>
    <t>Psc12</t>
    <phoneticPr fontId="5" type="noConversion"/>
  </si>
  <si>
    <t>Zhang, F.Q, Cheng, X.G, C., Chen, H.L., Dong, C.W., Yu, X.,  Xu, Y., Pang, Y.M, Shu, P., 2009. Zircon chronological and geochemical constraints on the Late Mesozoic volcanic events in the southeastern margin of the Songliao Basin, NE China. Acta.Petrologica Sinica 25, 39-58. (in Chinese with English abstract)</t>
  </si>
  <si>
    <t>Psc24</t>
  </si>
  <si>
    <t>Zhang, F.Q, Cheng, X.G, C., Chen, H.L., Dong, C.W., Yu, X.,  Xu, Y., Pang, Y.M, Shu, P., 2009. Zircon chronological and geochemical constraints on the Late Mesozoic volcanic events in the southeastern margin of the Songliao Basin, NE China. Acta.Petrologica Sinica 25, 39-59. (in Chinese with English abstract)</t>
  </si>
  <si>
    <t>Psc7</t>
  </si>
  <si>
    <t>Zhang, F.Q, Cheng, X.G, C., Chen, H.L., Dong, C.W., Yu, X.,  Xu, Y., Pang, Y.M, Shu, P., 2009. Zircon chronological and geochemical constraints on the Late Mesozoic volcanic events in the southeastern margin of the Songliao Basin, NE China. Acta.Petrologica Sinica 25, 39-60. (in Chinese with English abstract)</t>
  </si>
  <si>
    <t>Psc5</t>
  </si>
  <si>
    <t>Zhang, F.Q, Cheng, X.G, C., Chen, H.L., Dong, C.W., Yu, X.,  Xu, Y., Pang, Y.M, Shu, P., 2009. Zircon chronological and geochemical constraints on the Late Mesozoic volcanic events in the southeastern margin of the Songliao Basin, NE China. Acta.Petrologica Sinica 25, 39-61. (in Chinese with English abstract)</t>
  </si>
  <si>
    <t>Zhang et al., 2011, Gondwana Research</t>
    <phoneticPr fontId="5" type="noConversion"/>
  </si>
  <si>
    <t>S21-04</t>
  </si>
  <si>
    <t>Zhang, F.Q., Chen, H.L., Yu, X., Dong, C.W., Yang, S.F., Pang, Y.M., Batt, G.E., 2011. Early Cretaceous volcanism in the northern Songliao Basin, NE China, and its geodynamic implication. Gondwana Research, 19(1): 163-176.</t>
    <phoneticPr fontId="5" type="noConversion"/>
  </si>
  <si>
    <t>S21-05</t>
  </si>
  <si>
    <t>S21-06</t>
  </si>
  <si>
    <t>S202-07</t>
  </si>
  <si>
    <t>X6-03</t>
  </si>
  <si>
    <t>x902-01</t>
  </si>
  <si>
    <t>X8-01</t>
  </si>
  <si>
    <t>X1-01</t>
  </si>
  <si>
    <t>X6-01</t>
  </si>
  <si>
    <t>X6-02</t>
  </si>
  <si>
    <t>X601-01</t>
  </si>
  <si>
    <t>X601-02</t>
  </si>
  <si>
    <t>X5-01</t>
  </si>
  <si>
    <t>X5-02</t>
  </si>
  <si>
    <t>X602-01</t>
  </si>
  <si>
    <t>X602-02</t>
  </si>
  <si>
    <t>X9-01</t>
  </si>
  <si>
    <t>X502-01</t>
  </si>
  <si>
    <t>SG2-01</t>
  </si>
  <si>
    <t>Zhang et al., 2015, Global Geology, (in Chinese with English abstract)</t>
    <phoneticPr fontId="5" type="noConversion"/>
  </si>
  <si>
    <t>Shiwu</t>
  </si>
  <si>
    <t>PK10-6</t>
  </si>
  <si>
    <t>Zhang, Y., Lu, S., Pei, F., Wang, Z., Xu, W., 2015. Geochemical characteristics and petrogenesis of Early Cretaceous volcanic rocks in southern Songliao Basin. Global Geology 34, 330-343. (in Chinese with English abstract)</t>
    <phoneticPr fontId="5" type="noConversion"/>
  </si>
  <si>
    <t>PK10-3</t>
  </si>
  <si>
    <t>Dehui</t>
  </si>
  <si>
    <t>110-4</t>
  </si>
  <si>
    <t>Tongyu</t>
  </si>
  <si>
    <t>190-12</t>
  </si>
  <si>
    <t>Yu et al., 2012, Acta Mineral Sin</t>
  </si>
  <si>
    <t>CLH3</t>
  </si>
  <si>
    <t>Yu, W., LU JL, Z.Q., Wang, B., Zhang, Y., 2012. A study on petrological geochemistry of the early cretaceous volcanic rocks from Changling Rift, Songliao Basin, China. ACTA Mineral Sin 32, 83-92. (in Chinese with English abstract)</t>
    <phoneticPr fontId="5" type="noConversion"/>
  </si>
  <si>
    <t>CLH17</t>
  </si>
  <si>
    <t>Yu, W., LU JL, Z.Q., Wang, B., Zhang, Y., 2012. A study on petrological geochemistry of the early cretaceous volcanic rocks from Changling Rift, Songliao Basin, China. ACTA Mineral Sin 32, 83-93. (in Chinese with English abstract)</t>
  </si>
  <si>
    <t>CLH26</t>
  </si>
  <si>
    <t>Yu, W., LU JL, Z.Q., Wang, B., Zhang, Y., 2012. A study on petrological geochemistry of the early cretaceous volcanic rocks from Changling Rift, Songliao Basin, China. ACTA Mineral Sin 32, 83-94. (in Chinese with English abstract)</t>
  </si>
  <si>
    <t>CQ35</t>
  </si>
  <si>
    <t>Yu, W., LU JL, Z.Q., Wang, B., Zhang, Y., 2012. A study on petrological geochemistry of the early cretaceous volcanic rocks from Changling Rift, Songliao Basin, China. ACTA Mineral Sin 32, 83-95. (in Chinese with English abstract)</t>
  </si>
  <si>
    <t>CQ13</t>
  </si>
  <si>
    <t>Yu, W., LU JL, Z.Q., Wang, B., Zhang, Y., 2012. A study on petrological geochemistry of the early cretaceous volcanic rocks from Changling Rift, Songliao Basin, China. ACTA Mineral Sin 32, 83-96. (in Chinese with English abstract)</t>
  </si>
  <si>
    <t>CC35</t>
  </si>
  <si>
    <t>Yu, W., LU JL, Z.Q., Wang, B., Zhang, Y., 2012. A study on petrological geochemistry of the early cretaceous volcanic rocks from Changling Rift, Songliao Basin, China. ACTA Mineral Sin 32, 83-97. (in Chinese with English abstract)</t>
  </si>
  <si>
    <t>CC20</t>
  </si>
  <si>
    <t>Yu, W., LU JL, Z.Q., Wang, B., Zhang, Y., 2012. A study on petrological geochemistry of the early cretaceous volcanic rocks from Changling Rift, Songliao Basin, China. ACTA Mineral Sin 32, 83-98. (in Chinese with English abstract)</t>
  </si>
  <si>
    <t>CLH29</t>
  </si>
  <si>
    <t>Yu, W., LU JL, Z.Q., Wang, B., Zhang, Y., 2012. A study on petrological geochemistry of the early cretaceous volcanic rocks from Changling Rift, Songliao Basin, China. ACTA Mineral Sin 32, 83-99. (in Chinese with English abstract)</t>
  </si>
  <si>
    <t>CLH34</t>
  </si>
  <si>
    <t>Yu, W., LU JL, Z.Q., Wang, B., Zhang, Y., 2012. A study on petrological geochemistry of the early cretaceous volcanic rocks from Changling Rift, Songliao Basin, China. ACTA Mineral Sin 32, 83-100. (in Chinese with English abstract)</t>
  </si>
  <si>
    <t>CLH36</t>
  </si>
  <si>
    <t>Yu, W., LU JL, Z.Q., Wang, B., Zhang, Y., 2012. A study on petrological geochemistry of the early cretaceous volcanic rocks from Changling Rift, Songliao Basin, China. ACTA Mineral Sin 32, 83-101. (in Chinese with English abstract)</t>
  </si>
  <si>
    <t>CC5</t>
  </si>
  <si>
    <t>Yu, W., LU JL, Z.Q., Wang, B., Zhang, Y., 2012. A study on petrological geochemistry of the early cretaceous volcanic rocks from Changling Rift, Songliao Basin, China. ACTA Mineral Sin 32, 83-102. (in Chinese with English abstract)</t>
  </si>
  <si>
    <t>CLH31</t>
  </si>
  <si>
    <t>Yu, W., LU JL, Z.Q., Wang, B., Zhang, Y., 2012. A study on petrological geochemistry of the early cretaceous volcanic rocks from Changling Rift, Songliao Basin, China. ACTA Mineral Sin 32, 83-103. (in Chinese with English abstract)</t>
  </si>
  <si>
    <t>CLH50</t>
  </si>
  <si>
    <t>Yu, W., LU JL, Z.Q., Wang, B., Zhang, Y., 2012. A study on petrological geochemistry of the early cretaceous volcanic rocks from Changling Rift, Songliao Basin, China. ACTA Mineral Sin 32, 83-104. (in Chinese with English abstract)</t>
  </si>
  <si>
    <t>CLH51</t>
  </si>
  <si>
    <t>Yu, W., LU JL, Z.Q., Wang, B., Zhang, Y., 2012. A study on petrological geochemistry of the early cretaceous volcanic rocks from Changling Rift, Songliao Basin, China. ACTA Mineral Sin 32, 83-105. (in Chinese with English abstract)</t>
  </si>
  <si>
    <t>CQ19</t>
  </si>
  <si>
    <t>Yu, W., LU JL, Z.Q., Wang, B., Zhang, Y., 2012. A study on petrological geochemistry of the early cretaceous volcanic rocks from Changling Rift, Songliao Basin, China. ACTA Mineral Sin 32, 83-106. (in Chinese with English abstract)</t>
  </si>
  <si>
    <t>Chen et al., 2002, Science In China</t>
    <phoneticPr fontId="5" type="noConversion"/>
  </si>
  <si>
    <t>The Northern THM</t>
    <phoneticPr fontId="5" type="noConversion"/>
  </si>
  <si>
    <t>WA-25</t>
    <phoneticPr fontId="5" type="noConversion"/>
  </si>
  <si>
    <t>WA-7</t>
    <phoneticPr fontId="5" type="noConversion"/>
  </si>
  <si>
    <t>WA-33</t>
  </si>
  <si>
    <t>WA-35</t>
  </si>
  <si>
    <t>WA-16</t>
    <phoneticPr fontId="5" type="noConversion"/>
  </si>
  <si>
    <t>WA-14</t>
    <phoneticPr fontId="5" type="noConversion"/>
  </si>
  <si>
    <t>WA-23</t>
    <phoneticPr fontId="5" type="noConversion"/>
  </si>
  <si>
    <t>WA-28</t>
    <phoneticPr fontId="5" type="noConversion"/>
  </si>
  <si>
    <t>Chen et al., 2009, Lithos</t>
    <phoneticPr fontId="5" type="noConversion"/>
  </si>
  <si>
    <t>CW-2</t>
  </si>
  <si>
    <t>Chen et al., 2009, Lithos, Origin of mafic enclaves from the Taihang Mesozoic orogen, north China craton</t>
    <phoneticPr fontId="5" type="noConversion"/>
  </si>
  <si>
    <t>CW-4</t>
  </si>
  <si>
    <t>CW-5</t>
  </si>
  <si>
    <t>CW-7</t>
  </si>
  <si>
    <t>CW-9</t>
  </si>
  <si>
    <t>CW-11</t>
  </si>
  <si>
    <t>CW-13</t>
  </si>
  <si>
    <t>CW-15</t>
  </si>
  <si>
    <t>CW-17</t>
  </si>
  <si>
    <t>LY-1</t>
  </si>
  <si>
    <t>LY-2</t>
  </si>
  <si>
    <t>BS-3</t>
  </si>
  <si>
    <t>BS-4</t>
  </si>
  <si>
    <t>DHN-3</t>
  </si>
  <si>
    <t>HL-7</t>
  </si>
  <si>
    <t>ZJG-1</t>
  </si>
  <si>
    <t>ZJG-3</t>
  </si>
  <si>
    <t>BS-2</t>
  </si>
  <si>
    <t>Host rock</t>
  </si>
  <si>
    <t>BS-5</t>
  </si>
  <si>
    <t>DHN-2</t>
  </si>
  <si>
    <t>HL-8</t>
  </si>
  <si>
    <t>Chu et al., 2021, Minerals</t>
    <phoneticPr fontId="5" type="noConversion"/>
  </si>
  <si>
    <t>The Southern THM</t>
    <phoneticPr fontId="5" type="noConversion"/>
  </si>
  <si>
    <t>ZKS002-8-1</t>
  </si>
  <si>
    <t>Chu et al., 2021, Minerals, Petrogenesis of the Early Cretaceous Hongshan Complex in the Southern Taihang Mountains: Constraints from Element Geochemistry, Zircon U-Pb Geochronology and Hf Isotopes</t>
    <phoneticPr fontId="5" type="noConversion"/>
  </si>
  <si>
    <t>ZKS002-8-2</t>
  </si>
  <si>
    <t>ZKS002-11-1</t>
  </si>
  <si>
    <t>ZKS002-11-2</t>
  </si>
  <si>
    <t>ZKS002-14</t>
  </si>
  <si>
    <t>ZKS002-24-1</t>
  </si>
  <si>
    <t>ZKS002-24-2</t>
  </si>
  <si>
    <t>PM03-27-1</t>
  </si>
  <si>
    <t>PM03-23-1</t>
  </si>
  <si>
    <t>ZK32-1-1</t>
  </si>
  <si>
    <t>ZKN001-1</t>
  </si>
  <si>
    <t>ZKN001-2</t>
  </si>
  <si>
    <t>GY-3-1</t>
  </si>
  <si>
    <t>GY-3-2</t>
  </si>
  <si>
    <t>ZK3-3-1</t>
  </si>
  <si>
    <t>ZK3-3-2</t>
  </si>
  <si>
    <t>ZK3-6-1</t>
  </si>
  <si>
    <t>ZK3-6-2</t>
  </si>
  <si>
    <t>Gao et al., 2012, Gondwana Research</t>
    <phoneticPr fontId="5" type="noConversion"/>
  </si>
  <si>
    <t>LWA-1</t>
  </si>
  <si>
    <t>Gao et al., 2012, Gondwana Research, High Sr/Y magmas generated through crystal fractionation: Evidence from Mesozoic volcanic rocks in the northern Taihang orogen, North China Craton</t>
    <phoneticPr fontId="5" type="noConversion"/>
  </si>
  <si>
    <t>LWA-2</t>
  </si>
  <si>
    <t>LMT-1</t>
  </si>
  <si>
    <t>LMT-3</t>
  </si>
  <si>
    <t>LMT-8</t>
  </si>
  <si>
    <t>LMT-9</t>
  </si>
  <si>
    <t>LMT-4</t>
  </si>
  <si>
    <t>LWB-4</t>
  </si>
  <si>
    <t>LMT-6</t>
  </si>
  <si>
    <t>LMT-7</t>
  </si>
  <si>
    <t>LWB-2</t>
  </si>
  <si>
    <t>LWB-6</t>
  </si>
  <si>
    <t>GJG-01</t>
  </si>
  <si>
    <t>QJG-11</t>
  </si>
  <si>
    <t>QJG-12</t>
  </si>
  <si>
    <t>QJG-13</t>
  </si>
  <si>
    <t>QJG-14</t>
  </si>
  <si>
    <t>QJG-15</t>
  </si>
  <si>
    <t>QJG-16</t>
  </si>
  <si>
    <t>MSG-1</t>
  </si>
  <si>
    <t>LYGJ-1</t>
  </si>
  <si>
    <t>LYGJ-6</t>
  </si>
  <si>
    <t>LYGJ-8</t>
  </si>
  <si>
    <t>LYGJ-4</t>
  </si>
  <si>
    <t>Gao et al., 2013, JAES</t>
    <phoneticPr fontId="5" type="noConversion"/>
  </si>
  <si>
    <t>MJC-4</t>
  </si>
  <si>
    <t>Gao et al., 2013, JAES, Origin of high Sr/Y magmas from the northern Taihang Mountains: Implications for Mesozoic porphyry copper mineralization in the North China Craton</t>
    <phoneticPr fontId="5" type="noConversion"/>
  </si>
  <si>
    <t>MJC-6</t>
  </si>
  <si>
    <t>MJC-8</t>
  </si>
  <si>
    <t>MJC-9</t>
  </si>
  <si>
    <t>MJC-12</t>
  </si>
  <si>
    <t>MJC-13</t>
  </si>
  <si>
    <t>MJC-14</t>
  </si>
  <si>
    <t>MSG-2</t>
  </si>
  <si>
    <t>MSG-5</t>
  </si>
  <si>
    <t>MSG-6</t>
  </si>
  <si>
    <t>MSG-7</t>
  </si>
  <si>
    <t>QZZ-5</t>
  </si>
  <si>
    <t>QZZ-6</t>
  </si>
  <si>
    <t>HMT-14</t>
  </si>
  <si>
    <t>HMT-28</t>
  </si>
  <si>
    <t>HMT-34</t>
  </si>
  <si>
    <t>HMT-35</t>
  </si>
  <si>
    <t>HMT-38</t>
  </si>
  <si>
    <t>HMT-39</t>
  </si>
  <si>
    <t>HMT-37</t>
  </si>
  <si>
    <t>He et al., 2014, JAES</t>
    <phoneticPr fontId="5" type="noConversion"/>
  </si>
  <si>
    <t>CW1/1</t>
  </si>
  <si>
    <t>He et al., 2014, JAES, Crustal recycling through intraplate magmatism: Evidence from the Trans-North China Orogen</t>
    <phoneticPr fontId="5" type="noConversion"/>
  </si>
  <si>
    <t>CW1/2</t>
  </si>
  <si>
    <t>MP1/1</t>
  </si>
  <si>
    <t>CW3/1</t>
  </si>
  <si>
    <t>Hou et al., 2015, Economic Geology</t>
    <phoneticPr fontId="5" type="noConversion"/>
  </si>
  <si>
    <t>LYLM-12</t>
  </si>
  <si>
    <t>Hou et al., 2015, Economic Geology, Lower-crustal magmatic hobnblendite in North China Craton: Insight into the genesis of porphyry Cu deposits</t>
    <phoneticPr fontId="5" type="noConversion"/>
  </si>
  <si>
    <t>LYLM-1</t>
  </si>
  <si>
    <t>Gabbronorite</t>
  </si>
  <si>
    <t>LYLM-3</t>
  </si>
  <si>
    <t>LYLM-4</t>
  </si>
  <si>
    <t>LYLM-5</t>
  </si>
  <si>
    <t>LYLM-6</t>
  </si>
  <si>
    <t>LYLM-11</t>
  </si>
  <si>
    <t>YGS-8</t>
  </si>
  <si>
    <t>2013-6-48</t>
  </si>
  <si>
    <t>Quartz-diorite</t>
  </si>
  <si>
    <t>MJC-03</t>
  </si>
  <si>
    <t>MJC-04</t>
  </si>
  <si>
    <t>MJC-10</t>
  </si>
  <si>
    <t>MJC-11</t>
  </si>
  <si>
    <t>2013-6-68</t>
  </si>
  <si>
    <t>Andesite-dacite</t>
  </si>
  <si>
    <t>2013-6-69</t>
  </si>
  <si>
    <t>2013-6-70</t>
  </si>
  <si>
    <t>2013-6-71</t>
  </si>
  <si>
    <t>2013-6-72</t>
  </si>
  <si>
    <t>2013-6-73</t>
  </si>
  <si>
    <t>2013-6-74</t>
  </si>
  <si>
    <t>Liu et al., 2009, Earth Science</t>
    <phoneticPr fontId="5" type="noConversion"/>
  </si>
  <si>
    <t>ZJ016</t>
    <phoneticPr fontId="5" type="noConversion"/>
  </si>
  <si>
    <t>Liu et al., 2009, Earth Science, Petrogenesis of the Zijingguan Mafic PlutonNorthern Taihang Orogen: Constraints from Petrology and Geochemistry (In Chinese with English Abstract)</t>
    <phoneticPr fontId="5" type="noConversion"/>
  </si>
  <si>
    <t>ZJ018</t>
    <phoneticPr fontId="5" type="noConversion"/>
  </si>
  <si>
    <t>ZJ006</t>
    <phoneticPr fontId="5" type="noConversion"/>
  </si>
  <si>
    <t>ZJ003</t>
    <phoneticPr fontId="5" type="noConversion"/>
  </si>
  <si>
    <t>ZJ005</t>
    <phoneticPr fontId="5" type="noConversion"/>
  </si>
  <si>
    <t>ZJ007</t>
    <phoneticPr fontId="5" type="noConversion"/>
  </si>
  <si>
    <t>ZJ024</t>
    <phoneticPr fontId="5" type="noConversion"/>
  </si>
  <si>
    <t>ZJ025</t>
  </si>
  <si>
    <t>ZJ009</t>
    <phoneticPr fontId="5" type="noConversion"/>
  </si>
  <si>
    <t>ZJ013</t>
    <phoneticPr fontId="5" type="noConversion"/>
  </si>
  <si>
    <t>ZJ014</t>
    <phoneticPr fontId="5" type="noConversion"/>
  </si>
  <si>
    <t>ZJ015</t>
    <phoneticPr fontId="5" type="noConversion"/>
  </si>
  <si>
    <t>ZJ020</t>
    <phoneticPr fontId="5" type="noConversion"/>
  </si>
  <si>
    <t>ZJ022</t>
    <phoneticPr fontId="5" type="noConversion"/>
  </si>
  <si>
    <t>ZJ012</t>
    <phoneticPr fontId="5" type="noConversion"/>
  </si>
  <si>
    <t>ZJ017</t>
    <phoneticPr fontId="5" type="noConversion"/>
  </si>
  <si>
    <t>ZJ019</t>
    <phoneticPr fontId="5" type="noConversion"/>
  </si>
  <si>
    <t>Liu et al., 2010, JAES</t>
    <phoneticPr fontId="5" type="noConversion"/>
  </si>
  <si>
    <t>ZJ004</t>
    <phoneticPr fontId="5" type="noConversion"/>
  </si>
  <si>
    <t>Liu et al., 2010, JAES, Petrogenesis of the Mesozoic Zijinguan mafic pluton from the Taihang Mountains, North China Craton: Petrological and Os–Nd–Sr isotopic constraints</t>
    <phoneticPr fontId="5" type="noConversion"/>
  </si>
  <si>
    <t>ZJ026</t>
    <phoneticPr fontId="5" type="noConversion"/>
  </si>
  <si>
    <t>ZJ008</t>
    <phoneticPr fontId="5" type="noConversion"/>
  </si>
  <si>
    <t>ZJ010</t>
    <phoneticPr fontId="5" type="noConversion"/>
  </si>
  <si>
    <t>Sun et al., 2015, JAES</t>
    <phoneticPr fontId="5" type="noConversion"/>
  </si>
  <si>
    <t>HS02-H1a</t>
  </si>
  <si>
    <t>Syenite</t>
    <phoneticPr fontId="5" type="noConversion"/>
  </si>
  <si>
    <t>Sun et al., 2015, JAES, Petrogenesis of the Kuangshancun and Hongshan intrusive complexes from the Handan–Xingtai district: Implications for iron mineralization associated with Mesozoic magmatism in the North China Craton</t>
    <phoneticPr fontId="5" type="noConversion"/>
  </si>
  <si>
    <t>HS02-H2a</t>
  </si>
  <si>
    <t>HS04-H1a</t>
  </si>
  <si>
    <t>HS04-H2a</t>
  </si>
  <si>
    <t>HS04-H3a</t>
  </si>
  <si>
    <t>HS05-H1a</t>
  </si>
  <si>
    <t>HS05-H2a</t>
  </si>
  <si>
    <t>HS08-Ha</t>
  </si>
  <si>
    <t>HS09-Ha</t>
  </si>
  <si>
    <t>HS1257-Ha</t>
  </si>
  <si>
    <t>HS1279-Ha</t>
  </si>
  <si>
    <t>XSM04-H</t>
  </si>
  <si>
    <t>XSM05-H</t>
  </si>
  <si>
    <t>KSC06-H</t>
  </si>
  <si>
    <t>KSC08-H1</t>
  </si>
  <si>
    <t>KSC08-H2</t>
  </si>
  <si>
    <t>BLS09-H</t>
  </si>
  <si>
    <t>KSC10-H</t>
  </si>
  <si>
    <t>XSM1248-H</t>
  </si>
  <si>
    <t>XSM1249-H</t>
  </si>
  <si>
    <t>DZP1250-H</t>
  </si>
  <si>
    <t>DZP1251-H</t>
  </si>
  <si>
    <t>Sun et al., 2019, Lithos</t>
    <phoneticPr fontId="5" type="noConversion"/>
  </si>
  <si>
    <t>WA1232-H</t>
  </si>
  <si>
    <t>Sun et al., 2019, Lithos, Contrasting mineralogical-geochemical compositions of ore-bearing and ore-barren intrusive complexes in the Handan-Xingtai district, North China Craton: Implications for the iron mineralization</t>
    <phoneticPr fontId="5" type="noConversion"/>
  </si>
  <si>
    <t>WA1233-H</t>
  </si>
  <si>
    <t>WA1271-H</t>
  </si>
  <si>
    <t>WA1273-H</t>
  </si>
  <si>
    <t>WA1277-H</t>
  </si>
  <si>
    <t>XMZ-ZK02-11</t>
  </si>
  <si>
    <t>XMZ-ZK02-13</t>
  </si>
  <si>
    <t>XMZ-ZK02-24</t>
  </si>
  <si>
    <t>XMZ-ZK02-26</t>
  </si>
  <si>
    <t>XMZ-ZK02-31</t>
  </si>
  <si>
    <t>XMZ-ZK02-33</t>
  </si>
  <si>
    <t>XMZ-ZK02-35</t>
  </si>
  <si>
    <t>XMC01-H</t>
  </si>
  <si>
    <t>XMC02-H</t>
  </si>
  <si>
    <t>XMC03-H</t>
  </si>
  <si>
    <t>BLS-ZK01-1</t>
  </si>
  <si>
    <t>BLS-ZK01-2</t>
  </si>
  <si>
    <t>BLS-ZK01-3</t>
  </si>
  <si>
    <t>BLS-ZK01-4</t>
  </si>
  <si>
    <t>BLS-ZK01-5</t>
  </si>
  <si>
    <t>BLS-ZK01-6</t>
  </si>
  <si>
    <t>BLS-ZK01-7</t>
  </si>
  <si>
    <t>BLS-ZK01-8</t>
  </si>
  <si>
    <t>BLS-ZK01-11</t>
  </si>
  <si>
    <t>BLS-ZK01-12</t>
  </si>
  <si>
    <t>BLS-ZK01-13</t>
  </si>
  <si>
    <t>BLS-ZK01-14</t>
  </si>
  <si>
    <t>BLS-ZK01-15</t>
  </si>
  <si>
    <t>BLS-ZK01-17</t>
  </si>
  <si>
    <t>BLS-ZK01-18</t>
  </si>
  <si>
    <t>BLS-ZK01-19</t>
  </si>
  <si>
    <t>BLS-ZK01-20</t>
  </si>
  <si>
    <t>BLS-ZK01-21</t>
  </si>
  <si>
    <t>BLS-ZK01-22</t>
  </si>
  <si>
    <t>BLS-ZK01-23</t>
  </si>
  <si>
    <t>Wang et al., 2006, Lithos</t>
    <phoneticPr fontId="5" type="noConversion"/>
  </si>
  <si>
    <t>20HD 47</t>
  </si>
  <si>
    <t>Wang et al., 2006, Lithos, Early Cretaceous gabbroic rocks from the Taihang Mountains: Implications for a paleosubduction-related lithospheric mantle beneath the central North China Craton</t>
    <phoneticPr fontId="5" type="noConversion"/>
  </si>
  <si>
    <t>20HD 40</t>
  </si>
  <si>
    <t>20HD 42</t>
  </si>
  <si>
    <t>20HD 46</t>
  </si>
  <si>
    <t>20HD 45</t>
  </si>
  <si>
    <t>20HD 50</t>
  </si>
  <si>
    <t>20HD 41</t>
  </si>
  <si>
    <t>20HD 43</t>
  </si>
  <si>
    <t>20HD 51</t>
  </si>
  <si>
    <t>20HD 79</t>
  </si>
  <si>
    <t>20HD 78</t>
  </si>
  <si>
    <t>20HD 8</t>
  </si>
  <si>
    <t>20HD 70</t>
  </si>
  <si>
    <t>DG1</t>
  </si>
  <si>
    <t>DG2</t>
  </si>
  <si>
    <t>DG3</t>
    <phoneticPr fontId="5" type="noConversion"/>
  </si>
  <si>
    <t>Xi et al., 2021, Contribution to Geology and Mineral Resources Research</t>
    <phoneticPr fontId="5" type="noConversion"/>
  </si>
  <si>
    <t>DW-2</t>
  </si>
  <si>
    <t>Xi et al., 2021, Contribution to Geology and Mineral Resources Research, Geochemistry and chronology characteristics of Kuangshan complex in the southern Taihang Mountains and the geological significance</t>
    <phoneticPr fontId="5" type="noConversion"/>
  </si>
  <si>
    <t>DW-17</t>
  </si>
  <si>
    <t>DW-19</t>
  </si>
  <si>
    <t>DK-5</t>
  </si>
  <si>
    <t>DK-11</t>
  </si>
  <si>
    <t>DK-13</t>
  </si>
  <si>
    <t>DQ-59</t>
  </si>
  <si>
    <t>DQ-51</t>
  </si>
  <si>
    <t>DQ-80</t>
  </si>
  <si>
    <t>Xue et al., 2019, Geological Journal</t>
    <phoneticPr fontId="5" type="noConversion"/>
  </si>
  <si>
    <t>LY-39/1</t>
  </si>
  <si>
    <t>Xue et al., 2019, Geological Journal, The genesis of high Ba-Sr adakitic rocks: Insights from an Early Cretaceous volcanic suite in the central North China Craton</t>
    <phoneticPr fontId="5" type="noConversion"/>
  </si>
  <si>
    <t>LY-39/2</t>
  </si>
  <si>
    <t>LY-39/3</t>
  </si>
  <si>
    <t>LY-40/1</t>
  </si>
  <si>
    <t>LY-40/2</t>
  </si>
  <si>
    <t>LYN-3/1</t>
  </si>
  <si>
    <t>LYN-3/2</t>
  </si>
  <si>
    <t>Xue et al., 2019, Lithos</t>
    <phoneticPr fontId="5" type="noConversion"/>
  </si>
  <si>
    <t>LYN-1/1</t>
  </si>
  <si>
    <t>Xue et al., 2019, Lithos, Geochemical and isotopic imprints of early cretaceous mafic and felsic dyke suites track lithosphere-asthenosphere interaction and craton destruction in the North China Craton</t>
    <phoneticPr fontId="5" type="noConversion"/>
  </si>
  <si>
    <t>LYN-2/1</t>
  </si>
  <si>
    <t>LY-8/1</t>
  </si>
  <si>
    <t>LY-16/1</t>
  </si>
  <si>
    <t>LY-18/1</t>
  </si>
  <si>
    <t>LY-13/1</t>
  </si>
  <si>
    <t>LY-13/2</t>
  </si>
  <si>
    <t>LY-15/1</t>
  </si>
  <si>
    <t>LY-15/2</t>
  </si>
  <si>
    <t>LYN-4/1</t>
  </si>
  <si>
    <t>LY-16/2</t>
  </si>
  <si>
    <t>LY-26/1</t>
  </si>
  <si>
    <t>LY-26/2</t>
  </si>
  <si>
    <t>LY-7/1</t>
  </si>
  <si>
    <t>LY-34/1</t>
  </si>
  <si>
    <t>LYN-1/4</t>
  </si>
  <si>
    <t>LYN-1/5</t>
  </si>
  <si>
    <t>Xue et al., 2021, Lithos</t>
    <phoneticPr fontId="5" type="noConversion"/>
  </si>
  <si>
    <t>LY-33/1</t>
  </si>
  <si>
    <t>Xue et al., 2021, Lithos, Thermo-mechanical destruction of Archean cratonic roots: Insights from the Mesozoic Laiyuan granitoid complex, North China Craton</t>
    <phoneticPr fontId="5" type="noConversion"/>
  </si>
  <si>
    <t>LY-36/1</t>
  </si>
  <si>
    <t>LY-37/1–1</t>
  </si>
  <si>
    <t>LY-19/1</t>
  </si>
  <si>
    <t>LY-21/2</t>
  </si>
  <si>
    <t>LY-22/3</t>
  </si>
  <si>
    <t>LY-22/4–1</t>
  </si>
  <si>
    <t>LYN-1/3</t>
  </si>
  <si>
    <t>LY-21/1</t>
  </si>
  <si>
    <t>LYN-1/2</t>
  </si>
  <si>
    <t>LY-22/4–2</t>
  </si>
  <si>
    <t>LY-37/1–2</t>
  </si>
  <si>
    <t>LY-20/1</t>
  </si>
  <si>
    <t>LY-22/1</t>
  </si>
  <si>
    <t>LY-22/2</t>
  </si>
  <si>
    <t>&lt;0.05</t>
  </si>
  <si>
    <t>LY-42/1</t>
  </si>
  <si>
    <t>LY-42/2</t>
  </si>
  <si>
    <t>Yang et al., 2018, Geological Journal</t>
    <phoneticPr fontId="5" type="noConversion"/>
  </si>
  <si>
    <t>ZJZ‐1‐1</t>
  </si>
  <si>
    <t>Yang et al., 2018, Geological Journal, Early Cretaceous adakitic granitoids from the Zhijiazhuang skarn iron deposit, North Taihang Mountain, China: Implications for petrogenesis and metallogenesis associated with craton destruction</t>
    <phoneticPr fontId="5" type="noConversion"/>
  </si>
  <si>
    <t>ZJZ‐1‐2</t>
  </si>
  <si>
    <t>Pyroxene monzonite</t>
  </si>
  <si>
    <t>ZJZ‐1‐3</t>
  </si>
  <si>
    <t>Dioritic porphyry</t>
  </si>
  <si>
    <t>ZJZ‐1‐4</t>
  </si>
  <si>
    <t>ZJZ‐1‐5</t>
  </si>
  <si>
    <t>ZJZ‐1‐6</t>
  </si>
  <si>
    <t>Ying et al., 2007, Lithos</t>
    <phoneticPr fontId="5" type="noConversion"/>
  </si>
  <si>
    <t>03ZJS01</t>
  </si>
  <si>
    <t>Ying et al., 2007, Lithos, Petrology and geochemistry of Zijinshan alkaline intrusive complex in Shanxi Province, western North China Craton: Implication for magma mixing of different sources in an extensional regime</t>
    <phoneticPr fontId="5" type="noConversion"/>
  </si>
  <si>
    <t>03ZJS01DUPL.</t>
  </si>
  <si>
    <t>ZJS01</t>
  </si>
  <si>
    <t>ZJS02</t>
  </si>
  <si>
    <t>ZJS03</t>
  </si>
  <si>
    <t>03ZJS06</t>
  </si>
  <si>
    <t>03ZJS07</t>
  </si>
  <si>
    <t>03ZJS07SUPL</t>
  </si>
  <si>
    <t>03ZJS09</t>
  </si>
  <si>
    <t>03ZJS13</t>
  </si>
  <si>
    <t>03ZJS12</t>
  </si>
  <si>
    <t>ZJS15</t>
  </si>
  <si>
    <t>ZJS08</t>
  </si>
  <si>
    <t>Zhang et al., 2014, Master's Dissertation</t>
    <phoneticPr fontId="5" type="noConversion"/>
  </si>
  <si>
    <t>ly064-1</t>
  </si>
  <si>
    <t>Zhang et al., 2014, Master's Dissertation, Geochemical Characteristics and Genetic Mechanism of Wang’anzhen Complex in Taihang Mountains</t>
    <phoneticPr fontId="5" type="noConversion"/>
  </si>
  <si>
    <t>ly064-2</t>
  </si>
  <si>
    <t>ly064-3</t>
  </si>
  <si>
    <t>ly064-4</t>
  </si>
  <si>
    <t>LY301-1</t>
  </si>
  <si>
    <t>LY301-2</t>
  </si>
  <si>
    <t>LY301-3</t>
  </si>
  <si>
    <t>LY301-4</t>
  </si>
  <si>
    <t>LY301-5</t>
  </si>
  <si>
    <t>LY301-6</t>
  </si>
  <si>
    <t>LY301-7</t>
  </si>
  <si>
    <t>LY301-8</t>
  </si>
  <si>
    <t>LY301-9</t>
  </si>
  <si>
    <t>ZJ023</t>
  </si>
  <si>
    <t>LY301-10</t>
  </si>
  <si>
    <t>LY301-11</t>
  </si>
  <si>
    <t>ly064-1-1</t>
  </si>
  <si>
    <t>LY083</t>
  </si>
  <si>
    <t>LY038</t>
  </si>
  <si>
    <t>ly036-3</t>
  </si>
  <si>
    <t>ly027-1</t>
  </si>
  <si>
    <t>ly038-1</t>
  </si>
  <si>
    <t>ly038-2</t>
  </si>
  <si>
    <t>ly039-2</t>
  </si>
  <si>
    <t>ly039-3</t>
  </si>
  <si>
    <t>ly040-1</t>
  </si>
  <si>
    <t>LY026-1</t>
  </si>
  <si>
    <t>LY026-2</t>
  </si>
  <si>
    <t>ly025-3</t>
  </si>
  <si>
    <t>ly083-2</t>
  </si>
  <si>
    <t>LY081-4</t>
  </si>
  <si>
    <t>ly061-1(A)</t>
  </si>
  <si>
    <t>ly061-1(B)</t>
  </si>
  <si>
    <t>ly061-2</t>
  </si>
  <si>
    <t>ly062-12</t>
  </si>
  <si>
    <t>ly063-4</t>
  </si>
  <si>
    <t>Wu et al., 2022, Lithos</t>
    <phoneticPr fontId="10" type="noConversion"/>
  </si>
  <si>
    <t>19JH43</t>
  </si>
  <si>
    <t>Wu et al., 2022, Lithos, Revisiting the Late Jurassic adakitic rocks in the Yanshan fold and thrust belts, North China Craton: Partial melts from thickened continental crust?</t>
    <phoneticPr fontId="10" type="noConversion"/>
  </si>
  <si>
    <t>19JH44</t>
  </si>
  <si>
    <t>19JH45-1</t>
  </si>
  <si>
    <t>19JH45-1r*</t>
  </si>
  <si>
    <t/>
  </si>
  <si>
    <t>19JH45-2</t>
  </si>
  <si>
    <t>19JH46</t>
  </si>
  <si>
    <t>19JH47</t>
  </si>
  <si>
    <t>Andesitic Tuff</t>
  </si>
  <si>
    <t>19JH48</t>
  </si>
  <si>
    <t>19JH49</t>
  </si>
  <si>
    <t>19JH50</t>
  </si>
  <si>
    <t>19JH50r*</t>
  </si>
  <si>
    <t>19JH52</t>
  </si>
  <si>
    <t>19JH53</t>
  </si>
  <si>
    <t>19JH54</t>
  </si>
  <si>
    <t>19JH55</t>
  </si>
  <si>
    <t>19JH56</t>
  </si>
  <si>
    <t>19JH57</t>
  </si>
  <si>
    <t>19JH58</t>
  </si>
  <si>
    <t>19JH59</t>
  </si>
  <si>
    <t>Hu et al., 2019, Minerals</t>
    <phoneticPr fontId="10" type="noConversion"/>
  </si>
  <si>
    <t>XDB-40</t>
  </si>
  <si>
    <t>Garnet-Bearing Adamellite</t>
    <phoneticPr fontId="10" type="noConversion"/>
  </si>
  <si>
    <t>Hu et al., 2019, Minerals, Tectonic Transformation and Metallogenesis of the Yanshan Movement during the Late Jurassic Period: Evidence from Geochemistry and Zircon U-Pb Geochronology of the Adamellites in Xingcheng, Western Liaoning, China</t>
    <phoneticPr fontId="10" type="noConversion"/>
  </si>
  <si>
    <t>XDB-42</t>
  </si>
  <si>
    <t>XDB-70</t>
  </si>
  <si>
    <t>XDP1-2</t>
  </si>
  <si>
    <t>XDP1-8</t>
  </si>
  <si>
    <t>Biotite Adamellite</t>
    <phoneticPr fontId="10" type="noConversion"/>
  </si>
  <si>
    <t>XDB-57</t>
  </si>
  <si>
    <t>XDB-68</t>
  </si>
  <si>
    <t>Wan et al., 2019, Gondwana Research</t>
    <phoneticPr fontId="5" type="noConversion"/>
  </si>
  <si>
    <t>TL-1</t>
  </si>
  <si>
    <t>Wan et al., 2019, Gondwana Research, Geochemistry of middle-late Mesozoic mafic intrusions in the eastern North China Craton: New insights on lithospheric thinning and decratonization</t>
    <phoneticPr fontId="5" type="noConversion"/>
  </si>
  <si>
    <t>TL-2</t>
  </si>
  <si>
    <t>TL-3</t>
  </si>
  <si>
    <t>TL-4</t>
  </si>
  <si>
    <t>TL-5</t>
  </si>
  <si>
    <t>TL-6</t>
  </si>
  <si>
    <t>Vogesite</t>
    <phoneticPr fontId="5" type="noConversion"/>
  </si>
  <si>
    <t>TL-7</t>
  </si>
  <si>
    <t>TL-8</t>
  </si>
  <si>
    <t>Biotite amphibolite</t>
  </si>
  <si>
    <t>TL-9</t>
  </si>
  <si>
    <t>Farrisite</t>
  </si>
  <si>
    <t>TL-10</t>
  </si>
  <si>
    <t>Farrisite</t>
    <phoneticPr fontId="5" type="noConversion"/>
  </si>
  <si>
    <t>Liu et al., 2021, OGR</t>
    <phoneticPr fontId="10" type="noConversion"/>
  </si>
  <si>
    <t>ZK1105-YQ1</t>
  </si>
  <si>
    <t>Volcanic rocks</t>
    <phoneticPr fontId="10" type="noConversion"/>
  </si>
  <si>
    <t>Liu et al., 2021, OGR, The relationship between gold mineralization, high K calc-alkaline to alkaline volcanic rocks, and A-type granite: Formation of the Daxiyingzi gold deposit in northern North China Craton</t>
    <phoneticPr fontId="10" type="noConversion"/>
  </si>
  <si>
    <t>ZK801-YQ1</t>
  </si>
  <si>
    <t>ZK707-YQ2</t>
  </si>
  <si>
    <t>ZK804-YQ1</t>
  </si>
  <si>
    <t>ZK1103-YQ1</t>
  </si>
  <si>
    <t>ZK1603-YQ1</t>
  </si>
  <si>
    <t>ZK1601-YQ1</t>
  </si>
  <si>
    <t>ZK403-YQ1</t>
  </si>
  <si>
    <t>Granite porphyry</t>
    <phoneticPr fontId="10" type="noConversion"/>
  </si>
  <si>
    <t>ZK303-YQ1</t>
  </si>
  <si>
    <t>ZK004-YQ1</t>
  </si>
  <si>
    <t>Dong et al., 2020, IGR</t>
    <phoneticPr fontId="10" type="noConversion"/>
  </si>
  <si>
    <t>16WF51</t>
  </si>
  <si>
    <t>Dong, P., Dong, G., Santosh, M., Sun, Z., Li, H., Wang, S., Wang, W., 2020. Early cretaceous igneous activities in the north flank of the North China Craton: the Shouwangfen complex example. International Geology Review 62(6), 714-739.</t>
    <phoneticPr fontId="10" type="noConversion"/>
  </si>
  <si>
    <t>16SW121</t>
  </si>
  <si>
    <t>Dong, P., Dong, G., Santosh, M., Sun, Z., Li, H., Wang, S., Wang, W., 2020. Early cretaceous igneous activities in the north flank of the North China Craton: the Shouwangfen complex example. International Geology Review 62(6), 714-740.</t>
  </si>
  <si>
    <t>16SW123</t>
  </si>
  <si>
    <t>Dong, P., Dong, G., Santosh, M., Sun, Z., Li, H., Wang, S., Wang, W., 2020. Early cretaceous igneous activities in the north flank of the North China Craton: the Shouwangfen complex example. International Geology Review 62(6), 714-741.</t>
  </si>
  <si>
    <t>16XB82</t>
  </si>
  <si>
    <t>Dong, P., Dong, G., Santosh, M., Sun, Z., Li, H., Wang, S., Wang, W., 2020. Early cretaceous igneous activities in the north flank of the North China Craton: the Shouwangfen complex example. International Geology Review 62(6), 714-742.</t>
  </si>
  <si>
    <t>16XB83</t>
  </si>
  <si>
    <t>Dong, P., Dong, G., Santosh, M., Sun, Z., Li, H., Wang, S., Wang, W., 2020. Early cretaceous igneous activities in the north flank of the North China Craton: the Shouwangfen complex example. International Geology Review 62(6), 714-743.</t>
  </si>
  <si>
    <t>16WF52</t>
  </si>
  <si>
    <t>Dong, P., Dong, G., Santosh, M., Sun, Z., Li, H., Wang, S., Wang, W., 2020. Early cretaceous igneous activities in the north flank of the North China Craton: the Shouwangfen complex example. International Geology Review 62(6), 714-744.</t>
  </si>
  <si>
    <t>16WF54</t>
  </si>
  <si>
    <t>Dong, P., Dong, G., Santosh, M., Sun, Z., Li, H., Wang, S., Wang, W., 2020. Early cretaceous igneous activities in the north flank of the North China Craton: the Shouwangfen complex example. International Geology Review 62(6), 714-745.</t>
  </si>
  <si>
    <t>16WF69</t>
  </si>
  <si>
    <t>Dong, P., Dong, G., Santosh, M., Sun, Z., Li, H., Wang, S., Wang, W., 2020. Early cretaceous igneous activities in the north flank of the North China Craton: the Shouwangfen complex example. International Geology Review 62(6), 714-746.</t>
  </si>
  <si>
    <t>Dong et al., 2018, Earth Science Frontiers</t>
    <phoneticPr fontId="10" type="noConversion"/>
  </si>
  <si>
    <t>16WF57*</t>
  </si>
  <si>
    <t>Dong, P.S., Dong, G.C., Sun, Z.R., Li, H.W., Wang, S.S., Zhai, T.L., Wang, W.Q., and Geng, J.Z., 2018b, Zircon U–Pb chronology, Hf isotopic compositions, geochemistry characteristics and geological significance of Shouwangfen complex in Yanshan region: Earth Science Frontiers, v. 25, p. 264–276. [in Chinese with English abstract.]</t>
    <phoneticPr fontId="10" type="noConversion"/>
  </si>
  <si>
    <t>16BZ72*</t>
  </si>
  <si>
    <t>16BZ74*</t>
  </si>
  <si>
    <t>16BZ76*</t>
  </si>
  <si>
    <t>16XB84*</t>
  </si>
  <si>
    <t>16SW102*</t>
  </si>
  <si>
    <t>16BJ146*</t>
  </si>
  <si>
    <t>16WF65*</t>
  </si>
  <si>
    <t>16WF89*</t>
  </si>
  <si>
    <t>18FJ10</t>
  </si>
  <si>
    <t>18FJ11</t>
  </si>
  <si>
    <t>18NG14</t>
  </si>
  <si>
    <t>18NG15</t>
  </si>
  <si>
    <t>18NG18</t>
  </si>
  <si>
    <t>18PJ25</t>
  </si>
  <si>
    <t>16WF67</t>
  </si>
  <si>
    <t>16SW125</t>
  </si>
  <si>
    <t>16BZ73</t>
  </si>
  <si>
    <t>18XB05</t>
  </si>
  <si>
    <t>18XB07</t>
  </si>
  <si>
    <t>18XB09</t>
  </si>
  <si>
    <t>18NG16</t>
  </si>
  <si>
    <t>18BZ22</t>
  </si>
  <si>
    <t>18CL27</t>
  </si>
  <si>
    <t>18CL29</t>
  </si>
  <si>
    <t>Fu et al., 2012, Lithos</t>
    <phoneticPr fontId="10" type="noConversion"/>
  </si>
  <si>
    <t>Chifeng</t>
    <phoneticPr fontId="10" type="noConversion"/>
  </si>
  <si>
    <t>BHG3</t>
  </si>
  <si>
    <t>Fu, L., Wei, J., Kusky, T.M., Chen, H., Tan, J., Li, Y., Shi, W., Chen, C., Zhao, S., 2012. The Cretaceous Duimiangou adakite-like intrusion from the Chifeng region, northern North China Craton: Crustal contamination of basaltic magma in an intracontinental extensional environment. Lithos 134-135, 273-288.</t>
    <phoneticPr fontId="10" type="noConversion"/>
  </si>
  <si>
    <t>BHG4</t>
  </si>
  <si>
    <t>BHG5</t>
  </si>
  <si>
    <t>BHG8</t>
  </si>
  <si>
    <t>BHG9</t>
  </si>
  <si>
    <t>HG4</t>
  </si>
  <si>
    <t>HG5</t>
  </si>
  <si>
    <t>HG9</t>
  </si>
  <si>
    <t>HG10</t>
  </si>
  <si>
    <t>HG11</t>
  </si>
  <si>
    <t>Zhang et al., 2003, Geochimica et Cosmochimica Acta</t>
    <phoneticPr fontId="10" type="noConversion"/>
  </si>
  <si>
    <t>JG-1</t>
  </si>
  <si>
    <t>Basalts</t>
  </si>
  <si>
    <t>Zhang, H. F.,Sun, M.,Zhou, X. H.,Zhou, M. F.,Fan, W. M.,and Zheng, J. P., 2003. Secular evolution of the lithosphere beneath the eastern North China Craton: evidence from Mesozoic basalts and high-Mg andesites. Geochimica Et Cosmochimica Acta, 67(22), 4373-4387.</t>
    <phoneticPr fontId="10" type="noConversion"/>
  </si>
  <si>
    <t>JG-2</t>
  </si>
  <si>
    <t>JG-3</t>
  </si>
  <si>
    <t>JG-4</t>
  </si>
  <si>
    <t>JG-5</t>
  </si>
  <si>
    <t>JG-6</t>
  </si>
  <si>
    <t>JG-7</t>
  </si>
  <si>
    <t>JG-8</t>
  </si>
  <si>
    <t>JG-9</t>
  </si>
  <si>
    <t>NTS-01</t>
  </si>
  <si>
    <t>NTS-02</t>
  </si>
  <si>
    <t>NTS-03</t>
  </si>
  <si>
    <t>NTS-04</t>
  </si>
  <si>
    <t>NTS-05</t>
  </si>
  <si>
    <t>NTS-06</t>
  </si>
  <si>
    <t>NTS-07</t>
  </si>
  <si>
    <t>NTS-08</t>
  </si>
  <si>
    <t>NTS-09</t>
  </si>
  <si>
    <t>Wulanhada Fuxin</t>
    <phoneticPr fontId="10" type="noConversion"/>
  </si>
  <si>
    <t>WLHD-01**</t>
  </si>
  <si>
    <t>WLHD-02**</t>
  </si>
  <si>
    <t>WLHD-03**</t>
  </si>
  <si>
    <t>WLHD-04**</t>
  </si>
  <si>
    <t>WLHD-05**</t>
  </si>
  <si>
    <t>WLHD-06**</t>
  </si>
  <si>
    <t>Guancaishan Fuxin</t>
    <phoneticPr fontId="10" type="noConversion"/>
  </si>
  <si>
    <t>GCS-01**</t>
  </si>
  <si>
    <t>GCS-02**</t>
  </si>
  <si>
    <t>GCS-03**</t>
  </si>
  <si>
    <t>GCS-04**</t>
  </si>
  <si>
    <t>GCS-05**</t>
  </si>
  <si>
    <t>GCS-06**</t>
  </si>
  <si>
    <t>Yuan et al., 2006, Science in China: Series D Earth Sciences</t>
    <phoneticPr fontId="10" type="noConversion"/>
  </si>
  <si>
    <t>Western Hill</t>
  </si>
  <si>
    <t>Tiaojishan Fm.</t>
    <phoneticPr fontId="10" type="noConversion"/>
  </si>
  <si>
    <t>﻿DT-05</t>
  </si>
  <si>
    <t>Andeisite</t>
  </si>
  <si>
    <t>Yuan, H.L., Liu, X.M., Liu, Y.S., Gao, S., Ling, W.L., 2006. Geochemistry and U-Pb zircon geochronology of Late-Mesozoic lavas from Xishan, Beijing. Science in China: Series D Earth Sciences 49, 50-67.</t>
    <phoneticPr fontId="10" type="noConversion"/>
  </si>
  <si>
    <t>DT-06</t>
  </si>
  <si>
    <t>DT-09</t>
  </si>
  <si>
    <t>DT-11</t>
  </si>
  <si>
    <t>DT-12</t>
  </si>
  <si>
    <t>DT-15</t>
  </si>
  <si>
    <t>DT-16</t>
  </si>
  <si>
    <t>DT-17</t>
  </si>
  <si>
    <t>DT-19</t>
  </si>
  <si>
    <t>DT-24</t>
  </si>
  <si>
    <t>DT-25</t>
  </si>
  <si>
    <t>DT-26</t>
  </si>
  <si>
    <t>DT-28</t>
  </si>
  <si>
    <t>DT-31</t>
  </si>
  <si>
    <t>DT-32</t>
  </si>
  <si>
    <t>DT-33</t>
  </si>
  <si>
    <t>DT-34</t>
  </si>
  <si>
    <t>DT-35</t>
  </si>
  <si>
    <t>DT-36</t>
  </si>
  <si>
    <t>DT-37</t>
  </si>
  <si>
    <t>DT-38</t>
  </si>
  <si>
    <t>DT-39</t>
  </si>
  <si>
    <t>DT-40</t>
  </si>
  <si>
    <t>Donglingtai Fm</t>
    <phoneticPr fontId="10" type="noConversion"/>
  </si>
  <si>
    <t xml:space="preserve">YHC-02 </t>
  </si>
  <si>
    <t xml:space="preserve">YHC-06 </t>
  </si>
  <si>
    <t xml:space="preserve">YHC-08 </t>
  </si>
  <si>
    <t xml:space="preserve">YHC-10 </t>
  </si>
  <si>
    <t xml:space="preserve">YHC-11 </t>
  </si>
  <si>
    <t xml:space="preserve">YHC-12 </t>
  </si>
  <si>
    <t xml:space="preserve">YHC-13 </t>
  </si>
  <si>
    <t xml:space="preserve">YHC-14 </t>
  </si>
  <si>
    <t xml:space="preserve">YHC-15 </t>
  </si>
  <si>
    <t>YHC-17</t>
  </si>
  <si>
    <t>Yang et al., 2008, Journal of Petrology</t>
    <phoneticPr fontId="10" type="noConversion"/>
  </si>
  <si>
    <t>Xiangshan pluton</t>
    <phoneticPr fontId="10" type="noConversion"/>
  </si>
  <si>
    <t>F04-031</t>
  </si>
  <si>
    <t>Alkali-Feldspar Granite</t>
  </si>
  <si>
    <t>Yang, J.H., Wu, F.Y., Wilde, S.A., Chen, F., Liu, X.M., Xie, L.W., 2008. Petrogenesis of an Alkali Syenite-Granite-Rhyolite Suite in the Yanshan Fold and Thrust Belt, Eastern North China Craton: Geochronological, Geochemical and Nd-Sr-Hf Isotopic Evidence for Lithospheric Thinning. Journal of Petrology 49, 315-352.</t>
    <phoneticPr fontId="10" type="noConversion"/>
  </si>
  <si>
    <t>F04-032</t>
  </si>
  <si>
    <t>F04-033</t>
  </si>
  <si>
    <t>F04-034</t>
  </si>
  <si>
    <t>F04-035</t>
  </si>
  <si>
    <t>F04-036</t>
  </si>
  <si>
    <t>Alkali Amphibole Granite</t>
  </si>
  <si>
    <t>F04-037</t>
  </si>
  <si>
    <t>F04-038</t>
  </si>
  <si>
    <t>F04-039</t>
  </si>
  <si>
    <t>Houshihushan pluton</t>
    <phoneticPr fontId="10" type="noConversion"/>
  </si>
  <si>
    <t>F04-059</t>
  </si>
  <si>
    <t>F04-060</t>
  </si>
  <si>
    <t>F04-061</t>
  </si>
  <si>
    <t>F04-073</t>
  </si>
  <si>
    <t>F04-074</t>
  </si>
  <si>
    <t>F04-075</t>
  </si>
  <si>
    <t>F04-076</t>
  </si>
  <si>
    <t>F04-077</t>
  </si>
  <si>
    <t>F04-078</t>
  </si>
  <si>
    <t>F04-067</t>
  </si>
  <si>
    <t>F04-068</t>
  </si>
  <si>
    <t>F04-069</t>
  </si>
  <si>
    <t>F04-070</t>
  </si>
  <si>
    <t>F04-071</t>
  </si>
  <si>
    <t>F04-072</t>
  </si>
  <si>
    <t>Qiancengbei</t>
    <phoneticPr fontId="10" type="noConversion"/>
  </si>
  <si>
    <t>F04-106</t>
  </si>
  <si>
    <t>F04-107</t>
  </si>
  <si>
    <t>F04-108</t>
  </si>
  <si>
    <t>Wulingshan</t>
    <phoneticPr fontId="10" type="noConversion"/>
  </si>
  <si>
    <t>F04-110</t>
  </si>
  <si>
    <t>Porphyritic Syenite</t>
  </si>
  <si>
    <t>F04-111</t>
  </si>
  <si>
    <t>F04-112</t>
  </si>
  <si>
    <t>FW04-114</t>
  </si>
  <si>
    <t>FW04-115</t>
  </si>
  <si>
    <t>FW04-109</t>
  </si>
  <si>
    <t>FW04-113</t>
  </si>
  <si>
    <t>FW04-116</t>
  </si>
  <si>
    <t>FW04-117</t>
  </si>
  <si>
    <t>Houshihushan pluton</t>
  </si>
  <si>
    <t>F04-057</t>
  </si>
  <si>
    <t>Alkali Rhyolite</t>
  </si>
  <si>
    <t>Yang, J.H., Wu, F.Y., Wilde, S.A., Chen, F., Liu, X.M., Xie, L.W., 2008a. Petrogenesis of an Alkali Syenite-Granite-Rhyolite Suite in the Yanshan Fold and Thrust Belt, Eastern North China Craton: Geochronological, Geochemical and Nd-Sr-Hf Isotopic Evidence for Lithospheric Thinning. Journal of Petrology 49, 315-352.</t>
    <phoneticPr fontId="10" type="noConversion"/>
  </si>
  <si>
    <t>F04-062</t>
  </si>
  <si>
    <t>F04-063</t>
  </si>
  <si>
    <t>F04-064</t>
  </si>
  <si>
    <t>Alkali Trachyte</t>
  </si>
  <si>
    <t>F04-065</t>
  </si>
  <si>
    <t>F04-066</t>
  </si>
  <si>
    <t>Zhang et al., 2014, Lithos</t>
    <phoneticPr fontId="10" type="noConversion"/>
  </si>
  <si>
    <t>Lüshan batholith</t>
  </si>
  <si>
    <t>LB-1</t>
  </si>
  <si>
    <t>Zhang, X., Yuan, L., Wilde, S.A., 2014. Crust/mantle interaction during the construction of an extensional magmatic dome: Middle to Late Jurassic plutonic complex from western Liaoning, North China Craton. Lithos 205, 185-207.</t>
    <phoneticPr fontId="10" type="noConversion"/>
  </si>
  <si>
    <t>LB-2</t>
  </si>
  <si>
    <t>LB-3</t>
  </si>
  <si>
    <t>LB-4</t>
  </si>
  <si>
    <t>LB-5</t>
  </si>
  <si>
    <t>LB-15</t>
  </si>
  <si>
    <t>LB-16</t>
  </si>
  <si>
    <t>LB-17</t>
  </si>
  <si>
    <t>LB-18</t>
  </si>
  <si>
    <t>BZ09-4</t>
  </si>
  <si>
    <t>BZ09-6</t>
  </si>
  <si>
    <t>Haitangshan batholith</t>
  </si>
  <si>
    <t>FX12-24-1</t>
  </si>
  <si>
    <t xml:space="preserve">Granodiorite </t>
  </si>
  <si>
    <t>FX12-24-3</t>
  </si>
  <si>
    <t>FX12-24-4</t>
  </si>
  <si>
    <t>FX12-24-6</t>
  </si>
  <si>
    <t>HT09-01</t>
  </si>
  <si>
    <t>HT09-02</t>
  </si>
  <si>
    <t>HT09-03</t>
  </si>
  <si>
    <t>HT09-05</t>
  </si>
  <si>
    <t>HT09-06</t>
  </si>
  <si>
    <t>HT09-07</t>
  </si>
  <si>
    <t>HT09-08</t>
  </si>
  <si>
    <t>HT09-10</t>
  </si>
  <si>
    <t>HS09-3/1</t>
  </si>
  <si>
    <t>HS09-3/2</t>
  </si>
  <si>
    <t>HS09-01</t>
  </si>
  <si>
    <t>HS09-02-1</t>
  </si>
  <si>
    <t>HS09-2/2</t>
  </si>
  <si>
    <t>HS09-11</t>
  </si>
  <si>
    <t>HS09-4</t>
  </si>
  <si>
    <t>HS09-5</t>
  </si>
  <si>
    <t>HS09-17</t>
  </si>
  <si>
    <t>HS09-18</t>
  </si>
  <si>
    <t>HS09-19</t>
  </si>
  <si>
    <t>FX04-2</t>
  </si>
  <si>
    <t>FX04-3</t>
  </si>
  <si>
    <t>FX04-4</t>
  </si>
  <si>
    <t>FX04-5</t>
  </si>
  <si>
    <t>FX04-16</t>
  </si>
  <si>
    <t>FX04-41</t>
  </si>
  <si>
    <t>FX04-44</t>
  </si>
  <si>
    <t>Yang and Li, 2008, Lithos</t>
    <phoneticPr fontId="10" type="noConversion"/>
  </si>
  <si>
    <t>Beipiao</t>
  </si>
  <si>
    <t>Lanqi Fm.</t>
    <phoneticPr fontId="10" type="noConversion"/>
  </si>
  <si>
    <t xml:space="preserve">HFG-13 </t>
  </si>
  <si>
    <t>Yang and Li, 2008, Lithos, Geochronology and geochemistry of the Mesozoic volcanic rocks in Western Liaoning: Implications for lithospheric thinning of the North China Craton</t>
    <phoneticPr fontId="5" type="noConversion"/>
  </si>
  <si>
    <t>Yang and Li, 2008, Lithos</t>
  </si>
  <si>
    <t xml:space="preserve">HFG-15 </t>
  </si>
  <si>
    <t xml:space="preserve">LQ-6 </t>
  </si>
  <si>
    <t>LQ-9</t>
  </si>
  <si>
    <t>LQ-10</t>
  </si>
  <si>
    <t>LQ-11</t>
  </si>
  <si>
    <t>LQ-15</t>
  </si>
  <si>
    <t>LQ-16</t>
  </si>
  <si>
    <t>LQ-17</t>
  </si>
  <si>
    <t>LQ-18</t>
  </si>
  <si>
    <t>LQ-19</t>
  </si>
  <si>
    <t>LQ-20</t>
  </si>
  <si>
    <t>LQ-21</t>
  </si>
  <si>
    <t>LQ-22</t>
  </si>
  <si>
    <t>LQ-27</t>
  </si>
  <si>
    <t>LQ-28</t>
  </si>
  <si>
    <t>LQ-29</t>
  </si>
  <si>
    <t>Yang and Li, 2008, Lithos</t>
    <phoneticPr fontId="5" type="noConversion"/>
  </si>
  <si>
    <t>Yixian Fm.</t>
    <phoneticPr fontId="10" type="noConversion"/>
  </si>
  <si>
    <t>HBJ4-1</t>
  </si>
  <si>
    <t xml:space="preserve">basalt </t>
  </si>
  <si>
    <t>HBJ4-2</t>
  </si>
  <si>
    <t>basalt</t>
  </si>
  <si>
    <t>HBJ4-3</t>
  </si>
  <si>
    <t>SHT-14</t>
    <phoneticPr fontId="10" type="noConversion"/>
  </si>
  <si>
    <t xml:space="preserve">Basaltic andesite </t>
    <phoneticPr fontId="10" type="noConversion"/>
  </si>
  <si>
    <t>SHT-3</t>
    <phoneticPr fontId="10" type="noConversion"/>
  </si>
  <si>
    <t>ZCZ1-1</t>
  </si>
  <si>
    <t>ZCZ1-2</t>
  </si>
  <si>
    <t>ZCZ1-3</t>
  </si>
  <si>
    <t>ZCZ1-4</t>
  </si>
  <si>
    <t>Zhanglaogongtun Fm.</t>
    <phoneticPr fontId="10" type="noConversion"/>
  </si>
  <si>
    <t>WHC-1</t>
  </si>
  <si>
    <t>WHC-2</t>
  </si>
  <si>
    <t>WHC-3</t>
  </si>
  <si>
    <t>WHC-4</t>
  </si>
  <si>
    <t>Zhang et al., 2014, ESR</t>
    <phoneticPr fontId="10" type="noConversion"/>
  </si>
  <si>
    <t>10120-1</t>
  </si>
  <si>
    <t>Zhang, S.H., Zhao, Y., Davis, G.A., Ye, H., Wu, F., 2014. Temporal and spatial variations of Mesozoic magmatism and deformation in the North China Craton: Implications for lithospheric thinning and decratonization. Earth-Science Reviews 131, 49-87.</t>
    <phoneticPr fontId="10" type="noConversion"/>
  </si>
  <si>
    <t>10121-1</t>
  </si>
  <si>
    <t>Lingying, Fengning</t>
  </si>
  <si>
    <t>D078-2</t>
  </si>
  <si>
    <t>Shouwangfen, Xinglong</t>
  </si>
  <si>
    <t>08005-4</t>
  </si>
  <si>
    <t>Zhoujiawopu, SE Chifeng</t>
  </si>
  <si>
    <t>07D002-1</t>
  </si>
  <si>
    <t>Quartz Trachyandesite</t>
  </si>
  <si>
    <t>07D006-1</t>
  </si>
  <si>
    <t>07D007-1</t>
  </si>
  <si>
    <t>07D008-1</t>
  </si>
  <si>
    <t>Nantaxiang, East Chifeng</t>
  </si>
  <si>
    <t>09064-1</t>
  </si>
  <si>
    <t>East Laohahe, East Chifeng</t>
  </si>
  <si>
    <t>09075-1</t>
  </si>
  <si>
    <t>Rhyolitic Tuff</t>
  </si>
  <si>
    <t>Peijiadian, East Chifeng</t>
  </si>
  <si>
    <t>08170-1</t>
  </si>
  <si>
    <t>08170-2</t>
  </si>
  <si>
    <t>Siganding, Miyun</t>
  </si>
  <si>
    <t>SGD-1</t>
  </si>
  <si>
    <t>Quartz Monzodiorite</t>
  </si>
  <si>
    <t>SGD-3</t>
  </si>
  <si>
    <t>Qianzhangzi, Pingquan</t>
  </si>
  <si>
    <t>HPQ020817</t>
  </si>
  <si>
    <t>Chengde county</t>
  </si>
  <si>
    <t>08008-1</t>
  </si>
  <si>
    <t>Dioritic Porphyrite</t>
  </si>
  <si>
    <t>Nianziyu, Kuancheng</t>
  </si>
  <si>
    <t>09018-1</t>
  </si>
  <si>
    <t>07D010-1</t>
  </si>
  <si>
    <t>Jianchang, NWChifeng</t>
  </si>
  <si>
    <t>07D046-1</t>
  </si>
  <si>
    <t>Xingzhangzi, Lingyuan</t>
  </si>
  <si>
    <t>LLX020811</t>
  </si>
  <si>
    <t>Quartz Porphyry</t>
  </si>
  <si>
    <t>Daheishan, Beipiao</t>
  </si>
  <si>
    <t>09061-1</t>
  </si>
  <si>
    <t>07D044-1</t>
  </si>
  <si>
    <t>Quartz syenite porphyry</t>
    <phoneticPr fontId="10" type="noConversion"/>
  </si>
  <si>
    <t>Zhang, S.H., Zhao, Y., Davis, G.A., Ye, H., Wu, F., 2014. Temporal and spatial variations of Mesozoic magmatism and deformation in the North China Craton: Implications for lithospheric thinning and decratonization. Earth-Science Reviews 131, 49-88.</t>
  </si>
  <si>
    <t>09043-1</t>
  </si>
  <si>
    <t>Dioritic porphyrite</t>
    <phoneticPr fontId="10" type="noConversion"/>
  </si>
  <si>
    <t>Zhang, S.H., Zhao, Y., Davis, G.A., Ye, H., Wu, F., 2014. Temporal and spatial variations of Mesozoic magmatism and deformation in the North China Craton: Implications for lithospheric thinning and decratonization. Earth-Science Reviews 131, 49-89.</t>
  </si>
  <si>
    <t>10018-1</t>
  </si>
  <si>
    <t>Quartz diorite</t>
    <phoneticPr fontId="10" type="noConversion"/>
  </si>
  <si>
    <t>Zhang, S.H., Zhao, Y., Davis, G.A., Ye, H., Wu, F., 2014. Temporal and spatial variations of Mesozoic magmatism and deformation in the North China Craton: Implications for lithospheric thinning and decratonization. Earth-Science Reviews 131, 49-90.</t>
  </si>
  <si>
    <t>10096-1</t>
  </si>
  <si>
    <t>Granodiorite</t>
    <phoneticPr fontId="10" type="noConversion"/>
  </si>
  <si>
    <t>Zhang, S.H., Zhao, Y., Davis, G.A., Ye, H., Wu, F., 2014. Temporal and spatial variations of Mesozoic magmatism and deformation in the North China Craton: Implications for lithospheric thinning and decratonization. Earth-Science Reviews 131, 49-91.</t>
  </si>
  <si>
    <t>10107-1</t>
  </si>
  <si>
    <t>Zhang, S.H., Zhao, Y., Davis, G.A., Ye, H., Wu, F., 2014. Temporal and spatial variations of Mesozoic magmatism and deformation in the North China Craton: Implications for lithospheric thinning and decratonization. Earth-Science Reviews 131, 49-92.</t>
  </si>
  <si>
    <t>10109-1</t>
  </si>
  <si>
    <t>Zhang, S.H., Zhao, Y., Davis, G.A., Ye, H., Wu, F., 2014. Temporal and spatial variations of Mesozoic magmatism and deformation in the North China Craton: Implications for lithospheric thinning and decratonization. Earth-Science Reviews 131, 49-93.</t>
  </si>
  <si>
    <t>10109-2</t>
  </si>
  <si>
    <t>Mafic microgranular enclave</t>
    <phoneticPr fontId="10" type="noConversion"/>
  </si>
  <si>
    <t>Zhang, S.H., Zhao, Y., Davis, G.A., Ye, H., Wu, F., 2014. Temporal and spatial variations of Mesozoic magmatism and deformation in the North China Craton: Implications for lithospheric thinning and decratonization. Earth-Science Reviews 131, 49-94.</t>
  </si>
  <si>
    <t>10110-1</t>
  </si>
  <si>
    <t>Zhang, S.H., Zhao, Y., Davis, G.A., Ye, H., Wu, F., 2014. Temporal and spatial variations of Mesozoic magmatism and deformation in the North China Craton: Implications for lithospheric thinning and decratonization. Earth-Science Reviews 131, 49-95.</t>
  </si>
  <si>
    <t>10110-2</t>
  </si>
  <si>
    <t>Zhang, S.H., Zhao, Y., Davis, G.A., Ye, H., Wu, F., 2014. Temporal and spatial variations of Mesozoic magmatism and deformation in the North China Craton: Implications for lithospheric thinning and decratonization. Earth-Science Reviews 131, 49-96.</t>
  </si>
  <si>
    <t>08005-1</t>
  </si>
  <si>
    <t>Andesite porphyrite</t>
    <phoneticPr fontId="10" type="noConversion"/>
  </si>
  <si>
    <t>Zhang, S.H., Zhao, Y., Davis, G.A., Ye, H., Wu, F., 2014. Temporal and spatial variations of Mesozoic magmatism and deformation in the North China Craton: Implications for lithospheric thinning and decratonization. Earth-Science Reviews 131, 49-97.</t>
  </si>
  <si>
    <t>Ma et al., 2015, EPSL</t>
    <phoneticPr fontId="10" type="noConversion"/>
  </si>
  <si>
    <t>Shangzhuangtuo, Shanhaiguan</t>
  </si>
  <si>
    <t>SZT-1</t>
  </si>
  <si>
    <t>Ma, Q., Zheng, J.P., Xu, Y.G., Griffin, W.L., Zhang, R.S., 2015. Are continental “adakites” derived from thickened or foundered lower crust? Earth and Planetary Science Letters 419, 125-133.</t>
    <phoneticPr fontId="10" type="noConversion"/>
  </si>
  <si>
    <t>SZT-4-1</t>
  </si>
  <si>
    <t>SZT-5-1</t>
  </si>
  <si>
    <t>SZT-6-1</t>
  </si>
  <si>
    <t>SZT-2</t>
  </si>
  <si>
    <t>SZT-4-2</t>
  </si>
  <si>
    <t>SZT-6-2</t>
  </si>
  <si>
    <t>Haifanggou Fm.</t>
    <phoneticPr fontId="10" type="noConversion"/>
  </si>
  <si>
    <t>09CLH-02</t>
  </si>
  <si>
    <t>09CLH-07</t>
  </si>
  <si>
    <t>09CLH-18</t>
  </si>
  <si>
    <t>09CLH-19</t>
  </si>
  <si>
    <t>09CLH-03</t>
  </si>
  <si>
    <t>09CLH-10</t>
  </si>
  <si>
    <t>09CLH-20</t>
  </si>
  <si>
    <t>09CLH-06</t>
  </si>
  <si>
    <t>Lingyuan</t>
  </si>
  <si>
    <t>JC007</t>
  </si>
  <si>
    <t>BPC-13</t>
  </si>
  <si>
    <t>BPC-12</t>
  </si>
  <si>
    <t>BPC-7</t>
  </si>
  <si>
    <t>BPC-9</t>
  </si>
  <si>
    <t>LY006</t>
  </si>
  <si>
    <t>BPC-4</t>
  </si>
  <si>
    <t>BPC-6</t>
  </si>
  <si>
    <t>BPC-16</t>
  </si>
  <si>
    <t>BPC-14</t>
  </si>
  <si>
    <t>BPC-11</t>
  </si>
  <si>
    <t>Wu et al., 2004, Acta Petrologica Et Mineralogica</t>
    <phoneticPr fontId="10" type="noConversion"/>
  </si>
  <si>
    <t>Haifanggou Fm.</t>
  </si>
  <si>
    <t>L1-1(1)</t>
    <phoneticPr fontId="10" type="noConversion"/>
  </si>
  <si>
    <t>Trachy andensite</t>
  </si>
  <si>
    <t>Wu, G., Li, Z.T., and Wang, W.W., 2004, Geochemical characteristics of the Middle Jurassic volcanic rocks from Haifanggou Formation in western Liaoning area and geological significance: Acta Petrologica et Mineralogica, v. 23, p. 97-108. (In Chinese with English abstract)</t>
    <phoneticPr fontId="10" type="noConversion"/>
  </si>
  <si>
    <t>L1-3(1)</t>
    <phoneticPr fontId="10" type="noConversion"/>
  </si>
  <si>
    <t>L1-3(4)</t>
    <phoneticPr fontId="10" type="noConversion"/>
  </si>
  <si>
    <t>Andensite</t>
  </si>
  <si>
    <t>L1-3(5)</t>
    <phoneticPr fontId="10" type="noConversion"/>
  </si>
  <si>
    <t>L1-4(1)</t>
    <phoneticPr fontId="10" type="noConversion"/>
  </si>
  <si>
    <t>L1-5(1)</t>
    <phoneticPr fontId="10" type="noConversion"/>
  </si>
  <si>
    <t>Trachy andensite</t>
    <phoneticPr fontId="10" type="noConversion"/>
  </si>
  <si>
    <t>L1-5(3)</t>
    <phoneticPr fontId="10" type="noConversion"/>
  </si>
  <si>
    <t>Dacite</t>
    <phoneticPr fontId="10" type="noConversion"/>
  </si>
  <si>
    <t>L1-6(1)</t>
    <phoneticPr fontId="10" type="noConversion"/>
  </si>
  <si>
    <t>L1-6(2)</t>
    <phoneticPr fontId="10" type="noConversion"/>
  </si>
  <si>
    <t>Li et al., 2001, Acta Petrologica Sinica</t>
    <phoneticPr fontId="10" type="noConversion"/>
  </si>
  <si>
    <t>B072-1</t>
    <phoneticPr fontId="10" type="noConversion"/>
  </si>
  <si>
    <t>Li, W.P., Li, X.H., and Lu, F.X., 2001, Genesis and geological significance for the middle Jurassic high Sr and low Y type volcanic rocks in Fuxin area of west Liaoning, northeastern China: Acta Petrologica Sinica, v. 17, p. 523-532. (In Chinese with English abstract)</t>
    <phoneticPr fontId="10" type="noConversion"/>
  </si>
  <si>
    <t>B072-2</t>
    <phoneticPr fontId="10" type="noConversion"/>
  </si>
  <si>
    <t>B072-3</t>
    <phoneticPr fontId="10" type="noConversion"/>
  </si>
  <si>
    <t>B073-1</t>
    <phoneticPr fontId="10" type="noConversion"/>
  </si>
  <si>
    <t>B074-3</t>
    <phoneticPr fontId="10" type="noConversion"/>
  </si>
  <si>
    <t>B075-1</t>
    <phoneticPr fontId="10" type="noConversion"/>
  </si>
  <si>
    <t>B075-2</t>
    <phoneticPr fontId="10" type="noConversion"/>
  </si>
  <si>
    <t>B075-3</t>
    <phoneticPr fontId="10" type="noConversion"/>
  </si>
  <si>
    <t>Wang et al., 2006, Science in China Series D - Earth Sciences</t>
  </si>
  <si>
    <t>Yixian Fm.</t>
  </si>
  <si>
    <t>SHT-5</t>
  </si>
  <si>
    <t>High-Mg andesites</t>
    <phoneticPr fontId="10" type="noConversion"/>
  </si>
  <si>
    <t>Wang, X.R., Gao, S., Liu, X.M., Yuan, H.L., Hu, Z.C., Zhang, H., Wang, X.C., 2006. Geochemistry of high-Mg andesites from the early Cretaceous Yixian Formation, western Liaoning: Implications for lower crustal delamination and Sr/Y variations. Science in China Series D - Earth Sciences 49, 904-914.</t>
  </si>
  <si>
    <t>SHT-8</t>
  </si>
  <si>
    <t>SHT-10</t>
  </si>
  <si>
    <t>SHT-55</t>
  </si>
  <si>
    <t>SHT-56</t>
  </si>
  <si>
    <t>SHT-59</t>
  </si>
  <si>
    <t>SHT-60</t>
  </si>
  <si>
    <t>SHT-61</t>
  </si>
  <si>
    <t>SHT-62</t>
  </si>
  <si>
    <t>SHT-65</t>
  </si>
  <si>
    <t>SHT-66</t>
  </si>
  <si>
    <t>SHT-67</t>
  </si>
  <si>
    <t>SHT-68</t>
  </si>
  <si>
    <t>SHT-69</t>
  </si>
  <si>
    <t>SHT-70</t>
  </si>
  <si>
    <t>SHT-71</t>
  </si>
  <si>
    <t>SHT-72</t>
  </si>
  <si>
    <t>SHT-73</t>
  </si>
  <si>
    <t>SHT-74</t>
  </si>
  <si>
    <t>SHT-77</t>
  </si>
  <si>
    <t>SHT-80</t>
  </si>
  <si>
    <t>SHT-83</t>
  </si>
  <si>
    <t>Gao et al., 2008, EPSL</t>
    <phoneticPr fontId="10" type="noConversion"/>
  </si>
  <si>
    <t xml:space="preserve">SHT-15       </t>
  </si>
  <si>
    <t>Basalt</t>
    <phoneticPr fontId="10" type="noConversion"/>
  </si>
  <si>
    <t>Gao, S., Rudnick, R.L., Xu, W.L., Yuan, H.L., Liu, Y.S., Walker, R.J., Puchtel, I.S., Liu, X.M., Huang, H., Wang, X.R., Yang, J., 2008. Recycling deep cratonic lithosphere and generation of intraplate magmatism in the North China Craton. Earth and Planetary Science Letters 270, 41-53.</t>
  </si>
  <si>
    <t xml:space="preserve">SHT-16       </t>
  </si>
  <si>
    <t xml:space="preserve">SHT-17       </t>
  </si>
  <si>
    <t xml:space="preserve">SHT-19       </t>
  </si>
  <si>
    <t xml:space="preserve">SHT-20       </t>
  </si>
  <si>
    <t xml:space="preserve">SHT-21       </t>
  </si>
  <si>
    <t xml:space="preserve">SHT-24       </t>
  </si>
  <si>
    <t>SHT-25</t>
  </si>
  <si>
    <t xml:space="preserve">SHT-25dup     </t>
  </si>
  <si>
    <t xml:space="preserve">SHT-27       </t>
  </si>
  <si>
    <t xml:space="preserve">SHT-28       </t>
  </si>
  <si>
    <t xml:space="preserve">SHT-30       </t>
  </si>
  <si>
    <t xml:space="preserve">SHT-31       </t>
  </si>
  <si>
    <t xml:space="preserve">SHT-32       </t>
  </si>
  <si>
    <t xml:space="preserve">SHT-33       </t>
  </si>
  <si>
    <t xml:space="preserve">SHT-34       </t>
  </si>
  <si>
    <t xml:space="preserve">SHT-35       </t>
  </si>
  <si>
    <t xml:space="preserve">SHT-36       </t>
  </si>
  <si>
    <t xml:space="preserve">SHT-37       </t>
  </si>
  <si>
    <t xml:space="preserve">SHT-41       </t>
  </si>
  <si>
    <t xml:space="preserve">SHT-42       </t>
  </si>
  <si>
    <t xml:space="preserve">SHT-43       </t>
  </si>
  <si>
    <t xml:space="preserve">SHT-44         </t>
  </si>
  <si>
    <t>SHT-45</t>
  </si>
  <si>
    <t xml:space="preserve">SHT-49       </t>
  </si>
  <si>
    <t xml:space="preserve">SHT-50       </t>
  </si>
  <si>
    <t xml:space="preserve">SHT-51       </t>
  </si>
  <si>
    <t>Hong et al., 2017, Lithos</t>
    <phoneticPr fontId="10" type="noConversion"/>
  </si>
  <si>
    <t xml:space="preserve">﻿XKL10-9 </t>
  </si>
  <si>
    <t>Hong, L.B., Zhang, Y.H., Xu, Y.G., Ren, Z.Y., Yan, W., Ma, Q., Ma, L., Xie, W., 2017. Hydrous orthopyroxene-rich pyroxenite source of the Xinkailing high magnesium andesites, Western Liaoning: Implications for the subduction-modified lithospheric mantle and the destruction mechanism of the North China Craton. Lithos 282-283, 10-22.</t>
    <phoneticPr fontId="10" type="noConversion"/>
  </si>
  <si>
    <t xml:space="preserve">XKL10-10 </t>
  </si>
  <si>
    <t xml:space="preserve">XKL10-12 </t>
  </si>
  <si>
    <t>XKL10-9(1)-3</t>
  </si>
  <si>
    <t>Inclusion</t>
    <phoneticPr fontId="10" type="noConversion"/>
  </si>
  <si>
    <t>XKL10-9(1)-6</t>
  </si>
  <si>
    <t>Inclusion</t>
  </si>
  <si>
    <t>XKL10-9(1)-7</t>
  </si>
  <si>
    <t>XKL10-9(2)-1A</t>
  </si>
  <si>
    <t>XKL10-9(2)-1B</t>
  </si>
  <si>
    <t>XKL10-9(2)-3</t>
  </si>
  <si>
    <t>XKL10-9(2)-4A</t>
  </si>
  <si>
    <t>XKL10-9(2)-4B</t>
  </si>
  <si>
    <t>XKL10-9(2)-5</t>
  </si>
  <si>
    <t>XKL10-9(4)-1</t>
  </si>
  <si>
    <t>XKL10-9(4)-2</t>
  </si>
  <si>
    <t>XKL10-9(4)-3</t>
  </si>
  <si>
    <t>XKL10-9(4)-7</t>
  </si>
  <si>
    <t>XKL10-9(4)-8</t>
  </si>
  <si>
    <t>XKL10-9(5)-2</t>
  </si>
  <si>
    <t>XKL10-9(5)-3</t>
  </si>
  <si>
    <t>XKL10-9(5)-4</t>
  </si>
  <si>
    <t>XKL10-9(5)-6</t>
  </si>
  <si>
    <t>XKL10-9(6)-1</t>
  </si>
  <si>
    <t>XKL10-9(6)-2</t>
  </si>
  <si>
    <t>XKL10-9(6)-3A</t>
  </si>
  <si>
    <t>XKL10-9(6)-3B</t>
  </si>
  <si>
    <t>XKL10-9(6)-4</t>
  </si>
  <si>
    <t>XKL10-9(6)-7</t>
  </si>
  <si>
    <t>XKL10-9(7)-2</t>
  </si>
  <si>
    <t>XKL10-9(7)-3</t>
  </si>
  <si>
    <t>XKL10-9(7)-4</t>
  </si>
  <si>
    <t>Yang et al., 2019, GSAB</t>
    <phoneticPr fontId="10" type="noConversion"/>
  </si>
  <si>
    <t>Xinyizhong</t>
  </si>
  <si>
    <t>Zhangjiakou Fm</t>
    <phoneticPr fontId="10" type="noConversion"/>
  </si>
  <si>
    <t>CC-5-1</t>
  </si>
  <si>
    <t>Yang, F., Santosh, M., Kim, S.W., Zhou, H., Jeong, Y.J., 2019. Late Mesozoic intraplate rhyolitic volcanism in the North China Craton: Far-field effect of the westward subduction of the Paleo Pacific Plate. GSA Bulletin 132(1-2), 291-309</t>
    <phoneticPr fontId="10" type="noConversion"/>
  </si>
  <si>
    <t>CC-5-2</t>
  </si>
  <si>
    <t>Yang, F., Santosh, M., Kim, S.W., Zhou, H., Jeong, Y.J., 2019. Late Mesozoic intraplate rhyolitic volcanism in the North China Craton: Far-field effect of the westward subduction of the Paleo Pacific Plate. GSA Bulletin 132(1-2), 291-310</t>
  </si>
  <si>
    <t>Mingjicha</t>
  </si>
  <si>
    <t>CC-6-1</t>
  </si>
  <si>
    <t>Yang, F., Santosh, M., Kim, S.W., Zhou, H., Jeong, Y.J., 2019. Late Mesozoic intraplate rhyolitic volcanism in the North China Craton: Far-field effect of the westward subduction of the Paleo Pacific Plate. GSA Bulletin 132(1-2), 291-311</t>
  </si>
  <si>
    <t>CC-6-2</t>
  </si>
  <si>
    <t>Yang, F., Santosh, M., Kim, S.W., Zhou, H., Jeong, Y.J., 2019. Late Mesozoic intraplate rhyolitic volcanism in the North China Craton: Far-field effect of the westward subduction of the Paleo Pacific Plate. GSA Bulletin 132(1-2), 291-312</t>
  </si>
  <si>
    <t>Xihongshiyaocun</t>
  </si>
  <si>
    <t>CC-7-1</t>
  </si>
  <si>
    <t>Yang, F., Santosh, M., Kim, S.W., Zhou, H., Jeong, Y.J., 2019. Late Mesozoic intraplate rhyolitic volcanism in the North China Craton: Far-field effect of the westward subduction of the Paleo Pacific Plate. GSA Bulletin 132(1-2), 291-313</t>
  </si>
  <si>
    <t>Jingjiagou</t>
  </si>
  <si>
    <t>CC-13-1</t>
  </si>
  <si>
    <t>Yang, F., Santosh, M., Kim, S.W., Zhou, H., Jeong, Y.J., 2019. Late Mesozoic intraplate rhyolitic volcanism in the North China Craton: Far-field effect of the westward subduction of the Paleo Pacific Plate. GSA Bulletin 132(1-2), 291-314</t>
  </si>
  <si>
    <t>CC-13-2</t>
  </si>
  <si>
    <t>Yang, F., Santosh, M., Kim, S.W., Zhou, H., Jeong, Y.J., 2019. Late Mesozoic intraplate rhyolitic volcanism in the North China Craton: Far-field effect of the westward subduction of the Paleo Pacific Plate. GSA Bulletin 132(1-2), 291-315</t>
  </si>
  <si>
    <t>Zhongyaozicun</t>
  </si>
  <si>
    <t>CC-15-1</t>
  </si>
  <si>
    <t>Yang, F., Santosh, M., Kim, S.W., Zhou, H., Jeong, Y.J., 2019. Late Mesozoic intraplate rhyolitic volcanism in the North China Craton: Far-field effect of the westward subduction of the Paleo Pacific Plate. GSA Bulletin 132(1-2), 291-316</t>
  </si>
  <si>
    <t>Zhanglijiagoucun</t>
  </si>
  <si>
    <t>CC-16-1</t>
  </si>
  <si>
    <t>Yang, F., Santosh, M., Kim, S.W., Zhou, H., Jeong, Y.J., 2019. Late Mesozoic intraplate rhyolitic volcanism in the North China Craton: Far-field effect of the westward subduction of the Paleo Pacific Plate. GSA Bulletin 132(1-2), 291-317</t>
  </si>
  <si>
    <t>Dunshangcun</t>
  </si>
  <si>
    <t>CC-17-1</t>
  </si>
  <si>
    <t>Yang, F., Santosh, M., Kim, S.W., Zhou, H., Jeong, Y.J., 2019. Late Mesozoic intraplate rhyolitic volcanism in the North China Craton: Far-field effect of the westward subduction of the Paleo Pacific Plate. GSA Bulletin 132(1-2), 291-318</t>
  </si>
  <si>
    <t>Meng et al., 2018, Lithos</t>
    <phoneticPr fontId="10" type="noConversion"/>
  </si>
  <si>
    <t>Daohugou, Ningcheng</t>
  </si>
  <si>
    <t>DHG-28</t>
  </si>
  <si>
    <t>Meng, F., Gao, S., Song, Z., Niu, Y., Li, X., 2018. Mesozoic high-Mg andesites from the Daohugou area, Inner Mongolia: Upper-crustal fractional crystallization of parental melt derived from metasomatized lithospheric mantle wedge. Lithos 302-303, 535-548</t>
    <phoneticPr fontId="10" type="noConversion"/>
  </si>
  <si>
    <t>DHG-29</t>
  </si>
  <si>
    <t>DHG-30</t>
  </si>
  <si>
    <t>DHG-31</t>
  </si>
  <si>
    <t>DHG-32</t>
  </si>
  <si>
    <t>DHG-34</t>
  </si>
  <si>
    <t>DHG-37</t>
  </si>
  <si>
    <t>DHG-39</t>
  </si>
  <si>
    <t>DHG-40</t>
  </si>
  <si>
    <t>DHG-41</t>
  </si>
  <si>
    <t>DHG-54</t>
  </si>
  <si>
    <t>DHG-55</t>
  </si>
  <si>
    <t>DHG-56</t>
  </si>
  <si>
    <t>DHG-57</t>
  </si>
  <si>
    <t>DHG-58</t>
  </si>
  <si>
    <t>DHG-59</t>
  </si>
  <si>
    <t>DHG-60</t>
  </si>
  <si>
    <t>DHG-61</t>
  </si>
  <si>
    <t>Basaltic Trachyandesite</t>
  </si>
  <si>
    <t>DHG-62</t>
  </si>
  <si>
    <t>DHG-63</t>
  </si>
  <si>
    <t>DHG-64</t>
  </si>
  <si>
    <t>DHG-65</t>
  </si>
  <si>
    <t>Liu et al., 2008, GCA</t>
    <phoneticPr fontId="10" type="noConversion"/>
  </si>
  <si>
    <t>Yixian</t>
    <phoneticPr fontId="10" type="noConversion"/>
  </si>
  <si>
    <t>YX-25</t>
  </si>
  <si>
    <t>Liu, Y.S., Gao, S., Kelemen, P.B., Xu, W.L., 2008. Recycled crust controls contrasting source compositions of Mesozoic and Cenozoic basalts in the North China Craton. Geochimica et Cosmochimica Acta 72, 2349-2376.</t>
    <phoneticPr fontId="10" type="noConversion"/>
  </si>
  <si>
    <t>YX-26</t>
  </si>
  <si>
    <t>YX-27</t>
  </si>
  <si>
    <t>YX-30</t>
  </si>
  <si>
    <t>YX-103</t>
  </si>
  <si>
    <t>YX-108</t>
  </si>
  <si>
    <t>Jiang et al., 2009, Contributions to Mineralogy and Petrology</t>
    <phoneticPr fontId="10" type="noConversion"/>
  </si>
  <si>
    <t>Shuangshuiquan pluton</t>
    <phoneticPr fontId="10" type="noConversion"/>
  </si>
  <si>
    <t>﻿JN72</t>
  </si>
  <si>
    <t>Jiang, N., Zhang, S.Q., Zhou, W.G., Liu, Y.S., 2009. Origin of a Mesozoic granite with A-type characteristics from the North China craton: highly fractionated from I-type magmas? Contributions to Mineralogy and Petrology 158, 113-130.</t>
    <phoneticPr fontId="10" type="noConversion"/>
  </si>
  <si>
    <t>JN73</t>
  </si>
  <si>
    <t>JN74</t>
  </si>
  <si>
    <t>JN75</t>
  </si>
  <si>
    <t>JN0743</t>
  </si>
  <si>
    <t>JN0746</t>
  </si>
  <si>
    <t>JN0747</t>
  </si>
  <si>
    <t>JN0749</t>
  </si>
  <si>
    <t>Su et al., 2007, Lithos</t>
    <phoneticPr fontId="10" type="noConversion"/>
  </si>
  <si>
    <t>Xuejiashiliang pluton</t>
    <phoneticPr fontId="10" type="noConversion"/>
  </si>
  <si>
    <t>WY-2</t>
  </si>
  <si>
    <t>Su, S.G., Niu, Y.L., Deng, J.F., Liu, C., Zhao, G.C., Zhao, X.G., 2007. Petrology and geochronology of Xuejiashiliang igneous complex and their genetic link to the lithospheric thinning during the Yanshanian orogenesis in eastern China. Lithos 96, 90-107.</t>
    <phoneticPr fontId="10" type="noConversion"/>
  </si>
  <si>
    <t>WY-3</t>
  </si>
  <si>
    <t>WY-4</t>
  </si>
  <si>
    <t>WY-14</t>
  </si>
  <si>
    <t>WY-16</t>
  </si>
  <si>
    <t>BB1</t>
  </si>
  <si>
    <t>BB2</t>
  </si>
  <si>
    <t>BB5</t>
  </si>
  <si>
    <t>BB6</t>
  </si>
  <si>
    <t>BB9</t>
  </si>
  <si>
    <t>Sun et al., 2010, Lithos</t>
    <phoneticPr fontId="10" type="noConversion"/>
  </si>
  <si>
    <t>Fangshan pluton</t>
    <phoneticPr fontId="10" type="noConversion"/>
  </si>
  <si>
    <t>07FS02</t>
  </si>
  <si>
    <t>Sun, J.F., Yang, J.H., Wu, F.Y., Li, X.H., Yang, Y.H., Xie, L.W., Wilde, S.A., 2010. Magma mixing controlling the origin of the Early Cretaceous Fangshan granitic pluton, North China Craton: In situ U-Pb age and Sr-, Nd-, Hf- and O-isotope evidence. Lithos 120, 421-438.</t>
    <phoneticPr fontId="10" type="noConversion"/>
  </si>
  <si>
    <t>07FS06</t>
  </si>
  <si>
    <t>07FS09</t>
  </si>
  <si>
    <t>07FS11</t>
  </si>
  <si>
    <t>Porphyritic Granodiorite</t>
  </si>
  <si>
    <t>08FS02</t>
  </si>
  <si>
    <t>08FS10</t>
  </si>
  <si>
    <t>Fu et al., 2016, Lithos</t>
    <phoneticPr fontId="10" type="noConversion"/>
  </si>
  <si>
    <t>Kalaqin MCC</t>
    <phoneticPr fontId="10" type="noConversion"/>
  </si>
  <si>
    <t>JY1</t>
  </si>
  <si>
    <t>Adamellite</t>
  </si>
  <si>
    <t>Fu et al., 2016, Lithos, Magma mixing in the Kalaqin core complex, northern North China Craton: Linking deep lithospheric destruction and shallow extension</t>
    <phoneticPr fontId="10" type="noConversion"/>
  </si>
  <si>
    <t>JY3</t>
  </si>
  <si>
    <t>JY6</t>
  </si>
  <si>
    <t>JY7</t>
  </si>
  <si>
    <t>20-KL-37</t>
    <phoneticPr fontId="10" type="noConversion"/>
  </si>
  <si>
    <t>20-KL-58</t>
    <phoneticPr fontId="10" type="noConversion"/>
  </si>
  <si>
    <t>20-KL-85</t>
    <phoneticPr fontId="10" type="noConversion"/>
  </si>
  <si>
    <t>20-KL-65</t>
    <phoneticPr fontId="10" type="noConversion"/>
  </si>
  <si>
    <t>L2</t>
  </si>
  <si>
    <t>Mafic Enclave</t>
    <phoneticPr fontId="10" type="noConversion"/>
  </si>
  <si>
    <t>L3</t>
  </si>
  <si>
    <t>L4</t>
  </si>
  <si>
    <t>JB1</t>
  </si>
  <si>
    <t>JB2</t>
  </si>
  <si>
    <t>JB3</t>
  </si>
  <si>
    <t>Lin et al., 2017, PHD's Dissertation</t>
    <phoneticPr fontId="10" type="noConversion"/>
  </si>
  <si>
    <t>S4281</t>
  </si>
  <si>
    <t>Early Jurassic</t>
    <phoneticPr fontId="10" type="noConversion"/>
  </si>
  <si>
    <t>Lin et al., 2017, PHD's Dissertation, Geochemistry and petrogenesis of Mesozoic volcanic rocks in the geological corridor of western Liaoning</t>
    <phoneticPr fontId="10" type="noConversion"/>
  </si>
  <si>
    <t>S4119</t>
  </si>
  <si>
    <t>S4121</t>
  </si>
  <si>
    <t>S4132</t>
  </si>
  <si>
    <t>S4134</t>
  </si>
  <si>
    <t>S4136</t>
  </si>
  <si>
    <t>S5251</t>
  </si>
  <si>
    <t>S4146</t>
  </si>
  <si>
    <t>S4145</t>
  </si>
  <si>
    <t>YX-04</t>
  </si>
  <si>
    <t>S5245</t>
  </si>
  <si>
    <t>N17-1</t>
  </si>
  <si>
    <t>Trachy dacite</t>
  </si>
  <si>
    <t>N17-2</t>
  </si>
  <si>
    <t>N18-2</t>
  </si>
  <si>
    <t>N19-1</t>
  </si>
  <si>
    <t>N20-2</t>
  </si>
  <si>
    <t>N21-1</t>
  </si>
  <si>
    <t>N22-1</t>
  </si>
  <si>
    <t>N23-1</t>
  </si>
  <si>
    <t>YX-06</t>
  </si>
  <si>
    <t>YX-07</t>
  </si>
  <si>
    <t>YX-08</t>
  </si>
  <si>
    <t>S5234</t>
  </si>
  <si>
    <t>S7108</t>
  </si>
  <si>
    <t>S7109</t>
  </si>
  <si>
    <t>N01-2</t>
  </si>
  <si>
    <t>S5200</t>
  </si>
  <si>
    <t>YX-01</t>
  </si>
  <si>
    <t>N05-1</t>
  </si>
  <si>
    <t>N04-1</t>
  </si>
  <si>
    <t>N03-1</t>
  </si>
  <si>
    <t>S4203</t>
  </si>
  <si>
    <t>S5183</t>
  </si>
  <si>
    <t>S6100</t>
  </si>
  <si>
    <t>S4170</t>
  </si>
  <si>
    <t>S4173</t>
  </si>
  <si>
    <t>S4174</t>
  </si>
  <si>
    <t>S4175</t>
  </si>
  <si>
    <t>S4176</t>
  </si>
  <si>
    <t>S4177</t>
  </si>
  <si>
    <t>S4178</t>
  </si>
  <si>
    <t>S4180</t>
  </si>
  <si>
    <t>S7127</t>
  </si>
  <si>
    <t>S4037</t>
  </si>
  <si>
    <t>WH3019</t>
  </si>
  <si>
    <t>STTW-03</t>
  </si>
  <si>
    <t>S4011</t>
  </si>
  <si>
    <t>S4071</t>
  </si>
  <si>
    <t>YX-03</t>
  </si>
  <si>
    <t>S7005-2</t>
  </si>
  <si>
    <t>S5008</t>
  </si>
  <si>
    <t>S7023</t>
  </si>
  <si>
    <t>S7027</t>
  </si>
  <si>
    <t>S7028</t>
  </si>
  <si>
    <t>S7034-1</t>
  </si>
  <si>
    <t>S7035</t>
  </si>
  <si>
    <t>S4013</t>
  </si>
  <si>
    <t>S4017</t>
  </si>
  <si>
    <t>S4038</t>
  </si>
  <si>
    <t>S4047</t>
  </si>
  <si>
    <t>S4049</t>
  </si>
  <si>
    <t>S4073</t>
  </si>
  <si>
    <t>S7038-1</t>
  </si>
  <si>
    <t>S7123</t>
  </si>
  <si>
    <t>S7125</t>
  </si>
  <si>
    <t>N07-1</t>
  </si>
  <si>
    <t>N08-1</t>
  </si>
  <si>
    <t>WH3033</t>
  </si>
  <si>
    <t>WH4028</t>
  </si>
  <si>
    <t>WH4029</t>
  </si>
  <si>
    <t>STTW-11</t>
  </si>
  <si>
    <t>WH4027</t>
  </si>
  <si>
    <t>S6120</t>
  </si>
  <si>
    <t>WH4026</t>
  </si>
  <si>
    <t>YX-02</t>
  </si>
  <si>
    <t>S7124-2</t>
  </si>
  <si>
    <t>S6110</t>
  </si>
  <si>
    <t>S7120</t>
  </si>
  <si>
    <t>S7080</t>
  </si>
  <si>
    <t>WH1037</t>
  </si>
  <si>
    <t>S6172</t>
  </si>
  <si>
    <t>S6168</t>
  </si>
  <si>
    <t>S6169</t>
  </si>
  <si>
    <t>S7088</t>
  </si>
  <si>
    <t>WH1007</t>
  </si>
  <si>
    <t>WH1009</t>
  </si>
  <si>
    <t>WH1008</t>
  </si>
  <si>
    <t>WH2001</t>
  </si>
  <si>
    <t>WH1011</t>
  </si>
  <si>
    <t>WH2006</t>
  </si>
  <si>
    <t>WH2005</t>
  </si>
  <si>
    <t>WH1012</t>
  </si>
  <si>
    <t>WH2004</t>
  </si>
  <si>
    <t>S7056</t>
  </si>
  <si>
    <t>S7058</t>
  </si>
  <si>
    <t>S7065</t>
  </si>
  <si>
    <t>S6078</t>
  </si>
  <si>
    <t>S4151</t>
  </si>
  <si>
    <t>S6084</t>
  </si>
  <si>
    <t>S6086</t>
  </si>
  <si>
    <t>S6076</t>
  </si>
  <si>
    <t>S7084</t>
  </si>
  <si>
    <t>S4149</t>
  </si>
  <si>
    <t>Coarse andrite</t>
  </si>
  <si>
    <t>S6087</t>
  </si>
  <si>
    <t>YX-05</t>
  </si>
  <si>
    <t>STTW-09</t>
  </si>
  <si>
    <t>S4245</t>
  </si>
  <si>
    <t>S6159</t>
  </si>
  <si>
    <t>S7073</t>
  </si>
  <si>
    <t>S5100</t>
  </si>
  <si>
    <t>S7077</t>
  </si>
  <si>
    <t>Liu et al., 2015, PHD's Dissertation</t>
    <phoneticPr fontId="10" type="noConversion"/>
  </si>
  <si>
    <t>PM113-2-2</t>
  </si>
  <si>
    <t>Liu et al., 2015, PHD's Dissertation, The petrogenesis and tectonic setting of volcanic lavas of the Yixian Formation, Machang area, Jianping country, western Liaoning province</t>
    <phoneticPr fontId="10" type="noConversion"/>
  </si>
  <si>
    <t>PM113-3-1</t>
  </si>
  <si>
    <t>PM113-8-1</t>
  </si>
  <si>
    <t>PM112-3-1</t>
  </si>
  <si>
    <t>PM112-10-1</t>
  </si>
  <si>
    <t>D2061-1</t>
  </si>
  <si>
    <t>D2062-1</t>
  </si>
  <si>
    <t>D3001-1</t>
  </si>
  <si>
    <t>D3007-1</t>
  </si>
  <si>
    <t>D4071-1</t>
  </si>
  <si>
    <t>D4078-1</t>
  </si>
  <si>
    <t>D2058-1</t>
  </si>
  <si>
    <t>D2059-1</t>
  </si>
  <si>
    <t>D2060-1</t>
  </si>
  <si>
    <t>PM109-2-1</t>
  </si>
  <si>
    <t>PM109-6-1</t>
  </si>
  <si>
    <t>PM109-7-1</t>
  </si>
  <si>
    <t>PM109-8-1</t>
  </si>
  <si>
    <t>PM114-20-1</t>
  </si>
  <si>
    <t>PM114-21-1</t>
  </si>
  <si>
    <t>PM114-22-1</t>
  </si>
  <si>
    <t>D1026-1</t>
  </si>
  <si>
    <t>D1034-1</t>
  </si>
  <si>
    <t>D2081-1</t>
  </si>
  <si>
    <t>D2082-1</t>
  </si>
  <si>
    <t>D2096-1</t>
  </si>
  <si>
    <t>D2097-1</t>
  </si>
  <si>
    <t>D2098-1</t>
  </si>
  <si>
    <t>D2099-1</t>
  </si>
  <si>
    <t>D3012-1</t>
  </si>
  <si>
    <t>Xiao et al., 2008, Earth Science</t>
    <phoneticPr fontId="10" type="noConversion"/>
  </si>
  <si>
    <t>ZW01</t>
  </si>
  <si>
    <t>Xiao et al., 2008, Earth Science, Zircon U-Pb Geochronology and Geochemistry of Mesozoic Volcanic Rocks from Dasijiazi Area at ZhangwuWest Liaoning Province (In Chinese with English Abstract)</t>
    <phoneticPr fontId="10" type="noConversion"/>
  </si>
  <si>
    <t>ZW02</t>
  </si>
  <si>
    <t>ZW03</t>
  </si>
  <si>
    <t>ZW04</t>
  </si>
  <si>
    <t>ZW05</t>
  </si>
  <si>
    <t>ZW06</t>
  </si>
  <si>
    <t>ZW07</t>
  </si>
  <si>
    <t>ZW08</t>
  </si>
  <si>
    <t>ZW09</t>
  </si>
  <si>
    <t>ZW10</t>
  </si>
  <si>
    <t>ZW11</t>
  </si>
  <si>
    <t>ZW12</t>
  </si>
  <si>
    <t>ZW13</t>
  </si>
  <si>
    <t>ZW14</t>
  </si>
  <si>
    <t>ZW15</t>
  </si>
  <si>
    <t>ZW16</t>
  </si>
  <si>
    <t>ZW17</t>
  </si>
  <si>
    <t>ZW18</t>
  </si>
  <si>
    <t>ZW19</t>
  </si>
  <si>
    <t>ZW20</t>
  </si>
  <si>
    <t>ZW21</t>
  </si>
  <si>
    <t>ZW22</t>
  </si>
  <si>
    <t>ZW23</t>
  </si>
  <si>
    <t>Song et al.,2018, Master's Dissertation</t>
    <phoneticPr fontId="10" type="noConversion"/>
  </si>
  <si>
    <t>Baita</t>
    <phoneticPr fontId="10" type="noConversion"/>
  </si>
  <si>
    <t>S4014</t>
  </si>
  <si>
    <t>Song et al.,2018, Master's Dissertation, Petrology and geochemical characteristics of Jurassic volcanic rocks in Baita area, western Liaoning (In Chinese with English Abstract)</t>
    <phoneticPr fontId="10" type="noConversion"/>
  </si>
  <si>
    <t>S4034</t>
  </si>
  <si>
    <t>S4042</t>
  </si>
  <si>
    <t>S4044</t>
  </si>
  <si>
    <t>S4055</t>
  </si>
  <si>
    <t>S4076</t>
  </si>
  <si>
    <t>S5037</t>
  </si>
  <si>
    <t>S7006</t>
  </si>
  <si>
    <t>S7030</t>
  </si>
  <si>
    <t>S7042-1</t>
  </si>
  <si>
    <t>S7045</t>
  </si>
  <si>
    <t>HS024-1</t>
  </si>
  <si>
    <t>HS031-1</t>
  </si>
  <si>
    <t>Li et al., 2012, Earth Science</t>
    <phoneticPr fontId="10" type="noConversion"/>
  </si>
  <si>
    <t>Lq10</t>
    <phoneticPr fontId="10" type="noConversion"/>
  </si>
  <si>
    <t>Li et al., 2012, Earth Science, Magma evolution of the Late Jurassic volcanic rocks and its genesis of the Lanqi Formation, Beipiao area, western Liaoning Province (In Chinese with English Abstract)</t>
    <phoneticPr fontId="10" type="noConversion"/>
  </si>
  <si>
    <t>Lq9</t>
    <phoneticPr fontId="10" type="noConversion"/>
  </si>
  <si>
    <t>Lq8</t>
    <phoneticPr fontId="10" type="noConversion"/>
  </si>
  <si>
    <t>Lq7</t>
    <phoneticPr fontId="10" type="noConversion"/>
  </si>
  <si>
    <t>Lq6</t>
    <phoneticPr fontId="10" type="noConversion"/>
  </si>
  <si>
    <t>Lq5</t>
    <phoneticPr fontId="10" type="noConversion"/>
  </si>
  <si>
    <t>Lq4</t>
    <phoneticPr fontId="10" type="noConversion"/>
  </si>
  <si>
    <t>Lq3</t>
    <phoneticPr fontId="10" type="noConversion"/>
  </si>
  <si>
    <t>Lq2</t>
    <phoneticPr fontId="10" type="noConversion"/>
  </si>
  <si>
    <t>Lq1</t>
    <phoneticPr fontId="10" type="noConversion"/>
  </si>
  <si>
    <t>Zhang et al., 2016, Master's Dissertation</t>
    <phoneticPr fontId="10" type="noConversion"/>
  </si>
  <si>
    <t>Jianshan</t>
    <phoneticPr fontId="10" type="noConversion"/>
  </si>
  <si>
    <t>B2333-1</t>
    <phoneticPr fontId="10" type="noConversion"/>
  </si>
  <si>
    <t>Zhang et al., 2016, Master's Dissertation, Stratigraphic division and correlation of the early Cretaceous volcanic rocks in Caozhuang area of Xingcheng, western Liaoning (In Chinese with English Abstract)</t>
    <phoneticPr fontId="10" type="noConversion"/>
  </si>
  <si>
    <t>B2334-1</t>
  </si>
  <si>
    <t>JS</t>
  </si>
  <si>
    <t>Laotan</t>
    <phoneticPr fontId="10" type="noConversion"/>
  </si>
  <si>
    <t>B2340</t>
  </si>
  <si>
    <t>LT01</t>
  </si>
  <si>
    <t>LT02</t>
  </si>
  <si>
    <t>WJ</t>
  </si>
  <si>
    <t>Zeng et al., 2021, JAES</t>
    <phoneticPr fontId="10" type="noConversion"/>
  </si>
  <si>
    <t>SGD7</t>
  </si>
  <si>
    <t>Quartz diorite</t>
  </si>
  <si>
    <t>Zeng et al., 2021, JAES, The Late Jurassic extensional event in the Yanshan fold and thrust belt (North China): New insights from an integrated study of structural geology, geophysics, and geochemistry of the Siganding granitic pluton</t>
    <phoneticPr fontId="10" type="noConversion"/>
  </si>
  <si>
    <t>SGD8</t>
  </si>
  <si>
    <t>SGD6</t>
  </si>
  <si>
    <t>Quartz monzodiorite</t>
  </si>
  <si>
    <t>SGD1</t>
  </si>
  <si>
    <t>SGD5</t>
  </si>
  <si>
    <t>SGD4</t>
  </si>
  <si>
    <t>SGD2</t>
  </si>
  <si>
    <t>SGD3</t>
  </si>
  <si>
    <t>Kang et al., 2021, American Journal of Science</t>
    <phoneticPr fontId="10" type="noConversion"/>
  </si>
  <si>
    <t>16FS01-1</t>
  </si>
  <si>
    <t>Kang et al., 2021, American Journal of Science, Chronological and geochemical variations of the late Mesozoic granitoids in the Taihang Mountains and middle-southern Tan-Lu Fault: Implications for lithosphere destruction of the North China Craton</t>
    <phoneticPr fontId="10" type="noConversion"/>
  </si>
  <si>
    <t>16FS01-2</t>
  </si>
  <si>
    <t>16FS01-3</t>
  </si>
  <si>
    <t>16FS01-4</t>
  </si>
  <si>
    <t>16FS01-5</t>
  </si>
  <si>
    <t>16FS05-1</t>
  </si>
  <si>
    <t>16FS05-2</t>
  </si>
  <si>
    <t>16FS02-1</t>
  </si>
  <si>
    <t>16FS02-2</t>
  </si>
  <si>
    <t>16FS02-3</t>
  </si>
  <si>
    <t>16FS02-4</t>
  </si>
  <si>
    <t>16FS02-5</t>
  </si>
  <si>
    <t>16FS04-1</t>
  </si>
  <si>
    <t>16FS04-2</t>
  </si>
  <si>
    <t>16FS03-1</t>
  </si>
  <si>
    <t>16FS03-2</t>
  </si>
  <si>
    <t>Bi et al. 2015, Lithos</t>
    <phoneticPr fontId="5" type="noConversion"/>
  </si>
  <si>
    <t>Dongfanghong intrusions</t>
  </si>
  <si>
    <t>Zhizhao pluton</t>
  </si>
  <si>
    <t>The Jiamusi-Khanka Massif</t>
  </si>
  <si>
    <t>13GW042</t>
  </si>
  <si>
    <t>Granite prophyry</t>
  </si>
  <si>
    <t>Bi, J.H., Ge, W.C., Yang, H., Zhao, G.C., Xu, W.L., and Wang, Z.H., 2015. Geochronology, geochemistry and zircon Hf isotopes of the Dongfanghong gabbroic complex at the eastern margin of the Jiamusi Massif, NE China: Petrogenesis and tectonic implications. Lithos 234, 27–46.</t>
    <phoneticPr fontId="5" type="noConversion"/>
  </si>
  <si>
    <t>13GW043</t>
  </si>
  <si>
    <t>13HHL3-5</t>
  </si>
  <si>
    <t>13HHL3-6</t>
  </si>
  <si>
    <t>Gao et al. 2017, Geological Bulletin of China</t>
    <phoneticPr fontId="5" type="noConversion"/>
  </si>
  <si>
    <t>GS0006-8</t>
  </si>
  <si>
    <t>Granite porphyry</t>
    <phoneticPr fontId="5" type="noConversion"/>
  </si>
  <si>
    <t>Gao, F., Wei, Q.Q., Mu, J.T., Qiu, H., Yu, L., and Ma, J.Y., 2017. Zircon U–Pb ages and geochemical characteristics of the granite porphyry in Qingchaguan– Yuanbaoshan area, northern Dashitou Town, Jilin Province (in Chinese with English abstract). Geological Bulletin of China 36(11), 2082–2090</t>
    <phoneticPr fontId="5" type="noConversion"/>
  </si>
  <si>
    <t>GS0006-13</t>
  </si>
  <si>
    <t>GS9029-1</t>
  </si>
  <si>
    <t>Ji et al. 2007, Acta Geologica Sinica</t>
    <phoneticPr fontId="5" type="noConversion"/>
  </si>
  <si>
    <t>Suifenhe Fm.</t>
    <phoneticPr fontId="5" type="noConversion"/>
  </si>
  <si>
    <t>SF01-1</t>
    <phoneticPr fontId="5" type="noConversion"/>
  </si>
  <si>
    <t>Dacite</t>
    <phoneticPr fontId="5" type="noConversion"/>
  </si>
  <si>
    <t>Ji, W.Q., Xu, W.L., Yan, D.B., Pei, F.P., Jin, K., and Liu, X.M., 2007. Chronology and geochemistry of volcanic rocks in the Cretaceous Suifenhe formation in eastern Heilongjiang, China. Acta Geologica Sinica (English Edition) 81(2), 266–277.</t>
    <phoneticPr fontId="5" type="noConversion"/>
  </si>
  <si>
    <t>SF01-4</t>
    <phoneticPr fontId="5" type="noConversion"/>
  </si>
  <si>
    <t>Ji, W.Q., Xu, W.L., Yan, D.B., Pei, F.P., Jin, K., and Liu, X.M., 2007. Chronology and geochemistry of volcanic rocks in the Cretaceous Suifenhe formation in eastern Heilongjiang, China. Acta Geologica Sinica (English Edition) 81(2), 266–278.</t>
  </si>
  <si>
    <t>SF01-5</t>
    <phoneticPr fontId="5" type="noConversion"/>
  </si>
  <si>
    <t>Ji, W.Q., Xu, W.L., Yan, D.B., Pei, F.P., Jin, K., and Liu, X.M., 2007. Chronology and geochemistry of volcanic rocks in the Cretaceous Suifenhe formation in eastern Heilongjiang, China. Acta Geologica Sinica (English Edition) 81(2), 266–279.</t>
  </si>
  <si>
    <t>SF02-1</t>
    <phoneticPr fontId="5" type="noConversion"/>
  </si>
  <si>
    <t>Ji, W.Q., Xu, W.L., Yan, D.B., Pei, F.P., Jin, K., and Liu, X.M., 2007. Chronology and geochemistry of volcanic rocks in the Cretaceous Suifenhe formation in eastern Heilongjiang, China. Acta Geologica Sinica (English Edition) 81(2), 266–280.</t>
  </si>
  <si>
    <t>SF02-2</t>
  </si>
  <si>
    <t>Ji, W.Q., Xu, W.L., Yan, D.B., Pei, F.P., Jin, K., and Liu, X.M., 2007. Chronology and geochemistry of volcanic rocks in the Cretaceous Suifenhe formation in eastern Heilongjiang, China. Acta Geologica Sinica (English Edition) 81(2), 266–281.</t>
  </si>
  <si>
    <t>SF02-3</t>
  </si>
  <si>
    <t>Ji, W.Q., Xu, W.L., Yan, D.B., Pei, F.P., Jin, K., and Liu, X.M., 2007. Chronology and geochemistry of volcanic rocks in the Cretaceous Suifenhe formation in eastern Heilongjiang, China. Acta Geologica Sinica (English Edition) 81(2), 266–282.</t>
  </si>
  <si>
    <t>SF03-1</t>
    <phoneticPr fontId="5" type="noConversion"/>
  </si>
  <si>
    <t>Ji, W.Q., Xu, W.L., Yan, D.B., Pei, F.P., Jin, K., and Liu, X.M., 2007. Chronology and geochemistry of volcanic rocks in the Cretaceous Suifenhe formation in eastern Heilongjiang, China. Acta Geologica Sinica (English Edition) 81(2), 266–283.</t>
  </si>
  <si>
    <t>SF03-2</t>
  </si>
  <si>
    <t>Ji, W.Q., Xu, W.L., Yan, D.B., Pei, F.P., Jin, K., and Liu, X.M., 2007. Chronology and geochemistry of volcanic rocks in the Cretaceous Suifenhe formation in eastern Heilongjiang, China. Acta Geologica Sinica (English Edition) 81(2), 266–284.</t>
  </si>
  <si>
    <t>SF03-3</t>
  </si>
  <si>
    <t>Ji, W.Q., Xu, W.L., Yan, D.B., Pei, F.P., Jin, K., and Liu, X.M., 2007. Chronology and geochemistry of volcanic rocks in the Cretaceous Suifenhe formation in eastern Heilongjiang, China. Acta Geologica Sinica (English Edition) 81(2), 266–285.</t>
  </si>
  <si>
    <t>Li et al. 2016, Earth Science</t>
    <phoneticPr fontId="5" type="noConversion"/>
  </si>
  <si>
    <t>Dong'an goldfield</t>
    <phoneticPr fontId="5" type="noConversion"/>
  </si>
  <si>
    <t>The LXAR-ZGCR</t>
  </si>
  <si>
    <t>DA-1-B1</t>
    <phoneticPr fontId="5" type="noConversion"/>
  </si>
  <si>
    <t>Li, B.L., Sun, Y.G., Chen, G.J., Xi, A.H., Zhi, Y.B., Chang, J.J., and Peng, B., 2016. Zircon U–Pb Geochronology, Geochemistry and Hf isotopic composition and its geological implication of the fine–grained syenogranite in Dong’an goldfield from the Lesser Xing’an Mountains (in Chinese with English abstract). Earth Science (Journal of China University of Geosciences) 41(1), 1–16.</t>
    <phoneticPr fontId="5" type="noConversion"/>
  </si>
  <si>
    <t>DA-1-B2</t>
  </si>
  <si>
    <t>DA-1-B3</t>
  </si>
  <si>
    <t>DA-1-B4</t>
  </si>
  <si>
    <t>DA-1-B5</t>
  </si>
  <si>
    <t>DA-1-B6</t>
  </si>
  <si>
    <t>DA-1-B7</t>
  </si>
  <si>
    <t>Liu et al. 2009, Acta Petrologica Sinica</t>
    <phoneticPr fontId="5" type="noConversion"/>
  </si>
  <si>
    <t>Dapuchaihe adakites</t>
    <phoneticPr fontId="5" type="noConversion"/>
  </si>
  <si>
    <t>DPC-01</t>
    <phoneticPr fontId="5" type="noConversion"/>
  </si>
  <si>
    <t>Adakites</t>
    <phoneticPr fontId="5" type="noConversion"/>
  </si>
  <si>
    <t>Liu, S., Hu, R.Z., Feng, C.X., Feng, G.Y., Yu, X.F., Li, C., Jia, D.C., Qi, Y.Q., and Wang, T., 2009. Zircon U–Pb age, Hf isotopic compositions of Dapuchaihe adakites in eastern Jilin Province and their significance (in Chinese with English abstract). Acta Petrologica Sinica 25(12), 3153–3164.</t>
    <phoneticPr fontId="5" type="noConversion"/>
  </si>
  <si>
    <t>DPC-02</t>
    <phoneticPr fontId="5" type="noConversion"/>
  </si>
  <si>
    <t>Liu, S., Hu, R.Z., Feng, C.X., Feng, G.Y., Yu, X.F., Li, C., Jia, D.C., Qi, Y.Q., and Wang, T., 2009. Zircon U–Pb age, Hf isotopic compositions of Dapuchaihe adakites in eastern Jilin Province and their significance (in Chinese with English abstract). Acta Petrologica Sinica 25(12), 3153–3165.</t>
  </si>
  <si>
    <t>DPC-03</t>
  </si>
  <si>
    <t>Liu, S., Hu, R.Z., Feng, C.X., Feng, G.Y., Yu, X.F., Li, C., Jia, D.C., Qi, Y.Q., and Wang, T., 2009. Zircon U–Pb age, Hf isotopic compositions of Dapuchaihe adakites in eastern Jilin Province and their significance (in Chinese with English abstract). Acta Petrologica Sinica 25(12), 3153–3166.</t>
  </si>
  <si>
    <t>DPC-04</t>
  </si>
  <si>
    <t>Liu, S., Hu, R.Z., Feng, C.X., Feng, G.Y., Yu, X.F., Li, C., Jia, D.C., Qi, Y.Q., and Wang, T., 2009. Zircon U–Pb age, Hf isotopic compositions of Dapuchaihe adakites in eastern Jilin Province and their significance (in Chinese with English abstract). Acta Petrologica Sinica 25(12), 3153–3167.</t>
  </si>
  <si>
    <t>DPC-05</t>
  </si>
  <si>
    <t>Liu, S., Hu, R.Z., Feng, C.X., Feng, G.Y., Yu, X.F., Li, C., Jia, D.C., Qi, Y.Q., and Wang, T., 2009. Zircon U–Pb age, Hf isotopic compositions of Dapuchaihe adakites in eastern Jilin Province and their significance (in Chinese with English abstract). Acta Petrologica Sinica 25(12), 3153–3168.</t>
  </si>
  <si>
    <t>DPC-06</t>
  </si>
  <si>
    <t>Liu, S., Hu, R.Z., Feng, C.X., Feng, G.Y., Yu, X.F., Li, C., Jia, D.C., Qi, Y.Q., and Wang, T., 2009. Zircon U–Pb age, Hf isotopic compositions of Dapuchaihe adakites in eastern Jilin Province and their significance (in Chinese with English abstract). Acta Petrologica Sinica 25(12), 3153–3169.</t>
  </si>
  <si>
    <t>DPC-08</t>
    <phoneticPr fontId="5" type="noConversion"/>
  </si>
  <si>
    <t>Liu, S., Hu, R.Z., Feng, C.X., Feng, G.Y., Yu, X.F., Li, C., Jia, D.C., Qi, Y.Q., and Wang, T., 2009. Zircon U–Pb age, Hf isotopic compositions of Dapuchaihe adakites in eastern Jilin Province and their significance (in Chinese with English abstract). Acta Petrologica Sinica 25(12), 3153–3170.</t>
  </si>
  <si>
    <t>DPC-09</t>
  </si>
  <si>
    <t>Liu, S., Hu, R.Z., Feng, C.X., Feng, G.Y., Yu, X.F., Li, C., Jia, D.C., Qi, Y.Q., and Wang, T., 2009. Zircon U–Pb age, Hf isotopic compositions of Dapuchaihe adakites in eastern Jilin Province and their significance (in Chinese with English abstract). Acta Petrologica Sinica 25(12), 3153–3171.</t>
  </si>
  <si>
    <t>DPC-10</t>
  </si>
  <si>
    <t>Liu, S., Hu, R.Z., Feng, C.X., Feng, G.Y., Yu, X.F., Li, C., Jia, D.C., Qi, Y.Q., and Wang, T., 2009. Zircon U–Pb age, Hf isotopic compositions of Dapuchaihe adakites in eastern Jilin Province and their significance (in Chinese with English abstract). Acta Petrologica Sinica 25(12), 3153–3172.</t>
  </si>
  <si>
    <t>DPC-11</t>
  </si>
  <si>
    <t>Liu, S., Hu, R.Z., Feng, C.X., Feng, G.Y., Yu, X.F., Li, C., Jia, D.C., Qi, Y.Q., and Wang, T., 2009. Zircon U–Pb age, Hf isotopic compositions of Dapuchaihe adakites in eastern Jilin Province and their significance (in Chinese with English abstract). Acta Petrologica Sinica 25(12), 3153–3173.</t>
  </si>
  <si>
    <t>DPC-12</t>
  </si>
  <si>
    <t>Liu, S., Hu, R.Z., Feng, C.X., Feng, G.Y., Yu, X.F., Li, C., Jia, D.C., Qi, Y.Q., and Wang, T., 2009. Zircon U–Pb age, Hf isotopic compositions of Dapuchaihe adakites in eastern Jilin Province and their significance (in Chinese with English abstract). Acta Petrologica Sinica 25(12), 3153–3174.</t>
  </si>
  <si>
    <t>DPC-13</t>
  </si>
  <si>
    <t>Liu, S., Hu, R.Z., Feng, C.X., Feng, G.Y., Yu, X.F., Li, C., Jia, D.C., Qi, Y.Q., and Wang, T., 2009. Zircon U–Pb age, Hf isotopic compositions of Dapuchaihe adakites in eastern Jilin Province and their significance (in Chinese with English abstract). Acta Petrologica Sinica 25(12), 3153–3175.</t>
  </si>
  <si>
    <t>DPC-14</t>
  </si>
  <si>
    <t>Liu, S., Hu, R.Z., Feng, C.X., Feng, G.Y., Yu, X.F., Li, C., Jia, D.C., Qi, Y.Q., and Wang, T., 2009. Zircon U–Pb age, Hf isotopic compositions of Dapuchaihe adakites in eastern Jilin Province and their significance (in Chinese with English abstract). Acta Petrologica Sinica 25(12), 3153–3176.</t>
  </si>
  <si>
    <t>Liu et al., 2015, Earth Science</t>
    <phoneticPr fontId="5" type="noConversion"/>
  </si>
  <si>
    <t>Miantian plutons</t>
    <phoneticPr fontId="5" type="noConversion"/>
  </si>
  <si>
    <t>NZ-Y-1</t>
    <phoneticPr fontId="5" type="noConversion"/>
  </si>
  <si>
    <t>Liu, J.L., Sun, F.Y., Lin, B.L., Wang, Y.D., Wang, S., and Hu, A.X., 2015. Geochronology, Geochemistry and Zircon Hf Isotope of Miantian Granodiorite Intrusion in Yanbian Region, Southern–Jinlin Province and Its Geological Significance. Earth Science (Journal of China University of Geosciences) 40(1), 49–60.</t>
    <phoneticPr fontId="5" type="noConversion"/>
  </si>
  <si>
    <t>NZ-Y-2</t>
  </si>
  <si>
    <t>NZ-Y-3</t>
  </si>
  <si>
    <t>NZ-Y-4</t>
  </si>
  <si>
    <t>NZ-Y-5</t>
  </si>
  <si>
    <t>NZ-Y-6</t>
  </si>
  <si>
    <t>NZ-Y-7</t>
  </si>
  <si>
    <t>NZ-Y-8</t>
  </si>
  <si>
    <t>NZ-Y-9</t>
  </si>
  <si>
    <t>Meng et al. 2016, Acta Geologica Sinica</t>
    <phoneticPr fontId="5" type="noConversion"/>
  </si>
  <si>
    <t>Jidetun</t>
    <phoneticPr fontId="5" type="noConversion"/>
  </si>
  <si>
    <t>JDT-JK1</t>
    <phoneticPr fontId="5" type="noConversion"/>
  </si>
  <si>
    <t>Meng, Q.F., Yu, X.F., and Zheng, W., 2016. Zircon U–Pb geochronology, geochemistry and petrogenesis of the quartz monzonite from the Jidetun molybdenum deposit in Jilin Province. Acta Geologica Sinica (English Edition) 90, 917–932.</t>
    <phoneticPr fontId="5" type="noConversion"/>
  </si>
  <si>
    <t>JDT-JK7</t>
    <phoneticPr fontId="5" type="noConversion"/>
  </si>
  <si>
    <t>Meng, Q.F., Yu, X.F., and Zheng, W., 2016. Zircon U–Pb geochronology, geochemistry and petrogenesis of the quartz monzonite from the Jidetun molybdenum deposit in Jilin Province. Acta Geologica Sinica (English Edition) 90, 917–933.</t>
  </si>
  <si>
    <t>JDT-W1</t>
    <phoneticPr fontId="5" type="noConversion"/>
  </si>
  <si>
    <t>Meng, Q.F., Yu, X.F., and Zheng, W., 2016. Zircon U–Pb geochronology, geochemistry and petrogenesis of the quartz monzonite from the Jidetun molybdenum deposit in Jilin Province. Acta Geologica Sinica (English Edition) 90, 917–934.</t>
  </si>
  <si>
    <t>JDT-B3</t>
    <phoneticPr fontId="5" type="noConversion"/>
  </si>
  <si>
    <t>Meng, Q.F., Yu, X.F., and Zheng, W., 2016. Zircon U–Pb geochronology, geochemistry and petrogenesis of the quartz monzonite from the Jidetun molybdenum deposit in Jilin Province. Acta Geologica Sinica (English Edition) 90, 917–935.</t>
  </si>
  <si>
    <t>JDT-B4</t>
    <phoneticPr fontId="5" type="noConversion"/>
  </si>
  <si>
    <t>Meng, Q.F., Yu, X.F., and Zheng, W., 2016. Zircon U–Pb geochronology, geochemistry and petrogenesis of the quartz monzonite from the Jidetun molybdenum deposit in Jilin Province. Acta Geologica Sinica (English Edition) 90, 917–936.</t>
  </si>
  <si>
    <t>JDT-B7</t>
    <phoneticPr fontId="5" type="noConversion"/>
  </si>
  <si>
    <t>Meng, Q.F., Yu, X.F., and Zheng, W., 2016. Zircon U–Pb geochronology, geochemistry and petrogenesis of the quartz monzonite from the Jidetun molybdenum deposit in Jilin Province. Acta Geologica Sinica (English Edition) 90, 917–937.</t>
  </si>
  <si>
    <t>Lu et al., 2016, Mineral Deposits</t>
    <phoneticPr fontId="5" type="noConversion"/>
  </si>
  <si>
    <t>JDT2-1</t>
    <phoneticPr fontId="5" type="noConversion"/>
  </si>
  <si>
    <t>Monzonitic granite</t>
    <phoneticPr fontId="5" type="noConversion"/>
  </si>
  <si>
    <t>LU ZhiQiang,LI XuJun,QIU Chen,LIANG BenSheng.2016.Geology, geochemistry and geochronology of ore-bearing intrusions in Jidetun molybdenum deposit in mid-east Jilin Province[J].Mineral Deposits35(2):349-364</t>
    <phoneticPr fontId="5" type="noConversion"/>
  </si>
  <si>
    <t>JDT2-2</t>
  </si>
  <si>
    <t>LU ZhiQiang,LI XuJun,QIU Chen,LIANG BenSheng.2016.Geology, geochemistry and geochronology of ore-bearing intrusions in Jidetun molybdenum deposit in mid-east Jilin Province[J].Mineral Deposits35(2):349-365</t>
  </si>
  <si>
    <t>JDT2-3</t>
  </si>
  <si>
    <t>LU ZhiQiang,LI XuJun,QIU Chen,LIANG BenSheng.2016.Geology, geochemistry and geochronology of ore-bearing intrusions in Jidetun molybdenum deposit in mid-east Jilin Province[J].Mineral Deposits35(2):349-366</t>
  </si>
  <si>
    <t>JDT1-1</t>
    <phoneticPr fontId="5" type="noConversion"/>
  </si>
  <si>
    <t>LU ZhiQiang,LI XuJun,QIU Chen,LIANG BenSheng.2016.Geology, geochemistry and geochronology of ore-bearing intrusions in Jidetun molybdenum deposit in mid-east Jilin Province[J].Mineral Deposits35(2):349-367</t>
  </si>
  <si>
    <t>JDT1-2</t>
  </si>
  <si>
    <t>LU ZhiQiang,LI XuJun,QIU Chen,LIANG BenSheng.2016.Geology, geochemistry and geochronology of ore-bearing intrusions in Jidetun molybdenum deposit in mid-east Jilin Province[J].Mineral Deposits35(2):349-368</t>
  </si>
  <si>
    <t>JDT1-3</t>
  </si>
  <si>
    <t>LU ZhiQiang,LI XuJun,QIU Chen,LIANG BenSheng.2016.Geology, geochemistry and geochronology of ore-bearing intrusions in Jidetun molybdenum deposit in mid-east Jilin Province[J].Mineral Deposits35(2):349-369</t>
  </si>
  <si>
    <t>Shi et al. 2012, Global Geology</t>
  </si>
  <si>
    <t>Wudaoling</t>
    <phoneticPr fontId="5" type="noConversion"/>
  </si>
  <si>
    <t>WDL-1</t>
  </si>
  <si>
    <t>Shi, P.H., Yang, Y.C., Ye, S.Q., and Han, S.J., 2012. Geological and geochemical characteristics and genesis of ferromolybdenum deposit in Wudaoling, Heilongjiang Province (in Chinese with English abstract). Global Geology 31, 262–270.</t>
    <phoneticPr fontId="5" type="noConversion"/>
  </si>
  <si>
    <t>WDL-6</t>
  </si>
  <si>
    <t>Shi, P.H., Yang, Y.C., Ye, S.Q., and Han, S.J., 2012. Geological and geochemical characteristics and genesis of ferromolybdenum deposit in Wudaoling, Heilongjiang Province (in Chinese with English abstract). Global Geology 31, 262–271.</t>
  </si>
  <si>
    <t>WDL-12</t>
  </si>
  <si>
    <t>Quartz porphyry</t>
  </si>
  <si>
    <t>Shi, P.H., Yang, Y.C., Ye, S.Q., and Han, S.J., 2012. Geological and geochemical characteristics and genesis of ferromolybdenum deposit in Wudaoling, Heilongjiang Province (in Chinese with English abstract). Global Geology 31, 262–272.</t>
  </si>
  <si>
    <t>The LXAR-ZGCR</t>
    <phoneticPr fontId="5" type="noConversion"/>
  </si>
  <si>
    <t>WDL-22</t>
  </si>
  <si>
    <t>Alkali-feldspar granite</t>
  </si>
  <si>
    <t>Shi, P.H., Yang, Y.C., Ye, S.Q., and Han, S.J., 2012. Geological and geochemical characteristics and genesis of ferromolybdenum deposit in Wudaoling, Heilongjiang Province (in Chinese with English abstract). Global Geology 31, 262–273.</t>
  </si>
  <si>
    <t>Xu et al. 2012, Global Geology</t>
  </si>
  <si>
    <t>Hulin pluton</t>
    <phoneticPr fontId="5" type="noConversion"/>
  </si>
  <si>
    <t>10GW268</t>
  </si>
  <si>
    <t>Xu, J., Xing, D.H., Yang, H., and Zhang, Y.L., 2012. Zircon U–Pb age of Hulin pluton in Heilongjiang province and its geological implication (in Chinese with English abstract). Global Geology 31(4), 631–638.</t>
  </si>
  <si>
    <t>10GW272</t>
  </si>
  <si>
    <t>Xu, J., Xing, D.H., Yang, H., and Zhang, Y.L., 2012. Zircon U–Pb age of Hulin pluton in Heilongjiang province and its geological implication (in Chinese with English abstract). Global Geology 31(4), 631–639.</t>
  </si>
  <si>
    <t>10GW274</t>
  </si>
  <si>
    <t>Xu, J., Xing, D.H., Yang, H., and Zhang, Y.L., 2012. Zircon U–Pb age of Hulin pluton in Heilongjiang province and its geological implication (in Chinese with English abstract). Global Geology 31(4), 631–640.</t>
  </si>
  <si>
    <t>Liu et al. 2014, Global Geology</t>
  </si>
  <si>
    <t>Bangzishan pluton</t>
    <phoneticPr fontId="5" type="noConversion"/>
  </si>
  <si>
    <t>FAP-11-1</t>
  </si>
  <si>
    <t>Liu et al., 2014. Zircon U--Pb ages and petrochemical characteristics of Bangzishan granite in Fu'anpu of Jilin and their geological significance. Global Geology 33 (2), 289-298</t>
    <phoneticPr fontId="5" type="noConversion"/>
  </si>
  <si>
    <t>FAP-11-2</t>
  </si>
  <si>
    <t>Liu et al., 2014. Zircon U--Pb ages and petrochemical characteristics of Bangzishan granite in Fu'anpu of Jilin and their geological significance. Global Geology 33 (2), 289-299</t>
  </si>
  <si>
    <t>FAP-11-3</t>
  </si>
  <si>
    <t>Liu et al., 2014. Zircon U--Pb ages and petrochemical characteristics of Bangzishan granite in Fu'anpu of Jilin and their geological significance. Global Geology 33 (2), 289-300</t>
  </si>
  <si>
    <t>FAP-11-4</t>
  </si>
  <si>
    <t>Liu et al., 2014. Zircon U--Pb ages and petrochemical characteristics of Bangzishan granite in Fu'anpu of Jilin and their geological significance. Global Geology 33 (2), 289-301</t>
  </si>
  <si>
    <t>FAP-11-5</t>
  </si>
  <si>
    <t>Liu et al., 2014. Zircon U--Pb ages and petrochemical characteristics of Bangzishan granite in Fu'anpu of Jilin and their geological significance. Global Geology 33 (2), 289-302</t>
  </si>
  <si>
    <t>FAP-25-1</t>
  </si>
  <si>
    <t>Liu et al., 2014. Zircon U--Pb ages and petrochemical characteristics of Bangzishan granite in Fu'anpu of Jilin and their geological significance. Global Geology 33 (2), 289-303</t>
  </si>
  <si>
    <t>FAP-25-2</t>
  </si>
  <si>
    <t>Liu et al., 2014. Zircon U--Pb ages and petrochemical characteristics of Bangzishan granite in Fu'anpu of Jilin and their geological significance. Global Geology 33 (2), 289-304</t>
  </si>
  <si>
    <t>FAP-25-3</t>
  </si>
  <si>
    <t>Liu et al., 2014. Zircon U--Pb ages and petrochemical characteristics of Bangzishan granite in Fu'anpu of Jilin and their geological significance. Global Geology 33 (2), 289-305</t>
  </si>
  <si>
    <t>FAP-25-4</t>
  </si>
  <si>
    <t>Liu et al., 2014. Zircon U--Pb ages and petrochemical characteristics of Bangzishan granite in Fu'anpu of Jilin and their geological significance. Global Geology 33 (2), 289-306</t>
  </si>
  <si>
    <t>FAP-25-5</t>
  </si>
  <si>
    <t>Liu et al., 2014. Zircon U--Pb ages and petrochemical characteristics of Bangzishan granite in Fu'anpu of Jilin and their geological significance. Global Geology 33 (2), 289-307</t>
  </si>
  <si>
    <t>FAP-25-6</t>
  </si>
  <si>
    <t>Liu et al., 2014. Zircon U--Pb ages and petrochemical characteristics of Bangzishan granite in Fu'anpu of Jilin and their geological significance. Global Geology 33 (2), 289-308</t>
  </si>
  <si>
    <t>FAP-25-7</t>
  </si>
  <si>
    <t>Liu et al., 2014. Zircon U--Pb ages and petrochemical characteristics of Bangzishan granite in Fu'anpu of Jilin and their geological significance. Global Geology 33 (2), 289-309</t>
  </si>
  <si>
    <t>Daheishan</t>
  </si>
  <si>
    <t>Granodiorite porphyry</t>
    <phoneticPr fontId="5" type="noConversion"/>
  </si>
  <si>
    <t>Tan et al. 2013, Acta Petrologica Et Mineralogica</t>
    <phoneticPr fontId="5" type="noConversion"/>
  </si>
  <si>
    <t>Huojihe deposit</t>
    <phoneticPr fontId="5" type="noConversion"/>
  </si>
  <si>
    <t>H2</t>
  </si>
  <si>
    <t>Tan, H.Y., Wang, D.D., Lü, J.C., Shu, G.L., and Han, R.P., 2013. Petrogenesis and mineralization chronology study on the Huojihe molybdenum deposit Xiao Hinggan Mountains and its geological implication (in Chinese with English abstract). Acta Petrologica et Mineralogica 32(5), 733–750.</t>
    <phoneticPr fontId="5" type="noConversion"/>
  </si>
  <si>
    <t>H41</t>
    <phoneticPr fontId="5" type="noConversion"/>
  </si>
  <si>
    <t>Tan, H.Y., Wang, D.D., Lü, J.C., Shu, G.L., and Han, R.P., 2013. Petrogenesis and mineralization chronology study on the Huojihe molybdenum deposit Xiao Hinggan Mountains and its geological implication (in Chinese with English abstract). Acta Petrologica et Mineralogica 32(5), 733–751.</t>
  </si>
  <si>
    <t>H11</t>
    <phoneticPr fontId="5" type="noConversion"/>
  </si>
  <si>
    <t>Tan, H.Y., Wang, D.D., Lü, J.C., Shu, G.L., and Han, R.P., 2013. Petrogenesis and mineralization chronology study on the Huojihe molybdenum deposit Xiao Hinggan Mountains and its geological implication (in Chinese with English abstract). Acta Petrologica et Mineralogica 32(5), 733–752.</t>
  </si>
  <si>
    <t>H12</t>
  </si>
  <si>
    <t>Yang et al. 2012, Acta Petrologica Sinica</t>
  </si>
  <si>
    <t>CL1-4</t>
  </si>
  <si>
    <t>Granodiorite-porphyry</t>
    <phoneticPr fontId="5" type="noConversion"/>
  </si>
  <si>
    <t>Yang, Y.C., Han, S.J., Sun, D.Y., Guo, J. and Zhang, S.J. 2012. Geological and geochemical features and geochronology of porphyry molybdenum deposits in the Lesser Xing’an Range Zhangguangcai Range metallogenic belt (in Chinese with English abstract). Acta Petrologica Sinica 28(2), 379–390.</t>
  </si>
  <si>
    <t>CL1-4-1</t>
  </si>
  <si>
    <t>CLN</t>
  </si>
  <si>
    <t>LM7</t>
  </si>
  <si>
    <t>LM10</t>
  </si>
  <si>
    <t>LM16</t>
  </si>
  <si>
    <t>LMN</t>
  </si>
  <si>
    <t>HJH6</t>
  </si>
  <si>
    <t>HJH6-1</t>
  </si>
  <si>
    <t>HJH8</t>
  </si>
  <si>
    <t>HJH9</t>
  </si>
  <si>
    <t>HJHN1</t>
  </si>
  <si>
    <t>Xu et al. 2013, Acta Petrologica Sinica</t>
  </si>
  <si>
    <t>HSW2-4</t>
  </si>
  <si>
    <t>Xu, M.J., Xu, W.L., Wang, F., Gao, F.H., Yu, J.J., 2013. Geochronology and geochemistry of the Early Jurassic granitoids in the central Lesser Xing’an Range, NE China and its tectonic implications (in Chinese with English abstract). Acta Petrologica Sinica, 29(2), 354–368.</t>
  </si>
  <si>
    <t>HSW2-5</t>
  </si>
  <si>
    <t>HSW2-7</t>
  </si>
  <si>
    <t>HSW2-9</t>
  </si>
  <si>
    <t>HSW3-1</t>
  </si>
  <si>
    <t>HSW3-2</t>
  </si>
  <si>
    <t>HSW6-5</t>
  </si>
  <si>
    <t>HSW6-7</t>
  </si>
  <si>
    <t>HSW6-12</t>
  </si>
  <si>
    <t>HSW6-13</t>
  </si>
  <si>
    <t>HSW6-14</t>
  </si>
  <si>
    <t>HSW6-15</t>
  </si>
  <si>
    <t>Yu et al. 2009, Acta Geologica Sinica</t>
    <phoneticPr fontId="5" type="noConversion"/>
  </si>
  <si>
    <t>The Jiamusi-Khanka Massif</t>
    <phoneticPr fontId="5" type="noConversion"/>
  </si>
  <si>
    <t>TH7-7</t>
    <phoneticPr fontId="5" type="noConversion"/>
  </si>
  <si>
    <t>Yu, Y., Xu, W.L., Pei, F.P., Yang, D.B., and Zhao, Q.G., 2009. Chronology and geochemistry of Mesozoic volcanic rocks in the Linjiang area, Jilin Province and their tectonic implications. Acta Geologica Sinica (English Edition) 83(2), 245–257.</t>
    <phoneticPr fontId="5" type="noConversion"/>
  </si>
  <si>
    <t>TH7-17</t>
    <phoneticPr fontId="5" type="noConversion"/>
  </si>
  <si>
    <t>Yu, Y., Xu, W.L., Pei, F.P., Yang, D.B., and Zhao, Q.G., 2009. Chronology and geochemistry of Mesozoic volcanic rocks in the Linjiang area, Jilin Province and their tectonic implications. Acta Geologica Sinica (English Edition) 83(2), 245–258.</t>
  </si>
  <si>
    <t>TH7-18</t>
  </si>
  <si>
    <t>Yu, Y., Xu, W.L., Pei, F.P., Yang, D.B., and Zhao, Q.G., 2009. Chronology and geochemistry of Mesozoic volcanic rocks in the Linjiang area, Jilin Province and their tectonic implications. Acta Geologica Sinica (English Edition) 83(2), 245–259.</t>
  </si>
  <si>
    <t>TH7-20</t>
  </si>
  <si>
    <t>Yu, Y., Xu, W.L., Pei, F.P., Yang, D.B., and Zhao, Q.G., 2009. Chronology and geochemistry of Mesozoic volcanic rocks in the Linjiang area, Jilin Province and their tectonic implications. Acta Geologica Sinica (English Edition) 83(2), 245–260.</t>
  </si>
  <si>
    <t>TH7-21</t>
  </si>
  <si>
    <t>Yu, Y., Xu, W.L., Pei, F.P., Yang, D.B., and Zhao, Q.G., 2009. Chronology and geochemistry of Mesozoic volcanic rocks in the Linjiang area, Jilin Province and their tectonic implications. Acta Geologica Sinica (English Edition) 83(2), 245–261.</t>
  </si>
  <si>
    <t>LJ16-1</t>
    <phoneticPr fontId="5" type="noConversion"/>
  </si>
  <si>
    <t>Yu, Y., Xu, W.L., Pei, F.P., Yang, D.B., and Zhao, Q.G., 2009. Chronology and geochemistry of Mesozoic volcanic rocks in the Linjiang area, Jilin Province and their tectonic implications. Acta Geologica Sinica (English Edition) 83(2), 245–262.</t>
  </si>
  <si>
    <t>LJ17-1</t>
    <phoneticPr fontId="5" type="noConversion"/>
  </si>
  <si>
    <t>Yu, Y., Xu, W.L., Pei, F.P., Yang, D.B., and Zhao, Q.G., 2009. Chronology and geochemistry of Mesozoic volcanic rocks in the Linjiang area, Jilin Province and their tectonic implications. Acta Geologica Sinica (English Edition) 83(2), 245–263.</t>
  </si>
  <si>
    <t>LJ18-1</t>
  </si>
  <si>
    <t>Yu, Y., Xu, W.L., Pei, F.P., Yang, D.B., and Zhao, Q.G., 2009. Chronology and geochemistry of Mesozoic volcanic rocks in the Linjiang area, Jilin Province and their tectonic implications. Acta Geologica Sinica (English Edition) 83(2), 245–264.</t>
  </si>
  <si>
    <t>LJ21-1</t>
    <phoneticPr fontId="5" type="noConversion"/>
  </si>
  <si>
    <t>Yu, Y., Xu, W.L., Pei, F.P., Yang, D.B., and Zhao, Q.G., 2009. Chronology and geochemistry of Mesozoic volcanic rocks in the Linjiang area, Jilin Province and their tectonic implications. Acta Geologica Sinica (English Edition) 83(2), 245–265.</t>
  </si>
  <si>
    <t>Zhang et al. 2016, IGR</t>
    <phoneticPr fontId="5" type="noConversion"/>
  </si>
  <si>
    <t>Eastern Jilin</t>
    <phoneticPr fontId="5" type="noConversion"/>
  </si>
  <si>
    <t>DHS-1</t>
  </si>
  <si>
    <t>Zhang, Y., Sun, J.G., Xing, S.W., Zhao, K.Q., Ma, Y.B., Zhang, Z.J., and Wang, Y., 2016. Ore–forming granites from Jurassic porphyry Mo deposits, east–central Jilin Province, China: geochemistry, geochronology, and petrogenesis. International Geology Review 58(9), 1158–1174.</t>
    <phoneticPr fontId="5" type="noConversion"/>
  </si>
  <si>
    <t>DHS-2</t>
  </si>
  <si>
    <t>DHS-3</t>
  </si>
  <si>
    <t>DHS-4</t>
  </si>
  <si>
    <t>JDT-1</t>
  </si>
  <si>
    <t>JDT-2</t>
  </si>
  <si>
    <t>FAP-1</t>
  </si>
  <si>
    <t>Porphyritic monzogranite</t>
    <phoneticPr fontId="5" type="noConversion"/>
  </si>
  <si>
    <t>FAP-2</t>
  </si>
  <si>
    <t>DSH-1</t>
  </si>
  <si>
    <t>DSH-2</t>
  </si>
  <si>
    <t>CAP-1</t>
  </si>
  <si>
    <t>CAP -2</t>
  </si>
  <si>
    <t>JSH-1</t>
  </si>
  <si>
    <t>JSH-2</t>
  </si>
  <si>
    <t>JPG-1</t>
  </si>
  <si>
    <t>JPG-2</t>
  </si>
  <si>
    <t>Wang et al. 2015, JAES</t>
    <phoneticPr fontId="5" type="noConversion"/>
  </si>
  <si>
    <t>Eastern Heilongjiang</t>
    <phoneticPr fontId="5" type="noConversion"/>
  </si>
  <si>
    <t xml:space="preserve"> HB37-1 </t>
  </si>
  <si>
    <t>Wang, F., Xu, W. L., Xu, Y. G., Gao, F. H., and Ge, W. C., 2015. Late Triassic bimodal igneous rocks in eastern Heilongjiang Province, NE China: implications for the initiation of subduction of the Paleo-Pacific Plate beneath Eurasia. Journal of Asian Earth Sciences, 97, 406-423.</t>
    <phoneticPr fontId="5" type="noConversion"/>
  </si>
  <si>
    <t xml:space="preserve"> HB37-2 </t>
  </si>
  <si>
    <t xml:space="preserve"> HB37-3 </t>
  </si>
  <si>
    <t xml:space="preserve"> HDL1-1 </t>
  </si>
  <si>
    <t>Gabbro-diabase</t>
    <phoneticPr fontId="5" type="noConversion"/>
  </si>
  <si>
    <t xml:space="preserve"> HDL1-2 </t>
  </si>
  <si>
    <t>Rhyolites</t>
    <phoneticPr fontId="5" type="noConversion"/>
  </si>
  <si>
    <t xml:space="preserve"> HDY16-1 </t>
  </si>
  <si>
    <t>Basaltic andesites</t>
    <phoneticPr fontId="5" type="noConversion"/>
  </si>
  <si>
    <t>Wang, F., Xu, W. L., Xu, Y. G., Gao, F. H., and Ge, W. C., 2015. Late Triassic bimodal igneous rocks in eastern Heilongjiang Province, NE China: implications for the initiation of subduction of the Paleo-Pacific Plate beneath Eurasia. Journal of Asian Earth Sciences, 97, 406-423.</t>
  </si>
  <si>
    <t xml:space="preserve"> HDY16-2 </t>
  </si>
  <si>
    <t xml:space="preserve"> HDY21-1 </t>
  </si>
  <si>
    <t xml:space="preserve"> HDY21-2 </t>
  </si>
  <si>
    <t xml:space="preserve"> HDY21-3 </t>
  </si>
  <si>
    <t xml:space="preserve"> HJD13-1 </t>
  </si>
  <si>
    <t xml:space="preserve"> HJD13-2 </t>
  </si>
  <si>
    <t xml:space="preserve"> HJD13-3 </t>
  </si>
  <si>
    <t xml:space="preserve"> HJD13-4 </t>
  </si>
  <si>
    <t xml:space="preserve"> HJD13-5 </t>
  </si>
  <si>
    <t xml:space="preserve"> HJD13-6 </t>
  </si>
  <si>
    <t xml:space="preserve"> 13HJD1-1 </t>
  </si>
  <si>
    <t>Syenogranitic porphyry</t>
    <phoneticPr fontId="5" type="noConversion"/>
  </si>
  <si>
    <t xml:space="preserve"> 13HJD1-2 </t>
  </si>
  <si>
    <t xml:space="preserve"> 13HJD1-3 </t>
  </si>
  <si>
    <t xml:space="preserve"> 13HJD1-4 </t>
  </si>
  <si>
    <t xml:space="preserve"> 13HJD1-5 </t>
  </si>
  <si>
    <t>Qin et al., 2016, Lithosphere</t>
    <phoneticPr fontId="5" type="noConversion"/>
  </si>
  <si>
    <t>Zhangguangcai Range</t>
  </si>
  <si>
    <t>STH-3</t>
  </si>
  <si>
    <t>Qin, J.F., Lai, S.C., Li, Y.F., Ju, Y.J., Zhu, R.Z., Zhao, S.W., 2016. Early Jurassic monzogranite-tonalite association from the southern Zhangguangcai Range: Implications for paleo–Pacific plate subduction along northeastern China. Lithosphere 8 (4), 396–411.</t>
    <phoneticPr fontId="5" type="noConversion"/>
  </si>
  <si>
    <t>STH-4</t>
  </si>
  <si>
    <t>STH-5</t>
  </si>
  <si>
    <t>STH-6</t>
  </si>
  <si>
    <t>Tonalite</t>
  </si>
  <si>
    <t>STH-7</t>
  </si>
  <si>
    <t>STH-8</t>
  </si>
  <si>
    <t>STH-2-1</t>
  </si>
  <si>
    <t>STH-2-3</t>
  </si>
  <si>
    <t>SHT-2-4</t>
  </si>
  <si>
    <t>STH-2-5</t>
  </si>
  <si>
    <t>STH-2-6</t>
  </si>
  <si>
    <t>Zhu et al., 2017, Lithosphere</t>
    <phoneticPr fontId="5" type="noConversion"/>
  </si>
  <si>
    <t>15YL10-1</t>
  </si>
  <si>
    <t>Zhu, C.Y., Zhao, G., Sun, M., Eizenhöfer, P.R., Han, Y., Liu, Q., Liu, D.X., 2017. Subduction between the Jiamusi and Songliao blocks: Geochronological and geochemical constraints from granitoids within the Zhangguangcailing orogen, northeastern China. Lithosphere 9, 515–533.</t>
    <phoneticPr fontId="5" type="noConversion"/>
  </si>
  <si>
    <t>15YL36-2</t>
  </si>
  <si>
    <t>15YL18-2</t>
  </si>
  <si>
    <t>15YL14-4</t>
  </si>
  <si>
    <t>15YL28-1</t>
  </si>
  <si>
    <t>15YL36-5</t>
  </si>
  <si>
    <t>15YL40-2</t>
  </si>
  <si>
    <t>15YL41-5</t>
  </si>
  <si>
    <t>15YL10-5</t>
  </si>
  <si>
    <t>15YL10-6</t>
  </si>
  <si>
    <t>15YL14-2</t>
  </si>
  <si>
    <t>15YL36-4</t>
  </si>
  <si>
    <t>15YL38-2</t>
  </si>
  <si>
    <t>15YL38-3</t>
  </si>
  <si>
    <t>15YL40-4</t>
  </si>
  <si>
    <t>Long et al., 2020, Gondwana Research</t>
  </si>
  <si>
    <t>Hengdaohezi</t>
  </si>
  <si>
    <t>16XH6-1</t>
  </si>
  <si>
    <t>Long, Y.X., Xu, W., Guo, P., Sun, Sunyang, Luan, Jin peng, 2020. Opening and closure history of the Mudanjiang Ocean in the eastern Central Asian Orogenic Belt: Geochronological and geochemical constraints from early Mesozoic intrusive rocks. Gondwana Res 84, 111–130.</t>
  </si>
  <si>
    <t>16XH6-2</t>
  </si>
  <si>
    <t>16XH6-4</t>
  </si>
  <si>
    <t>16XH6-5</t>
  </si>
  <si>
    <t>Sandaotong</t>
  </si>
  <si>
    <t>15XH15-5</t>
  </si>
  <si>
    <t>15XH15-7</t>
  </si>
  <si>
    <t>15XH15-8</t>
  </si>
  <si>
    <t>Xinqing</t>
  </si>
  <si>
    <t>HTW8-1</t>
  </si>
  <si>
    <t>Hornblende gabbro</t>
  </si>
  <si>
    <t>HTW8-2</t>
  </si>
  <si>
    <t>HTW8-3</t>
  </si>
  <si>
    <t>15XH13-1</t>
  </si>
  <si>
    <t>15XH13-3</t>
  </si>
  <si>
    <t>15XH14-1</t>
  </si>
  <si>
    <t>15XH14-3</t>
  </si>
  <si>
    <t>15XH14-4</t>
  </si>
  <si>
    <t>15XH14-5</t>
  </si>
  <si>
    <t>Shuguanglinchang</t>
  </si>
  <si>
    <t>15XH6-1</t>
  </si>
  <si>
    <t>15XH6-5</t>
  </si>
  <si>
    <t>15XH11-1</t>
  </si>
  <si>
    <t>15XH11-3</t>
  </si>
  <si>
    <t>15XH11-4</t>
  </si>
  <si>
    <t>15XH15-1</t>
  </si>
  <si>
    <t>15XH15-2</t>
  </si>
  <si>
    <t>15XH15-4</t>
  </si>
  <si>
    <t>18XH16-1</t>
  </si>
  <si>
    <t>18XH16-2</t>
  </si>
  <si>
    <t>18XH16-5</t>
  </si>
  <si>
    <t>15XH7-1</t>
  </si>
  <si>
    <t>15XH7-3</t>
  </si>
  <si>
    <t>15XH7-5</t>
  </si>
  <si>
    <t>Hegang</t>
  </si>
  <si>
    <t>18H25-1</t>
  </si>
  <si>
    <t>18H25-2</t>
  </si>
  <si>
    <t>18H25-3</t>
  </si>
  <si>
    <t>15XH17-1</t>
  </si>
  <si>
    <t>15XH17-2</t>
  </si>
  <si>
    <t>15XH17-3</t>
  </si>
  <si>
    <t>Weihe</t>
  </si>
  <si>
    <t>18XH3-1</t>
  </si>
  <si>
    <t>18XH3-2</t>
  </si>
  <si>
    <t>18XH3-3</t>
  </si>
  <si>
    <t>18XH3-5</t>
  </si>
  <si>
    <t>18XH11-1</t>
  </si>
  <si>
    <t>18XH11-2</t>
  </si>
  <si>
    <t>Shangzhi</t>
  </si>
  <si>
    <t>18H1-1</t>
  </si>
  <si>
    <t>Long, Y.X., Xu, W., Guo, P., Sun, Sunyang, Luan, Jin peng, 2020. Opening and closure history of the Mudanjiang Ocean in the eastern Central Asian Orogenic Belt: Geochronological and geochemical constraints from early Mesozoic intrusive rocks. Gondwana Res 84, 111–131.</t>
  </si>
  <si>
    <t>18H1-2</t>
  </si>
  <si>
    <t>Long, Y.X., Xu, W., Guo, P., Sun, Sunyang, Luan, Jin peng, 2020. Opening and closure history of the Mudanjiang Ocean in the eastern Central Asian Orogenic Belt: Geochronological and geochemical constraints from early Mesozoic intrusive rocks. Gondwana Res 84, 111–132.</t>
  </si>
  <si>
    <t>18H1-3</t>
  </si>
  <si>
    <t>Long, Y.X., Xu, W., Guo, P., Sun, Sunyang, Luan, Jin peng, 2020. Opening and closure history of the Mudanjiang Ocean in the eastern Central Asian Orogenic Belt: Geochronological and geochemical constraints from early Mesozoic intrusive rocks. Gondwana Res 84, 111–133.</t>
  </si>
  <si>
    <t>18XH12-1</t>
  </si>
  <si>
    <t>Long, Y.X., Xu, W., Guo, P., Sun, Sunyang, Luan, Jin peng, 2020. Opening and closure history of the Mudanjiang Ocean in the eastern Central Asian Orogenic Belt: Geochronological and geochemical constraints from early Mesozoic intrusive rocks. Gondwana Res 84, 111–134.</t>
  </si>
  <si>
    <t>18XH12-2</t>
  </si>
  <si>
    <t>Long, Y.X., Xu, W., Guo, P., Sun, Sunyang, Luan, Jin peng, 2020. Opening and closure history of the Mudanjiang Ocean in the eastern Central Asian Orogenic Belt: Geochronological and geochemical constraints from early Mesozoic intrusive rocks. Gondwana Res 84, 111–135.</t>
  </si>
  <si>
    <t>18XH12-3</t>
  </si>
  <si>
    <t>Long, Y.X., Xu, W., Guo, P., Sun, Sunyang, Luan, Jin peng, 2020. Opening and closure history of the Mudanjiang Ocean in the eastern Central Asian Orogenic Belt: Geochronological and geochemical constraints from early Mesozoic intrusive rocks. Gondwana Res 84, 111–136.</t>
  </si>
  <si>
    <t>18XH10-1</t>
  </si>
  <si>
    <t>Long, Y.X., Xu, W., Guo, P., Sun, Sunyang, Luan, Jin peng, 2020. Opening and closure history of the Mudanjiang Ocean in the eastern Central Asian Orogenic Belt: Geochronological and geochemical constraints from early Mesozoic intrusive rocks. Gondwana Res 84, 111–137.</t>
  </si>
  <si>
    <t>18XH10-2</t>
  </si>
  <si>
    <t>Long, Y.X., Xu, W., Guo, P., Sun, Sunyang, Luan, Jin peng, 2020. Opening and closure history of the Mudanjiang Ocean in the eastern Central Asian Orogenic Belt: Geochronological and geochemical constraints from early Mesozoic intrusive rocks. Gondwana Res 84, 111–138.</t>
  </si>
  <si>
    <t>18XH2-1</t>
  </si>
  <si>
    <t>Long, Y.X., Xu, W., Guo, P., Sun, Sunyang, Luan, Jin peng, 2020. Opening and closure history of the Mudanjiang Ocean in the eastern Central Asian Orogenic Belt: Geochronological and geochemical constraints from early Mesozoic intrusive rocks. Gondwana Res 84, 111–139.</t>
  </si>
  <si>
    <t>18XH2-2</t>
  </si>
  <si>
    <t>Long, Y.X., Xu, W., Guo, P., Sun, Sunyang, Luan, Jin peng, 2020. Opening and closure history of the Mudanjiang Ocean in the eastern Central Asian Orogenic Belt: Geochronological and geochemical constraints from early Mesozoic intrusive rocks. Gondwana Res 84, 111–140.</t>
  </si>
  <si>
    <t>18XH2-3</t>
  </si>
  <si>
    <t>Long, Y.X., Xu, W., Guo, P., Sun, Sunyang, Luan, Jin peng, 2020. Opening and closure history of the Mudanjiang Ocean in the eastern Central Asian Orogenic Belt: Geochronological and geochemical constraints from early Mesozoic intrusive rocks. Gondwana Res 84, 111–141.</t>
  </si>
  <si>
    <t>18XH1-1</t>
  </si>
  <si>
    <t>Long, Y.X., Xu, W., Guo, P., Sun, Sunyang, Luan, Jin peng, 2020. Opening and closure history of the Mudanjiang Ocean in the eastern Central Asian Orogenic Belt: Geochronological and geochemical constraints from early Mesozoic intrusive rocks. Gondwana Res 84, 111–142.</t>
  </si>
  <si>
    <t>18XH1-2</t>
  </si>
  <si>
    <t>Long, Y.X., Xu, W., Guo, P., Sun, Sunyang, Luan, Jin peng, 2020. Opening and closure history of the Mudanjiang Ocean in the eastern Central Asian Orogenic Belt: Geochronological and geochemical constraints from early Mesozoic intrusive rocks. Gondwana Res 84, 111–143.</t>
  </si>
  <si>
    <t>18XH1-3</t>
  </si>
  <si>
    <t>Long, Y.X., Xu, W., Guo, P., Sun, Sunyang, Luan, Jin peng, 2020. Opening and closure history of the Mudanjiang Ocean in the eastern Central Asian Orogenic Belt: Geochronological and geochemical constraints from early Mesozoic intrusive rocks. Gondwana Res 84, 111–144.</t>
  </si>
  <si>
    <t>Ge et al., 2017, Tectonophysics</t>
    <phoneticPr fontId="5" type="noConversion"/>
  </si>
  <si>
    <t>H15-61-2</t>
  </si>
  <si>
    <t>Monzodiorite</t>
    <phoneticPr fontId="5" type="noConversion"/>
  </si>
  <si>
    <t>Ge, M.H., Zhang, J.J., Li, L., Liu, K., Ling, Y.Y., Wang, J.M., Wang, M., 2017. Geochronology and geochemistry of the Heilongjiang Complex and the granitoids from the Lesser Xing’an-Zhangguangcai Range: Implications for the late Paleozoic-Mesozoic tectonics of eastern NE China. Tectonophysics 717, 565–584.</t>
    <phoneticPr fontId="5" type="noConversion"/>
  </si>
  <si>
    <t>H15-61-3</t>
    <phoneticPr fontId="13" type="noConversion"/>
  </si>
  <si>
    <t>H15-61-4</t>
    <phoneticPr fontId="13" type="noConversion"/>
  </si>
  <si>
    <t>H15-63-2</t>
    <phoneticPr fontId="13" type="noConversion"/>
  </si>
  <si>
    <t>H15-63-3</t>
    <phoneticPr fontId="13" type="noConversion"/>
  </si>
  <si>
    <t>H15-63-4</t>
    <phoneticPr fontId="13" type="noConversion"/>
  </si>
  <si>
    <t>H15-66-2</t>
    <phoneticPr fontId="13" type="noConversion"/>
  </si>
  <si>
    <t>H15-66-3</t>
    <phoneticPr fontId="13" type="noConversion"/>
  </si>
  <si>
    <t>H15-66-4</t>
    <phoneticPr fontId="13" type="noConversion"/>
  </si>
  <si>
    <t>H15-68-2</t>
    <phoneticPr fontId="13" type="noConversion"/>
  </si>
  <si>
    <t>H15-68-3</t>
    <phoneticPr fontId="13" type="noConversion"/>
  </si>
  <si>
    <t>H15-68-4</t>
    <phoneticPr fontId="13" type="noConversion"/>
  </si>
  <si>
    <t>H15-70-2</t>
    <phoneticPr fontId="13" type="noConversion"/>
  </si>
  <si>
    <t>H15-70-3</t>
    <phoneticPr fontId="13" type="noConversion"/>
  </si>
  <si>
    <t>H15-70-4</t>
    <phoneticPr fontId="13" type="noConversion"/>
  </si>
  <si>
    <t>H15-71-1</t>
    <phoneticPr fontId="13" type="noConversion"/>
  </si>
  <si>
    <t>H15-71-2</t>
    <phoneticPr fontId="13" type="noConversion"/>
  </si>
  <si>
    <t>H15-71-3</t>
    <phoneticPr fontId="13" type="noConversion"/>
  </si>
  <si>
    <t>H15-72-2</t>
    <phoneticPr fontId="13" type="noConversion"/>
  </si>
  <si>
    <t>H15-72-3</t>
    <phoneticPr fontId="13" type="noConversion"/>
  </si>
  <si>
    <t>H15-72-4</t>
    <phoneticPr fontId="13" type="noConversion"/>
  </si>
  <si>
    <t>Feng et al., 2021, Geological Magazine</t>
    <phoneticPr fontId="5" type="noConversion"/>
  </si>
  <si>
    <t>Dabazigou</t>
  </si>
  <si>
    <t>DBZG-1</t>
  </si>
  <si>
    <t>Mafic dykes</t>
    <phoneticPr fontId="5" type="noConversion"/>
  </si>
  <si>
    <t>Feng, G., Dilek, Y., Niu, X., Liu, F., Yang, J., 2021. Geochemistry and geochronology of OIB-type, Early Jurassic magmatism in the Zhangguangcai range, NE China, as a result of continental back-arc extension. Geol. Mag. 158 (1), 143–157.</t>
    <phoneticPr fontId="5" type="noConversion"/>
  </si>
  <si>
    <t>DBZG-2</t>
  </si>
  <si>
    <t>DBZG-4</t>
  </si>
  <si>
    <t>DBZG-5</t>
  </si>
  <si>
    <t>DBZG-6</t>
  </si>
  <si>
    <t>DBZG-7</t>
  </si>
  <si>
    <t>DBZG-8</t>
  </si>
  <si>
    <t>Yu et al., 2012, Lithos</t>
    <phoneticPr fontId="5" type="noConversion"/>
  </si>
  <si>
    <t>Zhangguangcai Range</t>
    <phoneticPr fontId="5" type="noConversion"/>
  </si>
  <si>
    <t>HTW1-1</t>
    <phoneticPr fontId="14" type="noConversion"/>
  </si>
  <si>
    <t>Hornblende-gabbro</t>
    <phoneticPr fontId="5" type="noConversion"/>
  </si>
  <si>
    <t>Yu, J.J., Wang, F., Xu, W.L., Gao, F.H., Pei, F.P., 2012. Early Jurassic mafic magmatism in the Lesser Xing’an-Zhangguangcai Range, NE China, and its tectonic implications: Constraints from zircon U-Pb chronology and geochemistry. Lithos 142–143, 256–266.</t>
    <phoneticPr fontId="5" type="noConversion"/>
  </si>
  <si>
    <t>HTW1-2</t>
    <phoneticPr fontId="14" type="noConversion"/>
  </si>
  <si>
    <t>HTW1-3</t>
  </si>
  <si>
    <t>HTW1-4</t>
  </si>
  <si>
    <t>HTW6-1</t>
    <phoneticPr fontId="14" type="noConversion"/>
  </si>
  <si>
    <t>Magnetite–olivine-gabbro</t>
    <phoneticPr fontId="5" type="noConversion"/>
  </si>
  <si>
    <t>HTW6-2</t>
  </si>
  <si>
    <t>HTW6-3</t>
  </si>
  <si>
    <t>HTW6-4</t>
  </si>
  <si>
    <t>HYC10-1</t>
    <phoneticPr fontId="14" type="noConversion"/>
  </si>
  <si>
    <t>HYC10-2</t>
  </si>
  <si>
    <t>HYL1-1</t>
    <phoneticPr fontId="14" type="noConversion"/>
  </si>
  <si>
    <t>Magnetite–hornblendite</t>
    <phoneticPr fontId="5" type="noConversion"/>
  </si>
  <si>
    <t>HYL1-4</t>
    <phoneticPr fontId="14" type="noConversion"/>
  </si>
  <si>
    <t>HYL1-6</t>
    <phoneticPr fontId="14" type="noConversion"/>
  </si>
  <si>
    <t>HWC1-1</t>
    <phoneticPr fontId="14" type="noConversion"/>
  </si>
  <si>
    <t>Gabbro–diorite</t>
    <phoneticPr fontId="5" type="noConversion"/>
  </si>
  <si>
    <t>HWC1-2</t>
  </si>
  <si>
    <t>HWC1-3</t>
  </si>
  <si>
    <t>Zhang et al., 2021, PHD's Dissertation</t>
    <phoneticPr fontId="5" type="noConversion"/>
  </si>
  <si>
    <t>Jilin-Yanbian</t>
    <phoneticPr fontId="5" type="noConversion"/>
  </si>
  <si>
    <t>16XJ9-1</t>
  </si>
  <si>
    <t>Zhang et al., 2021, PHD's Dissertation, Mesozoic magmatic events in the northeastern margin of the North China Craton: Constraints on the evolution of the multiple tectonic regimes</t>
    <phoneticPr fontId="5" type="noConversion"/>
  </si>
  <si>
    <t>16XJ9-5</t>
  </si>
  <si>
    <t>16XJ10-1</t>
  </si>
  <si>
    <t>16XJ10-4</t>
  </si>
  <si>
    <t>16XJ11-1</t>
  </si>
  <si>
    <t>16XJ11-2</t>
  </si>
  <si>
    <t>16XJ12-1</t>
  </si>
  <si>
    <t>16XJ12-3</t>
  </si>
  <si>
    <t>16XJ12-5</t>
  </si>
  <si>
    <t>16XJ13-5</t>
  </si>
  <si>
    <t>16XJ13-6</t>
  </si>
  <si>
    <t>Monzogranite porphyry</t>
  </si>
  <si>
    <t>16XJ4-1</t>
  </si>
  <si>
    <t>16XJ4-3</t>
  </si>
  <si>
    <t>16XJ4-5</t>
  </si>
  <si>
    <t>16XJ4-6</t>
  </si>
  <si>
    <t>16XJ1-1</t>
  </si>
  <si>
    <t>16XJ1-3</t>
  </si>
  <si>
    <t>16XJ8-1</t>
  </si>
  <si>
    <t>Alkali-monzogranite</t>
  </si>
  <si>
    <t>16XJ8-4</t>
  </si>
  <si>
    <t>16XJ8-5</t>
  </si>
  <si>
    <t>16XJ14-1</t>
  </si>
  <si>
    <t>16XJ14-3</t>
  </si>
  <si>
    <t>16XJ15-1</t>
  </si>
  <si>
    <t>16XJ15-2</t>
  </si>
  <si>
    <t>16XJ15-4</t>
  </si>
  <si>
    <t>16XJ6-1</t>
  </si>
  <si>
    <t>16XJ6-2</t>
  </si>
  <si>
    <t>16XJ6-4</t>
  </si>
  <si>
    <t>16XJ17-1</t>
  </si>
  <si>
    <t>16XJ17-2</t>
  </si>
  <si>
    <t>16XJ7-1</t>
  </si>
  <si>
    <t>16XJ7-2</t>
  </si>
  <si>
    <t>16XJ7-5</t>
  </si>
  <si>
    <t>18YB7-1</t>
  </si>
  <si>
    <t>18YB7-2</t>
  </si>
  <si>
    <t>18YB7-3</t>
  </si>
  <si>
    <t>18YB7-4</t>
  </si>
  <si>
    <t>18YB8-1</t>
  </si>
  <si>
    <t>18YB8-2</t>
  </si>
  <si>
    <t>18YB8-3</t>
  </si>
  <si>
    <t>18YB15-1</t>
  </si>
  <si>
    <t>18YB15-2</t>
  </si>
  <si>
    <t>18YB15-3</t>
  </si>
  <si>
    <t>18YB15-4</t>
  </si>
  <si>
    <t>18YB18-1</t>
  </si>
  <si>
    <t>18YB18-2</t>
  </si>
  <si>
    <t>18YB18-3</t>
  </si>
  <si>
    <t>18YB18-4</t>
  </si>
  <si>
    <t>Wang et al., 2019, JGR</t>
    <phoneticPr fontId="5" type="noConversion"/>
  </si>
  <si>
    <t>Jlin-Yanbian</t>
    <phoneticPr fontId="5" type="noConversion"/>
  </si>
  <si>
    <t>16LJ4-1</t>
  </si>
  <si>
    <t>Andesites</t>
    <phoneticPr fontId="5" type="noConversion"/>
  </si>
  <si>
    <t>Wang et al., 2019, JGR, Final Closure of the Paleo‐Asian Ocean and Onset of Subduction of Paleo‐Pacific Ocean: Constraints From Early Mesozoic Magmatism in Central Southern Jilin Province, NE China</t>
    <phoneticPr fontId="5" type="noConversion"/>
  </si>
  <si>
    <t>16LJ4-2</t>
  </si>
  <si>
    <t>16LJ4-3</t>
  </si>
  <si>
    <t>16LJ4-4</t>
  </si>
  <si>
    <t>16LJ4-5</t>
  </si>
  <si>
    <t>14JSW7-1</t>
  </si>
  <si>
    <t>14JSW7-2</t>
  </si>
  <si>
    <t>14JSW7-3</t>
  </si>
  <si>
    <t>14JSW7-4</t>
  </si>
  <si>
    <t>15JJW8-1</t>
  </si>
  <si>
    <t>15JJW8-4</t>
  </si>
  <si>
    <t>15JJW8-5</t>
  </si>
  <si>
    <t>15JJW7-1</t>
  </si>
  <si>
    <t>Monzogranites</t>
    <phoneticPr fontId="5" type="noConversion"/>
  </si>
  <si>
    <t>15JJW7-2</t>
  </si>
  <si>
    <t>15JJW7-3</t>
  </si>
  <si>
    <t>15JJW3-1</t>
  </si>
  <si>
    <t>15JJW3-2</t>
  </si>
  <si>
    <t>15JJW3-5</t>
  </si>
  <si>
    <t>15JJW6-1</t>
  </si>
  <si>
    <t>15JJW6-2</t>
  </si>
  <si>
    <t>15JJW6-3</t>
  </si>
  <si>
    <t>15JJW9-1</t>
  </si>
  <si>
    <t>15JJW9-2</t>
  </si>
  <si>
    <t>15JJW9-3</t>
  </si>
  <si>
    <t>15JJW10-1</t>
  </si>
  <si>
    <t>15JJW10-2</t>
  </si>
  <si>
    <t>15JJW10-3</t>
  </si>
  <si>
    <t>15JJW11-1</t>
  </si>
  <si>
    <t>15JJW11-2</t>
  </si>
  <si>
    <t>15JJW11-3</t>
  </si>
  <si>
    <t>Zhou et al., 2014, Tectonics</t>
    <phoneticPr fontId="5" type="noConversion"/>
  </si>
  <si>
    <t>Rohe Complex</t>
    <phoneticPr fontId="5" type="noConversion"/>
  </si>
  <si>
    <t>04H-70</t>
  </si>
  <si>
    <t>Basaltic pillow lava</t>
    <phoneticPr fontId="5" type="noConversion"/>
  </si>
  <si>
    <t>Zhou et al., 2014, Tectonics, Paleo-Pacific subduction-accretion: Evidence from Geochemical and U-Pb zircon dating of the Nadanhada accretionary complex, NE China</t>
    <phoneticPr fontId="5" type="noConversion"/>
  </si>
  <si>
    <t>04H-71</t>
  </si>
  <si>
    <t>04H-72</t>
  </si>
  <si>
    <t>04H-73</t>
  </si>
  <si>
    <t>04H-80</t>
  </si>
  <si>
    <t>04H-81</t>
  </si>
  <si>
    <t>04H-82</t>
  </si>
  <si>
    <t>04H-83</t>
  </si>
  <si>
    <t>04H-84</t>
  </si>
  <si>
    <t>Liu et al., 2019, Geological Journal</t>
    <phoneticPr fontId="5" type="noConversion"/>
  </si>
  <si>
    <t>Southeast of Yichun</t>
  </si>
  <si>
    <t>H15-18-2</t>
  </si>
  <si>
    <t>Liu et al., 2019, Geological Journal, Zircon U–Pb dating and whole‐rock geochemistry of volcanic rocks in eastern Heilongjiang Province, NE China: Implications for the tectonic evolution of the Mudanjiang and Paleo‐Pacific oceans from the Jurassic to Cretaceous</t>
    <phoneticPr fontId="5" type="noConversion"/>
  </si>
  <si>
    <t>H15-18-3</t>
  </si>
  <si>
    <t>H15-18-4</t>
  </si>
  <si>
    <t>H15-29-2</t>
  </si>
  <si>
    <t>H15-29-3</t>
  </si>
  <si>
    <t>H15-29-4</t>
  </si>
  <si>
    <t>H15-29-5</t>
  </si>
  <si>
    <t>H15-30-2</t>
  </si>
  <si>
    <t>H15-30-3</t>
  </si>
  <si>
    <t>H15-30-4</t>
  </si>
  <si>
    <t>H15-31-1</t>
  </si>
  <si>
    <t>H15-31-2</t>
  </si>
  <si>
    <t>H15-31-3</t>
  </si>
  <si>
    <t>H15-31-4</t>
  </si>
  <si>
    <t>H15-31-5</t>
  </si>
  <si>
    <t>H15-31-6</t>
  </si>
  <si>
    <t>South of Jiamusi</t>
  </si>
  <si>
    <t>H15-41-2</t>
  </si>
  <si>
    <t>H15-41-3</t>
  </si>
  <si>
    <t>H15-41-4</t>
  </si>
  <si>
    <t>H15-41-5</t>
  </si>
  <si>
    <t>H15-41-6</t>
  </si>
  <si>
    <t>H15-45-2</t>
  </si>
  <si>
    <t>Thachydacite</t>
  </si>
  <si>
    <t>H15-45-3</t>
  </si>
  <si>
    <t>H15-45-4</t>
  </si>
  <si>
    <t>H15-45-5</t>
  </si>
  <si>
    <t>H15-45-6</t>
  </si>
  <si>
    <t>North of Peide</t>
  </si>
  <si>
    <t>H15-54-2</t>
  </si>
  <si>
    <t>H15-54-3</t>
  </si>
  <si>
    <t>H15-54-4</t>
  </si>
  <si>
    <t>H15-54-5</t>
  </si>
  <si>
    <t>Andesitic basalt</t>
  </si>
  <si>
    <t>H15-54-6</t>
  </si>
  <si>
    <t>South of Yabuli</t>
  </si>
  <si>
    <t>H15-73-2</t>
  </si>
  <si>
    <t>H15-73-3</t>
  </si>
  <si>
    <t>H15-73-4</t>
  </si>
  <si>
    <t>H15-73-5</t>
  </si>
  <si>
    <t>H15-73-6</t>
  </si>
  <si>
    <t>Liu et al., 2017, Lithos</t>
    <phoneticPr fontId="5" type="noConversion"/>
  </si>
  <si>
    <t>Khanka Lake</t>
    <phoneticPr fontId="5" type="noConversion"/>
  </si>
  <si>
    <t>NE13-32</t>
  </si>
  <si>
    <t>Liu et al., 2017, Lithos, Initial subduction of the Paleo-Pacific Oceanic plate in NE China: Constraints from whole-rock geochemistry and zircon U–Pb and Lu–Hf isotopes of the Khanka Lake granitoids</t>
    <phoneticPr fontId="5" type="noConversion"/>
  </si>
  <si>
    <t>NE13-33</t>
  </si>
  <si>
    <t>NE13-34</t>
  </si>
  <si>
    <t>NE13-35</t>
  </si>
  <si>
    <t>NE13-36</t>
  </si>
  <si>
    <t>NE13-40</t>
  </si>
  <si>
    <t>NE13-41</t>
  </si>
  <si>
    <t>NE13-42</t>
  </si>
  <si>
    <t>LJ-190</t>
  </si>
  <si>
    <t>LJ-191</t>
  </si>
  <si>
    <t>LJ-192</t>
  </si>
  <si>
    <t>LJ-193</t>
  </si>
  <si>
    <t>LJ-194</t>
  </si>
  <si>
    <t>NE13-44</t>
  </si>
  <si>
    <t>NE13-45</t>
  </si>
  <si>
    <t>NE13-46</t>
  </si>
  <si>
    <t>NE13-47</t>
  </si>
  <si>
    <t>LJ-200</t>
  </si>
  <si>
    <t>LJ-201</t>
  </si>
  <si>
    <t>LJ-202</t>
  </si>
  <si>
    <t>LJ-203</t>
  </si>
  <si>
    <t>LJ-204</t>
  </si>
  <si>
    <t>LJ-208</t>
  </si>
  <si>
    <t>LJ-209</t>
  </si>
  <si>
    <t>LJ-210</t>
  </si>
  <si>
    <t>LJ-211</t>
  </si>
  <si>
    <t>LJ-212</t>
  </si>
  <si>
    <t>Wang et al., 2017, JAES</t>
    <phoneticPr fontId="5" type="noConversion"/>
  </si>
  <si>
    <t>14JEW2-2</t>
  </si>
  <si>
    <t>Wang et al., 2017, JAES, Early Jurassic calc-alkaline magmatism in northeast China: Magmatic response to subduction of the Paleo-Pacific Plate beneath the Eurasian continent</t>
    <phoneticPr fontId="5" type="noConversion"/>
  </si>
  <si>
    <t>14JEW2-4</t>
  </si>
  <si>
    <t>14JEW2-5</t>
  </si>
  <si>
    <t>14JEW3-4</t>
  </si>
  <si>
    <t>14JEW3-5</t>
  </si>
  <si>
    <t>14JEW3-6</t>
  </si>
  <si>
    <t>14JEW8-4</t>
  </si>
  <si>
    <t>14JEW8-8</t>
  </si>
  <si>
    <t>14JEW8-9</t>
  </si>
  <si>
    <t>14JEW8-10</t>
  </si>
  <si>
    <t>14JEW11-1</t>
  </si>
  <si>
    <t>Gabbro-diorite</t>
    <phoneticPr fontId="5" type="noConversion"/>
  </si>
  <si>
    <t>14JEW11-3</t>
  </si>
  <si>
    <t>14JEW11-4</t>
  </si>
  <si>
    <t>14JEW11-5</t>
  </si>
  <si>
    <t>14JEW12-3</t>
  </si>
  <si>
    <t>14JEW12-4</t>
  </si>
  <si>
    <t>14JEW12-5</t>
  </si>
  <si>
    <t>14JEW12-6</t>
  </si>
  <si>
    <t>Zhao et al., 2019, JGR Solid Earth</t>
    <phoneticPr fontId="5" type="noConversion"/>
  </si>
  <si>
    <t>Yanbian area</t>
    <phoneticPr fontId="5" type="noConversion"/>
  </si>
  <si>
    <t>13GF-52</t>
  </si>
  <si>
    <t>Mafic intrusions</t>
    <phoneticPr fontId="5" type="noConversion"/>
  </si>
  <si>
    <t>Zhao et al., 2019, JGR Solid Earth, Roles of Subducted Pelagic and Terrigenous Sediments in Early Jurassic Mafic Magmatism in NE China: Constraints on the Architecture of Paleo‐Pacific Subduction Zone</t>
    <phoneticPr fontId="5" type="noConversion"/>
  </si>
  <si>
    <t>13GF-55</t>
  </si>
  <si>
    <t>13GF-56</t>
  </si>
  <si>
    <t>13GF-57</t>
  </si>
  <si>
    <t>13GF-58</t>
  </si>
  <si>
    <t>13GF-62</t>
  </si>
  <si>
    <t>13GF-63</t>
  </si>
  <si>
    <t>13GF-64</t>
  </si>
  <si>
    <t>13GF-65</t>
  </si>
  <si>
    <t>13GF-66</t>
  </si>
  <si>
    <t>13GF-67</t>
  </si>
  <si>
    <t>13GF-72</t>
  </si>
  <si>
    <t>13GF-73</t>
  </si>
  <si>
    <t>13GF-74</t>
  </si>
  <si>
    <t>13GF-75</t>
  </si>
  <si>
    <t>13GF-95</t>
  </si>
  <si>
    <t>13GF-96</t>
  </si>
  <si>
    <t>13GF-97</t>
  </si>
  <si>
    <t>13GF-99</t>
  </si>
  <si>
    <t>13GF-100</t>
  </si>
  <si>
    <t>Du et al., 2023, IGR</t>
    <phoneticPr fontId="5" type="noConversion"/>
  </si>
  <si>
    <t>CR-1-1</t>
  </si>
  <si>
    <t>Du et al., 2023, IGR, New ages of Early Cretaceous magmatic rocks in the Yanbian area (NE China): implications for the subduction and slab rollback of the Paleo-Pacific Plate beneath eastern China during Early Cretaceous</t>
    <phoneticPr fontId="5" type="noConversion"/>
  </si>
  <si>
    <t>CR-1-2</t>
  </si>
  <si>
    <t>YJG-1-1</t>
  </si>
  <si>
    <t>Andesitic Basalt</t>
  </si>
  <si>
    <t>YJG-1-2</t>
  </si>
  <si>
    <t>YJG-7-1</t>
  </si>
  <si>
    <t>Diabase Porphyrite</t>
  </si>
  <si>
    <t>YJG-7-2</t>
  </si>
  <si>
    <t>Wu et al., 2004, JAES</t>
    <phoneticPr fontId="5" type="noConversion"/>
  </si>
  <si>
    <t>HQL02-3</t>
  </si>
  <si>
    <t>Websterite</t>
  </si>
  <si>
    <t>Wu, F.Y., Wilde, S.A., Sun, D.Y., and Zhang, G.L., 2004. Geochronology and petrogenesis of post–orogenic Cu, Ni–bearing mafic–ultramafic intrusions in Jilin, NE China. Journal of Asian Earth Sciences 23, 781–797.</t>
    <phoneticPr fontId="5" type="noConversion"/>
  </si>
  <si>
    <t>HQL02-5</t>
  </si>
  <si>
    <t>Pyroxenite</t>
  </si>
  <si>
    <t>HQL02-7</t>
  </si>
  <si>
    <t>Leucogabbro</t>
  </si>
  <si>
    <t>HQL02-9</t>
  </si>
  <si>
    <t>H7-3</t>
  </si>
  <si>
    <t>Orthopyroxenite</t>
  </si>
  <si>
    <t>H7-3(R)</t>
  </si>
  <si>
    <t>H7-5</t>
  </si>
  <si>
    <t>P4-4</t>
  </si>
  <si>
    <t>Pl-bearing pyroxenite</t>
    <phoneticPr fontId="5" type="noConversion"/>
  </si>
  <si>
    <t>P4-5</t>
  </si>
  <si>
    <t>P4-8</t>
  </si>
  <si>
    <t>Xu et al., 2009, JAES</t>
    <phoneticPr fontId="5" type="noConversion"/>
  </si>
  <si>
    <t>HS9-1</t>
  </si>
  <si>
    <t>Volcanic rocks</t>
    <phoneticPr fontId="5" type="noConversion"/>
  </si>
  <si>
    <t>Xu et al., 2009, JAES, Triassic volcanism in eastern Heilongjiang and Jilin provinces, NE China: Chronology, geochemistry, and tectonic implications</t>
    <phoneticPr fontId="5" type="noConversion"/>
  </si>
  <si>
    <t>HS15-1</t>
  </si>
  <si>
    <t>HS13-1</t>
  </si>
  <si>
    <t>HS14-1</t>
  </si>
  <si>
    <t>HS14-3</t>
  </si>
  <si>
    <t>YB1-3-1</t>
  </si>
  <si>
    <t>YB1-3-2</t>
  </si>
  <si>
    <t>YB1-3-3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</si>
</sst>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Red]\(0.00\)"/>
    <numFmt numFmtId="177" formatCode="0_);[Red]\(0\)"/>
    <numFmt numFmtId="178" formatCode="0.00_ "/>
    <numFmt numFmtId="179" formatCode="0_ "/>
    <numFmt numFmtId="180" formatCode="0.0"/>
    <numFmt numFmtId="181" formatCode="0.00;_က"/>
    <numFmt numFmtId="182" formatCode="0.000000_ "/>
    <numFmt numFmtId="183" formatCode="0.000000_);[Red]\(0.000000\)"/>
    <numFmt numFmtId="184" formatCode="0.0_ "/>
  </numFmts>
  <fonts count="15" x14ac:knownFonts="1">
    <font>
      <sz val="11"/>
      <color theme="1"/>
      <name val="等线"/>
      <family val="2"/>
      <charset val="134"/>
      <scheme val="minor"/>
    </font>
    <font>
      <sz val="11"/>
      <color theme="1"/>
      <name val="等线"/>
      <family val="2"/>
      <scheme val="minor"/>
    </font>
    <font>
      <sz val="11"/>
      <color theme="1"/>
      <name val="等线"/>
      <family val="3"/>
      <charset val="134"/>
      <scheme val="minor"/>
    </font>
    <font>
      <sz val="10"/>
      <color theme="1"/>
      <name val="Arial Unicode MS"/>
      <family val="2"/>
      <charset val="134"/>
    </font>
    <font>
      <sz val="9"/>
      <name val="等线"/>
      <family val="2"/>
      <charset val="134"/>
      <scheme val="minor"/>
    </font>
    <font>
      <sz val="9"/>
      <name val="等线"/>
      <family val="3"/>
      <charset val="134"/>
      <scheme val="minor"/>
    </font>
    <font>
      <sz val="10"/>
      <color rgb="FFFF0000"/>
      <name val="Arial Unicode MS"/>
      <family val="2"/>
      <charset val="134"/>
    </font>
    <font>
      <sz val="10"/>
      <name val="Arial Unicode MS"/>
      <family val="2"/>
      <charset val="134"/>
    </font>
    <font>
      <sz val="10"/>
      <color indexed="8"/>
      <name val="Arial Unicode MS"/>
      <family val="2"/>
      <charset val="134"/>
    </font>
    <font>
      <sz val="12"/>
      <name val="宋体"/>
      <family val="3"/>
      <charset val="134"/>
    </font>
    <font>
      <sz val="9"/>
      <name val="等线"/>
      <family val="3"/>
      <charset val="134"/>
    </font>
    <font>
      <sz val="10"/>
      <color rgb="FFC00000"/>
      <name val="Arial Unicode MS"/>
      <family val="2"/>
      <charset val="134"/>
    </font>
    <font>
      <sz val="10"/>
      <color rgb="FF000000"/>
      <name val="Arial Unicode MS"/>
      <family val="2"/>
      <charset val="134"/>
    </font>
    <font>
      <sz val="9"/>
      <name val="宋体"/>
      <family val="3"/>
      <charset val="134"/>
    </font>
    <font>
      <sz val="9"/>
      <name val="等线"/>
      <family val="2"/>
      <charset val="136"/>
      <scheme val="minor"/>
    </font>
  </fonts>
  <fills count="2">
    <fill>
      <patternFill patternType="none"/>
    </fill>
    <fill>
      <patternFill patternType="gray125"/>
    </fill>
  </fills>
  <borders count="2">
    <border>
      <left/>
      <right/>
      <top/>
      <bottom/>
      <diagonal/>
    </border>
    <border>
      <left/>
      <right/>
      <top style="thin">
        <color auto="1"/>
      </top>
      <bottom/>
      <diagonal/>
    </border>
  </borders>
  <cellStyleXfs count="4">
    <xf numFmtId="0" fontId="0" fillId="0" borderId="0">
      <alignment vertical="center"/>
    </xf>
    <xf numFmtId="0" fontId="2" fillId="0" borderId="0"/>
    <xf numFmtId="0" fontId="9" fillId="0" borderId="0">
      <alignment vertical="center"/>
    </xf>
    <xf numFmtId="0" fontId="1" fillId="0" borderId="0"/>
  </cellStyleXfs>
  <cellXfs count="81">
    <xf numFmtId="0" fontId="0" fillId="0" borderId="0" xfId="0">
      <alignment vertical="center"/>
    </xf>
    <xf numFmtId="0" fontId="3" fillId="0" borderId="0" xfId="1" applyFont="1"/>
    <xf numFmtId="176" fontId="3" fillId="0" borderId="0" xfId="1" applyNumberFormat="1" applyFont="1" applyAlignment="1">
      <alignment horizontal="center" vertical="center"/>
    </xf>
    <xf numFmtId="177" fontId="3" fillId="0" borderId="0" xfId="1" applyNumberFormat="1" applyFont="1" applyAlignment="1">
      <alignment horizontal="center"/>
    </xf>
    <xf numFmtId="178" fontId="3" fillId="0" borderId="0" xfId="1" applyNumberFormat="1" applyFont="1"/>
    <xf numFmtId="176" fontId="3" fillId="0" borderId="0" xfId="1" applyNumberFormat="1" applyFont="1" applyAlignment="1">
      <alignment horizontal="left"/>
    </xf>
    <xf numFmtId="0" fontId="3" fillId="0" borderId="0" xfId="1" applyFont="1" applyAlignment="1">
      <alignment horizontal="center" vertical="center"/>
    </xf>
    <xf numFmtId="0" fontId="3" fillId="0" borderId="0" xfId="1" applyFont="1" applyAlignment="1">
      <alignment horizontal="right" vertical="center"/>
    </xf>
    <xf numFmtId="177" fontId="3" fillId="0" borderId="0" xfId="1" applyNumberFormat="1" applyFont="1" applyAlignment="1">
      <alignment horizontal="right" vertical="center"/>
    </xf>
    <xf numFmtId="178" fontId="3" fillId="0" borderId="0" xfId="1" applyNumberFormat="1" applyFont="1" applyAlignment="1">
      <alignment horizontal="right" vertical="center"/>
    </xf>
    <xf numFmtId="176" fontId="3" fillId="0" borderId="0" xfId="1" applyNumberFormat="1" applyFont="1" applyAlignment="1">
      <alignment horizontal="right" vertical="center"/>
    </xf>
    <xf numFmtId="176" fontId="6" fillId="0" borderId="0" xfId="1" applyNumberFormat="1" applyFont="1" applyAlignment="1">
      <alignment horizontal="right" vertical="center"/>
    </xf>
    <xf numFmtId="176" fontId="6" fillId="0" borderId="0" xfId="1" applyNumberFormat="1" applyFont="1" applyAlignment="1">
      <alignment horizontal="center" vertical="center"/>
    </xf>
    <xf numFmtId="0" fontId="3" fillId="0" borderId="0" xfId="1" applyFont="1" applyAlignment="1">
      <alignment horizontal="left" vertical="center"/>
    </xf>
    <xf numFmtId="177" fontId="6" fillId="0" borderId="0" xfId="1" applyNumberFormat="1" applyFont="1" applyAlignment="1">
      <alignment horizontal="right" vertical="center"/>
    </xf>
    <xf numFmtId="176" fontId="3" fillId="0" borderId="0" xfId="1" applyNumberFormat="1" applyFont="1" applyAlignment="1">
      <alignment horizontal="center"/>
    </xf>
    <xf numFmtId="0" fontId="3" fillId="0" borderId="0" xfId="1" applyFont="1" applyAlignment="1">
      <alignment horizontal="left"/>
    </xf>
    <xf numFmtId="178" fontId="6" fillId="0" borderId="0" xfId="1" applyNumberFormat="1" applyFont="1" applyAlignment="1">
      <alignment horizontal="right" vertical="center"/>
    </xf>
    <xf numFmtId="179" fontId="6" fillId="0" borderId="0" xfId="1" applyNumberFormat="1" applyFont="1" applyAlignment="1">
      <alignment horizontal="right" vertical="center"/>
    </xf>
    <xf numFmtId="179" fontId="3" fillId="0" borderId="0" xfId="1" applyNumberFormat="1" applyFont="1" applyAlignment="1">
      <alignment horizontal="right" vertical="center"/>
    </xf>
    <xf numFmtId="180" fontId="3" fillId="0" borderId="0" xfId="1" applyNumberFormat="1" applyFont="1" applyAlignment="1">
      <alignment horizontal="right" vertical="center"/>
    </xf>
    <xf numFmtId="1" fontId="7" fillId="0" borderId="0" xfId="1" applyNumberFormat="1" applyFont="1" applyAlignment="1">
      <alignment horizontal="right" vertical="center"/>
    </xf>
    <xf numFmtId="176" fontId="7" fillId="0" borderId="0" xfId="1" applyNumberFormat="1" applyFont="1" applyAlignment="1">
      <alignment horizontal="right" vertical="center"/>
    </xf>
    <xf numFmtId="180" fontId="7" fillId="0" borderId="0" xfId="1" applyNumberFormat="1" applyFont="1" applyAlignment="1">
      <alignment horizontal="right" vertical="center"/>
    </xf>
    <xf numFmtId="2" fontId="7" fillId="0" borderId="0" xfId="1" applyNumberFormat="1" applyFont="1" applyAlignment="1">
      <alignment horizontal="right" vertical="center"/>
    </xf>
    <xf numFmtId="179" fontId="7" fillId="0" borderId="0" xfId="1" applyNumberFormat="1" applyFont="1" applyAlignment="1">
      <alignment horizontal="right" vertical="center"/>
    </xf>
    <xf numFmtId="178" fontId="7" fillId="0" borderId="0" xfId="1" applyNumberFormat="1" applyFont="1" applyAlignment="1">
      <alignment horizontal="right" vertical="center"/>
    </xf>
    <xf numFmtId="0" fontId="8" fillId="0" borderId="0" xfId="1" applyFont="1" applyAlignment="1">
      <alignment horizontal="right" vertical="center"/>
    </xf>
    <xf numFmtId="176" fontId="8" fillId="0" borderId="0" xfId="1" applyNumberFormat="1" applyFont="1" applyAlignment="1">
      <alignment horizontal="right" vertical="center"/>
    </xf>
    <xf numFmtId="181" fontId="8" fillId="0" borderId="0" xfId="1" applyNumberFormat="1" applyFont="1" applyAlignment="1">
      <alignment horizontal="right" vertical="center"/>
    </xf>
    <xf numFmtId="178" fontId="3" fillId="0" borderId="0" xfId="1" applyNumberFormat="1" applyFont="1" applyAlignment="1">
      <alignment horizontal="center" vertical="center"/>
    </xf>
    <xf numFmtId="177" fontId="3" fillId="0" borderId="0" xfId="1" applyNumberFormat="1" applyFont="1" applyAlignment="1">
      <alignment horizontal="left"/>
    </xf>
    <xf numFmtId="176" fontId="3" fillId="0" borderId="0" xfId="1" applyNumberFormat="1" applyFont="1" applyAlignment="1">
      <alignment horizontal="right"/>
    </xf>
    <xf numFmtId="179" fontId="3" fillId="0" borderId="0" xfId="1" applyNumberFormat="1" applyFont="1" applyAlignment="1">
      <alignment horizontal="center" vertical="center"/>
    </xf>
    <xf numFmtId="179" fontId="3" fillId="0" borderId="0" xfId="1" applyNumberFormat="1" applyFont="1" applyAlignment="1">
      <alignment horizontal="left" vertical="center"/>
    </xf>
    <xf numFmtId="179" fontId="6" fillId="0" borderId="0" xfId="1" applyNumberFormat="1" applyFont="1" applyAlignment="1">
      <alignment horizontal="left" vertical="center"/>
    </xf>
    <xf numFmtId="49" fontId="3" fillId="0" borderId="0" xfId="1" applyNumberFormat="1" applyFont="1" applyAlignment="1">
      <alignment horizontal="center"/>
    </xf>
    <xf numFmtId="49" fontId="3" fillId="0" borderId="0" xfId="1" applyNumberFormat="1" applyFont="1" applyAlignment="1">
      <alignment horizontal="center" vertical="center"/>
    </xf>
    <xf numFmtId="1" fontId="7" fillId="0" borderId="0" xfId="1" applyNumberFormat="1" applyFont="1" applyAlignment="1">
      <alignment horizontal="center" vertical="center"/>
    </xf>
    <xf numFmtId="176" fontId="7" fillId="0" borderId="0" xfId="1" applyNumberFormat="1" applyFont="1" applyAlignment="1">
      <alignment horizontal="center" vertical="center"/>
    </xf>
    <xf numFmtId="178" fontId="3" fillId="0" borderId="0" xfId="1" applyNumberFormat="1" applyFont="1" applyAlignment="1">
      <alignment horizontal="left" vertical="center"/>
    </xf>
    <xf numFmtId="0" fontId="6" fillId="0" borderId="0" xfId="1" applyFont="1" applyAlignment="1">
      <alignment horizontal="center" vertical="center"/>
    </xf>
    <xf numFmtId="0" fontId="7" fillId="0" borderId="0" xfId="1" applyFont="1" applyAlignment="1">
      <alignment horizontal="center" vertical="center"/>
    </xf>
    <xf numFmtId="0" fontId="3" fillId="0" borderId="0" xfId="1" applyFont="1" applyAlignment="1">
      <alignment horizontal="left" vertical="center" wrapText="1"/>
    </xf>
    <xf numFmtId="0" fontId="7" fillId="0" borderId="0" xfId="1" applyFont="1" applyAlignment="1">
      <alignment horizontal="center"/>
    </xf>
    <xf numFmtId="176" fontId="7" fillId="0" borderId="0" xfId="2" applyNumberFormat="1" applyFont="1" applyAlignment="1">
      <alignment horizontal="center" vertical="center"/>
    </xf>
    <xf numFmtId="176" fontId="3" fillId="0" borderId="0" xfId="1" applyNumberFormat="1" applyFont="1" applyAlignment="1">
      <alignment horizontal="left" vertical="center"/>
    </xf>
    <xf numFmtId="177" fontId="3" fillId="0" borderId="0" xfId="1" applyNumberFormat="1" applyFont="1" applyAlignment="1">
      <alignment horizontal="left" vertical="center"/>
    </xf>
    <xf numFmtId="0" fontId="3" fillId="0" borderId="0" xfId="1" applyFont="1" applyAlignment="1">
      <alignment horizontal="center"/>
    </xf>
    <xf numFmtId="179" fontId="3" fillId="0" borderId="0" xfId="1" applyNumberFormat="1" applyFont="1"/>
    <xf numFmtId="176" fontId="3" fillId="0" borderId="0" xfId="1" applyNumberFormat="1" applyFont="1"/>
    <xf numFmtId="179" fontId="6" fillId="0" borderId="0" xfId="1" applyNumberFormat="1" applyFont="1"/>
    <xf numFmtId="0" fontId="3" fillId="0" borderId="0" xfId="1" applyFont="1" applyAlignment="1">
      <alignment wrapText="1"/>
    </xf>
    <xf numFmtId="182" fontId="3" fillId="0" borderId="0" xfId="1" applyNumberFormat="1" applyFont="1"/>
    <xf numFmtId="177" fontId="3" fillId="0" borderId="0" xfId="1" applyNumberFormat="1" applyFont="1"/>
    <xf numFmtId="183" fontId="6" fillId="0" borderId="0" xfId="1" applyNumberFormat="1" applyFont="1"/>
    <xf numFmtId="183" fontId="3" fillId="0" borderId="0" xfId="1" applyNumberFormat="1" applyFont="1"/>
    <xf numFmtId="182" fontId="6" fillId="0" borderId="0" xfId="1" applyNumberFormat="1" applyFont="1"/>
    <xf numFmtId="177" fontId="6" fillId="0" borderId="0" xfId="1" applyNumberFormat="1" applyFont="1"/>
    <xf numFmtId="0" fontId="3" fillId="0" borderId="1" xfId="1" applyFont="1" applyBorder="1"/>
    <xf numFmtId="178" fontId="3" fillId="0" borderId="1" xfId="1" applyNumberFormat="1" applyFont="1" applyBorder="1"/>
    <xf numFmtId="0" fontId="3" fillId="0" borderId="0" xfId="1" applyFont="1" applyAlignment="1">
      <alignment horizontal="right"/>
    </xf>
    <xf numFmtId="2" fontId="3" fillId="0" borderId="0" xfId="1" applyNumberFormat="1" applyFont="1" applyAlignment="1">
      <alignment horizontal="right"/>
    </xf>
    <xf numFmtId="178" fontId="3" fillId="0" borderId="0" xfId="1" applyNumberFormat="1" applyFont="1" applyAlignment="1">
      <alignment horizontal="right"/>
    </xf>
    <xf numFmtId="0" fontId="6" fillId="0" borderId="0" xfId="1" applyFont="1"/>
    <xf numFmtId="184" fontId="3" fillId="0" borderId="0" xfId="1" applyNumberFormat="1" applyFont="1"/>
    <xf numFmtId="184" fontId="11" fillId="0" borderId="0" xfId="1" applyNumberFormat="1" applyFont="1"/>
    <xf numFmtId="0" fontId="11" fillId="0" borderId="0" xfId="1" applyFont="1"/>
    <xf numFmtId="176" fontId="3" fillId="0" borderId="0" xfId="3" applyNumberFormat="1" applyFont="1"/>
    <xf numFmtId="2" fontId="1" fillId="0" borderId="0" xfId="3" applyNumberFormat="1"/>
    <xf numFmtId="2" fontId="3" fillId="0" borderId="0" xfId="1" applyNumberFormat="1" applyFont="1"/>
    <xf numFmtId="183" fontId="3" fillId="0" borderId="0" xfId="1" applyNumberFormat="1" applyFont="1" applyAlignment="1">
      <alignment horizontal="center" vertical="center"/>
    </xf>
    <xf numFmtId="177" fontId="3" fillId="0" borderId="0" xfId="1" applyNumberFormat="1" applyFont="1" applyAlignment="1">
      <alignment horizontal="center" vertical="center"/>
    </xf>
    <xf numFmtId="183" fontId="3" fillId="0" borderId="0" xfId="1" applyNumberFormat="1" applyFont="1" applyAlignment="1">
      <alignment vertical="center"/>
    </xf>
    <xf numFmtId="183" fontId="6" fillId="0" borderId="0" xfId="1" applyNumberFormat="1" applyFont="1" applyAlignment="1">
      <alignment vertical="center"/>
    </xf>
    <xf numFmtId="183" fontId="3" fillId="0" borderId="0" xfId="1" applyNumberFormat="1" applyFont="1" applyAlignment="1">
      <alignment horizontal="right" vertical="center"/>
    </xf>
    <xf numFmtId="177" fontId="12" fillId="0" borderId="0" xfId="1" applyNumberFormat="1" applyFont="1" applyAlignment="1">
      <alignment horizontal="right" vertical="center"/>
    </xf>
    <xf numFmtId="0" fontId="12" fillId="0" borderId="0" xfId="1" applyFont="1" applyAlignment="1">
      <alignment horizontal="left"/>
    </xf>
    <xf numFmtId="177" fontId="12" fillId="0" borderId="0" xfId="1" applyNumberFormat="1" applyFont="1" applyAlignment="1">
      <alignment horizontal="right"/>
    </xf>
    <xf numFmtId="176" fontId="12" fillId="0" borderId="0" xfId="1" applyNumberFormat="1" applyFont="1" applyAlignment="1">
      <alignment horizontal="right"/>
    </xf>
    <xf numFmtId="183" fontId="6" fillId="0" borderId="0" xfId="1" applyNumberFormat="1" applyFont="1" applyAlignment="1">
      <alignment horizontal="right" vertical="center"/>
    </xf>
  </cellXfs>
  <cellStyles count="4">
    <cellStyle name="常规" xfId="0" builtinId="0"/>
    <cellStyle name="常规 2" xfId="1" xr:uid="{73FE7547-CDC1-4AA0-AB77-E223CCCC780C}"/>
    <cellStyle name="常规 4" xfId="3" xr:uid="{1587FA49-D3BE-442F-A7CF-6638ED4793E9}"/>
    <cellStyle name="常规_硅酸盐计算1" xfId="2" xr:uid="{A0CF2F8A-E32B-43F4-885D-D9AFD1C451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158BE-1CA5-48FF-AAD5-7771BD80D151}">
  <sheetPr codeName="Sheet9"/>
  <dimension ref="A1:FP323"/>
  <sheetViews>
    <sheetView tabSelected="1" zoomScale="60" zoomScaleNormal="60" workbookViewId="0">
      <pane xSplit="1" ySplit="1" topLeftCell="B2" activePane="bottomRight" state="frozen"/>
      <selection pane="topRight" activeCell="B1" sqref="B1"/>
      <selection pane="bottomLeft" activeCell="A2" sqref="A2"/>
      <selection pane="bottomRight" activeCell="D36" sqref="D36"/>
    </sheetView>
  </sheetViews>
  <sheetFormatPr defaultColWidth="9.109375" defaultRowHeight="15" x14ac:dyDescent="0.35"/>
  <cols>
    <col min="1" max="1" width="23.21875" style="1" customWidth="1"/>
    <col min="2" max="2" width="14.77734375" style="1" customWidth="1"/>
    <col min="3" max="3" width="22.44140625" style="1" customWidth="1"/>
    <col min="4" max="4" width="15.77734375" style="1" customWidth="1"/>
    <col min="5" max="8" width="15.77734375" style="65" customWidth="1"/>
    <col min="9" max="12" width="15.77734375" style="1" customWidth="1"/>
    <col min="13" max="13" width="18" style="1" customWidth="1"/>
    <col min="14" max="16" width="15.77734375" style="1" customWidth="1"/>
    <col min="17" max="17" width="15.77734375" style="49" customWidth="1"/>
    <col min="18" max="27" width="15.77734375" style="1" customWidth="1"/>
    <col min="28" max="30" width="15.77734375" style="4" customWidth="1"/>
    <col min="31" max="31" width="15.77734375" style="50" customWidth="1"/>
    <col min="32" max="170" width="15.77734375" style="4" customWidth="1"/>
    <col min="171" max="171" width="15.77734375" style="1" customWidth="1"/>
    <col min="172" max="172" width="28.33203125" style="1" customWidth="1"/>
    <col min="173" max="16384" width="9.109375" style="1"/>
  </cols>
  <sheetData>
    <row r="1" spans="1:172" x14ac:dyDescent="0.35">
      <c r="A1" s="1" t="s">
        <v>0</v>
      </c>
      <c r="B1" s="1" t="s">
        <v>1</v>
      </c>
      <c r="C1" s="1" t="s">
        <v>2</v>
      </c>
      <c r="D1" s="1" t="s">
        <v>3</v>
      </c>
      <c r="E1" s="65" t="s">
        <v>4</v>
      </c>
      <c r="F1" s="65" t="s">
        <v>5</v>
      </c>
      <c r="G1" s="65" t="s">
        <v>6</v>
      </c>
      <c r="H1" s="65" t="s">
        <v>7</v>
      </c>
      <c r="I1" s="1" t="s">
        <v>8</v>
      </c>
      <c r="J1" s="1" t="s">
        <v>9</v>
      </c>
      <c r="K1" s="1" t="s">
        <v>10</v>
      </c>
      <c r="L1" s="1" t="s">
        <v>11</v>
      </c>
      <c r="M1" s="1" t="s">
        <v>12</v>
      </c>
      <c r="N1" s="1" t="s">
        <v>13</v>
      </c>
      <c r="O1" s="1" t="s">
        <v>14</v>
      </c>
      <c r="P1" s="1" t="s">
        <v>15</v>
      </c>
      <c r="Q1" s="49" t="s">
        <v>16</v>
      </c>
      <c r="R1" s="1" t="s">
        <v>17</v>
      </c>
      <c r="S1" s="1" t="s">
        <v>18</v>
      </c>
      <c r="T1" s="1" t="s">
        <v>19</v>
      </c>
      <c r="U1" s="1" t="s">
        <v>20</v>
      </c>
      <c r="V1" s="1" t="s">
        <v>21</v>
      </c>
      <c r="W1" s="1" t="s">
        <v>22</v>
      </c>
      <c r="X1" s="1" t="s">
        <v>23</v>
      </c>
      <c r="Y1" s="1" t="s">
        <v>24</v>
      </c>
      <c r="Z1" s="1" t="s">
        <v>25</v>
      </c>
      <c r="AA1" s="1" t="s">
        <v>26</v>
      </c>
      <c r="AB1" s="4" t="s">
        <v>27</v>
      </c>
      <c r="AC1" s="4" t="s">
        <v>28</v>
      </c>
      <c r="AD1" s="4" t="s">
        <v>29</v>
      </c>
      <c r="AE1" s="50"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c r="BH1" s="4" t="s">
        <v>59</v>
      </c>
      <c r="BI1" s="4" t="s">
        <v>60</v>
      </c>
      <c r="BJ1" s="4" t="s">
        <v>61</v>
      </c>
      <c r="BK1" s="4" t="s">
        <v>62</v>
      </c>
      <c r="BL1" s="4"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4"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4" t="s">
        <v>102</v>
      </c>
      <c r="CZ1" s="4" t="s">
        <v>103</v>
      </c>
      <c r="DA1" s="4" t="s">
        <v>104</v>
      </c>
      <c r="DB1" s="4" t="s">
        <v>105</v>
      </c>
      <c r="DC1" s="4" t="s">
        <v>106</v>
      </c>
      <c r="DD1" s="4" t="s">
        <v>107</v>
      </c>
      <c r="DE1" s="4" t="s">
        <v>108</v>
      </c>
      <c r="DF1" s="4" t="s">
        <v>109</v>
      </c>
      <c r="DG1" s="4" t="s">
        <v>110</v>
      </c>
      <c r="DH1" s="4" t="s">
        <v>111</v>
      </c>
      <c r="DI1" s="4" t="s">
        <v>112</v>
      </c>
      <c r="DJ1" s="4" t="s">
        <v>113</v>
      </c>
      <c r="DK1" s="4" t="s">
        <v>114</v>
      </c>
      <c r="DL1" s="4" t="s">
        <v>115</v>
      </c>
      <c r="DM1" s="4" t="s">
        <v>116</v>
      </c>
      <c r="DN1" s="4" t="s">
        <v>117</v>
      </c>
      <c r="DO1" s="4" t="s">
        <v>118</v>
      </c>
      <c r="DP1" s="4" t="s">
        <v>119</v>
      </c>
      <c r="DQ1" s="4" t="s">
        <v>120</v>
      </c>
      <c r="DR1" s="4" t="s">
        <v>121</v>
      </c>
      <c r="DS1" s="4" t="s">
        <v>122</v>
      </c>
      <c r="DT1" s="4" t="s">
        <v>123</v>
      </c>
      <c r="DU1" s="4" t="s">
        <v>124</v>
      </c>
      <c r="DV1" s="4" t="s">
        <v>125</v>
      </c>
      <c r="DW1" s="4" t="s">
        <v>126</v>
      </c>
      <c r="DX1" s="4" t="s">
        <v>127</v>
      </c>
      <c r="DY1" s="4" t="s">
        <v>128</v>
      </c>
      <c r="DZ1" s="4" t="s">
        <v>129</v>
      </c>
      <c r="EA1" s="4" t="s">
        <v>130</v>
      </c>
      <c r="EB1" s="4" t="s">
        <v>131</v>
      </c>
      <c r="EC1" s="4" t="s">
        <v>132</v>
      </c>
      <c r="ED1" s="4" t="s">
        <v>133</v>
      </c>
      <c r="EE1" s="4" t="s">
        <v>134</v>
      </c>
      <c r="EF1" s="4" t="s">
        <v>135</v>
      </c>
      <c r="EG1" s="4" t="s">
        <v>136</v>
      </c>
      <c r="EH1" s="4" t="s">
        <v>137</v>
      </c>
      <c r="EI1" s="4" t="s">
        <v>138</v>
      </c>
      <c r="EJ1" s="4" t="s">
        <v>139</v>
      </c>
      <c r="EK1" s="4" t="s">
        <v>140</v>
      </c>
      <c r="EL1" s="4" t="s">
        <v>141</v>
      </c>
      <c r="EM1" s="4" t="s">
        <v>142</v>
      </c>
      <c r="EN1" s="4" t="s">
        <v>143</v>
      </c>
      <c r="EO1" s="4" t="s">
        <v>144</v>
      </c>
      <c r="EP1" s="4" t="s">
        <v>145</v>
      </c>
      <c r="EQ1" s="4" t="s">
        <v>146</v>
      </c>
      <c r="ER1" s="4" t="s">
        <v>147</v>
      </c>
      <c r="ES1" s="4" t="s">
        <v>148</v>
      </c>
      <c r="ET1" s="4" t="s">
        <v>149</v>
      </c>
      <c r="EU1" s="4" t="s">
        <v>150</v>
      </c>
      <c r="EV1" s="4" t="s">
        <v>151</v>
      </c>
      <c r="EW1" s="4" t="s">
        <v>152</v>
      </c>
      <c r="EX1" s="4" t="s">
        <v>153</v>
      </c>
      <c r="EY1" s="4" t="s">
        <v>154</v>
      </c>
      <c r="EZ1" s="4" t="s">
        <v>155</v>
      </c>
      <c r="FA1" s="4" t="s">
        <v>156</v>
      </c>
      <c r="FB1" s="4" t="s">
        <v>157</v>
      </c>
      <c r="FC1" s="4" t="s">
        <v>158</v>
      </c>
      <c r="FD1" s="4" t="s">
        <v>159</v>
      </c>
      <c r="FE1" s="4" t="s">
        <v>160</v>
      </c>
      <c r="FF1" s="4" t="s">
        <v>161</v>
      </c>
      <c r="FG1" s="4" t="s">
        <v>162</v>
      </c>
      <c r="FH1" s="4" t="s">
        <v>163</v>
      </c>
      <c r="FI1" s="4" t="s">
        <v>164</v>
      </c>
      <c r="FJ1" s="4" t="s">
        <v>165</v>
      </c>
      <c r="FK1" s="4" t="s">
        <v>166</v>
      </c>
      <c r="FL1" s="4" t="s">
        <v>167</v>
      </c>
      <c r="FM1" s="4" t="s">
        <v>168</v>
      </c>
      <c r="FN1" s="4" t="s">
        <v>169</v>
      </c>
      <c r="FO1" s="1" t="s">
        <v>170</v>
      </c>
      <c r="FP1" s="1" t="s">
        <v>1</v>
      </c>
    </row>
    <row r="2" spans="1:172" x14ac:dyDescent="0.35">
      <c r="A2" s="1" t="s">
        <v>3890</v>
      </c>
      <c r="C2" s="1" t="s">
        <v>3891</v>
      </c>
      <c r="E2" s="66">
        <v>39.200000000000003</v>
      </c>
      <c r="F2" s="66">
        <v>39.4</v>
      </c>
      <c r="G2" s="66">
        <v>115</v>
      </c>
      <c r="H2" s="66">
        <v>115</v>
      </c>
      <c r="L2" s="1" t="s">
        <v>3892</v>
      </c>
      <c r="Q2" s="51">
        <v>132</v>
      </c>
      <c r="AB2" s="4">
        <v>65.650000000000006</v>
      </c>
      <c r="AC2" s="4">
        <v>0.57999999999999996</v>
      </c>
      <c r="AE2" s="4">
        <v>15.85</v>
      </c>
      <c r="AH2" s="4">
        <v>4.13</v>
      </c>
      <c r="AJ2" s="4">
        <v>3.26</v>
      </c>
      <c r="AK2" s="4">
        <v>1.74</v>
      </c>
      <c r="AL2" s="4">
        <v>0.08</v>
      </c>
      <c r="AN2" s="4">
        <v>4.1900000000000004</v>
      </c>
      <c r="AO2" s="4">
        <v>4.24</v>
      </c>
      <c r="AP2" s="4">
        <v>0.18</v>
      </c>
      <c r="BF2" s="4">
        <v>0.48</v>
      </c>
      <c r="CK2" s="4">
        <v>19</v>
      </c>
      <c r="CO2" s="4">
        <v>10</v>
      </c>
      <c r="CW2" s="4">
        <v>115</v>
      </c>
      <c r="CX2" s="4">
        <v>715</v>
      </c>
      <c r="CY2" s="4">
        <v>11.86</v>
      </c>
      <c r="CZ2" s="4">
        <v>242</v>
      </c>
      <c r="DA2" s="4">
        <v>14</v>
      </c>
      <c r="DN2" s="4">
        <v>1260</v>
      </c>
      <c r="ED2" s="4">
        <v>1</v>
      </c>
      <c r="EO2" s="4">
        <v>16</v>
      </c>
      <c r="EP2" s="4">
        <v>4.4000000000000004</v>
      </c>
      <c r="FP2" s="1" t="s">
        <v>3890</v>
      </c>
    </row>
    <row r="3" spans="1:172" x14ac:dyDescent="0.35">
      <c r="A3" s="1" t="s">
        <v>3890</v>
      </c>
      <c r="C3" s="1" t="s">
        <v>3891</v>
      </c>
      <c r="E3" s="66">
        <v>39.200000000000003</v>
      </c>
      <c r="F3" s="66">
        <v>39.4</v>
      </c>
      <c r="G3" s="66">
        <v>115</v>
      </c>
      <c r="H3" s="66">
        <v>115</v>
      </c>
      <c r="L3" s="1" t="s">
        <v>3893</v>
      </c>
      <c r="Q3" s="51">
        <v>132</v>
      </c>
      <c r="AB3" s="4">
        <v>67.290000000000006</v>
      </c>
      <c r="AC3" s="4">
        <v>0.49</v>
      </c>
      <c r="AE3" s="4">
        <v>16.2</v>
      </c>
      <c r="AH3" s="4">
        <v>3.24</v>
      </c>
      <c r="AJ3" s="4">
        <v>2.5299999999999998</v>
      </c>
      <c r="AK3" s="4">
        <v>1.1000000000000001</v>
      </c>
      <c r="AL3" s="4">
        <v>0.06</v>
      </c>
      <c r="AN3" s="4">
        <v>3.7</v>
      </c>
      <c r="AO3" s="4">
        <v>4.6900000000000004</v>
      </c>
      <c r="AP3" s="4">
        <v>0.2</v>
      </c>
      <c r="BF3" s="4">
        <v>1</v>
      </c>
      <c r="CK3" s="4">
        <v>3.1</v>
      </c>
      <c r="CO3" s="4">
        <v>2</v>
      </c>
      <c r="CW3" s="4">
        <v>54</v>
      </c>
      <c r="CX3" s="4">
        <v>832</v>
      </c>
      <c r="CY3" s="4">
        <v>8.0500000000000007</v>
      </c>
      <c r="CZ3" s="4">
        <v>180</v>
      </c>
      <c r="DA3" s="4">
        <v>9.4</v>
      </c>
      <c r="DN3" s="4">
        <v>1806</v>
      </c>
      <c r="DO3" s="4">
        <v>49.07</v>
      </c>
      <c r="DP3" s="4">
        <v>89.74</v>
      </c>
      <c r="DQ3" s="4">
        <v>7.55</v>
      </c>
      <c r="DR3" s="4">
        <v>29.55</v>
      </c>
      <c r="DS3" s="4">
        <v>4.29</v>
      </c>
      <c r="DT3" s="4">
        <v>1.1100000000000001</v>
      </c>
      <c r="DU3" s="4">
        <v>3.34</v>
      </c>
      <c r="DV3" s="4">
        <v>0.45</v>
      </c>
      <c r="DW3" s="4">
        <v>2.08</v>
      </c>
      <c r="DX3" s="4">
        <v>0.35</v>
      </c>
      <c r="DY3" s="4">
        <v>0.96</v>
      </c>
      <c r="DZ3" s="4">
        <v>0.12</v>
      </c>
      <c r="EA3" s="4">
        <v>0.79</v>
      </c>
      <c r="EB3" s="4">
        <v>0.11</v>
      </c>
      <c r="ED3" s="4">
        <v>0.6</v>
      </c>
      <c r="EO3" s="4">
        <v>4.7</v>
      </c>
      <c r="EP3" s="4">
        <v>0.6</v>
      </c>
      <c r="FP3" s="1" t="s">
        <v>3890</v>
      </c>
    </row>
    <row r="4" spans="1:172" x14ac:dyDescent="0.35">
      <c r="A4" s="1" t="s">
        <v>3890</v>
      </c>
      <c r="C4" s="1" t="s">
        <v>3891</v>
      </c>
      <c r="E4" s="66">
        <v>39.200000000000003</v>
      </c>
      <c r="F4" s="66">
        <v>39.4</v>
      </c>
      <c r="G4" s="66">
        <v>115</v>
      </c>
      <c r="H4" s="66">
        <v>115</v>
      </c>
      <c r="L4" s="1" t="s">
        <v>3894</v>
      </c>
      <c r="Q4" s="51">
        <v>132</v>
      </c>
      <c r="AB4" s="4">
        <v>65.13</v>
      </c>
      <c r="AC4" s="4">
        <v>0.59</v>
      </c>
      <c r="AE4" s="4">
        <v>15.72</v>
      </c>
      <c r="AH4" s="4">
        <v>4.5999999999999996</v>
      </c>
      <c r="AJ4" s="4">
        <v>3.53</v>
      </c>
      <c r="AK4" s="4">
        <v>1.86</v>
      </c>
      <c r="AL4" s="4">
        <v>7.0000000000000007E-2</v>
      </c>
      <c r="AN4" s="4">
        <v>3.77</v>
      </c>
      <c r="AO4" s="4">
        <v>4.05</v>
      </c>
      <c r="AP4" s="4">
        <v>0.22</v>
      </c>
      <c r="BF4" s="4">
        <v>0.45</v>
      </c>
      <c r="CK4" s="4">
        <v>26</v>
      </c>
      <c r="CO4" s="4">
        <v>12</v>
      </c>
      <c r="CW4" s="4">
        <v>81</v>
      </c>
      <c r="CX4" s="4">
        <v>837</v>
      </c>
      <c r="CY4" s="4">
        <v>8.99</v>
      </c>
      <c r="CZ4" s="4">
        <v>183</v>
      </c>
      <c r="DA4" s="4">
        <v>15</v>
      </c>
      <c r="DN4" s="4">
        <v>1273</v>
      </c>
      <c r="ED4" s="4">
        <v>1.1000000000000001</v>
      </c>
      <c r="EO4" s="4">
        <v>16</v>
      </c>
      <c r="EP4" s="4">
        <v>2.2999999999999998</v>
      </c>
      <c r="FP4" s="1" t="s">
        <v>3890</v>
      </c>
    </row>
    <row r="5" spans="1:172" x14ac:dyDescent="0.35">
      <c r="A5" s="1" t="s">
        <v>3890</v>
      </c>
      <c r="C5" s="1" t="s">
        <v>3891</v>
      </c>
      <c r="E5" s="66">
        <v>39.200000000000003</v>
      </c>
      <c r="F5" s="66">
        <v>39.4</v>
      </c>
      <c r="G5" s="66">
        <v>115</v>
      </c>
      <c r="H5" s="66">
        <v>115</v>
      </c>
      <c r="L5" s="1" t="s">
        <v>3895</v>
      </c>
      <c r="Q5" s="51">
        <v>132</v>
      </c>
      <c r="AB5" s="4">
        <v>59.16</v>
      </c>
      <c r="AC5" s="4">
        <v>0.56000000000000005</v>
      </c>
      <c r="AE5" s="4">
        <v>18.47</v>
      </c>
      <c r="AH5" s="4">
        <v>5.45</v>
      </c>
      <c r="AJ5" s="4">
        <v>4.47</v>
      </c>
      <c r="AK5" s="4">
        <v>1.81</v>
      </c>
      <c r="AL5" s="4">
        <v>0.08</v>
      </c>
      <c r="AN5" s="4">
        <v>4.59</v>
      </c>
      <c r="AO5" s="4">
        <v>4.3</v>
      </c>
      <c r="AP5" s="4">
        <v>0.34</v>
      </c>
      <c r="BF5" s="4">
        <v>0.43</v>
      </c>
      <c r="CK5" s="4">
        <v>8.4</v>
      </c>
      <c r="CO5" s="4">
        <v>5.5</v>
      </c>
      <c r="CW5" s="4">
        <v>76</v>
      </c>
      <c r="CX5" s="4">
        <v>1364</v>
      </c>
      <c r="CY5" s="4">
        <v>10</v>
      </c>
      <c r="CZ5" s="4">
        <v>173</v>
      </c>
      <c r="DA5" s="4">
        <v>14</v>
      </c>
      <c r="DN5" s="4">
        <v>2963</v>
      </c>
      <c r="DO5" s="4">
        <v>39.72</v>
      </c>
      <c r="DP5" s="4">
        <v>81.599999999999994</v>
      </c>
      <c r="DQ5" s="4">
        <v>7.05</v>
      </c>
      <c r="DR5" s="4">
        <v>30.18</v>
      </c>
      <c r="DS5" s="4">
        <v>5</v>
      </c>
      <c r="DT5" s="4">
        <v>1.41</v>
      </c>
      <c r="DU5" s="4">
        <v>4.13</v>
      </c>
      <c r="DV5" s="4">
        <v>0.5</v>
      </c>
      <c r="DW5" s="4">
        <v>2.57</v>
      </c>
      <c r="DX5" s="4">
        <v>0.43</v>
      </c>
      <c r="DY5" s="4">
        <v>1.1599999999999999</v>
      </c>
      <c r="DZ5" s="4">
        <v>0.16</v>
      </c>
      <c r="EA5" s="4">
        <v>0.94</v>
      </c>
      <c r="EB5" s="4">
        <v>0.16</v>
      </c>
      <c r="ED5" s="4">
        <v>0.9</v>
      </c>
      <c r="EO5" s="4">
        <v>7</v>
      </c>
      <c r="EP5" s="4">
        <v>1.6</v>
      </c>
      <c r="FP5" s="1" t="s">
        <v>3890</v>
      </c>
    </row>
    <row r="6" spans="1:172" x14ac:dyDescent="0.35">
      <c r="A6" s="1" t="s">
        <v>3890</v>
      </c>
      <c r="C6" s="1" t="s">
        <v>3891</v>
      </c>
      <c r="E6" s="66">
        <v>39.200000000000003</v>
      </c>
      <c r="F6" s="66">
        <v>39.4</v>
      </c>
      <c r="G6" s="66">
        <v>115</v>
      </c>
      <c r="H6" s="66">
        <v>115</v>
      </c>
      <c r="L6" s="1" t="s">
        <v>3896</v>
      </c>
      <c r="Q6" s="51">
        <v>132</v>
      </c>
      <c r="AB6" s="4">
        <v>67.41</v>
      </c>
      <c r="AC6" s="4">
        <v>0.48</v>
      </c>
      <c r="AE6" s="4">
        <v>15.17</v>
      </c>
      <c r="AH6" s="4">
        <v>3.63</v>
      </c>
      <c r="AJ6" s="4">
        <v>3.25</v>
      </c>
      <c r="AK6" s="4">
        <v>1.63</v>
      </c>
      <c r="AL6" s="4">
        <v>0.06</v>
      </c>
      <c r="AN6" s="4">
        <v>3.7</v>
      </c>
      <c r="AO6" s="4">
        <v>4.18</v>
      </c>
      <c r="AP6" s="4">
        <v>0.19</v>
      </c>
      <c r="BF6" s="4">
        <v>0.48</v>
      </c>
      <c r="CK6" s="4">
        <v>15</v>
      </c>
      <c r="CO6" s="4">
        <v>9.6</v>
      </c>
      <c r="CW6" s="4">
        <v>84</v>
      </c>
      <c r="CX6" s="4">
        <v>825</v>
      </c>
      <c r="CY6" s="4">
        <v>8.41</v>
      </c>
      <c r="CZ6" s="4">
        <v>120</v>
      </c>
      <c r="DA6" s="4">
        <v>11</v>
      </c>
      <c r="DN6" s="4">
        <v>994</v>
      </c>
      <c r="DO6" s="4">
        <v>44.99</v>
      </c>
      <c r="DP6" s="4">
        <v>79.09</v>
      </c>
      <c r="DQ6" s="4">
        <v>6.72</v>
      </c>
      <c r="DR6" s="4">
        <v>25.58</v>
      </c>
      <c r="DS6" s="4">
        <v>3.8</v>
      </c>
      <c r="DT6" s="4">
        <v>1.1599999999999999</v>
      </c>
      <c r="DU6" s="4">
        <v>3.28</v>
      </c>
      <c r="DV6" s="4">
        <v>0.45</v>
      </c>
      <c r="DW6" s="4">
        <v>2.15</v>
      </c>
      <c r="DX6" s="4">
        <v>0.38</v>
      </c>
      <c r="DY6" s="4">
        <v>0.96</v>
      </c>
      <c r="DZ6" s="4">
        <v>0.12</v>
      </c>
      <c r="EA6" s="4">
        <v>0.86</v>
      </c>
      <c r="EB6" s="4">
        <v>0.14000000000000001</v>
      </c>
      <c r="ED6" s="4">
        <v>1.1000000000000001</v>
      </c>
      <c r="EO6" s="4">
        <v>14</v>
      </c>
      <c r="EP6" s="4">
        <v>2.4</v>
      </c>
      <c r="FP6" s="1" t="s">
        <v>3890</v>
      </c>
    </row>
    <row r="7" spans="1:172" x14ac:dyDescent="0.35">
      <c r="A7" s="1" t="s">
        <v>3890</v>
      </c>
      <c r="C7" s="1" t="s">
        <v>3891</v>
      </c>
      <c r="E7" s="66">
        <v>39.200000000000003</v>
      </c>
      <c r="F7" s="66">
        <v>39.4</v>
      </c>
      <c r="G7" s="66">
        <v>115</v>
      </c>
      <c r="H7" s="66">
        <v>115</v>
      </c>
      <c r="L7" s="1" t="s">
        <v>3897</v>
      </c>
      <c r="Q7" s="51">
        <v>132</v>
      </c>
      <c r="AB7" s="4">
        <v>64.62</v>
      </c>
      <c r="AC7" s="4">
        <v>0.61</v>
      </c>
      <c r="AE7" s="4">
        <v>15.88</v>
      </c>
      <c r="AH7" s="4">
        <v>4.6399999999999997</v>
      </c>
      <c r="AJ7" s="4">
        <v>4.03</v>
      </c>
      <c r="AK7" s="4">
        <v>2.2400000000000002</v>
      </c>
      <c r="AL7" s="4">
        <v>7.0000000000000007E-2</v>
      </c>
      <c r="AN7" s="4">
        <v>3.75</v>
      </c>
      <c r="AO7" s="4">
        <v>3.98</v>
      </c>
      <c r="AP7" s="4">
        <v>0.19</v>
      </c>
      <c r="BF7" s="4">
        <v>0.42</v>
      </c>
      <c r="CK7" s="4">
        <v>16</v>
      </c>
      <c r="CO7" s="4">
        <v>11</v>
      </c>
      <c r="CW7" s="4">
        <v>90</v>
      </c>
      <c r="CX7" s="4">
        <v>724</v>
      </c>
      <c r="CY7" s="4">
        <v>11.43</v>
      </c>
      <c r="CZ7" s="4">
        <v>168</v>
      </c>
      <c r="DA7" s="4">
        <v>12</v>
      </c>
      <c r="DN7" s="4">
        <v>1113</v>
      </c>
      <c r="ED7" s="4">
        <v>1</v>
      </c>
      <c r="EO7" s="4">
        <v>14</v>
      </c>
      <c r="EP7" s="4">
        <v>2.5</v>
      </c>
      <c r="FP7" s="1" t="s">
        <v>3890</v>
      </c>
    </row>
    <row r="8" spans="1:172" x14ac:dyDescent="0.35">
      <c r="A8" s="1" t="s">
        <v>3890</v>
      </c>
      <c r="C8" s="1" t="s">
        <v>3891</v>
      </c>
      <c r="E8" s="66">
        <v>39.200000000000003</v>
      </c>
      <c r="F8" s="66">
        <v>39.4</v>
      </c>
      <c r="G8" s="66">
        <v>115</v>
      </c>
      <c r="H8" s="66">
        <v>115</v>
      </c>
      <c r="L8" s="1" t="s">
        <v>3898</v>
      </c>
      <c r="Q8" s="51">
        <v>132</v>
      </c>
      <c r="AB8" s="4">
        <v>65.540000000000006</v>
      </c>
      <c r="AC8" s="4">
        <v>0.56999999999999995</v>
      </c>
      <c r="AE8" s="4">
        <v>15.96</v>
      </c>
      <c r="AH8" s="4">
        <v>4.17</v>
      </c>
      <c r="AJ8" s="4">
        <v>3.21</v>
      </c>
      <c r="AK8" s="4">
        <v>1.66</v>
      </c>
      <c r="AL8" s="4">
        <v>0.09</v>
      </c>
      <c r="AN8" s="4">
        <v>4.24</v>
      </c>
      <c r="AO8" s="4">
        <v>4.3899999999999997</v>
      </c>
      <c r="AP8" s="4">
        <v>0.19</v>
      </c>
      <c r="BF8" s="4">
        <v>0.34</v>
      </c>
      <c r="CK8" s="4">
        <v>10</v>
      </c>
      <c r="CO8" s="4">
        <v>8.6999999999999993</v>
      </c>
      <c r="CW8" s="4">
        <v>112</v>
      </c>
      <c r="CX8" s="4">
        <v>695</v>
      </c>
      <c r="CY8" s="4">
        <v>12.3</v>
      </c>
      <c r="CZ8" s="4">
        <v>252</v>
      </c>
      <c r="DA8" s="4">
        <v>14</v>
      </c>
      <c r="DN8" s="4">
        <v>1367</v>
      </c>
      <c r="DO8" s="4">
        <v>57.87</v>
      </c>
      <c r="DP8" s="4">
        <v>107.8</v>
      </c>
      <c r="DQ8" s="4">
        <v>8.98</v>
      </c>
      <c r="DR8" s="4">
        <v>34.130000000000003</v>
      </c>
      <c r="DS8" s="4">
        <v>5.36</v>
      </c>
      <c r="DT8" s="4">
        <v>1.34</v>
      </c>
      <c r="DU8" s="4">
        <v>4.16</v>
      </c>
      <c r="DV8" s="4">
        <v>0.55000000000000004</v>
      </c>
      <c r="DW8" s="4">
        <v>2.96</v>
      </c>
      <c r="DX8" s="4">
        <v>0.55000000000000004</v>
      </c>
      <c r="DY8" s="4">
        <v>1.48</v>
      </c>
      <c r="DZ8" s="4">
        <v>0.2</v>
      </c>
      <c r="EA8" s="4">
        <v>1.27</v>
      </c>
      <c r="EB8" s="4">
        <v>0.21</v>
      </c>
      <c r="ED8" s="4">
        <v>1.1000000000000001</v>
      </c>
      <c r="EO8" s="4">
        <v>17</v>
      </c>
      <c r="EP8" s="4">
        <v>2.6</v>
      </c>
      <c r="FP8" s="1" t="s">
        <v>3890</v>
      </c>
    </row>
    <row r="9" spans="1:172" x14ac:dyDescent="0.35">
      <c r="A9" s="1" t="s">
        <v>3890</v>
      </c>
      <c r="C9" s="1" t="s">
        <v>3891</v>
      </c>
      <c r="E9" s="66">
        <v>39.200000000000003</v>
      </c>
      <c r="F9" s="66">
        <v>39.4</v>
      </c>
      <c r="G9" s="66">
        <v>115</v>
      </c>
      <c r="H9" s="66">
        <v>115</v>
      </c>
      <c r="L9" s="1" t="s">
        <v>3899</v>
      </c>
      <c r="Q9" s="51">
        <v>132</v>
      </c>
      <c r="AB9" s="4">
        <v>74.2</v>
      </c>
      <c r="AC9" s="4">
        <v>0.33</v>
      </c>
      <c r="AE9" s="4">
        <v>13.5</v>
      </c>
      <c r="AH9" s="4">
        <v>1.84</v>
      </c>
      <c r="AJ9" s="4">
        <v>0.5</v>
      </c>
      <c r="AK9" s="4">
        <v>0.34</v>
      </c>
      <c r="AL9" s="4">
        <v>0.03</v>
      </c>
      <c r="AN9" s="4">
        <v>5.42</v>
      </c>
      <c r="AO9" s="4">
        <v>3.97</v>
      </c>
      <c r="AP9" s="4">
        <v>0.05</v>
      </c>
      <c r="BF9" s="4">
        <v>0.08</v>
      </c>
      <c r="CK9" s="4">
        <v>2.4</v>
      </c>
      <c r="CO9" s="4">
        <v>2</v>
      </c>
      <c r="CW9" s="4">
        <v>210</v>
      </c>
      <c r="CX9" s="4">
        <v>240</v>
      </c>
      <c r="CY9" s="4">
        <v>8.17</v>
      </c>
      <c r="CZ9" s="4">
        <v>228</v>
      </c>
      <c r="DA9" s="4">
        <v>18</v>
      </c>
      <c r="DN9" s="4">
        <v>898</v>
      </c>
      <c r="DO9" s="4">
        <v>55.6</v>
      </c>
      <c r="DP9" s="4">
        <v>106</v>
      </c>
      <c r="DQ9" s="4">
        <v>8.43</v>
      </c>
      <c r="DR9" s="4">
        <v>31.11</v>
      </c>
      <c r="DS9" s="4">
        <v>4.5999999999999996</v>
      </c>
      <c r="DT9" s="4">
        <v>0.56000000000000005</v>
      </c>
      <c r="DU9" s="4">
        <v>3.69</v>
      </c>
      <c r="DV9" s="4">
        <v>0.48</v>
      </c>
      <c r="DW9" s="4">
        <v>2.31</v>
      </c>
      <c r="DX9" s="4">
        <v>0.38</v>
      </c>
      <c r="DY9" s="4">
        <v>1.1299999999999999</v>
      </c>
      <c r="DZ9" s="4">
        <v>0.15</v>
      </c>
      <c r="EA9" s="4">
        <v>0.95</v>
      </c>
      <c r="EB9" s="4">
        <v>0.15</v>
      </c>
      <c r="ED9" s="4">
        <v>1.6</v>
      </c>
      <c r="EO9" s="4">
        <v>31</v>
      </c>
      <c r="EP9" s="4">
        <v>3.8</v>
      </c>
      <c r="FP9" s="1" t="s">
        <v>3890</v>
      </c>
    </row>
    <row r="10" spans="1:172" x14ac:dyDescent="0.35">
      <c r="A10" s="1" t="s">
        <v>3900</v>
      </c>
      <c r="C10" s="1" t="s">
        <v>3891</v>
      </c>
      <c r="E10" s="66">
        <v>39.1</v>
      </c>
      <c r="F10" s="66">
        <v>39.299999999999997</v>
      </c>
      <c r="G10" s="66">
        <v>114.8</v>
      </c>
      <c r="H10" s="66">
        <v>114.8</v>
      </c>
      <c r="L10" s="1" t="s">
        <v>3901</v>
      </c>
      <c r="M10" s="1" t="s">
        <v>2469</v>
      </c>
      <c r="Q10" s="49">
        <v>129</v>
      </c>
      <c r="AB10" s="4">
        <v>58.63</v>
      </c>
      <c r="AC10" s="4">
        <v>0.7</v>
      </c>
      <c r="AE10" s="4">
        <v>15.36</v>
      </c>
      <c r="AH10" s="4">
        <v>6.65</v>
      </c>
      <c r="AJ10" s="4">
        <v>5.52</v>
      </c>
      <c r="AK10" s="4">
        <v>4.17</v>
      </c>
      <c r="AL10" s="4">
        <v>0.16</v>
      </c>
      <c r="AN10" s="4">
        <v>3.39</v>
      </c>
      <c r="AO10" s="4">
        <v>4.43</v>
      </c>
      <c r="AP10" s="4">
        <v>0.26</v>
      </c>
      <c r="BF10" s="4">
        <v>0.67</v>
      </c>
      <c r="CH10" s="4">
        <v>18.8</v>
      </c>
      <c r="CJ10" s="4">
        <v>105</v>
      </c>
      <c r="CK10" s="4">
        <v>112.7</v>
      </c>
      <c r="CN10" s="4">
        <v>15.8</v>
      </c>
      <c r="CO10" s="4">
        <v>20</v>
      </c>
      <c r="CW10" s="4">
        <v>79.5</v>
      </c>
      <c r="CX10" s="4">
        <v>575</v>
      </c>
      <c r="CY10" s="4">
        <v>22.8</v>
      </c>
      <c r="CZ10" s="4">
        <v>34</v>
      </c>
      <c r="DA10" s="4">
        <v>16.3</v>
      </c>
      <c r="DN10" s="4">
        <v>707</v>
      </c>
      <c r="DO10" s="4">
        <v>39.520000000000003</v>
      </c>
      <c r="DP10" s="4">
        <v>89.56</v>
      </c>
      <c r="DQ10" s="4">
        <v>10.67</v>
      </c>
      <c r="DR10" s="4">
        <v>41.84</v>
      </c>
      <c r="DS10" s="4">
        <v>8.24</v>
      </c>
      <c r="DT10" s="4">
        <v>1.46</v>
      </c>
      <c r="DU10" s="4">
        <v>6.86</v>
      </c>
      <c r="DV10" s="4">
        <v>0.91</v>
      </c>
      <c r="DW10" s="4">
        <v>4.45</v>
      </c>
      <c r="DX10" s="4">
        <v>0.82</v>
      </c>
      <c r="DY10" s="4">
        <v>2.15</v>
      </c>
      <c r="DZ10" s="4">
        <v>0.28999999999999998</v>
      </c>
      <c r="EA10" s="4">
        <v>1.8</v>
      </c>
      <c r="EB10" s="4">
        <v>0.26</v>
      </c>
      <c r="EC10" s="4">
        <v>1.6</v>
      </c>
      <c r="ED10" s="4">
        <v>1.08</v>
      </c>
      <c r="EM10" s="4">
        <v>32</v>
      </c>
      <c r="EO10" s="4">
        <v>4.51</v>
      </c>
      <c r="EP10" s="4">
        <v>2</v>
      </c>
      <c r="FP10" s="1" t="s">
        <v>3902</v>
      </c>
    </row>
    <row r="11" spans="1:172" x14ac:dyDescent="0.35">
      <c r="A11" s="1" t="s">
        <v>3900</v>
      </c>
      <c r="C11" s="1" t="s">
        <v>3891</v>
      </c>
      <c r="E11" s="66">
        <v>39.1</v>
      </c>
      <c r="F11" s="66">
        <v>39.299999999999997</v>
      </c>
      <c r="G11" s="66">
        <v>114.8</v>
      </c>
      <c r="H11" s="66">
        <v>114.8</v>
      </c>
      <c r="L11" s="1" t="s">
        <v>3903</v>
      </c>
      <c r="M11" s="1" t="s">
        <v>2469</v>
      </c>
      <c r="Q11" s="49">
        <v>129</v>
      </c>
      <c r="AB11" s="4">
        <v>55.79</v>
      </c>
      <c r="AC11" s="4">
        <v>0.95</v>
      </c>
      <c r="AE11" s="4">
        <v>14.31</v>
      </c>
      <c r="AH11" s="4">
        <v>7.76</v>
      </c>
      <c r="AJ11" s="4">
        <v>6.48</v>
      </c>
      <c r="AK11" s="4">
        <v>6.31</v>
      </c>
      <c r="AL11" s="4">
        <v>0.19</v>
      </c>
      <c r="AN11" s="4">
        <v>3.36</v>
      </c>
      <c r="AO11" s="4">
        <v>3.73</v>
      </c>
      <c r="AP11" s="4">
        <v>0.31</v>
      </c>
      <c r="BF11" s="4">
        <v>0.75</v>
      </c>
      <c r="CH11" s="4">
        <v>6.6</v>
      </c>
      <c r="CJ11" s="4">
        <v>43</v>
      </c>
      <c r="CK11" s="4">
        <v>16.5</v>
      </c>
      <c r="CN11" s="4">
        <v>5</v>
      </c>
      <c r="CO11" s="4">
        <v>5</v>
      </c>
      <c r="CW11" s="4">
        <v>92.2</v>
      </c>
      <c r="CX11" s="4">
        <v>733</v>
      </c>
      <c r="CY11" s="4">
        <v>9.8000000000000007</v>
      </c>
      <c r="CZ11" s="4">
        <v>36</v>
      </c>
      <c r="DA11" s="4">
        <v>9.5</v>
      </c>
      <c r="DN11" s="4">
        <v>1660</v>
      </c>
      <c r="DO11" s="4">
        <v>27.51</v>
      </c>
      <c r="DP11" s="4">
        <v>59.78</v>
      </c>
      <c r="DQ11" s="4">
        <v>6.42</v>
      </c>
      <c r="DR11" s="4">
        <v>23.39</v>
      </c>
      <c r="DS11" s="4">
        <v>3.85</v>
      </c>
      <c r="DT11" s="4">
        <v>1.26</v>
      </c>
      <c r="DU11" s="4">
        <v>3.15</v>
      </c>
      <c r="DV11" s="4">
        <v>0.38</v>
      </c>
      <c r="DW11" s="4">
        <v>1.76</v>
      </c>
      <c r="DX11" s="4">
        <v>0.33</v>
      </c>
      <c r="DY11" s="4">
        <v>0.9</v>
      </c>
      <c r="DZ11" s="4">
        <v>0.13</v>
      </c>
      <c r="EA11" s="4">
        <v>0.82</v>
      </c>
      <c r="EB11" s="4">
        <v>0.12</v>
      </c>
      <c r="EC11" s="4">
        <v>1.2</v>
      </c>
      <c r="ED11" s="4">
        <v>0.79</v>
      </c>
      <c r="EM11" s="4">
        <v>28.9</v>
      </c>
      <c r="EO11" s="4">
        <v>6.69</v>
      </c>
      <c r="EP11" s="4">
        <v>1.1000000000000001</v>
      </c>
      <c r="FP11" s="1" t="s">
        <v>3902</v>
      </c>
    </row>
    <row r="12" spans="1:172" x14ac:dyDescent="0.35">
      <c r="A12" s="1" t="s">
        <v>3900</v>
      </c>
      <c r="C12" s="1" t="s">
        <v>3891</v>
      </c>
      <c r="E12" s="66">
        <v>39.1</v>
      </c>
      <c r="F12" s="66">
        <v>39.299999999999997</v>
      </c>
      <c r="G12" s="66">
        <v>114.8</v>
      </c>
      <c r="H12" s="66">
        <v>114.8</v>
      </c>
      <c r="L12" s="1" t="s">
        <v>3904</v>
      </c>
      <c r="M12" s="1" t="s">
        <v>2469</v>
      </c>
      <c r="Q12" s="49">
        <v>129</v>
      </c>
      <c r="AB12" s="4">
        <v>58.67</v>
      </c>
      <c r="AC12" s="4">
        <v>0.96</v>
      </c>
      <c r="AE12" s="4">
        <v>14.76</v>
      </c>
      <c r="AH12" s="4">
        <v>6.31</v>
      </c>
      <c r="AJ12" s="4">
        <v>4.68</v>
      </c>
      <c r="AK12" s="4">
        <v>4.75</v>
      </c>
      <c r="AL12" s="4">
        <v>0.13</v>
      </c>
      <c r="AN12" s="4">
        <v>4.7699999999999996</v>
      </c>
      <c r="AO12" s="4">
        <v>3.77</v>
      </c>
      <c r="AP12" s="4">
        <v>0.5</v>
      </c>
      <c r="BF12" s="4">
        <v>0.64</v>
      </c>
      <c r="CH12" s="4">
        <v>12</v>
      </c>
      <c r="CJ12" s="4">
        <v>100</v>
      </c>
      <c r="CK12" s="4">
        <v>149.4</v>
      </c>
      <c r="CN12" s="4">
        <v>18</v>
      </c>
      <c r="CO12" s="4">
        <v>77</v>
      </c>
      <c r="CW12" s="4">
        <v>134.5</v>
      </c>
      <c r="CX12" s="4">
        <v>559</v>
      </c>
      <c r="CY12" s="4">
        <v>18.2</v>
      </c>
      <c r="CZ12" s="4">
        <v>119</v>
      </c>
      <c r="DA12" s="4">
        <v>17.7</v>
      </c>
      <c r="DN12" s="4">
        <v>727</v>
      </c>
      <c r="DO12" s="4">
        <v>65.89</v>
      </c>
      <c r="DP12" s="4">
        <v>129.6</v>
      </c>
      <c r="DQ12" s="4">
        <v>14.32</v>
      </c>
      <c r="DR12" s="4">
        <v>52.9</v>
      </c>
      <c r="DS12" s="4">
        <v>8.68</v>
      </c>
      <c r="DT12" s="4">
        <v>1.93</v>
      </c>
      <c r="DU12" s="4">
        <v>7.07</v>
      </c>
      <c r="DV12" s="4">
        <v>0.82</v>
      </c>
      <c r="DW12" s="4">
        <v>3.59</v>
      </c>
      <c r="DX12" s="4">
        <v>0.63</v>
      </c>
      <c r="DY12" s="4">
        <v>1.64</v>
      </c>
      <c r="DZ12" s="4">
        <v>0.22</v>
      </c>
      <c r="EA12" s="4">
        <v>1.42</v>
      </c>
      <c r="EB12" s="4">
        <v>0.21</v>
      </c>
      <c r="EC12" s="4">
        <v>3</v>
      </c>
      <c r="ED12" s="4">
        <v>1.19</v>
      </c>
      <c r="EM12" s="4">
        <v>31.6</v>
      </c>
      <c r="EO12" s="4">
        <v>7.42</v>
      </c>
      <c r="EP12" s="4">
        <v>2</v>
      </c>
      <c r="FP12" s="1" t="s">
        <v>3902</v>
      </c>
    </row>
    <row r="13" spans="1:172" x14ac:dyDescent="0.35">
      <c r="A13" s="1" t="s">
        <v>3900</v>
      </c>
      <c r="C13" s="1" t="s">
        <v>3891</v>
      </c>
      <c r="E13" s="66">
        <v>39.1</v>
      </c>
      <c r="F13" s="66">
        <v>39.299999999999997</v>
      </c>
      <c r="G13" s="66">
        <v>114.8</v>
      </c>
      <c r="H13" s="66">
        <v>114.8</v>
      </c>
      <c r="L13" s="1" t="s">
        <v>3905</v>
      </c>
      <c r="M13" s="1" t="s">
        <v>2469</v>
      </c>
      <c r="Q13" s="49">
        <v>129</v>
      </c>
      <c r="AB13" s="4">
        <v>54.62</v>
      </c>
      <c r="AC13" s="4">
        <v>1.02</v>
      </c>
      <c r="AE13" s="4">
        <v>18.079999999999998</v>
      </c>
      <c r="AH13" s="4">
        <v>7.75</v>
      </c>
      <c r="AJ13" s="4">
        <v>5.61</v>
      </c>
      <c r="AK13" s="4">
        <v>3.28</v>
      </c>
      <c r="AL13" s="4">
        <v>0.16</v>
      </c>
      <c r="AN13" s="4">
        <v>1.02</v>
      </c>
      <c r="AO13" s="4">
        <v>5.49</v>
      </c>
      <c r="AP13" s="4">
        <v>0.31</v>
      </c>
      <c r="BF13" s="4">
        <v>1.82</v>
      </c>
      <c r="CH13" s="4">
        <v>15</v>
      </c>
      <c r="CJ13" s="4">
        <v>124</v>
      </c>
      <c r="CK13" s="4">
        <v>275.7</v>
      </c>
      <c r="CN13" s="4">
        <v>22.4</v>
      </c>
      <c r="CO13" s="4">
        <v>103</v>
      </c>
      <c r="CW13" s="4">
        <v>111.1</v>
      </c>
      <c r="CX13" s="4">
        <v>466</v>
      </c>
      <c r="CY13" s="4">
        <v>17.899999999999999</v>
      </c>
      <c r="CZ13" s="4">
        <v>117</v>
      </c>
      <c r="DA13" s="4">
        <v>13.5</v>
      </c>
      <c r="DN13" s="4">
        <v>810</v>
      </c>
      <c r="DO13" s="4">
        <v>65.55</v>
      </c>
      <c r="DP13" s="4">
        <v>126.7</v>
      </c>
      <c r="DQ13" s="4">
        <v>14.9</v>
      </c>
      <c r="DR13" s="4">
        <v>57.38</v>
      </c>
      <c r="DS13" s="4">
        <v>9.85</v>
      </c>
      <c r="DT13" s="4">
        <v>2.29</v>
      </c>
      <c r="DU13" s="4">
        <v>8.01</v>
      </c>
      <c r="DV13" s="4">
        <v>0.92</v>
      </c>
      <c r="DW13" s="4">
        <v>3.83</v>
      </c>
      <c r="DX13" s="4">
        <v>0.64</v>
      </c>
      <c r="DY13" s="4">
        <v>1.64</v>
      </c>
      <c r="DZ13" s="4">
        <v>0.2</v>
      </c>
      <c r="EA13" s="4">
        <v>1.28</v>
      </c>
      <c r="EB13" s="4">
        <v>0.18</v>
      </c>
      <c r="EC13" s="4">
        <v>2.6</v>
      </c>
      <c r="ED13" s="4">
        <v>0.76</v>
      </c>
      <c r="EM13" s="4">
        <v>24</v>
      </c>
      <c r="EO13" s="4">
        <v>5.49</v>
      </c>
      <c r="EP13" s="4">
        <v>1.9</v>
      </c>
      <c r="FP13" s="1" t="s">
        <v>3902</v>
      </c>
    </row>
    <row r="14" spans="1:172" x14ac:dyDescent="0.35">
      <c r="A14" s="1" t="s">
        <v>3900</v>
      </c>
      <c r="C14" s="1" t="s">
        <v>3891</v>
      </c>
      <c r="E14" s="66">
        <v>39.1</v>
      </c>
      <c r="F14" s="66">
        <v>39.299999999999997</v>
      </c>
      <c r="G14" s="66">
        <v>114.8</v>
      </c>
      <c r="H14" s="66">
        <v>114.8</v>
      </c>
      <c r="L14" s="1" t="s">
        <v>3906</v>
      </c>
      <c r="M14" s="1" t="s">
        <v>2469</v>
      </c>
      <c r="Q14" s="49">
        <v>129</v>
      </c>
      <c r="AB14" s="4">
        <v>56.49</v>
      </c>
      <c r="AC14" s="4">
        <v>0.79</v>
      </c>
      <c r="AE14" s="4">
        <v>18.16</v>
      </c>
      <c r="AH14" s="4">
        <v>7.75</v>
      </c>
      <c r="AJ14" s="4">
        <v>6.28</v>
      </c>
      <c r="AK14" s="4">
        <v>2.82</v>
      </c>
      <c r="AL14" s="4">
        <v>0.11</v>
      </c>
      <c r="AN14" s="4">
        <v>2.59</v>
      </c>
      <c r="AO14" s="4">
        <v>4.63</v>
      </c>
      <c r="AP14" s="4">
        <v>0.39</v>
      </c>
      <c r="BF14" s="4">
        <v>0.4</v>
      </c>
      <c r="CH14" s="4">
        <v>7</v>
      </c>
      <c r="CJ14" s="4">
        <v>37</v>
      </c>
      <c r="CK14" s="4">
        <v>13.3</v>
      </c>
      <c r="CN14" s="4">
        <v>4.5</v>
      </c>
      <c r="CO14" s="4">
        <v>5</v>
      </c>
      <c r="CW14" s="4">
        <v>75.5</v>
      </c>
      <c r="CX14" s="4">
        <v>644</v>
      </c>
      <c r="CY14" s="4">
        <v>8.8000000000000007</v>
      </c>
      <c r="CZ14" s="4">
        <v>44</v>
      </c>
      <c r="DA14" s="4">
        <v>9.8000000000000007</v>
      </c>
      <c r="DN14" s="4">
        <v>1316</v>
      </c>
      <c r="DO14" s="4">
        <v>29.72</v>
      </c>
      <c r="DP14" s="4">
        <v>63.26</v>
      </c>
      <c r="DQ14" s="4">
        <v>6.67</v>
      </c>
      <c r="DR14" s="4">
        <v>23.95</v>
      </c>
      <c r="DS14" s="4">
        <v>3.87</v>
      </c>
      <c r="DT14" s="4">
        <v>1.17</v>
      </c>
      <c r="DU14" s="4">
        <v>3.1</v>
      </c>
      <c r="DV14" s="4">
        <v>0.37</v>
      </c>
      <c r="DW14" s="4">
        <v>1.66</v>
      </c>
      <c r="DX14" s="4">
        <v>0.3</v>
      </c>
      <c r="DY14" s="4">
        <v>0.81</v>
      </c>
      <c r="DZ14" s="4">
        <v>0.11</v>
      </c>
      <c r="EA14" s="4">
        <v>0.74</v>
      </c>
      <c r="EB14" s="4">
        <v>0.11</v>
      </c>
      <c r="EC14" s="4">
        <v>1.4</v>
      </c>
      <c r="ED14" s="4">
        <v>0.83</v>
      </c>
      <c r="EM14" s="4">
        <v>28</v>
      </c>
      <c r="EO14" s="4">
        <v>5.96</v>
      </c>
      <c r="EP14" s="4">
        <v>1.3</v>
      </c>
      <c r="FP14" s="1" t="s">
        <v>3902</v>
      </c>
    </row>
    <row r="15" spans="1:172" x14ac:dyDescent="0.35">
      <c r="A15" s="1" t="s">
        <v>3900</v>
      </c>
      <c r="C15" s="1" t="s">
        <v>3891</v>
      </c>
      <c r="E15" s="66">
        <v>39.1</v>
      </c>
      <c r="F15" s="66">
        <v>39.299999999999997</v>
      </c>
      <c r="G15" s="66">
        <v>114.8</v>
      </c>
      <c r="H15" s="66">
        <v>114.8</v>
      </c>
      <c r="L15" s="1" t="s">
        <v>3907</v>
      </c>
      <c r="M15" s="1" t="s">
        <v>2469</v>
      </c>
      <c r="Q15" s="49">
        <v>129</v>
      </c>
      <c r="AB15" s="4">
        <v>56.38</v>
      </c>
      <c r="AC15" s="4">
        <v>1.02</v>
      </c>
      <c r="AE15" s="4">
        <v>15.47</v>
      </c>
      <c r="AH15" s="4">
        <v>6.58</v>
      </c>
      <c r="AJ15" s="4">
        <v>5.5</v>
      </c>
      <c r="AK15" s="4">
        <v>4.5999999999999996</v>
      </c>
      <c r="AL15" s="4">
        <v>0.18</v>
      </c>
      <c r="AN15" s="4">
        <v>3.47</v>
      </c>
      <c r="AO15" s="4">
        <v>4.75</v>
      </c>
      <c r="AP15" s="4">
        <v>0.67</v>
      </c>
      <c r="BF15" s="4">
        <v>1.29</v>
      </c>
      <c r="CH15" s="4">
        <v>13.6</v>
      </c>
      <c r="CJ15" s="4">
        <v>119</v>
      </c>
      <c r="CK15" s="4">
        <v>153.6</v>
      </c>
      <c r="CN15" s="4">
        <v>18.7</v>
      </c>
      <c r="CO15" s="4">
        <v>59</v>
      </c>
      <c r="CW15" s="4">
        <v>65.3</v>
      </c>
      <c r="CX15" s="4">
        <v>497</v>
      </c>
      <c r="CY15" s="4">
        <v>18.600000000000001</v>
      </c>
      <c r="CZ15" s="4">
        <v>132</v>
      </c>
      <c r="DA15" s="4">
        <v>17.5</v>
      </c>
      <c r="DN15" s="4">
        <v>536</v>
      </c>
      <c r="DO15" s="4">
        <v>73.7</v>
      </c>
      <c r="DP15" s="4">
        <v>137.4</v>
      </c>
      <c r="DQ15" s="4">
        <v>15.58</v>
      </c>
      <c r="DR15" s="4">
        <v>59.74</v>
      </c>
      <c r="DS15" s="4">
        <v>9.82</v>
      </c>
      <c r="DT15" s="4">
        <v>1.7</v>
      </c>
      <c r="DU15" s="4">
        <v>7.9</v>
      </c>
      <c r="DV15" s="4">
        <v>0.89</v>
      </c>
      <c r="DW15" s="4">
        <v>3.82</v>
      </c>
      <c r="DX15" s="4">
        <v>0.65</v>
      </c>
      <c r="DY15" s="4">
        <v>1.66</v>
      </c>
      <c r="DZ15" s="4">
        <v>0.21</v>
      </c>
      <c r="EA15" s="4">
        <v>1.37</v>
      </c>
      <c r="EB15" s="4">
        <v>0.21</v>
      </c>
      <c r="EC15" s="4">
        <v>3.2</v>
      </c>
      <c r="ED15" s="4">
        <v>1.1100000000000001</v>
      </c>
      <c r="EM15" s="4">
        <v>21</v>
      </c>
      <c r="EO15" s="4">
        <v>9.5399999999999991</v>
      </c>
      <c r="EP15" s="4">
        <v>4.2</v>
      </c>
      <c r="FP15" s="1" t="s">
        <v>3902</v>
      </c>
    </row>
    <row r="16" spans="1:172" x14ac:dyDescent="0.35">
      <c r="A16" s="1" t="s">
        <v>3900</v>
      </c>
      <c r="C16" s="1" t="s">
        <v>3891</v>
      </c>
      <c r="E16" s="66">
        <v>39.1</v>
      </c>
      <c r="F16" s="66">
        <v>39.299999999999997</v>
      </c>
      <c r="G16" s="66">
        <v>114.8</v>
      </c>
      <c r="H16" s="66">
        <v>114.8</v>
      </c>
      <c r="L16" s="1" t="s">
        <v>3908</v>
      </c>
      <c r="M16" s="1" t="s">
        <v>2469</v>
      </c>
      <c r="Q16" s="49">
        <v>129</v>
      </c>
      <c r="AB16" s="4">
        <v>62.45</v>
      </c>
      <c r="AC16" s="4">
        <v>0.84</v>
      </c>
      <c r="AE16" s="4">
        <v>15.71</v>
      </c>
      <c r="AH16" s="4">
        <v>4.97</v>
      </c>
      <c r="AJ16" s="4">
        <v>3.86</v>
      </c>
      <c r="AK16" s="4">
        <v>2.77</v>
      </c>
      <c r="AL16" s="4">
        <v>0.08</v>
      </c>
      <c r="AN16" s="4">
        <v>4.29</v>
      </c>
      <c r="AO16" s="4">
        <v>4.09</v>
      </c>
      <c r="AP16" s="4">
        <v>0.4</v>
      </c>
      <c r="BF16" s="4">
        <v>0.51</v>
      </c>
      <c r="CH16" s="4">
        <v>11.9</v>
      </c>
      <c r="CJ16" s="4">
        <v>97</v>
      </c>
      <c r="CK16" s="4">
        <v>64.099999999999994</v>
      </c>
      <c r="CN16" s="4">
        <v>13.2</v>
      </c>
      <c r="CO16" s="4">
        <v>26</v>
      </c>
      <c r="CW16" s="4">
        <v>59.5</v>
      </c>
      <c r="CX16" s="4">
        <v>710</v>
      </c>
      <c r="CY16" s="4">
        <v>13.4</v>
      </c>
      <c r="CZ16" s="4">
        <v>92</v>
      </c>
      <c r="DA16" s="4">
        <v>12.7</v>
      </c>
      <c r="DN16" s="4">
        <v>1018</v>
      </c>
      <c r="DO16" s="4">
        <v>42.05</v>
      </c>
      <c r="DP16" s="4">
        <v>92.44</v>
      </c>
      <c r="DQ16" s="4">
        <v>9.68</v>
      </c>
      <c r="DR16" s="4">
        <v>37.229999999999997</v>
      </c>
      <c r="DS16" s="4">
        <v>6.43</v>
      </c>
      <c r="DT16" s="4">
        <v>1.9</v>
      </c>
      <c r="DU16" s="4">
        <v>5.32</v>
      </c>
      <c r="DV16" s="4">
        <v>0.64</v>
      </c>
      <c r="DW16" s="4">
        <v>2.8</v>
      </c>
      <c r="DX16" s="4">
        <v>0.49</v>
      </c>
      <c r="DY16" s="4">
        <v>1.26</v>
      </c>
      <c r="DZ16" s="4">
        <v>0.16</v>
      </c>
      <c r="EA16" s="4">
        <v>1.01</v>
      </c>
      <c r="EB16" s="4">
        <v>0.15</v>
      </c>
      <c r="EC16" s="4">
        <v>2.5</v>
      </c>
      <c r="ED16" s="4">
        <v>0.81</v>
      </c>
      <c r="EM16" s="4">
        <v>31.6</v>
      </c>
      <c r="EO16" s="4">
        <v>5.2</v>
      </c>
      <c r="EP16" s="4">
        <v>1.4</v>
      </c>
      <c r="FP16" s="1" t="s">
        <v>3902</v>
      </c>
    </row>
    <row r="17" spans="1:172" x14ac:dyDescent="0.35">
      <c r="A17" s="1" t="s">
        <v>3900</v>
      </c>
      <c r="C17" s="1" t="s">
        <v>3891</v>
      </c>
      <c r="E17" s="66">
        <v>39.1</v>
      </c>
      <c r="F17" s="66">
        <v>39.299999999999997</v>
      </c>
      <c r="G17" s="66">
        <v>114.8</v>
      </c>
      <c r="H17" s="66">
        <v>114.8</v>
      </c>
      <c r="L17" s="1" t="s">
        <v>3909</v>
      </c>
      <c r="M17" s="1" t="s">
        <v>2469</v>
      </c>
      <c r="Q17" s="49">
        <v>129</v>
      </c>
      <c r="AB17" s="4">
        <v>52.3</v>
      </c>
      <c r="AC17" s="4">
        <v>0.99</v>
      </c>
      <c r="AE17" s="4">
        <v>18.37</v>
      </c>
      <c r="AH17" s="4">
        <v>8.7200000000000006</v>
      </c>
      <c r="AJ17" s="4">
        <v>7.35</v>
      </c>
      <c r="AK17" s="4">
        <v>4.21</v>
      </c>
      <c r="AL17" s="4">
        <v>0.14000000000000001</v>
      </c>
      <c r="AN17" s="4">
        <v>2.34</v>
      </c>
      <c r="AO17" s="4">
        <v>4.21</v>
      </c>
      <c r="AP17" s="4">
        <v>0.43</v>
      </c>
      <c r="BF17" s="4">
        <v>0.88</v>
      </c>
      <c r="CH17" s="4">
        <v>17.5</v>
      </c>
      <c r="CJ17" s="4">
        <v>184</v>
      </c>
      <c r="CK17" s="4">
        <v>28.7</v>
      </c>
      <c r="CN17" s="4">
        <v>22.9</v>
      </c>
      <c r="CO17" s="4">
        <v>12</v>
      </c>
      <c r="CW17" s="4">
        <v>18.2</v>
      </c>
      <c r="CX17" s="4">
        <v>1158</v>
      </c>
      <c r="CY17" s="4">
        <v>14.3</v>
      </c>
      <c r="CZ17" s="4">
        <v>27</v>
      </c>
      <c r="DA17" s="4">
        <v>7</v>
      </c>
      <c r="DN17" s="4">
        <v>1299</v>
      </c>
      <c r="DO17" s="4">
        <v>27.76</v>
      </c>
      <c r="DP17" s="4">
        <v>60.12</v>
      </c>
      <c r="DQ17" s="4">
        <v>7.13</v>
      </c>
      <c r="DR17" s="4">
        <v>30.06</v>
      </c>
      <c r="DS17" s="4">
        <v>5.64</v>
      </c>
      <c r="DT17" s="4">
        <v>1.86</v>
      </c>
      <c r="DU17" s="4">
        <v>4.8499999999999996</v>
      </c>
      <c r="DV17" s="4">
        <v>0.62</v>
      </c>
      <c r="DW17" s="4">
        <v>3.02</v>
      </c>
      <c r="DX17" s="4">
        <v>0.56999999999999995</v>
      </c>
      <c r="DY17" s="4">
        <v>1.44</v>
      </c>
      <c r="DZ17" s="4">
        <v>0.18</v>
      </c>
      <c r="EA17" s="4">
        <v>1.1000000000000001</v>
      </c>
      <c r="EB17" s="4">
        <v>0.16</v>
      </c>
      <c r="EC17" s="4">
        <v>0.7</v>
      </c>
      <c r="ED17" s="4">
        <v>0.28000000000000003</v>
      </c>
      <c r="EM17" s="4">
        <v>17.2</v>
      </c>
      <c r="EO17" s="4">
        <v>1.62</v>
      </c>
      <c r="EP17" s="4">
        <v>0.5</v>
      </c>
      <c r="FP17" s="1" t="s">
        <v>3902</v>
      </c>
    </row>
    <row r="18" spans="1:172" x14ac:dyDescent="0.35">
      <c r="A18" s="1" t="s">
        <v>3900</v>
      </c>
      <c r="C18" s="1" t="s">
        <v>3891</v>
      </c>
      <c r="E18" s="66">
        <v>39.1</v>
      </c>
      <c r="F18" s="66">
        <v>39.299999999999997</v>
      </c>
      <c r="G18" s="66">
        <v>114.8</v>
      </c>
      <c r="H18" s="66">
        <v>114.8</v>
      </c>
      <c r="L18" s="1" t="s">
        <v>3910</v>
      </c>
      <c r="M18" s="1" t="s">
        <v>2469</v>
      </c>
      <c r="Q18" s="49">
        <v>129</v>
      </c>
      <c r="AB18" s="4">
        <v>55.12</v>
      </c>
      <c r="AC18" s="4">
        <v>0.87</v>
      </c>
      <c r="AE18" s="4">
        <v>14.8</v>
      </c>
      <c r="AH18" s="4">
        <v>8.15</v>
      </c>
      <c r="AJ18" s="4">
        <v>6.59</v>
      </c>
      <c r="AK18" s="4">
        <v>5.57</v>
      </c>
      <c r="AL18" s="4">
        <v>0.22</v>
      </c>
      <c r="AN18" s="4">
        <v>1.51</v>
      </c>
      <c r="AO18" s="4">
        <v>5.04</v>
      </c>
      <c r="AP18" s="4">
        <v>0.45</v>
      </c>
      <c r="BF18" s="4">
        <v>1.56</v>
      </c>
      <c r="CH18" s="4">
        <v>16.5</v>
      </c>
      <c r="CJ18" s="4">
        <v>148</v>
      </c>
      <c r="CK18" s="4">
        <v>193</v>
      </c>
      <c r="CN18" s="4">
        <v>24.5</v>
      </c>
      <c r="CO18" s="4">
        <v>42</v>
      </c>
      <c r="CW18" s="4">
        <v>45.7</v>
      </c>
      <c r="CX18" s="4">
        <v>460</v>
      </c>
      <c r="CY18" s="4">
        <v>25.4</v>
      </c>
      <c r="CZ18" s="4">
        <v>40</v>
      </c>
      <c r="DA18" s="4">
        <v>15.3</v>
      </c>
      <c r="DN18" s="4">
        <v>182</v>
      </c>
      <c r="DO18" s="4">
        <v>45.48</v>
      </c>
      <c r="DP18" s="4">
        <v>95.46</v>
      </c>
      <c r="DQ18" s="4">
        <v>11.84</v>
      </c>
      <c r="DR18" s="4">
        <v>50.11</v>
      </c>
      <c r="DS18" s="4">
        <v>9.83</v>
      </c>
      <c r="DT18" s="4">
        <v>1.25</v>
      </c>
      <c r="DU18" s="4">
        <v>8.3000000000000007</v>
      </c>
      <c r="DV18" s="4">
        <v>1.1000000000000001</v>
      </c>
      <c r="DW18" s="4">
        <v>5.39</v>
      </c>
      <c r="DX18" s="4">
        <v>0.99</v>
      </c>
      <c r="DY18" s="4">
        <v>2.54</v>
      </c>
      <c r="DZ18" s="4">
        <v>0.33</v>
      </c>
      <c r="EA18" s="4">
        <v>2.0299999999999998</v>
      </c>
      <c r="EB18" s="4">
        <v>0.28999999999999998</v>
      </c>
      <c r="EC18" s="4">
        <v>1.7</v>
      </c>
      <c r="ED18" s="4">
        <v>0.64</v>
      </c>
      <c r="EM18" s="4">
        <v>19.100000000000001</v>
      </c>
      <c r="EO18" s="4">
        <v>5.05</v>
      </c>
      <c r="EP18" s="4">
        <v>4.3</v>
      </c>
      <c r="FP18" s="1" t="s">
        <v>3902</v>
      </c>
    </row>
    <row r="19" spans="1:172" x14ac:dyDescent="0.35">
      <c r="A19" s="1" t="s">
        <v>3900</v>
      </c>
      <c r="C19" s="1" t="s">
        <v>3891</v>
      </c>
      <c r="E19" s="66">
        <v>39.299999999999997</v>
      </c>
      <c r="F19" s="66">
        <v>39.299999999999997</v>
      </c>
      <c r="G19" s="66">
        <v>114.8</v>
      </c>
      <c r="H19" s="66">
        <v>114.9</v>
      </c>
      <c r="L19" s="1" t="s">
        <v>3911</v>
      </c>
      <c r="M19" s="1" t="s">
        <v>2469</v>
      </c>
      <c r="Q19" s="49">
        <v>129</v>
      </c>
      <c r="AB19" s="4">
        <v>57.52</v>
      </c>
      <c r="AC19" s="4">
        <v>1.19</v>
      </c>
      <c r="AE19" s="4">
        <v>16.97</v>
      </c>
      <c r="AH19" s="4">
        <v>7.14</v>
      </c>
      <c r="AJ19" s="4">
        <v>4.6900000000000004</v>
      </c>
      <c r="AK19" s="4">
        <v>3.23</v>
      </c>
      <c r="AL19" s="4">
        <v>0.12</v>
      </c>
      <c r="AN19" s="4">
        <v>2.7</v>
      </c>
      <c r="AO19" s="4">
        <v>5.3</v>
      </c>
      <c r="AP19" s="4">
        <v>0.62</v>
      </c>
      <c r="BF19" s="4">
        <v>0.47</v>
      </c>
      <c r="CH19" s="4">
        <v>12.7</v>
      </c>
      <c r="CJ19" s="4">
        <v>126</v>
      </c>
      <c r="CK19" s="4">
        <v>23</v>
      </c>
      <c r="CN19" s="4">
        <v>16.600000000000001</v>
      </c>
      <c r="CO19" s="4">
        <v>21</v>
      </c>
      <c r="CW19" s="4">
        <v>80.099999999999994</v>
      </c>
      <c r="CX19" s="4">
        <v>637</v>
      </c>
      <c r="CY19" s="4">
        <v>15.5</v>
      </c>
      <c r="CZ19" s="4">
        <v>111</v>
      </c>
      <c r="DA19" s="4">
        <v>29.3</v>
      </c>
      <c r="DN19" s="4">
        <v>799</v>
      </c>
      <c r="DO19" s="4">
        <v>84.47</v>
      </c>
      <c r="DP19" s="4">
        <v>160.1</v>
      </c>
      <c r="DQ19" s="4">
        <v>18.149999999999999</v>
      </c>
      <c r="DR19" s="4">
        <v>65.09</v>
      </c>
      <c r="DS19" s="4">
        <v>9.61</v>
      </c>
      <c r="DT19" s="4">
        <v>2.36</v>
      </c>
      <c r="DU19" s="4">
        <v>7.53</v>
      </c>
      <c r="DV19" s="4">
        <v>0.81</v>
      </c>
      <c r="DW19" s="4">
        <v>3.33</v>
      </c>
      <c r="DX19" s="4">
        <v>0.57999999999999996</v>
      </c>
      <c r="DY19" s="4">
        <v>1.5</v>
      </c>
      <c r="DZ19" s="4">
        <v>0.18</v>
      </c>
      <c r="EA19" s="4">
        <v>1.2</v>
      </c>
      <c r="EB19" s="4">
        <v>0.17</v>
      </c>
      <c r="EC19" s="4">
        <v>3</v>
      </c>
      <c r="ED19" s="4">
        <v>1.43</v>
      </c>
      <c r="EM19" s="4">
        <v>20.100000000000001</v>
      </c>
      <c r="EO19" s="4">
        <v>10.45</v>
      </c>
      <c r="EP19" s="4">
        <v>4.0999999999999996</v>
      </c>
      <c r="FP19" s="1" t="s">
        <v>3902</v>
      </c>
    </row>
    <row r="20" spans="1:172" x14ac:dyDescent="0.35">
      <c r="A20" s="1" t="s">
        <v>3900</v>
      </c>
      <c r="C20" s="1" t="s">
        <v>3891</v>
      </c>
      <c r="E20" s="66">
        <v>39.299999999999997</v>
      </c>
      <c r="F20" s="66">
        <v>39.299999999999997</v>
      </c>
      <c r="G20" s="66">
        <v>114.8</v>
      </c>
      <c r="H20" s="66">
        <v>114.9</v>
      </c>
      <c r="L20" s="1" t="s">
        <v>3912</v>
      </c>
      <c r="M20" s="1" t="s">
        <v>2469</v>
      </c>
      <c r="Q20" s="49">
        <v>129</v>
      </c>
      <c r="AB20" s="4">
        <v>57.19</v>
      </c>
      <c r="AC20" s="4">
        <v>0.97</v>
      </c>
      <c r="AE20" s="4">
        <v>16.45</v>
      </c>
      <c r="AH20" s="4">
        <v>7.35</v>
      </c>
      <c r="AJ20" s="4">
        <v>5.63</v>
      </c>
      <c r="AK20" s="4">
        <v>4.29</v>
      </c>
      <c r="AL20" s="4">
        <v>0.18</v>
      </c>
      <c r="AN20" s="4">
        <v>2.23</v>
      </c>
      <c r="AO20" s="4">
        <v>5.08</v>
      </c>
      <c r="AP20" s="4">
        <v>0.3</v>
      </c>
      <c r="BF20" s="4">
        <v>0.3</v>
      </c>
      <c r="CH20" s="4">
        <v>7.8</v>
      </c>
      <c r="CJ20" s="4">
        <v>76</v>
      </c>
      <c r="CK20" s="4">
        <v>17.7</v>
      </c>
      <c r="CN20" s="4">
        <v>9.1</v>
      </c>
      <c r="CO20" s="4">
        <v>7</v>
      </c>
      <c r="CW20" s="4">
        <v>57.5</v>
      </c>
      <c r="CX20" s="4">
        <v>1314</v>
      </c>
      <c r="CY20" s="4">
        <v>8</v>
      </c>
      <c r="CZ20" s="4">
        <v>60</v>
      </c>
      <c r="DA20" s="4">
        <v>9.8000000000000007</v>
      </c>
      <c r="DN20" s="4">
        <v>1461</v>
      </c>
      <c r="DO20" s="4">
        <v>35.049999999999997</v>
      </c>
      <c r="DP20" s="4">
        <v>67.5</v>
      </c>
      <c r="DQ20" s="4">
        <v>7.23</v>
      </c>
      <c r="DR20" s="4">
        <v>26.9</v>
      </c>
      <c r="DS20" s="4">
        <v>4.2300000000000004</v>
      </c>
      <c r="DT20" s="4">
        <v>1.54</v>
      </c>
      <c r="DU20" s="4">
        <v>3.45</v>
      </c>
      <c r="DV20" s="4">
        <v>0.38</v>
      </c>
      <c r="DW20" s="4">
        <v>1.68</v>
      </c>
      <c r="DX20" s="4">
        <v>0.3</v>
      </c>
      <c r="DY20" s="4">
        <v>0.79</v>
      </c>
      <c r="DZ20" s="4">
        <v>0.1</v>
      </c>
      <c r="EA20" s="4">
        <v>0.63</v>
      </c>
      <c r="EB20" s="4">
        <v>0.09</v>
      </c>
      <c r="EC20" s="4">
        <v>1.8</v>
      </c>
      <c r="ED20" s="4">
        <v>0.5</v>
      </c>
      <c r="EM20" s="4">
        <v>23.7</v>
      </c>
      <c r="EO20" s="4">
        <v>4.82</v>
      </c>
      <c r="EP20" s="4">
        <v>1.5</v>
      </c>
      <c r="FP20" s="1" t="s">
        <v>3902</v>
      </c>
    </row>
    <row r="21" spans="1:172" x14ac:dyDescent="0.35">
      <c r="A21" s="1" t="s">
        <v>3900</v>
      </c>
      <c r="C21" s="1" t="s">
        <v>3891</v>
      </c>
      <c r="E21" s="66">
        <v>39.4</v>
      </c>
      <c r="F21" s="66">
        <v>39.5</v>
      </c>
      <c r="G21" s="66">
        <v>114.9</v>
      </c>
      <c r="H21" s="66">
        <v>115.1</v>
      </c>
      <c r="L21" s="1" t="s">
        <v>3913</v>
      </c>
      <c r="M21" s="1" t="s">
        <v>2469</v>
      </c>
      <c r="Q21" s="49">
        <v>129</v>
      </c>
      <c r="AB21" s="4">
        <v>61.95</v>
      </c>
      <c r="AC21" s="4">
        <v>0.67</v>
      </c>
      <c r="AE21" s="4">
        <v>17.36</v>
      </c>
      <c r="AH21" s="4">
        <v>5.37</v>
      </c>
      <c r="AJ21" s="4">
        <v>4.28</v>
      </c>
      <c r="AK21" s="4">
        <v>1.91</v>
      </c>
      <c r="AL21" s="4">
        <v>0.08</v>
      </c>
      <c r="AN21" s="4">
        <v>3.12</v>
      </c>
      <c r="AO21" s="4">
        <v>4.01</v>
      </c>
      <c r="AP21" s="4">
        <v>0.33</v>
      </c>
      <c r="BF21" s="4">
        <v>0.57999999999999996</v>
      </c>
      <c r="CJ21" s="4">
        <v>80</v>
      </c>
      <c r="CK21" s="4">
        <v>20.2</v>
      </c>
      <c r="CN21" s="4">
        <v>10.4</v>
      </c>
      <c r="CO21" s="4">
        <v>8</v>
      </c>
      <c r="CW21" s="4">
        <v>66.599999999999994</v>
      </c>
      <c r="CX21" s="4">
        <v>1211</v>
      </c>
      <c r="CY21" s="4">
        <v>9.1999999999999993</v>
      </c>
      <c r="CZ21" s="4">
        <v>159</v>
      </c>
      <c r="DA21" s="4">
        <v>9.9</v>
      </c>
      <c r="DN21" s="4">
        <v>1340</v>
      </c>
      <c r="DO21" s="4">
        <v>39.9</v>
      </c>
      <c r="DP21" s="4">
        <v>64.8</v>
      </c>
      <c r="DQ21" s="4">
        <v>8.3699999999999992</v>
      </c>
      <c r="DR21" s="4">
        <v>31</v>
      </c>
      <c r="DS21" s="4">
        <v>4.9000000000000004</v>
      </c>
      <c r="DT21" s="4">
        <v>1.3</v>
      </c>
      <c r="DU21" s="4">
        <v>3.37</v>
      </c>
      <c r="DV21" s="4">
        <v>0.44</v>
      </c>
      <c r="DW21" s="4">
        <v>1.98</v>
      </c>
      <c r="DX21" s="4">
        <v>0.36</v>
      </c>
      <c r="DY21" s="4">
        <v>0.9</v>
      </c>
      <c r="DZ21" s="4">
        <v>0.15</v>
      </c>
      <c r="EA21" s="4">
        <v>0.82</v>
      </c>
      <c r="EB21" s="4">
        <v>0.13</v>
      </c>
      <c r="EC21" s="4">
        <v>4</v>
      </c>
      <c r="ED21" s="4">
        <v>0.57999999999999996</v>
      </c>
      <c r="EM21" s="4">
        <v>18</v>
      </c>
      <c r="EO21" s="4">
        <v>6.26</v>
      </c>
      <c r="EP21" s="4">
        <v>1.8</v>
      </c>
      <c r="FP21" s="1" t="s">
        <v>3902</v>
      </c>
    </row>
    <row r="22" spans="1:172" x14ac:dyDescent="0.35">
      <c r="A22" s="1" t="s">
        <v>3900</v>
      </c>
      <c r="C22" s="1" t="s">
        <v>3891</v>
      </c>
      <c r="E22" s="66">
        <v>39.4</v>
      </c>
      <c r="F22" s="66">
        <v>39.5</v>
      </c>
      <c r="G22" s="66">
        <v>114.9</v>
      </c>
      <c r="H22" s="66">
        <v>115.1</v>
      </c>
      <c r="L22" s="1" t="s">
        <v>3914</v>
      </c>
      <c r="M22" s="1" t="s">
        <v>2469</v>
      </c>
      <c r="Q22" s="49">
        <v>129</v>
      </c>
      <c r="AB22" s="4">
        <v>64.319999999999993</v>
      </c>
      <c r="AC22" s="4">
        <v>0.6</v>
      </c>
      <c r="AE22" s="4">
        <v>16.29</v>
      </c>
      <c r="AH22" s="4">
        <v>4.8099999999999996</v>
      </c>
      <c r="AJ22" s="4">
        <v>3.56</v>
      </c>
      <c r="AK22" s="4">
        <v>1.77</v>
      </c>
      <c r="AL22" s="4">
        <v>0.08</v>
      </c>
      <c r="AN22" s="4">
        <v>3.34</v>
      </c>
      <c r="AO22" s="4">
        <v>3.88</v>
      </c>
      <c r="AP22" s="4">
        <v>0.31</v>
      </c>
      <c r="BF22" s="4">
        <v>0.75</v>
      </c>
      <c r="CJ22" s="4">
        <v>70</v>
      </c>
      <c r="CK22" s="4">
        <v>21.2</v>
      </c>
      <c r="CN22" s="4">
        <v>8.9</v>
      </c>
      <c r="CO22" s="4">
        <v>8</v>
      </c>
      <c r="CW22" s="4">
        <v>77.2</v>
      </c>
      <c r="CX22" s="4">
        <v>935</v>
      </c>
      <c r="CY22" s="4">
        <v>9.1</v>
      </c>
      <c r="CZ22" s="4">
        <v>216</v>
      </c>
      <c r="DA22" s="4">
        <v>9.8000000000000007</v>
      </c>
      <c r="DN22" s="4">
        <v>1232</v>
      </c>
      <c r="DO22" s="4">
        <v>43.4</v>
      </c>
      <c r="DP22" s="4">
        <v>71.7</v>
      </c>
      <c r="DQ22" s="4">
        <v>8.81</v>
      </c>
      <c r="DR22" s="4">
        <v>32.200000000000003</v>
      </c>
      <c r="DS22" s="4">
        <v>4.96</v>
      </c>
      <c r="DT22" s="4">
        <v>1.29</v>
      </c>
      <c r="DU22" s="4">
        <v>3.45</v>
      </c>
      <c r="DV22" s="4">
        <v>0.44</v>
      </c>
      <c r="DW22" s="4">
        <v>2.0499999999999998</v>
      </c>
      <c r="DX22" s="4">
        <v>0.36</v>
      </c>
      <c r="DY22" s="4">
        <v>0.91</v>
      </c>
      <c r="DZ22" s="4">
        <v>0.14000000000000001</v>
      </c>
      <c r="EA22" s="4">
        <v>0.86</v>
      </c>
      <c r="EB22" s="4">
        <v>0.15</v>
      </c>
      <c r="EC22" s="4">
        <v>5.0999999999999996</v>
      </c>
      <c r="ED22" s="4">
        <v>0.6</v>
      </c>
      <c r="EM22" s="4">
        <v>19</v>
      </c>
      <c r="EO22" s="4">
        <v>7.19</v>
      </c>
      <c r="EP22" s="4">
        <v>2.1</v>
      </c>
      <c r="FP22" s="1" t="s">
        <v>3902</v>
      </c>
    </row>
    <row r="23" spans="1:172" x14ac:dyDescent="0.35">
      <c r="A23" s="1" t="s">
        <v>3900</v>
      </c>
      <c r="C23" s="1" t="s">
        <v>3891</v>
      </c>
      <c r="E23" s="66">
        <v>39.700000000000003</v>
      </c>
      <c r="F23" s="66">
        <v>39.799999999999997</v>
      </c>
      <c r="G23" s="66">
        <v>115.1</v>
      </c>
      <c r="H23" s="66">
        <v>115.3</v>
      </c>
      <c r="L23" s="1" t="s">
        <v>3915</v>
      </c>
      <c r="M23" s="1" t="s">
        <v>2469</v>
      </c>
      <c r="Q23" s="49">
        <v>129</v>
      </c>
      <c r="AB23" s="4">
        <v>53.81</v>
      </c>
      <c r="AC23" s="4">
        <v>0.96</v>
      </c>
      <c r="AE23" s="4">
        <v>16.72</v>
      </c>
      <c r="AH23" s="4">
        <v>8.48</v>
      </c>
      <c r="AJ23" s="4">
        <v>5.88</v>
      </c>
      <c r="AK23" s="4">
        <v>4.49</v>
      </c>
      <c r="AL23" s="4">
        <v>0.23</v>
      </c>
      <c r="AN23" s="4">
        <v>2.29</v>
      </c>
      <c r="AO23" s="4">
        <v>4.55</v>
      </c>
      <c r="AP23" s="4">
        <v>0.28000000000000003</v>
      </c>
      <c r="BF23" s="4">
        <v>2.14</v>
      </c>
      <c r="CJ23" s="4">
        <v>150</v>
      </c>
      <c r="CK23" s="4">
        <v>79.400000000000006</v>
      </c>
      <c r="CN23" s="4">
        <v>23</v>
      </c>
      <c r="CO23" s="4">
        <v>21</v>
      </c>
      <c r="CW23" s="4">
        <v>117</v>
      </c>
      <c r="CX23" s="4">
        <v>565</v>
      </c>
      <c r="CY23" s="4">
        <v>13.4</v>
      </c>
      <c r="CZ23" s="4">
        <v>135</v>
      </c>
      <c r="DA23" s="4">
        <v>15.5</v>
      </c>
      <c r="DN23" s="4">
        <v>313</v>
      </c>
      <c r="DO23" s="4">
        <v>49.9</v>
      </c>
      <c r="DP23" s="4">
        <v>84.3</v>
      </c>
      <c r="DQ23" s="4">
        <v>9.43</v>
      </c>
      <c r="DR23" s="4">
        <v>32.1</v>
      </c>
      <c r="DS23" s="4">
        <v>4.95</v>
      </c>
      <c r="DT23" s="4">
        <v>0.97</v>
      </c>
      <c r="DU23" s="4">
        <v>3.72</v>
      </c>
      <c r="DV23" s="4">
        <v>0.52</v>
      </c>
      <c r="DW23" s="4">
        <v>2.67</v>
      </c>
      <c r="DX23" s="4">
        <v>0.52</v>
      </c>
      <c r="DY23" s="4">
        <v>1.39</v>
      </c>
      <c r="DZ23" s="4">
        <v>0.24</v>
      </c>
      <c r="EA23" s="4">
        <v>1.5</v>
      </c>
      <c r="EB23" s="4">
        <v>0.26</v>
      </c>
      <c r="EC23" s="4">
        <v>3.7</v>
      </c>
      <c r="ED23" s="4">
        <v>0.84</v>
      </c>
      <c r="EM23" s="4">
        <v>11.2</v>
      </c>
      <c r="EO23" s="4">
        <v>8.5500000000000007</v>
      </c>
      <c r="EP23" s="4">
        <v>5.4</v>
      </c>
      <c r="FP23" s="1" t="s">
        <v>3902</v>
      </c>
    </row>
    <row r="24" spans="1:172" x14ac:dyDescent="0.35">
      <c r="A24" s="1" t="s">
        <v>3900</v>
      </c>
      <c r="C24" s="1" t="s">
        <v>3891</v>
      </c>
      <c r="E24" s="66">
        <v>40.200000000000003</v>
      </c>
      <c r="F24" s="66">
        <v>40.299999999999997</v>
      </c>
      <c r="G24" s="66">
        <v>116</v>
      </c>
      <c r="H24" s="66">
        <v>116</v>
      </c>
      <c r="L24" s="1" t="s">
        <v>1397</v>
      </c>
      <c r="M24" s="1" t="s">
        <v>2469</v>
      </c>
      <c r="Q24" s="49">
        <v>129</v>
      </c>
      <c r="AB24" s="4">
        <v>53.29</v>
      </c>
      <c r="AC24" s="4">
        <v>1.2</v>
      </c>
      <c r="AE24" s="4">
        <v>17.690000000000001</v>
      </c>
      <c r="AH24" s="4">
        <v>8.93</v>
      </c>
      <c r="AJ24" s="4">
        <v>6.96</v>
      </c>
      <c r="AK24" s="4">
        <v>4.05</v>
      </c>
      <c r="AL24" s="4">
        <v>0.15</v>
      </c>
      <c r="AN24" s="4">
        <v>2.25</v>
      </c>
      <c r="AO24" s="4">
        <v>4.4800000000000004</v>
      </c>
      <c r="AP24" s="4">
        <v>0.39</v>
      </c>
      <c r="BF24" s="4">
        <v>0.39</v>
      </c>
      <c r="CJ24" s="4">
        <v>171</v>
      </c>
      <c r="CK24" s="4">
        <v>47.2</v>
      </c>
      <c r="CN24" s="4">
        <v>24.9</v>
      </c>
      <c r="CO24" s="4">
        <v>22</v>
      </c>
      <c r="CW24" s="4">
        <v>60.6</v>
      </c>
      <c r="CX24" s="4">
        <v>880</v>
      </c>
      <c r="CY24" s="4">
        <v>21</v>
      </c>
      <c r="CZ24" s="4">
        <v>246</v>
      </c>
      <c r="DA24" s="4">
        <v>14.4</v>
      </c>
      <c r="DN24" s="4">
        <v>550</v>
      </c>
      <c r="DO24" s="4">
        <v>50.7</v>
      </c>
      <c r="DP24" s="4">
        <v>92.6</v>
      </c>
      <c r="DQ24" s="4">
        <v>12.3</v>
      </c>
      <c r="DR24" s="4">
        <v>47.5</v>
      </c>
      <c r="DS24" s="4">
        <v>8.31</v>
      </c>
      <c r="DT24" s="4">
        <v>1.66</v>
      </c>
      <c r="DU24" s="4">
        <v>5.9</v>
      </c>
      <c r="DV24" s="4">
        <v>0.91</v>
      </c>
      <c r="DW24" s="4">
        <v>4.6100000000000003</v>
      </c>
      <c r="DX24" s="4">
        <v>0.85</v>
      </c>
      <c r="DY24" s="4">
        <v>2.15</v>
      </c>
      <c r="DZ24" s="4">
        <v>0.35</v>
      </c>
      <c r="EA24" s="4">
        <v>1.93</v>
      </c>
      <c r="EB24" s="4">
        <v>0.31</v>
      </c>
      <c r="EC24" s="4">
        <v>5.4</v>
      </c>
      <c r="ED24" s="4">
        <v>0.56000000000000005</v>
      </c>
      <c r="EM24" s="4">
        <v>13.1</v>
      </c>
      <c r="EO24" s="4">
        <v>2.73</v>
      </c>
      <c r="EP24" s="4">
        <v>0.6</v>
      </c>
      <c r="FP24" s="1" t="s">
        <v>3902</v>
      </c>
    </row>
    <row r="25" spans="1:172" x14ac:dyDescent="0.35">
      <c r="A25" s="1" t="s">
        <v>3900</v>
      </c>
      <c r="C25" s="1" t="s">
        <v>3891</v>
      </c>
      <c r="E25" s="66">
        <v>40.200000000000003</v>
      </c>
      <c r="F25" s="66">
        <v>40.299999999999997</v>
      </c>
      <c r="G25" s="66">
        <v>116</v>
      </c>
      <c r="H25" s="66">
        <v>116</v>
      </c>
      <c r="L25" s="1" t="s">
        <v>1398</v>
      </c>
      <c r="M25" s="1" t="s">
        <v>2469</v>
      </c>
      <c r="Q25" s="49">
        <v>129</v>
      </c>
      <c r="AB25" s="4">
        <v>55.33</v>
      </c>
      <c r="AC25" s="4">
        <v>1.18</v>
      </c>
      <c r="AE25" s="4">
        <v>17.61</v>
      </c>
      <c r="AH25" s="4">
        <v>8.08</v>
      </c>
      <c r="AJ25" s="4">
        <v>6.16</v>
      </c>
      <c r="AK25" s="4">
        <v>3.32</v>
      </c>
      <c r="AL25" s="4">
        <v>0.16</v>
      </c>
      <c r="AN25" s="4">
        <v>2.8</v>
      </c>
      <c r="AO25" s="4">
        <v>4.43</v>
      </c>
      <c r="AP25" s="4">
        <v>0.39</v>
      </c>
      <c r="BF25" s="4">
        <v>0.27</v>
      </c>
      <c r="CJ25" s="4">
        <v>149</v>
      </c>
      <c r="CK25" s="4">
        <v>27.4</v>
      </c>
      <c r="CN25" s="4">
        <v>22.2</v>
      </c>
      <c r="CO25" s="4">
        <v>22</v>
      </c>
      <c r="CW25" s="4">
        <v>42.8</v>
      </c>
      <c r="CX25" s="4">
        <v>838</v>
      </c>
      <c r="CY25" s="4">
        <v>19.8</v>
      </c>
      <c r="CZ25" s="4">
        <v>222</v>
      </c>
      <c r="DA25" s="4">
        <v>17.8</v>
      </c>
      <c r="DN25" s="4">
        <v>1019</v>
      </c>
      <c r="DO25" s="4">
        <v>46.5</v>
      </c>
      <c r="DP25" s="4">
        <v>85.5</v>
      </c>
      <c r="DQ25" s="4">
        <v>11.4</v>
      </c>
      <c r="DR25" s="4">
        <v>44</v>
      </c>
      <c r="DS25" s="4">
        <v>7.86</v>
      </c>
      <c r="DT25" s="4">
        <v>1.68</v>
      </c>
      <c r="DU25" s="4">
        <v>5.63</v>
      </c>
      <c r="DV25" s="4">
        <v>0.86</v>
      </c>
      <c r="DW25" s="4">
        <v>4.3499999999999996</v>
      </c>
      <c r="DX25" s="4">
        <v>0.79</v>
      </c>
      <c r="DY25" s="4">
        <v>1.99</v>
      </c>
      <c r="DZ25" s="4">
        <v>0.33</v>
      </c>
      <c r="EA25" s="4">
        <v>1.79</v>
      </c>
      <c r="EB25" s="4">
        <v>0.28000000000000003</v>
      </c>
      <c r="EC25" s="4">
        <v>4.8</v>
      </c>
      <c r="ED25" s="4">
        <v>0.71</v>
      </c>
      <c r="EM25" s="4">
        <v>16</v>
      </c>
      <c r="EO25" s="4">
        <v>3.05</v>
      </c>
      <c r="EP25" s="4">
        <v>0.7</v>
      </c>
      <c r="FP25" s="1" t="s">
        <v>3902</v>
      </c>
    </row>
    <row r="26" spans="1:172" x14ac:dyDescent="0.35">
      <c r="A26" s="1" t="s">
        <v>3900</v>
      </c>
      <c r="C26" s="1" t="s">
        <v>3891</v>
      </c>
      <c r="E26" s="66">
        <v>40.200000000000003</v>
      </c>
      <c r="F26" s="66">
        <v>40.299999999999997</v>
      </c>
      <c r="G26" s="66">
        <v>116</v>
      </c>
      <c r="H26" s="66">
        <v>116</v>
      </c>
      <c r="L26" s="1" t="s">
        <v>3916</v>
      </c>
      <c r="M26" s="1" t="s">
        <v>2469</v>
      </c>
      <c r="Q26" s="49">
        <v>129</v>
      </c>
      <c r="AB26" s="4">
        <v>55.28</v>
      </c>
      <c r="AC26" s="4">
        <v>1.07</v>
      </c>
      <c r="AE26" s="4">
        <v>17.420000000000002</v>
      </c>
      <c r="AH26" s="4">
        <v>7.27</v>
      </c>
      <c r="AJ26" s="4">
        <v>5.14</v>
      </c>
      <c r="AK26" s="4">
        <v>3.02</v>
      </c>
      <c r="AL26" s="4">
        <v>0.22</v>
      </c>
      <c r="AN26" s="4">
        <v>2.29</v>
      </c>
      <c r="AO26" s="4">
        <v>6.95</v>
      </c>
      <c r="AP26" s="4">
        <v>0.39</v>
      </c>
      <c r="BF26" s="4">
        <v>0.73</v>
      </c>
      <c r="CJ26" s="4">
        <v>135</v>
      </c>
      <c r="CK26" s="4">
        <v>21</v>
      </c>
      <c r="CN26" s="4">
        <v>16.100000000000001</v>
      </c>
      <c r="CO26" s="4">
        <v>13</v>
      </c>
      <c r="CW26" s="4">
        <v>43.9</v>
      </c>
      <c r="CX26" s="4">
        <v>710</v>
      </c>
      <c r="CY26" s="4">
        <v>23.9</v>
      </c>
      <c r="CZ26" s="4">
        <v>353</v>
      </c>
      <c r="DA26" s="4">
        <v>17.2</v>
      </c>
      <c r="DN26" s="4">
        <v>692</v>
      </c>
      <c r="DO26" s="4">
        <v>55.9</v>
      </c>
      <c r="DP26" s="4">
        <v>116</v>
      </c>
      <c r="DQ26" s="4">
        <v>14.8</v>
      </c>
      <c r="DR26" s="4">
        <v>58</v>
      </c>
      <c r="DS26" s="4">
        <v>9.9</v>
      </c>
      <c r="DT26" s="4">
        <v>1.73</v>
      </c>
      <c r="DU26" s="4">
        <v>6.77</v>
      </c>
      <c r="DV26" s="4">
        <v>1.01</v>
      </c>
      <c r="DW26" s="4">
        <v>5.05</v>
      </c>
      <c r="DX26" s="4">
        <v>0.93</v>
      </c>
      <c r="DY26" s="4">
        <v>2.44</v>
      </c>
      <c r="DZ26" s="4">
        <v>0.39</v>
      </c>
      <c r="EA26" s="4">
        <v>2.33</v>
      </c>
      <c r="EB26" s="4">
        <v>0.37</v>
      </c>
      <c r="EC26" s="4">
        <v>6.9</v>
      </c>
      <c r="ED26" s="4">
        <v>0.69</v>
      </c>
      <c r="EM26" s="4">
        <v>11.7</v>
      </c>
      <c r="EO26" s="4">
        <v>3.16</v>
      </c>
      <c r="EP26" s="4">
        <v>0.5</v>
      </c>
      <c r="FP26" s="1" t="s">
        <v>3902</v>
      </c>
    </row>
    <row r="27" spans="1:172" x14ac:dyDescent="0.35">
      <c r="A27" s="1" t="s">
        <v>3900</v>
      </c>
      <c r="C27" s="1" t="s">
        <v>3891</v>
      </c>
      <c r="E27" s="66">
        <v>39.9</v>
      </c>
      <c r="F27" s="66">
        <v>39.9</v>
      </c>
      <c r="G27" s="66">
        <v>115.2</v>
      </c>
      <c r="H27" s="66">
        <v>115.3</v>
      </c>
      <c r="L27" s="1" t="s">
        <v>3917</v>
      </c>
      <c r="M27" s="1" t="s">
        <v>2469</v>
      </c>
      <c r="Q27" s="49">
        <v>129</v>
      </c>
      <c r="AB27" s="4">
        <v>59.87</v>
      </c>
      <c r="AC27" s="4">
        <v>0.75</v>
      </c>
      <c r="AE27" s="4">
        <v>18.010000000000002</v>
      </c>
      <c r="AH27" s="4">
        <v>5.7</v>
      </c>
      <c r="AJ27" s="4">
        <v>2.14</v>
      </c>
      <c r="AK27" s="4">
        <v>2.39</v>
      </c>
      <c r="AL27" s="4">
        <v>0.05</v>
      </c>
      <c r="AN27" s="4">
        <v>4.21</v>
      </c>
      <c r="AO27" s="4">
        <v>2.0099999999999998</v>
      </c>
      <c r="AP27" s="4">
        <v>0.23</v>
      </c>
      <c r="BF27" s="4">
        <v>4.4800000000000004</v>
      </c>
      <c r="CJ27" s="4">
        <v>126</v>
      </c>
      <c r="CK27" s="4">
        <v>22.9</v>
      </c>
      <c r="CN27" s="4">
        <v>7.7</v>
      </c>
      <c r="CO27" s="4">
        <v>12</v>
      </c>
      <c r="CW27" s="4">
        <v>139</v>
      </c>
      <c r="CX27" s="4">
        <v>163</v>
      </c>
      <c r="CY27" s="4">
        <v>22</v>
      </c>
      <c r="CZ27" s="4">
        <v>139</v>
      </c>
      <c r="DA27" s="4">
        <v>14.5</v>
      </c>
      <c r="DN27" s="4">
        <v>857</v>
      </c>
      <c r="DO27" s="4">
        <v>35.200000000000003</v>
      </c>
      <c r="DP27" s="4">
        <v>61.8</v>
      </c>
      <c r="DQ27" s="4">
        <v>8.75</v>
      </c>
      <c r="DR27" s="4">
        <v>33.9</v>
      </c>
      <c r="DS27" s="4">
        <v>6.42</v>
      </c>
      <c r="DT27" s="4">
        <v>1.36</v>
      </c>
      <c r="DU27" s="4">
        <v>4.8099999999999996</v>
      </c>
      <c r="DV27" s="4">
        <v>0.82</v>
      </c>
      <c r="DW27" s="4">
        <v>4.67</v>
      </c>
      <c r="DX27" s="4">
        <v>0.88</v>
      </c>
      <c r="DY27" s="4">
        <v>2.2200000000000002</v>
      </c>
      <c r="DZ27" s="4">
        <v>0.37</v>
      </c>
      <c r="EA27" s="4">
        <v>2.06</v>
      </c>
      <c r="EB27" s="4">
        <v>0.31</v>
      </c>
      <c r="EC27" s="4">
        <v>3.9</v>
      </c>
      <c r="ED27" s="4">
        <v>6.32</v>
      </c>
      <c r="EM27" s="4">
        <v>23.3</v>
      </c>
      <c r="EO27" s="4">
        <v>6.38</v>
      </c>
      <c r="EP27" s="4">
        <v>1.8</v>
      </c>
      <c r="FP27" s="1" t="s">
        <v>3902</v>
      </c>
    </row>
    <row r="28" spans="1:172" x14ac:dyDescent="0.35">
      <c r="A28" s="1" t="s">
        <v>3900</v>
      </c>
      <c r="C28" s="1" t="s">
        <v>3891</v>
      </c>
      <c r="E28" s="66">
        <v>39.9</v>
      </c>
      <c r="F28" s="66">
        <v>39.9</v>
      </c>
      <c r="G28" s="66">
        <v>115.2</v>
      </c>
      <c r="H28" s="66">
        <v>115.3</v>
      </c>
      <c r="L28" s="1" t="s">
        <v>3918</v>
      </c>
      <c r="M28" s="1" t="s">
        <v>2469</v>
      </c>
      <c r="Q28" s="49">
        <v>129</v>
      </c>
      <c r="AB28" s="4">
        <v>61.18</v>
      </c>
      <c r="AC28" s="4">
        <v>0.68</v>
      </c>
      <c r="AE28" s="4">
        <v>17.690000000000001</v>
      </c>
      <c r="AH28" s="4">
        <v>5.43</v>
      </c>
      <c r="AJ28" s="4">
        <v>1.5</v>
      </c>
      <c r="AK28" s="4">
        <v>2.8</v>
      </c>
      <c r="AL28" s="4">
        <v>0.04</v>
      </c>
      <c r="AN28" s="4">
        <v>4.09</v>
      </c>
      <c r="AO28" s="4">
        <v>2.2599999999999998</v>
      </c>
      <c r="AP28" s="4">
        <v>0.18</v>
      </c>
      <c r="BF28" s="4">
        <v>3.99</v>
      </c>
      <c r="CJ28" s="4">
        <v>84</v>
      </c>
      <c r="CK28" s="4">
        <v>42.2</v>
      </c>
      <c r="CN28" s="4">
        <v>10.4</v>
      </c>
      <c r="CO28" s="4">
        <v>19</v>
      </c>
      <c r="CW28" s="4">
        <v>144</v>
      </c>
      <c r="CX28" s="4">
        <v>137</v>
      </c>
      <c r="CY28" s="4">
        <v>21.7</v>
      </c>
      <c r="CZ28" s="4">
        <v>192</v>
      </c>
      <c r="DA28" s="4">
        <v>16.7</v>
      </c>
      <c r="DN28" s="4">
        <v>677</v>
      </c>
      <c r="DO28" s="4">
        <v>45.6</v>
      </c>
      <c r="DP28" s="4">
        <v>78.400000000000006</v>
      </c>
      <c r="DQ28" s="4">
        <v>9.93</v>
      </c>
      <c r="DR28" s="4">
        <v>36.799999999999997</v>
      </c>
      <c r="DS28" s="4">
        <v>6.83</v>
      </c>
      <c r="DT28" s="4">
        <v>1.24</v>
      </c>
      <c r="DU28" s="4">
        <v>5.0999999999999996</v>
      </c>
      <c r="DV28" s="4">
        <v>0.82</v>
      </c>
      <c r="DW28" s="4">
        <v>4.67</v>
      </c>
      <c r="DX28" s="4">
        <v>0.91</v>
      </c>
      <c r="DY28" s="4">
        <v>2.44</v>
      </c>
      <c r="DZ28" s="4">
        <v>0.43</v>
      </c>
      <c r="EA28" s="4">
        <v>2.52</v>
      </c>
      <c r="EB28" s="4">
        <v>0.4</v>
      </c>
      <c r="EC28" s="4">
        <v>4.9000000000000004</v>
      </c>
      <c r="ED28" s="4">
        <v>1.2</v>
      </c>
      <c r="EM28" s="4">
        <v>20.399999999999999</v>
      </c>
      <c r="EO28" s="4">
        <v>11.1</v>
      </c>
      <c r="EP28" s="4">
        <v>2.2000000000000002</v>
      </c>
      <c r="FP28" s="1" t="s">
        <v>3902</v>
      </c>
    </row>
    <row r="29" spans="1:172" x14ac:dyDescent="0.35">
      <c r="A29" s="1" t="s">
        <v>3900</v>
      </c>
      <c r="C29" s="1" t="s">
        <v>3891</v>
      </c>
      <c r="E29" s="66">
        <v>39.4</v>
      </c>
      <c r="F29" s="66">
        <v>39.5</v>
      </c>
      <c r="G29" s="66">
        <v>114.9</v>
      </c>
      <c r="H29" s="66">
        <v>115.1</v>
      </c>
      <c r="L29" s="1" t="s">
        <v>3919</v>
      </c>
      <c r="M29" s="1" t="s">
        <v>3920</v>
      </c>
      <c r="Q29" s="49">
        <v>131</v>
      </c>
      <c r="AB29" s="4">
        <v>71.87</v>
      </c>
      <c r="AC29" s="4">
        <v>0.32</v>
      </c>
      <c r="AE29" s="4">
        <v>14.23</v>
      </c>
      <c r="AH29" s="4">
        <v>2.04</v>
      </c>
      <c r="AJ29" s="4">
        <v>2.1800000000000002</v>
      </c>
      <c r="AK29" s="4">
        <v>0.62</v>
      </c>
      <c r="AL29" s="4">
        <v>0.04</v>
      </c>
      <c r="AN29" s="4">
        <v>3.44</v>
      </c>
      <c r="AO29" s="4">
        <v>4.4800000000000004</v>
      </c>
      <c r="AP29" s="4">
        <v>0.12</v>
      </c>
      <c r="BF29" s="4">
        <v>0.47</v>
      </c>
      <c r="CJ29" s="4">
        <v>34</v>
      </c>
      <c r="CK29" s="4">
        <v>12.2</v>
      </c>
      <c r="CN29" s="4">
        <v>4.3</v>
      </c>
      <c r="CO29" s="4">
        <v>5</v>
      </c>
      <c r="CW29" s="4">
        <v>56.1</v>
      </c>
      <c r="CX29" s="4">
        <v>587</v>
      </c>
      <c r="CY29" s="4">
        <v>4.7</v>
      </c>
      <c r="CZ29" s="4">
        <v>107</v>
      </c>
      <c r="DA29" s="4">
        <v>9.3000000000000007</v>
      </c>
      <c r="DN29" s="4">
        <v>788</v>
      </c>
      <c r="DO29" s="4">
        <v>32.4</v>
      </c>
      <c r="DP29" s="4">
        <v>49</v>
      </c>
      <c r="DQ29" s="4">
        <v>5.85</v>
      </c>
      <c r="DR29" s="4">
        <v>20.100000000000001</v>
      </c>
      <c r="DS29" s="4">
        <v>2.89</v>
      </c>
      <c r="DT29" s="4">
        <v>0.75</v>
      </c>
      <c r="DU29" s="4">
        <v>1.98</v>
      </c>
      <c r="DV29" s="4">
        <v>0.23</v>
      </c>
      <c r="DW29" s="4">
        <v>1.02</v>
      </c>
      <c r="DX29" s="4">
        <v>0.17</v>
      </c>
      <c r="DY29" s="4">
        <v>0.45</v>
      </c>
      <c r="DZ29" s="4">
        <v>7.0000000000000007E-2</v>
      </c>
      <c r="EA29" s="4">
        <v>0.43</v>
      </c>
      <c r="EB29" s="4">
        <v>7.0000000000000007E-2</v>
      </c>
      <c r="EC29" s="4">
        <v>3</v>
      </c>
      <c r="ED29" s="4">
        <v>0.61</v>
      </c>
      <c r="EM29" s="4">
        <v>20.5</v>
      </c>
      <c r="EO29" s="4">
        <v>6.86</v>
      </c>
      <c r="EP29" s="4">
        <v>1.4</v>
      </c>
      <c r="FP29" s="1" t="s">
        <v>3902</v>
      </c>
    </row>
    <row r="30" spans="1:172" x14ac:dyDescent="0.35">
      <c r="A30" s="1" t="s">
        <v>3900</v>
      </c>
      <c r="C30" s="1" t="s">
        <v>3891</v>
      </c>
      <c r="E30" s="66">
        <v>39.4</v>
      </c>
      <c r="F30" s="66">
        <v>39.5</v>
      </c>
      <c r="G30" s="66">
        <v>114.9</v>
      </c>
      <c r="H30" s="66">
        <v>115.1</v>
      </c>
      <c r="L30" s="1" t="s">
        <v>3921</v>
      </c>
      <c r="M30" s="1" t="s">
        <v>3920</v>
      </c>
      <c r="Q30" s="49">
        <v>131</v>
      </c>
      <c r="AB30" s="4">
        <v>69.540000000000006</v>
      </c>
      <c r="AC30" s="4">
        <v>0.36</v>
      </c>
      <c r="AE30" s="4">
        <v>14.91</v>
      </c>
      <c r="AH30" s="4">
        <v>2.4500000000000002</v>
      </c>
      <c r="AJ30" s="4">
        <v>1.98</v>
      </c>
      <c r="AK30" s="4">
        <v>0.76</v>
      </c>
      <c r="AL30" s="4">
        <v>0.05</v>
      </c>
      <c r="AN30" s="4">
        <v>4.03</v>
      </c>
      <c r="AO30" s="4">
        <v>5.27</v>
      </c>
      <c r="AP30" s="4">
        <v>0.14000000000000001</v>
      </c>
      <c r="BF30" s="4">
        <v>0.31</v>
      </c>
      <c r="CJ30" s="4">
        <v>41</v>
      </c>
      <c r="CK30" s="4">
        <v>13.5</v>
      </c>
      <c r="CN30" s="4">
        <v>5.0999999999999996</v>
      </c>
      <c r="CO30" s="4">
        <v>5</v>
      </c>
      <c r="CW30" s="4">
        <v>114</v>
      </c>
      <c r="CX30" s="4">
        <v>606</v>
      </c>
      <c r="CY30" s="4">
        <v>5.9</v>
      </c>
      <c r="CZ30" s="4">
        <v>139</v>
      </c>
      <c r="DA30" s="4">
        <v>12</v>
      </c>
      <c r="DN30" s="4">
        <v>1031</v>
      </c>
      <c r="DO30" s="4">
        <v>43.4</v>
      </c>
      <c r="DP30" s="4">
        <v>65.099999999999994</v>
      </c>
      <c r="DQ30" s="4">
        <v>7.21</v>
      </c>
      <c r="DR30" s="4">
        <v>24.2</v>
      </c>
      <c r="DS30" s="4">
        <v>3.41</v>
      </c>
      <c r="DT30" s="4">
        <v>0.79</v>
      </c>
      <c r="DU30" s="4">
        <v>2.38</v>
      </c>
      <c r="DV30" s="4">
        <v>0.28000000000000003</v>
      </c>
      <c r="DW30" s="4">
        <v>1.22</v>
      </c>
      <c r="DX30" s="4">
        <v>0.2</v>
      </c>
      <c r="DY30" s="4">
        <v>0.55000000000000004</v>
      </c>
      <c r="DZ30" s="4">
        <v>0.09</v>
      </c>
      <c r="EA30" s="4">
        <v>0.54</v>
      </c>
      <c r="EB30" s="4">
        <v>0.09</v>
      </c>
      <c r="EC30" s="4">
        <v>4</v>
      </c>
      <c r="ED30" s="4">
        <v>0.78</v>
      </c>
      <c r="EM30" s="4">
        <v>24.5</v>
      </c>
      <c r="EO30" s="4">
        <v>14</v>
      </c>
      <c r="EP30" s="4">
        <v>2.1</v>
      </c>
      <c r="FP30" s="1" t="s">
        <v>3902</v>
      </c>
    </row>
    <row r="31" spans="1:172" x14ac:dyDescent="0.35">
      <c r="A31" s="1" t="s">
        <v>3900</v>
      </c>
      <c r="C31" s="1" t="s">
        <v>3891</v>
      </c>
      <c r="E31" s="66">
        <v>39.700000000000003</v>
      </c>
      <c r="F31" s="66">
        <v>39.799999999999997</v>
      </c>
      <c r="G31" s="66">
        <v>115.1</v>
      </c>
      <c r="H31" s="66">
        <v>115.3</v>
      </c>
      <c r="L31" s="1" t="s">
        <v>3922</v>
      </c>
      <c r="M31" s="1" t="s">
        <v>3920</v>
      </c>
      <c r="Q31" s="49">
        <v>131</v>
      </c>
      <c r="AB31" s="4">
        <v>66.53</v>
      </c>
      <c r="AC31" s="4">
        <v>0.44</v>
      </c>
      <c r="AE31" s="4">
        <v>16.21</v>
      </c>
      <c r="AH31" s="4">
        <v>3.41</v>
      </c>
      <c r="AJ31" s="4">
        <v>3.2</v>
      </c>
      <c r="AK31" s="4">
        <v>1.1200000000000001</v>
      </c>
      <c r="AL31" s="4">
        <v>0.06</v>
      </c>
      <c r="AN31" s="4">
        <v>3.79</v>
      </c>
      <c r="AO31" s="4">
        <v>3.93</v>
      </c>
      <c r="AP31" s="4">
        <v>0.15</v>
      </c>
      <c r="BF31" s="4">
        <v>0.93</v>
      </c>
      <c r="CJ31" s="4">
        <v>57</v>
      </c>
      <c r="CK31" s="4">
        <v>9.1</v>
      </c>
      <c r="CN31" s="4">
        <v>7.4</v>
      </c>
      <c r="CO31" s="4">
        <v>4</v>
      </c>
      <c r="CW31" s="4">
        <v>75.8</v>
      </c>
      <c r="CX31" s="4">
        <v>633</v>
      </c>
      <c r="CY31" s="4">
        <v>10.8</v>
      </c>
      <c r="CZ31" s="4">
        <v>136</v>
      </c>
      <c r="DA31" s="4">
        <v>10.5</v>
      </c>
      <c r="DN31" s="4">
        <v>1200</v>
      </c>
      <c r="DO31" s="4">
        <v>39.700000000000003</v>
      </c>
      <c r="DP31" s="4">
        <v>69.5</v>
      </c>
      <c r="DQ31" s="4">
        <v>8.3800000000000008</v>
      </c>
      <c r="DR31" s="4">
        <v>29.1</v>
      </c>
      <c r="DS31" s="4">
        <v>4.3600000000000003</v>
      </c>
      <c r="DT31" s="4">
        <v>0.99</v>
      </c>
      <c r="DU31" s="4">
        <v>3.11</v>
      </c>
      <c r="DV31" s="4">
        <v>0.44</v>
      </c>
      <c r="DW31" s="4">
        <v>2.14</v>
      </c>
      <c r="DX31" s="4">
        <v>0.41</v>
      </c>
      <c r="DY31" s="4">
        <v>1.0900000000000001</v>
      </c>
      <c r="DZ31" s="4">
        <v>0.19</v>
      </c>
      <c r="EA31" s="4">
        <v>1.1100000000000001</v>
      </c>
      <c r="EB31" s="4">
        <v>0.17</v>
      </c>
      <c r="EC31" s="4">
        <v>3.7</v>
      </c>
      <c r="ED31" s="4">
        <v>0.74</v>
      </c>
      <c r="EM31" s="4">
        <v>14.8</v>
      </c>
      <c r="EO31" s="4">
        <v>5.89</v>
      </c>
      <c r="EP31" s="4">
        <v>1.5</v>
      </c>
      <c r="FP31" s="1" t="s">
        <v>3902</v>
      </c>
    </row>
    <row r="32" spans="1:172" x14ac:dyDescent="0.35">
      <c r="A32" s="1" t="s">
        <v>3900</v>
      </c>
      <c r="C32" s="1" t="s">
        <v>3891</v>
      </c>
      <c r="E32" s="66">
        <v>40.200000000000003</v>
      </c>
      <c r="F32" s="66">
        <v>40.299999999999997</v>
      </c>
      <c r="G32" s="66">
        <v>116</v>
      </c>
      <c r="H32" s="66">
        <v>116</v>
      </c>
      <c r="L32" s="1" t="s">
        <v>1394</v>
      </c>
      <c r="M32" s="1" t="s">
        <v>3920</v>
      </c>
      <c r="Q32" s="49">
        <v>131</v>
      </c>
      <c r="AB32" s="4">
        <v>60.08</v>
      </c>
      <c r="AC32" s="4">
        <v>0.8</v>
      </c>
      <c r="AE32" s="4">
        <v>17.07</v>
      </c>
      <c r="AH32" s="4">
        <v>6.28</v>
      </c>
      <c r="AJ32" s="4">
        <v>4.43</v>
      </c>
      <c r="AK32" s="4">
        <v>2.4</v>
      </c>
      <c r="AL32" s="4">
        <v>0.1</v>
      </c>
      <c r="AN32" s="4">
        <v>3.64</v>
      </c>
      <c r="AO32" s="4">
        <v>4.13</v>
      </c>
      <c r="AP32" s="4">
        <v>0.31</v>
      </c>
      <c r="BF32" s="4">
        <v>0.46</v>
      </c>
      <c r="CJ32" s="4">
        <v>108</v>
      </c>
      <c r="CK32" s="4">
        <v>28.2</v>
      </c>
      <c r="CN32" s="4">
        <v>13.8</v>
      </c>
      <c r="CO32" s="4">
        <v>13</v>
      </c>
      <c r="CW32" s="4">
        <v>64.7</v>
      </c>
      <c r="CX32" s="4">
        <v>804</v>
      </c>
      <c r="CY32" s="4">
        <v>15.9</v>
      </c>
      <c r="CZ32" s="4">
        <v>221</v>
      </c>
      <c r="DA32" s="4">
        <v>11.3</v>
      </c>
      <c r="DN32" s="4">
        <v>1436</v>
      </c>
      <c r="DO32" s="4">
        <v>45.8</v>
      </c>
      <c r="DP32" s="4">
        <v>78.7</v>
      </c>
      <c r="DQ32" s="4">
        <v>9.94</v>
      </c>
      <c r="DR32" s="4">
        <v>37.6</v>
      </c>
      <c r="DS32" s="4">
        <v>6.34</v>
      </c>
      <c r="DT32" s="4">
        <v>1.51</v>
      </c>
      <c r="DU32" s="4">
        <v>4.47</v>
      </c>
      <c r="DV32" s="4">
        <v>0.68</v>
      </c>
      <c r="DW32" s="4">
        <v>3.41</v>
      </c>
      <c r="DX32" s="4">
        <v>0.63</v>
      </c>
      <c r="DY32" s="4">
        <v>1.59</v>
      </c>
      <c r="DZ32" s="4">
        <v>0.26</v>
      </c>
      <c r="EA32" s="4">
        <v>1.5</v>
      </c>
      <c r="EB32" s="4">
        <v>0.24</v>
      </c>
      <c r="EC32" s="4">
        <v>5.3</v>
      </c>
      <c r="ED32" s="4">
        <v>0.61</v>
      </c>
      <c r="EM32" s="4">
        <v>12.8</v>
      </c>
      <c r="EO32" s="4">
        <v>4.4000000000000004</v>
      </c>
      <c r="EP32" s="4">
        <v>0.9</v>
      </c>
      <c r="FP32" s="1" t="s">
        <v>3902</v>
      </c>
    </row>
    <row r="33" spans="1:172" x14ac:dyDescent="0.35">
      <c r="A33" s="1" t="s">
        <v>3900</v>
      </c>
      <c r="C33" s="1" t="s">
        <v>3891</v>
      </c>
      <c r="E33" s="66">
        <v>40.200000000000003</v>
      </c>
      <c r="F33" s="66">
        <v>40.299999999999997</v>
      </c>
      <c r="G33" s="66">
        <v>116</v>
      </c>
      <c r="H33" s="66">
        <v>116</v>
      </c>
      <c r="L33" s="1" t="s">
        <v>3923</v>
      </c>
      <c r="M33" s="1" t="s">
        <v>3920</v>
      </c>
      <c r="Q33" s="49">
        <v>131</v>
      </c>
      <c r="AB33" s="4">
        <v>63.3</v>
      </c>
      <c r="AC33" s="4">
        <v>0.81</v>
      </c>
      <c r="AE33" s="4">
        <v>16.899999999999999</v>
      </c>
      <c r="AH33" s="4">
        <v>4.7300000000000004</v>
      </c>
      <c r="AJ33" s="4">
        <v>2.93</v>
      </c>
      <c r="AK33" s="4">
        <v>1.38</v>
      </c>
      <c r="AL33" s="4">
        <v>0.11</v>
      </c>
      <c r="AN33" s="4">
        <v>4.18</v>
      </c>
      <c r="AO33" s="4">
        <v>4.66</v>
      </c>
      <c r="AP33" s="4">
        <v>0.28000000000000003</v>
      </c>
      <c r="BF33" s="4">
        <v>0.42</v>
      </c>
      <c r="CJ33" s="4">
        <v>68</v>
      </c>
      <c r="CK33" s="4">
        <v>6.3</v>
      </c>
      <c r="CN33" s="4">
        <v>7</v>
      </c>
      <c r="CO33" s="4">
        <v>2</v>
      </c>
      <c r="CW33" s="4">
        <v>66.099999999999994</v>
      </c>
      <c r="CX33" s="4">
        <v>658</v>
      </c>
      <c r="CY33" s="4">
        <v>22.9</v>
      </c>
      <c r="CZ33" s="4">
        <v>404</v>
      </c>
      <c r="DA33" s="4">
        <v>19.899999999999999</v>
      </c>
      <c r="DN33" s="4">
        <v>1760</v>
      </c>
      <c r="DO33" s="4">
        <v>75.3</v>
      </c>
      <c r="DP33" s="4">
        <v>144</v>
      </c>
      <c r="DQ33" s="4">
        <v>16.899999999999999</v>
      </c>
      <c r="DR33" s="4">
        <v>61.1</v>
      </c>
      <c r="DS33" s="4">
        <v>9.66</v>
      </c>
      <c r="DT33" s="4">
        <v>2.02</v>
      </c>
      <c r="DU33" s="4">
        <v>6.71</v>
      </c>
      <c r="DV33" s="4">
        <v>0.97</v>
      </c>
      <c r="DW33" s="4">
        <v>4.8099999999999996</v>
      </c>
      <c r="DX33" s="4">
        <v>0.9</v>
      </c>
      <c r="DY33" s="4">
        <v>2.31</v>
      </c>
      <c r="DZ33" s="4">
        <v>0.39</v>
      </c>
      <c r="EA33" s="4">
        <v>2.2599999999999998</v>
      </c>
      <c r="EB33" s="4">
        <v>0.35</v>
      </c>
      <c r="EC33" s="4">
        <v>8.3000000000000007</v>
      </c>
      <c r="ED33" s="4">
        <v>1</v>
      </c>
      <c r="EM33" s="4">
        <v>17.100000000000001</v>
      </c>
      <c r="EO33" s="4">
        <v>5.46</v>
      </c>
      <c r="EP33" s="4">
        <v>1</v>
      </c>
      <c r="FP33" s="1" t="s">
        <v>3902</v>
      </c>
    </row>
    <row r="34" spans="1:172" x14ac:dyDescent="0.35">
      <c r="A34" s="1" t="s">
        <v>3924</v>
      </c>
      <c r="C34" s="1" t="s">
        <v>3925</v>
      </c>
      <c r="E34" s="66">
        <v>36.700000000000003</v>
      </c>
      <c r="F34" s="66">
        <v>36.799999999999997</v>
      </c>
      <c r="G34" s="66">
        <v>114.3</v>
      </c>
      <c r="H34" s="66">
        <v>114.4</v>
      </c>
      <c r="L34" s="1" t="s">
        <v>3926</v>
      </c>
      <c r="Q34" s="49">
        <v>129.30000000000001</v>
      </c>
      <c r="AB34" s="4">
        <v>60.92</v>
      </c>
      <c r="AC34" s="4">
        <v>0.57999999999999996</v>
      </c>
      <c r="AE34" s="4">
        <v>16.38</v>
      </c>
      <c r="AF34" s="1"/>
      <c r="AG34" s="4">
        <v>3.93</v>
      </c>
      <c r="AH34" s="4">
        <v>2.1800000000000002</v>
      </c>
      <c r="AI34" s="4">
        <v>5.7162140000000008</v>
      </c>
      <c r="AJ34" s="4">
        <v>2.2999999999999998</v>
      </c>
      <c r="AK34" s="4">
        <v>1.86</v>
      </c>
      <c r="AL34" s="4">
        <v>0.16</v>
      </c>
      <c r="AN34" s="4">
        <v>1.6</v>
      </c>
      <c r="AO34" s="4">
        <v>8.6</v>
      </c>
      <c r="AP34" s="4">
        <v>0.31</v>
      </c>
      <c r="BF34" s="4">
        <v>1.04</v>
      </c>
      <c r="CH34" s="4">
        <v>10.199999999999999</v>
      </c>
      <c r="CJ34" s="4">
        <v>170</v>
      </c>
      <c r="CK34" s="4">
        <v>9.5399999999999991</v>
      </c>
      <c r="CN34" s="4">
        <v>8.83</v>
      </c>
      <c r="CO34" s="4">
        <v>8.39</v>
      </c>
      <c r="CP34" s="4">
        <v>38.5</v>
      </c>
      <c r="CQ34" s="4">
        <v>134</v>
      </c>
      <c r="CR34" s="4">
        <v>25.5</v>
      </c>
      <c r="CW34" s="4">
        <v>48.1</v>
      </c>
      <c r="CX34" s="4">
        <v>475</v>
      </c>
      <c r="CY34" s="4">
        <v>17.3</v>
      </c>
      <c r="CZ34" s="4">
        <v>325</v>
      </c>
      <c r="DA34" s="4">
        <v>17.7</v>
      </c>
      <c r="DM34" s="4">
        <v>0.56000000000000005</v>
      </c>
      <c r="DN34" s="4">
        <v>189</v>
      </c>
      <c r="DO34" s="4">
        <v>22.8</v>
      </c>
      <c r="DP34" s="4">
        <v>48</v>
      </c>
      <c r="DQ34" s="4">
        <v>6.15</v>
      </c>
      <c r="DR34" s="4">
        <v>24.1</v>
      </c>
      <c r="DS34" s="4">
        <v>4.83</v>
      </c>
      <c r="DT34" s="4">
        <v>1.3</v>
      </c>
      <c r="DU34" s="4">
        <v>4.3099999999999996</v>
      </c>
      <c r="DV34" s="4">
        <v>0.67</v>
      </c>
      <c r="DW34" s="4">
        <v>3.45</v>
      </c>
      <c r="DX34" s="4">
        <v>0.66</v>
      </c>
      <c r="DY34" s="4">
        <v>1.89</v>
      </c>
      <c r="DZ34" s="4">
        <v>0.34</v>
      </c>
      <c r="EA34" s="4">
        <v>2.19</v>
      </c>
      <c r="EB34" s="4">
        <v>0.35</v>
      </c>
      <c r="EC34" s="4">
        <v>8.4</v>
      </c>
      <c r="ED34" s="4">
        <v>1.1200000000000001</v>
      </c>
      <c r="EM34" s="4">
        <v>15.9</v>
      </c>
      <c r="EO34" s="4">
        <v>12.8</v>
      </c>
      <c r="EP34" s="4">
        <v>2.94</v>
      </c>
      <c r="FP34" s="1" t="s">
        <v>3927</v>
      </c>
    </row>
    <row r="35" spans="1:172" x14ac:dyDescent="0.35">
      <c r="A35" s="1" t="s">
        <v>3924</v>
      </c>
      <c r="C35" s="1" t="s">
        <v>3925</v>
      </c>
      <c r="E35" s="66">
        <v>36.700000000000003</v>
      </c>
      <c r="F35" s="66">
        <v>36.799999999999997</v>
      </c>
      <c r="G35" s="66">
        <v>114.3</v>
      </c>
      <c r="H35" s="66">
        <v>114.4</v>
      </c>
      <c r="L35" s="1" t="s">
        <v>3928</v>
      </c>
      <c r="Q35" s="49">
        <v>129.30000000000001</v>
      </c>
      <c r="AB35" s="4">
        <v>61.11</v>
      </c>
      <c r="AC35" s="4">
        <v>0.59</v>
      </c>
      <c r="AE35" s="4">
        <v>16.52</v>
      </c>
      <c r="AF35" s="1"/>
      <c r="AG35" s="4">
        <v>3.62</v>
      </c>
      <c r="AH35" s="4">
        <v>2.36</v>
      </c>
      <c r="AI35" s="4">
        <v>5.6172760000000004</v>
      </c>
      <c r="AJ35" s="4">
        <v>1.98</v>
      </c>
      <c r="AK35" s="4">
        <v>1.75</v>
      </c>
      <c r="AL35" s="4">
        <v>0.15</v>
      </c>
      <c r="AN35" s="4">
        <v>1.78</v>
      </c>
      <c r="AO35" s="4">
        <v>8.6999999999999993</v>
      </c>
      <c r="AP35" s="4">
        <v>0.3</v>
      </c>
      <c r="BF35" s="4">
        <v>1</v>
      </c>
      <c r="CH35" s="4">
        <v>5.92</v>
      </c>
      <c r="CJ35" s="4">
        <v>175</v>
      </c>
      <c r="CK35" s="4">
        <v>8.49</v>
      </c>
      <c r="CN35" s="4">
        <v>9.59</v>
      </c>
      <c r="CO35" s="4">
        <v>8.76</v>
      </c>
      <c r="CP35" s="4">
        <v>38.1</v>
      </c>
      <c r="CQ35" s="4">
        <v>133</v>
      </c>
      <c r="CR35" s="4">
        <v>25.7</v>
      </c>
      <c r="CW35" s="4">
        <v>53.9</v>
      </c>
      <c r="CX35" s="4">
        <v>487</v>
      </c>
      <c r="CY35" s="4">
        <v>22.1</v>
      </c>
      <c r="CZ35" s="4">
        <v>322</v>
      </c>
      <c r="DA35" s="4">
        <v>16.3</v>
      </c>
      <c r="DM35" s="4">
        <v>0.66</v>
      </c>
      <c r="DN35" s="4">
        <v>246</v>
      </c>
      <c r="DO35" s="4">
        <v>24.7</v>
      </c>
      <c r="DP35" s="4">
        <v>58.9</v>
      </c>
      <c r="DQ35" s="4">
        <v>7.81</v>
      </c>
      <c r="DR35" s="4">
        <v>30.4</v>
      </c>
      <c r="DS35" s="4">
        <v>6.17</v>
      </c>
      <c r="DT35" s="4">
        <v>1.73</v>
      </c>
      <c r="DU35" s="4">
        <v>5.44</v>
      </c>
      <c r="DV35" s="4">
        <v>0.83</v>
      </c>
      <c r="DW35" s="4">
        <v>4.47</v>
      </c>
      <c r="DX35" s="4">
        <v>0.84</v>
      </c>
      <c r="DY35" s="4">
        <v>2.29</v>
      </c>
      <c r="DZ35" s="4">
        <v>0.38</v>
      </c>
      <c r="EA35" s="4">
        <v>2.38</v>
      </c>
      <c r="EB35" s="4">
        <v>0.37</v>
      </c>
      <c r="EC35" s="4">
        <v>7.97</v>
      </c>
      <c r="ED35" s="4">
        <v>1.38</v>
      </c>
      <c r="EM35" s="4">
        <v>16.899999999999999</v>
      </c>
      <c r="EO35" s="4">
        <v>9.9600000000000009</v>
      </c>
      <c r="EP35" s="4">
        <v>2.88</v>
      </c>
      <c r="FP35" s="1" t="s">
        <v>3927</v>
      </c>
    </row>
    <row r="36" spans="1:172" x14ac:dyDescent="0.35">
      <c r="A36" s="1" t="s">
        <v>3924</v>
      </c>
      <c r="C36" s="1" t="s">
        <v>3925</v>
      </c>
      <c r="E36" s="66">
        <v>36.700000000000003</v>
      </c>
      <c r="F36" s="66">
        <v>36.799999999999997</v>
      </c>
      <c r="G36" s="66">
        <v>114.3</v>
      </c>
      <c r="H36" s="66">
        <v>114.4</v>
      </c>
      <c r="L36" s="1" t="s">
        <v>3929</v>
      </c>
      <c r="Q36" s="51">
        <v>130</v>
      </c>
      <c r="AB36" s="4">
        <v>64.88</v>
      </c>
      <c r="AC36" s="4">
        <v>0.26</v>
      </c>
      <c r="AE36" s="4">
        <v>18.16</v>
      </c>
      <c r="AF36" s="1"/>
      <c r="AG36" s="4">
        <v>1.53</v>
      </c>
      <c r="AH36" s="4">
        <v>0.87</v>
      </c>
      <c r="AI36" s="4">
        <v>2.2466940000000002</v>
      </c>
      <c r="AJ36" s="4">
        <v>1.05</v>
      </c>
      <c r="AK36" s="4">
        <v>0.39</v>
      </c>
      <c r="AL36" s="4">
        <v>0.05</v>
      </c>
      <c r="AN36" s="4">
        <v>5.12</v>
      </c>
      <c r="AO36" s="4">
        <v>7.19</v>
      </c>
      <c r="AP36" s="4">
        <v>0.04</v>
      </c>
      <c r="BF36" s="4">
        <v>0.28999999999999998</v>
      </c>
      <c r="CH36" s="4">
        <v>1.46</v>
      </c>
      <c r="CJ36" s="4">
        <v>74.900000000000006</v>
      </c>
      <c r="CK36" s="4">
        <v>1.91</v>
      </c>
      <c r="CN36" s="4">
        <v>3.2</v>
      </c>
      <c r="CO36" s="4">
        <v>1.93</v>
      </c>
      <c r="CP36" s="4">
        <v>36.9</v>
      </c>
      <c r="CQ36" s="4">
        <v>51.1</v>
      </c>
      <c r="CR36" s="4">
        <v>27.9</v>
      </c>
      <c r="CW36" s="4">
        <v>110</v>
      </c>
      <c r="CX36" s="4">
        <v>843</v>
      </c>
      <c r="CY36" s="4">
        <v>8.0299999999999994</v>
      </c>
      <c r="CZ36" s="4">
        <v>241</v>
      </c>
      <c r="DA36" s="4">
        <v>11.3</v>
      </c>
      <c r="DM36" s="4">
        <v>0.39</v>
      </c>
      <c r="DN36" s="4">
        <v>482</v>
      </c>
      <c r="DO36" s="4">
        <v>11.5</v>
      </c>
      <c r="DP36" s="4">
        <v>25</v>
      </c>
      <c r="DQ36" s="4">
        <v>3.02</v>
      </c>
      <c r="DR36" s="4">
        <v>11</v>
      </c>
      <c r="DS36" s="4">
        <v>1.93</v>
      </c>
      <c r="DT36" s="4">
        <v>0.77</v>
      </c>
      <c r="DU36" s="4">
        <v>1.84</v>
      </c>
      <c r="DV36" s="4">
        <v>0.28000000000000003</v>
      </c>
      <c r="DW36" s="4">
        <v>1.45</v>
      </c>
      <c r="DX36" s="4">
        <v>0.28999999999999998</v>
      </c>
      <c r="DY36" s="4">
        <v>0.88</v>
      </c>
      <c r="DZ36" s="4">
        <v>0.18</v>
      </c>
      <c r="EA36" s="4">
        <v>1.22</v>
      </c>
      <c r="EB36" s="4">
        <v>0.18</v>
      </c>
      <c r="EC36" s="4">
        <v>6.05</v>
      </c>
      <c r="ED36" s="4">
        <v>0.42</v>
      </c>
      <c r="EM36" s="4">
        <v>25.3</v>
      </c>
      <c r="EO36" s="4">
        <v>6.98</v>
      </c>
      <c r="EP36" s="4">
        <v>2.08</v>
      </c>
      <c r="FP36" s="1" t="s">
        <v>3927</v>
      </c>
    </row>
    <row r="37" spans="1:172" x14ac:dyDescent="0.35">
      <c r="A37" s="1" t="s">
        <v>3924</v>
      </c>
      <c r="C37" s="1" t="s">
        <v>3925</v>
      </c>
      <c r="E37" s="66">
        <v>36.700000000000003</v>
      </c>
      <c r="F37" s="66">
        <v>36.799999999999997</v>
      </c>
      <c r="G37" s="66">
        <v>114.3</v>
      </c>
      <c r="H37" s="66">
        <v>114.4</v>
      </c>
      <c r="L37" s="1" t="s">
        <v>3930</v>
      </c>
      <c r="Q37" s="51">
        <v>130</v>
      </c>
      <c r="AB37" s="4">
        <v>62.11</v>
      </c>
      <c r="AC37" s="4">
        <v>0.34</v>
      </c>
      <c r="AE37" s="4">
        <v>16.8</v>
      </c>
      <c r="AF37" s="1"/>
      <c r="AG37" s="4">
        <v>3.29</v>
      </c>
      <c r="AH37" s="4">
        <v>1.84</v>
      </c>
      <c r="AI37" s="4">
        <v>4.8003420000000006</v>
      </c>
      <c r="AJ37" s="4">
        <v>1.68</v>
      </c>
      <c r="AK37" s="4">
        <v>1.05</v>
      </c>
      <c r="AL37" s="4">
        <v>0.12</v>
      </c>
      <c r="AN37" s="4">
        <v>5.1100000000000003</v>
      </c>
      <c r="AO37" s="4">
        <v>6.74</v>
      </c>
      <c r="AP37" s="4">
        <v>0.19</v>
      </c>
      <c r="BF37" s="4">
        <v>0.54</v>
      </c>
      <c r="CH37" s="4">
        <v>3</v>
      </c>
      <c r="CJ37" s="4">
        <v>195</v>
      </c>
      <c r="CK37" s="4">
        <v>7.4</v>
      </c>
      <c r="CN37" s="4">
        <v>7.63</v>
      </c>
      <c r="CO37" s="4">
        <v>15.9</v>
      </c>
      <c r="CP37" s="4">
        <v>107</v>
      </c>
      <c r="CQ37" s="4">
        <v>125</v>
      </c>
      <c r="CR37" s="4">
        <v>25.5</v>
      </c>
      <c r="CW37" s="4">
        <v>124</v>
      </c>
      <c r="CX37" s="4">
        <v>715</v>
      </c>
      <c r="CY37" s="4">
        <v>10.199999999999999</v>
      </c>
      <c r="CZ37" s="4">
        <v>316</v>
      </c>
      <c r="DA37" s="4">
        <v>8.61</v>
      </c>
      <c r="DM37" s="4">
        <v>1.17</v>
      </c>
      <c r="DN37" s="4">
        <v>391</v>
      </c>
      <c r="DO37" s="4">
        <v>16.399999999999999</v>
      </c>
      <c r="DP37" s="4">
        <v>29.6</v>
      </c>
      <c r="DQ37" s="4">
        <v>3.58</v>
      </c>
      <c r="DR37" s="4">
        <v>13.4</v>
      </c>
      <c r="DS37" s="4">
        <v>2.38</v>
      </c>
      <c r="DT37" s="4">
        <v>0.82</v>
      </c>
      <c r="DU37" s="4">
        <v>2.29</v>
      </c>
      <c r="DV37" s="4">
        <v>0.34</v>
      </c>
      <c r="DW37" s="4">
        <v>1.82</v>
      </c>
      <c r="DX37" s="4">
        <v>0.36</v>
      </c>
      <c r="DY37" s="4">
        <v>1.1100000000000001</v>
      </c>
      <c r="DZ37" s="4">
        <v>0.23</v>
      </c>
      <c r="EA37" s="4">
        <v>1.59</v>
      </c>
      <c r="EB37" s="4">
        <v>0.27</v>
      </c>
      <c r="EC37" s="4">
        <v>7.55</v>
      </c>
      <c r="ED37" s="4">
        <v>0.44</v>
      </c>
      <c r="EM37" s="4">
        <v>21.3</v>
      </c>
      <c r="EO37" s="4">
        <v>7.66</v>
      </c>
      <c r="EP37" s="4">
        <v>2.2799999999999998</v>
      </c>
      <c r="FP37" s="1" t="s">
        <v>3927</v>
      </c>
    </row>
    <row r="38" spans="1:172" x14ac:dyDescent="0.35">
      <c r="A38" s="1" t="s">
        <v>3924</v>
      </c>
      <c r="C38" s="1" t="s">
        <v>3925</v>
      </c>
      <c r="E38" s="66">
        <v>36.700000000000003</v>
      </c>
      <c r="F38" s="66">
        <v>36.799999999999997</v>
      </c>
      <c r="G38" s="66">
        <v>114.3</v>
      </c>
      <c r="H38" s="66">
        <v>114.4</v>
      </c>
      <c r="L38" s="1" t="s">
        <v>3931</v>
      </c>
      <c r="Q38" s="51">
        <v>130</v>
      </c>
      <c r="AB38" s="4">
        <v>64.84</v>
      </c>
      <c r="AC38" s="4">
        <v>0.26</v>
      </c>
      <c r="AE38" s="4">
        <v>18.079999999999998</v>
      </c>
      <c r="AF38" s="1"/>
      <c r="AG38" s="4">
        <v>1.42</v>
      </c>
      <c r="AH38" s="4">
        <v>0.76</v>
      </c>
      <c r="AI38" s="4">
        <v>2.0377160000000001</v>
      </c>
      <c r="AJ38" s="4">
        <v>1</v>
      </c>
      <c r="AK38" s="4">
        <v>0.28000000000000003</v>
      </c>
      <c r="AL38" s="4">
        <v>0.05</v>
      </c>
      <c r="AN38" s="4">
        <v>6.08</v>
      </c>
      <c r="AO38" s="4">
        <v>6.72</v>
      </c>
      <c r="AP38" s="4">
        <v>0.05</v>
      </c>
      <c r="BF38" s="4">
        <v>0.32</v>
      </c>
      <c r="CH38" s="4">
        <v>1.58</v>
      </c>
      <c r="CJ38" s="4">
        <v>64.8</v>
      </c>
      <c r="CK38" s="4">
        <v>2.72</v>
      </c>
      <c r="CN38" s="4">
        <v>2.84</v>
      </c>
      <c r="CO38" s="4">
        <v>9.52</v>
      </c>
      <c r="CP38" s="4">
        <v>5.52</v>
      </c>
      <c r="CQ38" s="4">
        <v>41</v>
      </c>
      <c r="CR38" s="4">
        <v>25.3</v>
      </c>
      <c r="CW38" s="4">
        <v>145</v>
      </c>
      <c r="CX38" s="4">
        <v>726</v>
      </c>
      <c r="CY38" s="4">
        <v>7.22</v>
      </c>
      <c r="CZ38" s="4">
        <v>301</v>
      </c>
      <c r="DA38" s="4">
        <v>8.4499999999999993</v>
      </c>
      <c r="DM38" s="4">
        <v>0.88</v>
      </c>
      <c r="DN38" s="4">
        <v>466</v>
      </c>
      <c r="DO38" s="4">
        <v>19</v>
      </c>
      <c r="DP38" s="4">
        <v>32.4</v>
      </c>
      <c r="DQ38" s="4">
        <v>3.43</v>
      </c>
      <c r="DR38" s="4">
        <v>11.8</v>
      </c>
      <c r="DS38" s="4">
        <v>2.0099999999999998</v>
      </c>
      <c r="DT38" s="4">
        <v>0.75</v>
      </c>
      <c r="DU38" s="4">
        <v>1.92</v>
      </c>
      <c r="DV38" s="4">
        <v>0.28000000000000003</v>
      </c>
      <c r="DW38" s="4">
        <v>1.41</v>
      </c>
      <c r="DX38" s="4">
        <v>0.26</v>
      </c>
      <c r="DY38" s="4">
        <v>0.75</v>
      </c>
      <c r="DZ38" s="4">
        <v>0.16</v>
      </c>
      <c r="EA38" s="4">
        <v>0.94</v>
      </c>
      <c r="EB38" s="4">
        <v>0.13</v>
      </c>
      <c r="EC38" s="4">
        <v>6.71</v>
      </c>
      <c r="ED38" s="4">
        <v>0.38</v>
      </c>
      <c r="EM38" s="4">
        <v>23.5</v>
      </c>
      <c r="EO38" s="4">
        <v>2.71</v>
      </c>
      <c r="EP38" s="4">
        <v>0.9</v>
      </c>
      <c r="FP38" s="1" t="s">
        <v>3927</v>
      </c>
    </row>
    <row r="39" spans="1:172" x14ac:dyDescent="0.35">
      <c r="A39" s="1" t="s">
        <v>3924</v>
      </c>
      <c r="C39" s="1" t="s">
        <v>3925</v>
      </c>
      <c r="E39" s="66">
        <v>36.700000000000003</v>
      </c>
      <c r="F39" s="66">
        <v>36.799999999999997</v>
      </c>
      <c r="G39" s="66">
        <v>114.3</v>
      </c>
      <c r="H39" s="66">
        <v>114.4</v>
      </c>
      <c r="L39" s="1" t="s">
        <v>3932</v>
      </c>
      <c r="Q39" s="51">
        <v>130</v>
      </c>
      <c r="AB39" s="4">
        <v>62.03</v>
      </c>
      <c r="AC39" s="4">
        <v>0.51</v>
      </c>
      <c r="AE39" s="4">
        <v>17.36</v>
      </c>
      <c r="AF39" s="1"/>
      <c r="AG39" s="4">
        <v>2.84</v>
      </c>
      <c r="AH39" s="4">
        <v>1.44</v>
      </c>
      <c r="AI39" s="4">
        <v>3.9954320000000001</v>
      </c>
      <c r="AJ39" s="4">
        <v>2.29</v>
      </c>
      <c r="AK39" s="4">
        <v>0.93</v>
      </c>
      <c r="AL39" s="4">
        <v>0.1</v>
      </c>
      <c r="AN39" s="4">
        <v>5.46</v>
      </c>
      <c r="AO39" s="4">
        <v>6.02</v>
      </c>
      <c r="AP39" s="4">
        <v>0.24</v>
      </c>
      <c r="BF39" s="4">
        <v>0.45</v>
      </c>
      <c r="CH39" s="4">
        <v>5.2</v>
      </c>
      <c r="CJ39" s="4">
        <v>129</v>
      </c>
      <c r="CK39" s="4">
        <v>3.84</v>
      </c>
      <c r="CN39" s="4">
        <v>7.15</v>
      </c>
      <c r="CO39" s="4">
        <v>9.49</v>
      </c>
      <c r="CP39" s="4">
        <v>38.6</v>
      </c>
      <c r="CQ39" s="4">
        <v>80.900000000000006</v>
      </c>
      <c r="CR39" s="4">
        <v>21.2</v>
      </c>
      <c r="CW39" s="4">
        <v>107</v>
      </c>
      <c r="CX39" s="4">
        <v>1592</v>
      </c>
      <c r="CY39" s="4">
        <v>16.399999999999999</v>
      </c>
      <c r="CZ39" s="4">
        <v>88.2</v>
      </c>
      <c r="DA39" s="4">
        <v>9.23</v>
      </c>
      <c r="DM39" s="4">
        <v>0.74</v>
      </c>
      <c r="DN39" s="4">
        <v>1188</v>
      </c>
      <c r="DO39" s="4">
        <v>34.200000000000003</v>
      </c>
      <c r="DP39" s="4">
        <v>63.6</v>
      </c>
      <c r="DQ39" s="4">
        <v>7.74</v>
      </c>
      <c r="DR39" s="4">
        <v>30.5</v>
      </c>
      <c r="DS39" s="4">
        <v>5.52</v>
      </c>
      <c r="DT39" s="4">
        <v>1.96</v>
      </c>
      <c r="DU39" s="4">
        <v>4.9400000000000004</v>
      </c>
      <c r="DV39" s="4">
        <v>0.69</v>
      </c>
      <c r="DW39" s="4">
        <v>3.39</v>
      </c>
      <c r="DX39" s="4">
        <v>0.6</v>
      </c>
      <c r="DY39" s="4">
        <v>1.64</v>
      </c>
      <c r="DZ39" s="4">
        <v>0.26</v>
      </c>
      <c r="EA39" s="4">
        <v>1.61</v>
      </c>
      <c r="EB39" s="4">
        <v>0.22</v>
      </c>
      <c r="EC39" s="4">
        <v>2.66</v>
      </c>
      <c r="ED39" s="4">
        <v>0.56000000000000005</v>
      </c>
      <c r="EM39" s="4">
        <v>25.4</v>
      </c>
      <c r="EO39" s="4">
        <v>3.11</v>
      </c>
      <c r="EP39" s="4">
        <v>0.86</v>
      </c>
      <c r="FP39" s="1" t="s">
        <v>3927</v>
      </c>
    </row>
    <row r="40" spans="1:172" x14ac:dyDescent="0.35">
      <c r="A40" s="1" t="s">
        <v>3924</v>
      </c>
      <c r="C40" s="1" t="s">
        <v>3925</v>
      </c>
      <c r="E40" s="66">
        <v>36.700000000000003</v>
      </c>
      <c r="F40" s="66">
        <v>36.799999999999997</v>
      </c>
      <c r="G40" s="66">
        <v>114.3</v>
      </c>
      <c r="H40" s="66">
        <v>114.4</v>
      </c>
      <c r="L40" s="1" t="s">
        <v>3933</v>
      </c>
      <c r="Q40" s="51">
        <v>130</v>
      </c>
      <c r="AB40" s="4">
        <v>61.81</v>
      </c>
      <c r="AC40" s="4">
        <v>0.54</v>
      </c>
      <c r="AE40" s="4">
        <v>17.13</v>
      </c>
      <c r="AF40" s="1"/>
      <c r="AG40" s="4">
        <v>3.22</v>
      </c>
      <c r="AH40" s="4">
        <v>1.55</v>
      </c>
      <c r="AI40" s="4">
        <v>4.4473560000000001</v>
      </c>
      <c r="AJ40" s="4">
        <v>2.33</v>
      </c>
      <c r="AK40" s="4">
        <v>0.99</v>
      </c>
      <c r="AL40" s="4">
        <v>0.11</v>
      </c>
      <c r="AN40" s="4">
        <v>5.32</v>
      </c>
      <c r="AO40" s="4">
        <v>5.99</v>
      </c>
      <c r="AP40" s="4">
        <v>0.19</v>
      </c>
      <c r="BF40" s="4">
        <v>0.46</v>
      </c>
      <c r="CH40" s="4">
        <v>4.66</v>
      </c>
      <c r="CJ40" s="4">
        <v>166</v>
      </c>
      <c r="CK40" s="4">
        <v>3.34</v>
      </c>
      <c r="CN40" s="4">
        <v>8.08</v>
      </c>
      <c r="CO40" s="4">
        <v>10.1</v>
      </c>
      <c r="CP40" s="4">
        <v>20.3</v>
      </c>
      <c r="CQ40" s="4">
        <v>90.9</v>
      </c>
      <c r="CR40" s="4">
        <v>22.4</v>
      </c>
      <c r="CW40" s="4">
        <v>104</v>
      </c>
      <c r="CX40" s="4">
        <v>1737</v>
      </c>
      <c r="CY40" s="4">
        <v>17.3</v>
      </c>
      <c r="CZ40" s="4">
        <v>97.1</v>
      </c>
      <c r="DA40" s="4">
        <v>9.91</v>
      </c>
      <c r="DM40" s="4">
        <v>0.71</v>
      </c>
      <c r="DN40" s="4">
        <v>1259</v>
      </c>
      <c r="DO40" s="4">
        <v>33.799999999999997</v>
      </c>
      <c r="DP40" s="4">
        <v>63.5</v>
      </c>
      <c r="DQ40" s="4">
        <v>7.98</v>
      </c>
      <c r="DR40" s="4">
        <v>31.4</v>
      </c>
      <c r="DS40" s="4">
        <v>5.87</v>
      </c>
      <c r="DT40" s="4">
        <v>2.0699999999999998</v>
      </c>
      <c r="DU40" s="4">
        <v>5.03</v>
      </c>
      <c r="DV40" s="4">
        <v>0.74</v>
      </c>
      <c r="DW40" s="4">
        <v>3.63</v>
      </c>
      <c r="DX40" s="4">
        <v>0.64</v>
      </c>
      <c r="DY40" s="4">
        <v>1.75</v>
      </c>
      <c r="DZ40" s="4">
        <v>0.28000000000000003</v>
      </c>
      <c r="EA40" s="4">
        <v>1.77</v>
      </c>
      <c r="EB40" s="4">
        <v>0.25</v>
      </c>
      <c r="EC40" s="4">
        <v>3.07</v>
      </c>
      <c r="ED40" s="4">
        <v>0.59</v>
      </c>
      <c r="EM40" s="4">
        <v>26.3</v>
      </c>
      <c r="EO40" s="4">
        <v>3.46</v>
      </c>
      <c r="EP40" s="4">
        <v>0.98</v>
      </c>
      <c r="FP40" s="1" t="s">
        <v>3927</v>
      </c>
    </row>
    <row r="41" spans="1:172" x14ac:dyDescent="0.35">
      <c r="A41" s="1" t="s">
        <v>3924</v>
      </c>
      <c r="C41" s="1" t="s">
        <v>3925</v>
      </c>
      <c r="E41" s="66">
        <v>36.700000000000003</v>
      </c>
      <c r="F41" s="66">
        <v>36.799999999999997</v>
      </c>
      <c r="G41" s="66">
        <v>114.3</v>
      </c>
      <c r="H41" s="66">
        <v>114.4</v>
      </c>
      <c r="L41" s="1" t="s">
        <v>3934</v>
      </c>
      <c r="Q41" s="51">
        <v>130</v>
      </c>
      <c r="AB41" s="4">
        <v>63.75</v>
      </c>
      <c r="AC41" s="4">
        <v>0.39</v>
      </c>
      <c r="AE41" s="4">
        <v>19.100000000000001</v>
      </c>
      <c r="AF41" s="1"/>
      <c r="AG41" s="4">
        <v>2.6</v>
      </c>
      <c r="AH41" s="4">
        <v>0.1</v>
      </c>
      <c r="AI41" s="4">
        <v>2.4394800000000001</v>
      </c>
      <c r="AJ41" s="4">
        <v>0.48</v>
      </c>
      <c r="AK41" s="4">
        <v>0.15</v>
      </c>
      <c r="AL41" s="4">
        <v>0.02</v>
      </c>
      <c r="AN41" s="4">
        <v>5.26</v>
      </c>
      <c r="AO41" s="4">
        <v>7.07</v>
      </c>
      <c r="AP41" s="4">
        <v>7.0000000000000007E-2</v>
      </c>
      <c r="BF41" s="4">
        <v>0.71</v>
      </c>
      <c r="CH41" s="4">
        <v>1.47</v>
      </c>
      <c r="CJ41" s="4">
        <v>89.91</v>
      </c>
      <c r="CK41" s="4">
        <v>3.85</v>
      </c>
      <c r="CN41" s="4">
        <v>3.1</v>
      </c>
      <c r="CO41" s="4">
        <v>2.65</v>
      </c>
      <c r="CP41" s="4">
        <v>238.77</v>
      </c>
      <c r="CQ41" s="4">
        <v>93.13</v>
      </c>
      <c r="CR41" s="4">
        <v>29.72</v>
      </c>
      <c r="CW41" s="4">
        <v>130.6</v>
      </c>
      <c r="CX41" s="4">
        <v>641.14</v>
      </c>
      <c r="CY41" s="4">
        <v>16.100000000000001</v>
      </c>
      <c r="CZ41" s="4">
        <v>399.76</v>
      </c>
      <c r="DA41" s="4">
        <v>17.07</v>
      </c>
      <c r="DM41" s="4">
        <v>1</v>
      </c>
      <c r="DN41" s="4">
        <v>847.62</v>
      </c>
      <c r="DO41" s="4">
        <v>39.92</v>
      </c>
      <c r="DP41" s="4">
        <v>48.98</v>
      </c>
      <c r="DQ41" s="4">
        <v>5.17</v>
      </c>
      <c r="DR41" s="4">
        <v>17.05</v>
      </c>
      <c r="DS41" s="4">
        <v>2.8</v>
      </c>
      <c r="DT41" s="4">
        <v>1.1100000000000001</v>
      </c>
      <c r="DU41" s="4">
        <v>2.8</v>
      </c>
      <c r="DV41" s="4">
        <v>0.39</v>
      </c>
      <c r="DW41" s="4">
        <v>2.2599999999999998</v>
      </c>
      <c r="DX41" s="4">
        <v>0.46</v>
      </c>
      <c r="DY41" s="4">
        <v>1.46</v>
      </c>
      <c r="DZ41" s="4">
        <v>0.26</v>
      </c>
      <c r="EA41" s="4">
        <v>1.61</v>
      </c>
      <c r="EB41" s="4">
        <v>0.3</v>
      </c>
      <c r="EC41" s="4">
        <v>10.61</v>
      </c>
      <c r="ED41" s="4">
        <v>0.61</v>
      </c>
      <c r="EM41" s="4">
        <v>29.55</v>
      </c>
      <c r="EO41" s="4">
        <v>15.96</v>
      </c>
      <c r="EP41" s="4">
        <v>3.92</v>
      </c>
      <c r="FP41" s="1" t="s">
        <v>3927</v>
      </c>
    </row>
    <row r="42" spans="1:172" x14ac:dyDescent="0.35">
      <c r="A42" s="1" t="s">
        <v>3924</v>
      </c>
      <c r="C42" s="1" t="s">
        <v>3925</v>
      </c>
      <c r="E42" s="66">
        <v>36.700000000000003</v>
      </c>
      <c r="F42" s="66">
        <v>36.799999999999997</v>
      </c>
      <c r="G42" s="66">
        <v>114.3</v>
      </c>
      <c r="H42" s="66">
        <v>114.4</v>
      </c>
      <c r="L42" s="1" t="s">
        <v>3935</v>
      </c>
      <c r="Q42" s="51">
        <v>130</v>
      </c>
      <c r="AB42" s="4">
        <v>63.9</v>
      </c>
      <c r="AC42" s="4">
        <v>0.34</v>
      </c>
      <c r="AE42" s="4">
        <v>18.91</v>
      </c>
      <c r="AF42" s="1"/>
      <c r="AG42" s="4">
        <v>2.44</v>
      </c>
      <c r="AH42" s="4">
        <v>0.18</v>
      </c>
      <c r="AI42" s="4">
        <v>2.3755120000000001</v>
      </c>
      <c r="AJ42" s="4">
        <v>0.51</v>
      </c>
      <c r="AK42" s="4">
        <v>0.09</v>
      </c>
      <c r="AL42" s="4">
        <v>0.03</v>
      </c>
      <c r="AN42" s="4">
        <v>5.66</v>
      </c>
      <c r="AO42" s="4">
        <v>6.77</v>
      </c>
      <c r="AP42" s="4">
        <v>0.11</v>
      </c>
      <c r="BF42" s="4">
        <v>0.77</v>
      </c>
      <c r="CH42" s="4">
        <v>2.06</v>
      </c>
      <c r="CJ42" s="4">
        <v>94</v>
      </c>
      <c r="CK42" s="4">
        <v>6.2</v>
      </c>
      <c r="CN42" s="4">
        <v>2.7</v>
      </c>
      <c r="CO42" s="4">
        <v>2.17</v>
      </c>
      <c r="CP42" s="4">
        <v>207.46</v>
      </c>
      <c r="CQ42" s="4">
        <v>64.069999999999993</v>
      </c>
      <c r="CR42" s="4">
        <v>31.57</v>
      </c>
      <c r="CW42" s="4">
        <v>114.48</v>
      </c>
      <c r="CX42" s="4">
        <v>775.34</v>
      </c>
      <c r="CY42" s="4">
        <v>13.61</v>
      </c>
      <c r="CZ42" s="4">
        <v>569.61</v>
      </c>
      <c r="DA42" s="4">
        <v>22.27</v>
      </c>
      <c r="DM42" s="4">
        <v>0.97</v>
      </c>
      <c r="DN42" s="4">
        <v>788.84</v>
      </c>
      <c r="DO42" s="4">
        <v>39.39</v>
      </c>
      <c r="DP42" s="4">
        <v>55.54</v>
      </c>
      <c r="DQ42" s="4">
        <v>5.59</v>
      </c>
      <c r="DR42" s="4">
        <v>17.54</v>
      </c>
      <c r="DS42" s="4">
        <v>2.79</v>
      </c>
      <c r="DT42" s="4">
        <v>1.08</v>
      </c>
      <c r="DU42" s="4">
        <v>2.63</v>
      </c>
      <c r="DV42" s="4">
        <v>0.36</v>
      </c>
      <c r="DW42" s="4">
        <v>2.08</v>
      </c>
      <c r="DX42" s="4">
        <v>0.43</v>
      </c>
      <c r="DY42" s="4">
        <v>1.36</v>
      </c>
      <c r="DZ42" s="4">
        <v>0.24</v>
      </c>
      <c r="EA42" s="4">
        <v>1.59</v>
      </c>
      <c r="EB42" s="4">
        <v>0.27</v>
      </c>
      <c r="EC42" s="4">
        <v>14.22</v>
      </c>
      <c r="ED42" s="4">
        <v>0.66</v>
      </c>
      <c r="EM42" s="4">
        <v>23.56</v>
      </c>
      <c r="EO42" s="4">
        <v>18.059999999999999</v>
      </c>
      <c r="EP42" s="4">
        <v>5.0599999999999996</v>
      </c>
      <c r="FP42" s="1" t="s">
        <v>3927</v>
      </c>
    </row>
    <row r="43" spans="1:172" x14ac:dyDescent="0.35">
      <c r="A43" s="1" t="s">
        <v>3924</v>
      </c>
      <c r="C43" s="1" t="s">
        <v>3925</v>
      </c>
      <c r="E43" s="66">
        <v>36.700000000000003</v>
      </c>
      <c r="F43" s="66">
        <v>36.799999999999997</v>
      </c>
      <c r="G43" s="66">
        <v>114.3</v>
      </c>
      <c r="H43" s="66">
        <v>114.4</v>
      </c>
      <c r="L43" s="1" t="s">
        <v>3936</v>
      </c>
      <c r="Q43" s="51">
        <v>130</v>
      </c>
      <c r="AB43" s="4">
        <v>58.53</v>
      </c>
      <c r="AC43" s="4">
        <v>0.54</v>
      </c>
      <c r="AE43" s="4">
        <v>16.43</v>
      </c>
      <c r="AF43" s="1"/>
      <c r="AG43" s="4">
        <v>3.3</v>
      </c>
      <c r="AH43" s="4">
        <v>2.15</v>
      </c>
      <c r="AI43" s="4">
        <v>5.1193399999999993</v>
      </c>
      <c r="AJ43" s="4">
        <v>1.84</v>
      </c>
      <c r="AK43" s="4">
        <v>2.56</v>
      </c>
      <c r="AL43" s="4">
        <v>0.09</v>
      </c>
      <c r="AN43" s="4">
        <v>6.2</v>
      </c>
      <c r="AO43" s="4">
        <v>3.23</v>
      </c>
      <c r="AP43" s="4">
        <v>0.43</v>
      </c>
      <c r="BF43" s="4">
        <v>4.43</v>
      </c>
      <c r="CH43" s="4">
        <v>8.84</v>
      </c>
      <c r="CJ43" s="4">
        <v>124</v>
      </c>
      <c r="CK43" s="4">
        <v>31.8</v>
      </c>
      <c r="CN43" s="4">
        <v>16.600000000000001</v>
      </c>
      <c r="CO43" s="4">
        <v>29.41</v>
      </c>
      <c r="CP43" s="4">
        <v>48.2</v>
      </c>
      <c r="CQ43" s="4">
        <v>64.400000000000006</v>
      </c>
      <c r="CR43" s="4">
        <v>23.2</v>
      </c>
      <c r="CW43" s="4">
        <v>206</v>
      </c>
      <c r="CX43" s="4">
        <v>791</v>
      </c>
      <c r="CY43" s="4">
        <v>15.3</v>
      </c>
      <c r="CZ43" s="4">
        <v>239</v>
      </c>
      <c r="DA43" s="4">
        <v>11.5</v>
      </c>
      <c r="DM43" s="4">
        <v>14.59</v>
      </c>
      <c r="DN43" s="4">
        <v>778</v>
      </c>
      <c r="DO43" s="4">
        <v>29.7</v>
      </c>
      <c r="DP43" s="4">
        <v>55.3</v>
      </c>
      <c r="DQ43" s="4">
        <v>6.49</v>
      </c>
      <c r="DR43" s="4">
        <v>25</v>
      </c>
      <c r="DS43" s="4">
        <v>4.5599999999999996</v>
      </c>
      <c r="DT43" s="4">
        <v>1.43</v>
      </c>
      <c r="DU43" s="4">
        <v>4.1100000000000003</v>
      </c>
      <c r="DV43" s="4">
        <v>0.59</v>
      </c>
      <c r="DW43" s="4">
        <v>2.95</v>
      </c>
      <c r="DX43" s="4">
        <v>0.55000000000000004</v>
      </c>
      <c r="DY43" s="4">
        <v>1.56</v>
      </c>
      <c r="DZ43" s="4">
        <v>0.28000000000000003</v>
      </c>
      <c r="EA43" s="4">
        <v>1.75</v>
      </c>
      <c r="EB43" s="4">
        <v>0.25</v>
      </c>
      <c r="EC43" s="4">
        <v>5.75</v>
      </c>
      <c r="ED43" s="4">
        <v>1.18</v>
      </c>
      <c r="EM43" s="4">
        <v>22.2</v>
      </c>
      <c r="EO43" s="4">
        <v>11</v>
      </c>
      <c r="EP43" s="4">
        <v>3.42</v>
      </c>
      <c r="FP43" s="1" t="s">
        <v>3927</v>
      </c>
    </row>
    <row r="44" spans="1:172" x14ac:dyDescent="0.35">
      <c r="A44" s="1" t="s">
        <v>3924</v>
      </c>
      <c r="C44" s="1" t="s">
        <v>3925</v>
      </c>
      <c r="E44" s="66">
        <v>36.700000000000003</v>
      </c>
      <c r="F44" s="66">
        <v>36.799999999999997</v>
      </c>
      <c r="G44" s="66">
        <v>114.3</v>
      </c>
      <c r="H44" s="66">
        <v>114.4</v>
      </c>
      <c r="L44" s="1" t="s">
        <v>3937</v>
      </c>
      <c r="Q44" s="51">
        <v>130</v>
      </c>
      <c r="AB44" s="4">
        <v>62.4</v>
      </c>
      <c r="AC44" s="4">
        <v>0.54</v>
      </c>
      <c r="AE44" s="4">
        <v>17.13</v>
      </c>
      <c r="AF44" s="1"/>
      <c r="AG44" s="4">
        <v>3.29</v>
      </c>
      <c r="AH44" s="4">
        <v>1.52</v>
      </c>
      <c r="AI44" s="4">
        <v>4.4803420000000003</v>
      </c>
      <c r="AJ44" s="4">
        <v>0.73</v>
      </c>
      <c r="AK44" s="4">
        <v>1.05</v>
      </c>
      <c r="AL44" s="4">
        <v>0.04</v>
      </c>
      <c r="AN44" s="4">
        <v>6.1</v>
      </c>
      <c r="AO44" s="4">
        <v>5.82</v>
      </c>
      <c r="AP44" s="4">
        <v>0.21</v>
      </c>
      <c r="BF44" s="4">
        <v>1</v>
      </c>
      <c r="CH44" s="4">
        <v>4.8</v>
      </c>
      <c r="CJ44" s="4">
        <v>102</v>
      </c>
      <c r="CK44" s="4">
        <v>4.51</v>
      </c>
      <c r="CN44" s="4">
        <v>7.33</v>
      </c>
      <c r="CO44" s="4">
        <v>11.1</v>
      </c>
      <c r="CP44" s="4">
        <v>55.7</v>
      </c>
      <c r="CQ44" s="4">
        <v>73.900000000000006</v>
      </c>
      <c r="CR44" s="4">
        <v>25.7</v>
      </c>
      <c r="CW44" s="4">
        <v>245</v>
      </c>
      <c r="CX44" s="4">
        <v>467</v>
      </c>
      <c r="CY44" s="4">
        <v>18.7</v>
      </c>
      <c r="CZ44" s="4">
        <v>417</v>
      </c>
      <c r="DA44" s="4">
        <v>21.4</v>
      </c>
      <c r="DM44" s="4">
        <v>2.82</v>
      </c>
      <c r="DN44" s="4">
        <v>516</v>
      </c>
      <c r="DO44" s="4">
        <v>41.2</v>
      </c>
      <c r="DP44" s="4">
        <v>70.400000000000006</v>
      </c>
      <c r="DQ44" s="4">
        <v>8.0399999999999991</v>
      </c>
      <c r="DR44" s="4">
        <v>28.2</v>
      </c>
      <c r="DS44" s="4">
        <v>4.97</v>
      </c>
      <c r="DT44" s="4">
        <v>1.35</v>
      </c>
      <c r="DU44" s="4">
        <v>4.84</v>
      </c>
      <c r="DV44" s="4">
        <v>0.67</v>
      </c>
      <c r="DW44" s="4">
        <v>3.48</v>
      </c>
      <c r="DX44" s="4">
        <v>0.67</v>
      </c>
      <c r="DY44" s="4">
        <v>1.97</v>
      </c>
      <c r="DZ44" s="4">
        <v>0.34</v>
      </c>
      <c r="EA44" s="4">
        <v>2.23</v>
      </c>
      <c r="EB44" s="4">
        <v>0.34</v>
      </c>
      <c r="EC44" s="4">
        <v>10.7</v>
      </c>
      <c r="ED44" s="4">
        <v>1.4</v>
      </c>
      <c r="EM44" s="4">
        <v>20.7</v>
      </c>
      <c r="EO44" s="4">
        <v>20</v>
      </c>
      <c r="EP44" s="4">
        <v>5.15</v>
      </c>
      <c r="FP44" s="1" t="s">
        <v>3927</v>
      </c>
    </row>
    <row r="45" spans="1:172" x14ac:dyDescent="0.35">
      <c r="A45" s="1" t="s">
        <v>3924</v>
      </c>
      <c r="C45" s="1" t="s">
        <v>3925</v>
      </c>
      <c r="E45" s="66">
        <v>36.700000000000003</v>
      </c>
      <c r="F45" s="66">
        <v>36.799999999999997</v>
      </c>
      <c r="G45" s="66">
        <v>114.3</v>
      </c>
      <c r="H45" s="66">
        <v>114.4</v>
      </c>
      <c r="L45" s="1" t="s">
        <v>3938</v>
      </c>
      <c r="Q45" s="51">
        <v>130</v>
      </c>
      <c r="AB45" s="4">
        <v>63.23</v>
      </c>
      <c r="AC45" s="4">
        <v>0.51</v>
      </c>
      <c r="AE45" s="4">
        <v>17.04</v>
      </c>
      <c r="AF45" s="1"/>
      <c r="AG45" s="4">
        <v>2.4300000000000002</v>
      </c>
      <c r="AH45" s="4">
        <v>1.06</v>
      </c>
      <c r="AI45" s="4">
        <v>3.2465140000000003</v>
      </c>
      <c r="AJ45" s="4">
        <v>1.04</v>
      </c>
      <c r="AK45" s="4">
        <v>0.81</v>
      </c>
      <c r="AL45" s="4">
        <v>0.08</v>
      </c>
      <c r="AN45" s="4">
        <v>5.76</v>
      </c>
      <c r="AO45" s="4">
        <v>6.16</v>
      </c>
      <c r="AP45" s="4">
        <v>0.14000000000000001</v>
      </c>
      <c r="BF45" s="4">
        <v>1.59</v>
      </c>
      <c r="CH45" s="4">
        <v>2.2000000000000002</v>
      </c>
      <c r="CJ45" s="4">
        <v>76</v>
      </c>
      <c r="CK45" s="4">
        <v>2.34</v>
      </c>
      <c r="CN45" s="4">
        <v>5.12</v>
      </c>
      <c r="CO45" s="4">
        <v>8.11</v>
      </c>
      <c r="CP45" s="4">
        <v>57.7</v>
      </c>
      <c r="CQ45" s="4">
        <v>50</v>
      </c>
      <c r="CR45" s="4">
        <v>25.1</v>
      </c>
      <c r="CW45" s="4">
        <v>183</v>
      </c>
      <c r="CX45" s="4">
        <v>356</v>
      </c>
      <c r="CY45" s="4">
        <v>20.399999999999999</v>
      </c>
      <c r="CZ45" s="4">
        <v>500</v>
      </c>
      <c r="DA45" s="4">
        <v>25.4</v>
      </c>
      <c r="DM45" s="4">
        <v>1.3</v>
      </c>
      <c r="DN45" s="4">
        <v>325</v>
      </c>
      <c r="DO45" s="4">
        <v>43.9</v>
      </c>
      <c r="DP45" s="4">
        <v>80.599999999999994</v>
      </c>
      <c r="DQ45" s="4">
        <v>8.8699999999999992</v>
      </c>
      <c r="DR45" s="4">
        <v>30.3</v>
      </c>
      <c r="DS45" s="4">
        <v>5.23</v>
      </c>
      <c r="DT45" s="4">
        <v>1.22</v>
      </c>
      <c r="DU45" s="4">
        <v>5.0599999999999996</v>
      </c>
      <c r="DV45" s="4">
        <v>0.72</v>
      </c>
      <c r="DW45" s="4">
        <v>3.81</v>
      </c>
      <c r="DX45" s="4">
        <v>0.75</v>
      </c>
      <c r="DY45" s="4">
        <v>2.2599999999999998</v>
      </c>
      <c r="DZ45" s="4">
        <v>0.4</v>
      </c>
      <c r="EA45" s="4">
        <v>2.65</v>
      </c>
      <c r="EB45" s="4">
        <v>0.4</v>
      </c>
      <c r="EC45" s="4">
        <v>13.3</v>
      </c>
      <c r="ED45" s="4">
        <v>1.7</v>
      </c>
      <c r="EM45" s="4">
        <v>15.7</v>
      </c>
      <c r="EO45" s="4">
        <v>24.8</v>
      </c>
      <c r="EP45" s="4">
        <v>6.74</v>
      </c>
      <c r="FP45" s="1" t="s">
        <v>3927</v>
      </c>
    </row>
    <row r="46" spans="1:172" x14ac:dyDescent="0.35">
      <c r="A46" s="1" t="s">
        <v>3924</v>
      </c>
      <c r="C46" s="1" t="s">
        <v>3925</v>
      </c>
      <c r="E46" s="66">
        <v>36.700000000000003</v>
      </c>
      <c r="F46" s="66">
        <v>36.799999999999997</v>
      </c>
      <c r="G46" s="66">
        <v>114.3</v>
      </c>
      <c r="H46" s="66">
        <v>114.4</v>
      </c>
      <c r="L46" s="1" t="s">
        <v>3939</v>
      </c>
      <c r="Q46" s="51">
        <v>130</v>
      </c>
      <c r="AB46" s="4">
        <v>56.15</v>
      </c>
      <c r="AC46" s="4">
        <v>0.77</v>
      </c>
      <c r="AE46" s="4">
        <v>15.26</v>
      </c>
      <c r="AF46" s="1"/>
      <c r="AG46" s="4">
        <v>3.94</v>
      </c>
      <c r="AH46" s="4">
        <v>3.08</v>
      </c>
      <c r="AI46" s="4">
        <v>6.6252120000000003</v>
      </c>
      <c r="AJ46" s="4">
        <v>5.74</v>
      </c>
      <c r="AK46" s="4">
        <v>4.37</v>
      </c>
      <c r="AL46" s="4">
        <v>0.12</v>
      </c>
      <c r="AN46" s="4">
        <v>4.74</v>
      </c>
      <c r="AO46" s="4">
        <v>4.1399999999999997</v>
      </c>
      <c r="AP46" s="4">
        <v>0.52</v>
      </c>
      <c r="BF46" s="4">
        <v>0.96</v>
      </c>
      <c r="CH46" s="4">
        <v>16.399999999999999</v>
      </c>
      <c r="CJ46" s="4">
        <v>163</v>
      </c>
      <c r="CK46" s="4">
        <v>66</v>
      </c>
      <c r="CN46" s="4">
        <v>23.3</v>
      </c>
      <c r="CO46" s="4">
        <v>35</v>
      </c>
      <c r="CP46" s="4">
        <v>26.2</v>
      </c>
      <c r="CQ46" s="4">
        <v>54.3</v>
      </c>
      <c r="CR46" s="4">
        <v>20.8</v>
      </c>
      <c r="CW46" s="4">
        <v>159</v>
      </c>
      <c r="CX46" s="4">
        <v>840</v>
      </c>
      <c r="CY46" s="4">
        <v>19</v>
      </c>
      <c r="CZ46" s="4">
        <v>205</v>
      </c>
      <c r="DA46" s="4">
        <v>9.26</v>
      </c>
      <c r="DM46" s="4">
        <v>4.5999999999999996</v>
      </c>
      <c r="DN46" s="4">
        <v>690</v>
      </c>
      <c r="DO46" s="4">
        <v>30.4</v>
      </c>
      <c r="DP46" s="4">
        <v>66.2</v>
      </c>
      <c r="DQ46" s="4">
        <v>8.5</v>
      </c>
      <c r="DR46" s="4">
        <v>34.799999999999997</v>
      </c>
      <c r="DS46" s="4">
        <v>6.49</v>
      </c>
      <c r="DT46" s="4">
        <v>2.04</v>
      </c>
      <c r="DU46" s="4">
        <v>5.59</v>
      </c>
      <c r="DV46" s="4">
        <v>0.8</v>
      </c>
      <c r="DW46" s="4">
        <v>3.97</v>
      </c>
      <c r="DX46" s="4">
        <v>0.72</v>
      </c>
      <c r="DY46" s="4">
        <v>1.94</v>
      </c>
      <c r="DZ46" s="4">
        <v>0.32</v>
      </c>
      <c r="EA46" s="4">
        <v>1.98</v>
      </c>
      <c r="EB46" s="4">
        <v>0.28999999999999998</v>
      </c>
      <c r="EC46" s="4">
        <v>5.19</v>
      </c>
      <c r="ED46" s="4">
        <v>0.55000000000000004</v>
      </c>
      <c r="EM46" s="4">
        <v>11.6</v>
      </c>
      <c r="EO46" s="4">
        <v>6.79</v>
      </c>
      <c r="EP46" s="4">
        <v>2.14</v>
      </c>
      <c r="FP46" s="1" t="s">
        <v>3927</v>
      </c>
    </row>
    <row r="47" spans="1:172" x14ac:dyDescent="0.35">
      <c r="A47" s="1" t="s">
        <v>3924</v>
      </c>
      <c r="C47" s="1" t="s">
        <v>3925</v>
      </c>
      <c r="E47" s="66">
        <v>36.700000000000003</v>
      </c>
      <c r="F47" s="66">
        <v>36.799999999999997</v>
      </c>
      <c r="G47" s="66">
        <v>114.3</v>
      </c>
      <c r="H47" s="66">
        <v>114.4</v>
      </c>
      <c r="L47" s="1" t="s">
        <v>3940</v>
      </c>
      <c r="Q47" s="51">
        <v>130</v>
      </c>
      <c r="AB47" s="4">
        <v>56.1</v>
      </c>
      <c r="AC47" s="4">
        <v>0.73</v>
      </c>
      <c r="AE47" s="4">
        <v>14.25</v>
      </c>
      <c r="AF47" s="1"/>
      <c r="AG47" s="4">
        <v>4.8099999999999996</v>
      </c>
      <c r="AH47" s="4">
        <v>3.05</v>
      </c>
      <c r="AI47" s="4">
        <v>7.3780380000000001</v>
      </c>
      <c r="AJ47" s="4">
        <v>4.8</v>
      </c>
      <c r="AK47" s="4">
        <v>4.59</v>
      </c>
      <c r="AL47" s="4">
        <v>0.11</v>
      </c>
      <c r="AN47" s="4">
        <v>5.49</v>
      </c>
      <c r="AO47" s="4">
        <v>3.92</v>
      </c>
      <c r="AP47" s="4">
        <v>0.57999999999999996</v>
      </c>
      <c r="BF47" s="4">
        <v>1.33</v>
      </c>
      <c r="CH47" s="4">
        <v>20.8</v>
      </c>
      <c r="CJ47" s="4">
        <v>167</v>
      </c>
      <c r="CK47" s="4">
        <v>96.4</v>
      </c>
      <c r="CN47" s="4">
        <v>19.8</v>
      </c>
      <c r="CO47" s="4">
        <v>52.7</v>
      </c>
      <c r="CP47" s="4">
        <v>43.6</v>
      </c>
      <c r="CQ47" s="4">
        <v>56.8</v>
      </c>
      <c r="CR47" s="4">
        <v>19.2</v>
      </c>
      <c r="CW47" s="4">
        <v>161</v>
      </c>
      <c r="CX47" s="4">
        <v>784</v>
      </c>
      <c r="CY47" s="4">
        <v>17.5</v>
      </c>
      <c r="CZ47" s="4">
        <v>187</v>
      </c>
      <c r="DA47" s="4">
        <v>8.8699999999999992</v>
      </c>
      <c r="DM47" s="4">
        <v>3.96</v>
      </c>
      <c r="DN47" s="4">
        <v>813</v>
      </c>
      <c r="DO47" s="4">
        <v>30.3</v>
      </c>
      <c r="DP47" s="4">
        <v>60.4</v>
      </c>
      <c r="DQ47" s="4">
        <v>7.29</v>
      </c>
      <c r="DR47" s="4">
        <v>29.2</v>
      </c>
      <c r="DS47" s="4">
        <v>5.55</v>
      </c>
      <c r="DT47" s="4">
        <v>1.78</v>
      </c>
      <c r="DU47" s="4">
        <v>4.9400000000000004</v>
      </c>
      <c r="DV47" s="4">
        <v>0.7</v>
      </c>
      <c r="DW47" s="4">
        <v>3.52</v>
      </c>
      <c r="DX47" s="4">
        <v>0.63</v>
      </c>
      <c r="DY47" s="4">
        <v>1.7</v>
      </c>
      <c r="DZ47" s="4">
        <v>0.28999999999999998</v>
      </c>
      <c r="EA47" s="4">
        <v>1.76</v>
      </c>
      <c r="EB47" s="4">
        <v>0.25</v>
      </c>
      <c r="EC47" s="4">
        <v>4.63</v>
      </c>
      <c r="ED47" s="4">
        <v>0.64</v>
      </c>
      <c r="EM47" s="4">
        <v>16.8</v>
      </c>
      <c r="EO47" s="4">
        <v>7.51</v>
      </c>
      <c r="EP47" s="4">
        <v>2.13</v>
      </c>
      <c r="FP47" s="1" t="s">
        <v>3927</v>
      </c>
    </row>
    <row r="48" spans="1:172" x14ac:dyDescent="0.35">
      <c r="A48" s="1" t="s">
        <v>3924</v>
      </c>
      <c r="C48" s="1" t="s">
        <v>3925</v>
      </c>
      <c r="E48" s="66">
        <v>36.700000000000003</v>
      </c>
      <c r="F48" s="66">
        <v>36.799999999999997</v>
      </c>
      <c r="G48" s="66">
        <v>114.3</v>
      </c>
      <c r="H48" s="66">
        <v>114.4</v>
      </c>
      <c r="L48" s="1" t="s">
        <v>3941</v>
      </c>
      <c r="Q48" s="49">
        <v>124.8</v>
      </c>
      <c r="AB48" s="4">
        <v>57.75</v>
      </c>
      <c r="AC48" s="4">
        <v>0.7</v>
      </c>
      <c r="AE48" s="4">
        <v>15.76</v>
      </c>
      <c r="AF48" s="1"/>
      <c r="AG48" s="4">
        <v>3.58</v>
      </c>
      <c r="AH48" s="4">
        <v>3.62</v>
      </c>
      <c r="AI48" s="4">
        <v>6.8412839999999999</v>
      </c>
      <c r="AJ48" s="4">
        <v>5.07</v>
      </c>
      <c r="AK48" s="4">
        <v>4.0599999999999996</v>
      </c>
      <c r="AL48" s="4">
        <v>0.11</v>
      </c>
      <c r="AN48" s="4">
        <v>2.68</v>
      </c>
      <c r="AO48" s="4">
        <v>4.6500000000000004</v>
      </c>
      <c r="AP48" s="4">
        <v>0.3</v>
      </c>
      <c r="BF48" s="4">
        <v>1.44</v>
      </c>
      <c r="CH48" s="4">
        <v>17.8</v>
      </c>
      <c r="CJ48" s="4">
        <v>147</v>
      </c>
      <c r="CK48" s="4">
        <v>45.9</v>
      </c>
      <c r="CN48" s="4">
        <v>16.5</v>
      </c>
      <c r="CO48" s="4">
        <v>20.6</v>
      </c>
      <c r="CP48" s="4">
        <v>8.3699999999999992</v>
      </c>
      <c r="CQ48" s="4">
        <v>43.9</v>
      </c>
      <c r="CR48" s="4">
        <v>18.7</v>
      </c>
      <c r="CW48" s="4">
        <v>50.9</v>
      </c>
      <c r="CX48" s="4">
        <v>884</v>
      </c>
      <c r="CY48" s="4">
        <v>17.7</v>
      </c>
      <c r="CZ48" s="4">
        <v>83</v>
      </c>
      <c r="DA48" s="4">
        <v>6.72</v>
      </c>
      <c r="DM48" s="4">
        <v>0.51</v>
      </c>
      <c r="DN48" s="4">
        <v>1269</v>
      </c>
      <c r="DO48" s="4">
        <v>26.6</v>
      </c>
      <c r="DP48" s="4">
        <v>50.7</v>
      </c>
      <c r="DQ48" s="4">
        <v>6.3</v>
      </c>
      <c r="DR48" s="4">
        <v>25.1</v>
      </c>
      <c r="DS48" s="4">
        <v>4.6900000000000004</v>
      </c>
      <c r="DT48" s="4">
        <v>1.72</v>
      </c>
      <c r="DU48" s="4">
        <v>4.33</v>
      </c>
      <c r="DV48" s="4">
        <v>0.64</v>
      </c>
      <c r="DW48" s="4">
        <v>3.47</v>
      </c>
      <c r="DX48" s="4">
        <v>0.67</v>
      </c>
      <c r="DY48" s="4">
        <v>1.83</v>
      </c>
      <c r="DZ48" s="4">
        <v>0.3</v>
      </c>
      <c r="EA48" s="4">
        <v>1.81</v>
      </c>
      <c r="EB48" s="4">
        <v>0.27</v>
      </c>
      <c r="EC48" s="4">
        <v>2.59</v>
      </c>
      <c r="ED48" s="4">
        <v>0.44</v>
      </c>
      <c r="EM48" s="4">
        <v>8.39</v>
      </c>
      <c r="EO48" s="4">
        <v>3.45</v>
      </c>
      <c r="EP48" s="4">
        <v>0.96</v>
      </c>
      <c r="FP48" s="1" t="s">
        <v>3927</v>
      </c>
    </row>
    <row r="49" spans="1:172" x14ac:dyDescent="0.35">
      <c r="A49" s="1" t="s">
        <v>3924</v>
      </c>
      <c r="C49" s="1" t="s">
        <v>3925</v>
      </c>
      <c r="E49" s="66">
        <v>36.700000000000003</v>
      </c>
      <c r="F49" s="66">
        <v>36.799999999999997</v>
      </c>
      <c r="G49" s="66">
        <v>114.3</v>
      </c>
      <c r="H49" s="66">
        <v>114.4</v>
      </c>
      <c r="L49" s="1" t="s">
        <v>3942</v>
      </c>
      <c r="Q49" s="49">
        <v>124.8</v>
      </c>
      <c r="AB49" s="4">
        <v>57.5</v>
      </c>
      <c r="AC49" s="4">
        <v>0.71</v>
      </c>
      <c r="AE49" s="4">
        <v>15.6</v>
      </c>
      <c r="AF49" s="1"/>
      <c r="AG49" s="4">
        <v>3.4</v>
      </c>
      <c r="AH49" s="4">
        <v>3.65</v>
      </c>
      <c r="AI49" s="4">
        <v>6.70932</v>
      </c>
      <c r="AJ49" s="4">
        <v>5.2</v>
      </c>
      <c r="AK49" s="4">
        <v>4.04</v>
      </c>
      <c r="AL49" s="4">
        <v>0.11</v>
      </c>
      <c r="AN49" s="4">
        <v>2.77</v>
      </c>
      <c r="AO49" s="4">
        <v>4.76</v>
      </c>
      <c r="AP49" s="4">
        <v>0.3</v>
      </c>
      <c r="BF49" s="4">
        <v>1.7</v>
      </c>
      <c r="CH49" s="4">
        <v>12.9</v>
      </c>
      <c r="CJ49" s="4">
        <v>155</v>
      </c>
      <c r="CK49" s="4">
        <v>35.4</v>
      </c>
      <c r="CN49" s="4">
        <v>17.3</v>
      </c>
      <c r="CO49" s="4">
        <v>22.6</v>
      </c>
      <c r="CP49" s="4">
        <v>11.4</v>
      </c>
      <c r="CQ49" s="4">
        <v>45.3</v>
      </c>
      <c r="CR49" s="4">
        <v>19.8</v>
      </c>
      <c r="CW49" s="4">
        <v>55.5</v>
      </c>
      <c r="CX49" s="4">
        <v>892</v>
      </c>
      <c r="CY49" s="4">
        <v>18.5</v>
      </c>
      <c r="CZ49" s="4">
        <v>94.7</v>
      </c>
      <c r="DA49" s="4">
        <v>7.02</v>
      </c>
      <c r="DM49" s="4">
        <v>0.56000000000000005</v>
      </c>
      <c r="DN49" s="4">
        <v>1375</v>
      </c>
      <c r="DO49" s="4">
        <v>27.8</v>
      </c>
      <c r="DP49" s="4">
        <v>54.8</v>
      </c>
      <c r="DQ49" s="4">
        <v>6.8</v>
      </c>
      <c r="DR49" s="4">
        <v>26.8</v>
      </c>
      <c r="DS49" s="4">
        <v>4.97</v>
      </c>
      <c r="DT49" s="4">
        <v>1.85</v>
      </c>
      <c r="DU49" s="4">
        <v>4.54</v>
      </c>
      <c r="DV49" s="4">
        <v>0.68</v>
      </c>
      <c r="DW49" s="4">
        <v>3.6</v>
      </c>
      <c r="DX49" s="4">
        <v>0.69</v>
      </c>
      <c r="DY49" s="4">
        <v>1.88</v>
      </c>
      <c r="DZ49" s="4">
        <v>0.31</v>
      </c>
      <c r="EA49" s="4">
        <v>1.91</v>
      </c>
      <c r="EB49" s="4">
        <v>0.28000000000000003</v>
      </c>
      <c r="EC49" s="4">
        <v>2.93</v>
      </c>
      <c r="ED49" s="4">
        <v>0.49</v>
      </c>
      <c r="EM49" s="4">
        <v>7.76</v>
      </c>
      <c r="EO49" s="4">
        <v>3.39</v>
      </c>
      <c r="EP49" s="4">
        <v>1.07</v>
      </c>
      <c r="FP49" s="1" t="s">
        <v>3927</v>
      </c>
    </row>
    <row r="50" spans="1:172" x14ac:dyDescent="0.35">
      <c r="A50" s="1" t="s">
        <v>3924</v>
      </c>
      <c r="C50" s="1" t="s">
        <v>3925</v>
      </c>
      <c r="E50" s="66">
        <v>36.700000000000003</v>
      </c>
      <c r="F50" s="66">
        <v>36.799999999999997</v>
      </c>
      <c r="G50" s="66">
        <v>114.3</v>
      </c>
      <c r="H50" s="66">
        <v>114.4</v>
      </c>
      <c r="L50" s="1" t="s">
        <v>3943</v>
      </c>
      <c r="Q50" s="49">
        <v>124.1</v>
      </c>
      <c r="AB50" s="4">
        <v>48.98</v>
      </c>
      <c r="AC50" s="4">
        <v>1.03</v>
      </c>
      <c r="AE50" s="4">
        <v>14.46</v>
      </c>
      <c r="AF50" s="1"/>
      <c r="AG50" s="4">
        <v>4.9800000000000004</v>
      </c>
      <c r="AH50" s="4">
        <v>5.82</v>
      </c>
      <c r="AI50" s="4">
        <v>10.301004000000001</v>
      </c>
      <c r="AJ50" s="4">
        <v>8.36</v>
      </c>
      <c r="AK50" s="4">
        <v>7.84</v>
      </c>
      <c r="AL50" s="4">
        <v>0.15</v>
      </c>
      <c r="AN50" s="4">
        <v>1.44</v>
      </c>
      <c r="AO50" s="4">
        <v>3.89</v>
      </c>
      <c r="AP50" s="4">
        <v>0.4</v>
      </c>
      <c r="BF50" s="4">
        <v>2.31</v>
      </c>
      <c r="CH50" s="4">
        <v>24.3</v>
      </c>
      <c r="CJ50" s="4">
        <v>259</v>
      </c>
      <c r="CK50" s="4">
        <v>178</v>
      </c>
      <c r="CN50" s="4">
        <v>35.6</v>
      </c>
      <c r="CO50" s="4">
        <v>81</v>
      </c>
      <c r="CP50" s="4">
        <v>18.2</v>
      </c>
      <c r="CQ50" s="4">
        <v>68.400000000000006</v>
      </c>
      <c r="CR50" s="4">
        <v>20.3</v>
      </c>
      <c r="CW50" s="4">
        <v>26.6</v>
      </c>
      <c r="CX50" s="4">
        <v>1937</v>
      </c>
      <c r="CY50" s="4">
        <v>20.100000000000001</v>
      </c>
      <c r="CZ50" s="4">
        <v>74.7</v>
      </c>
      <c r="DA50" s="4">
        <v>5.17</v>
      </c>
      <c r="DM50" s="4">
        <v>0.95</v>
      </c>
      <c r="DN50" s="4">
        <v>791</v>
      </c>
      <c r="DO50" s="4">
        <v>18.7</v>
      </c>
      <c r="DP50" s="4">
        <v>41.1</v>
      </c>
      <c r="DQ50" s="4">
        <v>5.69</v>
      </c>
      <c r="DR50" s="4">
        <v>25.8</v>
      </c>
      <c r="DS50" s="4">
        <v>5.4</v>
      </c>
      <c r="DT50" s="4">
        <v>1.84</v>
      </c>
      <c r="DU50" s="4">
        <v>4.84</v>
      </c>
      <c r="DV50" s="4">
        <v>0.76</v>
      </c>
      <c r="DW50" s="4">
        <v>4.09</v>
      </c>
      <c r="DX50" s="4">
        <v>0.76</v>
      </c>
      <c r="DY50" s="4">
        <v>2.06</v>
      </c>
      <c r="DZ50" s="4">
        <v>0.33</v>
      </c>
      <c r="EA50" s="4">
        <v>2</v>
      </c>
      <c r="EB50" s="4">
        <v>0.28999999999999998</v>
      </c>
      <c r="EC50" s="4">
        <v>2.27</v>
      </c>
      <c r="ED50" s="4">
        <v>0.35</v>
      </c>
      <c r="EM50" s="4">
        <v>5.0999999999999996</v>
      </c>
      <c r="EO50" s="4">
        <v>1.51</v>
      </c>
      <c r="EP50" s="4">
        <v>0.48</v>
      </c>
      <c r="FP50" s="1" t="s">
        <v>3927</v>
      </c>
    </row>
    <row r="51" spans="1:172" x14ac:dyDescent="0.35">
      <c r="A51" s="1" t="s">
        <v>3924</v>
      </c>
      <c r="C51" s="1" t="s">
        <v>3925</v>
      </c>
      <c r="E51" s="66">
        <v>36.700000000000003</v>
      </c>
      <c r="F51" s="66">
        <v>36.799999999999997</v>
      </c>
      <c r="G51" s="66">
        <v>114.3</v>
      </c>
      <c r="H51" s="66">
        <v>114.4</v>
      </c>
      <c r="I51" s="67"/>
      <c r="L51" s="1" t="s">
        <v>3944</v>
      </c>
      <c r="Q51" s="49">
        <v>124.1</v>
      </c>
      <c r="AB51" s="4">
        <v>48.94</v>
      </c>
      <c r="AC51" s="4">
        <v>1.06</v>
      </c>
      <c r="AE51" s="4">
        <v>14.25</v>
      </c>
      <c r="AF51" s="1"/>
      <c r="AG51" s="4">
        <v>4.71</v>
      </c>
      <c r="AH51" s="4">
        <v>6.02</v>
      </c>
      <c r="AI51" s="4">
        <v>10.258058</v>
      </c>
      <c r="AJ51" s="4">
        <v>8.59</v>
      </c>
      <c r="AK51" s="4">
        <v>8.16</v>
      </c>
      <c r="AL51" s="4">
        <v>0.16</v>
      </c>
      <c r="AN51" s="4">
        <v>1.5</v>
      </c>
      <c r="AO51" s="4">
        <v>3.68</v>
      </c>
      <c r="AP51" s="4">
        <v>0.41</v>
      </c>
      <c r="BF51" s="4">
        <v>2.2200000000000002</v>
      </c>
      <c r="CH51" s="4">
        <v>24.3</v>
      </c>
      <c r="CJ51" s="4">
        <v>255</v>
      </c>
      <c r="CK51" s="4">
        <v>163</v>
      </c>
      <c r="CN51" s="4">
        <v>36.5</v>
      </c>
      <c r="CO51" s="4">
        <v>85.2</v>
      </c>
      <c r="CP51" s="4">
        <v>19.399999999999999</v>
      </c>
      <c r="CQ51" s="4">
        <v>68.599999999999994</v>
      </c>
      <c r="CR51" s="4">
        <v>18.7</v>
      </c>
      <c r="CW51" s="4">
        <v>23.4</v>
      </c>
      <c r="CX51" s="4">
        <v>1496</v>
      </c>
      <c r="CY51" s="4">
        <v>19.899999999999999</v>
      </c>
      <c r="CZ51" s="4">
        <v>76</v>
      </c>
      <c r="DA51" s="4">
        <v>4.92</v>
      </c>
      <c r="DM51" s="4">
        <v>0.47</v>
      </c>
      <c r="DN51" s="4">
        <v>699</v>
      </c>
      <c r="DO51" s="4">
        <v>18</v>
      </c>
      <c r="DP51" s="4">
        <v>38.6</v>
      </c>
      <c r="DQ51" s="4">
        <v>5.54</v>
      </c>
      <c r="DR51" s="4">
        <v>24.9</v>
      </c>
      <c r="DS51" s="4">
        <v>5.18</v>
      </c>
      <c r="DT51" s="4">
        <v>1.79</v>
      </c>
      <c r="DU51" s="4">
        <v>4.79</v>
      </c>
      <c r="DV51" s="4">
        <v>0.76</v>
      </c>
      <c r="DW51" s="4">
        <v>4.0599999999999996</v>
      </c>
      <c r="DX51" s="4">
        <v>0.77</v>
      </c>
      <c r="DY51" s="4">
        <v>2.09</v>
      </c>
      <c r="DZ51" s="4">
        <v>0.33</v>
      </c>
      <c r="EA51" s="4">
        <v>1.96</v>
      </c>
      <c r="EB51" s="4">
        <v>0.28000000000000003</v>
      </c>
      <c r="EC51" s="4">
        <v>2.39</v>
      </c>
      <c r="ED51" s="4">
        <v>0.28000000000000003</v>
      </c>
      <c r="EM51" s="4">
        <v>5.86</v>
      </c>
      <c r="EO51" s="4">
        <v>1.42</v>
      </c>
      <c r="EP51" s="4">
        <v>0.41</v>
      </c>
      <c r="FP51" s="1" t="s">
        <v>3927</v>
      </c>
    </row>
    <row r="52" spans="1:172" x14ac:dyDescent="0.35">
      <c r="A52" s="1" t="s">
        <v>3945</v>
      </c>
      <c r="C52" s="1" t="s">
        <v>3891</v>
      </c>
      <c r="E52" s="66">
        <v>39.299999999999997</v>
      </c>
      <c r="F52" s="66">
        <v>39.4</v>
      </c>
      <c r="G52" s="66">
        <v>114.8</v>
      </c>
      <c r="H52" s="66">
        <v>114.9</v>
      </c>
      <c r="L52" s="1" t="s">
        <v>3946</v>
      </c>
      <c r="Q52" s="49">
        <v>145.6</v>
      </c>
      <c r="AB52" s="4">
        <v>63.08</v>
      </c>
      <c r="AC52" s="4">
        <v>0.72</v>
      </c>
      <c r="AE52" s="4">
        <v>15.72</v>
      </c>
      <c r="AI52" s="4">
        <v>4.6159740000000005</v>
      </c>
      <c r="AJ52" s="4">
        <v>3.23</v>
      </c>
      <c r="AK52" s="4">
        <v>1.96</v>
      </c>
      <c r="AL52" s="4">
        <v>0.1</v>
      </c>
      <c r="AN52" s="4">
        <v>4.17</v>
      </c>
      <c r="AO52" s="4">
        <v>4.41</v>
      </c>
      <c r="AP52" s="4">
        <v>0.24</v>
      </c>
      <c r="BF52" s="4">
        <v>1.17</v>
      </c>
      <c r="CH52" s="4">
        <v>7.1</v>
      </c>
      <c r="CJ52" s="4">
        <v>77.5</v>
      </c>
      <c r="CK52" s="4">
        <v>22.4</v>
      </c>
      <c r="CN52" s="4">
        <v>8.91</v>
      </c>
      <c r="CO52" s="4">
        <v>16.2</v>
      </c>
      <c r="CW52" s="4">
        <v>107</v>
      </c>
      <c r="CX52" s="4">
        <v>942</v>
      </c>
      <c r="CY52" s="4">
        <v>14.8</v>
      </c>
      <c r="CZ52" s="4">
        <v>330</v>
      </c>
      <c r="DA52" s="4">
        <v>12</v>
      </c>
      <c r="DM52" s="4">
        <v>2.46</v>
      </c>
      <c r="DN52" s="4">
        <v>2032</v>
      </c>
      <c r="DO52" s="4">
        <v>51.5</v>
      </c>
      <c r="DP52" s="4">
        <v>93.3</v>
      </c>
      <c r="DQ52" s="4">
        <v>10.7</v>
      </c>
      <c r="DR52" s="4">
        <v>39.1</v>
      </c>
      <c r="DS52" s="4">
        <v>5.72</v>
      </c>
      <c r="DT52" s="4">
        <v>1.83</v>
      </c>
      <c r="DU52" s="4">
        <v>4.96</v>
      </c>
      <c r="DV52" s="4">
        <v>0.57999999999999996</v>
      </c>
      <c r="DW52" s="4">
        <v>2.87</v>
      </c>
      <c r="DX52" s="4">
        <v>0.51</v>
      </c>
      <c r="DY52" s="4">
        <v>1.41</v>
      </c>
      <c r="DZ52" s="4">
        <v>0.25</v>
      </c>
      <c r="EA52" s="4">
        <v>1.47</v>
      </c>
      <c r="EB52" s="4">
        <v>0.23</v>
      </c>
      <c r="EC52" s="4">
        <v>7.98</v>
      </c>
      <c r="ED52" s="4">
        <v>0.77</v>
      </c>
      <c r="EM52" s="4">
        <v>32</v>
      </c>
      <c r="EO52" s="4">
        <v>10.1</v>
      </c>
      <c r="EP52" s="4">
        <v>2.56</v>
      </c>
      <c r="FP52" s="1" t="s">
        <v>3947</v>
      </c>
    </row>
    <row r="53" spans="1:172" x14ac:dyDescent="0.35">
      <c r="A53" s="1" t="s">
        <v>3945</v>
      </c>
      <c r="C53" s="1" t="s">
        <v>3891</v>
      </c>
      <c r="E53" s="66">
        <v>39.299999999999997</v>
      </c>
      <c r="F53" s="66">
        <v>39.4</v>
      </c>
      <c r="G53" s="66">
        <v>114.8</v>
      </c>
      <c r="H53" s="66">
        <v>114.9</v>
      </c>
      <c r="L53" s="1" t="s">
        <v>3948</v>
      </c>
      <c r="Q53" s="49">
        <v>145.6</v>
      </c>
      <c r="AB53" s="4">
        <v>64.319999999999993</v>
      </c>
      <c r="AC53" s="4">
        <v>0.71</v>
      </c>
      <c r="AE53" s="4">
        <v>15.66</v>
      </c>
      <c r="AI53" s="4">
        <v>4.6969560000000001</v>
      </c>
      <c r="AJ53" s="4">
        <v>2.88</v>
      </c>
      <c r="AK53" s="4">
        <v>1.72</v>
      </c>
      <c r="AL53" s="4">
        <v>0.08</v>
      </c>
      <c r="AN53" s="4">
        <v>4.1399999999999997</v>
      </c>
      <c r="AO53" s="4">
        <v>4.5999999999999996</v>
      </c>
      <c r="AP53" s="4">
        <v>0.25</v>
      </c>
      <c r="BF53" s="4">
        <v>0.39</v>
      </c>
      <c r="CH53" s="4">
        <v>7.11</v>
      </c>
      <c r="CJ53" s="4">
        <v>69.400000000000006</v>
      </c>
      <c r="CK53" s="4">
        <v>19.7</v>
      </c>
      <c r="CN53" s="4">
        <v>9.92</v>
      </c>
      <c r="CO53" s="4">
        <v>12.8</v>
      </c>
      <c r="CW53" s="4">
        <v>103</v>
      </c>
      <c r="CX53" s="4">
        <v>887</v>
      </c>
      <c r="CY53" s="4">
        <v>13.7</v>
      </c>
      <c r="CZ53" s="4">
        <v>358</v>
      </c>
      <c r="DA53" s="4">
        <v>11.5</v>
      </c>
      <c r="DM53" s="4">
        <v>2.2200000000000002</v>
      </c>
      <c r="DN53" s="4">
        <v>1938</v>
      </c>
      <c r="DO53" s="4">
        <v>48.2</v>
      </c>
      <c r="DP53" s="4">
        <v>90.4</v>
      </c>
      <c r="DQ53" s="4">
        <v>9.99</v>
      </c>
      <c r="DR53" s="4">
        <v>37.299999999999997</v>
      </c>
      <c r="DS53" s="4">
        <v>5.54</v>
      </c>
      <c r="DT53" s="4">
        <v>1.75</v>
      </c>
      <c r="DU53" s="4">
        <v>4.13</v>
      </c>
      <c r="DV53" s="4">
        <v>0.52</v>
      </c>
      <c r="DW53" s="4">
        <v>2.85</v>
      </c>
      <c r="DX53" s="4">
        <v>0.49</v>
      </c>
      <c r="DY53" s="4">
        <v>1.37</v>
      </c>
      <c r="DZ53" s="4">
        <v>0.22</v>
      </c>
      <c r="EA53" s="4">
        <v>1.43</v>
      </c>
      <c r="EB53" s="4">
        <v>0.2</v>
      </c>
      <c r="EC53" s="4">
        <v>8.92</v>
      </c>
      <c r="ED53" s="4">
        <v>0.78</v>
      </c>
      <c r="EM53" s="4">
        <v>24.6</v>
      </c>
      <c r="EO53" s="4">
        <v>9.41</v>
      </c>
      <c r="EP53" s="4">
        <v>2.72</v>
      </c>
      <c r="FP53" s="1" t="s">
        <v>3947</v>
      </c>
    </row>
    <row r="54" spans="1:172" x14ac:dyDescent="0.35">
      <c r="A54" s="1" t="s">
        <v>3945</v>
      </c>
      <c r="C54" s="1" t="s">
        <v>3891</v>
      </c>
      <c r="E54" s="66">
        <v>39.299999999999997</v>
      </c>
      <c r="F54" s="66">
        <v>39.4</v>
      </c>
      <c r="G54" s="66">
        <v>114.8</v>
      </c>
      <c r="H54" s="66">
        <v>114.9</v>
      </c>
      <c r="L54" s="1" t="s">
        <v>3949</v>
      </c>
      <c r="Q54" s="49">
        <v>145.6</v>
      </c>
      <c r="AB54" s="4">
        <v>63.43</v>
      </c>
      <c r="AC54" s="4">
        <v>0.72</v>
      </c>
      <c r="AE54" s="4">
        <v>14.5</v>
      </c>
      <c r="AI54" s="4">
        <v>6.2896020000000004</v>
      </c>
      <c r="AJ54" s="4">
        <v>3.49</v>
      </c>
      <c r="AK54" s="4">
        <v>2.09</v>
      </c>
      <c r="AL54" s="4">
        <v>0.15</v>
      </c>
      <c r="AN54" s="4">
        <v>2.73</v>
      </c>
      <c r="AO54" s="4">
        <v>3.7</v>
      </c>
      <c r="AP54" s="4">
        <v>0.27</v>
      </c>
      <c r="BF54" s="4">
        <v>1.84</v>
      </c>
      <c r="CH54" s="4">
        <v>14.6</v>
      </c>
      <c r="CJ54" s="4">
        <v>134</v>
      </c>
      <c r="CK54" s="4">
        <v>13.8</v>
      </c>
      <c r="CN54" s="4">
        <v>20.8</v>
      </c>
      <c r="CO54" s="4">
        <v>13.1</v>
      </c>
      <c r="CW54" s="4">
        <v>75.3</v>
      </c>
      <c r="CX54" s="4">
        <v>1060</v>
      </c>
      <c r="CY54" s="4">
        <v>20.5</v>
      </c>
      <c r="CZ54" s="4">
        <v>199</v>
      </c>
      <c r="DA54" s="4">
        <v>9.4</v>
      </c>
      <c r="DM54" s="4">
        <v>2.35</v>
      </c>
      <c r="DN54" s="4">
        <v>1362</v>
      </c>
      <c r="DO54" s="4">
        <v>46.6</v>
      </c>
      <c r="DP54" s="4">
        <v>84.9</v>
      </c>
      <c r="DQ54" s="4">
        <v>9.8800000000000008</v>
      </c>
      <c r="DR54" s="4">
        <v>38.1</v>
      </c>
      <c r="DS54" s="4">
        <v>5.79</v>
      </c>
      <c r="DT54" s="4">
        <v>1.83</v>
      </c>
      <c r="DU54" s="4">
        <v>5.16</v>
      </c>
      <c r="DV54" s="4">
        <v>0.71</v>
      </c>
      <c r="DW54" s="4">
        <v>3.83</v>
      </c>
      <c r="DX54" s="4">
        <v>0.74</v>
      </c>
      <c r="DY54" s="4">
        <v>2.08</v>
      </c>
      <c r="DZ54" s="4">
        <v>0.34</v>
      </c>
      <c r="EA54" s="4">
        <v>2.13</v>
      </c>
      <c r="EB54" s="4">
        <v>0.32</v>
      </c>
      <c r="EC54" s="4">
        <v>4.79</v>
      </c>
      <c r="ED54" s="4">
        <v>0.61</v>
      </c>
      <c r="EM54" s="4">
        <v>20.6</v>
      </c>
      <c r="EO54" s="4">
        <v>4.53</v>
      </c>
      <c r="EP54" s="4">
        <v>1.24</v>
      </c>
      <c r="FP54" s="1" t="s">
        <v>3947</v>
      </c>
    </row>
    <row r="55" spans="1:172" x14ac:dyDescent="0.35">
      <c r="A55" s="1" t="s">
        <v>3945</v>
      </c>
      <c r="C55" s="1" t="s">
        <v>3891</v>
      </c>
      <c r="E55" s="66">
        <v>39.299999999999997</v>
      </c>
      <c r="F55" s="66">
        <v>39.4</v>
      </c>
      <c r="G55" s="66">
        <v>114.8</v>
      </c>
      <c r="H55" s="66">
        <v>114.9</v>
      </c>
      <c r="L55" s="1" t="s">
        <v>3950</v>
      </c>
      <c r="Q55" s="49">
        <v>145.6</v>
      </c>
      <c r="AB55" s="4">
        <v>68.89</v>
      </c>
      <c r="AC55" s="4">
        <v>0.34</v>
      </c>
      <c r="AE55" s="4">
        <v>14.47</v>
      </c>
      <c r="AI55" s="4">
        <v>2.8973560000000003</v>
      </c>
      <c r="AJ55" s="4">
        <v>2.0699999999999998</v>
      </c>
      <c r="AK55" s="4">
        <v>1.31</v>
      </c>
      <c r="AL55" s="4">
        <v>0.06</v>
      </c>
      <c r="AN55" s="4">
        <v>3.33</v>
      </c>
      <c r="AO55" s="4">
        <v>4.08</v>
      </c>
      <c r="AP55" s="4">
        <v>0.19</v>
      </c>
      <c r="BF55" s="4">
        <v>1.96</v>
      </c>
      <c r="CH55" s="4">
        <v>3.5</v>
      </c>
      <c r="CJ55" s="4">
        <v>49.2</v>
      </c>
      <c r="CK55" s="4">
        <v>6.56</v>
      </c>
      <c r="CN55" s="4">
        <v>4.5999999999999996</v>
      </c>
      <c r="CO55" s="4">
        <v>4.75</v>
      </c>
      <c r="CW55" s="4">
        <v>74.7</v>
      </c>
      <c r="CX55" s="4">
        <v>765</v>
      </c>
      <c r="CY55" s="4">
        <v>12.5</v>
      </c>
      <c r="CZ55" s="4">
        <v>178</v>
      </c>
      <c r="DA55" s="4">
        <v>8.49</v>
      </c>
      <c r="DM55" s="4">
        <v>1.88</v>
      </c>
      <c r="DN55" s="4">
        <v>1407</v>
      </c>
      <c r="DO55" s="4">
        <v>42.3</v>
      </c>
      <c r="DP55" s="4">
        <v>75</v>
      </c>
      <c r="DQ55" s="4">
        <v>8.02</v>
      </c>
      <c r="DR55" s="4">
        <v>30.1</v>
      </c>
      <c r="DS55" s="4">
        <v>4.12</v>
      </c>
      <c r="DT55" s="4">
        <v>1.29</v>
      </c>
      <c r="DU55" s="4">
        <v>3.06</v>
      </c>
      <c r="DV55" s="4">
        <v>0.39</v>
      </c>
      <c r="DW55" s="4">
        <v>1.97</v>
      </c>
      <c r="DX55" s="4">
        <v>0.37</v>
      </c>
      <c r="DY55" s="4">
        <v>1.02</v>
      </c>
      <c r="DZ55" s="4">
        <v>0.17</v>
      </c>
      <c r="EA55" s="4">
        <v>1.18</v>
      </c>
      <c r="EB55" s="4">
        <v>0.16</v>
      </c>
      <c r="EC55" s="4">
        <v>4.1399999999999997</v>
      </c>
      <c r="ED55" s="4">
        <v>0.62</v>
      </c>
      <c r="EM55" s="4">
        <v>17.100000000000001</v>
      </c>
      <c r="EO55" s="4">
        <v>6.61</v>
      </c>
      <c r="EP55" s="4">
        <v>2.06</v>
      </c>
      <c r="FP55" s="1" t="s">
        <v>3947</v>
      </c>
    </row>
    <row r="56" spans="1:172" x14ac:dyDescent="0.35">
      <c r="A56" s="1" t="s">
        <v>3945</v>
      </c>
      <c r="C56" s="1" t="s">
        <v>3891</v>
      </c>
      <c r="E56" s="66">
        <v>39.299999999999997</v>
      </c>
      <c r="F56" s="66">
        <v>39.4</v>
      </c>
      <c r="G56" s="66">
        <v>114.8</v>
      </c>
      <c r="H56" s="66">
        <v>114.9</v>
      </c>
      <c r="L56" s="1" t="s">
        <v>3951</v>
      </c>
      <c r="Q56" s="49">
        <v>145.6</v>
      </c>
      <c r="AB56" s="4">
        <v>66.489999999999995</v>
      </c>
      <c r="AC56" s="4">
        <v>0.38</v>
      </c>
      <c r="AE56" s="4">
        <v>15.82</v>
      </c>
      <c r="AI56" s="4">
        <v>3.4282380000000003</v>
      </c>
      <c r="AJ56" s="4">
        <v>1.66</v>
      </c>
      <c r="AK56" s="4">
        <v>1.57</v>
      </c>
      <c r="AL56" s="4">
        <v>0.1</v>
      </c>
      <c r="AN56" s="4">
        <v>4.1399999999999997</v>
      </c>
      <c r="AO56" s="4">
        <v>4.3099999999999996</v>
      </c>
      <c r="AP56" s="4">
        <v>0.21</v>
      </c>
      <c r="BF56" s="4">
        <v>1.44</v>
      </c>
      <c r="CH56" s="4">
        <v>3.81</v>
      </c>
      <c r="CJ56" s="4">
        <v>52.8</v>
      </c>
      <c r="CK56" s="4">
        <v>7.87</v>
      </c>
      <c r="CN56" s="4">
        <v>5.85</v>
      </c>
      <c r="CO56" s="4">
        <v>6.41</v>
      </c>
      <c r="CW56" s="4">
        <v>90.5</v>
      </c>
      <c r="CX56" s="4">
        <v>942</v>
      </c>
      <c r="CY56" s="4">
        <v>13</v>
      </c>
      <c r="CZ56" s="4">
        <v>231</v>
      </c>
      <c r="DA56" s="4">
        <v>9.16</v>
      </c>
      <c r="DM56" s="4">
        <v>1.9</v>
      </c>
      <c r="DN56" s="4">
        <v>1617</v>
      </c>
      <c r="DO56" s="4">
        <v>42.4</v>
      </c>
      <c r="DP56" s="4">
        <v>81.5</v>
      </c>
      <c r="DQ56" s="4">
        <v>9.1300000000000008</v>
      </c>
      <c r="DR56" s="4">
        <v>33.1</v>
      </c>
      <c r="DS56" s="4">
        <v>4.46</v>
      </c>
      <c r="DT56" s="4">
        <v>1.36</v>
      </c>
      <c r="DU56" s="4">
        <v>3.38</v>
      </c>
      <c r="DV56" s="4">
        <v>0.42</v>
      </c>
      <c r="DW56" s="4">
        <v>2.1</v>
      </c>
      <c r="DX56" s="4">
        <v>0.38</v>
      </c>
      <c r="DY56" s="4">
        <v>1.06</v>
      </c>
      <c r="DZ56" s="4">
        <v>0.19</v>
      </c>
      <c r="EA56" s="4">
        <v>1.22</v>
      </c>
      <c r="EB56" s="4">
        <v>0.18</v>
      </c>
      <c r="EC56" s="4">
        <v>5.54</v>
      </c>
      <c r="ED56" s="4">
        <v>0.67</v>
      </c>
      <c r="EM56" s="4">
        <v>21.2</v>
      </c>
      <c r="EO56" s="4">
        <v>5.8</v>
      </c>
      <c r="EP56" s="4">
        <v>1.75</v>
      </c>
      <c r="FP56" s="1" t="s">
        <v>3947</v>
      </c>
    </row>
    <row r="57" spans="1:172" x14ac:dyDescent="0.35">
      <c r="A57" s="1" t="s">
        <v>3945</v>
      </c>
      <c r="C57" s="1" t="s">
        <v>3891</v>
      </c>
      <c r="E57" s="66">
        <v>39.299999999999997</v>
      </c>
      <c r="F57" s="66">
        <v>39.4</v>
      </c>
      <c r="G57" s="66">
        <v>114.8</v>
      </c>
      <c r="H57" s="66">
        <v>114.9</v>
      </c>
      <c r="L57" s="1" t="s">
        <v>3952</v>
      </c>
      <c r="Q57" s="49">
        <v>145.6</v>
      </c>
      <c r="AB57" s="4">
        <v>67.040000000000006</v>
      </c>
      <c r="AC57" s="4">
        <v>0.38</v>
      </c>
      <c r="AE57" s="4">
        <v>15.25</v>
      </c>
      <c r="AI57" s="4">
        <v>3.4192399999999998</v>
      </c>
      <c r="AJ57" s="4">
        <v>1.66</v>
      </c>
      <c r="AK57" s="4">
        <v>1.84</v>
      </c>
      <c r="AL57" s="4">
        <v>0.09</v>
      </c>
      <c r="AN57" s="4">
        <v>3.69</v>
      </c>
      <c r="AO57" s="4">
        <v>4.66</v>
      </c>
      <c r="AP57" s="4">
        <v>0.2</v>
      </c>
      <c r="BF57" s="4">
        <v>1.32</v>
      </c>
      <c r="CH57" s="4">
        <v>4.49</v>
      </c>
      <c r="CJ57" s="4">
        <v>54.3</v>
      </c>
      <c r="CK57" s="4">
        <v>10.5</v>
      </c>
      <c r="CN57" s="4">
        <v>6.52</v>
      </c>
      <c r="CO57" s="4">
        <v>9.5500000000000007</v>
      </c>
      <c r="CW57" s="4">
        <v>74.400000000000006</v>
      </c>
      <c r="CX57" s="4">
        <v>905</v>
      </c>
      <c r="CY57" s="4">
        <v>13.5</v>
      </c>
      <c r="CZ57" s="4">
        <v>212</v>
      </c>
      <c r="DA57" s="4">
        <v>9.61</v>
      </c>
      <c r="DM57" s="4">
        <v>1.1200000000000001</v>
      </c>
      <c r="DN57" s="4">
        <v>1705</v>
      </c>
      <c r="DO57" s="4">
        <v>46.3</v>
      </c>
      <c r="DP57" s="4">
        <v>83</v>
      </c>
      <c r="DQ57" s="4">
        <v>8.9499999999999993</v>
      </c>
      <c r="DR57" s="4">
        <v>33.9</v>
      </c>
      <c r="DS57" s="4">
        <v>4.42</v>
      </c>
      <c r="DT57" s="4">
        <v>1.58</v>
      </c>
      <c r="DU57" s="4">
        <v>3.87</v>
      </c>
      <c r="DV57" s="4">
        <v>0.44</v>
      </c>
      <c r="DW57" s="4">
        <v>2.2400000000000002</v>
      </c>
      <c r="DX57" s="4">
        <v>0.42</v>
      </c>
      <c r="DY57" s="4">
        <v>1.17</v>
      </c>
      <c r="DZ57" s="4">
        <v>0.19</v>
      </c>
      <c r="EA57" s="4">
        <v>1.38</v>
      </c>
      <c r="EB57" s="4">
        <v>0.19</v>
      </c>
      <c r="EC57" s="4">
        <v>5.35</v>
      </c>
      <c r="ED57" s="4">
        <v>0.65</v>
      </c>
      <c r="EM57" s="4">
        <v>20.9</v>
      </c>
      <c r="EO57" s="4">
        <v>6.22</v>
      </c>
      <c r="EP57" s="4">
        <v>1.96</v>
      </c>
      <c r="FP57" s="1" t="s">
        <v>3947</v>
      </c>
    </row>
    <row r="58" spans="1:172" x14ac:dyDescent="0.35">
      <c r="A58" s="1" t="s">
        <v>3945</v>
      </c>
      <c r="C58" s="1" t="s">
        <v>3891</v>
      </c>
      <c r="E58" s="66">
        <v>39.299999999999997</v>
      </c>
      <c r="F58" s="66">
        <v>39.4</v>
      </c>
      <c r="G58" s="66">
        <v>114.8</v>
      </c>
      <c r="H58" s="66">
        <v>114.9</v>
      </c>
      <c r="L58" s="1" t="s">
        <v>3953</v>
      </c>
      <c r="Q58" s="49">
        <v>145.6</v>
      </c>
      <c r="AB58" s="4">
        <v>61.82</v>
      </c>
      <c r="AC58" s="4">
        <v>0.63</v>
      </c>
      <c r="AE58" s="4">
        <v>15.36</v>
      </c>
      <c r="AI58" s="4">
        <v>6.0916459999999999</v>
      </c>
      <c r="AJ58" s="4">
        <v>3.12</v>
      </c>
      <c r="AK58" s="4">
        <v>3</v>
      </c>
      <c r="AL58" s="4">
        <v>0.1</v>
      </c>
      <c r="AN58" s="4">
        <v>3.17</v>
      </c>
      <c r="AO58" s="4">
        <v>3.79</v>
      </c>
      <c r="AP58" s="4">
        <v>0.28000000000000003</v>
      </c>
      <c r="BF58" s="4">
        <v>1.87</v>
      </c>
      <c r="CH58" s="4">
        <v>11.4</v>
      </c>
      <c r="CJ58" s="4">
        <v>111</v>
      </c>
      <c r="CK58" s="4">
        <v>15.7</v>
      </c>
      <c r="CN58" s="4">
        <v>15.6</v>
      </c>
      <c r="CO58" s="4">
        <v>14.1</v>
      </c>
      <c r="CW58" s="4">
        <v>73.900000000000006</v>
      </c>
      <c r="CX58" s="4">
        <v>945</v>
      </c>
      <c r="CY58" s="4">
        <v>16</v>
      </c>
      <c r="CZ58" s="4">
        <v>221</v>
      </c>
      <c r="DA58" s="4">
        <v>9.59</v>
      </c>
      <c r="DM58" s="4">
        <v>1.55</v>
      </c>
      <c r="DN58" s="4">
        <v>1483</v>
      </c>
      <c r="DO58" s="4">
        <v>40.700000000000003</v>
      </c>
      <c r="DP58" s="4">
        <v>75.5</v>
      </c>
      <c r="DQ58" s="4">
        <v>8.58</v>
      </c>
      <c r="DR58" s="4">
        <v>34</v>
      </c>
      <c r="DS58" s="4">
        <v>5.38</v>
      </c>
      <c r="DT58" s="4">
        <v>1.64</v>
      </c>
      <c r="DU58" s="4">
        <v>4.12</v>
      </c>
      <c r="DV58" s="4">
        <v>0.61</v>
      </c>
      <c r="DW58" s="4">
        <v>3.11</v>
      </c>
      <c r="DX58" s="4">
        <v>0.55000000000000004</v>
      </c>
      <c r="DY58" s="4">
        <v>1.74</v>
      </c>
      <c r="DZ58" s="4">
        <v>0.28999999999999998</v>
      </c>
      <c r="EA58" s="4">
        <v>1.72</v>
      </c>
      <c r="EB58" s="4">
        <v>0.24</v>
      </c>
      <c r="EC58" s="4">
        <v>5.37</v>
      </c>
      <c r="ED58" s="4">
        <v>0.59</v>
      </c>
      <c r="EM58" s="4">
        <v>18.899999999999999</v>
      </c>
      <c r="EO58" s="4">
        <v>5.0599999999999996</v>
      </c>
      <c r="EP58" s="4">
        <v>1.35</v>
      </c>
      <c r="FP58" s="1" t="s">
        <v>3947</v>
      </c>
    </row>
    <row r="59" spans="1:172" x14ac:dyDescent="0.35">
      <c r="A59" s="1" t="s">
        <v>3945</v>
      </c>
      <c r="C59" s="1" t="s">
        <v>3891</v>
      </c>
      <c r="E59" s="66">
        <v>39.299999999999997</v>
      </c>
      <c r="F59" s="66">
        <v>39.4</v>
      </c>
      <c r="G59" s="66">
        <v>114.8</v>
      </c>
      <c r="H59" s="66">
        <v>114.9</v>
      </c>
      <c r="L59" s="1" t="s">
        <v>3954</v>
      </c>
      <c r="Q59" s="49">
        <v>145.6</v>
      </c>
      <c r="AB59" s="4">
        <v>63.36</v>
      </c>
      <c r="AC59" s="4">
        <v>0.59</v>
      </c>
      <c r="AE59" s="4">
        <v>15.29</v>
      </c>
      <c r="AI59" s="4">
        <v>5.2638299999999996</v>
      </c>
      <c r="AJ59" s="4">
        <v>2.91</v>
      </c>
      <c r="AK59" s="4">
        <v>2.15</v>
      </c>
      <c r="AL59" s="4">
        <v>0.17</v>
      </c>
      <c r="AN59" s="4">
        <v>3.04</v>
      </c>
      <c r="AO59" s="4">
        <v>4.3499999999999996</v>
      </c>
      <c r="AP59" s="4">
        <v>0.33</v>
      </c>
      <c r="BF59" s="4">
        <v>1.85</v>
      </c>
      <c r="CH59" s="4">
        <v>9.77</v>
      </c>
      <c r="CJ59" s="4">
        <v>103</v>
      </c>
      <c r="CK59" s="4">
        <v>7.59</v>
      </c>
      <c r="CN59" s="4">
        <v>11.7</v>
      </c>
      <c r="CO59" s="4">
        <v>5.69</v>
      </c>
      <c r="CW59" s="4">
        <v>63.4</v>
      </c>
      <c r="CX59" s="4">
        <v>899</v>
      </c>
      <c r="CY59" s="4">
        <v>18.3</v>
      </c>
      <c r="CZ59" s="4">
        <v>83.5</v>
      </c>
      <c r="DA59" s="4">
        <v>9.51</v>
      </c>
      <c r="DM59" s="4">
        <v>0.95</v>
      </c>
      <c r="DN59" s="4">
        <v>1422</v>
      </c>
      <c r="DO59" s="4">
        <v>40.5</v>
      </c>
      <c r="DP59" s="4">
        <v>75.099999999999994</v>
      </c>
      <c r="DQ59" s="4">
        <v>8.5299999999999994</v>
      </c>
      <c r="DR59" s="4">
        <v>34.1</v>
      </c>
      <c r="DS59" s="4">
        <v>5.43</v>
      </c>
      <c r="DT59" s="4">
        <v>1.82</v>
      </c>
      <c r="DU59" s="4">
        <v>4.22</v>
      </c>
      <c r="DV59" s="4">
        <v>0.69</v>
      </c>
      <c r="DW59" s="4">
        <v>3.6</v>
      </c>
      <c r="DX59" s="4">
        <v>0.67</v>
      </c>
      <c r="DY59" s="4">
        <v>1.94</v>
      </c>
      <c r="DZ59" s="4">
        <v>0.32</v>
      </c>
      <c r="EA59" s="4">
        <v>2.02</v>
      </c>
      <c r="EB59" s="4">
        <v>0.27</v>
      </c>
      <c r="EC59" s="4">
        <v>2.71</v>
      </c>
      <c r="ED59" s="4">
        <v>0.56999999999999995</v>
      </c>
      <c r="EM59" s="4">
        <v>24.3</v>
      </c>
      <c r="EO59" s="4">
        <v>4.68</v>
      </c>
      <c r="EP59" s="4">
        <v>1.33</v>
      </c>
      <c r="FP59" s="1" t="s">
        <v>3947</v>
      </c>
    </row>
    <row r="60" spans="1:172" x14ac:dyDescent="0.35">
      <c r="A60" s="1" t="s">
        <v>3945</v>
      </c>
      <c r="C60" s="1" t="s">
        <v>3891</v>
      </c>
      <c r="E60" s="66">
        <v>39.299999999999997</v>
      </c>
      <c r="F60" s="66">
        <v>39.4</v>
      </c>
      <c r="G60" s="66">
        <v>114.8</v>
      </c>
      <c r="H60" s="66">
        <v>114.9</v>
      </c>
      <c r="L60" s="1" t="s">
        <v>3955</v>
      </c>
      <c r="Q60" s="49">
        <v>145.6</v>
      </c>
      <c r="AB60" s="4">
        <v>60.6</v>
      </c>
      <c r="AC60" s="4">
        <v>0.67</v>
      </c>
      <c r="AE60" s="4">
        <v>14.85</v>
      </c>
      <c r="AI60" s="4">
        <v>6.109642</v>
      </c>
      <c r="AJ60" s="4">
        <v>4.3099999999999996</v>
      </c>
      <c r="AK60" s="4">
        <v>3.4</v>
      </c>
      <c r="AL60" s="4">
        <v>0.13</v>
      </c>
      <c r="AN60" s="4">
        <v>2.87</v>
      </c>
      <c r="AO60" s="4">
        <v>3.96</v>
      </c>
      <c r="AP60" s="4">
        <v>0.31</v>
      </c>
      <c r="BF60" s="4">
        <v>2.0499999999999998</v>
      </c>
      <c r="CH60" s="4">
        <v>14.8</v>
      </c>
      <c r="CJ60" s="4">
        <v>130</v>
      </c>
      <c r="CK60" s="4">
        <v>41.1</v>
      </c>
      <c r="CN60" s="4">
        <v>19.2</v>
      </c>
      <c r="CO60" s="4">
        <v>12</v>
      </c>
      <c r="CW60" s="4">
        <v>60.6</v>
      </c>
      <c r="CX60" s="4">
        <v>1017</v>
      </c>
      <c r="CY60" s="4">
        <v>20.2</v>
      </c>
      <c r="CZ60" s="4">
        <v>217</v>
      </c>
      <c r="DA60" s="4">
        <v>8.57</v>
      </c>
      <c r="DM60" s="4">
        <v>0.71</v>
      </c>
      <c r="DN60" s="4">
        <v>1499</v>
      </c>
      <c r="DO60" s="4">
        <v>38.9</v>
      </c>
      <c r="DP60" s="4">
        <v>73.2</v>
      </c>
      <c r="DQ60" s="4">
        <v>8.48</v>
      </c>
      <c r="DR60" s="4">
        <v>33.700000000000003</v>
      </c>
      <c r="DS60" s="4">
        <v>5.43</v>
      </c>
      <c r="DT60" s="4">
        <v>1.8</v>
      </c>
      <c r="DU60" s="4">
        <v>4.46</v>
      </c>
      <c r="DV60" s="4">
        <v>0.71</v>
      </c>
      <c r="DW60" s="4">
        <v>3.8</v>
      </c>
      <c r="DX60" s="4">
        <v>0.71</v>
      </c>
      <c r="DY60" s="4">
        <v>2.0499999999999998</v>
      </c>
      <c r="DZ60" s="4">
        <v>0.34</v>
      </c>
      <c r="EA60" s="4">
        <v>2.25</v>
      </c>
      <c r="EB60" s="4">
        <v>0.31</v>
      </c>
      <c r="EC60" s="4">
        <v>5.23</v>
      </c>
      <c r="ED60" s="4">
        <v>0.52</v>
      </c>
      <c r="EM60" s="4">
        <v>15.6</v>
      </c>
      <c r="EO60" s="4">
        <v>4.0999999999999996</v>
      </c>
      <c r="EP60" s="4">
        <v>1.06</v>
      </c>
      <c r="FP60" s="1" t="s">
        <v>3947</v>
      </c>
    </row>
    <row r="61" spans="1:172" x14ac:dyDescent="0.35">
      <c r="A61" s="1" t="s">
        <v>3945</v>
      </c>
      <c r="C61" s="1" t="s">
        <v>3891</v>
      </c>
      <c r="E61" s="66">
        <v>39.299999999999997</v>
      </c>
      <c r="F61" s="66">
        <v>39.4</v>
      </c>
      <c r="G61" s="66">
        <v>114.8</v>
      </c>
      <c r="H61" s="66">
        <v>114.9</v>
      </c>
      <c r="L61" s="1" t="s">
        <v>3956</v>
      </c>
      <c r="Q61" s="49">
        <v>145.6</v>
      </c>
      <c r="AB61" s="4">
        <v>60.98</v>
      </c>
      <c r="AC61" s="4">
        <v>0.67</v>
      </c>
      <c r="AE61" s="4">
        <v>15</v>
      </c>
      <c r="AI61" s="4">
        <v>5.8397020000000008</v>
      </c>
      <c r="AJ61" s="4">
        <v>4.8899999999999997</v>
      </c>
      <c r="AK61" s="4">
        <v>2.95</v>
      </c>
      <c r="AL61" s="4">
        <v>0.12</v>
      </c>
      <c r="AN61" s="4">
        <v>2.95</v>
      </c>
      <c r="AO61" s="4">
        <v>3.79</v>
      </c>
      <c r="AP61" s="4">
        <v>0.31</v>
      </c>
      <c r="BF61" s="4">
        <v>1.8</v>
      </c>
      <c r="CH61" s="4">
        <v>11.9</v>
      </c>
      <c r="CJ61" s="4">
        <v>144</v>
      </c>
      <c r="CK61" s="4">
        <v>29.3</v>
      </c>
      <c r="CN61" s="4">
        <v>15.4</v>
      </c>
      <c r="CO61" s="4">
        <v>6.6</v>
      </c>
      <c r="CW61" s="4">
        <v>53.3</v>
      </c>
      <c r="CX61" s="4">
        <v>956</v>
      </c>
      <c r="CY61" s="4">
        <v>17.2</v>
      </c>
      <c r="CZ61" s="4">
        <v>224</v>
      </c>
      <c r="DA61" s="4">
        <v>8.2799999999999994</v>
      </c>
      <c r="DM61" s="4">
        <v>0.78</v>
      </c>
      <c r="DN61" s="4">
        <v>1292</v>
      </c>
      <c r="DO61" s="4">
        <v>37.5</v>
      </c>
      <c r="DP61" s="4">
        <v>69.099999999999994</v>
      </c>
      <c r="DQ61" s="4">
        <v>8.16</v>
      </c>
      <c r="DR61" s="4">
        <v>31.9</v>
      </c>
      <c r="DS61" s="4">
        <v>4.91</v>
      </c>
      <c r="DT61" s="4">
        <v>1.68</v>
      </c>
      <c r="DU61" s="4">
        <v>4.17</v>
      </c>
      <c r="DV61" s="4">
        <v>0.59</v>
      </c>
      <c r="DW61" s="4">
        <v>3.35</v>
      </c>
      <c r="DX61" s="4">
        <v>0.63</v>
      </c>
      <c r="DY61" s="4">
        <v>1.82</v>
      </c>
      <c r="DZ61" s="4">
        <v>0.28000000000000003</v>
      </c>
      <c r="EA61" s="4">
        <v>1.8</v>
      </c>
      <c r="EB61" s="4">
        <v>0.26</v>
      </c>
      <c r="EC61" s="4">
        <v>5.39</v>
      </c>
      <c r="ED61" s="4">
        <v>0.51</v>
      </c>
      <c r="EM61" s="4">
        <v>15.9</v>
      </c>
      <c r="EO61" s="4">
        <v>3.72</v>
      </c>
      <c r="EP61" s="4">
        <v>0.99</v>
      </c>
      <c r="FP61" s="1" t="s">
        <v>3947</v>
      </c>
    </row>
    <row r="62" spans="1:172" x14ac:dyDescent="0.35">
      <c r="A62" s="1" t="s">
        <v>3945</v>
      </c>
      <c r="C62" s="1" t="s">
        <v>3891</v>
      </c>
      <c r="E62" s="66">
        <v>39.299999999999997</v>
      </c>
      <c r="F62" s="66">
        <v>39.4</v>
      </c>
      <c r="G62" s="66">
        <v>114.8</v>
      </c>
      <c r="H62" s="66">
        <v>114.9</v>
      </c>
      <c r="L62" s="1" t="s">
        <v>3957</v>
      </c>
      <c r="Q62" s="49">
        <v>145.6</v>
      </c>
      <c r="AB62" s="4">
        <v>69.459999999999994</v>
      </c>
      <c r="AC62" s="4">
        <v>0.39</v>
      </c>
      <c r="AE62" s="4">
        <v>14.97</v>
      </c>
      <c r="AI62" s="4">
        <v>2.8343700000000003</v>
      </c>
      <c r="AJ62" s="4">
        <v>1.1399999999999999</v>
      </c>
      <c r="AK62" s="4">
        <v>1.61</v>
      </c>
      <c r="AL62" s="4">
        <v>0.05</v>
      </c>
      <c r="AN62" s="4">
        <v>3.64</v>
      </c>
      <c r="AO62" s="4">
        <v>3.85</v>
      </c>
      <c r="AP62" s="4">
        <v>0.15</v>
      </c>
      <c r="BF62" s="4">
        <v>1.53</v>
      </c>
      <c r="CH62" s="4">
        <v>4.3099999999999996</v>
      </c>
      <c r="CJ62" s="4">
        <v>50.6</v>
      </c>
      <c r="CK62" s="4">
        <v>7.49</v>
      </c>
      <c r="CN62" s="4">
        <v>4.99</v>
      </c>
      <c r="CO62" s="4">
        <v>4.99</v>
      </c>
      <c r="CW62" s="4">
        <v>97.2</v>
      </c>
      <c r="CX62" s="4">
        <v>886</v>
      </c>
      <c r="CY62" s="4">
        <v>12.4</v>
      </c>
      <c r="CZ62" s="4">
        <v>222</v>
      </c>
      <c r="DA62" s="4">
        <v>10.7</v>
      </c>
      <c r="DM62" s="4">
        <v>2.2000000000000002</v>
      </c>
      <c r="DN62" s="4">
        <v>1595</v>
      </c>
      <c r="DO62" s="4">
        <v>54.6</v>
      </c>
      <c r="DP62" s="4">
        <v>87.8</v>
      </c>
      <c r="DQ62" s="4">
        <v>10.7</v>
      </c>
      <c r="DR62" s="4">
        <v>39.9</v>
      </c>
      <c r="DS62" s="4">
        <v>5.28</v>
      </c>
      <c r="DT62" s="4">
        <v>1.65</v>
      </c>
      <c r="DU62" s="4">
        <v>3.89</v>
      </c>
      <c r="DV62" s="4">
        <v>0.47</v>
      </c>
      <c r="DW62" s="4">
        <v>2.34</v>
      </c>
      <c r="DX62" s="4">
        <v>0.44</v>
      </c>
      <c r="DY62" s="4">
        <v>1.18</v>
      </c>
      <c r="DZ62" s="4">
        <v>0.21</v>
      </c>
      <c r="EA62" s="4">
        <v>1.29</v>
      </c>
      <c r="EB62" s="4">
        <v>0.2</v>
      </c>
      <c r="EC62" s="4">
        <v>5.58</v>
      </c>
      <c r="ED62" s="4">
        <v>0.73</v>
      </c>
      <c r="EM62" s="4">
        <v>26.6</v>
      </c>
      <c r="EO62" s="4">
        <v>6.39</v>
      </c>
      <c r="EP62" s="4">
        <v>1.83</v>
      </c>
      <c r="FP62" s="1" t="s">
        <v>3947</v>
      </c>
    </row>
    <row r="63" spans="1:172" x14ac:dyDescent="0.35">
      <c r="A63" s="1" t="s">
        <v>3945</v>
      </c>
      <c r="C63" s="1" t="s">
        <v>3891</v>
      </c>
      <c r="E63" s="66">
        <v>39.299999999999997</v>
      </c>
      <c r="F63" s="66">
        <v>39.4</v>
      </c>
      <c r="G63" s="66">
        <v>114.8</v>
      </c>
      <c r="H63" s="66">
        <v>114.9</v>
      </c>
      <c r="L63" s="1" t="s">
        <v>3958</v>
      </c>
      <c r="Q63" s="49">
        <v>145.6</v>
      </c>
      <c r="AB63" s="4">
        <v>62.69</v>
      </c>
      <c r="AC63" s="4">
        <v>0.56000000000000005</v>
      </c>
      <c r="AE63" s="4">
        <v>15.15</v>
      </c>
      <c r="AI63" s="4">
        <v>5.2458340000000003</v>
      </c>
      <c r="AJ63" s="4">
        <v>3.68</v>
      </c>
      <c r="AK63" s="4">
        <v>3.02</v>
      </c>
      <c r="AL63" s="4">
        <v>0.14000000000000001</v>
      </c>
      <c r="AN63" s="4">
        <v>2.77</v>
      </c>
      <c r="AO63" s="4">
        <v>4</v>
      </c>
      <c r="AP63" s="4">
        <v>0.35</v>
      </c>
      <c r="BF63" s="4">
        <v>1.72</v>
      </c>
      <c r="CH63" s="4">
        <v>11</v>
      </c>
      <c r="CJ63" s="4">
        <v>96.8</v>
      </c>
      <c r="CK63" s="4">
        <v>14.4</v>
      </c>
      <c r="CN63" s="4">
        <v>13</v>
      </c>
      <c r="CO63" s="4">
        <v>9.8699999999999992</v>
      </c>
      <c r="CW63" s="4">
        <v>56.7</v>
      </c>
      <c r="CX63" s="4">
        <v>1042</v>
      </c>
      <c r="CY63" s="4">
        <v>20.9</v>
      </c>
      <c r="CZ63" s="4">
        <v>91.2</v>
      </c>
      <c r="DA63" s="4">
        <v>10.199999999999999</v>
      </c>
      <c r="DM63" s="4">
        <v>1.2</v>
      </c>
      <c r="DN63" s="4">
        <v>1466</v>
      </c>
      <c r="DO63" s="4">
        <v>43.1</v>
      </c>
      <c r="DP63" s="4">
        <v>81.599999999999994</v>
      </c>
      <c r="DQ63" s="4">
        <v>9.27</v>
      </c>
      <c r="DR63" s="4">
        <v>37</v>
      </c>
      <c r="DS63" s="4">
        <v>5.77</v>
      </c>
      <c r="DT63" s="4">
        <v>1.94</v>
      </c>
      <c r="DU63" s="4">
        <v>4.91</v>
      </c>
      <c r="DV63" s="4">
        <v>0.69</v>
      </c>
      <c r="DW63" s="4">
        <v>3.91</v>
      </c>
      <c r="DX63" s="4">
        <v>0.7</v>
      </c>
      <c r="DY63" s="4">
        <v>2.2200000000000002</v>
      </c>
      <c r="DZ63" s="4">
        <v>0.35</v>
      </c>
      <c r="EA63" s="4">
        <v>2.27</v>
      </c>
      <c r="EB63" s="4">
        <v>0.33</v>
      </c>
      <c r="EC63" s="4">
        <v>2.78</v>
      </c>
      <c r="ED63" s="4">
        <v>0.71</v>
      </c>
      <c r="EM63" s="4">
        <v>20.3</v>
      </c>
      <c r="EO63" s="4">
        <v>5.19</v>
      </c>
      <c r="EP63" s="4">
        <v>1.42</v>
      </c>
      <c r="FP63" s="1" t="s">
        <v>3947</v>
      </c>
    </row>
    <row r="64" spans="1:172" x14ac:dyDescent="0.35">
      <c r="A64" s="1" t="s">
        <v>3945</v>
      </c>
      <c r="C64" s="1" t="s">
        <v>3891</v>
      </c>
      <c r="E64" s="66">
        <v>39.299999999999997</v>
      </c>
      <c r="F64" s="66">
        <v>39.4</v>
      </c>
      <c r="G64" s="66">
        <v>114.8</v>
      </c>
      <c r="H64" s="66">
        <v>114.9</v>
      </c>
      <c r="L64" s="1" t="s">
        <v>3959</v>
      </c>
      <c r="Q64" s="49">
        <v>145.6</v>
      </c>
      <c r="AB64" s="4">
        <v>69.459999999999994</v>
      </c>
      <c r="AC64" s="4">
        <v>0.41</v>
      </c>
      <c r="AE64" s="4">
        <v>14.51</v>
      </c>
      <c r="AI64" s="4">
        <v>2.6904020000000002</v>
      </c>
      <c r="AJ64" s="4">
        <v>0.88</v>
      </c>
      <c r="AK64" s="4">
        <v>1.22</v>
      </c>
      <c r="AL64" s="4">
        <v>0.04</v>
      </c>
      <c r="AN64" s="4">
        <v>4.72</v>
      </c>
      <c r="AO64" s="4">
        <v>4.5</v>
      </c>
      <c r="AP64" s="4">
        <v>0.09</v>
      </c>
      <c r="BF64" s="4">
        <v>1.08</v>
      </c>
      <c r="CH64" s="4">
        <v>2.97</v>
      </c>
      <c r="CJ64" s="4">
        <v>25.7</v>
      </c>
      <c r="CK64" s="4">
        <v>74.2</v>
      </c>
      <c r="CN64" s="4">
        <v>2.71</v>
      </c>
      <c r="CO64" s="4">
        <v>2.19</v>
      </c>
      <c r="CW64" s="4">
        <v>88.8</v>
      </c>
      <c r="CX64" s="4">
        <v>864</v>
      </c>
      <c r="CY64" s="4">
        <v>13</v>
      </c>
      <c r="CZ64" s="4">
        <v>201</v>
      </c>
      <c r="DA64" s="4">
        <v>10.9</v>
      </c>
      <c r="DM64" s="4">
        <v>1.47</v>
      </c>
      <c r="DN64" s="4">
        <v>1628</v>
      </c>
      <c r="DO64" s="4">
        <v>47</v>
      </c>
      <c r="DP64" s="4">
        <v>80.7</v>
      </c>
      <c r="DQ64" s="4">
        <v>9.67</v>
      </c>
      <c r="DR64" s="4">
        <v>34</v>
      </c>
      <c r="DS64" s="4">
        <v>4.62</v>
      </c>
      <c r="DT64" s="4">
        <v>1.44</v>
      </c>
      <c r="DU64" s="4">
        <v>3.51</v>
      </c>
      <c r="DV64" s="4">
        <v>0.49</v>
      </c>
      <c r="DW64" s="4">
        <v>2.3199999999999998</v>
      </c>
      <c r="DX64" s="4">
        <v>0.44</v>
      </c>
      <c r="DY64" s="4">
        <v>1.33</v>
      </c>
      <c r="DZ64" s="4">
        <v>0.22</v>
      </c>
      <c r="EA64" s="4">
        <v>1.5</v>
      </c>
      <c r="EB64" s="4">
        <v>0.24</v>
      </c>
      <c r="EC64" s="4">
        <v>5.19</v>
      </c>
      <c r="ED64" s="4">
        <v>0.7</v>
      </c>
      <c r="EM64" s="4">
        <v>14.7</v>
      </c>
      <c r="EO64" s="4">
        <v>6.68</v>
      </c>
      <c r="EP64" s="4">
        <v>2.06</v>
      </c>
      <c r="FP64" s="1" t="s">
        <v>3947</v>
      </c>
    </row>
    <row r="65" spans="1:172" x14ac:dyDescent="0.35">
      <c r="A65" s="1" t="s">
        <v>3945</v>
      </c>
      <c r="C65" s="1" t="s">
        <v>3891</v>
      </c>
      <c r="E65" s="66">
        <v>39.299999999999997</v>
      </c>
      <c r="F65" s="66">
        <v>39.4</v>
      </c>
      <c r="G65" s="66">
        <v>114.8</v>
      </c>
      <c r="H65" s="66">
        <v>114.9</v>
      </c>
      <c r="L65" s="1" t="s">
        <v>3960</v>
      </c>
      <c r="Q65" s="49">
        <v>145.6</v>
      </c>
      <c r="AB65" s="4">
        <v>60.7</v>
      </c>
      <c r="AC65" s="4">
        <v>0.99</v>
      </c>
      <c r="AE65" s="4">
        <v>15.2</v>
      </c>
      <c r="AI65" s="4">
        <v>5.6417459999999995</v>
      </c>
      <c r="AJ65" s="4">
        <v>5.25</v>
      </c>
      <c r="AK65" s="4">
        <v>2.73</v>
      </c>
      <c r="AL65" s="4">
        <v>0.12</v>
      </c>
      <c r="AN65" s="4">
        <v>3.13</v>
      </c>
      <c r="AO65" s="4">
        <v>3.64</v>
      </c>
      <c r="AP65" s="4">
        <v>0.32</v>
      </c>
      <c r="BF65" s="4">
        <v>1.56</v>
      </c>
      <c r="CH65" s="4">
        <v>15.1</v>
      </c>
      <c r="CJ65" s="4">
        <v>158</v>
      </c>
      <c r="CK65" s="4">
        <v>235</v>
      </c>
      <c r="CN65" s="4">
        <v>22.7</v>
      </c>
      <c r="CO65" s="4">
        <v>29.3</v>
      </c>
      <c r="CW65" s="4">
        <v>92.4</v>
      </c>
      <c r="CX65" s="4">
        <v>1079</v>
      </c>
      <c r="CY65" s="4">
        <v>19.399999999999999</v>
      </c>
      <c r="CZ65" s="4">
        <v>327</v>
      </c>
      <c r="DA65" s="4">
        <v>13.9</v>
      </c>
      <c r="DM65" s="4">
        <v>1.08</v>
      </c>
      <c r="DN65" s="4">
        <v>1377</v>
      </c>
      <c r="DO65" s="4">
        <v>53.6</v>
      </c>
      <c r="DP65" s="4">
        <v>101</v>
      </c>
      <c r="DQ65" s="4">
        <v>13.2</v>
      </c>
      <c r="DR65" s="4">
        <v>50.1</v>
      </c>
      <c r="DS65" s="4">
        <v>7.91</v>
      </c>
      <c r="DT65" s="4">
        <v>2.13</v>
      </c>
      <c r="DU65" s="4">
        <v>5.92</v>
      </c>
      <c r="DV65" s="4">
        <v>0.83</v>
      </c>
      <c r="DW65" s="4">
        <v>3.98</v>
      </c>
      <c r="DX65" s="4">
        <v>0.69</v>
      </c>
      <c r="DY65" s="4">
        <v>1.89</v>
      </c>
      <c r="DZ65" s="4">
        <v>0.28999999999999998</v>
      </c>
      <c r="EA65" s="4">
        <v>1.77</v>
      </c>
      <c r="EB65" s="4">
        <v>0.28999999999999998</v>
      </c>
      <c r="EC65" s="4">
        <v>8.39</v>
      </c>
      <c r="ED65" s="4">
        <v>0.74</v>
      </c>
      <c r="EM65" s="4">
        <v>20.399999999999999</v>
      </c>
      <c r="EO65" s="4">
        <v>9.66</v>
      </c>
      <c r="EP65" s="4">
        <v>2.39</v>
      </c>
      <c r="FP65" s="1" t="s">
        <v>3947</v>
      </c>
    </row>
    <row r="66" spans="1:172" x14ac:dyDescent="0.35">
      <c r="A66" s="1" t="s">
        <v>3945</v>
      </c>
      <c r="C66" s="1" t="s">
        <v>3891</v>
      </c>
      <c r="E66" s="66">
        <v>39.299999999999997</v>
      </c>
      <c r="F66" s="66">
        <v>39.4</v>
      </c>
      <c r="G66" s="66">
        <v>114.8</v>
      </c>
      <c r="H66" s="66">
        <v>114.9</v>
      </c>
      <c r="L66" s="1" t="s">
        <v>3961</v>
      </c>
      <c r="Q66" s="49">
        <v>145.6</v>
      </c>
      <c r="AB66" s="4">
        <v>55.14</v>
      </c>
      <c r="AC66" s="4">
        <v>1.1499999999999999</v>
      </c>
      <c r="AE66" s="4">
        <v>14.78</v>
      </c>
      <c r="AI66" s="4">
        <v>9.4928900000000009</v>
      </c>
      <c r="AJ66" s="4">
        <v>4.6100000000000003</v>
      </c>
      <c r="AK66" s="4">
        <v>4.58</v>
      </c>
      <c r="AL66" s="4">
        <v>0.21</v>
      </c>
      <c r="AN66" s="4">
        <v>2.37</v>
      </c>
      <c r="AO66" s="4">
        <v>4.07</v>
      </c>
      <c r="AP66" s="4">
        <v>0.42</v>
      </c>
      <c r="BF66" s="4">
        <v>1.96</v>
      </c>
      <c r="CH66" s="4">
        <v>18.7</v>
      </c>
      <c r="CJ66" s="4">
        <v>182</v>
      </c>
      <c r="CK66" s="4">
        <v>125</v>
      </c>
      <c r="CN66" s="4">
        <v>31.5</v>
      </c>
      <c r="CO66" s="4">
        <v>46.7</v>
      </c>
      <c r="CW66" s="4">
        <v>51.4</v>
      </c>
      <c r="CX66" s="4">
        <v>1118</v>
      </c>
      <c r="CY66" s="4">
        <v>17.100000000000001</v>
      </c>
      <c r="CZ66" s="4">
        <v>170</v>
      </c>
      <c r="DA66" s="4">
        <v>8.5399999999999991</v>
      </c>
      <c r="DM66" s="4">
        <v>0.87</v>
      </c>
      <c r="DN66" s="4">
        <v>1324</v>
      </c>
      <c r="DO66" s="4">
        <v>40</v>
      </c>
      <c r="DP66" s="4">
        <v>77.2</v>
      </c>
      <c r="DQ66" s="4">
        <v>10</v>
      </c>
      <c r="DR66" s="4">
        <v>40.4</v>
      </c>
      <c r="DS66" s="4">
        <v>6.65</v>
      </c>
      <c r="DT66" s="4">
        <v>2.02</v>
      </c>
      <c r="DU66" s="4">
        <v>5.24</v>
      </c>
      <c r="DV66" s="4">
        <v>0.73</v>
      </c>
      <c r="DW66" s="4">
        <v>3.62</v>
      </c>
      <c r="DX66" s="4">
        <v>0.61</v>
      </c>
      <c r="DY66" s="4">
        <v>1.64</v>
      </c>
      <c r="DZ66" s="4">
        <v>0.25</v>
      </c>
      <c r="EA66" s="4">
        <v>1.48</v>
      </c>
      <c r="EB66" s="4">
        <v>0.23</v>
      </c>
      <c r="EC66" s="4">
        <v>4.0999999999999996</v>
      </c>
      <c r="ED66" s="4">
        <v>0.43</v>
      </c>
      <c r="EM66" s="4">
        <v>20.6</v>
      </c>
      <c r="EO66" s="4">
        <v>3.23</v>
      </c>
      <c r="EP66" s="4">
        <v>0.71</v>
      </c>
      <c r="FP66" s="1" t="s">
        <v>3947</v>
      </c>
    </row>
    <row r="67" spans="1:172" x14ac:dyDescent="0.35">
      <c r="A67" s="1" t="s">
        <v>3945</v>
      </c>
      <c r="C67" s="1" t="s">
        <v>3891</v>
      </c>
      <c r="E67" s="66">
        <v>39.299999999999997</v>
      </c>
      <c r="F67" s="66">
        <v>39.4</v>
      </c>
      <c r="G67" s="66">
        <v>114.8</v>
      </c>
      <c r="H67" s="66">
        <v>114.9</v>
      </c>
      <c r="L67" s="1" t="s">
        <v>3962</v>
      </c>
      <c r="Q67" s="49">
        <v>145.6</v>
      </c>
      <c r="AB67" s="4">
        <v>56</v>
      </c>
      <c r="AC67" s="4">
        <v>1.1599999999999999</v>
      </c>
      <c r="AE67" s="4">
        <v>14.51</v>
      </c>
      <c r="AI67" s="4">
        <v>9.5828700000000016</v>
      </c>
      <c r="AJ67" s="4">
        <v>4.79</v>
      </c>
      <c r="AK67" s="4">
        <v>4.3099999999999996</v>
      </c>
      <c r="AL67" s="4">
        <v>0.21</v>
      </c>
      <c r="AN67" s="4">
        <v>2.39</v>
      </c>
      <c r="AO67" s="4">
        <v>3.68</v>
      </c>
      <c r="AP67" s="4">
        <v>0.41</v>
      </c>
      <c r="BF67" s="4">
        <v>1.77</v>
      </c>
      <c r="CH67" s="4">
        <v>18.600000000000001</v>
      </c>
      <c r="CJ67" s="4">
        <v>157</v>
      </c>
      <c r="CK67" s="4">
        <v>163</v>
      </c>
      <c r="CN67" s="4">
        <v>26.2</v>
      </c>
      <c r="CO67" s="4">
        <v>46.8</v>
      </c>
      <c r="CW67" s="4">
        <v>45.6</v>
      </c>
      <c r="CX67" s="4">
        <v>1101</v>
      </c>
      <c r="CY67" s="4">
        <v>17</v>
      </c>
      <c r="CZ67" s="4">
        <v>128</v>
      </c>
      <c r="DA67" s="4">
        <v>7.97</v>
      </c>
      <c r="DM67" s="4">
        <v>0.99</v>
      </c>
      <c r="DN67" s="4">
        <v>1750</v>
      </c>
      <c r="DO67" s="4">
        <v>38.5</v>
      </c>
      <c r="DP67" s="4">
        <v>75.099999999999994</v>
      </c>
      <c r="DQ67" s="4">
        <v>9.9700000000000006</v>
      </c>
      <c r="DR67" s="4">
        <v>40.1</v>
      </c>
      <c r="DS67" s="4">
        <v>6.91</v>
      </c>
      <c r="DT67" s="4">
        <v>2.2400000000000002</v>
      </c>
      <c r="DU67" s="4">
        <v>5.23</v>
      </c>
      <c r="DV67" s="4">
        <v>0.75</v>
      </c>
      <c r="DW67" s="4">
        <v>3.65</v>
      </c>
      <c r="DX67" s="4">
        <v>0.6</v>
      </c>
      <c r="DY67" s="4">
        <v>1.66</v>
      </c>
      <c r="DZ67" s="4">
        <v>0.24</v>
      </c>
      <c r="EA67" s="4">
        <v>1.43</v>
      </c>
      <c r="EB67" s="4">
        <v>0.21</v>
      </c>
      <c r="EC67" s="4">
        <v>3.18</v>
      </c>
      <c r="ED67" s="4">
        <v>0.41</v>
      </c>
      <c r="EM67" s="4">
        <v>49.3</v>
      </c>
      <c r="EO67" s="4">
        <v>2.99</v>
      </c>
      <c r="EP67" s="4">
        <v>0.66</v>
      </c>
      <c r="FP67" s="1" t="s">
        <v>3947</v>
      </c>
    </row>
    <row r="68" spans="1:172" x14ac:dyDescent="0.35">
      <c r="A68" s="1" t="s">
        <v>3945</v>
      </c>
      <c r="C68" s="1" t="s">
        <v>3891</v>
      </c>
      <c r="E68" s="66">
        <v>39.299999999999997</v>
      </c>
      <c r="F68" s="66">
        <v>39.4</v>
      </c>
      <c r="G68" s="66">
        <v>114.8</v>
      </c>
      <c r="H68" s="66">
        <v>114.9</v>
      </c>
      <c r="L68" s="1" t="s">
        <v>3963</v>
      </c>
      <c r="Q68" s="49">
        <v>145.6</v>
      </c>
      <c r="AB68" s="4">
        <v>56.71</v>
      </c>
      <c r="AC68" s="4">
        <v>1.1499999999999999</v>
      </c>
      <c r="AE68" s="4">
        <v>16.09</v>
      </c>
      <c r="AI68" s="4">
        <v>6.9464560000000004</v>
      </c>
      <c r="AJ68" s="4">
        <v>6.61</v>
      </c>
      <c r="AK68" s="4">
        <v>3.48</v>
      </c>
      <c r="AL68" s="4">
        <v>0.15</v>
      </c>
      <c r="AN68" s="4">
        <v>1.88</v>
      </c>
      <c r="AO68" s="4">
        <v>3.38</v>
      </c>
      <c r="AP68" s="4">
        <v>0.41</v>
      </c>
      <c r="BF68" s="4">
        <v>2.2400000000000002</v>
      </c>
      <c r="CH68" s="4">
        <v>19.600000000000001</v>
      </c>
      <c r="CJ68" s="4">
        <v>200</v>
      </c>
      <c r="CK68" s="4">
        <v>61.5</v>
      </c>
      <c r="CN68" s="4">
        <v>24.2</v>
      </c>
      <c r="CO68" s="4">
        <v>24.9</v>
      </c>
      <c r="CW68" s="4">
        <v>36.5</v>
      </c>
      <c r="CX68" s="4">
        <v>1152</v>
      </c>
      <c r="CY68" s="4">
        <v>21</v>
      </c>
      <c r="CZ68" s="4">
        <v>180</v>
      </c>
      <c r="DA68" s="4">
        <v>10.6</v>
      </c>
      <c r="DM68" s="4">
        <v>1.26</v>
      </c>
      <c r="DN68" s="4">
        <v>1273</v>
      </c>
      <c r="DO68" s="4">
        <v>44.6</v>
      </c>
      <c r="DP68" s="4">
        <v>84.9</v>
      </c>
      <c r="DQ68" s="4">
        <v>11.3</v>
      </c>
      <c r="DR68" s="4">
        <v>44.9</v>
      </c>
      <c r="DS68" s="4">
        <v>7.48</v>
      </c>
      <c r="DT68" s="4">
        <v>2.2799999999999998</v>
      </c>
      <c r="DU68" s="4">
        <v>5.94</v>
      </c>
      <c r="DV68" s="4">
        <v>0.87</v>
      </c>
      <c r="DW68" s="4">
        <v>4.29</v>
      </c>
      <c r="DX68" s="4">
        <v>0.77</v>
      </c>
      <c r="DY68" s="4">
        <v>2.08</v>
      </c>
      <c r="DZ68" s="4">
        <v>0.31</v>
      </c>
      <c r="EA68" s="4">
        <v>1.94</v>
      </c>
      <c r="EB68" s="4">
        <v>0.3</v>
      </c>
      <c r="EC68" s="4">
        <v>4.42</v>
      </c>
      <c r="ED68" s="4">
        <v>0.55000000000000004</v>
      </c>
      <c r="EM68" s="4">
        <v>31.2</v>
      </c>
      <c r="EO68" s="4">
        <v>4.1399999999999997</v>
      </c>
      <c r="EP68" s="4">
        <v>1.07</v>
      </c>
      <c r="FP68" s="1" t="s">
        <v>3947</v>
      </c>
    </row>
    <row r="69" spans="1:172" x14ac:dyDescent="0.35">
      <c r="A69" s="1" t="s">
        <v>3945</v>
      </c>
      <c r="C69" s="1" t="s">
        <v>3891</v>
      </c>
      <c r="E69" s="66">
        <v>39.299999999999997</v>
      </c>
      <c r="F69" s="66">
        <v>39.4</v>
      </c>
      <c r="G69" s="66">
        <v>114.8</v>
      </c>
      <c r="H69" s="66">
        <v>114.9</v>
      </c>
      <c r="L69" s="1" t="s">
        <v>3964</v>
      </c>
      <c r="Q69" s="49">
        <v>145.6</v>
      </c>
      <c r="AB69" s="4">
        <v>55.55</v>
      </c>
      <c r="AC69" s="4">
        <v>1.19</v>
      </c>
      <c r="AE69" s="4">
        <v>16.09</v>
      </c>
      <c r="AI69" s="4">
        <v>7.3963560000000008</v>
      </c>
      <c r="AJ69" s="4">
        <v>7.4</v>
      </c>
      <c r="AK69" s="4">
        <v>3.32</v>
      </c>
      <c r="AL69" s="4">
        <v>0.2</v>
      </c>
      <c r="AN69" s="4">
        <v>1.86</v>
      </c>
      <c r="AO69" s="4">
        <v>3.7</v>
      </c>
      <c r="AP69" s="4">
        <v>0.4</v>
      </c>
      <c r="BF69" s="4">
        <v>1.88</v>
      </c>
      <c r="CH69" s="4">
        <v>18.8</v>
      </c>
      <c r="CJ69" s="4">
        <v>198</v>
      </c>
      <c r="CK69" s="4">
        <v>59.5</v>
      </c>
      <c r="CN69" s="4">
        <v>28</v>
      </c>
      <c r="CO69" s="4">
        <v>23.3</v>
      </c>
      <c r="CW69" s="4">
        <v>35.5</v>
      </c>
      <c r="CX69" s="4">
        <v>1103</v>
      </c>
      <c r="CY69" s="4">
        <v>19</v>
      </c>
      <c r="CZ69" s="4">
        <v>173</v>
      </c>
      <c r="DA69" s="4">
        <v>9.98</v>
      </c>
      <c r="DM69" s="4">
        <v>1.1499999999999999</v>
      </c>
      <c r="DN69" s="4">
        <v>1152</v>
      </c>
      <c r="DO69" s="4">
        <v>43.1</v>
      </c>
      <c r="DP69" s="4">
        <v>80.400000000000006</v>
      </c>
      <c r="DQ69" s="4">
        <v>10.5</v>
      </c>
      <c r="DR69" s="4">
        <v>42</v>
      </c>
      <c r="DS69" s="4">
        <v>7.16</v>
      </c>
      <c r="DT69" s="4">
        <v>2.12</v>
      </c>
      <c r="DU69" s="4">
        <v>5.37</v>
      </c>
      <c r="DV69" s="4">
        <v>0.77</v>
      </c>
      <c r="DW69" s="4">
        <v>3.86</v>
      </c>
      <c r="DX69" s="4">
        <v>0.67</v>
      </c>
      <c r="DY69" s="4">
        <v>1.89</v>
      </c>
      <c r="DZ69" s="4">
        <v>0.27</v>
      </c>
      <c r="EA69" s="4">
        <v>1.69</v>
      </c>
      <c r="EB69" s="4">
        <v>0.27</v>
      </c>
      <c r="EC69" s="4">
        <v>4.32</v>
      </c>
      <c r="ED69" s="4">
        <v>0.54</v>
      </c>
      <c r="EM69" s="4">
        <v>56.5</v>
      </c>
      <c r="EO69" s="4">
        <v>3.91</v>
      </c>
      <c r="EP69" s="4">
        <v>1.08</v>
      </c>
      <c r="FP69" s="1" t="s">
        <v>3947</v>
      </c>
    </row>
    <row r="70" spans="1:172" x14ac:dyDescent="0.35">
      <c r="A70" s="1" t="s">
        <v>3945</v>
      </c>
      <c r="C70" s="1" t="s">
        <v>3891</v>
      </c>
      <c r="E70" s="66">
        <v>39.299999999999997</v>
      </c>
      <c r="F70" s="66">
        <v>39.4</v>
      </c>
      <c r="G70" s="66">
        <v>114.8</v>
      </c>
      <c r="H70" s="66">
        <v>114.9</v>
      </c>
      <c r="L70" s="1" t="s">
        <v>3965</v>
      </c>
      <c r="Q70" s="49">
        <v>145.6</v>
      </c>
      <c r="AB70" s="4">
        <v>61.81</v>
      </c>
      <c r="AC70" s="4">
        <v>0.98</v>
      </c>
      <c r="AE70" s="4">
        <v>14.58</v>
      </c>
      <c r="AI70" s="4">
        <v>6.370584</v>
      </c>
      <c r="AJ70" s="4">
        <v>4.8600000000000003</v>
      </c>
      <c r="AK70" s="4">
        <v>2.74</v>
      </c>
      <c r="AL70" s="4">
        <v>0.08</v>
      </c>
      <c r="AN70" s="4">
        <v>3.08</v>
      </c>
      <c r="AO70" s="4">
        <v>3.53</v>
      </c>
      <c r="AP70" s="4">
        <v>0.36</v>
      </c>
      <c r="BF70" s="4">
        <v>0.84</v>
      </c>
      <c r="CH70" s="4">
        <v>14.4</v>
      </c>
      <c r="CJ70" s="4">
        <v>153</v>
      </c>
      <c r="CK70" s="4">
        <v>175</v>
      </c>
      <c r="CN70" s="4">
        <v>21.2</v>
      </c>
      <c r="CO70" s="4">
        <v>28.7</v>
      </c>
      <c r="CW70" s="4">
        <v>80.400000000000006</v>
      </c>
      <c r="CX70" s="4">
        <v>902</v>
      </c>
      <c r="CY70" s="4">
        <v>16.399999999999999</v>
      </c>
      <c r="CZ70" s="4">
        <v>320</v>
      </c>
      <c r="DA70" s="4">
        <v>12.9</v>
      </c>
      <c r="DM70" s="4">
        <v>1.1599999999999999</v>
      </c>
      <c r="DN70" s="4">
        <v>1313</v>
      </c>
      <c r="DO70" s="4">
        <v>47.4</v>
      </c>
      <c r="DP70" s="4">
        <v>91.3</v>
      </c>
      <c r="DQ70" s="4">
        <v>11.5</v>
      </c>
      <c r="DR70" s="4">
        <v>43.9</v>
      </c>
      <c r="DS70" s="4">
        <v>6.93</v>
      </c>
      <c r="DT70" s="4">
        <v>1.94</v>
      </c>
      <c r="DU70" s="4">
        <v>5.34</v>
      </c>
      <c r="DV70" s="4">
        <v>0.73</v>
      </c>
      <c r="DW70" s="4">
        <v>3.46</v>
      </c>
      <c r="DX70" s="4">
        <v>0.59</v>
      </c>
      <c r="DY70" s="4">
        <v>1.68</v>
      </c>
      <c r="DZ70" s="4">
        <v>0.25</v>
      </c>
      <c r="EA70" s="4">
        <v>1.6</v>
      </c>
      <c r="EB70" s="4">
        <v>0.24</v>
      </c>
      <c r="EC70" s="4">
        <v>8.19</v>
      </c>
      <c r="ED70" s="4">
        <v>0.71</v>
      </c>
      <c r="EM70" s="4">
        <v>15</v>
      </c>
      <c r="EO70" s="4">
        <v>9.1199999999999992</v>
      </c>
      <c r="EP70" s="4">
        <v>2.3199999999999998</v>
      </c>
      <c r="FP70" s="1" t="s">
        <v>3947</v>
      </c>
    </row>
    <row r="71" spans="1:172" x14ac:dyDescent="0.35">
      <c r="A71" s="1" t="s">
        <v>3945</v>
      </c>
      <c r="C71" s="1" t="s">
        <v>3891</v>
      </c>
      <c r="E71" s="66">
        <v>39.299999999999997</v>
      </c>
      <c r="F71" s="66">
        <v>39.4</v>
      </c>
      <c r="G71" s="66">
        <v>114.8</v>
      </c>
      <c r="H71" s="66">
        <v>114.9</v>
      </c>
      <c r="L71" s="1" t="s">
        <v>3966</v>
      </c>
      <c r="Q71" s="49">
        <v>145.6</v>
      </c>
      <c r="AB71" s="4">
        <v>58.96</v>
      </c>
      <c r="AC71" s="4">
        <v>0.86</v>
      </c>
      <c r="AE71" s="4">
        <v>15.87</v>
      </c>
      <c r="AI71" s="4">
        <v>5.5247719999999996</v>
      </c>
      <c r="AJ71" s="4">
        <v>4.79</v>
      </c>
      <c r="AK71" s="4">
        <v>3.63</v>
      </c>
      <c r="AL71" s="4">
        <v>0.06</v>
      </c>
      <c r="AN71" s="4">
        <v>3.35</v>
      </c>
      <c r="AO71" s="4">
        <v>4.3</v>
      </c>
      <c r="AP71" s="4">
        <v>0.44</v>
      </c>
      <c r="BF71" s="4">
        <v>1.38</v>
      </c>
      <c r="CH71" s="4">
        <v>11.4</v>
      </c>
      <c r="CJ71" s="4">
        <v>132</v>
      </c>
      <c r="CK71" s="4">
        <v>133</v>
      </c>
      <c r="CN71" s="4">
        <v>17.5</v>
      </c>
      <c r="CO71" s="4">
        <v>26.1</v>
      </c>
      <c r="CW71" s="4">
        <v>72</v>
      </c>
      <c r="CX71" s="4">
        <v>940</v>
      </c>
      <c r="CY71" s="4">
        <v>16.5</v>
      </c>
      <c r="CZ71" s="4">
        <v>225</v>
      </c>
      <c r="DA71" s="4">
        <v>10.199999999999999</v>
      </c>
      <c r="DM71" s="4">
        <v>2</v>
      </c>
      <c r="DN71" s="4">
        <v>1251</v>
      </c>
      <c r="DO71" s="4">
        <v>37.1</v>
      </c>
      <c r="DP71" s="4">
        <v>64.7</v>
      </c>
      <c r="DQ71" s="4">
        <v>8.86</v>
      </c>
      <c r="DR71" s="4">
        <v>36.299999999999997</v>
      </c>
      <c r="DS71" s="4">
        <v>7.02</v>
      </c>
      <c r="DT71" s="4">
        <v>2.25</v>
      </c>
      <c r="DU71" s="4">
        <v>5.52</v>
      </c>
      <c r="DV71" s="4">
        <v>0.72</v>
      </c>
      <c r="DW71" s="4">
        <v>3.53</v>
      </c>
      <c r="DX71" s="4">
        <v>0.63</v>
      </c>
      <c r="DY71" s="4">
        <v>1.64</v>
      </c>
      <c r="DZ71" s="4">
        <v>0.22</v>
      </c>
      <c r="EA71" s="4">
        <v>1.46</v>
      </c>
      <c r="EB71" s="4">
        <v>0.23</v>
      </c>
      <c r="EC71" s="4">
        <v>6.94</v>
      </c>
      <c r="ED71" s="4">
        <v>0.59</v>
      </c>
      <c r="EM71" s="4">
        <v>16.3</v>
      </c>
      <c r="EO71" s="4">
        <v>3.81</v>
      </c>
      <c r="EP71" s="4">
        <v>2.2000000000000002</v>
      </c>
      <c r="FP71" s="1" t="s">
        <v>3947</v>
      </c>
    </row>
    <row r="72" spans="1:172" x14ac:dyDescent="0.35">
      <c r="A72" s="1" t="s">
        <v>3945</v>
      </c>
      <c r="C72" s="1" t="s">
        <v>3891</v>
      </c>
      <c r="E72" s="66">
        <v>39.299999999999997</v>
      </c>
      <c r="F72" s="66">
        <v>39.4</v>
      </c>
      <c r="G72" s="66">
        <v>114.8</v>
      </c>
      <c r="H72" s="66">
        <v>114.9</v>
      </c>
      <c r="L72" s="1" t="s">
        <v>3967</v>
      </c>
      <c r="Q72" s="49">
        <v>145.6</v>
      </c>
      <c r="AB72" s="4">
        <v>41.89</v>
      </c>
      <c r="AC72" s="4">
        <v>0.96</v>
      </c>
      <c r="AE72" s="4">
        <v>5.95</v>
      </c>
      <c r="AI72" s="4">
        <v>18.499887999999999</v>
      </c>
      <c r="AJ72" s="4">
        <v>7.16</v>
      </c>
      <c r="AK72" s="4">
        <v>20.75</v>
      </c>
      <c r="AL72" s="4">
        <v>0.33</v>
      </c>
      <c r="AN72" s="4">
        <v>0.69</v>
      </c>
      <c r="AO72" s="4">
        <v>0.94</v>
      </c>
      <c r="AP72" s="4">
        <v>0.18</v>
      </c>
      <c r="BF72" s="4">
        <v>0</v>
      </c>
      <c r="CH72" s="4">
        <v>45</v>
      </c>
      <c r="CJ72" s="4">
        <v>185</v>
      </c>
      <c r="CK72" s="4">
        <v>968</v>
      </c>
      <c r="CN72" s="4">
        <v>117</v>
      </c>
      <c r="CO72" s="4">
        <v>305</v>
      </c>
      <c r="CW72" s="4">
        <v>21.1</v>
      </c>
      <c r="CX72" s="4">
        <v>304</v>
      </c>
      <c r="CY72" s="4">
        <v>12.4</v>
      </c>
      <c r="CZ72" s="4">
        <v>79.099999999999994</v>
      </c>
      <c r="DA72" s="4">
        <v>3.61</v>
      </c>
      <c r="DM72" s="4">
        <v>1.95</v>
      </c>
      <c r="DN72" s="4">
        <v>213</v>
      </c>
      <c r="DO72" s="4">
        <v>10.7</v>
      </c>
      <c r="DP72" s="4">
        <v>23.8</v>
      </c>
      <c r="DQ72" s="4">
        <v>3.41</v>
      </c>
      <c r="DR72" s="4">
        <v>15.9</v>
      </c>
      <c r="DS72" s="4">
        <v>3.49</v>
      </c>
      <c r="DT72" s="4">
        <v>1.07</v>
      </c>
      <c r="DU72" s="4">
        <v>3.24</v>
      </c>
      <c r="DV72" s="4">
        <v>0.45</v>
      </c>
      <c r="DW72" s="4">
        <v>2.5499999999999998</v>
      </c>
      <c r="DX72" s="4">
        <v>0.46</v>
      </c>
      <c r="DY72" s="4">
        <v>1.37</v>
      </c>
      <c r="DZ72" s="4">
        <v>0.19</v>
      </c>
      <c r="EA72" s="4">
        <v>1.05</v>
      </c>
      <c r="EB72" s="4">
        <v>0.15</v>
      </c>
      <c r="EC72" s="4">
        <v>2.27</v>
      </c>
      <c r="ED72" s="4">
        <v>0.27</v>
      </c>
      <c r="EM72" s="4">
        <v>8.3000000000000007</v>
      </c>
      <c r="EO72" s="4">
        <v>1.93</v>
      </c>
      <c r="EP72" s="4">
        <v>0.62</v>
      </c>
      <c r="FP72" s="1" t="s">
        <v>3947</v>
      </c>
    </row>
    <row r="73" spans="1:172" x14ac:dyDescent="0.35">
      <c r="A73" s="1" t="s">
        <v>3945</v>
      </c>
      <c r="C73" s="1" t="s">
        <v>3891</v>
      </c>
      <c r="E73" s="66">
        <v>39.299999999999997</v>
      </c>
      <c r="F73" s="66">
        <v>39.4</v>
      </c>
      <c r="G73" s="66">
        <v>114.8</v>
      </c>
      <c r="H73" s="66">
        <v>114.9</v>
      </c>
      <c r="L73" s="1" t="s">
        <v>3968</v>
      </c>
      <c r="Q73" s="49">
        <v>145.6</v>
      </c>
      <c r="AB73" s="4">
        <v>44.38</v>
      </c>
      <c r="AC73" s="4">
        <v>0.79</v>
      </c>
      <c r="AE73" s="4">
        <v>7.42</v>
      </c>
      <c r="AI73" s="4">
        <v>17.006219999999999</v>
      </c>
      <c r="AJ73" s="4">
        <v>7.06</v>
      </c>
      <c r="AK73" s="4">
        <v>17.309999999999999</v>
      </c>
      <c r="AL73" s="4">
        <v>0.28000000000000003</v>
      </c>
      <c r="AN73" s="4">
        <v>1.17</v>
      </c>
      <c r="AO73" s="4">
        <v>1.47</v>
      </c>
      <c r="AP73" s="4">
        <v>0.2</v>
      </c>
      <c r="BF73" s="4">
        <v>0.95</v>
      </c>
      <c r="CH73" s="4">
        <v>39.200000000000003</v>
      </c>
      <c r="CJ73" s="4">
        <v>174</v>
      </c>
      <c r="CK73" s="4">
        <v>884</v>
      </c>
      <c r="CN73" s="4">
        <v>105</v>
      </c>
      <c r="CO73" s="4">
        <v>263</v>
      </c>
      <c r="CW73" s="4">
        <v>34.5</v>
      </c>
      <c r="CX73" s="4">
        <v>408</v>
      </c>
      <c r="CY73" s="4">
        <v>12.2</v>
      </c>
      <c r="CZ73" s="4">
        <v>68.3</v>
      </c>
      <c r="DA73" s="4">
        <v>3.96</v>
      </c>
      <c r="DM73" s="4">
        <v>1.52</v>
      </c>
      <c r="DN73" s="4">
        <v>410</v>
      </c>
      <c r="DO73" s="4">
        <v>14.2</v>
      </c>
      <c r="DP73" s="4">
        <v>29</v>
      </c>
      <c r="DQ73" s="4">
        <v>3.81</v>
      </c>
      <c r="DR73" s="4">
        <v>16.5</v>
      </c>
      <c r="DS73" s="4">
        <v>3.39</v>
      </c>
      <c r="DT73" s="4">
        <v>1.0900000000000001</v>
      </c>
      <c r="DU73" s="4">
        <v>2.86</v>
      </c>
      <c r="DV73" s="4">
        <v>0.44</v>
      </c>
      <c r="DW73" s="4">
        <v>2.61</v>
      </c>
      <c r="DX73" s="4">
        <v>0.41</v>
      </c>
      <c r="DY73" s="4">
        <v>1.21</v>
      </c>
      <c r="DZ73" s="4">
        <v>0.18</v>
      </c>
      <c r="EA73" s="4">
        <v>1.1299999999999999</v>
      </c>
      <c r="EB73" s="4">
        <v>0.16</v>
      </c>
      <c r="EC73" s="4">
        <v>2.02</v>
      </c>
      <c r="ED73" s="4">
        <v>0.26</v>
      </c>
      <c r="EM73" s="4">
        <v>5.86</v>
      </c>
      <c r="EO73" s="4">
        <v>1.5</v>
      </c>
      <c r="EP73" s="4">
        <v>0.45</v>
      </c>
      <c r="FP73" s="1" t="s">
        <v>3947</v>
      </c>
    </row>
    <row r="74" spans="1:172" x14ac:dyDescent="0.35">
      <c r="A74" s="1" t="s">
        <v>3945</v>
      </c>
      <c r="C74" s="1" t="s">
        <v>3891</v>
      </c>
      <c r="E74" s="66">
        <v>39.299999999999997</v>
      </c>
      <c r="F74" s="66">
        <v>39.4</v>
      </c>
      <c r="G74" s="66">
        <v>114.8</v>
      </c>
      <c r="H74" s="66">
        <v>114.9</v>
      </c>
      <c r="L74" s="1" t="s">
        <v>3969</v>
      </c>
      <c r="Q74" s="49">
        <v>145.6</v>
      </c>
      <c r="AB74" s="4">
        <v>40.76</v>
      </c>
      <c r="AC74" s="4">
        <v>0.77</v>
      </c>
      <c r="AE74" s="4">
        <v>5.81</v>
      </c>
      <c r="AI74" s="4">
        <v>19.390690000000003</v>
      </c>
      <c r="AJ74" s="4">
        <v>6.11</v>
      </c>
      <c r="AK74" s="4">
        <v>21.7</v>
      </c>
      <c r="AL74" s="4">
        <v>0.32</v>
      </c>
      <c r="AN74" s="4">
        <v>0.74</v>
      </c>
      <c r="AO74" s="4">
        <v>1.04</v>
      </c>
      <c r="AP74" s="4">
        <v>0.15</v>
      </c>
      <c r="BF74" s="4">
        <v>1.04</v>
      </c>
      <c r="CH74" s="4">
        <v>34.799999999999997</v>
      </c>
      <c r="CJ74" s="4">
        <v>145</v>
      </c>
      <c r="CK74" s="4">
        <v>1073</v>
      </c>
      <c r="CN74" s="4">
        <v>121</v>
      </c>
      <c r="CO74" s="4">
        <v>330</v>
      </c>
      <c r="CW74" s="4">
        <v>22.8</v>
      </c>
      <c r="CX74" s="4">
        <v>285</v>
      </c>
      <c r="CY74" s="4">
        <v>9.64</v>
      </c>
      <c r="CZ74" s="4">
        <v>63.8</v>
      </c>
      <c r="DA74" s="4">
        <v>3.42</v>
      </c>
      <c r="DM74" s="4">
        <v>0.96</v>
      </c>
      <c r="DN74" s="4">
        <v>273</v>
      </c>
      <c r="DO74" s="4">
        <v>11.9</v>
      </c>
      <c r="DP74" s="4">
        <v>24</v>
      </c>
      <c r="DQ74" s="4">
        <v>3.14</v>
      </c>
      <c r="DR74" s="4">
        <v>14.1</v>
      </c>
      <c r="DS74" s="4">
        <v>2.92</v>
      </c>
      <c r="DT74" s="4">
        <v>0.87</v>
      </c>
      <c r="DU74" s="4">
        <v>2.44</v>
      </c>
      <c r="DV74" s="4">
        <v>0.41</v>
      </c>
      <c r="DW74" s="4">
        <v>2.02</v>
      </c>
      <c r="DX74" s="4">
        <v>0.38</v>
      </c>
      <c r="DY74" s="4">
        <v>1.06</v>
      </c>
      <c r="DZ74" s="4">
        <v>0.15</v>
      </c>
      <c r="EA74" s="4">
        <v>0.93</v>
      </c>
      <c r="EB74" s="4">
        <v>0.13</v>
      </c>
      <c r="EC74" s="4">
        <v>1.77</v>
      </c>
      <c r="ED74" s="4">
        <v>0.24</v>
      </c>
      <c r="EM74" s="4">
        <v>6.84</v>
      </c>
      <c r="EO74" s="4">
        <v>2.41</v>
      </c>
      <c r="EP74" s="4">
        <v>0.82</v>
      </c>
      <c r="FP74" s="1" t="s">
        <v>3947</v>
      </c>
    </row>
    <row r="75" spans="1:172" x14ac:dyDescent="0.35">
      <c r="A75" s="1" t="s">
        <v>3945</v>
      </c>
      <c r="C75" s="1" t="s">
        <v>3891</v>
      </c>
      <c r="E75" s="66">
        <v>39.299999999999997</v>
      </c>
      <c r="F75" s="66">
        <v>39.4</v>
      </c>
      <c r="G75" s="66">
        <v>114.8</v>
      </c>
      <c r="H75" s="66">
        <v>114.9</v>
      </c>
      <c r="L75" s="1" t="s">
        <v>3970</v>
      </c>
      <c r="Q75" s="49">
        <v>145.6</v>
      </c>
      <c r="AB75" s="4">
        <v>40.369999999999997</v>
      </c>
      <c r="AC75" s="4">
        <v>1.25</v>
      </c>
      <c r="AE75" s="4">
        <v>6.64</v>
      </c>
      <c r="AI75" s="4">
        <v>18.832813999999999</v>
      </c>
      <c r="AJ75" s="4">
        <v>7.61</v>
      </c>
      <c r="AK75" s="4">
        <v>19.86</v>
      </c>
      <c r="AL75" s="4">
        <v>0.34</v>
      </c>
      <c r="AN75" s="4">
        <v>0.51</v>
      </c>
      <c r="AO75" s="4">
        <v>0.99</v>
      </c>
      <c r="AP75" s="4">
        <v>0.1</v>
      </c>
      <c r="BF75" s="4">
        <v>0.8</v>
      </c>
      <c r="CH75" s="4">
        <v>41.8</v>
      </c>
      <c r="CJ75" s="4">
        <v>218</v>
      </c>
      <c r="CK75" s="4">
        <v>764</v>
      </c>
      <c r="CN75" s="4">
        <v>118</v>
      </c>
      <c r="CO75" s="4">
        <v>292</v>
      </c>
      <c r="CW75" s="4">
        <v>12.6</v>
      </c>
      <c r="CX75" s="4">
        <v>385</v>
      </c>
      <c r="CY75" s="4">
        <v>13.8</v>
      </c>
      <c r="CZ75" s="4">
        <v>90</v>
      </c>
      <c r="DA75" s="4">
        <v>3</v>
      </c>
      <c r="DM75" s="4">
        <v>0.77</v>
      </c>
      <c r="DN75" s="4">
        <v>259</v>
      </c>
      <c r="DO75" s="4">
        <v>9.39</v>
      </c>
      <c r="DP75" s="4">
        <v>22.4</v>
      </c>
      <c r="DQ75" s="4">
        <v>3.24</v>
      </c>
      <c r="DR75" s="4">
        <v>16.399999999999999</v>
      </c>
      <c r="DS75" s="4">
        <v>4.1900000000000004</v>
      </c>
      <c r="DT75" s="4">
        <v>1.1200000000000001</v>
      </c>
      <c r="DU75" s="4">
        <v>3.39</v>
      </c>
      <c r="DV75" s="4">
        <v>0.54</v>
      </c>
      <c r="DW75" s="4">
        <v>3.04</v>
      </c>
      <c r="DX75" s="4">
        <v>0.56999999999999995</v>
      </c>
      <c r="DY75" s="4">
        <v>1.4</v>
      </c>
      <c r="DZ75" s="4">
        <v>0.22</v>
      </c>
      <c r="EA75" s="4">
        <v>1.31</v>
      </c>
      <c r="EB75" s="4">
        <v>0.2</v>
      </c>
      <c r="EC75" s="4">
        <v>2.16</v>
      </c>
      <c r="ED75" s="4">
        <v>0.19</v>
      </c>
      <c r="EM75" s="4">
        <v>6.55</v>
      </c>
      <c r="EO75" s="4">
        <v>0.62</v>
      </c>
      <c r="EP75" s="4">
        <v>0.23</v>
      </c>
      <c r="FP75" s="1" t="s">
        <v>3947</v>
      </c>
    </row>
    <row r="76" spans="1:172" x14ac:dyDescent="0.35">
      <c r="A76" s="1" t="s">
        <v>3971</v>
      </c>
      <c r="C76" s="1" t="s">
        <v>3891</v>
      </c>
      <c r="E76" s="66">
        <v>39.299999999999997</v>
      </c>
      <c r="F76" s="66">
        <v>39.4</v>
      </c>
      <c r="G76" s="66">
        <v>114.8</v>
      </c>
      <c r="H76" s="66">
        <v>114.9</v>
      </c>
      <c r="I76" s="67"/>
      <c r="L76" s="1" t="s">
        <v>3972</v>
      </c>
      <c r="Q76" s="49">
        <v>142.69999999999999</v>
      </c>
      <c r="AB76" s="4">
        <v>67.14</v>
      </c>
      <c r="AC76" s="4">
        <v>0.43</v>
      </c>
      <c r="AE76" s="4">
        <v>16.47</v>
      </c>
      <c r="AG76" s="4">
        <v>2.87</v>
      </c>
      <c r="AH76" s="4">
        <v>0.48</v>
      </c>
      <c r="AI76" s="4">
        <v>3.0624259999999999</v>
      </c>
      <c r="AJ76" s="4">
        <v>1.25</v>
      </c>
      <c r="AK76" s="4">
        <v>0.66</v>
      </c>
      <c r="AL76" s="4">
        <v>5.6000000000000001E-2</v>
      </c>
      <c r="AN76" s="4">
        <v>4.07</v>
      </c>
      <c r="AO76" s="4">
        <v>3.72</v>
      </c>
      <c r="AP76" s="4">
        <v>0.16</v>
      </c>
      <c r="BF76" s="4">
        <v>1.47</v>
      </c>
      <c r="CH76" s="4">
        <v>4.21</v>
      </c>
      <c r="CJ76" s="4">
        <v>38.1</v>
      </c>
      <c r="CK76" s="4">
        <v>167</v>
      </c>
      <c r="CN76" s="4">
        <v>5.12</v>
      </c>
      <c r="CO76" s="4">
        <v>5.09</v>
      </c>
      <c r="CW76" s="4">
        <v>41.8</v>
      </c>
      <c r="CX76" s="4">
        <v>1075</v>
      </c>
      <c r="CY76" s="4">
        <v>8.82</v>
      </c>
      <c r="CZ76" s="4">
        <v>169</v>
      </c>
      <c r="DA76" s="4">
        <v>10.4</v>
      </c>
      <c r="DM76" s="4">
        <v>1.7</v>
      </c>
      <c r="DN76" s="4">
        <v>1522</v>
      </c>
      <c r="DO76" s="4">
        <v>48.7</v>
      </c>
      <c r="DP76" s="4">
        <v>78.3</v>
      </c>
      <c r="DQ76" s="4">
        <v>9.14</v>
      </c>
      <c r="DR76" s="4">
        <v>31.5</v>
      </c>
      <c r="DS76" s="4">
        <v>4.22</v>
      </c>
      <c r="DT76" s="4">
        <v>1.5</v>
      </c>
      <c r="DU76" s="4">
        <v>3.23</v>
      </c>
      <c r="DV76" s="4">
        <v>0.39700000000000002</v>
      </c>
      <c r="DW76" s="4">
        <v>1.86</v>
      </c>
      <c r="DX76" s="4">
        <v>0.34799999999999998</v>
      </c>
      <c r="DY76" s="4">
        <v>0.97499999999999998</v>
      </c>
      <c r="DZ76" s="4">
        <v>0.14000000000000001</v>
      </c>
      <c r="EA76" s="4">
        <v>1.04</v>
      </c>
      <c r="EB76" s="4">
        <v>0.16800000000000001</v>
      </c>
      <c r="EC76" s="4">
        <v>5.4</v>
      </c>
      <c r="ED76" s="4">
        <v>0.64400000000000002</v>
      </c>
      <c r="EM76" s="4">
        <v>31.3</v>
      </c>
      <c r="EO76" s="4">
        <v>5.46</v>
      </c>
      <c r="EP76" s="4">
        <v>2.17</v>
      </c>
      <c r="FP76" s="1" t="s">
        <v>3973</v>
      </c>
    </row>
    <row r="77" spans="1:172" x14ac:dyDescent="0.35">
      <c r="A77" s="1" t="s">
        <v>3971</v>
      </c>
      <c r="C77" s="1" t="s">
        <v>3891</v>
      </c>
      <c r="E77" s="66">
        <v>39.299999999999997</v>
      </c>
      <c r="F77" s="66">
        <v>39.4</v>
      </c>
      <c r="G77" s="66">
        <v>114.8</v>
      </c>
      <c r="H77" s="66">
        <v>114.9</v>
      </c>
      <c r="I77" s="67"/>
      <c r="L77" s="1" t="s">
        <v>3974</v>
      </c>
      <c r="Q77" s="49">
        <v>142.69999999999999</v>
      </c>
      <c r="AB77" s="4">
        <v>58.46</v>
      </c>
      <c r="AC77" s="4">
        <v>0.44</v>
      </c>
      <c r="AE77" s="4">
        <v>16.39</v>
      </c>
      <c r="AG77" s="4">
        <v>2.66</v>
      </c>
      <c r="AH77" s="4">
        <v>1.62</v>
      </c>
      <c r="AI77" s="4">
        <v>4.0134680000000005</v>
      </c>
      <c r="AJ77" s="4">
        <v>5.25</v>
      </c>
      <c r="AK77" s="4">
        <v>1.87</v>
      </c>
      <c r="AL77" s="4">
        <v>6.2E-2</v>
      </c>
      <c r="AN77" s="4">
        <v>3.15</v>
      </c>
      <c r="AO77" s="4">
        <v>3.6</v>
      </c>
      <c r="AP77" s="4">
        <v>0.24</v>
      </c>
      <c r="BF77" s="4">
        <v>6.35</v>
      </c>
      <c r="CH77" s="4">
        <v>6.1</v>
      </c>
      <c r="CJ77" s="4">
        <v>63.3</v>
      </c>
      <c r="CK77" s="4">
        <v>112</v>
      </c>
      <c r="CN77" s="4">
        <v>5.93</v>
      </c>
      <c r="CO77" s="4">
        <v>6.74</v>
      </c>
      <c r="CW77" s="4">
        <v>65.7</v>
      </c>
      <c r="CX77" s="4">
        <v>1003</v>
      </c>
      <c r="CY77" s="4">
        <v>9.85</v>
      </c>
      <c r="CZ77" s="4">
        <v>95.3</v>
      </c>
      <c r="DA77" s="4">
        <v>9.69</v>
      </c>
      <c r="DM77" s="4">
        <v>1.75</v>
      </c>
      <c r="DN77" s="4">
        <v>1504</v>
      </c>
      <c r="DO77" s="4">
        <v>48.6</v>
      </c>
      <c r="DP77" s="4">
        <v>82.1</v>
      </c>
      <c r="DQ77" s="4">
        <v>9.8699999999999992</v>
      </c>
      <c r="DR77" s="4">
        <v>34.4</v>
      </c>
      <c r="DS77" s="4">
        <v>4.82</v>
      </c>
      <c r="DT77" s="4">
        <v>1.87</v>
      </c>
      <c r="DU77" s="4">
        <v>3.97</v>
      </c>
      <c r="DV77" s="4">
        <v>0.44600000000000001</v>
      </c>
      <c r="DW77" s="4">
        <v>2.14</v>
      </c>
      <c r="DX77" s="4">
        <v>0.36399999999999999</v>
      </c>
      <c r="DY77" s="4">
        <v>0.95899999999999996</v>
      </c>
      <c r="DZ77" s="4">
        <v>0.13300000000000001</v>
      </c>
      <c r="EA77" s="4">
        <v>0.86299999999999999</v>
      </c>
      <c r="EB77" s="4">
        <v>0.13100000000000001</v>
      </c>
      <c r="EC77" s="4">
        <v>3.52</v>
      </c>
      <c r="ED77" s="4">
        <v>0.67500000000000004</v>
      </c>
      <c r="EM77" s="4">
        <v>46.8</v>
      </c>
      <c r="EO77" s="4">
        <v>3.62</v>
      </c>
      <c r="EP77" s="4">
        <v>1.3</v>
      </c>
      <c r="FP77" s="1" t="s">
        <v>3973</v>
      </c>
    </row>
    <row r="78" spans="1:172" x14ac:dyDescent="0.35">
      <c r="A78" s="1" t="s">
        <v>3971</v>
      </c>
      <c r="C78" s="1" t="s">
        <v>3891</v>
      </c>
      <c r="E78" s="66">
        <v>39.299999999999997</v>
      </c>
      <c r="F78" s="66">
        <v>39.4</v>
      </c>
      <c r="G78" s="66">
        <v>114.8</v>
      </c>
      <c r="H78" s="66">
        <v>114.9</v>
      </c>
      <c r="I78" s="67"/>
      <c r="L78" s="1" t="s">
        <v>3975</v>
      </c>
      <c r="Q78" s="49">
        <v>142.69999999999999</v>
      </c>
      <c r="AB78" s="4">
        <v>56.7</v>
      </c>
      <c r="AC78" s="4">
        <v>0.45</v>
      </c>
      <c r="AE78" s="4">
        <v>17.670000000000002</v>
      </c>
      <c r="AG78" s="4">
        <v>2.37</v>
      </c>
      <c r="AH78" s="4">
        <v>1.73</v>
      </c>
      <c r="AI78" s="4">
        <v>3.8625260000000003</v>
      </c>
      <c r="AJ78" s="4">
        <v>4.47</v>
      </c>
      <c r="AK78" s="4">
        <v>2.15</v>
      </c>
      <c r="AL78" s="4">
        <v>7.2999999999999995E-2</v>
      </c>
      <c r="AN78" s="4">
        <v>3.18</v>
      </c>
      <c r="AO78" s="4">
        <v>4.24</v>
      </c>
      <c r="AP78" s="4">
        <v>0.23</v>
      </c>
      <c r="BF78" s="4">
        <v>5.9</v>
      </c>
      <c r="CH78" s="4">
        <v>6.35</v>
      </c>
      <c r="CJ78" s="4">
        <v>66.099999999999994</v>
      </c>
      <c r="CK78" s="4">
        <v>90.6</v>
      </c>
      <c r="CN78" s="4">
        <v>7.37</v>
      </c>
      <c r="CO78" s="4">
        <v>5.92</v>
      </c>
      <c r="CW78" s="4">
        <v>66.2</v>
      </c>
      <c r="CX78" s="4">
        <v>842</v>
      </c>
      <c r="CY78" s="4">
        <v>10.7</v>
      </c>
      <c r="CZ78" s="4">
        <v>96.6</v>
      </c>
      <c r="DA78" s="4">
        <v>9.8800000000000008</v>
      </c>
      <c r="DM78" s="4">
        <v>1.93</v>
      </c>
      <c r="DN78" s="4">
        <v>1640</v>
      </c>
      <c r="DO78" s="4">
        <v>47.9</v>
      </c>
      <c r="DP78" s="4">
        <v>80.3</v>
      </c>
      <c r="DQ78" s="4">
        <v>10</v>
      </c>
      <c r="DR78" s="4">
        <v>36.299999999999997</v>
      </c>
      <c r="DS78" s="4">
        <v>5.27</v>
      </c>
      <c r="DT78" s="4">
        <v>2.1</v>
      </c>
      <c r="DU78" s="4">
        <v>4.0999999999999996</v>
      </c>
      <c r="DV78" s="4">
        <v>0.46899999999999997</v>
      </c>
      <c r="DW78" s="4">
        <v>2.33</v>
      </c>
      <c r="DX78" s="4">
        <v>0.39400000000000002</v>
      </c>
      <c r="DY78" s="4">
        <v>1.05</v>
      </c>
      <c r="DZ78" s="4">
        <v>0.13800000000000001</v>
      </c>
      <c r="EA78" s="4">
        <v>0.94799999999999995</v>
      </c>
      <c r="EB78" s="4">
        <v>0.14000000000000001</v>
      </c>
      <c r="EC78" s="4">
        <v>3.75</v>
      </c>
      <c r="ED78" s="4">
        <v>0.67400000000000004</v>
      </c>
      <c r="EM78" s="4">
        <v>52.5</v>
      </c>
      <c r="EO78" s="4">
        <v>3.53</v>
      </c>
      <c r="EP78" s="4">
        <v>1.1499999999999999</v>
      </c>
      <c r="FP78" s="1" t="s">
        <v>3973</v>
      </c>
    </row>
    <row r="79" spans="1:172" x14ac:dyDescent="0.35">
      <c r="A79" s="1" t="s">
        <v>3971</v>
      </c>
      <c r="C79" s="1" t="s">
        <v>3891</v>
      </c>
      <c r="E79" s="66">
        <v>39.299999999999997</v>
      </c>
      <c r="F79" s="66">
        <v>39.4</v>
      </c>
      <c r="G79" s="66">
        <v>114.8</v>
      </c>
      <c r="H79" s="66">
        <v>114.9</v>
      </c>
      <c r="L79" s="1" t="s">
        <v>3976</v>
      </c>
      <c r="Q79" s="49">
        <v>142.69999999999999</v>
      </c>
      <c r="AB79" s="4">
        <v>60.65</v>
      </c>
      <c r="AC79" s="4">
        <v>0.42</v>
      </c>
      <c r="AE79" s="4">
        <v>16.420000000000002</v>
      </c>
      <c r="AG79" s="4">
        <v>2.64</v>
      </c>
      <c r="AH79" s="4">
        <v>1.58</v>
      </c>
      <c r="AI79" s="4">
        <v>3.9554720000000003</v>
      </c>
      <c r="AJ79" s="4">
        <v>3.98</v>
      </c>
      <c r="AK79" s="4">
        <v>1.95</v>
      </c>
      <c r="AL79" s="4">
        <v>7.0999999999999994E-2</v>
      </c>
      <c r="AN79" s="4">
        <v>2.82</v>
      </c>
      <c r="AO79" s="4">
        <v>3.87</v>
      </c>
      <c r="AP79" s="4">
        <v>0.22</v>
      </c>
      <c r="BF79" s="4">
        <v>5.52</v>
      </c>
      <c r="CH79" s="4">
        <v>5.93</v>
      </c>
      <c r="CJ79" s="4">
        <v>69.2</v>
      </c>
      <c r="CK79" s="4">
        <v>164</v>
      </c>
      <c r="CN79" s="4">
        <v>8.19</v>
      </c>
      <c r="CO79" s="4">
        <v>8.07</v>
      </c>
      <c r="CW79" s="4">
        <v>54</v>
      </c>
      <c r="CX79" s="4">
        <v>830</v>
      </c>
      <c r="CY79" s="4">
        <v>9.77</v>
      </c>
      <c r="CZ79" s="4">
        <v>93</v>
      </c>
      <c r="DA79" s="4">
        <v>9.83</v>
      </c>
      <c r="DM79" s="4">
        <v>1.63</v>
      </c>
      <c r="DN79" s="4">
        <v>1530</v>
      </c>
      <c r="DO79" s="4">
        <v>37.1</v>
      </c>
      <c r="DP79" s="4">
        <v>60.1</v>
      </c>
      <c r="DQ79" s="4">
        <v>8</v>
      </c>
      <c r="DR79" s="4">
        <v>29.8</v>
      </c>
      <c r="DS79" s="4">
        <v>4.59</v>
      </c>
      <c r="DT79" s="4">
        <v>1.85</v>
      </c>
      <c r="DU79" s="4">
        <v>3.73</v>
      </c>
      <c r="DV79" s="4">
        <v>0.42</v>
      </c>
      <c r="DW79" s="4">
        <v>2.0699999999999998</v>
      </c>
      <c r="DX79" s="4">
        <v>0.36</v>
      </c>
      <c r="DY79" s="4">
        <v>0.95699999999999996</v>
      </c>
      <c r="DZ79" s="4">
        <v>0.129</v>
      </c>
      <c r="EA79" s="4">
        <v>0.92200000000000004</v>
      </c>
      <c r="EB79" s="4">
        <v>0.127</v>
      </c>
      <c r="EC79" s="4">
        <v>3.4</v>
      </c>
      <c r="ED79" s="4">
        <v>0.65400000000000003</v>
      </c>
      <c r="EM79" s="4">
        <v>109</v>
      </c>
      <c r="EO79" s="4">
        <v>3.25</v>
      </c>
      <c r="EP79" s="4">
        <v>6.06</v>
      </c>
      <c r="FP79" s="1" t="s">
        <v>3973</v>
      </c>
    </row>
    <row r="80" spans="1:172" x14ac:dyDescent="0.35">
      <c r="A80" s="1" t="s">
        <v>3971</v>
      </c>
      <c r="C80" s="1" t="s">
        <v>3891</v>
      </c>
      <c r="E80" s="66">
        <v>39.299999999999997</v>
      </c>
      <c r="F80" s="66">
        <v>39.4</v>
      </c>
      <c r="G80" s="66">
        <v>114.8</v>
      </c>
      <c r="H80" s="66">
        <v>114.9</v>
      </c>
      <c r="L80" s="1" t="s">
        <v>3977</v>
      </c>
      <c r="Q80" s="49">
        <v>142.69999999999999</v>
      </c>
      <c r="AB80" s="4">
        <v>57.24</v>
      </c>
      <c r="AC80" s="4">
        <v>0.56000000000000005</v>
      </c>
      <c r="AE80" s="4">
        <v>16.89</v>
      </c>
      <c r="AG80" s="4">
        <v>2.67</v>
      </c>
      <c r="AH80" s="4">
        <v>2.02</v>
      </c>
      <c r="AI80" s="4">
        <v>4.422466</v>
      </c>
      <c r="AJ80" s="4">
        <v>4.37</v>
      </c>
      <c r="AK80" s="4">
        <v>3.11</v>
      </c>
      <c r="AL80" s="4">
        <v>7.3999999999999996E-2</v>
      </c>
      <c r="AN80" s="4">
        <v>3.09</v>
      </c>
      <c r="AO80" s="4">
        <v>4.9400000000000004</v>
      </c>
      <c r="AP80" s="4">
        <v>0.28000000000000003</v>
      </c>
      <c r="BF80" s="4">
        <v>4.43</v>
      </c>
      <c r="CH80" s="4">
        <v>8.84</v>
      </c>
      <c r="CJ80" s="4">
        <v>88.9</v>
      </c>
      <c r="CK80" s="4">
        <v>127</v>
      </c>
      <c r="CN80" s="4">
        <v>10.6</v>
      </c>
      <c r="CO80" s="4">
        <v>13.7</v>
      </c>
      <c r="CW80" s="4">
        <v>72.3</v>
      </c>
      <c r="CX80" s="4">
        <v>1041</v>
      </c>
      <c r="CY80" s="4">
        <v>9.65</v>
      </c>
      <c r="CZ80" s="4">
        <v>153</v>
      </c>
      <c r="DA80" s="4">
        <v>10.3</v>
      </c>
      <c r="DM80" s="4">
        <v>3.43</v>
      </c>
      <c r="DN80" s="4">
        <v>1501</v>
      </c>
      <c r="DO80" s="4">
        <v>41.9</v>
      </c>
      <c r="DP80" s="4">
        <v>73.400000000000006</v>
      </c>
      <c r="DQ80" s="4">
        <v>8.8800000000000008</v>
      </c>
      <c r="DR80" s="4">
        <v>33</v>
      </c>
      <c r="DS80" s="4">
        <v>4.79</v>
      </c>
      <c r="DT80" s="4">
        <v>1.81</v>
      </c>
      <c r="DU80" s="4">
        <v>3.77</v>
      </c>
      <c r="DV80" s="4">
        <v>0.45</v>
      </c>
      <c r="DW80" s="4">
        <v>2.0499999999999998</v>
      </c>
      <c r="DX80" s="4">
        <v>0.36299999999999999</v>
      </c>
      <c r="DY80" s="4">
        <v>0.96899999999999997</v>
      </c>
      <c r="DZ80" s="4">
        <v>0.13300000000000001</v>
      </c>
      <c r="EA80" s="4">
        <v>0.86799999999999999</v>
      </c>
      <c r="EB80" s="4">
        <v>0.13</v>
      </c>
      <c r="EC80" s="4">
        <v>4.92</v>
      </c>
      <c r="ED80" s="4">
        <v>0.66300000000000003</v>
      </c>
      <c r="EM80" s="4">
        <v>19.600000000000001</v>
      </c>
      <c r="EO80" s="4">
        <v>3.42</v>
      </c>
      <c r="EP80" s="4">
        <v>2.27</v>
      </c>
      <c r="FP80" s="1" t="s">
        <v>3973</v>
      </c>
    </row>
    <row r="81" spans="1:172" x14ac:dyDescent="0.35">
      <c r="A81" s="1" t="s">
        <v>3971</v>
      </c>
      <c r="C81" s="1" t="s">
        <v>3891</v>
      </c>
      <c r="E81" s="66">
        <v>39.299999999999997</v>
      </c>
      <c r="F81" s="66">
        <v>39.4</v>
      </c>
      <c r="G81" s="66">
        <v>114.8</v>
      </c>
      <c r="H81" s="66">
        <v>114.9</v>
      </c>
      <c r="L81" s="1" t="s">
        <v>3978</v>
      </c>
      <c r="Q81" s="49">
        <v>142.69999999999999</v>
      </c>
      <c r="AB81" s="4">
        <v>56.03</v>
      </c>
      <c r="AC81" s="4">
        <v>0.59</v>
      </c>
      <c r="AE81" s="4">
        <v>17.05</v>
      </c>
      <c r="AG81" s="4">
        <v>2.9</v>
      </c>
      <c r="AH81" s="4">
        <v>2.12</v>
      </c>
      <c r="AI81" s="4">
        <v>4.7294200000000002</v>
      </c>
      <c r="AJ81" s="4">
        <v>5.34</v>
      </c>
      <c r="AK81" s="4">
        <v>3.11</v>
      </c>
      <c r="AL81" s="4">
        <v>9.1999999999999998E-2</v>
      </c>
      <c r="AN81" s="4">
        <v>3.46</v>
      </c>
      <c r="AO81" s="4">
        <v>3.56</v>
      </c>
      <c r="AP81" s="4">
        <v>0.28999999999999998</v>
      </c>
      <c r="BF81" s="4">
        <v>5.42</v>
      </c>
      <c r="CH81" s="4">
        <v>8.9600000000000009</v>
      </c>
      <c r="CJ81" s="4">
        <v>87.1</v>
      </c>
      <c r="CK81" s="4">
        <v>84</v>
      </c>
      <c r="CN81" s="4">
        <v>10.199999999999999</v>
      </c>
      <c r="CO81" s="4">
        <v>13.1</v>
      </c>
      <c r="CW81" s="4">
        <v>87.7</v>
      </c>
      <c r="CX81" s="4">
        <v>804</v>
      </c>
      <c r="CY81" s="4">
        <v>9.56</v>
      </c>
      <c r="CZ81" s="4">
        <v>150</v>
      </c>
      <c r="DA81" s="4">
        <v>10.199999999999999</v>
      </c>
      <c r="DM81" s="4">
        <v>4.24</v>
      </c>
      <c r="DN81" s="4">
        <v>1580</v>
      </c>
      <c r="DO81" s="4">
        <v>40.4</v>
      </c>
      <c r="DP81" s="4">
        <v>71.2</v>
      </c>
      <c r="DQ81" s="4">
        <v>8.76</v>
      </c>
      <c r="DR81" s="4">
        <v>31.2</v>
      </c>
      <c r="DS81" s="4">
        <v>4.66</v>
      </c>
      <c r="DT81" s="4">
        <v>1.8</v>
      </c>
      <c r="DU81" s="4">
        <v>3.69</v>
      </c>
      <c r="DV81" s="4">
        <v>0.433</v>
      </c>
      <c r="DW81" s="4">
        <v>2.1</v>
      </c>
      <c r="DX81" s="4">
        <v>0.36799999999999999</v>
      </c>
      <c r="DY81" s="4">
        <v>1</v>
      </c>
      <c r="DZ81" s="4">
        <v>0.13200000000000001</v>
      </c>
      <c r="EA81" s="4">
        <v>0.89</v>
      </c>
      <c r="EB81" s="4">
        <v>0.13600000000000001</v>
      </c>
      <c r="EC81" s="4">
        <v>4.97</v>
      </c>
      <c r="ED81" s="4">
        <v>0.68200000000000005</v>
      </c>
      <c r="EM81" s="4">
        <v>17.600000000000001</v>
      </c>
      <c r="EO81" s="4">
        <v>3.42</v>
      </c>
      <c r="EP81" s="4">
        <v>2.63</v>
      </c>
      <c r="FP81" s="1" t="s">
        <v>3973</v>
      </c>
    </row>
    <row r="82" spans="1:172" x14ac:dyDescent="0.35">
      <c r="A82" s="1" t="s">
        <v>3971</v>
      </c>
      <c r="C82" s="1" t="s">
        <v>3891</v>
      </c>
      <c r="E82" s="66">
        <v>39.299999999999997</v>
      </c>
      <c r="F82" s="66">
        <v>39.4</v>
      </c>
      <c r="G82" s="66">
        <v>114.8</v>
      </c>
      <c r="H82" s="66">
        <v>114.9</v>
      </c>
      <c r="L82" s="1" t="s">
        <v>3979</v>
      </c>
      <c r="Q82" s="49">
        <v>142.69999999999999</v>
      </c>
      <c r="AB82" s="4">
        <v>56.78</v>
      </c>
      <c r="AC82" s="4">
        <v>0.56999999999999995</v>
      </c>
      <c r="AE82" s="4">
        <v>16.91</v>
      </c>
      <c r="AG82" s="4">
        <v>2.69</v>
      </c>
      <c r="AH82" s="4">
        <v>1.82</v>
      </c>
      <c r="AI82" s="4">
        <v>4.240462</v>
      </c>
      <c r="AJ82" s="4">
        <v>4.1100000000000003</v>
      </c>
      <c r="AK82" s="4">
        <v>2.97</v>
      </c>
      <c r="AL82" s="4">
        <v>7.0000000000000007E-2</v>
      </c>
      <c r="AN82" s="4">
        <v>3.24</v>
      </c>
      <c r="AO82" s="4">
        <v>5.36</v>
      </c>
      <c r="AP82" s="4">
        <v>0.28999999999999998</v>
      </c>
      <c r="BF82" s="4">
        <v>3.9</v>
      </c>
      <c r="CH82" s="4">
        <v>8.24</v>
      </c>
      <c r="CJ82" s="4">
        <v>81.8</v>
      </c>
      <c r="CK82" s="4">
        <v>95.5</v>
      </c>
      <c r="CN82" s="4">
        <v>9.9</v>
      </c>
      <c r="CO82" s="4">
        <v>12.8</v>
      </c>
      <c r="CW82" s="4">
        <v>79.3</v>
      </c>
      <c r="CX82" s="4">
        <v>1153</v>
      </c>
      <c r="CY82" s="4">
        <v>9.4600000000000009</v>
      </c>
      <c r="CZ82" s="4">
        <v>144</v>
      </c>
      <c r="DA82" s="4">
        <v>10.4</v>
      </c>
      <c r="DM82" s="4">
        <v>3.33</v>
      </c>
      <c r="DN82" s="4">
        <v>1484</v>
      </c>
      <c r="DO82" s="4">
        <v>41.7</v>
      </c>
      <c r="DP82" s="4">
        <v>72.7</v>
      </c>
      <c r="DQ82" s="4">
        <v>8.9</v>
      </c>
      <c r="DR82" s="4">
        <v>32.4</v>
      </c>
      <c r="DS82" s="4">
        <v>4.72</v>
      </c>
      <c r="DT82" s="4">
        <v>1.79</v>
      </c>
      <c r="DU82" s="4">
        <v>3.77</v>
      </c>
      <c r="DV82" s="4">
        <v>0.443</v>
      </c>
      <c r="DW82" s="4">
        <v>2.0499999999999998</v>
      </c>
      <c r="DX82" s="4">
        <v>0.376</v>
      </c>
      <c r="DY82" s="4">
        <v>0.99399999999999999</v>
      </c>
      <c r="DZ82" s="4">
        <v>0.128</v>
      </c>
      <c r="EA82" s="4">
        <v>0.83499999999999996</v>
      </c>
      <c r="EB82" s="4">
        <v>0.129</v>
      </c>
      <c r="EC82" s="4">
        <v>4.72</v>
      </c>
      <c r="ED82" s="4">
        <v>0.69599999999999995</v>
      </c>
      <c r="EM82" s="4">
        <v>12.3</v>
      </c>
      <c r="EO82" s="4">
        <v>3.49</v>
      </c>
      <c r="EP82" s="4">
        <v>1.21</v>
      </c>
      <c r="FP82" s="1" t="s">
        <v>3973</v>
      </c>
    </row>
    <row r="83" spans="1:172" x14ac:dyDescent="0.35">
      <c r="A83" s="1" t="s">
        <v>3971</v>
      </c>
      <c r="C83" s="1" t="s">
        <v>3891</v>
      </c>
      <c r="E83" s="66">
        <v>39.299999999999997</v>
      </c>
      <c r="F83" s="66">
        <v>39.4</v>
      </c>
      <c r="G83" s="66">
        <v>114.8</v>
      </c>
      <c r="H83" s="66">
        <v>114.9</v>
      </c>
      <c r="L83" s="1" t="s">
        <v>3980</v>
      </c>
      <c r="Q83" s="49">
        <v>142.69999999999999</v>
      </c>
      <c r="AB83" s="4">
        <v>58.54</v>
      </c>
      <c r="AC83" s="4">
        <v>0.54</v>
      </c>
      <c r="AE83" s="4">
        <v>16.399999999999999</v>
      </c>
      <c r="AG83" s="4">
        <v>2.71</v>
      </c>
      <c r="AH83" s="4">
        <v>1.81</v>
      </c>
      <c r="AI83" s="4">
        <v>4.2484580000000003</v>
      </c>
      <c r="AJ83" s="4">
        <v>3.81</v>
      </c>
      <c r="AK83" s="4">
        <v>2.79</v>
      </c>
      <c r="AL83" s="4">
        <v>6.9000000000000006E-2</v>
      </c>
      <c r="AN83" s="4">
        <v>3.11</v>
      </c>
      <c r="AO83" s="4">
        <v>5.07</v>
      </c>
      <c r="AP83" s="4">
        <v>0.26</v>
      </c>
      <c r="BF83" s="4">
        <v>4.49</v>
      </c>
      <c r="CH83" s="4">
        <v>9.15</v>
      </c>
      <c r="CJ83" s="4">
        <v>86.8</v>
      </c>
      <c r="CK83" s="4">
        <v>160</v>
      </c>
      <c r="CN83" s="4">
        <v>11</v>
      </c>
      <c r="CO83" s="4">
        <v>14.7</v>
      </c>
      <c r="CW83" s="4">
        <v>74.400000000000006</v>
      </c>
      <c r="CX83" s="4">
        <v>1085</v>
      </c>
      <c r="CY83" s="4">
        <v>10.1</v>
      </c>
      <c r="CZ83" s="4">
        <v>158</v>
      </c>
      <c r="DA83" s="4">
        <v>10.6</v>
      </c>
      <c r="DM83" s="4">
        <v>3.03</v>
      </c>
      <c r="DN83" s="4">
        <v>1616</v>
      </c>
      <c r="DO83" s="4">
        <v>43.7</v>
      </c>
      <c r="DP83" s="4">
        <v>76.5</v>
      </c>
      <c r="DQ83" s="4">
        <v>9.26</v>
      </c>
      <c r="DR83" s="4">
        <v>34.1</v>
      </c>
      <c r="DS83" s="4">
        <v>4.92</v>
      </c>
      <c r="DT83" s="4">
        <v>1.88</v>
      </c>
      <c r="DU83" s="4">
        <v>3.74</v>
      </c>
      <c r="DV83" s="4">
        <v>0.46300000000000002</v>
      </c>
      <c r="DW83" s="4">
        <v>2.1800000000000002</v>
      </c>
      <c r="DX83" s="4">
        <v>0.36399999999999999</v>
      </c>
      <c r="DY83" s="4">
        <v>1.02</v>
      </c>
      <c r="DZ83" s="4">
        <v>0.13</v>
      </c>
      <c r="EA83" s="4">
        <v>0.90400000000000003</v>
      </c>
      <c r="EB83" s="4">
        <v>0.127</v>
      </c>
      <c r="EC83" s="4">
        <v>5.36</v>
      </c>
      <c r="ED83" s="4">
        <v>0.66500000000000004</v>
      </c>
      <c r="EM83" s="4">
        <v>23.4</v>
      </c>
      <c r="EO83" s="4">
        <v>3.51</v>
      </c>
      <c r="EP83" s="4">
        <v>1.28</v>
      </c>
      <c r="FP83" s="1" t="s">
        <v>3973</v>
      </c>
    </row>
    <row r="84" spans="1:172" x14ac:dyDescent="0.35">
      <c r="A84" s="1" t="s">
        <v>3971</v>
      </c>
      <c r="C84" s="1" t="s">
        <v>3891</v>
      </c>
      <c r="E84" s="66">
        <v>39.299999999999997</v>
      </c>
      <c r="F84" s="66">
        <v>39.4</v>
      </c>
      <c r="G84" s="66">
        <v>114.8</v>
      </c>
      <c r="H84" s="66">
        <v>114.9</v>
      </c>
      <c r="L84" s="1" t="s">
        <v>3981</v>
      </c>
      <c r="Q84" s="49">
        <v>142.69999999999999</v>
      </c>
      <c r="AB84" s="4">
        <v>60.65</v>
      </c>
      <c r="AC84" s="4">
        <v>0.6</v>
      </c>
      <c r="AE84" s="4">
        <v>17.75</v>
      </c>
      <c r="AG84" s="4">
        <v>3.92</v>
      </c>
      <c r="AH84" s="4">
        <v>1.19</v>
      </c>
      <c r="AI84" s="4">
        <v>4.7172160000000005</v>
      </c>
      <c r="AJ84" s="4">
        <v>2.23</v>
      </c>
      <c r="AK84" s="4">
        <v>3.11</v>
      </c>
      <c r="AL84" s="4">
        <v>8.5999999999999993E-2</v>
      </c>
      <c r="AN84" s="4">
        <v>3.6</v>
      </c>
      <c r="AO84" s="4">
        <v>3.51</v>
      </c>
      <c r="AP84" s="4">
        <v>0.28000000000000003</v>
      </c>
      <c r="BF84" s="4">
        <v>4.05</v>
      </c>
      <c r="CH84" s="4">
        <v>9.89</v>
      </c>
      <c r="CJ84" s="4">
        <v>99</v>
      </c>
      <c r="CK84" s="4">
        <v>103</v>
      </c>
      <c r="CN84" s="4">
        <v>11</v>
      </c>
      <c r="CO84" s="4">
        <v>12.8</v>
      </c>
      <c r="CW84" s="4">
        <v>84.7</v>
      </c>
      <c r="CX84" s="4">
        <v>878</v>
      </c>
      <c r="CY84" s="4">
        <v>11.9</v>
      </c>
      <c r="CZ84" s="4">
        <v>160</v>
      </c>
      <c r="DA84" s="4">
        <v>11.6</v>
      </c>
      <c r="DM84" s="4">
        <v>2.13</v>
      </c>
      <c r="DN84" s="4">
        <v>1712</v>
      </c>
      <c r="DO84" s="4">
        <v>50.3</v>
      </c>
      <c r="DP84" s="4">
        <v>82.4</v>
      </c>
      <c r="DQ84" s="4">
        <v>11</v>
      </c>
      <c r="DR84" s="4">
        <v>39.5</v>
      </c>
      <c r="DS84" s="4">
        <v>5.89</v>
      </c>
      <c r="DT84" s="4">
        <v>2.21</v>
      </c>
      <c r="DU84" s="4">
        <v>4.28</v>
      </c>
      <c r="DV84" s="4">
        <v>0.55700000000000005</v>
      </c>
      <c r="DW84" s="4">
        <v>2.57</v>
      </c>
      <c r="DX84" s="4">
        <v>0.441</v>
      </c>
      <c r="DY84" s="4">
        <v>1.24</v>
      </c>
      <c r="DZ84" s="4">
        <v>0.161</v>
      </c>
      <c r="EA84" s="4">
        <v>1.02</v>
      </c>
      <c r="EB84" s="4">
        <v>0.156</v>
      </c>
      <c r="EC84" s="4">
        <v>5.33</v>
      </c>
      <c r="ED84" s="4">
        <v>0.76800000000000002</v>
      </c>
      <c r="EM84" s="4">
        <v>20.6</v>
      </c>
      <c r="EO84" s="4">
        <v>3.96</v>
      </c>
      <c r="EP84" s="4">
        <v>5.12</v>
      </c>
      <c r="FP84" s="1" t="s">
        <v>3973</v>
      </c>
    </row>
    <row r="85" spans="1:172" x14ac:dyDescent="0.35">
      <c r="A85" s="1" t="s">
        <v>3971</v>
      </c>
      <c r="C85" s="1" t="s">
        <v>3891</v>
      </c>
      <c r="E85" s="66">
        <v>39.299999999999997</v>
      </c>
      <c r="F85" s="66">
        <v>39.4</v>
      </c>
      <c r="G85" s="66">
        <v>114.8</v>
      </c>
      <c r="H85" s="66">
        <v>114.9</v>
      </c>
      <c r="L85" s="1" t="s">
        <v>3982</v>
      </c>
      <c r="Q85" s="49">
        <v>142.69999999999999</v>
      </c>
      <c r="AB85" s="4">
        <v>57.73</v>
      </c>
      <c r="AC85" s="4">
        <v>0.52</v>
      </c>
      <c r="AE85" s="4">
        <v>16.760000000000002</v>
      </c>
      <c r="AG85" s="4">
        <v>3.15</v>
      </c>
      <c r="AH85" s="4">
        <v>1.35</v>
      </c>
      <c r="AI85" s="4">
        <v>4.1843700000000004</v>
      </c>
      <c r="AJ85" s="4">
        <v>3.7</v>
      </c>
      <c r="AK85" s="4">
        <v>2.63</v>
      </c>
      <c r="AL85" s="4">
        <v>7.5999999999999998E-2</v>
      </c>
      <c r="AN85" s="4">
        <v>3.17</v>
      </c>
      <c r="AO85" s="4">
        <v>4.49</v>
      </c>
      <c r="AP85" s="4">
        <v>0.28999999999999998</v>
      </c>
      <c r="BF85" s="4">
        <v>4.68</v>
      </c>
      <c r="CH85" s="4">
        <v>8.82</v>
      </c>
      <c r="CJ85" s="4">
        <v>89.4</v>
      </c>
      <c r="CK85" s="4">
        <v>131</v>
      </c>
      <c r="CN85" s="4">
        <v>9.85</v>
      </c>
      <c r="CO85" s="4">
        <v>12.8</v>
      </c>
      <c r="CW85" s="4">
        <v>66.2</v>
      </c>
      <c r="CX85" s="4">
        <v>1304</v>
      </c>
      <c r="CY85" s="4">
        <v>9.7899999999999991</v>
      </c>
      <c r="CZ85" s="4">
        <v>131</v>
      </c>
      <c r="DA85" s="4">
        <v>10.8</v>
      </c>
      <c r="DM85" s="4">
        <v>1.99</v>
      </c>
      <c r="DN85" s="4">
        <v>1597</v>
      </c>
      <c r="DO85" s="4">
        <v>44.5</v>
      </c>
      <c r="DP85" s="4">
        <v>76.5</v>
      </c>
      <c r="DQ85" s="4">
        <v>9.68</v>
      </c>
      <c r="DR85" s="4">
        <v>34.4</v>
      </c>
      <c r="DS85" s="4">
        <v>5.32</v>
      </c>
      <c r="DT85" s="4">
        <v>2.39</v>
      </c>
      <c r="DU85" s="4">
        <v>4.37</v>
      </c>
      <c r="DV85" s="4">
        <v>0.47699999999999998</v>
      </c>
      <c r="DW85" s="4">
        <v>2.12</v>
      </c>
      <c r="DX85" s="4">
        <v>0.36899999999999999</v>
      </c>
      <c r="DY85" s="4">
        <v>1.04</v>
      </c>
      <c r="DZ85" s="4">
        <v>0.13900000000000001</v>
      </c>
      <c r="EA85" s="4">
        <v>0.88400000000000001</v>
      </c>
      <c r="EB85" s="4">
        <v>0.129</v>
      </c>
      <c r="EC85" s="4">
        <v>4.5199999999999996</v>
      </c>
      <c r="ED85" s="4">
        <v>0.71299999999999997</v>
      </c>
      <c r="EM85" s="4">
        <v>18.5</v>
      </c>
      <c r="EO85" s="4">
        <v>3.66</v>
      </c>
      <c r="EP85" s="4">
        <v>0.96699999999999997</v>
      </c>
      <c r="FP85" s="1" t="s">
        <v>3973</v>
      </c>
    </row>
    <row r="86" spans="1:172" x14ac:dyDescent="0.35">
      <c r="A86" s="1" t="s">
        <v>3971</v>
      </c>
      <c r="C86" s="1" t="s">
        <v>3891</v>
      </c>
      <c r="E86" s="66">
        <v>39.299999999999997</v>
      </c>
      <c r="F86" s="66">
        <v>39.4</v>
      </c>
      <c r="G86" s="66">
        <v>114.8</v>
      </c>
      <c r="H86" s="66">
        <v>114.9</v>
      </c>
      <c r="L86" s="1" t="s">
        <v>3983</v>
      </c>
      <c r="Q86" s="49">
        <v>142.69999999999999</v>
      </c>
      <c r="AB86" s="4">
        <v>60.39</v>
      </c>
      <c r="AC86" s="4">
        <v>0.56999999999999995</v>
      </c>
      <c r="AE86" s="4">
        <v>16.89</v>
      </c>
      <c r="AG86" s="4">
        <v>3.63</v>
      </c>
      <c r="AH86" s="4">
        <v>1.35</v>
      </c>
      <c r="AI86" s="4">
        <v>4.6162740000000007</v>
      </c>
      <c r="AJ86" s="4">
        <v>2.71</v>
      </c>
      <c r="AK86" s="4">
        <v>2.86</v>
      </c>
      <c r="AL86" s="4">
        <v>8.5999999999999993E-2</v>
      </c>
      <c r="AN86" s="4">
        <v>3.43</v>
      </c>
      <c r="AO86" s="4">
        <v>3.52</v>
      </c>
      <c r="AP86" s="4">
        <v>0.28999999999999998</v>
      </c>
      <c r="BF86" s="4">
        <v>4.2300000000000004</v>
      </c>
      <c r="CH86" s="4">
        <v>8.4600000000000009</v>
      </c>
      <c r="CJ86" s="4">
        <v>87.5</v>
      </c>
      <c r="CK86" s="4">
        <v>121</v>
      </c>
      <c r="CN86" s="4">
        <v>10.5</v>
      </c>
      <c r="CO86" s="4">
        <v>11.9</v>
      </c>
      <c r="CW86" s="4">
        <v>72.900000000000006</v>
      </c>
      <c r="CX86" s="4">
        <v>1149</v>
      </c>
      <c r="CY86" s="4">
        <v>9.77</v>
      </c>
      <c r="CZ86" s="4">
        <v>129</v>
      </c>
      <c r="DA86" s="4">
        <v>11</v>
      </c>
      <c r="DM86" s="4">
        <v>2.19</v>
      </c>
      <c r="DN86" s="4">
        <v>1821</v>
      </c>
      <c r="DO86" s="4">
        <v>43.4</v>
      </c>
      <c r="DP86" s="4">
        <v>77.5</v>
      </c>
      <c r="DQ86" s="4">
        <v>9.27</v>
      </c>
      <c r="DR86" s="4">
        <v>34.200000000000003</v>
      </c>
      <c r="DS86" s="4">
        <v>4.92</v>
      </c>
      <c r="DT86" s="4">
        <v>1.96</v>
      </c>
      <c r="DU86" s="4">
        <v>4.12</v>
      </c>
      <c r="DV86" s="4">
        <v>0.45800000000000002</v>
      </c>
      <c r="DW86" s="4">
        <v>2.17</v>
      </c>
      <c r="DX86" s="4">
        <v>0.35899999999999999</v>
      </c>
      <c r="DY86" s="4">
        <v>1.04</v>
      </c>
      <c r="DZ86" s="4">
        <v>0.13400000000000001</v>
      </c>
      <c r="EA86" s="4">
        <v>1.05</v>
      </c>
      <c r="EB86" s="4">
        <v>0.123</v>
      </c>
      <c r="EC86" s="4">
        <v>4.42</v>
      </c>
      <c r="ED86" s="4">
        <v>0.69799999999999995</v>
      </c>
      <c r="EM86" s="4">
        <v>24.1</v>
      </c>
      <c r="EO86" s="4">
        <v>3.46</v>
      </c>
      <c r="EP86" s="4">
        <v>1.22</v>
      </c>
      <c r="FP86" s="1" t="s">
        <v>3973</v>
      </c>
    </row>
    <row r="87" spans="1:172" x14ac:dyDescent="0.35">
      <c r="A87" s="1" t="s">
        <v>3971</v>
      </c>
      <c r="C87" s="1" t="s">
        <v>3891</v>
      </c>
      <c r="E87" s="66">
        <v>39.299999999999997</v>
      </c>
      <c r="F87" s="66">
        <v>39.4</v>
      </c>
      <c r="G87" s="66">
        <v>114.8</v>
      </c>
      <c r="H87" s="66">
        <v>114.9</v>
      </c>
      <c r="L87" s="1" t="s">
        <v>3984</v>
      </c>
      <c r="Q87" s="49">
        <v>142.69999999999999</v>
      </c>
      <c r="AB87" s="4">
        <v>58.93</v>
      </c>
      <c r="AC87" s="4">
        <v>0.66</v>
      </c>
      <c r="AE87" s="4">
        <v>17.47</v>
      </c>
      <c r="AG87" s="4">
        <v>2.73</v>
      </c>
      <c r="AH87" s="4">
        <v>2.23</v>
      </c>
      <c r="AI87" s="4">
        <v>4.6864539999999995</v>
      </c>
      <c r="AJ87" s="4">
        <v>4.2</v>
      </c>
      <c r="AK87" s="4">
        <v>2.89</v>
      </c>
      <c r="AL87" s="4">
        <v>8.1000000000000003E-2</v>
      </c>
      <c r="AN87" s="4">
        <v>3.03</v>
      </c>
      <c r="AO87" s="4">
        <v>5.6</v>
      </c>
      <c r="AP87" s="4">
        <v>0.35</v>
      </c>
      <c r="BF87" s="4">
        <v>1.46</v>
      </c>
      <c r="CH87" s="4">
        <v>10.6</v>
      </c>
      <c r="CJ87" s="4">
        <v>112</v>
      </c>
      <c r="CK87" s="4">
        <v>118</v>
      </c>
      <c r="CN87" s="4">
        <v>15.6</v>
      </c>
      <c r="CO87" s="4">
        <v>17.5</v>
      </c>
      <c r="CW87" s="4">
        <v>69.3</v>
      </c>
      <c r="CX87" s="4">
        <v>1040</v>
      </c>
      <c r="CY87" s="4">
        <v>12.9</v>
      </c>
      <c r="CZ87" s="4">
        <v>176</v>
      </c>
      <c r="DA87" s="4">
        <v>10.8</v>
      </c>
      <c r="DM87" s="4">
        <v>2.12</v>
      </c>
      <c r="DN87" s="4">
        <v>1392</v>
      </c>
      <c r="DO87" s="4">
        <v>32.200000000000003</v>
      </c>
      <c r="DP87" s="4">
        <v>56.5</v>
      </c>
      <c r="DQ87" s="4">
        <v>7.5</v>
      </c>
      <c r="DR87" s="4">
        <v>29</v>
      </c>
      <c r="DS87" s="4">
        <v>4.99</v>
      </c>
      <c r="DT87" s="4">
        <v>1.84</v>
      </c>
      <c r="DU87" s="4">
        <v>3.97</v>
      </c>
      <c r="DV87" s="4">
        <v>0.51300000000000001</v>
      </c>
      <c r="DW87" s="4">
        <v>2.69</v>
      </c>
      <c r="DX87" s="4">
        <v>0.498</v>
      </c>
      <c r="DY87" s="4">
        <v>1.43</v>
      </c>
      <c r="DZ87" s="4">
        <v>0.18099999999999999</v>
      </c>
      <c r="EA87" s="4">
        <v>1.3</v>
      </c>
      <c r="EB87" s="4">
        <v>0.19500000000000001</v>
      </c>
      <c r="EC87" s="4">
        <v>5.31</v>
      </c>
      <c r="ED87" s="4">
        <v>0.70399999999999996</v>
      </c>
      <c r="EM87" s="4">
        <v>29</v>
      </c>
      <c r="EO87" s="4">
        <v>6.47</v>
      </c>
      <c r="EP87" s="4">
        <v>1.3</v>
      </c>
      <c r="FP87" s="1" t="s">
        <v>3973</v>
      </c>
    </row>
    <row r="88" spans="1:172" x14ac:dyDescent="0.35">
      <c r="A88" s="1" t="s">
        <v>3971</v>
      </c>
      <c r="C88" s="1" t="s">
        <v>3891</v>
      </c>
      <c r="E88" s="66">
        <v>39.299999999999997</v>
      </c>
      <c r="F88" s="66">
        <v>39.4</v>
      </c>
      <c r="G88" s="66">
        <v>114.8</v>
      </c>
      <c r="H88" s="66">
        <v>114.9</v>
      </c>
      <c r="L88" s="1" t="s">
        <v>3985</v>
      </c>
      <c r="Q88" s="49">
        <v>142.69999999999999</v>
      </c>
      <c r="AB88" s="4">
        <v>60.42</v>
      </c>
      <c r="AC88" s="4">
        <v>0.61</v>
      </c>
      <c r="AE88" s="4">
        <v>16.95</v>
      </c>
      <c r="AG88" s="4">
        <v>3.02</v>
      </c>
      <c r="AH88" s="4">
        <v>2.19</v>
      </c>
      <c r="AI88" s="4">
        <v>4.9073960000000003</v>
      </c>
      <c r="AJ88" s="4">
        <v>4.54</v>
      </c>
      <c r="AK88" s="4">
        <v>2.89</v>
      </c>
      <c r="AL88" s="4">
        <v>7.5999999999999998E-2</v>
      </c>
      <c r="AN88" s="4">
        <v>3</v>
      </c>
      <c r="AO88" s="4">
        <v>4.57</v>
      </c>
      <c r="AP88" s="4">
        <v>0.32</v>
      </c>
      <c r="BF88" s="4">
        <v>1.41</v>
      </c>
      <c r="CH88" s="4">
        <v>10.6</v>
      </c>
      <c r="CJ88" s="4">
        <v>116</v>
      </c>
      <c r="CK88" s="4">
        <v>85.6</v>
      </c>
      <c r="CN88" s="4">
        <v>15.3</v>
      </c>
      <c r="CO88" s="4">
        <v>15.9</v>
      </c>
      <c r="CW88" s="4">
        <v>64.5</v>
      </c>
      <c r="CX88" s="4">
        <v>1049</v>
      </c>
      <c r="CY88" s="4">
        <v>12.5</v>
      </c>
      <c r="CZ88" s="4">
        <v>165</v>
      </c>
      <c r="DA88" s="4">
        <v>11.2</v>
      </c>
      <c r="DM88" s="4">
        <v>2.0099999999999998</v>
      </c>
      <c r="DN88" s="4">
        <v>1357</v>
      </c>
      <c r="DO88" s="4">
        <v>44.8</v>
      </c>
      <c r="DP88" s="4">
        <v>79.5</v>
      </c>
      <c r="DQ88" s="4">
        <v>9.76</v>
      </c>
      <c r="DR88" s="4">
        <v>33.799999999999997</v>
      </c>
      <c r="DS88" s="4">
        <v>5.28</v>
      </c>
      <c r="DT88" s="4">
        <v>1.86</v>
      </c>
      <c r="DU88" s="4">
        <v>4.22</v>
      </c>
      <c r="DV88" s="4">
        <v>0.504</v>
      </c>
      <c r="DW88" s="4">
        <v>2.66</v>
      </c>
      <c r="DX88" s="4">
        <v>0.48199999999999998</v>
      </c>
      <c r="DY88" s="4">
        <v>1.35</v>
      </c>
      <c r="DZ88" s="4">
        <v>0.185</v>
      </c>
      <c r="EA88" s="4">
        <v>1.23</v>
      </c>
      <c r="EB88" s="4">
        <v>0.17899999999999999</v>
      </c>
      <c r="EC88" s="4">
        <v>5.21</v>
      </c>
      <c r="ED88" s="4">
        <v>0.69099999999999995</v>
      </c>
      <c r="EM88" s="4">
        <v>26.5</v>
      </c>
      <c r="EO88" s="4">
        <v>6.63</v>
      </c>
      <c r="EP88" s="4">
        <v>1.51</v>
      </c>
      <c r="FP88" s="1" t="s">
        <v>3973</v>
      </c>
    </row>
    <row r="89" spans="1:172" x14ac:dyDescent="0.35">
      <c r="A89" s="1" t="s">
        <v>3971</v>
      </c>
      <c r="C89" s="1" t="s">
        <v>3891</v>
      </c>
      <c r="E89" s="66">
        <v>39.299999999999997</v>
      </c>
      <c r="F89" s="66">
        <v>39.4</v>
      </c>
      <c r="G89" s="66">
        <v>114.8</v>
      </c>
      <c r="H89" s="66">
        <v>114.9</v>
      </c>
      <c r="L89" s="1" t="s">
        <v>3986</v>
      </c>
      <c r="Q89" s="49">
        <v>142.69999999999999</v>
      </c>
      <c r="AB89" s="4">
        <v>64.569999999999993</v>
      </c>
      <c r="AC89" s="4">
        <v>0.61</v>
      </c>
      <c r="AE89" s="4">
        <v>16.2</v>
      </c>
      <c r="AG89" s="4">
        <v>2.27</v>
      </c>
      <c r="AH89" s="4">
        <v>2.6</v>
      </c>
      <c r="AI89" s="4">
        <v>4.6425460000000003</v>
      </c>
      <c r="AJ89" s="4">
        <v>1.98</v>
      </c>
      <c r="AK89" s="4">
        <v>1.53</v>
      </c>
      <c r="AL89" s="4">
        <v>0.11</v>
      </c>
      <c r="AN89" s="4">
        <v>4.03</v>
      </c>
      <c r="AO89" s="4">
        <v>3.46</v>
      </c>
      <c r="AP89" s="4">
        <v>0.31</v>
      </c>
      <c r="BF89" s="4">
        <v>1.73</v>
      </c>
      <c r="CH89" s="4">
        <v>6.77</v>
      </c>
      <c r="CJ89" s="4">
        <v>95.7</v>
      </c>
      <c r="CK89" s="4">
        <v>129</v>
      </c>
      <c r="CN89" s="4">
        <v>11.4</v>
      </c>
      <c r="CO89" s="4">
        <v>4.38</v>
      </c>
      <c r="CW89" s="4">
        <v>87.5</v>
      </c>
      <c r="CX89" s="4">
        <v>999</v>
      </c>
      <c r="CY89" s="4">
        <v>11.4</v>
      </c>
      <c r="CZ89" s="4">
        <v>159</v>
      </c>
      <c r="DA89" s="4">
        <v>10.3</v>
      </c>
      <c r="DM89" s="4">
        <v>2.21</v>
      </c>
      <c r="DN89" s="4">
        <v>1925</v>
      </c>
      <c r="DO89" s="4">
        <v>53</v>
      </c>
      <c r="DP89" s="4">
        <v>98.3</v>
      </c>
      <c r="DQ89" s="4">
        <v>12.3</v>
      </c>
      <c r="DR89" s="4">
        <v>45.8</v>
      </c>
      <c r="DS89" s="4">
        <v>4.76</v>
      </c>
      <c r="DT89" s="4">
        <v>2.2000000000000002</v>
      </c>
      <c r="DU89" s="4">
        <v>4.54</v>
      </c>
      <c r="DV89" s="4">
        <v>0.56399999999999995</v>
      </c>
      <c r="DW89" s="4">
        <v>2.44</v>
      </c>
      <c r="DX89" s="4">
        <v>0.379</v>
      </c>
      <c r="DY89" s="4">
        <v>1.07</v>
      </c>
      <c r="DZ89" s="4">
        <v>0.153</v>
      </c>
      <c r="EA89" s="4">
        <v>0.93400000000000005</v>
      </c>
      <c r="EB89" s="4">
        <v>0.15</v>
      </c>
      <c r="EC89" s="4">
        <v>4.16</v>
      </c>
      <c r="ED89" s="4">
        <v>0.54600000000000004</v>
      </c>
      <c r="EM89" s="4">
        <v>22.5</v>
      </c>
      <c r="EO89" s="4">
        <v>4.1500000000000004</v>
      </c>
      <c r="EP89" s="4">
        <v>1.18</v>
      </c>
      <c r="FP89" s="1" t="s">
        <v>3973</v>
      </c>
    </row>
    <row r="90" spans="1:172" x14ac:dyDescent="0.35">
      <c r="A90" s="1" t="s">
        <v>3971</v>
      </c>
      <c r="C90" s="1" t="s">
        <v>3891</v>
      </c>
      <c r="E90" s="66">
        <v>39.299999999999997</v>
      </c>
      <c r="F90" s="66">
        <v>39.4</v>
      </c>
      <c r="G90" s="66">
        <v>114.8</v>
      </c>
      <c r="H90" s="66">
        <v>114.9</v>
      </c>
      <c r="L90" s="1" t="s">
        <v>3987</v>
      </c>
      <c r="Q90" s="49">
        <v>142.69999999999999</v>
      </c>
      <c r="AB90" s="4">
        <v>63.44</v>
      </c>
      <c r="AC90" s="4">
        <v>0.49</v>
      </c>
      <c r="AE90" s="4">
        <v>15.16</v>
      </c>
      <c r="AG90" s="4">
        <v>2.39</v>
      </c>
      <c r="AH90" s="4">
        <v>2.15</v>
      </c>
      <c r="AI90" s="4">
        <v>4.300522</v>
      </c>
      <c r="AJ90" s="4">
        <v>2.83</v>
      </c>
      <c r="AK90" s="4">
        <v>2.5</v>
      </c>
      <c r="AL90" s="4">
        <v>3.3000000000000002E-2</v>
      </c>
      <c r="AN90" s="4">
        <v>4.2699999999999996</v>
      </c>
      <c r="AO90" s="4">
        <v>4.37</v>
      </c>
      <c r="AP90" s="4">
        <v>0.27</v>
      </c>
      <c r="BF90" s="4">
        <v>2.11</v>
      </c>
      <c r="CH90" s="4">
        <v>7.97</v>
      </c>
      <c r="CJ90" s="4">
        <v>76.5</v>
      </c>
      <c r="CK90" s="4">
        <v>370</v>
      </c>
      <c r="CN90" s="4">
        <v>13.2</v>
      </c>
      <c r="CO90" s="4">
        <v>13.7</v>
      </c>
      <c r="CW90" s="4">
        <v>156</v>
      </c>
      <c r="CX90" s="4">
        <v>1151</v>
      </c>
      <c r="CY90" s="4">
        <v>11.3</v>
      </c>
      <c r="CZ90" s="4">
        <v>102</v>
      </c>
      <c r="DA90" s="4">
        <v>10.5</v>
      </c>
      <c r="DM90" s="4">
        <v>1.99</v>
      </c>
      <c r="DN90" s="4">
        <v>1867</v>
      </c>
      <c r="DO90" s="4">
        <v>50.7</v>
      </c>
      <c r="DP90" s="4">
        <v>90.9</v>
      </c>
      <c r="DQ90" s="4">
        <v>11</v>
      </c>
      <c r="DR90" s="4">
        <v>39.799999999999997</v>
      </c>
      <c r="DS90" s="4">
        <v>5.73</v>
      </c>
      <c r="DT90" s="4">
        <v>1.94</v>
      </c>
      <c r="DU90" s="4">
        <v>3.9</v>
      </c>
      <c r="DV90" s="4">
        <v>0.502</v>
      </c>
      <c r="DW90" s="4">
        <v>2.36</v>
      </c>
      <c r="DX90" s="4">
        <v>0.37</v>
      </c>
      <c r="DY90" s="4">
        <v>1.06</v>
      </c>
      <c r="DZ90" s="4">
        <v>0.16500000000000001</v>
      </c>
      <c r="EA90" s="4">
        <v>0.97599999999999998</v>
      </c>
      <c r="EB90" s="4">
        <v>0.14899999999999999</v>
      </c>
      <c r="EC90" s="4">
        <v>2.96</v>
      </c>
      <c r="ED90" s="4">
        <v>0.68400000000000005</v>
      </c>
      <c r="EM90" s="4">
        <v>17.5</v>
      </c>
      <c r="EO90" s="4">
        <v>4.3</v>
      </c>
      <c r="EP90" s="4">
        <v>1.3</v>
      </c>
      <c r="FP90" s="1" t="s">
        <v>3973</v>
      </c>
    </row>
    <row r="91" spans="1:172" x14ac:dyDescent="0.35">
      <c r="A91" s="1" t="s">
        <v>3971</v>
      </c>
      <c r="C91" s="1" t="s">
        <v>3891</v>
      </c>
      <c r="E91" s="66">
        <v>39.299999999999997</v>
      </c>
      <c r="F91" s="66">
        <v>39.4</v>
      </c>
      <c r="G91" s="66">
        <v>114.8</v>
      </c>
      <c r="H91" s="66">
        <v>114.9</v>
      </c>
      <c r="L91" s="1" t="s">
        <v>3988</v>
      </c>
      <c r="Q91" s="49">
        <v>142.69999999999999</v>
      </c>
      <c r="AB91" s="4">
        <v>61.6</v>
      </c>
      <c r="AC91" s="4">
        <v>0.53</v>
      </c>
      <c r="AE91" s="4">
        <v>15.7</v>
      </c>
      <c r="AG91" s="4">
        <v>1.86</v>
      </c>
      <c r="AH91" s="4">
        <v>2.7</v>
      </c>
      <c r="AI91" s="4">
        <v>4.3736280000000001</v>
      </c>
      <c r="AJ91" s="4">
        <v>5.34</v>
      </c>
      <c r="AK91" s="4">
        <v>1.9</v>
      </c>
      <c r="AL91" s="4">
        <v>8.6999999999999994E-2</v>
      </c>
      <c r="AN91" s="4">
        <v>3.37</v>
      </c>
      <c r="AO91" s="4">
        <v>4.1100000000000003</v>
      </c>
      <c r="AP91" s="4">
        <v>0.24</v>
      </c>
      <c r="BF91" s="4">
        <v>2.54</v>
      </c>
      <c r="CH91" s="4">
        <v>7.02</v>
      </c>
      <c r="CJ91" s="4">
        <v>59.5</v>
      </c>
      <c r="CK91" s="4">
        <v>77.400000000000006</v>
      </c>
      <c r="CN91" s="4">
        <v>6.86</v>
      </c>
      <c r="CO91" s="4">
        <v>5.18</v>
      </c>
      <c r="CW91" s="4">
        <v>60</v>
      </c>
      <c r="CX91" s="4">
        <v>1141</v>
      </c>
      <c r="CY91" s="4">
        <v>11</v>
      </c>
      <c r="CZ91" s="4">
        <v>70.3</v>
      </c>
      <c r="DA91" s="4">
        <v>9.6</v>
      </c>
      <c r="DM91" s="4">
        <v>0.89</v>
      </c>
      <c r="DN91" s="4">
        <v>1530</v>
      </c>
      <c r="DO91" s="4">
        <v>29</v>
      </c>
      <c r="DP91" s="4">
        <v>53.7</v>
      </c>
      <c r="DQ91" s="4">
        <v>6.78</v>
      </c>
      <c r="DR91" s="4">
        <v>26.5</v>
      </c>
      <c r="DS91" s="4">
        <v>4.51</v>
      </c>
      <c r="DT91" s="4">
        <v>1.5</v>
      </c>
      <c r="DU91" s="4">
        <v>3.28</v>
      </c>
      <c r="DV91" s="4">
        <v>0.44900000000000001</v>
      </c>
      <c r="DW91" s="4">
        <v>2.2000000000000002</v>
      </c>
      <c r="DX91" s="4">
        <v>0.36299999999999999</v>
      </c>
      <c r="DY91" s="4">
        <v>1.01</v>
      </c>
      <c r="DZ91" s="4">
        <v>0.14799999999999999</v>
      </c>
      <c r="EA91" s="4">
        <v>0.90100000000000002</v>
      </c>
      <c r="EB91" s="4">
        <v>0.13600000000000001</v>
      </c>
      <c r="EC91" s="4">
        <v>2.33</v>
      </c>
      <c r="ED91" s="4">
        <v>0.63800000000000001</v>
      </c>
      <c r="EM91" s="4">
        <v>22.9</v>
      </c>
      <c r="EO91" s="4">
        <v>3.16</v>
      </c>
      <c r="EP91" s="4">
        <v>1.1200000000000001</v>
      </c>
      <c r="FP91" s="1" t="s">
        <v>3973</v>
      </c>
    </row>
    <row r="92" spans="1:172" x14ac:dyDescent="0.35">
      <c r="A92" s="1" t="s">
        <v>3971</v>
      </c>
      <c r="C92" s="1" t="s">
        <v>3891</v>
      </c>
      <c r="E92" s="66">
        <v>39.299999999999997</v>
      </c>
      <c r="F92" s="66">
        <v>39.4</v>
      </c>
      <c r="G92" s="66">
        <v>114.8</v>
      </c>
      <c r="H92" s="66">
        <v>114.9</v>
      </c>
      <c r="L92" s="1" t="s">
        <v>3989</v>
      </c>
      <c r="Q92" s="49">
        <v>142.69999999999999</v>
      </c>
      <c r="AB92" s="4">
        <v>67.44</v>
      </c>
      <c r="AC92" s="4">
        <v>0.4</v>
      </c>
      <c r="AE92" s="4">
        <v>14.5</v>
      </c>
      <c r="AG92" s="4">
        <v>1.68</v>
      </c>
      <c r="AH92" s="4">
        <v>2.6</v>
      </c>
      <c r="AI92" s="4">
        <v>4.1116640000000002</v>
      </c>
      <c r="AJ92" s="4">
        <v>2.5099999999999998</v>
      </c>
      <c r="AK92" s="4">
        <v>1.68</v>
      </c>
      <c r="AL92" s="4">
        <v>7.0000000000000007E-2</v>
      </c>
      <c r="AN92" s="4">
        <v>2.85</v>
      </c>
      <c r="AO92" s="4">
        <v>3.95</v>
      </c>
      <c r="AP92" s="4">
        <v>0.19</v>
      </c>
      <c r="BF92" s="4">
        <v>2.2000000000000002</v>
      </c>
      <c r="CH92" s="4">
        <v>6.16</v>
      </c>
      <c r="CJ92" s="4">
        <v>62</v>
      </c>
      <c r="CK92" s="4">
        <v>215</v>
      </c>
      <c r="CN92" s="4">
        <v>6.08</v>
      </c>
      <c r="CO92" s="4">
        <v>7.02</v>
      </c>
      <c r="CW92" s="4">
        <v>55</v>
      </c>
      <c r="CX92" s="4">
        <v>1135</v>
      </c>
      <c r="CY92" s="4">
        <v>10.7</v>
      </c>
      <c r="CZ92" s="4">
        <v>64.5</v>
      </c>
      <c r="DA92" s="4">
        <v>8.43</v>
      </c>
      <c r="DM92" s="4">
        <v>0.71899999999999997</v>
      </c>
      <c r="DN92" s="4">
        <v>1286</v>
      </c>
      <c r="DO92" s="4">
        <v>44.4</v>
      </c>
      <c r="DP92" s="4">
        <v>70.8</v>
      </c>
      <c r="DQ92" s="4">
        <v>9.23</v>
      </c>
      <c r="DR92" s="4">
        <v>34.299999999999997</v>
      </c>
      <c r="DS92" s="4">
        <v>4.8499999999999996</v>
      </c>
      <c r="DT92" s="4">
        <v>1.69</v>
      </c>
      <c r="DU92" s="4">
        <v>3.45</v>
      </c>
      <c r="DV92" s="4">
        <v>0.434</v>
      </c>
      <c r="DW92" s="4">
        <v>1.9</v>
      </c>
      <c r="DX92" s="4">
        <v>0.32100000000000001</v>
      </c>
      <c r="DY92" s="4">
        <v>0.86799999999999999</v>
      </c>
      <c r="DZ92" s="4">
        <v>0.13300000000000001</v>
      </c>
      <c r="EA92" s="4">
        <v>0.81200000000000006</v>
      </c>
      <c r="EB92" s="4">
        <v>0.13200000000000001</v>
      </c>
      <c r="EC92" s="4">
        <v>2.0699999999999998</v>
      </c>
      <c r="ED92" s="4">
        <v>0.53</v>
      </c>
      <c r="EM92" s="4">
        <v>14.7</v>
      </c>
      <c r="EO92" s="4">
        <v>3.59</v>
      </c>
      <c r="EP92" s="4">
        <v>1.05</v>
      </c>
      <c r="FP92" s="1" t="s">
        <v>3973</v>
      </c>
    </row>
    <row r="93" spans="1:172" x14ac:dyDescent="0.35">
      <c r="A93" s="1" t="s">
        <v>3971</v>
      </c>
      <c r="C93" s="1" t="s">
        <v>3891</v>
      </c>
      <c r="E93" s="66">
        <v>39.299999999999997</v>
      </c>
      <c r="F93" s="66">
        <v>39.4</v>
      </c>
      <c r="G93" s="66">
        <v>114.8</v>
      </c>
      <c r="H93" s="66">
        <v>114.9</v>
      </c>
      <c r="L93" s="1" t="s">
        <v>3990</v>
      </c>
      <c r="Q93" s="49">
        <v>142.69999999999999</v>
      </c>
      <c r="AB93" s="4">
        <v>65.58</v>
      </c>
      <c r="AC93" s="4">
        <v>0.48</v>
      </c>
      <c r="AE93" s="4">
        <v>15.77</v>
      </c>
      <c r="AG93" s="4">
        <v>2.2599999999999998</v>
      </c>
      <c r="AH93" s="4">
        <v>1.85</v>
      </c>
      <c r="AI93" s="4">
        <v>3.8835479999999998</v>
      </c>
      <c r="AJ93" s="4">
        <v>2.76</v>
      </c>
      <c r="AK93" s="4">
        <v>1.67</v>
      </c>
      <c r="AL93" s="4">
        <v>5.2999999999999999E-2</v>
      </c>
      <c r="AN93" s="4">
        <v>3.66</v>
      </c>
      <c r="AO93" s="4">
        <v>2.95</v>
      </c>
      <c r="AP93" s="4">
        <v>0.25</v>
      </c>
      <c r="BF93" s="4">
        <v>2.68</v>
      </c>
      <c r="CH93" s="4">
        <v>6.9</v>
      </c>
      <c r="CJ93" s="4">
        <v>65.8</v>
      </c>
      <c r="CK93" s="4">
        <v>110</v>
      </c>
      <c r="CN93" s="4">
        <v>7.21</v>
      </c>
      <c r="CO93" s="4">
        <v>5.72</v>
      </c>
      <c r="CW93" s="4">
        <v>70.599999999999994</v>
      </c>
      <c r="CX93" s="4">
        <v>1133</v>
      </c>
      <c r="CY93" s="4">
        <v>9.26</v>
      </c>
      <c r="CZ93" s="4">
        <v>80.5</v>
      </c>
      <c r="DA93" s="4">
        <v>9.81</v>
      </c>
      <c r="DM93" s="4">
        <v>3.52</v>
      </c>
      <c r="DN93" s="4">
        <v>1734</v>
      </c>
      <c r="DO93" s="4">
        <v>37.700000000000003</v>
      </c>
      <c r="DP93" s="4">
        <v>69</v>
      </c>
      <c r="DQ93" s="4">
        <v>8.34</v>
      </c>
      <c r="DR93" s="4">
        <v>31.3</v>
      </c>
      <c r="DS93" s="4">
        <v>4.6900000000000004</v>
      </c>
      <c r="DT93" s="4">
        <v>1.63</v>
      </c>
      <c r="DU93" s="4">
        <v>3.24</v>
      </c>
      <c r="DV93" s="4">
        <v>0.42699999999999999</v>
      </c>
      <c r="DW93" s="4">
        <v>1.95</v>
      </c>
      <c r="DX93" s="4">
        <v>0.32</v>
      </c>
      <c r="DY93" s="4">
        <v>0.93300000000000005</v>
      </c>
      <c r="DZ93" s="4">
        <v>0.14199999999999999</v>
      </c>
      <c r="EA93" s="4">
        <v>0.86299999999999999</v>
      </c>
      <c r="EB93" s="4">
        <v>0.14199999999999999</v>
      </c>
      <c r="EC93" s="4">
        <v>2.63</v>
      </c>
      <c r="ED93" s="4">
        <v>0.66200000000000003</v>
      </c>
      <c r="EM93" s="4">
        <v>20.100000000000001</v>
      </c>
      <c r="EO93" s="4">
        <v>3.62</v>
      </c>
      <c r="EP93" s="4">
        <v>1.1299999999999999</v>
      </c>
      <c r="FP93" s="1" t="s">
        <v>3973</v>
      </c>
    </row>
    <row r="94" spans="1:172" x14ac:dyDescent="0.35">
      <c r="A94" s="1" t="s">
        <v>3971</v>
      </c>
      <c r="C94" s="1" t="s">
        <v>3891</v>
      </c>
      <c r="E94" s="66">
        <v>39.299999999999997</v>
      </c>
      <c r="F94" s="66">
        <v>39.4</v>
      </c>
      <c r="G94" s="66">
        <v>114.8</v>
      </c>
      <c r="H94" s="66">
        <v>114.9</v>
      </c>
      <c r="L94" s="1" t="s">
        <v>3991</v>
      </c>
      <c r="Q94" s="49">
        <v>142.69999999999999</v>
      </c>
      <c r="AB94" s="4">
        <v>69.59</v>
      </c>
      <c r="AC94" s="4">
        <v>0.45</v>
      </c>
      <c r="AE94" s="4">
        <v>13.44</v>
      </c>
      <c r="AG94" s="4">
        <v>3.52</v>
      </c>
      <c r="AH94" s="4">
        <v>0.6</v>
      </c>
      <c r="AI94" s="4">
        <v>3.7672960000000004</v>
      </c>
      <c r="AJ94" s="4">
        <v>1.38</v>
      </c>
      <c r="AK94" s="4">
        <v>2.15</v>
      </c>
      <c r="AL94" s="4">
        <v>8.1000000000000003E-2</v>
      </c>
      <c r="AN94" s="4">
        <v>2.21</v>
      </c>
      <c r="AO94" s="4">
        <v>2.34</v>
      </c>
      <c r="AP94" s="4">
        <v>0.2</v>
      </c>
      <c r="BF94" s="4">
        <v>3.89</v>
      </c>
      <c r="CH94" s="4">
        <v>5.71</v>
      </c>
      <c r="CJ94" s="4">
        <v>59.2</v>
      </c>
      <c r="CK94" s="4">
        <v>53.4</v>
      </c>
      <c r="CN94" s="4">
        <v>7.49</v>
      </c>
      <c r="CO94" s="4">
        <v>6.51</v>
      </c>
      <c r="CW94" s="4">
        <v>43</v>
      </c>
      <c r="CX94" s="4">
        <v>727</v>
      </c>
      <c r="CY94" s="4">
        <v>10.3</v>
      </c>
      <c r="CZ94" s="4">
        <v>98.4</v>
      </c>
      <c r="DA94" s="4">
        <v>7.74</v>
      </c>
      <c r="DM94" s="4">
        <v>1.91</v>
      </c>
      <c r="DN94" s="4">
        <v>1146</v>
      </c>
      <c r="DO94" s="4">
        <v>35.4</v>
      </c>
      <c r="DP94" s="4">
        <v>54.1</v>
      </c>
      <c r="DQ94" s="4">
        <v>8.2100000000000009</v>
      </c>
      <c r="DR94" s="4">
        <v>30.9</v>
      </c>
      <c r="DS94" s="4">
        <v>4.6399999999999997</v>
      </c>
      <c r="DT94" s="4">
        <v>1.58</v>
      </c>
      <c r="DU94" s="4">
        <v>3.23</v>
      </c>
      <c r="DV94" s="4">
        <v>0.42699999999999999</v>
      </c>
      <c r="DW94" s="4">
        <v>2.09</v>
      </c>
      <c r="DX94" s="4">
        <v>0.34799999999999998</v>
      </c>
      <c r="DY94" s="4">
        <v>1.01</v>
      </c>
      <c r="DZ94" s="4">
        <v>0.14599999999999999</v>
      </c>
      <c r="EA94" s="4">
        <v>0.86399999999999999</v>
      </c>
      <c r="EB94" s="4">
        <v>0.13600000000000001</v>
      </c>
      <c r="EC94" s="4">
        <v>2.83</v>
      </c>
      <c r="ED94" s="4">
        <v>0.45100000000000001</v>
      </c>
      <c r="EM94" s="4">
        <v>13.7</v>
      </c>
      <c r="EO94" s="4">
        <v>3.69</v>
      </c>
      <c r="EP94" s="4">
        <v>1.01</v>
      </c>
      <c r="FP94" s="1" t="s">
        <v>3973</v>
      </c>
    </row>
    <row r="95" spans="1:172" x14ac:dyDescent="0.35">
      <c r="A95" s="1" t="s">
        <v>3971</v>
      </c>
      <c r="C95" s="1" t="s">
        <v>3891</v>
      </c>
      <c r="E95" s="66">
        <v>39.299999999999997</v>
      </c>
      <c r="F95" s="66">
        <v>39.4</v>
      </c>
      <c r="G95" s="66">
        <v>114.8</v>
      </c>
      <c r="H95" s="66">
        <v>114.9</v>
      </c>
      <c r="L95" s="1" t="s">
        <v>3992</v>
      </c>
      <c r="Q95" s="49">
        <v>142.69999999999999</v>
      </c>
      <c r="AB95" s="4">
        <v>69.34</v>
      </c>
      <c r="AC95" s="4">
        <v>0.44</v>
      </c>
      <c r="AE95" s="4">
        <v>14.07</v>
      </c>
      <c r="AG95" s="4">
        <v>3.11</v>
      </c>
      <c r="AH95" s="4">
        <v>0.85</v>
      </c>
      <c r="AI95" s="4">
        <v>3.6483780000000001</v>
      </c>
      <c r="AJ95" s="4">
        <v>1.47</v>
      </c>
      <c r="AK95" s="4">
        <v>2.12</v>
      </c>
      <c r="AL95" s="4">
        <v>5.5E-2</v>
      </c>
      <c r="AN95" s="4">
        <v>2.4900000000000002</v>
      </c>
      <c r="AO95" s="4">
        <v>2.98</v>
      </c>
      <c r="AP95" s="4">
        <v>0.21</v>
      </c>
      <c r="BF95" s="4">
        <v>2.78</v>
      </c>
      <c r="CH95" s="4">
        <v>5.28</v>
      </c>
      <c r="CJ95" s="4">
        <v>55.4</v>
      </c>
      <c r="CK95" s="4">
        <v>50.3</v>
      </c>
      <c r="CN95" s="4">
        <v>6.76</v>
      </c>
      <c r="CO95" s="4">
        <v>4.6399999999999997</v>
      </c>
      <c r="CW95" s="4">
        <v>47.2</v>
      </c>
      <c r="CX95" s="4">
        <v>836</v>
      </c>
      <c r="CY95" s="4">
        <v>9.1999999999999993</v>
      </c>
      <c r="CZ95" s="4">
        <v>97.7</v>
      </c>
      <c r="DA95" s="4">
        <v>7.57</v>
      </c>
      <c r="DM95" s="4">
        <v>2</v>
      </c>
      <c r="DN95" s="4">
        <v>1097</v>
      </c>
      <c r="DO95" s="4">
        <v>39.6</v>
      </c>
      <c r="DP95" s="4">
        <v>65.2</v>
      </c>
      <c r="DQ95" s="4">
        <v>8.9600000000000009</v>
      </c>
      <c r="DR95" s="4">
        <v>33.5</v>
      </c>
      <c r="DS95" s="4">
        <v>4.8899999999999997</v>
      </c>
      <c r="DT95" s="4">
        <v>1.56</v>
      </c>
      <c r="DU95" s="4">
        <v>3.33</v>
      </c>
      <c r="DV95" s="4">
        <v>0.42799999999999999</v>
      </c>
      <c r="DW95" s="4">
        <v>1.95</v>
      </c>
      <c r="DX95" s="4">
        <v>0.30199999999999999</v>
      </c>
      <c r="DY95" s="4">
        <v>0.83699999999999997</v>
      </c>
      <c r="DZ95" s="4">
        <v>0.122</v>
      </c>
      <c r="EA95" s="4">
        <v>0.77700000000000002</v>
      </c>
      <c r="EB95" s="4">
        <v>0.11799999999999999</v>
      </c>
      <c r="EC95" s="4">
        <v>2.82</v>
      </c>
      <c r="ED95" s="4">
        <v>0.42399999999999999</v>
      </c>
      <c r="EM95" s="4">
        <v>25.8</v>
      </c>
      <c r="EO95" s="4">
        <v>3.62</v>
      </c>
      <c r="EP95" s="4">
        <v>0.99199999999999999</v>
      </c>
      <c r="FP95" s="1" t="s">
        <v>3973</v>
      </c>
    </row>
    <row r="96" spans="1:172" x14ac:dyDescent="0.35">
      <c r="A96" s="1" t="s">
        <v>3993</v>
      </c>
      <c r="C96" s="1" t="s">
        <v>3891</v>
      </c>
      <c r="E96" s="66">
        <v>38.799999999999997</v>
      </c>
      <c r="F96" s="66">
        <v>38.799999999999997</v>
      </c>
      <c r="G96" s="66">
        <v>114.1</v>
      </c>
      <c r="H96" s="66">
        <v>114.1</v>
      </c>
      <c r="I96" s="67"/>
      <c r="L96" s="1" t="s">
        <v>3994</v>
      </c>
      <c r="Q96" s="49">
        <v>129.66999999999999</v>
      </c>
      <c r="AB96" s="4">
        <v>68.03</v>
      </c>
      <c r="AC96" s="4">
        <v>0.46</v>
      </c>
      <c r="AE96" s="4">
        <v>15.37</v>
      </c>
      <c r="AI96" s="4">
        <v>2.7803819999999999</v>
      </c>
      <c r="AJ96" s="4">
        <v>2.37</v>
      </c>
      <c r="AK96" s="4">
        <v>1.29</v>
      </c>
      <c r="AL96" s="4">
        <v>0.04</v>
      </c>
      <c r="AN96" s="4">
        <v>3.88</v>
      </c>
      <c r="AO96" s="4">
        <v>4.7</v>
      </c>
      <c r="AP96" s="4">
        <v>0.19</v>
      </c>
      <c r="BF96" s="4">
        <v>1</v>
      </c>
      <c r="CH96" s="4">
        <v>4.05</v>
      </c>
      <c r="CJ96" s="4">
        <v>46.5</v>
      </c>
      <c r="CK96" s="4">
        <v>32.9</v>
      </c>
      <c r="CN96" s="4">
        <v>6.72</v>
      </c>
      <c r="CO96" s="4">
        <v>9.99</v>
      </c>
      <c r="CP96" s="4">
        <v>14</v>
      </c>
      <c r="CQ96" s="4">
        <v>57.2</v>
      </c>
      <c r="CR96" s="4">
        <v>19.2</v>
      </c>
      <c r="CW96" s="4">
        <v>71.900000000000006</v>
      </c>
      <c r="CX96" s="4">
        <v>833</v>
      </c>
      <c r="CY96" s="4">
        <v>5.85</v>
      </c>
      <c r="CZ96" s="4">
        <v>107</v>
      </c>
      <c r="DA96" s="4">
        <v>6.38</v>
      </c>
      <c r="DN96" s="4">
        <v>1580</v>
      </c>
      <c r="DO96" s="4">
        <v>45.9</v>
      </c>
      <c r="DP96" s="4">
        <v>80.2</v>
      </c>
      <c r="DQ96" s="4">
        <v>8.86</v>
      </c>
      <c r="DR96" s="4">
        <v>32.799999999999997</v>
      </c>
      <c r="DS96" s="4">
        <v>5.43</v>
      </c>
      <c r="DT96" s="4">
        <v>1.46</v>
      </c>
      <c r="DU96" s="4">
        <v>2.7</v>
      </c>
      <c r="DV96" s="4">
        <v>0.38</v>
      </c>
      <c r="DW96" s="4">
        <v>1.48</v>
      </c>
      <c r="DX96" s="4">
        <v>0.22</v>
      </c>
      <c r="DY96" s="4">
        <v>0.68</v>
      </c>
      <c r="DZ96" s="4">
        <v>0.08</v>
      </c>
      <c r="EA96" s="4">
        <v>0.46</v>
      </c>
      <c r="EB96" s="4">
        <v>7.0000000000000007E-2</v>
      </c>
      <c r="EC96" s="4">
        <v>3.5</v>
      </c>
      <c r="ED96" s="4">
        <v>0.35</v>
      </c>
      <c r="EM96" s="4">
        <v>19</v>
      </c>
      <c r="EO96" s="4">
        <v>4.75</v>
      </c>
      <c r="EP96" s="4">
        <v>1.25</v>
      </c>
      <c r="FP96" s="1" t="s">
        <v>3995</v>
      </c>
    </row>
    <row r="97" spans="1:172" x14ac:dyDescent="0.35">
      <c r="A97" s="1" t="s">
        <v>3993</v>
      </c>
      <c r="C97" s="1" t="s">
        <v>3891</v>
      </c>
      <c r="E97" s="66">
        <v>38.799999999999997</v>
      </c>
      <c r="F97" s="66">
        <v>38.799999999999997</v>
      </c>
      <c r="G97" s="66">
        <v>114.1</v>
      </c>
      <c r="H97" s="66">
        <v>114.1</v>
      </c>
      <c r="I97" s="67"/>
      <c r="L97" s="1" t="s">
        <v>3996</v>
      </c>
      <c r="Q97" s="49">
        <v>130</v>
      </c>
      <c r="AB97" s="4">
        <v>66.55</v>
      </c>
      <c r="AC97" s="4">
        <v>0.53</v>
      </c>
      <c r="AE97" s="4">
        <v>15.01</v>
      </c>
      <c r="AI97" s="4">
        <v>4.0311040000000009</v>
      </c>
      <c r="AJ97" s="4">
        <v>2.2200000000000002</v>
      </c>
      <c r="AK97" s="4">
        <v>1.71</v>
      </c>
      <c r="AL97" s="4">
        <v>0.06</v>
      </c>
      <c r="AN97" s="4">
        <v>3.32</v>
      </c>
      <c r="AO97" s="4">
        <v>4.51</v>
      </c>
      <c r="AP97" s="4">
        <v>0.22</v>
      </c>
      <c r="BF97" s="4">
        <v>1.6</v>
      </c>
      <c r="CH97" s="4">
        <v>6.46</v>
      </c>
      <c r="CJ97" s="4">
        <v>62.3</v>
      </c>
      <c r="CK97" s="4">
        <v>60.9</v>
      </c>
      <c r="CN97" s="4">
        <v>8.9600000000000009</v>
      </c>
      <c r="CO97" s="4">
        <v>16.100000000000001</v>
      </c>
      <c r="CP97" s="4">
        <v>6.27</v>
      </c>
      <c r="CQ97" s="4">
        <v>97.9</v>
      </c>
      <c r="CR97" s="4">
        <v>21.8</v>
      </c>
      <c r="CW97" s="4">
        <v>64.400000000000006</v>
      </c>
      <c r="CX97" s="4">
        <v>803</v>
      </c>
      <c r="CY97" s="4">
        <v>5.46</v>
      </c>
      <c r="CZ97" s="4">
        <v>115</v>
      </c>
      <c r="DA97" s="4">
        <v>6.45</v>
      </c>
      <c r="DN97" s="4">
        <v>1223</v>
      </c>
      <c r="DO97" s="4">
        <v>41.5</v>
      </c>
      <c r="DP97" s="4">
        <v>68.2</v>
      </c>
      <c r="DQ97" s="4">
        <v>7.34</v>
      </c>
      <c r="DR97" s="4">
        <v>27.1</v>
      </c>
      <c r="DS97" s="4">
        <v>4.54</v>
      </c>
      <c r="DT97" s="4">
        <v>1.1200000000000001</v>
      </c>
      <c r="DU97" s="4">
        <v>2.38</v>
      </c>
      <c r="DV97" s="4">
        <v>0.33</v>
      </c>
      <c r="DW97" s="4">
        <v>1.27</v>
      </c>
      <c r="DX97" s="4">
        <v>0.2</v>
      </c>
      <c r="DY97" s="4">
        <v>0.59</v>
      </c>
      <c r="DZ97" s="4">
        <v>0.06</v>
      </c>
      <c r="EA97" s="4">
        <v>0.41</v>
      </c>
      <c r="EB97" s="4">
        <v>0.06</v>
      </c>
      <c r="EC97" s="4">
        <v>3.61</v>
      </c>
      <c r="ED97" s="4">
        <v>0.3</v>
      </c>
      <c r="EM97" s="4">
        <v>31.7</v>
      </c>
      <c r="EO97" s="4">
        <v>4.71</v>
      </c>
      <c r="EP97" s="4">
        <v>1.21</v>
      </c>
      <c r="FP97" s="1" t="s">
        <v>3995</v>
      </c>
    </row>
    <row r="98" spans="1:172" x14ac:dyDescent="0.35">
      <c r="A98" s="1" t="s">
        <v>3993</v>
      </c>
      <c r="C98" s="1" t="s">
        <v>3891</v>
      </c>
      <c r="E98" s="66">
        <v>38.700000000000003</v>
      </c>
      <c r="F98" s="66">
        <v>38.700000000000003</v>
      </c>
      <c r="G98" s="66">
        <v>114</v>
      </c>
      <c r="H98" s="66">
        <v>114</v>
      </c>
      <c r="I98" s="67"/>
      <c r="L98" s="1" t="s">
        <v>3997</v>
      </c>
      <c r="Q98" s="51">
        <v>128</v>
      </c>
      <c r="AB98" s="4">
        <v>63.75</v>
      </c>
      <c r="AC98" s="4">
        <v>0.67</v>
      </c>
      <c r="AE98" s="4">
        <v>16.09</v>
      </c>
      <c r="AI98" s="4">
        <v>4.7059540000000002</v>
      </c>
      <c r="AJ98" s="4">
        <v>3.1</v>
      </c>
      <c r="AK98" s="4">
        <v>2.34</v>
      </c>
      <c r="AL98" s="4">
        <v>7.0000000000000007E-2</v>
      </c>
      <c r="AN98" s="4">
        <v>3.51</v>
      </c>
      <c r="AO98" s="4">
        <v>4.71</v>
      </c>
      <c r="AP98" s="4">
        <v>0.27</v>
      </c>
      <c r="BF98" s="4">
        <v>0.4</v>
      </c>
      <c r="CH98" s="4">
        <v>17.3</v>
      </c>
      <c r="CJ98" s="4">
        <v>95.1</v>
      </c>
      <c r="CK98" s="4">
        <v>123</v>
      </c>
      <c r="CN98" s="4">
        <v>17.600000000000001</v>
      </c>
      <c r="CO98" s="4">
        <v>35.6</v>
      </c>
      <c r="CP98" s="4">
        <v>29.3</v>
      </c>
      <c r="CQ98" s="4">
        <v>75.7</v>
      </c>
      <c r="CR98" s="4">
        <v>17.899999999999999</v>
      </c>
      <c r="CW98" s="4">
        <v>101</v>
      </c>
      <c r="CX98" s="4">
        <v>445</v>
      </c>
      <c r="CY98" s="4">
        <v>18.8</v>
      </c>
      <c r="CZ98" s="4">
        <v>122</v>
      </c>
      <c r="DA98" s="4">
        <v>7.95</v>
      </c>
      <c r="DN98" s="4">
        <v>461</v>
      </c>
      <c r="DO98" s="4">
        <v>38.1</v>
      </c>
      <c r="DP98" s="4">
        <v>73.2</v>
      </c>
      <c r="DQ98" s="4">
        <v>8.7100000000000009</v>
      </c>
      <c r="DR98" s="4">
        <v>34</v>
      </c>
      <c r="DS98" s="4">
        <v>6.78</v>
      </c>
      <c r="DT98" s="4">
        <v>1.27</v>
      </c>
      <c r="DU98" s="4">
        <v>4.91</v>
      </c>
      <c r="DV98" s="4">
        <v>0.76</v>
      </c>
      <c r="DW98" s="4">
        <v>3.73</v>
      </c>
      <c r="DX98" s="4">
        <v>0.69</v>
      </c>
      <c r="DY98" s="4">
        <v>2.13</v>
      </c>
      <c r="DZ98" s="4">
        <v>0.27</v>
      </c>
      <c r="EA98" s="4">
        <v>1.74</v>
      </c>
      <c r="EB98" s="4">
        <v>0.26</v>
      </c>
      <c r="EC98" s="4">
        <v>3.49</v>
      </c>
      <c r="ED98" s="4">
        <v>0.54</v>
      </c>
      <c r="EM98" s="4">
        <v>11.7</v>
      </c>
      <c r="EO98" s="4">
        <v>17.399999999999999</v>
      </c>
      <c r="EP98" s="4">
        <v>1.17</v>
      </c>
      <c r="FP98" s="1" t="s">
        <v>3995</v>
      </c>
    </row>
    <row r="99" spans="1:172" x14ac:dyDescent="0.35">
      <c r="A99" s="1" t="s">
        <v>3993</v>
      </c>
      <c r="C99" s="1" t="s">
        <v>3891</v>
      </c>
      <c r="E99" s="66">
        <v>38.799999999999997</v>
      </c>
      <c r="F99" s="66">
        <v>38.799999999999997</v>
      </c>
      <c r="G99" s="66">
        <v>114.1</v>
      </c>
      <c r="H99" s="66">
        <v>114.1</v>
      </c>
      <c r="I99" s="67"/>
      <c r="L99" s="1" t="s">
        <v>3998</v>
      </c>
      <c r="Q99" s="49">
        <v>128.19999999999999</v>
      </c>
      <c r="AB99" s="4">
        <v>56.68</v>
      </c>
      <c r="AC99" s="4">
        <v>0.75</v>
      </c>
      <c r="AE99" s="4">
        <v>16.190000000000001</v>
      </c>
      <c r="AI99" s="4">
        <v>6.4065760000000003</v>
      </c>
      <c r="AJ99" s="4">
        <v>5.33</v>
      </c>
      <c r="AK99" s="4">
        <v>3.69</v>
      </c>
      <c r="AL99" s="4">
        <v>0.11</v>
      </c>
      <c r="AN99" s="4">
        <v>2.75</v>
      </c>
      <c r="AO99" s="4">
        <v>3.88</v>
      </c>
      <c r="AP99" s="4">
        <v>0.25</v>
      </c>
      <c r="BF99" s="4">
        <v>3.8</v>
      </c>
      <c r="CH99" s="4">
        <v>7.95</v>
      </c>
      <c r="CJ99" s="4">
        <v>86.4</v>
      </c>
      <c r="CK99" s="4">
        <v>24.5</v>
      </c>
      <c r="CN99" s="4">
        <v>12</v>
      </c>
      <c r="CO99" s="4">
        <v>11</v>
      </c>
      <c r="CP99" s="4">
        <v>56.7</v>
      </c>
      <c r="CQ99" s="4">
        <v>84.2</v>
      </c>
      <c r="CR99" s="4">
        <v>22.1</v>
      </c>
      <c r="CW99" s="4">
        <v>124</v>
      </c>
      <c r="CX99" s="4">
        <v>591</v>
      </c>
      <c r="CY99" s="4">
        <v>7.94</v>
      </c>
      <c r="CZ99" s="4">
        <v>100</v>
      </c>
      <c r="DA99" s="4">
        <v>10.4</v>
      </c>
      <c r="DN99" s="4">
        <v>981</v>
      </c>
      <c r="DO99" s="4">
        <v>36.200000000000003</v>
      </c>
      <c r="DP99" s="4">
        <v>64.599999999999994</v>
      </c>
      <c r="DQ99" s="4">
        <v>6.89</v>
      </c>
      <c r="DR99" s="4">
        <v>24.5</v>
      </c>
      <c r="DS99" s="4">
        <v>4.0999999999999996</v>
      </c>
      <c r="DT99" s="4">
        <v>1.01</v>
      </c>
      <c r="DU99" s="4">
        <v>2.62</v>
      </c>
      <c r="DV99" s="4">
        <v>0.38</v>
      </c>
      <c r="DW99" s="4">
        <v>1.7</v>
      </c>
      <c r="DX99" s="4">
        <v>0.3</v>
      </c>
      <c r="DY99" s="4">
        <v>0.94</v>
      </c>
      <c r="DZ99" s="4">
        <v>0.11</v>
      </c>
      <c r="EA99" s="4">
        <v>0.75</v>
      </c>
      <c r="EB99" s="4">
        <v>0.12</v>
      </c>
      <c r="EC99" s="4">
        <v>3.3</v>
      </c>
      <c r="ED99" s="4">
        <v>0.67</v>
      </c>
      <c r="EM99" s="4">
        <v>16.5</v>
      </c>
      <c r="EO99" s="4">
        <v>5.67</v>
      </c>
      <c r="EP99" s="4">
        <v>1.21</v>
      </c>
      <c r="FP99" s="1" t="s">
        <v>3995</v>
      </c>
    </row>
    <row r="100" spans="1:172" x14ac:dyDescent="0.35">
      <c r="A100" s="1" t="s">
        <v>3999</v>
      </c>
      <c r="C100" s="1" t="s">
        <v>3891</v>
      </c>
      <c r="E100" s="65">
        <v>39.35</v>
      </c>
      <c r="F100" s="65">
        <v>39.35</v>
      </c>
      <c r="G100" s="65">
        <v>115.12</v>
      </c>
      <c r="H100" s="65">
        <v>115.12</v>
      </c>
      <c r="L100" s="1" t="s">
        <v>4000</v>
      </c>
      <c r="M100" s="1" t="s">
        <v>979</v>
      </c>
      <c r="Q100" s="51">
        <v>132</v>
      </c>
      <c r="AB100" s="4">
        <v>47.45</v>
      </c>
      <c r="AC100" s="4">
        <v>1.25</v>
      </c>
      <c r="AE100" s="4">
        <v>18.79</v>
      </c>
      <c r="AI100" s="4">
        <v>6.2986000000000004</v>
      </c>
      <c r="AJ100" s="4">
        <v>10.91</v>
      </c>
      <c r="AK100" s="4">
        <v>7.45</v>
      </c>
      <c r="AL100" s="4">
        <v>0.08</v>
      </c>
      <c r="AN100" s="4">
        <v>0.97</v>
      </c>
      <c r="AO100" s="4">
        <v>2.78</v>
      </c>
      <c r="AP100" s="4">
        <v>0.1</v>
      </c>
      <c r="BF100" s="4">
        <v>1.94</v>
      </c>
      <c r="CH100" s="4">
        <v>43</v>
      </c>
      <c r="CJ100" s="4">
        <v>253</v>
      </c>
      <c r="CK100" s="4">
        <v>22</v>
      </c>
      <c r="CN100" s="4">
        <v>38</v>
      </c>
      <c r="CO100" s="4">
        <v>82</v>
      </c>
      <c r="CP100" s="4">
        <v>13</v>
      </c>
      <c r="CQ100" s="4">
        <v>61</v>
      </c>
      <c r="CW100" s="4">
        <v>18</v>
      </c>
      <c r="CX100" s="4">
        <v>1554</v>
      </c>
      <c r="CY100" s="4">
        <v>9.91</v>
      </c>
      <c r="CZ100" s="4">
        <v>52</v>
      </c>
      <c r="DA100" s="4">
        <v>3.08</v>
      </c>
      <c r="DN100" s="4">
        <v>527</v>
      </c>
      <c r="DO100" s="4">
        <v>13.6</v>
      </c>
      <c r="DP100" s="4">
        <v>29.5</v>
      </c>
      <c r="DQ100" s="4">
        <v>4.25</v>
      </c>
      <c r="DR100" s="4">
        <v>20</v>
      </c>
      <c r="DS100" s="4">
        <v>4.1399999999999997</v>
      </c>
      <c r="DU100" s="4">
        <v>3.9</v>
      </c>
      <c r="DV100" s="4">
        <v>0.44</v>
      </c>
      <c r="DW100" s="4">
        <v>2.35</v>
      </c>
      <c r="DX100" s="4">
        <v>0.44</v>
      </c>
      <c r="DY100" s="4">
        <v>1.03</v>
      </c>
      <c r="DZ100" s="4">
        <v>0.15</v>
      </c>
      <c r="EA100" s="4">
        <v>0.9</v>
      </c>
      <c r="EB100" s="4">
        <v>0.14000000000000001</v>
      </c>
      <c r="EC100" s="4">
        <v>1.86</v>
      </c>
      <c r="ED100" s="4">
        <v>0.19</v>
      </c>
      <c r="EM100" s="4">
        <v>4.68</v>
      </c>
      <c r="EO100" s="4">
        <v>1.47</v>
      </c>
      <c r="EP100" s="4">
        <v>0.35</v>
      </c>
      <c r="FP100" s="1" t="s">
        <v>4001</v>
      </c>
    </row>
    <row r="101" spans="1:172" x14ac:dyDescent="0.35">
      <c r="A101" s="1" t="s">
        <v>3999</v>
      </c>
      <c r="C101" s="1" t="s">
        <v>3891</v>
      </c>
      <c r="E101" s="65">
        <v>39.35</v>
      </c>
      <c r="F101" s="65">
        <v>39.35</v>
      </c>
      <c r="G101" s="65">
        <v>115.12</v>
      </c>
      <c r="H101" s="65">
        <v>115.12</v>
      </c>
      <c r="L101" s="1" t="s">
        <v>4002</v>
      </c>
      <c r="M101" s="1" t="s">
        <v>4003</v>
      </c>
      <c r="Q101" s="51">
        <v>132</v>
      </c>
      <c r="AB101" s="4">
        <v>53.43</v>
      </c>
      <c r="AC101" s="4">
        <v>1.08</v>
      </c>
      <c r="AE101" s="4">
        <v>16.72</v>
      </c>
      <c r="AI101" s="4">
        <v>7.7652740000000007</v>
      </c>
      <c r="AJ101" s="4">
        <v>7.75</v>
      </c>
      <c r="AK101" s="4">
        <v>5.69</v>
      </c>
      <c r="AL101" s="4">
        <v>0.11</v>
      </c>
      <c r="AN101" s="4">
        <v>1.8</v>
      </c>
      <c r="AO101" s="4">
        <v>3.55</v>
      </c>
      <c r="AP101" s="4">
        <v>0.30399999999999999</v>
      </c>
      <c r="BF101" s="4">
        <v>0.73</v>
      </c>
      <c r="CH101" s="4">
        <v>20</v>
      </c>
      <c r="CJ101" s="4">
        <v>183</v>
      </c>
      <c r="CK101" s="4">
        <v>202</v>
      </c>
      <c r="CN101" s="4">
        <v>30.3</v>
      </c>
      <c r="CO101" s="4">
        <v>69.5</v>
      </c>
      <c r="CP101" s="4">
        <v>52</v>
      </c>
      <c r="CQ101" s="4">
        <v>94</v>
      </c>
      <c r="CW101" s="4">
        <v>27</v>
      </c>
      <c r="CX101" s="4">
        <v>1771</v>
      </c>
      <c r="CY101" s="4">
        <v>13.6</v>
      </c>
      <c r="CZ101" s="4">
        <v>100</v>
      </c>
      <c r="DA101" s="4">
        <v>5.0999999999999996</v>
      </c>
      <c r="DN101" s="4">
        <v>1443</v>
      </c>
      <c r="DO101" s="4">
        <v>33.299999999999997</v>
      </c>
      <c r="DP101" s="4">
        <v>65.400000000000006</v>
      </c>
      <c r="DQ101" s="4">
        <v>7.92</v>
      </c>
      <c r="DR101" s="4">
        <v>30.6</v>
      </c>
      <c r="DS101" s="4">
        <v>5.25</v>
      </c>
      <c r="DU101" s="4">
        <v>4.28</v>
      </c>
      <c r="DV101" s="4">
        <v>0.51</v>
      </c>
      <c r="DW101" s="4">
        <v>2.97</v>
      </c>
      <c r="DX101" s="4">
        <v>0.51</v>
      </c>
      <c r="DY101" s="4">
        <v>1.41</v>
      </c>
      <c r="DZ101" s="4">
        <v>0.18</v>
      </c>
      <c r="EA101" s="4">
        <v>1.18</v>
      </c>
      <c r="EB101" s="4">
        <v>0.17</v>
      </c>
      <c r="EC101" s="4">
        <v>2.96</v>
      </c>
      <c r="ED101" s="4">
        <v>0.247</v>
      </c>
      <c r="EM101" s="4">
        <v>8.91</v>
      </c>
      <c r="EO101" s="4">
        <v>1.87</v>
      </c>
      <c r="EP101" s="4">
        <v>0.42</v>
      </c>
      <c r="FP101" s="1" t="s">
        <v>4001</v>
      </c>
    </row>
    <row r="102" spans="1:172" x14ac:dyDescent="0.35">
      <c r="A102" s="1" t="s">
        <v>3999</v>
      </c>
      <c r="C102" s="1" t="s">
        <v>3891</v>
      </c>
      <c r="E102" s="65">
        <v>39.35</v>
      </c>
      <c r="F102" s="65">
        <v>39.35</v>
      </c>
      <c r="G102" s="65">
        <v>115.12</v>
      </c>
      <c r="H102" s="65">
        <v>115.12</v>
      </c>
      <c r="L102" s="1" t="s">
        <v>4004</v>
      </c>
      <c r="M102" s="1" t="s">
        <v>4003</v>
      </c>
      <c r="Q102" s="51">
        <v>132</v>
      </c>
      <c r="AB102" s="4">
        <v>52.87</v>
      </c>
      <c r="AC102" s="4">
        <v>1.2</v>
      </c>
      <c r="AE102" s="4">
        <v>16.22</v>
      </c>
      <c r="AI102" s="4">
        <v>7.9272380000000009</v>
      </c>
      <c r="AJ102" s="4">
        <v>7.8</v>
      </c>
      <c r="AK102" s="4">
        <v>5.49</v>
      </c>
      <c r="AL102" s="4">
        <v>0.12</v>
      </c>
      <c r="AN102" s="4">
        <v>2.0299999999999998</v>
      </c>
      <c r="AO102" s="4">
        <v>3.79</v>
      </c>
      <c r="AP102" s="4">
        <v>0.47</v>
      </c>
      <c r="BF102" s="4">
        <v>0.41</v>
      </c>
      <c r="CH102" s="4">
        <v>18</v>
      </c>
      <c r="CJ102" s="4">
        <v>192</v>
      </c>
      <c r="CK102" s="4">
        <v>139</v>
      </c>
      <c r="CN102" s="4">
        <v>28</v>
      </c>
      <c r="CO102" s="4">
        <v>56</v>
      </c>
      <c r="CP102" s="4">
        <v>39</v>
      </c>
      <c r="CQ102" s="4">
        <v>104</v>
      </c>
      <c r="CW102" s="4">
        <v>35</v>
      </c>
      <c r="CX102" s="4">
        <v>1461</v>
      </c>
      <c r="CY102" s="4">
        <v>15.4</v>
      </c>
      <c r="CZ102" s="4">
        <v>135</v>
      </c>
      <c r="DA102" s="4">
        <v>7.96</v>
      </c>
      <c r="DN102" s="4">
        <v>1437</v>
      </c>
      <c r="DO102" s="4">
        <v>42.4</v>
      </c>
      <c r="DP102" s="4">
        <v>84.8</v>
      </c>
      <c r="DQ102" s="4">
        <v>10.6</v>
      </c>
      <c r="DR102" s="4">
        <v>43.6</v>
      </c>
      <c r="DS102" s="4">
        <v>6.89</v>
      </c>
      <c r="DU102" s="4">
        <v>5.79</v>
      </c>
      <c r="DV102" s="4">
        <v>0.67</v>
      </c>
      <c r="DW102" s="4">
        <v>3.4</v>
      </c>
      <c r="DX102" s="4">
        <v>0.64</v>
      </c>
      <c r="DY102" s="4">
        <v>1.67</v>
      </c>
      <c r="DZ102" s="4">
        <v>0.23</v>
      </c>
      <c r="EA102" s="4">
        <v>1.42</v>
      </c>
      <c r="EB102" s="4">
        <v>0.21</v>
      </c>
      <c r="EC102" s="4">
        <v>3.98</v>
      </c>
      <c r="ED102" s="4">
        <v>0.4</v>
      </c>
      <c r="EM102" s="4">
        <v>10.1</v>
      </c>
      <c r="EO102" s="4">
        <v>3.28</v>
      </c>
      <c r="EP102" s="4">
        <v>0.75</v>
      </c>
      <c r="FP102" s="1" t="s">
        <v>4001</v>
      </c>
    </row>
    <row r="103" spans="1:172" x14ac:dyDescent="0.35">
      <c r="A103" s="1" t="s">
        <v>3999</v>
      </c>
      <c r="C103" s="1" t="s">
        <v>3891</v>
      </c>
      <c r="E103" s="65">
        <v>39.35</v>
      </c>
      <c r="F103" s="65">
        <v>39.35</v>
      </c>
      <c r="G103" s="65">
        <v>115.12</v>
      </c>
      <c r="H103" s="65">
        <v>115.12</v>
      </c>
      <c r="L103" s="1" t="s">
        <v>4005</v>
      </c>
      <c r="M103" s="1" t="s">
        <v>4003</v>
      </c>
      <c r="Q103" s="51">
        <v>132</v>
      </c>
      <c r="AB103" s="4">
        <v>53.74</v>
      </c>
      <c r="AC103" s="4">
        <v>1.2</v>
      </c>
      <c r="AE103" s="4">
        <v>16.2</v>
      </c>
      <c r="AI103" s="4">
        <v>8.0172179999999997</v>
      </c>
      <c r="AJ103" s="4">
        <v>7.79</v>
      </c>
      <c r="AK103" s="4">
        <v>5.71</v>
      </c>
      <c r="AL103" s="4">
        <v>0.12</v>
      </c>
      <c r="AN103" s="4">
        <v>2.0699999999999998</v>
      </c>
      <c r="AO103" s="4">
        <v>3.52</v>
      </c>
      <c r="AP103" s="4">
        <v>0.52700000000000002</v>
      </c>
      <c r="BF103" s="4">
        <v>0.04</v>
      </c>
      <c r="CH103" s="4">
        <v>21</v>
      </c>
      <c r="CJ103" s="4">
        <v>202</v>
      </c>
      <c r="CK103" s="4">
        <v>197</v>
      </c>
      <c r="CN103" s="4">
        <v>30</v>
      </c>
      <c r="CO103" s="4">
        <v>69</v>
      </c>
      <c r="CP103" s="4">
        <v>28</v>
      </c>
      <c r="CQ103" s="4">
        <v>105</v>
      </c>
      <c r="CW103" s="4">
        <v>35</v>
      </c>
      <c r="CX103" s="4">
        <v>1623</v>
      </c>
      <c r="CY103" s="4">
        <v>17</v>
      </c>
      <c r="CZ103" s="4">
        <v>214</v>
      </c>
      <c r="DA103" s="4">
        <v>7.51</v>
      </c>
      <c r="DN103" s="4">
        <v>1506</v>
      </c>
      <c r="DO103" s="4">
        <v>45.9</v>
      </c>
      <c r="DP103" s="4">
        <v>93.7</v>
      </c>
      <c r="DQ103" s="4">
        <v>11.4</v>
      </c>
      <c r="DR103" s="4">
        <v>44.3</v>
      </c>
      <c r="DS103" s="4">
        <v>7.36</v>
      </c>
      <c r="DU103" s="4">
        <v>5.7</v>
      </c>
      <c r="DV103" s="4">
        <v>0.67</v>
      </c>
      <c r="DW103" s="4">
        <v>3.76</v>
      </c>
      <c r="DX103" s="4">
        <v>0.63</v>
      </c>
      <c r="DY103" s="4">
        <v>1.75</v>
      </c>
      <c r="DZ103" s="4">
        <v>0.23</v>
      </c>
      <c r="EA103" s="4">
        <v>1.39</v>
      </c>
      <c r="EB103" s="4">
        <v>0.21</v>
      </c>
      <c r="EC103" s="4">
        <v>5.04</v>
      </c>
      <c r="ED103" s="4">
        <v>0.36</v>
      </c>
      <c r="EM103" s="4">
        <v>9.86</v>
      </c>
      <c r="EO103" s="4">
        <v>3.46</v>
      </c>
      <c r="EP103" s="4">
        <v>0.89</v>
      </c>
      <c r="FP103" s="1" t="s">
        <v>4001</v>
      </c>
    </row>
    <row r="104" spans="1:172" x14ac:dyDescent="0.35">
      <c r="A104" s="1" t="s">
        <v>3999</v>
      </c>
      <c r="C104" s="1" t="s">
        <v>3891</v>
      </c>
      <c r="E104" s="65">
        <v>39.35</v>
      </c>
      <c r="F104" s="65">
        <v>39.35</v>
      </c>
      <c r="G104" s="65">
        <v>115.12</v>
      </c>
      <c r="H104" s="65">
        <v>115.12</v>
      </c>
      <c r="L104" s="1" t="s">
        <v>4006</v>
      </c>
      <c r="M104" s="1" t="s">
        <v>4003</v>
      </c>
      <c r="Q104" s="51">
        <v>132</v>
      </c>
      <c r="AB104" s="4">
        <v>53.45</v>
      </c>
      <c r="AC104" s="4">
        <v>1.19</v>
      </c>
      <c r="AE104" s="4">
        <v>16.38</v>
      </c>
      <c r="AI104" s="4">
        <v>8.0442119999999999</v>
      </c>
      <c r="AJ104" s="4">
        <v>7.61</v>
      </c>
      <c r="AK104" s="4">
        <v>5.76</v>
      </c>
      <c r="AL104" s="4">
        <v>0.12</v>
      </c>
      <c r="AN104" s="4">
        <v>2</v>
      </c>
      <c r="AO104" s="4">
        <v>3.79</v>
      </c>
      <c r="AP104" s="4">
        <v>0.45</v>
      </c>
      <c r="BF104" s="4">
        <v>0.08</v>
      </c>
      <c r="CH104" s="4">
        <v>19</v>
      </c>
      <c r="CJ104" s="4">
        <v>201</v>
      </c>
      <c r="CK104" s="4">
        <v>151</v>
      </c>
      <c r="CN104" s="4">
        <v>29</v>
      </c>
      <c r="CO104" s="4">
        <v>64</v>
      </c>
      <c r="CP104" s="4">
        <v>28</v>
      </c>
      <c r="CQ104" s="4">
        <v>106</v>
      </c>
      <c r="CW104" s="4">
        <v>31</v>
      </c>
      <c r="CX104" s="4">
        <v>1481</v>
      </c>
      <c r="CY104" s="4">
        <v>14.7</v>
      </c>
      <c r="CZ104" s="4">
        <v>115</v>
      </c>
      <c r="DA104" s="4">
        <v>6.78</v>
      </c>
      <c r="DN104" s="4">
        <v>1551</v>
      </c>
      <c r="DO104" s="4">
        <v>39.200000000000003</v>
      </c>
      <c r="DP104" s="4">
        <v>77.8</v>
      </c>
      <c r="DQ104" s="4">
        <v>9.66</v>
      </c>
      <c r="DR104" s="4">
        <v>40</v>
      </c>
      <c r="DS104" s="4">
        <v>6.43</v>
      </c>
      <c r="DU104" s="4">
        <v>5.28</v>
      </c>
      <c r="DV104" s="4">
        <v>0.63</v>
      </c>
      <c r="DW104" s="4">
        <v>3.09</v>
      </c>
      <c r="DX104" s="4">
        <v>0.6</v>
      </c>
      <c r="DY104" s="4">
        <v>1.6</v>
      </c>
      <c r="DZ104" s="4">
        <v>0.22</v>
      </c>
      <c r="EA104" s="4">
        <v>1.37</v>
      </c>
      <c r="EB104" s="4">
        <v>0.2</v>
      </c>
      <c r="EC104" s="4">
        <v>3.34</v>
      </c>
      <c r="ED104" s="4">
        <v>0.37</v>
      </c>
      <c r="EM104" s="4">
        <v>9.57</v>
      </c>
      <c r="EO104" s="4">
        <v>2.5299999999999998</v>
      </c>
      <c r="EP104" s="4">
        <v>0.66</v>
      </c>
      <c r="FP104" s="1" t="s">
        <v>4001</v>
      </c>
    </row>
    <row r="105" spans="1:172" x14ac:dyDescent="0.35">
      <c r="A105" s="1" t="s">
        <v>3999</v>
      </c>
      <c r="C105" s="1" t="s">
        <v>3891</v>
      </c>
      <c r="E105" s="65">
        <v>39.35</v>
      </c>
      <c r="F105" s="65">
        <v>39.35</v>
      </c>
      <c r="G105" s="65">
        <v>115.12</v>
      </c>
      <c r="H105" s="65">
        <v>115.12</v>
      </c>
      <c r="L105" s="1" t="s">
        <v>4007</v>
      </c>
      <c r="M105" s="1" t="s">
        <v>4003</v>
      </c>
      <c r="Q105" s="51">
        <v>132</v>
      </c>
      <c r="AB105" s="4">
        <v>53.45</v>
      </c>
      <c r="AC105" s="4">
        <v>1.1599999999999999</v>
      </c>
      <c r="AE105" s="4">
        <v>16.2</v>
      </c>
      <c r="AI105" s="4">
        <v>8.0712060000000001</v>
      </c>
      <c r="AJ105" s="4">
        <v>7.79</v>
      </c>
      <c r="AK105" s="4">
        <v>5.7</v>
      </c>
      <c r="AL105" s="4">
        <v>0.12</v>
      </c>
      <c r="AN105" s="4">
        <v>2.08</v>
      </c>
      <c r="AO105" s="4">
        <v>3.48</v>
      </c>
      <c r="AP105" s="4">
        <v>0.47899999999999998</v>
      </c>
      <c r="BF105" s="4">
        <v>0.39</v>
      </c>
      <c r="CH105" s="4">
        <v>19</v>
      </c>
      <c r="CJ105" s="4">
        <v>193</v>
      </c>
      <c r="CK105" s="4">
        <v>269</v>
      </c>
      <c r="CN105" s="4">
        <v>29</v>
      </c>
      <c r="CO105" s="4">
        <v>62</v>
      </c>
      <c r="CP105" s="4">
        <v>26</v>
      </c>
      <c r="CQ105" s="4">
        <v>106</v>
      </c>
      <c r="CW105" s="4">
        <v>37</v>
      </c>
      <c r="CX105" s="4">
        <v>1516</v>
      </c>
      <c r="CY105" s="4">
        <v>15.9</v>
      </c>
      <c r="CZ105" s="4">
        <v>182</v>
      </c>
      <c r="DA105" s="4">
        <v>6.85</v>
      </c>
      <c r="DN105" s="4">
        <v>1343</v>
      </c>
      <c r="DO105" s="4">
        <v>43.2</v>
      </c>
      <c r="DP105" s="4">
        <v>87.9</v>
      </c>
      <c r="DQ105" s="4">
        <v>10.7</v>
      </c>
      <c r="DR105" s="4">
        <v>41.2</v>
      </c>
      <c r="DS105" s="4">
        <v>6.83</v>
      </c>
      <c r="DU105" s="4">
        <v>5.64</v>
      </c>
      <c r="DV105" s="4">
        <v>0.65</v>
      </c>
      <c r="DW105" s="4">
        <v>3.6</v>
      </c>
      <c r="DX105" s="4">
        <v>0.62</v>
      </c>
      <c r="DY105" s="4">
        <v>1.73</v>
      </c>
      <c r="DZ105" s="4">
        <v>0.22</v>
      </c>
      <c r="EA105" s="4">
        <v>1.37</v>
      </c>
      <c r="EB105" s="4">
        <v>0.2</v>
      </c>
      <c r="EC105" s="4">
        <v>4.71</v>
      </c>
      <c r="ED105" s="4">
        <v>0.36</v>
      </c>
      <c r="EM105" s="4">
        <v>9.9700000000000006</v>
      </c>
      <c r="EO105" s="4">
        <v>3.18</v>
      </c>
      <c r="EP105" s="4">
        <v>0.8</v>
      </c>
      <c r="FP105" s="1" t="s">
        <v>4001</v>
      </c>
    </row>
    <row r="106" spans="1:172" x14ac:dyDescent="0.35">
      <c r="A106" s="1" t="s">
        <v>3999</v>
      </c>
      <c r="C106" s="1" t="s">
        <v>3891</v>
      </c>
      <c r="E106" s="65">
        <v>39.35</v>
      </c>
      <c r="F106" s="65">
        <v>39.35</v>
      </c>
      <c r="G106" s="65">
        <v>115.12</v>
      </c>
      <c r="H106" s="65">
        <v>115.12</v>
      </c>
      <c r="L106" s="1" t="s">
        <v>4008</v>
      </c>
      <c r="M106" s="1" t="s">
        <v>4003</v>
      </c>
      <c r="Q106" s="51">
        <v>132</v>
      </c>
      <c r="AB106" s="4">
        <v>54.05</v>
      </c>
      <c r="AC106" s="4">
        <v>1.06</v>
      </c>
      <c r="AE106" s="4">
        <v>16.41</v>
      </c>
      <c r="AI106" s="4">
        <v>7.6572979999999999</v>
      </c>
      <c r="AJ106" s="4">
        <v>7.21</v>
      </c>
      <c r="AK106" s="4">
        <v>4.9000000000000004</v>
      </c>
      <c r="AL106" s="4">
        <v>0.11</v>
      </c>
      <c r="AN106" s="4">
        <v>1.54</v>
      </c>
      <c r="AO106" s="4">
        <v>4.66</v>
      </c>
      <c r="AP106" s="4">
        <v>0.38</v>
      </c>
      <c r="BF106" s="4">
        <v>0.6</v>
      </c>
      <c r="CH106" s="4">
        <v>19</v>
      </c>
      <c r="CJ106" s="4">
        <v>210</v>
      </c>
      <c r="CK106" s="4">
        <v>91</v>
      </c>
      <c r="CN106" s="4">
        <v>25</v>
      </c>
      <c r="CO106" s="4">
        <v>29</v>
      </c>
      <c r="CP106" s="4">
        <v>26</v>
      </c>
      <c r="CQ106" s="4">
        <v>99</v>
      </c>
      <c r="CW106" s="4">
        <v>24</v>
      </c>
      <c r="CX106" s="4">
        <v>1544</v>
      </c>
      <c r="CY106" s="4">
        <v>15.2</v>
      </c>
      <c r="CZ106" s="4">
        <v>167</v>
      </c>
      <c r="DA106" s="4">
        <v>7</v>
      </c>
      <c r="DN106" s="4">
        <v>1098</v>
      </c>
      <c r="DO106" s="4">
        <v>42.2</v>
      </c>
      <c r="DP106" s="4">
        <v>84</v>
      </c>
      <c r="DQ106" s="4">
        <v>10.4</v>
      </c>
      <c r="DR106" s="4">
        <v>43.1</v>
      </c>
      <c r="DS106" s="4">
        <v>6.79</v>
      </c>
      <c r="DU106" s="4">
        <v>5.8</v>
      </c>
      <c r="DV106" s="4">
        <v>0.66</v>
      </c>
      <c r="DW106" s="4">
        <v>3.29</v>
      </c>
      <c r="DX106" s="4">
        <v>0.63</v>
      </c>
      <c r="DY106" s="4">
        <v>1.67</v>
      </c>
      <c r="DZ106" s="4">
        <v>0.22</v>
      </c>
      <c r="EA106" s="4">
        <v>1.39</v>
      </c>
      <c r="EB106" s="4">
        <v>0.21</v>
      </c>
      <c r="EC106" s="4">
        <v>4.7</v>
      </c>
      <c r="ED106" s="4">
        <v>0.39</v>
      </c>
      <c r="EM106" s="4">
        <v>10.8</v>
      </c>
      <c r="EO106" s="4">
        <v>5.22</v>
      </c>
      <c r="EP106" s="4">
        <v>1.67</v>
      </c>
      <c r="FP106" s="1" t="s">
        <v>4001</v>
      </c>
    </row>
    <row r="107" spans="1:172" x14ac:dyDescent="0.35">
      <c r="A107" s="1" t="s">
        <v>3999</v>
      </c>
      <c r="C107" s="1" t="s">
        <v>3891</v>
      </c>
      <c r="E107" s="65">
        <v>39.5</v>
      </c>
      <c r="F107" s="65">
        <v>39.5</v>
      </c>
      <c r="G107" s="65">
        <v>115</v>
      </c>
      <c r="H107" s="65">
        <v>115</v>
      </c>
      <c r="L107" s="1" t="s">
        <v>4009</v>
      </c>
      <c r="M107" s="1" t="s">
        <v>4003</v>
      </c>
      <c r="Q107" s="51">
        <v>132</v>
      </c>
      <c r="AB107" s="4">
        <v>54.21</v>
      </c>
      <c r="AC107" s="4">
        <v>1.08</v>
      </c>
      <c r="AE107" s="4">
        <v>16.45</v>
      </c>
      <c r="AI107" s="4">
        <v>8.467118000000001</v>
      </c>
      <c r="AJ107" s="4">
        <v>6.85</v>
      </c>
      <c r="AK107" s="4">
        <v>3.87</v>
      </c>
      <c r="AL107" s="4">
        <v>0.14000000000000001</v>
      </c>
      <c r="AN107" s="4">
        <v>2.61</v>
      </c>
      <c r="AO107" s="4">
        <v>3.85</v>
      </c>
      <c r="AP107" s="4">
        <v>0.54</v>
      </c>
      <c r="BF107" s="4">
        <v>0.91</v>
      </c>
      <c r="CH107" s="4">
        <v>21</v>
      </c>
      <c r="CJ107" s="4">
        <v>170</v>
      </c>
      <c r="CK107" s="4">
        <v>49</v>
      </c>
      <c r="CN107" s="4">
        <v>26</v>
      </c>
      <c r="CO107" s="4">
        <v>23</v>
      </c>
      <c r="CP107" s="4">
        <v>55</v>
      </c>
      <c r="CQ107" s="4">
        <v>106</v>
      </c>
      <c r="CW107" s="4">
        <v>88</v>
      </c>
      <c r="CX107" s="4">
        <v>1080</v>
      </c>
      <c r="CY107" s="4">
        <v>21.3</v>
      </c>
      <c r="CZ107" s="4">
        <v>33</v>
      </c>
      <c r="DA107" s="4">
        <v>11.7</v>
      </c>
      <c r="DN107" s="4">
        <v>1123</v>
      </c>
      <c r="DO107" s="4">
        <v>35.5</v>
      </c>
      <c r="DP107" s="4">
        <v>68.599999999999994</v>
      </c>
      <c r="DQ107" s="4">
        <v>8.39</v>
      </c>
      <c r="DR107" s="4">
        <v>35.200000000000003</v>
      </c>
      <c r="DS107" s="4">
        <v>6.33</v>
      </c>
      <c r="DU107" s="4">
        <v>5.66</v>
      </c>
      <c r="DV107" s="4">
        <v>0.8</v>
      </c>
      <c r="DW107" s="4">
        <v>4.22</v>
      </c>
      <c r="DX107" s="4">
        <v>0.74</v>
      </c>
      <c r="DY107" s="4">
        <v>2.0099999999999998</v>
      </c>
      <c r="DZ107" s="4">
        <v>0.32</v>
      </c>
      <c r="EA107" s="4">
        <v>1.88</v>
      </c>
      <c r="EB107" s="4">
        <v>0.26</v>
      </c>
      <c r="EC107" s="4">
        <v>1.3</v>
      </c>
      <c r="ED107" s="4">
        <v>0.64</v>
      </c>
      <c r="EM107" s="4">
        <v>14.5</v>
      </c>
      <c r="EO107" s="4">
        <v>3.62</v>
      </c>
      <c r="EP107" s="4">
        <v>1.08</v>
      </c>
      <c r="FP107" s="1" t="s">
        <v>4001</v>
      </c>
    </row>
    <row r="108" spans="1:172" x14ac:dyDescent="0.35">
      <c r="A108" s="1" t="s">
        <v>3999</v>
      </c>
      <c r="C108" s="1" t="s">
        <v>3891</v>
      </c>
      <c r="E108" s="65">
        <v>39.299999999999997</v>
      </c>
      <c r="F108" s="65">
        <v>39.4</v>
      </c>
      <c r="G108" s="65">
        <v>114.8</v>
      </c>
      <c r="H108" s="65">
        <v>114.9</v>
      </c>
      <c r="L108" s="1" t="s">
        <v>4010</v>
      </c>
      <c r="M108" s="1" t="s">
        <v>4011</v>
      </c>
      <c r="Q108" s="51">
        <v>143</v>
      </c>
      <c r="AB108" s="4">
        <v>64.89</v>
      </c>
      <c r="AC108" s="4">
        <v>0.45</v>
      </c>
      <c r="AE108" s="4">
        <v>15.51</v>
      </c>
      <c r="AI108" s="4">
        <v>3.8691400000000002</v>
      </c>
      <c r="AJ108" s="4">
        <v>1.69</v>
      </c>
      <c r="AK108" s="4">
        <v>1.91</v>
      </c>
      <c r="AL108" s="4">
        <v>0.11</v>
      </c>
      <c r="AN108" s="4">
        <v>2.71</v>
      </c>
      <c r="AO108" s="4">
        <v>3.67</v>
      </c>
      <c r="AP108" s="4">
        <v>0.25</v>
      </c>
      <c r="BF108" s="4">
        <v>3.36</v>
      </c>
      <c r="CH108" s="4">
        <v>6</v>
      </c>
      <c r="CJ108" s="4">
        <v>66</v>
      </c>
      <c r="CK108" s="4">
        <v>13</v>
      </c>
      <c r="CN108" s="4">
        <v>6</v>
      </c>
      <c r="CO108" s="4">
        <v>5</v>
      </c>
      <c r="CP108" s="4">
        <v>6</v>
      </c>
      <c r="CQ108" s="4">
        <v>145</v>
      </c>
      <c r="CW108" s="4">
        <v>35</v>
      </c>
      <c r="CX108" s="4">
        <v>751</v>
      </c>
      <c r="CY108" s="4">
        <v>10.8</v>
      </c>
      <c r="CZ108" s="4">
        <v>153</v>
      </c>
      <c r="DA108" s="4">
        <v>8.85</v>
      </c>
      <c r="DN108" s="4">
        <v>2196</v>
      </c>
      <c r="DO108" s="4">
        <v>30.6</v>
      </c>
      <c r="DP108" s="4">
        <v>60.9</v>
      </c>
      <c r="DQ108" s="4">
        <v>9.1300000000000008</v>
      </c>
      <c r="DR108" s="4">
        <v>33.4</v>
      </c>
      <c r="DS108" s="4">
        <v>5.36</v>
      </c>
      <c r="DU108" s="4">
        <v>3.78</v>
      </c>
      <c r="DV108" s="4">
        <v>0.44</v>
      </c>
      <c r="DW108" s="4">
        <v>2.0699999999999998</v>
      </c>
      <c r="DX108" s="4">
        <v>0.39</v>
      </c>
      <c r="DY108" s="4">
        <v>1</v>
      </c>
      <c r="DZ108" s="4">
        <v>0.14000000000000001</v>
      </c>
      <c r="EA108" s="4">
        <v>0.87</v>
      </c>
      <c r="EB108" s="4">
        <v>0.13</v>
      </c>
      <c r="EC108" s="4">
        <v>3.98</v>
      </c>
      <c r="ED108" s="4">
        <v>0.55000000000000004</v>
      </c>
      <c r="EM108" s="4">
        <v>42.7</v>
      </c>
      <c r="EO108" s="4">
        <v>3.52</v>
      </c>
      <c r="EP108" s="4">
        <v>1.1399999999999999</v>
      </c>
      <c r="FP108" s="1" t="s">
        <v>4001</v>
      </c>
    </row>
    <row r="109" spans="1:172" x14ac:dyDescent="0.35">
      <c r="A109" s="1" t="s">
        <v>3999</v>
      </c>
      <c r="C109" s="1" t="s">
        <v>3891</v>
      </c>
      <c r="E109" s="65">
        <v>39.299999999999997</v>
      </c>
      <c r="F109" s="65">
        <v>39.4</v>
      </c>
      <c r="G109" s="65">
        <v>114.8</v>
      </c>
      <c r="H109" s="65">
        <v>114.9</v>
      </c>
      <c r="L109" s="1" t="s">
        <v>4012</v>
      </c>
      <c r="M109" s="1" t="s">
        <v>4011</v>
      </c>
      <c r="Q109" s="51">
        <v>143</v>
      </c>
      <c r="AB109" s="4">
        <v>63.54</v>
      </c>
      <c r="AC109" s="4">
        <v>0.44</v>
      </c>
      <c r="AE109" s="4">
        <v>15.85</v>
      </c>
      <c r="AI109" s="4">
        <v>3.3562540000000003</v>
      </c>
      <c r="AJ109" s="4">
        <v>2.8</v>
      </c>
      <c r="AK109" s="4">
        <v>1.62</v>
      </c>
      <c r="AL109" s="4">
        <v>0.05</v>
      </c>
      <c r="AN109" s="4">
        <v>3.47</v>
      </c>
      <c r="AO109" s="4">
        <v>3.78</v>
      </c>
      <c r="AP109" s="4">
        <v>0.24</v>
      </c>
      <c r="BF109" s="4">
        <v>3.87</v>
      </c>
      <c r="CH109" s="4">
        <v>6</v>
      </c>
      <c r="CJ109" s="4">
        <v>51</v>
      </c>
      <c r="CK109" s="4">
        <v>9</v>
      </c>
      <c r="CN109" s="4">
        <v>7</v>
      </c>
      <c r="CO109" s="4">
        <v>5</v>
      </c>
      <c r="CP109" s="4">
        <v>5</v>
      </c>
      <c r="CQ109" s="4">
        <v>57</v>
      </c>
      <c r="CW109" s="4">
        <v>68</v>
      </c>
      <c r="CX109" s="4">
        <v>1038</v>
      </c>
      <c r="CY109" s="4">
        <v>8.5299999999999994</v>
      </c>
      <c r="CZ109" s="4">
        <v>107</v>
      </c>
      <c r="DA109" s="4">
        <v>8.07</v>
      </c>
      <c r="DN109" s="4">
        <v>1821</v>
      </c>
      <c r="DO109" s="4">
        <v>39</v>
      </c>
      <c r="DP109" s="4">
        <v>71.599999999999994</v>
      </c>
      <c r="DQ109" s="4">
        <v>8.27</v>
      </c>
      <c r="DR109" s="4">
        <v>31.7</v>
      </c>
      <c r="DS109" s="4">
        <v>4.6100000000000003</v>
      </c>
      <c r="DU109" s="4">
        <v>3.32</v>
      </c>
      <c r="DV109" s="4">
        <v>0.38</v>
      </c>
      <c r="DW109" s="4">
        <v>1.77</v>
      </c>
      <c r="DX109" s="4">
        <v>0.33</v>
      </c>
      <c r="DY109" s="4">
        <v>0.93</v>
      </c>
      <c r="DZ109" s="4">
        <v>0.13</v>
      </c>
      <c r="EA109" s="4">
        <v>0.82</v>
      </c>
      <c r="EB109" s="4">
        <v>0.14000000000000001</v>
      </c>
      <c r="EC109" s="4">
        <v>3.36</v>
      </c>
      <c r="ED109" s="4">
        <v>0.56999999999999995</v>
      </c>
      <c r="EM109" s="4">
        <v>10.5</v>
      </c>
      <c r="EO109" s="4">
        <v>3.6</v>
      </c>
      <c r="EP109" s="4">
        <v>1.19</v>
      </c>
      <c r="FP109" s="1" t="s">
        <v>4001</v>
      </c>
    </row>
    <row r="110" spans="1:172" x14ac:dyDescent="0.35">
      <c r="A110" s="1" t="s">
        <v>3999</v>
      </c>
      <c r="C110" s="1" t="s">
        <v>3891</v>
      </c>
      <c r="E110" s="65">
        <v>39.299999999999997</v>
      </c>
      <c r="F110" s="65">
        <v>39.4</v>
      </c>
      <c r="G110" s="65">
        <v>114.8</v>
      </c>
      <c r="H110" s="65">
        <v>114.9</v>
      </c>
      <c r="L110" s="1" t="s">
        <v>4013</v>
      </c>
      <c r="M110" s="1" t="s">
        <v>4011</v>
      </c>
      <c r="Q110" s="51">
        <v>143</v>
      </c>
      <c r="AB110" s="4">
        <v>63.65</v>
      </c>
      <c r="AC110" s="4">
        <v>0.44</v>
      </c>
      <c r="AE110" s="4">
        <v>15.81</v>
      </c>
      <c r="AI110" s="4">
        <v>3.2932680000000003</v>
      </c>
      <c r="AJ110" s="4">
        <v>2.7</v>
      </c>
      <c r="AK110" s="4">
        <v>1.54</v>
      </c>
      <c r="AL110" s="4">
        <v>0.05</v>
      </c>
      <c r="AN110" s="4">
        <v>3.55</v>
      </c>
      <c r="AO110" s="4">
        <v>3.88</v>
      </c>
      <c r="AP110" s="4">
        <v>0.23</v>
      </c>
      <c r="BF110" s="4">
        <v>3.94</v>
      </c>
      <c r="CH110" s="4">
        <v>6</v>
      </c>
      <c r="CJ110" s="4">
        <v>51</v>
      </c>
      <c r="CK110" s="4">
        <v>8</v>
      </c>
      <c r="CN110" s="4">
        <v>7</v>
      </c>
      <c r="CO110" s="4">
        <v>4</v>
      </c>
      <c r="CP110" s="4">
        <v>4</v>
      </c>
      <c r="CQ110" s="4">
        <v>53</v>
      </c>
      <c r="CW110" s="4">
        <v>69</v>
      </c>
      <c r="CX110" s="4">
        <v>1089</v>
      </c>
      <c r="CY110" s="4">
        <v>8.1300000000000008</v>
      </c>
      <c r="CZ110" s="4">
        <v>113</v>
      </c>
      <c r="DA110" s="4">
        <v>8</v>
      </c>
      <c r="DN110" s="4">
        <v>1762</v>
      </c>
      <c r="DO110" s="4">
        <v>40.4</v>
      </c>
      <c r="DP110" s="4">
        <v>74.2</v>
      </c>
      <c r="DQ110" s="4">
        <v>8.51</v>
      </c>
      <c r="DR110" s="4">
        <v>32.200000000000003</v>
      </c>
      <c r="DS110" s="4">
        <v>4.32</v>
      </c>
      <c r="DU110" s="4">
        <v>3.25</v>
      </c>
      <c r="DV110" s="4">
        <v>0.36</v>
      </c>
      <c r="DW110" s="4">
        <v>1.76</v>
      </c>
      <c r="DX110" s="4">
        <v>0.32</v>
      </c>
      <c r="DY110" s="4">
        <v>0.86</v>
      </c>
      <c r="DZ110" s="4">
        <v>0.12</v>
      </c>
      <c r="EA110" s="4">
        <v>0.82</v>
      </c>
      <c r="EB110" s="4">
        <v>0.13</v>
      </c>
      <c r="EC110" s="4">
        <v>3.53</v>
      </c>
      <c r="ED110" s="4">
        <v>0.59</v>
      </c>
      <c r="EM110" s="4">
        <v>15.9</v>
      </c>
      <c r="EO110" s="4">
        <v>3.79</v>
      </c>
      <c r="EP110" s="4">
        <v>1.17</v>
      </c>
      <c r="FP110" s="1" t="s">
        <v>4001</v>
      </c>
    </row>
    <row r="111" spans="1:172" x14ac:dyDescent="0.35">
      <c r="A111" s="1" t="s">
        <v>3999</v>
      </c>
      <c r="C111" s="1" t="s">
        <v>3891</v>
      </c>
      <c r="E111" s="65">
        <v>39.299999999999997</v>
      </c>
      <c r="F111" s="65">
        <v>39.4</v>
      </c>
      <c r="G111" s="65">
        <v>114.8</v>
      </c>
      <c r="H111" s="65">
        <v>114.9</v>
      </c>
      <c r="L111" s="1" t="s">
        <v>4014</v>
      </c>
      <c r="M111" s="1" t="s">
        <v>4011</v>
      </c>
      <c r="Q111" s="51">
        <v>143</v>
      </c>
      <c r="AB111" s="4">
        <v>64.040000000000006</v>
      </c>
      <c r="AC111" s="4">
        <v>0.44</v>
      </c>
      <c r="AE111" s="4">
        <v>15.67</v>
      </c>
      <c r="AI111" s="4">
        <v>3.2032880000000001</v>
      </c>
      <c r="AJ111" s="4">
        <v>3.16</v>
      </c>
      <c r="AK111" s="4">
        <v>1.76</v>
      </c>
      <c r="AL111" s="4">
        <v>0.06</v>
      </c>
      <c r="AN111" s="4">
        <v>3.32</v>
      </c>
      <c r="AO111" s="4">
        <v>3.9</v>
      </c>
      <c r="AP111" s="4">
        <v>0.24</v>
      </c>
      <c r="BF111" s="4">
        <v>3.78</v>
      </c>
      <c r="CH111" s="4">
        <v>6</v>
      </c>
      <c r="CJ111" s="4">
        <v>52</v>
      </c>
      <c r="CK111" s="4">
        <v>10</v>
      </c>
      <c r="CN111" s="4">
        <v>7</v>
      </c>
      <c r="CO111" s="4">
        <v>5</v>
      </c>
      <c r="CP111" s="4">
        <v>4</v>
      </c>
      <c r="CQ111" s="4">
        <v>64</v>
      </c>
      <c r="CW111" s="4">
        <v>60</v>
      </c>
      <c r="CX111" s="4">
        <v>1156</v>
      </c>
      <c r="CY111" s="4">
        <v>8.7799999999999994</v>
      </c>
      <c r="CZ111" s="4">
        <v>133</v>
      </c>
      <c r="DA111" s="4">
        <v>8.17</v>
      </c>
      <c r="DN111" s="4">
        <v>1686</v>
      </c>
      <c r="DO111" s="4">
        <v>37.1</v>
      </c>
      <c r="DP111" s="4">
        <v>69.3</v>
      </c>
      <c r="DQ111" s="4">
        <v>8.02</v>
      </c>
      <c r="DR111" s="4">
        <v>31.4</v>
      </c>
      <c r="DS111" s="4">
        <v>4.42</v>
      </c>
      <c r="DU111" s="4">
        <v>3.41</v>
      </c>
      <c r="DV111" s="4">
        <v>0.39</v>
      </c>
      <c r="DW111" s="4">
        <v>1.83</v>
      </c>
      <c r="DX111" s="4">
        <v>0.33</v>
      </c>
      <c r="DY111" s="4">
        <v>0.92</v>
      </c>
      <c r="DZ111" s="4">
        <v>0.13</v>
      </c>
      <c r="EA111" s="4">
        <v>0.84</v>
      </c>
      <c r="EB111" s="4">
        <v>0.15</v>
      </c>
      <c r="EC111" s="4">
        <v>3.97</v>
      </c>
      <c r="ED111" s="4">
        <v>0.59</v>
      </c>
      <c r="EM111" s="4">
        <v>24.1</v>
      </c>
      <c r="EO111" s="4">
        <v>3.52</v>
      </c>
      <c r="EP111" s="4">
        <v>1.1499999999999999</v>
      </c>
      <c r="FP111" s="1" t="s">
        <v>4001</v>
      </c>
    </row>
    <row r="112" spans="1:172" x14ac:dyDescent="0.35">
      <c r="A112" s="1" t="s">
        <v>3999</v>
      </c>
      <c r="C112" s="1" t="s">
        <v>3891</v>
      </c>
      <c r="E112" s="65">
        <v>39.299999999999997</v>
      </c>
      <c r="F112" s="65">
        <v>39.4</v>
      </c>
      <c r="G112" s="65">
        <v>114.8</v>
      </c>
      <c r="H112" s="65">
        <v>114.9</v>
      </c>
      <c r="L112" s="1" t="s">
        <v>4015</v>
      </c>
      <c r="M112" s="1" t="s">
        <v>4011</v>
      </c>
      <c r="Q112" s="51">
        <v>143</v>
      </c>
      <c r="AB112" s="4">
        <v>64.209999999999994</v>
      </c>
      <c r="AC112" s="4">
        <v>0.43</v>
      </c>
      <c r="AE112" s="4">
        <v>15.73</v>
      </c>
      <c r="AI112" s="4">
        <v>3.2392800000000004</v>
      </c>
      <c r="AJ112" s="4">
        <v>2.97</v>
      </c>
      <c r="AK112" s="4">
        <v>1.63</v>
      </c>
      <c r="AL112" s="4">
        <v>0.06</v>
      </c>
      <c r="AN112" s="4">
        <v>3.29</v>
      </c>
      <c r="AO112" s="4">
        <v>3.87</v>
      </c>
      <c r="AP112" s="4">
        <v>0.23</v>
      </c>
      <c r="BF112" s="4">
        <v>3.53</v>
      </c>
      <c r="CH112" s="4">
        <v>6</v>
      </c>
      <c r="CJ112" s="4">
        <v>53</v>
      </c>
      <c r="CK112" s="4">
        <v>10</v>
      </c>
      <c r="CN112" s="4">
        <v>7</v>
      </c>
      <c r="CO112" s="4">
        <v>6</v>
      </c>
      <c r="CP112" s="4">
        <v>6</v>
      </c>
      <c r="CQ112" s="4">
        <v>62</v>
      </c>
      <c r="CW112" s="4">
        <v>63</v>
      </c>
      <c r="CX112" s="4">
        <v>1110</v>
      </c>
      <c r="CY112" s="4">
        <v>8.4600000000000009</v>
      </c>
      <c r="CZ112" s="4">
        <v>98</v>
      </c>
      <c r="DA112" s="4">
        <v>8.16</v>
      </c>
      <c r="DN112" s="4">
        <v>1703</v>
      </c>
      <c r="DO112" s="4">
        <v>31</v>
      </c>
      <c r="DP112" s="4">
        <v>59.3</v>
      </c>
      <c r="DQ112" s="4">
        <v>7.15</v>
      </c>
      <c r="DR112" s="4">
        <v>28.5</v>
      </c>
      <c r="DS112" s="4">
        <v>4.32</v>
      </c>
      <c r="DU112" s="4">
        <v>3.4</v>
      </c>
      <c r="DV112" s="4">
        <v>0.36</v>
      </c>
      <c r="DW112" s="4">
        <v>1.74</v>
      </c>
      <c r="DX112" s="4">
        <v>0.34</v>
      </c>
      <c r="DY112" s="4">
        <v>0.84</v>
      </c>
      <c r="DZ112" s="4">
        <v>0.12</v>
      </c>
      <c r="EA112" s="4">
        <v>0.8</v>
      </c>
      <c r="EB112" s="4">
        <v>0.12</v>
      </c>
      <c r="EC112" s="4">
        <v>3.19</v>
      </c>
      <c r="ED112" s="4">
        <v>0.57999999999999996</v>
      </c>
      <c r="EM112" s="4">
        <v>18.100000000000001</v>
      </c>
      <c r="EO112" s="4">
        <v>3.2</v>
      </c>
      <c r="EP112" s="4">
        <v>1.1499999999999999</v>
      </c>
      <c r="FP112" s="1" t="s">
        <v>4001</v>
      </c>
    </row>
    <row r="113" spans="1:172" x14ac:dyDescent="0.35">
      <c r="A113" s="1" t="s">
        <v>3999</v>
      </c>
      <c r="C113" s="1" t="s">
        <v>3891</v>
      </c>
      <c r="E113" s="65">
        <v>39.4</v>
      </c>
      <c r="F113" s="65">
        <v>39.4</v>
      </c>
      <c r="G113" s="65">
        <v>114.9</v>
      </c>
      <c r="H113" s="65">
        <v>114.9</v>
      </c>
      <c r="L113" s="1" t="s">
        <v>4016</v>
      </c>
      <c r="M113" s="1" t="s">
        <v>4017</v>
      </c>
      <c r="Q113" s="51">
        <v>146</v>
      </c>
      <c r="AB113" s="4">
        <v>58.45</v>
      </c>
      <c r="AC113" s="4">
        <v>0.8</v>
      </c>
      <c r="AE113" s="4">
        <v>16.95</v>
      </c>
      <c r="AI113" s="4">
        <v>6.5145520000000001</v>
      </c>
      <c r="AJ113" s="4">
        <v>5.56</v>
      </c>
      <c r="AK113" s="4">
        <v>2.8</v>
      </c>
      <c r="AL113" s="4">
        <v>0.11</v>
      </c>
      <c r="AN113" s="4">
        <v>2.33</v>
      </c>
      <c r="AO113" s="4">
        <v>3.72</v>
      </c>
      <c r="AP113" s="4">
        <v>0.28999999999999998</v>
      </c>
      <c r="BF113" s="4">
        <v>1.07</v>
      </c>
      <c r="CH113" s="4">
        <v>15</v>
      </c>
      <c r="CJ113" s="4">
        <v>152</v>
      </c>
      <c r="CK113" s="4">
        <v>5</v>
      </c>
      <c r="CN113" s="4">
        <v>18</v>
      </c>
      <c r="CO113" s="4">
        <v>7</v>
      </c>
      <c r="CP113" s="4">
        <v>21</v>
      </c>
      <c r="CQ113" s="4">
        <v>72</v>
      </c>
      <c r="CW113" s="4">
        <v>56</v>
      </c>
      <c r="CX113" s="4">
        <v>1070</v>
      </c>
      <c r="CY113" s="4">
        <v>18.600000000000001</v>
      </c>
      <c r="CZ113" s="4">
        <v>172</v>
      </c>
      <c r="DA113" s="4">
        <v>7.99</v>
      </c>
      <c r="DN113" s="4">
        <v>1494</v>
      </c>
      <c r="DO113" s="4">
        <v>42.5</v>
      </c>
      <c r="DP113" s="4">
        <v>89.3</v>
      </c>
      <c r="DQ113" s="4">
        <v>9.6</v>
      </c>
      <c r="DR113" s="4">
        <v>35.200000000000003</v>
      </c>
      <c r="DS113" s="4">
        <v>5.88</v>
      </c>
      <c r="DU113" s="4">
        <v>4.42</v>
      </c>
      <c r="DV113" s="4">
        <v>0.66</v>
      </c>
      <c r="DW113" s="4">
        <v>3.45</v>
      </c>
      <c r="DX113" s="4">
        <v>0.72</v>
      </c>
      <c r="DY113" s="4">
        <v>2.06</v>
      </c>
      <c r="DZ113" s="4">
        <v>0.31</v>
      </c>
      <c r="EA113" s="4">
        <v>2.15</v>
      </c>
      <c r="EB113" s="4">
        <v>0.32</v>
      </c>
      <c r="EC113" s="4">
        <v>4.21</v>
      </c>
      <c r="ED113" s="4">
        <v>0.51</v>
      </c>
      <c r="EM113" s="4">
        <v>58.3</v>
      </c>
      <c r="EO113" s="4">
        <v>4.37</v>
      </c>
      <c r="EP113" s="4">
        <v>1.1299999999999999</v>
      </c>
      <c r="FP113" s="1" t="s">
        <v>4001</v>
      </c>
    </row>
    <row r="114" spans="1:172" x14ac:dyDescent="0.35">
      <c r="A114" s="1" t="s">
        <v>3999</v>
      </c>
      <c r="C114" s="1" t="s">
        <v>3891</v>
      </c>
      <c r="E114" s="65">
        <v>39.4</v>
      </c>
      <c r="F114" s="65">
        <v>39.4</v>
      </c>
      <c r="G114" s="65">
        <v>114.9</v>
      </c>
      <c r="H114" s="65">
        <v>114.9</v>
      </c>
      <c r="L114" s="1" t="s">
        <v>4018</v>
      </c>
      <c r="M114" s="1" t="s">
        <v>4017</v>
      </c>
      <c r="Q114" s="51">
        <v>146</v>
      </c>
      <c r="AB114" s="4">
        <v>54.56</v>
      </c>
      <c r="AC114" s="4">
        <v>1.03</v>
      </c>
      <c r="AE114" s="4">
        <v>16.18</v>
      </c>
      <c r="AI114" s="4">
        <v>7.009442</v>
      </c>
      <c r="AJ114" s="4">
        <v>5.63</v>
      </c>
      <c r="AK114" s="4">
        <v>5.09</v>
      </c>
      <c r="AL114" s="4">
        <v>0.12</v>
      </c>
      <c r="AN114" s="4">
        <v>2.4</v>
      </c>
      <c r="AO114" s="4">
        <v>3.72</v>
      </c>
      <c r="AP114" s="4">
        <v>0.39</v>
      </c>
      <c r="BF114" s="4">
        <v>2.12</v>
      </c>
      <c r="CH114" s="4">
        <v>15</v>
      </c>
      <c r="CJ114" s="4">
        <v>159</v>
      </c>
      <c r="CK114" s="4">
        <v>149</v>
      </c>
      <c r="CN114" s="4">
        <v>24</v>
      </c>
      <c r="CO114" s="4">
        <v>54</v>
      </c>
      <c r="CP114" s="4">
        <v>34</v>
      </c>
      <c r="CQ114" s="4">
        <v>89</v>
      </c>
      <c r="CW114" s="4">
        <v>36</v>
      </c>
      <c r="CX114" s="4">
        <v>1166</v>
      </c>
      <c r="CY114" s="4">
        <v>14.4</v>
      </c>
      <c r="CZ114" s="4">
        <v>151</v>
      </c>
      <c r="DA114" s="4">
        <v>8.18</v>
      </c>
      <c r="DN114" s="4">
        <v>1486</v>
      </c>
      <c r="DO114" s="4">
        <v>38.299999999999997</v>
      </c>
      <c r="DP114" s="4">
        <v>85.7</v>
      </c>
      <c r="DQ114" s="4">
        <v>9.49</v>
      </c>
      <c r="DR114" s="4">
        <v>36.799999999999997</v>
      </c>
      <c r="DS114" s="4">
        <v>6.18</v>
      </c>
      <c r="DU114" s="4">
        <v>4.5199999999999996</v>
      </c>
      <c r="DV114" s="4">
        <v>0.61</v>
      </c>
      <c r="DW114" s="4">
        <v>3.01</v>
      </c>
      <c r="DX114" s="4">
        <v>0.57999999999999996</v>
      </c>
      <c r="DY114" s="4">
        <v>1.62</v>
      </c>
      <c r="DZ114" s="4">
        <v>0.22</v>
      </c>
      <c r="EA114" s="4">
        <v>1.54</v>
      </c>
      <c r="EB114" s="4">
        <v>0.22</v>
      </c>
      <c r="EC114" s="4">
        <v>3.95</v>
      </c>
      <c r="ED114" s="4">
        <v>0.51</v>
      </c>
      <c r="EM114" s="4">
        <v>10.8</v>
      </c>
      <c r="EO114" s="4">
        <v>3.04</v>
      </c>
      <c r="EP114" s="4">
        <v>1.01</v>
      </c>
      <c r="FP114" s="1" t="s">
        <v>4001</v>
      </c>
    </row>
    <row r="115" spans="1:172" x14ac:dyDescent="0.35">
      <c r="A115" s="1" t="s">
        <v>3999</v>
      </c>
      <c r="C115" s="1" t="s">
        <v>3891</v>
      </c>
      <c r="E115" s="65">
        <v>39.4</v>
      </c>
      <c r="F115" s="65">
        <v>39.4</v>
      </c>
      <c r="G115" s="65">
        <v>114.9</v>
      </c>
      <c r="H115" s="65">
        <v>114.9</v>
      </c>
      <c r="L115" s="1" t="s">
        <v>4019</v>
      </c>
      <c r="M115" s="1" t="s">
        <v>4017</v>
      </c>
      <c r="Q115" s="51">
        <v>146</v>
      </c>
      <c r="AB115" s="4">
        <v>54.57</v>
      </c>
      <c r="AC115" s="4">
        <v>1.02</v>
      </c>
      <c r="AE115" s="4">
        <v>16.239999999999998</v>
      </c>
      <c r="AI115" s="4">
        <v>7.0544320000000003</v>
      </c>
      <c r="AJ115" s="4">
        <v>5.55</v>
      </c>
      <c r="AK115" s="4">
        <v>5.0599999999999996</v>
      </c>
      <c r="AL115" s="4">
        <v>0.11</v>
      </c>
      <c r="AN115" s="4">
        <v>2.4500000000000002</v>
      </c>
      <c r="AO115" s="4">
        <v>3.78</v>
      </c>
      <c r="AP115" s="4">
        <v>0.38</v>
      </c>
      <c r="BF115" s="4">
        <v>2.4700000000000002</v>
      </c>
      <c r="CH115" s="4">
        <v>16</v>
      </c>
      <c r="CJ115" s="4">
        <v>152</v>
      </c>
      <c r="CK115" s="4">
        <v>152</v>
      </c>
      <c r="CN115" s="4">
        <v>24</v>
      </c>
      <c r="CO115" s="4">
        <v>56</v>
      </c>
      <c r="CP115" s="4">
        <v>36</v>
      </c>
      <c r="CQ115" s="4">
        <v>93</v>
      </c>
      <c r="CW115" s="4">
        <v>37</v>
      </c>
      <c r="CX115" s="4">
        <v>1137</v>
      </c>
      <c r="CY115" s="4">
        <v>14.1</v>
      </c>
      <c r="CZ115" s="4">
        <v>137</v>
      </c>
      <c r="DA115" s="4">
        <v>8</v>
      </c>
      <c r="DN115" s="4">
        <v>1485</v>
      </c>
      <c r="DO115" s="4">
        <v>37.700000000000003</v>
      </c>
      <c r="DP115" s="4">
        <v>82.4</v>
      </c>
      <c r="DQ115" s="4">
        <v>8.99</v>
      </c>
      <c r="DR115" s="4">
        <v>34.700000000000003</v>
      </c>
      <c r="DS115" s="4">
        <v>5.92</v>
      </c>
      <c r="DU115" s="4">
        <v>4.28</v>
      </c>
      <c r="DV115" s="4">
        <v>0.56999999999999995</v>
      </c>
      <c r="DW115" s="4">
        <v>2.88</v>
      </c>
      <c r="DX115" s="4">
        <v>0.56000000000000005</v>
      </c>
      <c r="DY115" s="4">
        <v>1.52</v>
      </c>
      <c r="DZ115" s="4">
        <v>0.21</v>
      </c>
      <c r="EA115" s="4">
        <v>1.43</v>
      </c>
      <c r="EB115" s="4">
        <v>0.21</v>
      </c>
      <c r="EC115" s="4">
        <v>3.79</v>
      </c>
      <c r="ED115" s="4">
        <v>0.5</v>
      </c>
      <c r="EM115" s="4">
        <v>12.3</v>
      </c>
      <c r="EO115" s="4">
        <v>2.94</v>
      </c>
      <c r="EP115" s="4">
        <v>0.99</v>
      </c>
      <c r="FP115" s="1" t="s">
        <v>4001</v>
      </c>
    </row>
    <row r="116" spans="1:172" x14ac:dyDescent="0.35">
      <c r="A116" s="1" t="s">
        <v>3999</v>
      </c>
      <c r="C116" s="1" t="s">
        <v>3891</v>
      </c>
      <c r="E116" s="65">
        <v>39.4</v>
      </c>
      <c r="F116" s="65">
        <v>39.4</v>
      </c>
      <c r="G116" s="65">
        <v>114.9</v>
      </c>
      <c r="H116" s="65">
        <v>114.9</v>
      </c>
      <c r="L116" s="1" t="s">
        <v>4020</v>
      </c>
      <c r="M116" s="1" t="s">
        <v>4017</v>
      </c>
      <c r="Q116" s="51">
        <v>146</v>
      </c>
      <c r="AB116" s="4">
        <v>55.28</v>
      </c>
      <c r="AC116" s="4">
        <v>1.07</v>
      </c>
      <c r="AE116" s="4">
        <v>17.2</v>
      </c>
      <c r="AI116" s="4">
        <v>6.7305040000000007</v>
      </c>
      <c r="AJ116" s="4">
        <v>6.03</v>
      </c>
      <c r="AK116" s="4">
        <v>2.89</v>
      </c>
      <c r="AL116" s="4">
        <v>0.1</v>
      </c>
      <c r="AN116" s="4">
        <v>2.54</v>
      </c>
      <c r="AO116" s="4">
        <v>4.72</v>
      </c>
      <c r="AP116" s="4">
        <v>0.46</v>
      </c>
      <c r="BF116" s="4">
        <v>1.02</v>
      </c>
      <c r="CH116" s="4">
        <v>11</v>
      </c>
      <c r="CJ116" s="4">
        <v>145</v>
      </c>
      <c r="CK116" s="4">
        <v>21</v>
      </c>
      <c r="CN116" s="4">
        <v>16</v>
      </c>
      <c r="CO116" s="4">
        <v>15</v>
      </c>
      <c r="CP116" s="4">
        <v>15</v>
      </c>
      <c r="CQ116" s="4">
        <v>88</v>
      </c>
      <c r="CW116" s="4">
        <v>32</v>
      </c>
      <c r="CX116" s="4">
        <v>1379</v>
      </c>
      <c r="CY116" s="4">
        <v>17.5</v>
      </c>
      <c r="CZ116" s="4">
        <v>155</v>
      </c>
      <c r="DA116" s="4">
        <v>8.1999999999999993</v>
      </c>
      <c r="DN116" s="4">
        <v>1735</v>
      </c>
      <c r="DO116" s="4">
        <v>53.1</v>
      </c>
      <c r="DP116" s="4">
        <v>107</v>
      </c>
      <c r="DQ116" s="4">
        <v>12.5</v>
      </c>
      <c r="DR116" s="4">
        <v>46.8</v>
      </c>
      <c r="DS116" s="4">
        <v>7.63</v>
      </c>
      <c r="DU116" s="4">
        <v>5.46</v>
      </c>
      <c r="DV116" s="4">
        <v>0.74</v>
      </c>
      <c r="DW116" s="4">
        <v>3.67</v>
      </c>
      <c r="DX116" s="4">
        <v>0.7</v>
      </c>
      <c r="DY116" s="4">
        <v>1.86</v>
      </c>
      <c r="DZ116" s="4">
        <v>0.25</v>
      </c>
      <c r="EA116" s="4">
        <v>1.67</v>
      </c>
      <c r="EB116" s="4">
        <v>0.25</v>
      </c>
      <c r="EC116" s="4">
        <v>4.18</v>
      </c>
      <c r="ED116" s="4">
        <v>0.44</v>
      </c>
      <c r="EM116" s="4">
        <v>10.4</v>
      </c>
      <c r="EO116" s="4">
        <v>3.07</v>
      </c>
      <c r="EP116" s="4">
        <v>0.59</v>
      </c>
      <c r="FP116" s="1" t="s">
        <v>4001</v>
      </c>
    </row>
    <row r="117" spans="1:172" x14ac:dyDescent="0.35">
      <c r="A117" s="1" t="s">
        <v>3999</v>
      </c>
      <c r="C117" s="1" t="s">
        <v>3891</v>
      </c>
      <c r="E117" s="65">
        <v>39.4</v>
      </c>
      <c r="F117" s="65">
        <v>39.4</v>
      </c>
      <c r="G117" s="65">
        <v>114.9</v>
      </c>
      <c r="H117" s="65">
        <v>114.9</v>
      </c>
      <c r="L117" s="1" t="s">
        <v>4021</v>
      </c>
      <c r="M117" s="1" t="s">
        <v>4017</v>
      </c>
      <c r="Q117" s="51">
        <v>146</v>
      </c>
      <c r="AB117" s="4">
        <v>54.15</v>
      </c>
      <c r="AC117" s="4">
        <v>1.02</v>
      </c>
      <c r="AE117" s="4">
        <v>15.68</v>
      </c>
      <c r="AI117" s="4">
        <v>7.2523880000000007</v>
      </c>
      <c r="AJ117" s="4">
        <v>6.86</v>
      </c>
      <c r="AK117" s="4">
        <v>5.2</v>
      </c>
      <c r="AL117" s="4">
        <v>0.13</v>
      </c>
      <c r="AN117" s="4">
        <v>2.12</v>
      </c>
      <c r="AO117" s="4">
        <v>3.55</v>
      </c>
      <c r="AP117" s="4">
        <v>0.36</v>
      </c>
      <c r="BF117" s="4">
        <v>1.52</v>
      </c>
      <c r="CH117" s="4">
        <v>15</v>
      </c>
      <c r="CJ117" s="4">
        <v>153</v>
      </c>
      <c r="CK117" s="4">
        <v>170</v>
      </c>
      <c r="CN117" s="4">
        <v>27</v>
      </c>
      <c r="CO117" s="4">
        <v>65</v>
      </c>
      <c r="CP117" s="4">
        <v>34</v>
      </c>
      <c r="CQ117" s="4">
        <v>104</v>
      </c>
      <c r="CW117" s="4">
        <v>27</v>
      </c>
      <c r="CX117" s="4">
        <v>1089</v>
      </c>
      <c r="CY117" s="4">
        <v>13.2</v>
      </c>
      <c r="CZ117" s="4">
        <v>139</v>
      </c>
      <c r="DA117" s="4">
        <v>7.62</v>
      </c>
      <c r="DN117" s="4">
        <v>1368</v>
      </c>
      <c r="DO117" s="4">
        <v>35.9</v>
      </c>
      <c r="DP117" s="4">
        <v>80.2</v>
      </c>
      <c r="DQ117" s="4">
        <v>8.9499999999999993</v>
      </c>
      <c r="DR117" s="4">
        <v>34.4</v>
      </c>
      <c r="DS117" s="4">
        <v>5.79</v>
      </c>
      <c r="DU117" s="4">
        <v>4.18</v>
      </c>
      <c r="DV117" s="4">
        <v>0.56999999999999995</v>
      </c>
      <c r="DW117" s="4">
        <v>2.75</v>
      </c>
      <c r="DX117" s="4">
        <v>0.54</v>
      </c>
      <c r="DY117" s="4">
        <v>1.45</v>
      </c>
      <c r="DZ117" s="4">
        <v>0.2</v>
      </c>
      <c r="EA117" s="4">
        <v>1.36</v>
      </c>
      <c r="EB117" s="4">
        <v>0.19</v>
      </c>
      <c r="EC117" s="4">
        <v>3.77</v>
      </c>
      <c r="ED117" s="4">
        <v>0.47</v>
      </c>
      <c r="EM117" s="4">
        <v>10.7</v>
      </c>
      <c r="EO117" s="4">
        <v>3.11</v>
      </c>
      <c r="EP117" s="4">
        <v>0.95</v>
      </c>
      <c r="FP117" s="1" t="s">
        <v>4001</v>
      </c>
    </row>
    <row r="118" spans="1:172" x14ac:dyDescent="0.35">
      <c r="A118" s="1" t="s">
        <v>3999</v>
      </c>
      <c r="C118" s="1" t="s">
        <v>3891</v>
      </c>
      <c r="E118" s="65">
        <v>39.4</v>
      </c>
      <c r="F118" s="65">
        <v>39.4</v>
      </c>
      <c r="G118" s="65">
        <v>114.9</v>
      </c>
      <c r="H118" s="65">
        <v>114.9</v>
      </c>
      <c r="L118" s="1" t="s">
        <v>4022</v>
      </c>
      <c r="M118" s="1" t="s">
        <v>4017</v>
      </c>
      <c r="Q118" s="51">
        <v>146</v>
      </c>
      <c r="AB118" s="4">
        <v>53.48</v>
      </c>
      <c r="AC118" s="4">
        <v>1.0900000000000001</v>
      </c>
      <c r="AE118" s="4">
        <v>16.41</v>
      </c>
      <c r="AI118" s="4">
        <v>7.5673180000000002</v>
      </c>
      <c r="AJ118" s="4">
        <v>6.29</v>
      </c>
      <c r="AK118" s="4">
        <v>5.3</v>
      </c>
      <c r="AL118" s="4">
        <v>0.12</v>
      </c>
      <c r="AN118" s="4">
        <v>2</v>
      </c>
      <c r="AO118" s="4">
        <v>3.56</v>
      </c>
      <c r="AP118" s="4">
        <v>0.4</v>
      </c>
      <c r="BF118" s="4">
        <v>2.11</v>
      </c>
      <c r="CH118" s="4">
        <v>18</v>
      </c>
      <c r="CJ118" s="4">
        <v>171</v>
      </c>
      <c r="CK118" s="4">
        <v>140</v>
      </c>
      <c r="CN118" s="4">
        <v>28</v>
      </c>
      <c r="CO118" s="4">
        <v>58</v>
      </c>
      <c r="CP118" s="4">
        <v>27</v>
      </c>
      <c r="CQ118" s="4">
        <v>95</v>
      </c>
      <c r="CW118" s="4">
        <v>26</v>
      </c>
      <c r="CX118" s="4">
        <v>1121</v>
      </c>
      <c r="CY118" s="4">
        <v>15.2</v>
      </c>
      <c r="CZ118" s="4">
        <v>137</v>
      </c>
      <c r="DA118" s="4">
        <v>7.65</v>
      </c>
      <c r="DN118" s="4">
        <v>1480</v>
      </c>
      <c r="DO118" s="4">
        <v>37.700000000000003</v>
      </c>
      <c r="DP118" s="4">
        <v>82.5</v>
      </c>
      <c r="DQ118" s="4">
        <v>9.11</v>
      </c>
      <c r="DR118" s="4">
        <v>35.4</v>
      </c>
      <c r="DS118" s="4">
        <v>6.03</v>
      </c>
      <c r="DU118" s="4">
        <v>4.4000000000000004</v>
      </c>
      <c r="DV118" s="4">
        <v>0.59</v>
      </c>
      <c r="DW118" s="4">
        <v>2.98</v>
      </c>
      <c r="DX118" s="4">
        <v>0.56999999999999995</v>
      </c>
      <c r="DY118" s="4">
        <v>1.61</v>
      </c>
      <c r="DZ118" s="4">
        <v>0.22</v>
      </c>
      <c r="EA118" s="4">
        <v>1.51</v>
      </c>
      <c r="EB118" s="4">
        <v>0.23</v>
      </c>
      <c r="EC118" s="4">
        <v>3.65</v>
      </c>
      <c r="ED118" s="4">
        <v>0.45</v>
      </c>
      <c r="EM118" s="4">
        <v>11.2</v>
      </c>
      <c r="EO118" s="4">
        <v>2.56</v>
      </c>
      <c r="EP118" s="4">
        <v>0.78</v>
      </c>
      <c r="FP118" s="1" t="s">
        <v>4001</v>
      </c>
    </row>
    <row r="119" spans="1:172" x14ac:dyDescent="0.35">
      <c r="A119" s="1" t="s">
        <v>3999</v>
      </c>
      <c r="C119" s="1" t="s">
        <v>3891</v>
      </c>
      <c r="E119" s="65">
        <v>39.4</v>
      </c>
      <c r="F119" s="65">
        <v>39.4</v>
      </c>
      <c r="G119" s="65">
        <v>114.9</v>
      </c>
      <c r="H119" s="65">
        <v>114.9</v>
      </c>
      <c r="L119" s="1" t="s">
        <v>4023</v>
      </c>
      <c r="M119" s="1" t="s">
        <v>4017</v>
      </c>
      <c r="Q119" s="51">
        <v>146</v>
      </c>
      <c r="AB119" s="4">
        <v>54.35</v>
      </c>
      <c r="AC119" s="4">
        <v>1.03</v>
      </c>
      <c r="AE119" s="4">
        <v>16.22</v>
      </c>
      <c r="AI119" s="4">
        <v>7.0724280000000004</v>
      </c>
      <c r="AJ119" s="4">
        <v>5.74</v>
      </c>
      <c r="AK119" s="4">
        <v>5.08</v>
      </c>
      <c r="AL119" s="4">
        <v>0.12</v>
      </c>
      <c r="AN119" s="4">
        <v>2.12</v>
      </c>
      <c r="AO119" s="4">
        <v>3.73</v>
      </c>
      <c r="AP119" s="4">
        <v>0.39</v>
      </c>
      <c r="BF119" s="4">
        <v>2.35</v>
      </c>
      <c r="CH119" s="4">
        <v>17</v>
      </c>
      <c r="CJ119" s="4">
        <v>163</v>
      </c>
      <c r="CK119" s="4">
        <v>163</v>
      </c>
      <c r="CN119" s="4">
        <v>27</v>
      </c>
      <c r="CO119" s="4">
        <v>62</v>
      </c>
      <c r="CP119" s="4">
        <v>34</v>
      </c>
      <c r="CQ119" s="4">
        <v>105</v>
      </c>
      <c r="CW119" s="4">
        <v>29</v>
      </c>
      <c r="CX119" s="4">
        <v>1100</v>
      </c>
      <c r="CY119" s="4">
        <v>15.1</v>
      </c>
      <c r="CZ119" s="4">
        <v>149</v>
      </c>
      <c r="DA119" s="4">
        <v>8.5500000000000007</v>
      </c>
      <c r="DN119" s="4">
        <v>1590</v>
      </c>
      <c r="DO119" s="4">
        <v>38.799999999999997</v>
      </c>
      <c r="DP119" s="4">
        <v>85</v>
      </c>
      <c r="DQ119" s="4">
        <v>9.26</v>
      </c>
      <c r="DR119" s="4">
        <v>36.4</v>
      </c>
      <c r="DS119" s="4">
        <v>6.09</v>
      </c>
      <c r="DU119" s="4">
        <v>4.32</v>
      </c>
      <c r="DV119" s="4">
        <v>0.6</v>
      </c>
      <c r="DW119" s="4">
        <v>2.98</v>
      </c>
      <c r="DX119" s="4">
        <v>0.57999999999999996</v>
      </c>
      <c r="DY119" s="4">
        <v>1.63</v>
      </c>
      <c r="DZ119" s="4">
        <v>0.22</v>
      </c>
      <c r="EA119" s="4">
        <v>1.5</v>
      </c>
      <c r="EB119" s="4">
        <v>0.23</v>
      </c>
      <c r="EC119" s="4">
        <v>4</v>
      </c>
      <c r="ED119" s="4">
        <v>0.51</v>
      </c>
      <c r="EM119" s="4">
        <v>11.8</v>
      </c>
      <c r="EO119" s="4">
        <v>3.07</v>
      </c>
      <c r="EP119" s="4">
        <v>1.03</v>
      </c>
      <c r="FP119" s="1" t="s">
        <v>4001</v>
      </c>
    </row>
    <row r="120" spans="1:172" x14ac:dyDescent="0.35">
      <c r="A120" s="1" t="s">
        <v>4024</v>
      </c>
      <c r="C120" s="1" t="s">
        <v>3891</v>
      </c>
      <c r="E120" s="65">
        <v>39.4</v>
      </c>
      <c r="F120" s="65">
        <v>39.4</v>
      </c>
      <c r="G120" s="65">
        <v>115.16</v>
      </c>
      <c r="H120" s="65">
        <v>115.16</v>
      </c>
      <c r="L120" s="1" t="s">
        <v>4025</v>
      </c>
      <c r="Q120" s="49">
        <v>138</v>
      </c>
      <c r="AB120" s="4">
        <v>48.71</v>
      </c>
      <c r="AC120" s="4">
        <v>0.5</v>
      </c>
      <c r="AE120" s="4">
        <v>4.83</v>
      </c>
      <c r="AF120" s="1"/>
      <c r="AG120" s="4">
        <v>9.67</v>
      </c>
      <c r="AJ120" s="4">
        <v>14.87</v>
      </c>
      <c r="AK120" s="4">
        <v>19.46</v>
      </c>
      <c r="AL120" s="4">
        <v>0.15</v>
      </c>
      <c r="AN120" s="4">
        <v>0.31</v>
      </c>
      <c r="AO120" s="4">
        <v>0.93</v>
      </c>
      <c r="AP120" s="4">
        <v>0.05</v>
      </c>
      <c r="BF120" s="4">
        <v>0.46</v>
      </c>
      <c r="CK120" s="4">
        <v>1236</v>
      </c>
      <c r="CO120" s="4">
        <v>249.4</v>
      </c>
      <c r="CW120" s="4">
        <v>5.99</v>
      </c>
      <c r="CX120" s="4">
        <v>252</v>
      </c>
      <c r="CY120" s="4">
        <v>8.64</v>
      </c>
      <c r="CZ120" s="4">
        <v>38.49</v>
      </c>
      <c r="DA120" s="4">
        <v>1.3</v>
      </c>
      <c r="DN120" s="4">
        <v>167</v>
      </c>
      <c r="DO120" s="4">
        <v>6.88</v>
      </c>
      <c r="DP120" s="4">
        <v>17.52</v>
      </c>
      <c r="DQ120" s="4">
        <v>2.65</v>
      </c>
      <c r="DR120" s="4">
        <v>12.87</v>
      </c>
      <c r="DS120" s="4">
        <v>3.01</v>
      </c>
      <c r="DT120" s="4">
        <v>0.88</v>
      </c>
      <c r="DU120" s="4">
        <v>2.57</v>
      </c>
      <c r="DV120" s="4">
        <v>0.37</v>
      </c>
      <c r="DW120" s="4">
        <v>1.98</v>
      </c>
      <c r="DX120" s="4">
        <v>0.36</v>
      </c>
      <c r="DY120" s="4">
        <v>0.91</v>
      </c>
      <c r="DZ120" s="4">
        <v>0.12</v>
      </c>
      <c r="EA120" s="4">
        <v>0.74</v>
      </c>
      <c r="EB120" s="4">
        <v>0.12</v>
      </c>
      <c r="EC120" s="4">
        <v>1.18</v>
      </c>
      <c r="ED120" s="4">
        <v>0.12</v>
      </c>
      <c r="EO120" s="4">
        <v>0.52</v>
      </c>
      <c r="EP120" s="4">
        <v>0.1</v>
      </c>
      <c r="FP120" s="1" t="s">
        <v>4026</v>
      </c>
    </row>
    <row r="121" spans="1:172" x14ac:dyDescent="0.35">
      <c r="A121" s="1" t="s">
        <v>4024</v>
      </c>
      <c r="C121" s="1" t="s">
        <v>3891</v>
      </c>
      <c r="E121" s="65">
        <v>39.4</v>
      </c>
      <c r="F121" s="65">
        <v>39.4</v>
      </c>
      <c r="G121" s="65">
        <v>115.16</v>
      </c>
      <c r="H121" s="65">
        <v>115.16</v>
      </c>
      <c r="L121" s="1" t="s">
        <v>4027</v>
      </c>
      <c r="Q121" s="49">
        <v>138</v>
      </c>
      <c r="AB121" s="4">
        <v>47.19</v>
      </c>
      <c r="AC121" s="4">
        <v>0.47</v>
      </c>
      <c r="AE121" s="4">
        <v>5.79</v>
      </c>
      <c r="AF121" s="1"/>
      <c r="AG121" s="4">
        <v>11.83</v>
      </c>
      <c r="AJ121" s="4">
        <v>8.44</v>
      </c>
      <c r="AK121" s="4">
        <v>22.18</v>
      </c>
      <c r="AL121" s="4">
        <v>0.16</v>
      </c>
      <c r="AN121" s="4">
        <v>0.71</v>
      </c>
      <c r="AO121" s="4">
        <v>1.37</v>
      </c>
      <c r="AP121" s="4">
        <v>0.1</v>
      </c>
      <c r="BF121" s="4">
        <v>1.65</v>
      </c>
      <c r="CK121" s="4">
        <v>1483</v>
      </c>
      <c r="CO121" s="4">
        <v>395.2</v>
      </c>
      <c r="CW121" s="4">
        <v>14.58</v>
      </c>
      <c r="CX121" s="4">
        <v>356</v>
      </c>
      <c r="CY121" s="4">
        <v>6.66</v>
      </c>
      <c r="CZ121" s="4">
        <v>58.26</v>
      </c>
      <c r="DA121" s="4">
        <v>3.1</v>
      </c>
      <c r="DN121" s="4">
        <v>371</v>
      </c>
      <c r="DO121" s="4">
        <v>12.02</v>
      </c>
      <c r="DP121" s="4">
        <v>25.58</v>
      </c>
      <c r="DQ121" s="4">
        <v>3.36</v>
      </c>
      <c r="DR121" s="4">
        <v>14.24</v>
      </c>
      <c r="DS121" s="4">
        <v>2.8</v>
      </c>
      <c r="DT121" s="4">
        <v>0.86</v>
      </c>
      <c r="DU121" s="4">
        <v>2.2799999999999998</v>
      </c>
      <c r="DV121" s="4">
        <v>0.28000000000000003</v>
      </c>
      <c r="DW121" s="4">
        <v>1.52</v>
      </c>
      <c r="DX121" s="4">
        <v>0.28000000000000003</v>
      </c>
      <c r="DY121" s="4">
        <v>0.72</v>
      </c>
      <c r="DZ121" s="4">
        <v>0.1</v>
      </c>
      <c r="EA121" s="4">
        <v>0.57999999999999996</v>
      </c>
      <c r="EB121" s="4">
        <v>0.08</v>
      </c>
      <c r="EC121" s="4">
        <v>1.56</v>
      </c>
      <c r="ED121" s="4">
        <v>0.22</v>
      </c>
      <c r="EO121" s="4">
        <v>1.24</v>
      </c>
      <c r="EP121" s="4">
        <v>0.28000000000000003</v>
      </c>
      <c r="FP121" s="1" t="s">
        <v>4026</v>
      </c>
    </row>
    <row r="122" spans="1:172" x14ac:dyDescent="0.35">
      <c r="A122" s="1" t="s">
        <v>4024</v>
      </c>
      <c r="C122" s="1" t="s">
        <v>3891</v>
      </c>
      <c r="E122" s="65">
        <v>39.4</v>
      </c>
      <c r="F122" s="65">
        <v>39.4</v>
      </c>
      <c r="G122" s="65">
        <v>115.16</v>
      </c>
      <c r="H122" s="65">
        <v>115.16</v>
      </c>
      <c r="L122" s="1" t="s">
        <v>4028</v>
      </c>
      <c r="Q122" s="49">
        <v>138</v>
      </c>
      <c r="AB122" s="4">
        <v>54.14</v>
      </c>
      <c r="AC122" s="4">
        <v>1.1399999999999999</v>
      </c>
      <c r="AE122" s="4">
        <v>15.95</v>
      </c>
      <c r="AF122" s="1"/>
      <c r="AG122" s="4">
        <v>8.2200000000000006</v>
      </c>
      <c r="AJ122" s="4">
        <v>7.9</v>
      </c>
      <c r="AK122" s="4">
        <v>6.47</v>
      </c>
      <c r="AL122" s="4">
        <v>0.12</v>
      </c>
      <c r="AN122" s="4">
        <v>1.89</v>
      </c>
      <c r="AO122" s="4">
        <v>3.72</v>
      </c>
      <c r="AP122" s="4">
        <v>0.34</v>
      </c>
      <c r="BF122" s="4">
        <v>0.1</v>
      </c>
      <c r="CK122" s="4">
        <v>173.9</v>
      </c>
      <c r="CO122" s="4">
        <v>76.319999999999993</v>
      </c>
      <c r="CW122" s="4">
        <v>38.020000000000003</v>
      </c>
      <c r="CX122" s="4">
        <v>1536</v>
      </c>
      <c r="CY122" s="4">
        <v>13.24</v>
      </c>
      <c r="CZ122" s="4">
        <v>179</v>
      </c>
      <c r="DA122" s="4">
        <v>9.41</v>
      </c>
      <c r="DN122" s="4">
        <v>1212</v>
      </c>
      <c r="DO122" s="4">
        <v>35.4</v>
      </c>
      <c r="DP122" s="4">
        <v>72.430000000000007</v>
      </c>
      <c r="DQ122" s="4">
        <v>8.8699999999999992</v>
      </c>
      <c r="DR122" s="4">
        <v>35.03</v>
      </c>
      <c r="DS122" s="4">
        <v>6.07</v>
      </c>
      <c r="DT122" s="4">
        <v>1.91</v>
      </c>
      <c r="DU122" s="4">
        <v>4.62</v>
      </c>
      <c r="DV122" s="4">
        <v>0.65</v>
      </c>
      <c r="DW122" s="4">
        <v>2.94</v>
      </c>
      <c r="DX122" s="4">
        <v>0.54</v>
      </c>
      <c r="DY122" s="4">
        <v>1.41</v>
      </c>
      <c r="DZ122" s="4">
        <v>0.2</v>
      </c>
      <c r="EA122" s="4">
        <v>1.17</v>
      </c>
      <c r="EB122" s="4">
        <v>0.18</v>
      </c>
      <c r="EC122" s="4">
        <v>4.13</v>
      </c>
      <c r="ED122" s="4">
        <v>0.56000000000000005</v>
      </c>
      <c r="EO122" s="4">
        <v>4.05</v>
      </c>
      <c r="EP122" s="4">
        <v>0.99</v>
      </c>
      <c r="FP122" s="1" t="s">
        <v>4026</v>
      </c>
    </row>
    <row r="123" spans="1:172" x14ac:dyDescent="0.35">
      <c r="A123" s="1" t="s">
        <v>4024</v>
      </c>
      <c r="C123" s="1" t="s">
        <v>3891</v>
      </c>
      <c r="E123" s="65">
        <v>39.4</v>
      </c>
      <c r="F123" s="65">
        <v>39.4</v>
      </c>
      <c r="G123" s="65">
        <v>115.16</v>
      </c>
      <c r="H123" s="65">
        <v>115.16</v>
      </c>
      <c r="L123" s="1" t="s">
        <v>4029</v>
      </c>
      <c r="Q123" s="49">
        <v>138</v>
      </c>
      <c r="AB123" s="4">
        <v>54.45</v>
      </c>
      <c r="AC123" s="4">
        <v>1.1599999999999999</v>
      </c>
      <c r="AE123" s="4">
        <v>15.52</v>
      </c>
      <c r="AF123" s="1"/>
      <c r="AG123" s="4">
        <v>8.3699999999999992</v>
      </c>
      <c r="AJ123" s="4">
        <v>7.74</v>
      </c>
      <c r="AK123" s="4">
        <v>6.52</v>
      </c>
      <c r="AL123" s="4">
        <v>0.12</v>
      </c>
      <c r="AN123" s="4">
        <v>1.94</v>
      </c>
      <c r="AO123" s="4">
        <v>3.66</v>
      </c>
      <c r="AP123" s="4">
        <v>0.42</v>
      </c>
      <c r="BF123" s="4">
        <v>0.09</v>
      </c>
      <c r="CK123" s="4">
        <v>173.2</v>
      </c>
      <c r="CO123" s="4">
        <v>71.8</v>
      </c>
      <c r="CW123" s="4">
        <v>43.73</v>
      </c>
      <c r="CX123" s="4">
        <v>1362</v>
      </c>
      <c r="CY123" s="4">
        <v>14.38</v>
      </c>
      <c r="CZ123" s="4">
        <v>180.8</v>
      </c>
      <c r="DA123" s="4">
        <v>8.34</v>
      </c>
      <c r="DN123" s="4">
        <v>1261</v>
      </c>
      <c r="DO123" s="4">
        <v>37.33</v>
      </c>
      <c r="DP123" s="4">
        <v>76.64</v>
      </c>
      <c r="DQ123" s="4">
        <v>9.4499999999999993</v>
      </c>
      <c r="DR123" s="4">
        <v>37.71</v>
      </c>
      <c r="DS123" s="4">
        <v>6.53</v>
      </c>
      <c r="DT123" s="4">
        <v>1.92</v>
      </c>
      <c r="DU123" s="4">
        <v>4.8899999999999997</v>
      </c>
      <c r="DV123" s="4">
        <v>0.66</v>
      </c>
      <c r="DW123" s="4">
        <v>3.12</v>
      </c>
      <c r="DX123" s="4">
        <v>0.57999999999999996</v>
      </c>
      <c r="DY123" s="4">
        <v>1.54</v>
      </c>
      <c r="DZ123" s="4">
        <v>0.21</v>
      </c>
      <c r="EA123" s="4">
        <v>1.24</v>
      </c>
      <c r="EB123" s="4">
        <v>0.19</v>
      </c>
      <c r="EC123" s="4">
        <v>4.2300000000000004</v>
      </c>
      <c r="ED123" s="4">
        <v>0.64</v>
      </c>
      <c r="EO123" s="4">
        <v>4.72</v>
      </c>
      <c r="EP123" s="4">
        <v>1.17</v>
      </c>
      <c r="FP123" s="1" t="s">
        <v>4026</v>
      </c>
    </row>
    <row r="124" spans="1:172" x14ac:dyDescent="0.35">
      <c r="A124" s="1" t="s">
        <v>4024</v>
      </c>
      <c r="C124" s="1" t="s">
        <v>3891</v>
      </c>
      <c r="E124" s="65">
        <v>39.4</v>
      </c>
      <c r="F124" s="65">
        <v>39.4</v>
      </c>
      <c r="G124" s="65">
        <v>115.16</v>
      </c>
      <c r="H124" s="65">
        <v>115.16</v>
      </c>
      <c r="L124" s="1" t="s">
        <v>4030</v>
      </c>
      <c r="Q124" s="49">
        <v>138</v>
      </c>
      <c r="AB124" s="4">
        <v>54.22</v>
      </c>
      <c r="AC124" s="4">
        <v>1.2</v>
      </c>
      <c r="AE124" s="4">
        <v>16.32</v>
      </c>
      <c r="AF124" s="1"/>
      <c r="AG124" s="4">
        <v>8.14</v>
      </c>
      <c r="AJ124" s="4">
        <v>7.62</v>
      </c>
      <c r="AK124" s="4">
        <v>5.76</v>
      </c>
      <c r="AL124" s="4">
        <v>0.12</v>
      </c>
      <c r="AN124" s="4">
        <v>2.12</v>
      </c>
      <c r="AO124" s="4">
        <v>3.83</v>
      </c>
      <c r="AP124" s="4">
        <v>0.46</v>
      </c>
      <c r="BF124" s="4">
        <v>0.19</v>
      </c>
      <c r="CK124" s="4">
        <v>368.2</v>
      </c>
      <c r="CO124" s="4">
        <v>155.4</v>
      </c>
      <c r="CW124" s="4">
        <v>39.659999999999997</v>
      </c>
      <c r="CX124" s="4">
        <v>1584</v>
      </c>
      <c r="CY124" s="4">
        <v>15.98</v>
      </c>
      <c r="CZ124" s="4">
        <v>181.7</v>
      </c>
      <c r="DA124" s="4">
        <v>8.76</v>
      </c>
      <c r="DN124" s="4">
        <v>1220</v>
      </c>
      <c r="DO124" s="4">
        <v>44.5</v>
      </c>
      <c r="DP124" s="4">
        <v>99.46</v>
      </c>
      <c r="DQ124" s="4">
        <v>12.28</v>
      </c>
      <c r="DR124" s="4">
        <v>51.74</v>
      </c>
      <c r="DS124" s="4">
        <v>8.7200000000000006</v>
      </c>
      <c r="DT124" s="4">
        <v>2.38</v>
      </c>
      <c r="DU124" s="4">
        <v>6.2</v>
      </c>
      <c r="DV124" s="4">
        <v>0.72</v>
      </c>
      <c r="DW124" s="4">
        <v>3.74</v>
      </c>
      <c r="DX124" s="4">
        <v>0.66</v>
      </c>
      <c r="DY124" s="4">
        <v>1.76</v>
      </c>
      <c r="DZ124" s="4">
        <v>0.22</v>
      </c>
      <c r="EA124" s="4">
        <v>1.44</v>
      </c>
      <c r="EB124" s="4">
        <v>0.2</v>
      </c>
      <c r="EC124" s="4">
        <v>4.66</v>
      </c>
      <c r="ED124" s="4">
        <v>0.56000000000000005</v>
      </c>
      <c r="EO124" s="4">
        <v>4.08</v>
      </c>
      <c r="EP124" s="4">
        <v>0.92</v>
      </c>
      <c r="FP124" s="1" t="s">
        <v>4026</v>
      </c>
    </row>
    <row r="125" spans="1:172" x14ac:dyDescent="0.35">
      <c r="A125" s="1" t="s">
        <v>4024</v>
      </c>
      <c r="C125" s="1" t="s">
        <v>3891</v>
      </c>
      <c r="E125" s="65">
        <v>39.4</v>
      </c>
      <c r="F125" s="65">
        <v>39.4</v>
      </c>
      <c r="G125" s="65">
        <v>115.16</v>
      </c>
      <c r="H125" s="65">
        <v>115.16</v>
      </c>
      <c r="L125" s="1" t="s">
        <v>4031</v>
      </c>
      <c r="Q125" s="49">
        <v>138</v>
      </c>
      <c r="AB125" s="4">
        <v>52.55</v>
      </c>
      <c r="AC125" s="4">
        <v>1.18</v>
      </c>
      <c r="AE125" s="4">
        <v>15.78</v>
      </c>
      <c r="AF125" s="1"/>
      <c r="AG125" s="4">
        <v>8.91</v>
      </c>
      <c r="AJ125" s="4">
        <v>8.11</v>
      </c>
      <c r="AK125" s="4">
        <v>7.13</v>
      </c>
      <c r="AL125" s="4">
        <v>0.12</v>
      </c>
      <c r="AN125" s="4">
        <v>1.51</v>
      </c>
      <c r="AO125" s="4">
        <v>3.62</v>
      </c>
      <c r="AP125" s="4">
        <v>0.42</v>
      </c>
      <c r="BF125" s="4">
        <v>0.61</v>
      </c>
      <c r="CK125" s="4">
        <v>322.89999999999998</v>
      </c>
      <c r="CO125" s="4">
        <v>90.06</v>
      </c>
      <c r="CW125" s="4">
        <v>14.7</v>
      </c>
      <c r="CX125" s="4">
        <v>1435</v>
      </c>
      <c r="CY125" s="4">
        <v>13.2</v>
      </c>
      <c r="CZ125" s="4">
        <v>97.6</v>
      </c>
      <c r="DA125" s="4">
        <v>6.47</v>
      </c>
      <c r="DN125" s="4">
        <v>1131</v>
      </c>
      <c r="DO125" s="4">
        <v>31.57</v>
      </c>
      <c r="DP125" s="4">
        <v>65.319999999999993</v>
      </c>
      <c r="DQ125" s="4">
        <v>8.23</v>
      </c>
      <c r="DR125" s="4">
        <v>33.69</v>
      </c>
      <c r="DS125" s="4">
        <v>5.83</v>
      </c>
      <c r="DT125" s="4">
        <v>1.88</v>
      </c>
      <c r="DU125" s="4">
        <v>4.49</v>
      </c>
      <c r="DV125" s="4">
        <v>0.62</v>
      </c>
      <c r="DW125" s="4">
        <v>2.9</v>
      </c>
      <c r="DX125" s="4">
        <v>0.54</v>
      </c>
      <c r="DY125" s="4">
        <v>1.44</v>
      </c>
      <c r="DZ125" s="4">
        <v>0.2</v>
      </c>
      <c r="EA125" s="4">
        <v>1.1399999999999999</v>
      </c>
      <c r="EB125" s="4">
        <v>0.18</v>
      </c>
      <c r="EC125" s="4">
        <v>2.48</v>
      </c>
      <c r="ED125" s="4">
        <v>0.4</v>
      </c>
      <c r="EO125" s="4">
        <v>1.04</v>
      </c>
      <c r="EP125" s="4">
        <v>0.26</v>
      </c>
      <c r="FP125" s="1" t="s">
        <v>4026</v>
      </c>
    </row>
    <row r="126" spans="1:172" x14ac:dyDescent="0.35">
      <c r="A126" s="1" t="s">
        <v>4024</v>
      </c>
      <c r="C126" s="1" t="s">
        <v>3891</v>
      </c>
      <c r="E126" s="65">
        <v>39.4</v>
      </c>
      <c r="F126" s="65">
        <v>39.4</v>
      </c>
      <c r="G126" s="65">
        <v>115.16</v>
      </c>
      <c r="H126" s="65">
        <v>115.16</v>
      </c>
      <c r="L126" s="1" t="s">
        <v>4032</v>
      </c>
      <c r="Q126" s="49">
        <v>138</v>
      </c>
      <c r="AB126" s="4">
        <v>54.23</v>
      </c>
      <c r="AC126" s="4">
        <v>1.23</v>
      </c>
      <c r="AE126" s="4">
        <v>16.100000000000001</v>
      </c>
      <c r="AF126" s="1"/>
      <c r="AG126" s="4">
        <v>8.3699999999999992</v>
      </c>
      <c r="AJ126" s="4">
        <v>7.64</v>
      </c>
      <c r="AK126" s="4">
        <v>5.88</v>
      </c>
      <c r="AL126" s="4">
        <v>0.12</v>
      </c>
      <c r="AN126" s="4">
        <v>2.1800000000000002</v>
      </c>
      <c r="AO126" s="4">
        <v>3.78</v>
      </c>
      <c r="AP126" s="4">
        <v>0.44</v>
      </c>
      <c r="BF126" s="4">
        <v>0.01</v>
      </c>
      <c r="CK126" s="4">
        <v>144.1</v>
      </c>
      <c r="CO126" s="4">
        <v>58.72</v>
      </c>
      <c r="CW126" s="4">
        <v>41.57</v>
      </c>
      <c r="CX126" s="4">
        <v>1486</v>
      </c>
      <c r="CY126" s="4">
        <v>15.83</v>
      </c>
      <c r="CZ126" s="4">
        <v>163.9</v>
      </c>
      <c r="DA126" s="4">
        <v>10.06</v>
      </c>
      <c r="DN126" s="4">
        <v>1367</v>
      </c>
      <c r="DO126" s="4">
        <v>43.57</v>
      </c>
      <c r="DP126" s="4">
        <v>89.44</v>
      </c>
      <c r="DQ126" s="4">
        <v>10.82</v>
      </c>
      <c r="DR126" s="4">
        <v>42.41</v>
      </c>
      <c r="DS126" s="4">
        <v>7.15</v>
      </c>
      <c r="DT126" s="4">
        <v>2.08</v>
      </c>
      <c r="DU126" s="4">
        <v>5.37</v>
      </c>
      <c r="DV126" s="4">
        <v>0.71</v>
      </c>
      <c r="DW126" s="4">
        <v>3.43</v>
      </c>
      <c r="DX126" s="4">
        <v>0.62</v>
      </c>
      <c r="DY126" s="4">
        <v>1.7</v>
      </c>
      <c r="DZ126" s="4">
        <v>0.24</v>
      </c>
      <c r="EA126" s="4">
        <v>1.42</v>
      </c>
      <c r="EB126" s="4">
        <v>0.2</v>
      </c>
      <c r="EC126" s="4">
        <v>3.85</v>
      </c>
      <c r="ED126" s="4">
        <v>0.56000000000000005</v>
      </c>
      <c r="EO126" s="4">
        <v>3.37</v>
      </c>
      <c r="EP126" s="4">
        <v>0.84</v>
      </c>
      <c r="FP126" s="1" t="s">
        <v>4026</v>
      </c>
    </row>
    <row r="127" spans="1:172" x14ac:dyDescent="0.35">
      <c r="A127" s="1" t="s">
        <v>4024</v>
      </c>
      <c r="C127" s="1" t="s">
        <v>3891</v>
      </c>
      <c r="E127" s="65">
        <v>39.4</v>
      </c>
      <c r="F127" s="65">
        <v>39.4</v>
      </c>
      <c r="G127" s="65">
        <v>115.16</v>
      </c>
      <c r="H127" s="65">
        <v>115.16</v>
      </c>
      <c r="L127" s="1" t="s">
        <v>4033</v>
      </c>
      <c r="Q127" s="49">
        <v>138</v>
      </c>
      <c r="AB127" s="4">
        <v>53.75</v>
      </c>
      <c r="AC127" s="4">
        <v>1.1200000000000001</v>
      </c>
      <c r="AE127" s="4">
        <v>15.94</v>
      </c>
      <c r="AF127" s="1"/>
      <c r="AG127" s="4">
        <v>8.56</v>
      </c>
      <c r="AJ127" s="4">
        <v>8.18</v>
      </c>
      <c r="AK127" s="4">
        <v>6.61</v>
      </c>
      <c r="AL127" s="4">
        <v>0.13</v>
      </c>
      <c r="AN127" s="4">
        <v>1.69</v>
      </c>
      <c r="AO127" s="4">
        <v>3.77</v>
      </c>
      <c r="AP127" s="4">
        <v>0.39</v>
      </c>
      <c r="BF127" s="4">
        <v>0</v>
      </c>
      <c r="CK127" s="4">
        <v>170.7</v>
      </c>
      <c r="CO127" s="4">
        <v>66.56</v>
      </c>
      <c r="CW127" s="4">
        <v>24.82</v>
      </c>
      <c r="CX127" s="4">
        <v>1496</v>
      </c>
      <c r="CY127" s="4">
        <v>14.08</v>
      </c>
      <c r="CZ127" s="4">
        <v>112.2</v>
      </c>
      <c r="DA127" s="4">
        <v>5.8</v>
      </c>
      <c r="DN127" s="4">
        <v>1227</v>
      </c>
      <c r="DO127" s="4">
        <v>33.619999999999997</v>
      </c>
      <c r="DP127" s="4">
        <v>68.400000000000006</v>
      </c>
      <c r="DQ127" s="4">
        <v>8.5</v>
      </c>
      <c r="DR127" s="4">
        <v>34.44</v>
      </c>
      <c r="DS127" s="4">
        <v>6</v>
      </c>
      <c r="DT127" s="4">
        <v>1.94</v>
      </c>
      <c r="DU127" s="4">
        <v>4.5599999999999996</v>
      </c>
      <c r="DV127" s="4">
        <v>0.62</v>
      </c>
      <c r="DW127" s="4">
        <v>3.02</v>
      </c>
      <c r="DX127" s="4">
        <v>0.56000000000000005</v>
      </c>
      <c r="DY127" s="4">
        <v>1.5</v>
      </c>
      <c r="DZ127" s="4">
        <v>0.2</v>
      </c>
      <c r="EA127" s="4">
        <v>1.22</v>
      </c>
      <c r="EB127" s="4">
        <v>0.18</v>
      </c>
      <c r="EC127" s="4">
        <v>2.74</v>
      </c>
      <c r="ED127" s="4">
        <v>0.34</v>
      </c>
      <c r="EO127" s="4">
        <v>1.8</v>
      </c>
      <c r="EP127" s="4">
        <v>0.46</v>
      </c>
      <c r="FP127" s="1" t="s">
        <v>4026</v>
      </c>
    </row>
    <row r="128" spans="1:172" x14ac:dyDescent="0.35">
      <c r="A128" s="1" t="s">
        <v>4024</v>
      </c>
      <c r="C128" s="1" t="s">
        <v>3891</v>
      </c>
      <c r="E128" s="65">
        <v>39.4</v>
      </c>
      <c r="F128" s="65">
        <v>39.4</v>
      </c>
      <c r="G128" s="65">
        <v>115.16</v>
      </c>
      <c r="H128" s="65">
        <v>115.16</v>
      </c>
      <c r="L128" s="1" t="s">
        <v>4034</v>
      </c>
      <c r="Q128" s="49">
        <v>138</v>
      </c>
      <c r="AB128" s="4">
        <v>47.88</v>
      </c>
      <c r="AC128" s="4">
        <v>1.63</v>
      </c>
      <c r="AE128" s="4">
        <v>19.23</v>
      </c>
      <c r="AF128" s="1"/>
      <c r="AG128" s="4">
        <v>6.54</v>
      </c>
      <c r="AJ128" s="4">
        <v>11.28</v>
      </c>
      <c r="AK128" s="4">
        <v>7.43</v>
      </c>
      <c r="AL128" s="4">
        <v>0.08</v>
      </c>
      <c r="AN128" s="4">
        <v>1.08</v>
      </c>
      <c r="AO128" s="4">
        <v>2.93</v>
      </c>
      <c r="AP128" s="4">
        <v>0.1</v>
      </c>
      <c r="BF128" s="4">
        <v>1.69</v>
      </c>
      <c r="CK128" s="4">
        <v>30.92</v>
      </c>
      <c r="CO128" s="4">
        <v>64.13</v>
      </c>
      <c r="CW128" s="4">
        <v>19.71</v>
      </c>
      <c r="CX128" s="4">
        <v>1581</v>
      </c>
      <c r="CY128" s="4">
        <v>12.93</v>
      </c>
      <c r="CZ128" s="4">
        <v>87.5</v>
      </c>
      <c r="DA128" s="4">
        <v>4.38</v>
      </c>
      <c r="DN128" s="4">
        <v>574</v>
      </c>
      <c r="DO128" s="4">
        <v>16.350000000000001</v>
      </c>
      <c r="DP128" s="4">
        <v>38.950000000000003</v>
      </c>
      <c r="DQ128" s="4">
        <v>5.53</v>
      </c>
      <c r="DR128" s="4">
        <v>26.02</v>
      </c>
      <c r="DS128" s="4">
        <v>5.59</v>
      </c>
      <c r="DT128" s="4">
        <v>1.68</v>
      </c>
      <c r="DU128" s="4">
        <v>4.59</v>
      </c>
      <c r="DV128" s="4">
        <v>0.56999999999999995</v>
      </c>
      <c r="DW128" s="4">
        <v>3.09</v>
      </c>
      <c r="DX128" s="4">
        <v>0.55000000000000004</v>
      </c>
      <c r="DY128" s="4">
        <v>1.45</v>
      </c>
      <c r="DZ128" s="4">
        <v>0.18</v>
      </c>
      <c r="EA128" s="4">
        <v>1.0900000000000001</v>
      </c>
      <c r="EB128" s="4">
        <v>0.14000000000000001</v>
      </c>
      <c r="EC128" s="4">
        <v>2.27</v>
      </c>
      <c r="ED128" s="4">
        <v>0.28999999999999998</v>
      </c>
      <c r="EO128" s="4">
        <v>2.15</v>
      </c>
      <c r="EP128" s="4">
        <v>0.49</v>
      </c>
      <c r="FP128" s="1" t="s">
        <v>4026</v>
      </c>
    </row>
    <row r="129" spans="1:172" x14ac:dyDescent="0.35">
      <c r="A129" s="1" t="s">
        <v>4024</v>
      </c>
      <c r="C129" s="1" t="s">
        <v>3891</v>
      </c>
      <c r="E129" s="65">
        <v>39.4</v>
      </c>
      <c r="F129" s="65">
        <v>39.4</v>
      </c>
      <c r="G129" s="65">
        <v>115.16</v>
      </c>
      <c r="H129" s="65">
        <v>115.16</v>
      </c>
      <c r="L129" s="1" t="s">
        <v>4035</v>
      </c>
      <c r="Q129" s="49">
        <v>138</v>
      </c>
      <c r="AB129" s="4">
        <v>48.48</v>
      </c>
      <c r="AC129" s="4">
        <v>2.2599999999999998</v>
      </c>
      <c r="AE129" s="4">
        <v>15.07</v>
      </c>
      <c r="AF129" s="1"/>
      <c r="AG129" s="4">
        <v>8.6</v>
      </c>
      <c r="AJ129" s="4">
        <v>9.14</v>
      </c>
      <c r="AK129" s="4">
        <v>9.86</v>
      </c>
      <c r="AL129" s="4">
        <v>0.09</v>
      </c>
      <c r="AN129" s="4">
        <v>1.67</v>
      </c>
      <c r="AO129" s="4">
        <v>2.96</v>
      </c>
      <c r="AP129" s="4">
        <v>0.1</v>
      </c>
      <c r="BF129" s="4">
        <v>1.65</v>
      </c>
      <c r="CK129" s="4">
        <v>23.02</v>
      </c>
      <c r="CO129" s="4">
        <v>113.2</v>
      </c>
      <c r="CW129" s="4">
        <v>35.01</v>
      </c>
      <c r="CX129" s="4">
        <v>1076</v>
      </c>
      <c r="CY129" s="4">
        <v>16.05</v>
      </c>
      <c r="CZ129" s="4">
        <v>98.47</v>
      </c>
      <c r="DA129" s="4">
        <v>7.41</v>
      </c>
      <c r="DN129" s="4">
        <v>887</v>
      </c>
      <c r="DO129" s="4">
        <v>20.260000000000002</v>
      </c>
      <c r="DP129" s="4">
        <v>48.07</v>
      </c>
      <c r="DQ129" s="4">
        <v>6.85</v>
      </c>
      <c r="DR129" s="4">
        <v>31.78</v>
      </c>
      <c r="DS129" s="4">
        <v>6.79</v>
      </c>
      <c r="DT129" s="4">
        <v>2.16</v>
      </c>
      <c r="DU129" s="4">
        <v>5.63</v>
      </c>
      <c r="DV129" s="4">
        <v>0.78</v>
      </c>
      <c r="DW129" s="4">
        <v>3.73</v>
      </c>
      <c r="DX129" s="4">
        <v>0.68</v>
      </c>
      <c r="DY129" s="4">
        <v>1.7</v>
      </c>
      <c r="DZ129" s="4">
        <v>0.22</v>
      </c>
      <c r="EA129" s="4">
        <v>1.24</v>
      </c>
      <c r="EB129" s="4">
        <v>0.18</v>
      </c>
      <c r="EC129" s="4">
        <v>2.97</v>
      </c>
      <c r="ED129" s="4">
        <v>0.45</v>
      </c>
      <c r="EO129" s="4">
        <v>3.23</v>
      </c>
      <c r="EP129" s="4">
        <v>0.66</v>
      </c>
      <c r="FP129" s="1" t="s">
        <v>4026</v>
      </c>
    </row>
    <row r="130" spans="1:172" x14ac:dyDescent="0.35">
      <c r="A130" s="1" t="s">
        <v>4024</v>
      </c>
      <c r="C130" s="1" t="s">
        <v>3891</v>
      </c>
      <c r="E130" s="65">
        <v>39.4</v>
      </c>
      <c r="F130" s="65">
        <v>39.4</v>
      </c>
      <c r="G130" s="65">
        <v>115.16</v>
      </c>
      <c r="H130" s="65">
        <v>115.16</v>
      </c>
      <c r="L130" s="1" t="s">
        <v>4036</v>
      </c>
      <c r="Q130" s="49">
        <v>138</v>
      </c>
      <c r="AB130" s="4">
        <v>49.29</v>
      </c>
      <c r="AC130" s="4">
        <v>1.49</v>
      </c>
      <c r="AE130" s="4">
        <v>18.46</v>
      </c>
      <c r="AF130" s="1"/>
      <c r="AG130" s="4">
        <v>7.09</v>
      </c>
      <c r="AJ130" s="4">
        <v>8.4</v>
      </c>
      <c r="AK130" s="4">
        <v>7.61</v>
      </c>
      <c r="AL130" s="4">
        <v>7.0000000000000007E-2</v>
      </c>
      <c r="AN130" s="4">
        <v>1.48</v>
      </c>
      <c r="AO130" s="4">
        <v>3.78</v>
      </c>
      <c r="AP130" s="4">
        <v>0.09</v>
      </c>
      <c r="BF130" s="4">
        <v>2.08</v>
      </c>
      <c r="CK130" s="4">
        <v>71.16</v>
      </c>
      <c r="CO130" s="4">
        <v>105</v>
      </c>
      <c r="CW130" s="4">
        <v>27.6</v>
      </c>
      <c r="CX130" s="4">
        <v>1682</v>
      </c>
      <c r="CY130" s="4">
        <v>11.51</v>
      </c>
      <c r="CZ130" s="4">
        <v>62.6</v>
      </c>
      <c r="DA130" s="4">
        <v>4.87</v>
      </c>
      <c r="DN130" s="4">
        <v>941</v>
      </c>
      <c r="DO130" s="4">
        <v>18.88</v>
      </c>
      <c r="DP130" s="4">
        <v>38.68</v>
      </c>
      <c r="DQ130" s="4">
        <v>5.27</v>
      </c>
      <c r="DR130" s="4">
        <v>23.71</v>
      </c>
      <c r="DS130" s="4">
        <v>4.8899999999999997</v>
      </c>
      <c r="DT130" s="4">
        <v>1.7</v>
      </c>
      <c r="DU130" s="4">
        <v>4.09</v>
      </c>
      <c r="DV130" s="4">
        <v>0.55000000000000004</v>
      </c>
      <c r="DW130" s="4">
        <v>2.61</v>
      </c>
      <c r="DX130" s="4">
        <v>0.48</v>
      </c>
      <c r="DY130" s="4">
        <v>1.2</v>
      </c>
      <c r="DZ130" s="4">
        <v>0.15</v>
      </c>
      <c r="EA130" s="4">
        <v>0.86</v>
      </c>
      <c r="EB130" s="4">
        <v>0.12</v>
      </c>
      <c r="EC130" s="4">
        <v>1.9</v>
      </c>
      <c r="ED130" s="4">
        <v>0.28000000000000003</v>
      </c>
      <c r="EO130" s="4">
        <v>1.1399999999999999</v>
      </c>
      <c r="EP130" s="4">
        <v>0.22</v>
      </c>
      <c r="FP130" s="1" t="s">
        <v>4026</v>
      </c>
    </row>
    <row r="131" spans="1:172" x14ac:dyDescent="0.35">
      <c r="A131" s="1" t="s">
        <v>4024</v>
      </c>
      <c r="C131" s="1" t="s">
        <v>3891</v>
      </c>
      <c r="E131" s="65">
        <v>39.4</v>
      </c>
      <c r="F131" s="65">
        <v>39.4</v>
      </c>
      <c r="G131" s="65">
        <v>115.16</v>
      </c>
      <c r="H131" s="65">
        <v>115.16</v>
      </c>
      <c r="L131" s="1" t="s">
        <v>4037</v>
      </c>
      <c r="Q131" s="49">
        <v>138</v>
      </c>
      <c r="AB131" s="4">
        <v>47.2</v>
      </c>
      <c r="AC131" s="4">
        <v>1.65</v>
      </c>
      <c r="AE131" s="4">
        <v>18.170000000000002</v>
      </c>
      <c r="AF131" s="1"/>
      <c r="AG131" s="4">
        <v>7.23</v>
      </c>
      <c r="AJ131" s="4">
        <v>10.130000000000001</v>
      </c>
      <c r="AK131" s="4">
        <v>9.61</v>
      </c>
      <c r="AL131" s="4">
        <v>0.08</v>
      </c>
      <c r="AN131" s="4">
        <v>1.34</v>
      </c>
      <c r="AO131" s="4">
        <v>2.8</v>
      </c>
      <c r="AP131" s="4">
        <v>0.06</v>
      </c>
      <c r="BF131" s="4">
        <v>1.62</v>
      </c>
      <c r="CK131" s="4">
        <v>358.8</v>
      </c>
      <c r="CO131" s="4">
        <v>176.8</v>
      </c>
      <c r="CW131" s="4">
        <v>29.72</v>
      </c>
      <c r="CX131" s="4">
        <v>1244</v>
      </c>
      <c r="CY131" s="4">
        <v>15.62</v>
      </c>
      <c r="CZ131" s="4">
        <v>58.72</v>
      </c>
      <c r="DA131" s="4">
        <v>5.12</v>
      </c>
      <c r="DN131" s="4">
        <v>807</v>
      </c>
      <c r="DO131" s="4">
        <v>12.96</v>
      </c>
      <c r="DP131" s="4">
        <v>33.24</v>
      </c>
      <c r="DQ131" s="4">
        <v>5.0199999999999996</v>
      </c>
      <c r="DR131" s="4">
        <v>24.04</v>
      </c>
      <c r="DS131" s="4">
        <v>5.46</v>
      </c>
      <c r="DT131" s="4">
        <v>1.72</v>
      </c>
      <c r="DU131" s="4">
        <v>4.68</v>
      </c>
      <c r="DV131" s="4">
        <v>0.69</v>
      </c>
      <c r="DW131" s="4">
        <v>3.52</v>
      </c>
      <c r="DX131" s="4">
        <v>0.66</v>
      </c>
      <c r="DY131" s="4">
        <v>1.7</v>
      </c>
      <c r="DZ131" s="4">
        <v>0.22</v>
      </c>
      <c r="EA131" s="4">
        <v>1.26</v>
      </c>
      <c r="EB131" s="4">
        <v>0.18</v>
      </c>
      <c r="EC131" s="4">
        <v>1.88</v>
      </c>
      <c r="ED131" s="4">
        <v>0.28999999999999998</v>
      </c>
      <c r="EO131" s="4">
        <v>0.76</v>
      </c>
      <c r="EP131" s="4">
        <v>0.12</v>
      </c>
      <c r="FP131" s="1" t="s">
        <v>4026</v>
      </c>
    </row>
    <row r="132" spans="1:172" x14ac:dyDescent="0.35">
      <c r="A132" s="1" t="s">
        <v>4024</v>
      </c>
      <c r="C132" s="1" t="s">
        <v>3891</v>
      </c>
      <c r="E132" s="65">
        <v>39.4</v>
      </c>
      <c r="F132" s="65">
        <v>39.4</v>
      </c>
      <c r="G132" s="65">
        <v>115.16</v>
      </c>
      <c r="H132" s="65">
        <v>115.16</v>
      </c>
      <c r="L132" s="1" t="s">
        <v>4038</v>
      </c>
      <c r="Q132" s="49">
        <v>138</v>
      </c>
      <c r="AB132" s="4">
        <v>45.72</v>
      </c>
      <c r="AC132" s="4">
        <v>0.31</v>
      </c>
      <c r="AE132" s="4">
        <v>7.6</v>
      </c>
      <c r="AF132" s="1"/>
      <c r="AG132" s="4">
        <v>12.86</v>
      </c>
      <c r="AJ132" s="4">
        <v>9.86</v>
      </c>
      <c r="AK132" s="4">
        <v>19.93</v>
      </c>
      <c r="AL132" s="4">
        <v>0.16</v>
      </c>
      <c r="AN132" s="4">
        <v>0.46</v>
      </c>
      <c r="AO132" s="4">
        <v>1.25</v>
      </c>
      <c r="AP132" s="4">
        <v>0.06</v>
      </c>
      <c r="BF132" s="4">
        <v>1.67</v>
      </c>
      <c r="CK132" s="4">
        <v>856.4</v>
      </c>
      <c r="CO132" s="4">
        <v>301</v>
      </c>
      <c r="CW132" s="4">
        <v>11.7</v>
      </c>
      <c r="CX132" s="4">
        <v>590</v>
      </c>
      <c r="CY132" s="4">
        <v>5.24</v>
      </c>
      <c r="CZ132" s="4">
        <v>40.44</v>
      </c>
      <c r="DA132" s="4">
        <v>1.42</v>
      </c>
      <c r="DN132" s="4">
        <v>290</v>
      </c>
      <c r="DO132" s="4">
        <v>8.34</v>
      </c>
      <c r="DP132" s="4">
        <v>17.02</v>
      </c>
      <c r="DQ132" s="4">
        <v>2.2000000000000002</v>
      </c>
      <c r="DR132" s="4">
        <v>9.52</v>
      </c>
      <c r="DS132" s="4">
        <v>1.98</v>
      </c>
      <c r="DT132" s="4">
        <v>0.66</v>
      </c>
      <c r="DU132" s="4">
        <v>1.62</v>
      </c>
      <c r="DV132" s="4">
        <v>0.21</v>
      </c>
      <c r="DW132" s="4">
        <v>1.18</v>
      </c>
      <c r="DX132" s="4">
        <v>0.22</v>
      </c>
      <c r="DY132" s="4">
        <v>0.57999999999999996</v>
      </c>
      <c r="DZ132" s="4">
        <v>0.08</v>
      </c>
      <c r="EA132" s="4">
        <v>0.49</v>
      </c>
      <c r="EB132" s="4">
        <v>0.08</v>
      </c>
      <c r="EC132" s="4">
        <v>1.04</v>
      </c>
      <c r="ED132" s="4">
        <v>0.14000000000000001</v>
      </c>
      <c r="EO132" s="4">
        <v>1.66</v>
      </c>
      <c r="EP132" s="4">
        <v>0.24</v>
      </c>
      <c r="FP132" s="1" t="s">
        <v>4026</v>
      </c>
    </row>
    <row r="133" spans="1:172" x14ac:dyDescent="0.35">
      <c r="A133" s="1" t="s">
        <v>4024</v>
      </c>
      <c r="C133" s="1" t="s">
        <v>3891</v>
      </c>
      <c r="E133" s="65">
        <v>39.4</v>
      </c>
      <c r="F133" s="65">
        <v>39.4</v>
      </c>
      <c r="G133" s="65">
        <v>115.16</v>
      </c>
      <c r="H133" s="65">
        <v>115.16</v>
      </c>
      <c r="L133" s="1" t="s">
        <v>4039</v>
      </c>
      <c r="Q133" s="49">
        <v>138</v>
      </c>
      <c r="AB133" s="4">
        <v>46.82</v>
      </c>
      <c r="AC133" s="4">
        <v>0.6</v>
      </c>
      <c r="AE133" s="4">
        <v>7.01</v>
      </c>
      <c r="AF133" s="1"/>
      <c r="AG133" s="4">
        <v>13.1</v>
      </c>
      <c r="AJ133" s="4">
        <v>6.17</v>
      </c>
      <c r="AK133" s="4">
        <v>22.53</v>
      </c>
      <c r="AL133" s="4">
        <v>0.16</v>
      </c>
      <c r="AN133" s="4">
        <v>0.86</v>
      </c>
      <c r="AO133" s="4">
        <v>1.63</v>
      </c>
      <c r="AP133" s="4">
        <v>0.11</v>
      </c>
      <c r="BF133" s="4">
        <v>0.93</v>
      </c>
      <c r="CK133" s="4">
        <v>900.6</v>
      </c>
      <c r="CO133" s="4">
        <v>493.4</v>
      </c>
      <c r="CW133" s="4">
        <v>18.62</v>
      </c>
      <c r="CX133" s="4">
        <v>401</v>
      </c>
      <c r="CY133" s="4">
        <v>7.56</v>
      </c>
      <c r="CZ133" s="4">
        <v>66.040000000000006</v>
      </c>
      <c r="DA133" s="4">
        <v>3.78</v>
      </c>
      <c r="DN133" s="4">
        <v>461</v>
      </c>
      <c r="DO133" s="4">
        <v>13.5</v>
      </c>
      <c r="DP133" s="4">
        <v>29.48</v>
      </c>
      <c r="DQ133" s="4">
        <v>3.86</v>
      </c>
      <c r="DR133" s="4">
        <v>16.32</v>
      </c>
      <c r="DS133" s="4">
        <v>3.1</v>
      </c>
      <c r="DT133" s="4">
        <v>0.92</v>
      </c>
      <c r="DU133" s="4">
        <v>2.44</v>
      </c>
      <c r="DV133" s="4">
        <v>0.3</v>
      </c>
      <c r="DW133" s="4">
        <v>1.64</v>
      </c>
      <c r="DX133" s="4">
        <v>0.32</v>
      </c>
      <c r="DY133" s="4">
        <v>0.86</v>
      </c>
      <c r="DZ133" s="4">
        <v>0.12</v>
      </c>
      <c r="EA133" s="4">
        <v>0.7</v>
      </c>
      <c r="EB133" s="4">
        <v>0.1</v>
      </c>
      <c r="EC133" s="4">
        <v>1.72</v>
      </c>
      <c r="ED133" s="4">
        <v>0.26</v>
      </c>
      <c r="EO133" s="4">
        <v>1.56</v>
      </c>
      <c r="EP133" s="4">
        <v>0.34</v>
      </c>
      <c r="FP133" s="1" t="s">
        <v>4026</v>
      </c>
    </row>
    <row r="134" spans="1:172" x14ac:dyDescent="0.35">
      <c r="A134" s="1" t="s">
        <v>4024</v>
      </c>
      <c r="C134" s="1" t="s">
        <v>3891</v>
      </c>
      <c r="E134" s="65">
        <v>39.4</v>
      </c>
      <c r="F134" s="65">
        <v>39.4</v>
      </c>
      <c r="G134" s="65">
        <v>115.16</v>
      </c>
      <c r="H134" s="65">
        <v>115.16</v>
      </c>
      <c r="L134" s="1" t="s">
        <v>4040</v>
      </c>
      <c r="Q134" s="49">
        <v>138</v>
      </c>
      <c r="AB134" s="4">
        <v>47</v>
      </c>
      <c r="AC134" s="4">
        <v>0.47</v>
      </c>
      <c r="AE134" s="4">
        <v>5.94</v>
      </c>
      <c r="AF134" s="1"/>
      <c r="AG134" s="4">
        <v>12.52</v>
      </c>
      <c r="AJ134" s="4">
        <v>7.94</v>
      </c>
      <c r="AK134" s="4">
        <v>21.91</v>
      </c>
      <c r="AL134" s="4">
        <v>0.15</v>
      </c>
      <c r="AN134" s="4">
        <v>0.73</v>
      </c>
      <c r="AO134" s="4">
        <v>1.46</v>
      </c>
      <c r="AP134" s="4">
        <v>0.1</v>
      </c>
      <c r="BF134" s="4">
        <v>1.65</v>
      </c>
      <c r="CK134" s="4">
        <v>1374</v>
      </c>
      <c r="CO134" s="4">
        <v>414.6</v>
      </c>
      <c r="CW134" s="4">
        <v>14.04</v>
      </c>
      <c r="CX134" s="4">
        <v>390</v>
      </c>
      <c r="CY134" s="4">
        <v>6.11</v>
      </c>
      <c r="CZ134" s="4">
        <v>57.16</v>
      </c>
      <c r="DA134" s="4">
        <v>2.58</v>
      </c>
      <c r="DN134" s="4">
        <v>400</v>
      </c>
      <c r="DO134" s="4">
        <v>12.58</v>
      </c>
      <c r="DP134" s="4">
        <v>26.18</v>
      </c>
      <c r="DQ134" s="4">
        <v>3.36</v>
      </c>
      <c r="DR134" s="4">
        <v>14.06</v>
      </c>
      <c r="DS134" s="4">
        <v>2.66</v>
      </c>
      <c r="DT134" s="4">
        <v>0.8</v>
      </c>
      <c r="DU134" s="4">
        <v>2.08</v>
      </c>
      <c r="DV134" s="4">
        <v>0.25</v>
      </c>
      <c r="DW134" s="4">
        <v>1.4</v>
      </c>
      <c r="DX134" s="4">
        <v>0.26</v>
      </c>
      <c r="DY134" s="4">
        <v>0.66</v>
      </c>
      <c r="DZ134" s="4">
        <v>0.09</v>
      </c>
      <c r="EA134" s="4">
        <v>0.54</v>
      </c>
      <c r="EB134" s="4">
        <v>0.08</v>
      </c>
      <c r="EC134" s="4">
        <v>1.46</v>
      </c>
      <c r="ED134" s="4">
        <v>0.18</v>
      </c>
      <c r="EO134" s="4">
        <v>1.2</v>
      </c>
      <c r="EP134" s="4">
        <v>0.26</v>
      </c>
      <c r="FP134" s="1" t="s">
        <v>4026</v>
      </c>
    </row>
    <row r="135" spans="1:172" x14ac:dyDescent="0.35">
      <c r="A135" s="1" t="s">
        <v>4024</v>
      </c>
      <c r="C135" s="1" t="s">
        <v>3891</v>
      </c>
      <c r="E135" s="65">
        <v>39.4</v>
      </c>
      <c r="F135" s="65">
        <v>39.4</v>
      </c>
      <c r="G135" s="65">
        <v>115.16</v>
      </c>
      <c r="H135" s="65">
        <v>115.16</v>
      </c>
      <c r="L135" s="1" t="s">
        <v>4041</v>
      </c>
      <c r="Q135" s="49">
        <v>138</v>
      </c>
      <c r="AB135" s="4">
        <v>47.86</v>
      </c>
      <c r="AC135" s="4">
        <v>0.44</v>
      </c>
      <c r="AE135" s="4">
        <v>5.34</v>
      </c>
      <c r="AF135" s="1"/>
      <c r="AG135" s="4">
        <v>11.43</v>
      </c>
      <c r="AJ135" s="4">
        <v>9.49</v>
      </c>
      <c r="AK135" s="4">
        <v>22.72</v>
      </c>
      <c r="AL135" s="4">
        <v>0.15</v>
      </c>
      <c r="AN135" s="4">
        <v>0.56000000000000005</v>
      </c>
      <c r="AO135" s="4">
        <v>1.07</v>
      </c>
      <c r="AP135" s="4">
        <v>0.09</v>
      </c>
      <c r="BF135" s="4">
        <v>0.79</v>
      </c>
      <c r="CK135" s="4">
        <v>888.1</v>
      </c>
      <c r="CO135" s="4">
        <v>281.5</v>
      </c>
      <c r="CW135" s="4">
        <v>14.44</v>
      </c>
      <c r="CX135" s="4">
        <v>359</v>
      </c>
      <c r="CY135" s="4">
        <v>7.05</v>
      </c>
      <c r="CZ135" s="4">
        <v>44.98</v>
      </c>
      <c r="DA135" s="4">
        <v>2.2599999999999998</v>
      </c>
      <c r="DN135" s="4">
        <v>301</v>
      </c>
      <c r="DO135" s="4">
        <v>10.18</v>
      </c>
      <c r="DP135" s="4">
        <v>23.96</v>
      </c>
      <c r="DQ135" s="4">
        <v>3.27</v>
      </c>
      <c r="DR135" s="4">
        <v>14.32</v>
      </c>
      <c r="DS135" s="4">
        <v>2.9</v>
      </c>
      <c r="DT135" s="4">
        <v>0.82</v>
      </c>
      <c r="DU135" s="4">
        <v>2.3199999999999998</v>
      </c>
      <c r="DV135" s="4">
        <v>0.3</v>
      </c>
      <c r="DW135" s="4">
        <v>1.6</v>
      </c>
      <c r="DX135" s="4">
        <v>0.28000000000000003</v>
      </c>
      <c r="DY135" s="4">
        <v>0.76</v>
      </c>
      <c r="DZ135" s="4">
        <v>0.1</v>
      </c>
      <c r="EA135" s="4">
        <v>0.62</v>
      </c>
      <c r="EB135" s="4">
        <v>0.1</v>
      </c>
      <c r="EC135" s="4">
        <v>1.32</v>
      </c>
      <c r="ED135" s="4">
        <v>0.18</v>
      </c>
      <c r="EO135" s="4">
        <v>0.8</v>
      </c>
      <c r="EP135" s="4">
        <v>0.14000000000000001</v>
      </c>
      <c r="FP135" s="1" t="s">
        <v>4026</v>
      </c>
    </row>
    <row r="136" spans="1:172" x14ac:dyDescent="0.35">
      <c r="A136" s="1" t="s">
        <v>4024</v>
      </c>
      <c r="C136" s="1" t="s">
        <v>3891</v>
      </c>
      <c r="E136" s="65">
        <v>39.4</v>
      </c>
      <c r="F136" s="65">
        <v>39.4</v>
      </c>
      <c r="G136" s="65">
        <v>115.16</v>
      </c>
      <c r="H136" s="65">
        <v>115.16</v>
      </c>
      <c r="L136" s="1" t="s">
        <v>4042</v>
      </c>
      <c r="Q136" s="49">
        <v>138</v>
      </c>
      <c r="AB136" s="4">
        <v>45.71</v>
      </c>
      <c r="AC136" s="4">
        <v>0.56000000000000005</v>
      </c>
      <c r="AE136" s="4">
        <v>8.3699999999999992</v>
      </c>
      <c r="AF136" s="1"/>
      <c r="AG136" s="4">
        <v>14</v>
      </c>
      <c r="AJ136" s="4">
        <v>7.09</v>
      </c>
      <c r="AK136" s="4">
        <v>20.96</v>
      </c>
      <c r="AL136" s="4">
        <v>0.17</v>
      </c>
      <c r="AN136" s="4">
        <v>0.65</v>
      </c>
      <c r="AO136" s="4">
        <v>1.52</v>
      </c>
      <c r="AP136" s="4">
        <v>0.1</v>
      </c>
      <c r="BF136" s="4">
        <v>0.82</v>
      </c>
      <c r="CK136" s="4">
        <v>625.4</v>
      </c>
      <c r="CO136" s="4">
        <v>315.60000000000002</v>
      </c>
      <c r="CW136" s="4">
        <v>14.94</v>
      </c>
      <c r="CX136" s="4">
        <v>594</v>
      </c>
      <c r="CY136" s="4">
        <v>6.3</v>
      </c>
      <c r="CZ136" s="4">
        <v>50.4</v>
      </c>
      <c r="DA136" s="4">
        <v>2.84</v>
      </c>
      <c r="DN136" s="4">
        <v>373</v>
      </c>
      <c r="DO136" s="4">
        <v>11.28</v>
      </c>
      <c r="DP136" s="4">
        <v>23.36</v>
      </c>
      <c r="DQ136" s="4">
        <v>3.04</v>
      </c>
      <c r="DR136" s="4">
        <v>12.98</v>
      </c>
      <c r="DS136" s="4">
        <v>2.56</v>
      </c>
      <c r="DT136" s="4">
        <v>0.8</v>
      </c>
      <c r="DU136" s="4">
        <v>2.06</v>
      </c>
      <c r="DV136" s="4">
        <v>0.25</v>
      </c>
      <c r="DW136" s="4">
        <v>1.42</v>
      </c>
      <c r="DX136" s="4">
        <v>0.26</v>
      </c>
      <c r="DY136" s="4">
        <v>0.68</v>
      </c>
      <c r="DZ136" s="4">
        <v>0.1</v>
      </c>
      <c r="EA136" s="4">
        <v>0.56000000000000005</v>
      </c>
      <c r="EB136" s="4">
        <v>0.08</v>
      </c>
      <c r="EC136" s="4">
        <v>1.3</v>
      </c>
      <c r="ED136" s="4">
        <v>0.2</v>
      </c>
      <c r="EO136" s="4">
        <v>1.58</v>
      </c>
      <c r="EP136" s="4">
        <v>0.34</v>
      </c>
      <c r="FP136" s="1" t="s">
        <v>4026</v>
      </c>
    </row>
    <row r="137" spans="1:172" x14ac:dyDescent="0.35">
      <c r="A137" s="1" t="s">
        <v>4043</v>
      </c>
      <c r="C137" s="1" t="s">
        <v>3891</v>
      </c>
      <c r="E137" s="65">
        <v>39.4</v>
      </c>
      <c r="F137" s="65">
        <v>39.4</v>
      </c>
      <c r="G137" s="65">
        <v>115.16</v>
      </c>
      <c r="H137" s="65">
        <v>115.16</v>
      </c>
      <c r="L137" s="1" t="s">
        <v>4044</v>
      </c>
      <c r="Q137" s="49">
        <v>138</v>
      </c>
      <c r="AB137" s="4">
        <v>54.56</v>
      </c>
      <c r="AC137" s="4">
        <v>1.1499999999999999</v>
      </c>
      <c r="AE137" s="4">
        <v>15.7</v>
      </c>
      <c r="AF137" s="1"/>
      <c r="AI137" s="4">
        <v>7.549322000000001</v>
      </c>
      <c r="AJ137" s="4">
        <v>7.68</v>
      </c>
      <c r="AK137" s="4">
        <v>6.47</v>
      </c>
      <c r="AL137" s="4">
        <v>0.12</v>
      </c>
      <c r="AN137" s="4">
        <v>1.89</v>
      </c>
      <c r="AO137" s="4">
        <v>3.63</v>
      </c>
      <c r="AP137" s="4">
        <v>0.33</v>
      </c>
      <c r="BF137" s="4">
        <v>7.0000000000000007E-2</v>
      </c>
      <c r="CK137" s="4">
        <v>168.2</v>
      </c>
      <c r="CO137" s="4">
        <v>70.959999999999994</v>
      </c>
      <c r="CW137" s="4">
        <v>42.48</v>
      </c>
      <c r="CX137" s="4">
        <v>1395</v>
      </c>
      <c r="CY137" s="4">
        <v>13.7</v>
      </c>
      <c r="CZ137" s="4">
        <v>180.2</v>
      </c>
      <c r="DA137" s="4">
        <v>10</v>
      </c>
      <c r="DN137" s="4">
        <v>834</v>
      </c>
      <c r="DO137" s="4">
        <v>35.15</v>
      </c>
      <c r="DP137" s="4">
        <v>72.180000000000007</v>
      </c>
      <c r="DQ137" s="4">
        <v>8.84</v>
      </c>
      <c r="DR137" s="4">
        <v>34.909999999999997</v>
      </c>
      <c r="DS137" s="4">
        <v>5.99</v>
      </c>
      <c r="DT137" s="4">
        <v>1.67</v>
      </c>
      <c r="DU137" s="4">
        <v>4.46</v>
      </c>
      <c r="DV137" s="4">
        <v>0.65</v>
      </c>
      <c r="DW137" s="4">
        <v>2.97</v>
      </c>
      <c r="DX137" s="4">
        <v>0.54</v>
      </c>
      <c r="DY137" s="4">
        <v>1.47</v>
      </c>
      <c r="DZ137" s="4">
        <v>0.2</v>
      </c>
      <c r="EA137" s="4">
        <v>1.21</v>
      </c>
      <c r="EB137" s="4">
        <v>0.18</v>
      </c>
      <c r="EC137" s="4">
        <v>4.2</v>
      </c>
      <c r="ED137" s="4">
        <v>0.68</v>
      </c>
      <c r="EO137" s="4">
        <v>4.28</v>
      </c>
      <c r="EP137" s="4">
        <v>1.08</v>
      </c>
      <c r="FP137" s="1" t="s">
        <v>4045</v>
      </c>
    </row>
    <row r="138" spans="1:172" x14ac:dyDescent="0.35">
      <c r="A138" s="1" t="s">
        <v>4043</v>
      </c>
      <c r="C138" s="1" t="s">
        <v>3891</v>
      </c>
      <c r="E138" s="65">
        <v>39.4</v>
      </c>
      <c r="F138" s="65">
        <v>39.4</v>
      </c>
      <c r="G138" s="65">
        <v>115.16</v>
      </c>
      <c r="H138" s="65">
        <v>115.16</v>
      </c>
      <c r="L138" s="1" t="s">
        <v>4046</v>
      </c>
      <c r="Q138" s="49">
        <v>138</v>
      </c>
      <c r="AB138" s="4">
        <v>53.42</v>
      </c>
      <c r="AC138" s="4">
        <v>1.18</v>
      </c>
      <c r="AE138" s="4">
        <v>14.98</v>
      </c>
      <c r="AF138" s="1"/>
      <c r="AI138" s="4">
        <v>8.1071980000000003</v>
      </c>
      <c r="AJ138" s="4">
        <v>8.3000000000000007</v>
      </c>
      <c r="AK138" s="4">
        <v>7.35</v>
      </c>
      <c r="AL138" s="4">
        <v>0.13</v>
      </c>
      <c r="AN138" s="4">
        <v>1.52</v>
      </c>
      <c r="AO138" s="4">
        <v>3.44</v>
      </c>
      <c r="AP138" s="4">
        <v>0.28999999999999998</v>
      </c>
      <c r="BF138" s="4">
        <v>0.36</v>
      </c>
      <c r="CK138" s="4">
        <v>328.4</v>
      </c>
      <c r="CO138" s="4">
        <v>129.30000000000001</v>
      </c>
      <c r="CW138" s="4">
        <v>25.07</v>
      </c>
      <c r="CX138" s="4">
        <v>1509</v>
      </c>
      <c r="CY138" s="4">
        <v>14.32</v>
      </c>
      <c r="CZ138" s="4">
        <v>137.6</v>
      </c>
      <c r="DA138" s="4">
        <v>6.11</v>
      </c>
      <c r="DN138" s="4">
        <v>1227</v>
      </c>
      <c r="DO138" s="4">
        <v>30.08</v>
      </c>
      <c r="DP138" s="4">
        <v>62</v>
      </c>
      <c r="DQ138" s="4">
        <v>7.83</v>
      </c>
      <c r="DR138" s="4">
        <v>32.06</v>
      </c>
      <c r="DS138" s="4">
        <v>5.77</v>
      </c>
      <c r="DT138" s="4">
        <v>1.9</v>
      </c>
      <c r="DU138" s="4">
        <v>4.53</v>
      </c>
      <c r="DV138" s="4">
        <v>0.62</v>
      </c>
      <c r="DW138" s="4">
        <v>3.04</v>
      </c>
      <c r="DX138" s="4">
        <v>0.54</v>
      </c>
      <c r="DY138" s="4">
        <v>1.5</v>
      </c>
      <c r="DZ138" s="4">
        <v>0.2</v>
      </c>
      <c r="EA138" s="4">
        <v>1.26</v>
      </c>
      <c r="EB138" s="4">
        <v>0.18</v>
      </c>
      <c r="EC138" s="4">
        <v>3.2</v>
      </c>
      <c r="ED138" s="4">
        <v>0.35</v>
      </c>
      <c r="EO138" s="4">
        <v>2.66</v>
      </c>
      <c r="EP138" s="4">
        <v>0.7</v>
      </c>
      <c r="FP138" s="1" t="s">
        <v>4045</v>
      </c>
    </row>
    <row r="139" spans="1:172" x14ac:dyDescent="0.35">
      <c r="A139" s="1" t="s">
        <v>4043</v>
      </c>
      <c r="C139" s="1" t="s">
        <v>3891</v>
      </c>
      <c r="E139" s="65">
        <v>39.4</v>
      </c>
      <c r="F139" s="65">
        <v>39.4</v>
      </c>
      <c r="G139" s="65">
        <v>115.16</v>
      </c>
      <c r="H139" s="65">
        <v>115.16</v>
      </c>
      <c r="L139" s="1" t="s">
        <v>4047</v>
      </c>
      <c r="Q139" s="49">
        <v>138</v>
      </c>
      <c r="AB139" s="4">
        <v>51.24</v>
      </c>
      <c r="AC139" s="4">
        <v>0.7</v>
      </c>
      <c r="AE139" s="4">
        <v>7.22</v>
      </c>
      <c r="AF139" s="1"/>
      <c r="AI139" s="4">
        <v>7.3423680000000004</v>
      </c>
      <c r="AJ139" s="4">
        <v>14.17</v>
      </c>
      <c r="AK139" s="4">
        <v>15.07</v>
      </c>
      <c r="AL139" s="4">
        <v>0.13</v>
      </c>
      <c r="AN139" s="4">
        <v>0.78</v>
      </c>
      <c r="AO139" s="4">
        <v>1.5</v>
      </c>
      <c r="AP139" s="4">
        <v>0.08</v>
      </c>
      <c r="BF139" s="4">
        <v>0.88</v>
      </c>
      <c r="CK139" s="4">
        <v>443.4</v>
      </c>
      <c r="CO139" s="4">
        <v>137.80000000000001</v>
      </c>
      <c r="CW139" s="4">
        <v>21.63</v>
      </c>
      <c r="CX139" s="4">
        <v>384</v>
      </c>
      <c r="CY139" s="4">
        <v>9.4</v>
      </c>
      <c r="CZ139" s="4">
        <v>70</v>
      </c>
      <c r="DA139" s="4">
        <v>2.73</v>
      </c>
      <c r="DN139" s="4">
        <v>319</v>
      </c>
      <c r="DO139" s="4">
        <v>10.88</v>
      </c>
      <c r="DP139" s="4">
        <v>25.62</v>
      </c>
      <c r="DQ139" s="4">
        <v>3.69</v>
      </c>
      <c r="DR139" s="4">
        <v>17.100000000000001</v>
      </c>
      <c r="DS139" s="4">
        <v>3.69</v>
      </c>
      <c r="DT139" s="4">
        <v>1.1000000000000001</v>
      </c>
      <c r="DU139" s="4">
        <v>3.07</v>
      </c>
      <c r="DV139" s="4">
        <v>0.41</v>
      </c>
      <c r="DW139" s="4">
        <v>2.1800000000000002</v>
      </c>
      <c r="DX139" s="4">
        <v>0.4</v>
      </c>
      <c r="DY139" s="4">
        <v>1.04</v>
      </c>
      <c r="DZ139" s="4">
        <v>0.14000000000000001</v>
      </c>
      <c r="EA139" s="4">
        <v>0.82</v>
      </c>
      <c r="EB139" s="4">
        <v>0.12</v>
      </c>
      <c r="EC139" s="4">
        <v>1.88</v>
      </c>
      <c r="ED139" s="4">
        <v>0.2</v>
      </c>
      <c r="EO139" s="4">
        <v>1.72</v>
      </c>
      <c r="EP139" s="4">
        <v>0.46</v>
      </c>
      <c r="FP139" s="1" t="s">
        <v>4045</v>
      </c>
    </row>
    <row r="140" spans="1:172" x14ac:dyDescent="0.35">
      <c r="A140" s="1" t="s">
        <v>4043</v>
      </c>
      <c r="C140" s="1" t="s">
        <v>3891</v>
      </c>
      <c r="E140" s="65">
        <v>39.4</v>
      </c>
      <c r="F140" s="65">
        <v>39.4</v>
      </c>
      <c r="G140" s="65">
        <v>115.16</v>
      </c>
      <c r="H140" s="65">
        <v>115.16</v>
      </c>
      <c r="L140" s="1" t="s">
        <v>4048</v>
      </c>
      <c r="Q140" s="49">
        <v>138</v>
      </c>
      <c r="AB140" s="4">
        <v>47.35</v>
      </c>
      <c r="AC140" s="4">
        <v>0.33</v>
      </c>
      <c r="AE140" s="4">
        <v>5.04</v>
      </c>
      <c r="AF140" s="1"/>
      <c r="AI140" s="4">
        <v>9.7898240000000012</v>
      </c>
      <c r="AJ140" s="4">
        <v>9.27</v>
      </c>
      <c r="AK140" s="4">
        <v>23.57</v>
      </c>
      <c r="AL140" s="4">
        <v>0.15</v>
      </c>
      <c r="AN140" s="4">
        <v>0.55000000000000004</v>
      </c>
      <c r="AO140" s="4">
        <v>1.25</v>
      </c>
      <c r="AP140" s="4">
        <v>7.0000000000000007E-2</v>
      </c>
      <c r="BF140" s="4">
        <v>1.43</v>
      </c>
      <c r="CK140" s="4">
        <v>1430</v>
      </c>
      <c r="CO140" s="4">
        <v>407.3</v>
      </c>
      <c r="CW140" s="4">
        <v>12.07</v>
      </c>
      <c r="CX140" s="4">
        <v>321</v>
      </c>
      <c r="CY140" s="4">
        <v>5.35</v>
      </c>
      <c r="CZ140" s="4">
        <v>56.18</v>
      </c>
      <c r="DA140" s="4">
        <v>1.96</v>
      </c>
      <c r="DN140" s="4">
        <v>277</v>
      </c>
      <c r="DO140" s="4">
        <v>10.92</v>
      </c>
      <c r="DP140" s="4">
        <v>22.35</v>
      </c>
      <c r="DQ140" s="4">
        <v>2.77</v>
      </c>
      <c r="DR140" s="4">
        <v>11.44</v>
      </c>
      <c r="DS140" s="4">
        <v>2.2200000000000002</v>
      </c>
      <c r="DT140" s="4">
        <v>0.66</v>
      </c>
      <c r="DU140" s="4">
        <v>1.76</v>
      </c>
      <c r="DV140" s="4">
        <v>0.23</v>
      </c>
      <c r="DW140" s="4">
        <v>1.22</v>
      </c>
      <c r="DX140" s="4">
        <v>0.22</v>
      </c>
      <c r="DY140" s="4">
        <v>0.57999999999999996</v>
      </c>
      <c r="DZ140" s="4">
        <v>0.08</v>
      </c>
      <c r="EA140" s="4">
        <v>0.46</v>
      </c>
      <c r="EB140" s="4">
        <v>7.0000000000000007E-2</v>
      </c>
      <c r="EC140" s="4">
        <v>1.4</v>
      </c>
      <c r="ED140" s="4">
        <v>0.18</v>
      </c>
      <c r="EO140" s="4">
        <v>1.82</v>
      </c>
      <c r="EP140" s="4">
        <v>0.38</v>
      </c>
      <c r="FP140" s="1" t="s">
        <v>4045</v>
      </c>
    </row>
    <row r="141" spans="1:172" x14ac:dyDescent="0.35">
      <c r="A141" s="1" t="s">
        <v>4049</v>
      </c>
      <c r="C141" s="1" t="s">
        <v>3925</v>
      </c>
      <c r="E141" s="65">
        <v>36.75</v>
      </c>
      <c r="F141" s="65">
        <v>36.79</v>
      </c>
      <c r="G141" s="65">
        <v>114.38</v>
      </c>
      <c r="H141" s="65">
        <v>114.43</v>
      </c>
      <c r="L141" s="1" t="s">
        <v>4050</v>
      </c>
      <c r="M141" s="1" t="s">
        <v>4051</v>
      </c>
      <c r="Q141" s="49">
        <v>134.5</v>
      </c>
      <c r="AB141" s="4">
        <v>57.6</v>
      </c>
      <c r="AC141" s="4">
        <v>0.72</v>
      </c>
      <c r="AE141" s="4">
        <v>15.01</v>
      </c>
      <c r="AG141" s="4">
        <v>3.34</v>
      </c>
      <c r="AH141" s="4">
        <v>3.52</v>
      </c>
      <c r="AI141" s="4">
        <v>6.5253320000000006</v>
      </c>
      <c r="AJ141" s="4">
        <v>5.54</v>
      </c>
      <c r="AK141" s="4">
        <v>3.12</v>
      </c>
      <c r="AL141" s="4">
        <v>0.1</v>
      </c>
      <c r="AN141" s="4">
        <v>5.68</v>
      </c>
      <c r="AO141" s="4">
        <v>4.08</v>
      </c>
      <c r="AP141" s="4">
        <v>0.48</v>
      </c>
      <c r="BF141" s="4">
        <v>0.51</v>
      </c>
      <c r="BG141" s="1"/>
      <c r="CH141" s="4">
        <v>16.93</v>
      </c>
      <c r="CK141" s="4">
        <v>60.78</v>
      </c>
      <c r="CN141" s="4">
        <v>19.420000000000002</v>
      </c>
      <c r="CO141" s="4">
        <v>37.94</v>
      </c>
      <c r="CW141" s="4">
        <v>104.8</v>
      </c>
      <c r="CX141" s="4">
        <v>922.8</v>
      </c>
      <c r="CY141" s="4">
        <v>17.1296</v>
      </c>
      <c r="CZ141" s="4">
        <v>150.9</v>
      </c>
      <c r="DA141" s="4">
        <v>8.8230000000000004</v>
      </c>
      <c r="DN141" s="4">
        <v>929.5</v>
      </c>
      <c r="DO141" s="4">
        <v>28.08</v>
      </c>
      <c r="DP141" s="4">
        <v>61.07</v>
      </c>
      <c r="DQ141" s="4">
        <v>7.1470000000000002</v>
      </c>
      <c r="DR141" s="4">
        <v>29.733000000000001</v>
      </c>
      <c r="DS141" s="4">
        <v>5.5579999999999998</v>
      </c>
      <c r="DT141" s="4">
        <v>1.7350000000000001</v>
      </c>
      <c r="DU141" s="4">
        <v>5.0630499999999996</v>
      </c>
      <c r="DV141" s="4">
        <v>0.71199999999999997</v>
      </c>
      <c r="DW141" s="4">
        <v>3.556</v>
      </c>
      <c r="DX141" s="4">
        <v>0.65500000000000003</v>
      </c>
      <c r="DY141" s="4">
        <v>1.7669999999999999</v>
      </c>
      <c r="DZ141" s="4">
        <v>0.29900000000000004</v>
      </c>
      <c r="EA141" s="4">
        <v>1.7430000000000001</v>
      </c>
      <c r="EB141" s="4">
        <v>0.247</v>
      </c>
      <c r="EC141" s="4">
        <v>4.7745369005781662</v>
      </c>
      <c r="ED141" s="4">
        <v>0.41799999999999998</v>
      </c>
      <c r="EO141" s="4">
        <v>5.01</v>
      </c>
      <c r="EP141" s="4">
        <v>1.4411499999999999</v>
      </c>
      <c r="FP141" s="1" t="s">
        <v>4052</v>
      </c>
    </row>
    <row r="142" spans="1:172" x14ac:dyDescent="0.35">
      <c r="A142" s="1" t="s">
        <v>4049</v>
      </c>
      <c r="C142" s="1" t="s">
        <v>3925</v>
      </c>
      <c r="E142" s="65">
        <v>36.75</v>
      </c>
      <c r="F142" s="65">
        <v>36.79</v>
      </c>
      <c r="G142" s="65">
        <v>114.38</v>
      </c>
      <c r="H142" s="65">
        <v>114.43</v>
      </c>
      <c r="L142" s="1" t="s">
        <v>4053</v>
      </c>
      <c r="M142" s="1" t="s">
        <v>4051</v>
      </c>
      <c r="Q142" s="49">
        <v>134.5</v>
      </c>
      <c r="AB142" s="4">
        <v>56.57</v>
      </c>
      <c r="AC142" s="4">
        <v>0.74</v>
      </c>
      <c r="AE142" s="4">
        <v>14.4</v>
      </c>
      <c r="AG142" s="4">
        <v>2.85</v>
      </c>
      <c r="AH142" s="4">
        <v>4.37</v>
      </c>
      <c r="AI142" s="4">
        <v>6.9344300000000008</v>
      </c>
      <c r="AJ142" s="4">
        <v>5.4</v>
      </c>
      <c r="AK142" s="4">
        <v>4.83</v>
      </c>
      <c r="AL142" s="4">
        <v>0.13</v>
      </c>
      <c r="AN142" s="4">
        <v>4.99</v>
      </c>
      <c r="AO142" s="4">
        <v>4.2300000000000004</v>
      </c>
      <c r="AP142" s="4">
        <v>0.56999999999999995</v>
      </c>
      <c r="BF142" s="4">
        <v>0.61</v>
      </c>
      <c r="BG142" s="1"/>
      <c r="CH142" s="4">
        <v>17.850000000000001</v>
      </c>
      <c r="CK142" s="4">
        <v>122.51900000000001</v>
      </c>
      <c r="CN142" s="4">
        <v>25.47</v>
      </c>
      <c r="CO142" s="4">
        <v>67.42</v>
      </c>
      <c r="CW142" s="4">
        <v>124.5</v>
      </c>
      <c r="CX142" s="4">
        <v>924.7</v>
      </c>
      <c r="CY142" s="4">
        <v>17.786800000000003</v>
      </c>
      <c r="CZ142" s="4">
        <v>157.6</v>
      </c>
      <c r="DA142" s="4">
        <v>9.3979999999999997</v>
      </c>
      <c r="DN142" s="4">
        <v>842.5</v>
      </c>
      <c r="DO142" s="4">
        <v>31.79</v>
      </c>
      <c r="DP142" s="4">
        <v>67.47</v>
      </c>
      <c r="DQ142" s="4">
        <v>7.6029999999999998</v>
      </c>
      <c r="DR142" s="4">
        <v>31.0686</v>
      </c>
      <c r="DS142" s="4">
        <v>5.6109999999999998</v>
      </c>
      <c r="DT142" s="4">
        <v>1.7509999999999999</v>
      </c>
      <c r="DU142" s="4">
        <v>5.175320000000001</v>
      </c>
      <c r="DV142" s="4">
        <v>0.71899999999999997</v>
      </c>
      <c r="DW142" s="4">
        <v>3.653</v>
      </c>
      <c r="DX142" s="4">
        <v>0.67200000000000004</v>
      </c>
      <c r="DY142" s="4">
        <v>1.823</v>
      </c>
      <c r="DZ142" s="4">
        <v>0.307</v>
      </c>
      <c r="EA142" s="4">
        <v>1.7609999999999999</v>
      </c>
      <c r="EB142" s="4">
        <v>0.255</v>
      </c>
      <c r="EC142" s="4">
        <v>4.1971484593837527</v>
      </c>
      <c r="ED142" s="4">
        <v>0.53700000000000003</v>
      </c>
      <c r="EO142" s="4">
        <v>6.7270000000000003</v>
      </c>
      <c r="EP142" s="4">
        <v>2.04155</v>
      </c>
      <c r="FP142" s="1" t="s">
        <v>4052</v>
      </c>
    </row>
    <row r="143" spans="1:172" x14ac:dyDescent="0.35">
      <c r="A143" s="1" t="s">
        <v>4049</v>
      </c>
      <c r="C143" s="1" t="s">
        <v>3925</v>
      </c>
      <c r="E143" s="65">
        <v>36.75</v>
      </c>
      <c r="F143" s="65">
        <v>36.79</v>
      </c>
      <c r="G143" s="65">
        <v>114.38</v>
      </c>
      <c r="H143" s="65">
        <v>114.43</v>
      </c>
      <c r="L143" s="1" t="s">
        <v>4054</v>
      </c>
      <c r="M143" s="1" t="s">
        <v>4051</v>
      </c>
      <c r="Q143" s="49">
        <v>134.5</v>
      </c>
      <c r="AB143" s="4">
        <v>61.17</v>
      </c>
      <c r="AC143" s="4">
        <v>0.55000000000000004</v>
      </c>
      <c r="AE143" s="4">
        <v>17.079999999999998</v>
      </c>
      <c r="AG143" s="4">
        <v>3.6</v>
      </c>
      <c r="AH143" s="4">
        <v>0.98</v>
      </c>
      <c r="AI143" s="4">
        <v>4.2192800000000004</v>
      </c>
      <c r="AJ143" s="4">
        <v>2.41</v>
      </c>
      <c r="AK143" s="4">
        <v>1.0900000000000001</v>
      </c>
      <c r="AL143" s="4">
        <v>0.09</v>
      </c>
      <c r="AN143" s="4">
        <v>6.09</v>
      </c>
      <c r="AO143" s="4">
        <v>5.61</v>
      </c>
      <c r="AP143" s="4">
        <v>0.25</v>
      </c>
      <c r="BF143" s="4">
        <v>0.57000000000000006</v>
      </c>
      <c r="BG143" s="1"/>
      <c r="CH143" s="4">
        <v>6.2249999999999996</v>
      </c>
      <c r="CK143" s="4">
        <v>18.836000000000002</v>
      </c>
      <c r="CN143" s="4">
        <v>7.4749999999999996</v>
      </c>
      <c r="CO143" s="4">
        <v>7.14</v>
      </c>
      <c r="CW143" s="4">
        <v>139.19999999999999</v>
      </c>
      <c r="CX143" s="4">
        <v>2041.6</v>
      </c>
      <c r="CY143" s="4">
        <v>18.157799999999998</v>
      </c>
      <c r="CZ143" s="4">
        <v>173.9</v>
      </c>
      <c r="DA143" s="4">
        <v>11.9</v>
      </c>
      <c r="DN143" s="4">
        <v>1645.8</v>
      </c>
      <c r="DO143" s="4">
        <v>31.34</v>
      </c>
      <c r="DP143" s="4">
        <v>67.37</v>
      </c>
      <c r="DQ143" s="4">
        <v>7.8760000000000003</v>
      </c>
      <c r="DR143" s="4">
        <v>30.422000000000001</v>
      </c>
      <c r="DS143" s="4">
        <v>5.4569999999999999</v>
      </c>
      <c r="DT143" s="4">
        <v>1.8859999999999999</v>
      </c>
      <c r="DU143" s="4">
        <v>4.8788400000000003</v>
      </c>
      <c r="DV143" s="4">
        <v>0.71299999999999997</v>
      </c>
      <c r="DW143" s="4">
        <v>3.6659999999999999</v>
      </c>
      <c r="DX143" s="4">
        <v>0.67800000000000005</v>
      </c>
      <c r="DY143" s="4">
        <v>1.8779999999999999</v>
      </c>
      <c r="DZ143" s="4">
        <v>0.32800000000000001</v>
      </c>
      <c r="EA143" s="4">
        <v>1.883</v>
      </c>
      <c r="EB143" s="4">
        <v>0.255</v>
      </c>
      <c r="EC143" s="4">
        <v>5.348977678571428</v>
      </c>
      <c r="ED143" s="4">
        <v>0.77</v>
      </c>
      <c r="EO143" s="4">
        <v>8.6340000000000003</v>
      </c>
      <c r="EP143" s="4">
        <v>2.3104</v>
      </c>
      <c r="FP143" s="1" t="s">
        <v>4052</v>
      </c>
    </row>
    <row r="144" spans="1:172" x14ac:dyDescent="0.35">
      <c r="A144" s="1" t="s">
        <v>4049</v>
      </c>
      <c r="C144" s="1" t="s">
        <v>3925</v>
      </c>
      <c r="E144" s="65">
        <v>36.75</v>
      </c>
      <c r="F144" s="65">
        <v>36.79</v>
      </c>
      <c r="G144" s="65">
        <v>114.38</v>
      </c>
      <c r="H144" s="65">
        <v>114.43</v>
      </c>
      <c r="L144" s="1" t="s">
        <v>4055</v>
      </c>
      <c r="M144" s="1" t="s">
        <v>4051</v>
      </c>
      <c r="Q144" s="49">
        <v>134.5</v>
      </c>
      <c r="AB144" s="4">
        <v>68.16</v>
      </c>
      <c r="AC144" s="4">
        <v>0.36</v>
      </c>
      <c r="AE144" s="4">
        <v>16.34</v>
      </c>
      <c r="AG144" s="4">
        <v>1.75</v>
      </c>
      <c r="AH144" s="4">
        <v>0.27</v>
      </c>
      <c r="AI144" s="4">
        <v>1.8446500000000001</v>
      </c>
      <c r="AJ144" s="4">
        <v>0.47</v>
      </c>
      <c r="AK144" s="4">
        <v>0.39</v>
      </c>
      <c r="AL144" s="4">
        <v>0.01</v>
      </c>
      <c r="AN144" s="4">
        <v>5.42</v>
      </c>
      <c r="AO144" s="4">
        <v>5.93</v>
      </c>
      <c r="AP144" s="4">
        <v>0.09</v>
      </c>
      <c r="BF144" s="4">
        <v>0.62999999999999989</v>
      </c>
      <c r="BG144" s="1"/>
      <c r="CH144" s="4">
        <v>4.7960000000000003</v>
      </c>
      <c r="CK144" s="4">
        <v>23.757999999999999</v>
      </c>
      <c r="CN144" s="4">
        <v>1.915</v>
      </c>
      <c r="CO144" s="4">
        <v>4.7809999999999997</v>
      </c>
      <c r="CW144" s="4">
        <v>109.4</v>
      </c>
      <c r="CX144" s="4">
        <v>291.8</v>
      </c>
      <c r="CY144" s="4">
        <v>14.6492</v>
      </c>
      <c r="CZ144" s="4">
        <v>349</v>
      </c>
      <c r="DA144" s="4">
        <v>12.53</v>
      </c>
      <c r="DN144" s="4">
        <v>540.29999999999995</v>
      </c>
      <c r="DO144" s="4">
        <v>37.96</v>
      </c>
      <c r="DP144" s="4">
        <v>52.29</v>
      </c>
      <c r="DQ144" s="4">
        <v>6.3929999999999998</v>
      </c>
      <c r="DR144" s="4">
        <v>22.440200000000004</v>
      </c>
      <c r="DS144" s="4">
        <v>3.597</v>
      </c>
      <c r="DT144" s="4">
        <v>0.93799999999999994</v>
      </c>
      <c r="DU144" s="4">
        <v>3.3016100000000002</v>
      </c>
      <c r="DV144" s="4">
        <v>0.503</v>
      </c>
      <c r="DW144" s="4">
        <v>2.5030000000000001</v>
      </c>
      <c r="DX144" s="4">
        <v>0.504</v>
      </c>
      <c r="DY144" s="4">
        <v>1.5389999999999999</v>
      </c>
      <c r="DZ144" s="4">
        <v>0.28499999999999998</v>
      </c>
      <c r="EA144" s="4">
        <v>1.6779999999999999</v>
      </c>
      <c r="EB144" s="4">
        <v>0.23699999999999999</v>
      </c>
      <c r="EC144" s="4">
        <v>11.338780519312751</v>
      </c>
      <c r="ED144" s="4">
        <v>0.70199999999999996</v>
      </c>
      <c r="EO144" s="4">
        <v>6.1909999999999998</v>
      </c>
      <c r="EP144" s="4">
        <v>0.73434999999999995</v>
      </c>
      <c r="FP144" s="1" t="s">
        <v>4052</v>
      </c>
    </row>
    <row r="145" spans="1:172" x14ac:dyDescent="0.35">
      <c r="A145" s="1" t="s">
        <v>4049</v>
      </c>
      <c r="C145" s="1" t="s">
        <v>3925</v>
      </c>
      <c r="E145" s="65">
        <v>36.75</v>
      </c>
      <c r="F145" s="65">
        <v>36.79</v>
      </c>
      <c r="G145" s="65">
        <v>114.38</v>
      </c>
      <c r="H145" s="65">
        <v>114.43</v>
      </c>
      <c r="L145" s="1" t="s">
        <v>4056</v>
      </c>
      <c r="M145" s="1" t="s">
        <v>4051</v>
      </c>
      <c r="Q145" s="49">
        <v>134.5</v>
      </c>
      <c r="AB145" s="4">
        <v>63.46</v>
      </c>
      <c r="AC145" s="4">
        <v>0.43</v>
      </c>
      <c r="AE145" s="4">
        <v>16.96</v>
      </c>
      <c r="AG145" s="4">
        <v>2.83</v>
      </c>
      <c r="AH145" s="4">
        <v>0.8</v>
      </c>
      <c r="AI145" s="4">
        <v>3.3464340000000004</v>
      </c>
      <c r="AJ145" s="4">
        <v>1.52</v>
      </c>
      <c r="AK145" s="4">
        <v>0.86</v>
      </c>
      <c r="AL145" s="4">
        <v>0.08</v>
      </c>
      <c r="AN145" s="4">
        <v>5.62</v>
      </c>
      <c r="AO145" s="4">
        <v>6.43</v>
      </c>
      <c r="AP145" s="4">
        <v>0.19</v>
      </c>
      <c r="BF145" s="4">
        <v>0.59</v>
      </c>
      <c r="BG145" s="1"/>
      <c r="CH145" s="4">
        <v>5.6980000000000004</v>
      </c>
      <c r="CK145" s="4">
        <v>20.655000000000001</v>
      </c>
      <c r="CN145" s="4">
        <v>6.1260000000000003</v>
      </c>
      <c r="CO145" s="4">
        <v>8.0779999999999994</v>
      </c>
      <c r="CW145" s="4">
        <v>129</v>
      </c>
      <c r="CX145" s="4">
        <v>650.29999999999995</v>
      </c>
      <c r="CY145" s="4">
        <v>15.5502</v>
      </c>
      <c r="CZ145" s="4">
        <v>122.3</v>
      </c>
      <c r="DA145" s="4">
        <v>11.53</v>
      </c>
      <c r="DN145" s="4">
        <v>711.3</v>
      </c>
      <c r="DO145" s="4">
        <v>40.700000000000003</v>
      </c>
      <c r="DP145" s="4">
        <v>69.319999999999993</v>
      </c>
      <c r="DQ145" s="4">
        <v>6.6609999999999996</v>
      </c>
      <c r="DR145" s="4">
        <v>23.691000000000003</v>
      </c>
      <c r="DS145" s="4">
        <v>3.8759999999999999</v>
      </c>
      <c r="DT145" s="4">
        <v>1.2250000000000001</v>
      </c>
      <c r="DU145" s="4">
        <v>3.6046300000000002</v>
      </c>
      <c r="DV145" s="4">
        <v>0.55600000000000005</v>
      </c>
      <c r="DW145" s="4">
        <v>2.79</v>
      </c>
      <c r="DX145" s="4">
        <v>0.53600000000000003</v>
      </c>
      <c r="DY145" s="4">
        <v>1.579</v>
      </c>
      <c r="DZ145" s="4">
        <v>0.28300000000000003</v>
      </c>
      <c r="EA145" s="4">
        <v>1.6830000000000001</v>
      </c>
      <c r="EB145" s="4">
        <v>0.23499999999999999</v>
      </c>
      <c r="EC145" s="4">
        <v>4.0766666666666662</v>
      </c>
      <c r="ED145" s="4">
        <v>0.61899999999999999</v>
      </c>
      <c r="EO145" s="4">
        <v>6.9180000000000001</v>
      </c>
      <c r="EP145" s="4">
        <v>0.77994999999999992</v>
      </c>
      <c r="FP145" s="1" t="s">
        <v>4052</v>
      </c>
    </row>
    <row r="146" spans="1:172" x14ac:dyDescent="0.35">
      <c r="A146" s="1" t="s">
        <v>4049</v>
      </c>
      <c r="C146" s="1" t="s">
        <v>3925</v>
      </c>
      <c r="E146" s="65">
        <v>36.75</v>
      </c>
      <c r="F146" s="65">
        <v>36.79</v>
      </c>
      <c r="G146" s="65">
        <v>114.38</v>
      </c>
      <c r="H146" s="65">
        <v>114.43</v>
      </c>
      <c r="L146" s="1" t="s">
        <v>4057</v>
      </c>
      <c r="M146" s="1" t="s">
        <v>4051</v>
      </c>
      <c r="Q146" s="49">
        <v>134.5</v>
      </c>
      <c r="AB146" s="4">
        <v>64.31</v>
      </c>
      <c r="AC146" s="4">
        <v>0.4</v>
      </c>
      <c r="AE146" s="4">
        <v>18.14</v>
      </c>
      <c r="AG146" s="4">
        <v>2.4</v>
      </c>
      <c r="AH146" s="4">
        <v>0.3</v>
      </c>
      <c r="AI146" s="4">
        <v>2.4595199999999999</v>
      </c>
      <c r="AJ146" s="4">
        <v>0.28000000000000003</v>
      </c>
      <c r="AK146" s="4">
        <v>0.21</v>
      </c>
      <c r="AL146" s="4">
        <v>0.02</v>
      </c>
      <c r="AN146" s="4">
        <v>7.1</v>
      </c>
      <c r="AO146" s="4">
        <v>5.95</v>
      </c>
      <c r="AP146" s="4">
        <v>0.08</v>
      </c>
      <c r="BF146" s="4">
        <v>0.6399999999999999</v>
      </c>
      <c r="BG146" s="1"/>
      <c r="CH146" s="4">
        <v>4.1379999999999999</v>
      </c>
      <c r="CK146" s="4">
        <v>13.7</v>
      </c>
      <c r="CN146" s="4">
        <v>2.4129999999999998</v>
      </c>
      <c r="CO146" s="4">
        <v>3.96</v>
      </c>
      <c r="CW146" s="4">
        <v>141.19999999999999</v>
      </c>
      <c r="CX146" s="4">
        <v>386.8</v>
      </c>
      <c r="CY146" s="4">
        <v>19.779600000000002</v>
      </c>
      <c r="CZ146" s="4">
        <v>702.6</v>
      </c>
      <c r="DA146" s="4">
        <v>21.51</v>
      </c>
      <c r="DN146" s="4">
        <v>337.3</v>
      </c>
      <c r="DO146" s="4">
        <v>44.17</v>
      </c>
      <c r="DP146" s="4">
        <v>58.87</v>
      </c>
      <c r="DQ146" s="4">
        <v>7.093</v>
      </c>
      <c r="DR146" s="4">
        <v>23.669799999999999</v>
      </c>
      <c r="DS146" s="4">
        <v>3.8650000000000002</v>
      </c>
      <c r="DT146" s="4">
        <v>1.1279999999999999</v>
      </c>
      <c r="DU146" s="4">
        <v>3.5425</v>
      </c>
      <c r="DV146" s="4">
        <v>0.59</v>
      </c>
      <c r="DW146" s="4">
        <v>3.3149999999999999</v>
      </c>
      <c r="DX146" s="4">
        <v>0.67300000000000004</v>
      </c>
      <c r="DY146" s="4">
        <v>2.2029999999999998</v>
      </c>
      <c r="DZ146" s="4">
        <v>0.42499999999999999</v>
      </c>
      <c r="EA146" s="4">
        <v>2.7810000000000001</v>
      </c>
      <c r="EB146" s="4">
        <v>0.41199999999999998</v>
      </c>
      <c r="EC146" s="4">
        <v>22.967197813121274</v>
      </c>
      <c r="ED146" s="4">
        <v>1.2130000000000001</v>
      </c>
      <c r="EO146" s="4">
        <v>13.52</v>
      </c>
      <c r="EP146" s="4">
        <v>3.5701000000000001</v>
      </c>
      <c r="FP146" s="1" t="s">
        <v>4052</v>
      </c>
    </row>
    <row r="147" spans="1:172" x14ac:dyDescent="0.35">
      <c r="A147" s="1" t="s">
        <v>4049</v>
      </c>
      <c r="C147" s="1" t="s">
        <v>3925</v>
      </c>
      <c r="E147" s="65">
        <v>36.75</v>
      </c>
      <c r="F147" s="65">
        <v>36.79</v>
      </c>
      <c r="G147" s="65">
        <v>114.38</v>
      </c>
      <c r="H147" s="65">
        <v>114.43</v>
      </c>
      <c r="L147" s="1" t="s">
        <v>4058</v>
      </c>
      <c r="M147" s="1" t="s">
        <v>4051</v>
      </c>
      <c r="Q147" s="49">
        <v>134.5</v>
      </c>
      <c r="AB147" s="4">
        <v>63.25</v>
      </c>
      <c r="AC147" s="4">
        <v>0.3</v>
      </c>
      <c r="AE147" s="4">
        <v>17.93</v>
      </c>
      <c r="AG147" s="4">
        <v>2.5099999999999998</v>
      </c>
      <c r="AH147" s="4">
        <v>0.63</v>
      </c>
      <c r="AI147" s="4">
        <v>2.8884979999999998</v>
      </c>
      <c r="AJ147" s="4">
        <v>1.03</v>
      </c>
      <c r="AK147" s="4">
        <v>0.44</v>
      </c>
      <c r="AL147" s="4">
        <v>0.09</v>
      </c>
      <c r="AN147" s="4">
        <v>6.38</v>
      </c>
      <c r="AO147" s="4">
        <v>6.53</v>
      </c>
      <c r="AP147" s="4">
        <v>0.11</v>
      </c>
      <c r="BF147" s="4">
        <v>0.57000000000000006</v>
      </c>
      <c r="BG147" s="1"/>
      <c r="CH147" s="4">
        <v>3.875</v>
      </c>
      <c r="CK147" s="4">
        <v>16.481999999999999</v>
      </c>
      <c r="CN147" s="4">
        <v>4.3029999999999999</v>
      </c>
      <c r="CO147" s="4">
        <v>6.8769999999999998</v>
      </c>
      <c r="CW147" s="4">
        <v>124.1</v>
      </c>
      <c r="CX147" s="4">
        <v>779.8</v>
      </c>
      <c r="CY147" s="4">
        <v>12.1264</v>
      </c>
      <c r="CZ147" s="4">
        <v>291.8</v>
      </c>
      <c r="DA147" s="4">
        <v>12.42</v>
      </c>
      <c r="DN147" s="4">
        <v>676.1</v>
      </c>
      <c r="DO147" s="4">
        <v>30.44</v>
      </c>
      <c r="DP147" s="4">
        <v>52.84</v>
      </c>
      <c r="DQ147" s="4">
        <v>4.7850000000000001</v>
      </c>
      <c r="DR147" s="4">
        <v>16.345200000000002</v>
      </c>
      <c r="DS147" s="4">
        <v>2.6</v>
      </c>
      <c r="DT147" s="4">
        <v>0.89400000000000002</v>
      </c>
      <c r="DU147" s="4">
        <v>2.51572</v>
      </c>
      <c r="DV147" s="4">
        <v>0.41100000000000003</v>
      </c>
      <c r="DW147" s="4">
        <v>1.9710000000000001</v>
      </c>
      <c r="DX147" s="4">
        <v>0.40200000000000002</v>
      </c>
      <c r="DY147" s="4">
        <v>1.2390000000000001</v>
      </c>
      <c r="DZ147" s="4">
        <v>0.24199999999999999</v>
      </c>
      <c r="EA147" s="4">
        <v>1.5349999999999999</v>
      </c>
      <c r="EB147" s="4">
        <v>0.24299999999999999</v>
      </c>
      <c r="EC147" s="4">
        <v>9.7266666666666666</v>
      </c>
      <c r="ED147" s="4">
        <v>0.44400000000000001</v>
      </c>
      <c r="EO147" s="4">
        <v>8.2080000000000002</v>
      </c>
      <c r="EP147" s="4">
        <v>1.3375999999999999</v>
      </c>
      <c r="FP147" s="1" t="s">
        <v>4052</v>
      </c>
    </row>
    <row r="148" spans="1:172" x14ac:dyDescent="0.35">
      <c r="A148" s="1" t="s">
        <v>4049</v>
      </c>
      <c r="C148" s="1" t="s">
        <v>3925</v>
      </c>
      <c r="E148" s="65">
        <v>36.75</v>
      </c>
      <c r="F148" s="65">
        <v>36.79</v>
      </c>
      <c r="G148" s="65">
        <v>114.38</v>
      </c>
      <c r="H148" s="65">
        <v>114.43</v>
      </c>
      <c r="L148" s="1" t="s">
        <v>4059</v>
      </c>
      <c r="M148" s="1" t="s">
        <v>4051</v>
      </c>
      <c r="Q148" s="49">
        <v>134.5</v>
      </c>
      <c r="AB148" s="4">
        <v>62.84</v>
      </c>
      <c r="AC148" s="4">
        <v>0.5</v>
      </c>
      <c r="AE148" s="4">
        <v>17.14</v>
      </c>
      <c r="AG148" s="4">
        <v>3.29</v>
      </c>
      <c r="AH148" s="4">
        <v>0.82</v>
      </c>
      <c r="AI148" s="4">
        <v>3.7803420000000001</v>
      </c>
      <c r="AJ148" s="4">
        <v>1.72</v>
      </c>
      <c r="AK148" s="4">
        <v>0.75</v>
      </c>
      <c r="AL148" s="4">
        <v>0.11</v>
      </c>
      <c r="AN148" s="4">
        <v>5.12</v>
      </c>
      <c r="AO148" s="4">
        <v>6.77</v>
      </c>
      <c r="AP148" s="4">
        <v>0.18</v>
      </c>
      <c r="BF148" s="4">
        <v>0.5</v>
      </c>
      <c r="BG148" s="1"/>
      <c r="CH148" s="4">
        <v>6.1959999999999997</v>
      </c>
      <c r="CK148" s="4">
        <v>17.017000000000003</v>
      </c>
      <c r="CN148" s="4">
        <v>5.3019999999999996</v>
      </c>
      <c r="CO148" s="4">
        <v>6.05</v>
      </c>
      <c r="CW148" s="4">
        <v>101.8</v>
      </c>
      <c r="CX148" s="4">
        <v>876.5</v>
      </c>
      <c r="CY148" s="4">
        <v>17.723199999999999</v>
      </c>
      <c r="CZ148" s="4">
        <v>224</v>
      </c>
      <c r="DA148" s="4">
        <v>11.77</v>
      </c>
      <c r="DN148" s="4">
        <v>731.9</v>
      </c>
      <c r="DO148" s="4">
        <v>44.72</v>
      </c>
      <c r="DP148" s="4">
        <v>78.53</v>
      </c>
      <c r="DQ148" s="4">
        <v>8</v>
      </c>
      <c r="DR148" s="4">
        <v>28.853200000000001</v>
      </c>
      <c r="DS148" s="4">
        <v>4.7210000000000001</v>
      </c>
      <c r="DT148" s="4">
        <v>1.512</v>
      </c>
      <c r="DU148" s="4">
        <v>4.4286700000000003</v>
      </c>
      <c r="DV148" s="4">
        <v>0.65500000000000003</v>
      </c>
      <c r="DW148" s="4">
        <v>3.3860000000000001</v>
      </c>
      <c r="DX148" s="4">
        <v>0.65200000000000002</v>
      </c>
      <c r="DY148" s="4">
        <v>1.897</v>
      </c>
      <c r="DZ148" s="4">
        <v>0.34200000000000003</v>
      </c>
      <c r="EA148" s="4">
        <v>2.1240000000000001</v>
      </c>
      <c r="EB148" s="4">
        <v>0.314</v>
      </c>
      <c r="EC148" s="4">
        <v>7.4666666666666668</v>
      </c>
      <c r="ED148" s="4">
        <v>0.52800000000000002</v>
      </c>
      <c r="EO148" s="4">
        <v>5.4649999999999999</v>
      </c>
      <c r="EP148" s="4">
        <v>0.92054999999999998</v>
      </c>
      <c r="FP148" s="1" t="s">
        <v>4052</v>
      </c>
    </row>
    <row r="149" spans="1:172" x14ac:dyDescent="0.35">
      <c r="A149" s="1" t="s">
        <v>4049</v>
      </c>
      <c r="C149" s="1" t="s">
        <v>3925</v>
      </c>
      <c r="E149" s="65">
        <v>36.75</v>
      </c>
      <c r="F149" s="65">
        <v>36.79</v>
      </c>
      <c r="G149" s="65">
        <v>114.38</v>
      </c>
      <c r="H149" s="65">
        <v>114.43</v>
      </c>
      <c r="L149" s="1" t="s">
        <v>4060</v>
      </c>
      <c r="M149" s="1" t="s">
        <v>4051</v>
      </c>
      <c r="Q149" s="49">
        <v>134.5</v>
      </c>
      <c r="AB149" s="4">
        <v>61.64</v>
      </c>
      <c r="AC149" s="4">
        <v>0.5</v>
      </c>
      <c r="AE149" s="4">
        <v>17.440000000000001</v>
      </c>
      <c r="AG149" s="4">
        <v>3.75</v>
      </c>
      <c r="AH149" s="4">
        <v>0.82</v>
      </c>
      <c r="AI149" s="4">
        <v>4.1942500000000003</v>
      </c>
      <c r="AJ149" s="4">
        <v>2.0699999999999998</v>
      </c>
      <c r="AK149" s="4">
        <v>0.74</v>
      </c>
      <c r="AL149" s="4">
        <v>0.08</v>
      </c>
      <c r="AN149" s="4">
        <v>5.67</v>
      </c>
      <c r="AO149" s="4">
        <v>6.32</v>
      </c>
      <c r="AP149" s="4">
        <v>0.22</v>
      </c>
      <c r="BF149" s="4">
        <v>0.43</v>
      </c>
      <c r="BG149" s="1"/>
      <c r="CH149" s="4">
        <v>6.0010000000000003</v>
      </c>
      <c r="CK149" s="4">
        <v>14.128000000000002</v>
      </c>
      <c r="CN149" s="4">
        <v>7.093</v>
      </c>
      <c r="CO149" s="4">
        <v>6.3470000000000004</v>
      </c>
      <c r="CW149" s="4">
        <v>93.3</v>
      </c>
      <c r="CX149" s="4">
        <v>1222.8</v>
      </c>
      <c r="CY149" s="4">
        <v>18.009399999999999</v>
      </c>
      <c r="CZ149" s="4">
        <v>200.5</v>
      </c>
      <c r="DA149" s="4">
        <v>12.1</v>
      </c>
      <c r="DN149" s="4">
        <v>996.3</v>
      </c>
      <c r="DO149" s="4">
        <v>35.159999999999997</v>
      </c>
      <c r="DP149" s="4">
        <v>69.62</v>
      </c>
      <c r="DQ149" s="4">
        <v>7.4989999999999997</v>
      </c>
      <c r="DR149" s="4">
        <v>28.068800000000003</v>
      </c>
      <c r="DS149" s="4">
        <v>4.7110000000000003</v>
      </c>
      <c r="DT149" s="4">
        <v>1.5349999999999999</v>
      </c>
      <c r="DU149" s="4">
        <v>4.4090500000000006</v>
      </c>
      <c r="DV149" s="4">
        <v>0.65400000000000003</v>
      </c>
      <c r="DW149" s="4">
        <v>3.3730000000000002</v>
      </c>
      <c r="DX149" s="4">
        <v>0.64800000000000002</v>
      </c>
      <c r="DY149" s="4">
        <v>1.8360000000000001</v>
      </c>
      <c r="DZ149" s="4">
        <v>0.32400000000000001</v>
      </c>
      <c r="EA149" s="4">
        <v>1.92</v>
      </c>
      <c r="EB149" s="4">
        <v>0.27100000000000002</v>
      </c>
      <c r="EC149" s="4">
        <v>6.6833333333333336</v>
      </c>
      <c r="ED149" s="4">
        <v>0.58899999999999997</v>
      </c>
      <c r="EO149" s="4">
        <v>4.6120000000000001</v>
      </c>
      <c r="EP149" s="4">
        <v>0.64219999999999999</v>
      </c>
      <c r="FP149" s="1" t="s">
        <v>4052</v>
      </c>
    </row>
    <row r="150" spans="1:172" x14ac:dyDescent="0.35">
      <c r="A150" s="1" t="s">
        <v>4049</v>
      </c>
      <c r="C150" s="1" t="s">
        <v>3925</v>
      </c>
      <c r="E150" s="65">
        <v>36.75</v>
      </c>
      <c r="F150" s="65">
        <v>36.79</v>
      </c>
      <c r="G150" s="65">
        <v>114.38</v>
      </c>
      <c r="H150" s="65">
        <v>114.43</v>
      </c>
      <c r="L150" s="1" t="s">
        <v>4061</v>
      </c>
      <c r="M150" s="1" t="s">
        <v>4051</v>
      </c>
      <c r="Q150" s="49">
        <v>134.5</v>
      </c>
      <c r="AB150" s="4">
        <v>62.78</v>
      </c>
      <c r="AC150" s="4">
        <v>0.4</v>
      </c>
      <c r="AE150" s="4">
        <v>17.8</v>
      </c>
      <c r="AG150" s="4">
        <v>3.29</v>
      </c>
      <c r="AH150" s="4">
        <v>0.83</v>
      </c>
      <c r="AI150" s="4">
        <v>3.7903420000000003</v>
      </c>
      <c r="AJ150" s="4">
        <v>1.38</v>
      </c>
      <c r="AK150" s="4">
        <v>0.52</v>
      </c>
      <c r="AL150" s="4">
        <v>7.0000000000000007E-2</v>
      </c>
      <c r="AN150" s="4">
        <v>5.79</v>
      </c>
      <c r="AO150" s="4">
        <v>6.1970700000000001</v>
      </c>
      <c r="AP150" s="4">
        <v>0.15</v>
      </c>
      <c r="BF150" s="4">
        <v>0.55000000000000004</v>
      </c>
      <c r="BG150" s="1"/>
      <c r="CH150" s="4">
        <v>3.9549486911576772</v>
      </c>
      <c r="CK150" s="4">
        <v>7.8876577664021736</v>
      </c>
      <c r="CN150" s="4">
        <v>15.15814697797353</v>
      </c>
      <c r="CO150" s="4">
        <v>4.8910947580870259</v>
      </c>
      <c r="CW150" s="4">
        <v>150.59823745154</v>
      </c>
      <c r="CX150" s="4">
        <v>1570.4971047439358</v>
      </c>
      <c r="CY150" s="4">
        <v>15.566215915798457</v>
      </c>
      <c r="CZ150" s="4">
        <v>143.4561069415665</v>
      </c>
      <c r="DA150" s="4">
        <v>9.0706785515990553</v>
      </c>
      <c r="DN150" s="4">
        <v>1068.6849484502193</v>
      </c>
      <c r="DO150" s="4">
        <v>28.153337956657627</v>
      </c>
      <c r="DP150" s="4">
        <v>53.124010704963979</v>
      </c>
      <c r="DQ150" s="4">
        <v>6.0659080255117512</v>
      </c>
      <c r="DR150" s="4">
        <v>22.421074947701083</v>
      </c>
      <c r="DS150" s="4">
        <v>4.3322603937246997</v>
      </c>
      <c r="DT150" s="4">
        <v>1.4639976886029236</v>
      </c>
      <c r="DU150" s="4">
        <v>3.5256388755541535</v>
      </c>
      <c r="DV150" s="4">
        <v>0.5084814999967292</v>
      </c>
      <c r="DW150" s="4">
        <v>2.8232951530386265</v>
      </c>
      <c r="DX150" s="4">
        <v>0.50662507026373838</v>
      </c>
      <c r="DY150" s="4">
        <v>1.40958558554158</v>
      </c>
      <c r="DZ150" s="4">
        <v>0.20940582242988015</v>
      </c>
      <c r="EA150" s="4">
        <v>1.2310686737562864</v>
      </c>
      <c r="EB150" s="4">
        <v>0.18811106676800143</v>
      </c>
      <c r="EC150" s="4">
        <v>3.3496318376411263</v>
      </c>
      <c r="ED150" s="4">
        <v>0.47224382590450842</v>
      </c>
      <c r="EO150" s="4">
        <v>5.3066246415015881</v>
      </c>
      <c r="EP150" s="4">
        <v>1.0896426868931615</v>
      </c>
      <c r="FP150" s="1" t="s">
        <v>4052</v>
      </c>
    </row>
    <row r="151" spans="1:172" x14ac:dyDescent="0.35">
      <c r="A151" s="1" t="s">
        <v>4049</v>
      </c>
      <c r="C151" s="1" t="s">
        <v>3925</v>
      </c>
      <c r="E151" s="65">
        <v>36.75</v>
      </c>
      <c r="F151" s="65">
        <v>36.79</v>
      </c>
      <c r="G151" s="65">
        <v>114.38</v>
      </c>
      <c r="H151" s="65">
        <v>114.43</v>
      </c>
      <c r="L151" s="1" t="s">
        <v>4062</v>
      </c>
      <c r="M151" s="1" t="s">
        <v>4051</v>
      </c>
      <c r="Q151" s="49">
        <v>134.5</v>
      </c>
      <c r="AB151" s="4">
        <v>62.92</v>
      </c>
      <c r="AC151" s="4">
        <v>0.31</v>
      </c>
      <c r="AE151" s="4">
        <v>17.78</v>
      </c>
      <c r="AG151" s="4">
        <v>2.2400000000000002</v>
      </c>
      <c r="AH151" s="4">
        <v>0.65</v>
      </c>
      <c r="AI151" s="4">
        <v>2.6655520000000004</v>
      </c>
      <c r="AJ151" s="4">
        <v>1.41</v>
      </c>
      <c r="AK151" s="4">
        <v>0.49</v>
      </c>
      <c r="AL151" s="4">
        <v>0.08</v>
      </c>
      <c r="AN151" s="4">
        <v>6.51</v>
      </c>
      <c r="AO151" s="4">
        <v>6.5386400000000009</v>
      </c>
      <c r="AP151" s="4">
        <v>0.09</v>
      </c>
      <c r="BF151" s="4">
        <v>0.53</v>
      </c>
      <c r="BG151" s="1"/>
      <c r="CH151" s="4">
        <v>2.6997494698539342</v>
      </c>
      <c r="CK151" s="4">
        <v>6.0407766900480251</v>
      </c>
      <c r="CN151" s="4">
        <v>17.01281550327975</v>
      </c>
      <c r="CO151" s="4">
        <v>3.0926211911120451</v>
      </c>
      <c r="CW151" s="4">
        <v>177.53492009943972</v>
      </c>
      <c r="CX151" s="4">
        <v>1091.7331021582825</v>
      </c>
      <c r="CY151" s="4">
        <v>10.838588720863591</v>
      </c>
      <c r="CZ151" s="4">
        <v>125.36007068486981</v>
      </c>
      <c r="DA151" s="4">
        <v>9.1944849599819172</v>
      </c>
      <c r="DN151" s="4">
        <v>767.28967972246255</v>
      </c>
      <c r="DO151" s="4">
        <v>23.567341990316873</v>
      </c>
      <c r="DP151" s="4">
        <v>39.87102785255167</v>
      </c>
      <c r="DQ151" s="4">
        <v>4.1045445660566457</v>
      </c>
      <c r="DR151" s="4">
        <v>14.257964847411282</v>
      </c>
      <c r="DS151" s="4">
        <v>2.545062112190156</v>
      </c>
      <c r="DT151" s="4">
        <v>0.91801269848106537</v>
      </c>
      <c r="DU151" s="4">
        <v>2.2447329136063385</v>
      </c>
      <c r="DV151" s="4">
        <v>0.32433964772738433</v>
      </c>
      <c r="DW151" s="4">
        <v>1.7969636686755557</v>
      </c>
      <c r="DX151" s="4">
        <v>0.35768069792229723</v>
      </c>
      <c r="DY151" s="4">
        <v>0.99737022484489912</v>
      </c>
      <c r="DZ151" s="4">
        <v>0.15578800764395181</v>
      </c>
      <c r="EA151" s="4">
        <v>1.0051794611990912</v>
      </c>
      <c r="EB151" s="4">
        <v>0.16316961365016869</v>
      </c>
      <c r="EC151" s="4">
        <v>3.0556252901834626</v>
      </c>
      <c r="ED151" s="4">
        <v>0.37344036164722988</v>
      </c>
      <c r="EO151" s="4">
        <v>3.5744023575701962</v>
      </c>
      <c r="EP151" s="4">
        <v>0.9981181745748271</v>
      </c>
      <c r="FP151" s="1" t="s">
        <v>4052</v>
      </c>
    </row>
    <row r="152" spans="1:172" x14ac:dyDescent="0.35">
      <c r="A152" s="1" t="s">
        <v>4049</v>
      </c>
      <c r="C152" s="1" t="s">
        <v>3925</v>
      </c>
      <c r="E152" s="65">
        <v>36.81</v>
      </c>
      <c r="F152" s="65">
        <v>36.86</v>
      </c>
      <c r="G152" s="65">
        <v>114.13</v>
      </c>
      <c r="H152" s="65">
        <v>114.18</v>
      </c>
      <c r="L152" s="1" t="s">
        <v>4063</v>
      </c>
      <c r="M152" s="1" t="s">
        <v>975</v>
      </c>
      <c r="Q152" s="49">
        <v>133.69999999999999</v>
      </c>
      <c r="AB152" s="4">
        <v>58.92</v>
      </c>
      <c r="AC152" s="4">
        <v>0.65</v>
      </c>
      <c r="AE152" s="4">
        <v>16.57</v>
      </c>
      <c r="AG152" s="4">
        <v>4.3600000000000003</v>
      </c>
      <c r="AH152" s="4">
        <v>2.1</v>
      </c>
      <c r="AI152" s="4">
        <v>6.0231280000000007</v>
      </c>
      <c r="AJ152" s="4">
        <v>5.0599999999999996</v>
      </c>
      <c r="AK152" s="4">
        <v>2.11</v>
      </c>
      <c r="AL152" s="4">
        <v>0.11</v>
      </c>
      <c r="AN152" s="4">
        <v>3.88</v>
      </c>
      <c r="AO152" s="4">
        <v>4.8</v>
      </c>
      <c r="AP152" s="4">
        <v>0.38</v>
      </c>
      <c r="BF152" s="4">
        <v>0.74</v>
      </c>
      <c r="BG152" s="1"/>
      <c r="CH152" s="4">
        <v>12.97</v>
      </c>
      <c r="CK152" s="4">
        <v>23.01</v>
      </c>
      <c r="CN152" s="4">
        <v>11.17</v>
      </c>
      <c r="CO152" s="4">
        <v>9.19</v>
      </c>
      <c r="CW152" s="4">
        <v>70.13</v>
      </c>
      <c r="CX152" s="4">
        <v>849.3</v>
      </c>
      <c r="CY152" s="4">
        <v>19.260000000000002</v>
      </c>
      <c r="CZ152" s="4">
        <v>191.3</v>
      </c>
      <c r="DA152" s="4">
        <v>8.39</v>
      </c>
      <c r="DN152" s="4">
        <v>1165.7</v>
      </c>
      <c r="DO152" s="4">
        <v>40.229999999999997</v>
      </c>
      <c r="DP152" s="4">
        <v>81.92</v>
      </c>
      <c r="DQ152" s="4">
        <v>9.86</v>
      </c>
      <c r="DR152" s="4">
        <v>38.909999999999997</v>
      </c>
      <c r="DS152" s="4">
        <v>6.43</v>
      </c>
      <c r="DT152" s="4">
        <v>2.02</v>
      </c>
      <c r="DU152" s="4">
        <v>5.48</v>
      </c>
      <c r="DV152" s="4">
        <v>0.76</v>
      </c>
      <c r="DW152" s="4">
        <v>3.9</v>
      </c>
      <c r="DX152" s="4">
        <v>0.71</v>
      </c>
      <c r="DY152" s="4">
        <v>1.91</v>
      </c>
      <c r="DZ152" s="4">
        <v>0.31</v>
      </c>
      <c r="EA152" s="4">
        <v>1.78</v>
      </c>
      <c r="EB152" s="4">
        <v>0.23</v>
      </c>
      <c r="EC152" s="4">
        <v>6.38</v>
      </c>
      <c r="ED152" s="4">
        <v>0.5</v>
      </c>
      <c r="EO152" s="4">
        <v>4.41</v>
      </c>
      <c r="EP152" s="4">
        <v>0.93</v>
      </c>
      <c r="FP152" s="1" t="s">
        <v>4052</v>
      </c>
    </row>
    <row r="153" spans="1:172" x14ac:dyDescent="0.35">
      <c r="A153" s="1" t="s">
        <v>4049</v>
      </c>
      <c r="C153" s="1" t="s">
        <v>3925</v>
      </c>
      <c r="E153" s="65">
        <v>36.81</v>
      </c>
      <c r="F153" s="65">
        <v>36.86</v>
      </c>
      <c r="G153" s="65">
        <v>114.13</v>
      </c>
      <c r="H153" s="65">
        <v>114.18</v>
      </c>
      <c r="L153" s="1" t="s">
        <v>4064</v>
      </c>
      <c r="M153" s="1" t="s">
        <v>975</v>
      </c>
      <c r="Q153" s="49">
        <v>133.69999999999999</v>
      </c>
      <c r="AB153" s="4">
        <v>61.65</v>
      </c>
      <c r="AC153" s="4">
        <v>0.45</v>
      </c>
      <c r="AE153" s="4">
        <v>17.989999999999998</v>
      </c>
      <c r="AG153" s="4">
        <v>3.28</v>
      </c>
      <c r="AH153" s="4">
        <v>1.3</v>
      </c>
      <c r="AI153" s="4">
        <v>4.2513440000000005</v>
      </c>
      <c r="AJ153" s="4">
        <v>2.93</v>
      </c>
      <c r="AK153" s="4">
        <v>1.1599999999999999</v>
      </c>
      <c r="AL153" s="4">
        <v>0.05</v>
      </c>
      <c r="AN153" s="4">
        <v>4.5</v>
      </c>
      <c r="AO153" s="4">
        <v>5.33</v>
      </c>
      <c r="AP153" s="4">
        <v>0.21</v>
      </c>
      <c r="BF153" s="4">
        <v>0.83000000000000007</v>
      </c>
      <c r="BG153" s="1"/>
      <c r="CH153" s="4">
        <v>6.84</v>
      </c>
      <c r="CK153" s="4">
        <v>17.45</v>
      </c>
      <c r="CN153" s="4">
        <v>9.0299999999999994</v>
      </c>
      <c r="CO153" s="4">
        <v>3.94</v>
      </c>
      <c r="CW153" s="4">
        <v>65.8</v>
      </c>
      <c r="CX153" s="4">
        <v>792.6</v>
      </c>
      <c r="CY153" s="4">
        <v>17.03</v>
      </c>
      <c r="CZ153" s="4">
        <v>214.6</v>
      </c>
      <c r="DA153" s="4">
        <v>7.21</v>
      </c>
      <c r="DN153" s="4">
        <v>1223.2</v>
      </c>
      <c r="DO153" s="4">
        <v>35.619999999999997</v>
      </c>
      <c r="DP153" s="4">
        <v>67.73</v>
      </c>
      <c r="DQ153" s="4">
        <v>8.18</v>
      </c>
      <c r="DR153" s="4">
        <v>32.200000000000003</v>
      </c>
      <c r="DS153" s="4">
        <v>5.0999999999999996</v>
      </c>
      <c r="DT153" s="4">
        <v>1.72</v>
      </c>
      <c r="DU153" s="4">
        <v>4.51</v>
      </c>
      <c r="DV153" s="4">
        <v>0.65</v>
      </c>
      <c r="DW153" s="4">
        <v>3.31</v>
      </c>
      <c r="DX153" s="4">
        <v>0.63</v>
      </c>
      <c r="DY153" s="4">
        <v>1.83</v>
      </c>
      <c r="DZ153" s="4">
        <v>0.31</v>
      </c>
      <c r="EA153" s="4">
        <v>1.86</v>
      </c>
      <c r="EB153" s="4">
        <v>0.26</v>
      </c>
      <c r="EC153" s="4">
        <v>6.6</v>
      </c>
      <c r="ED153" s="4">
        <v>0.64</v>
      </c>
      <c r="EO153" s="4">
        <v>4.8099999999999996</v>
      </c>
      <c r="EP153" s="4">
        <v>1.35</v>
      </c>
      <c r="FP153" s="1" t="s">
        <v>4052</v>
      </c>
    </row>
    <row r="154" spans="1:172" x14ac:dyDescent="0.35">
      <c r="A154" s="1" t="s">
        <v>4049</v>
      </c>
      <c r="C154" s="1" t="s">
        <v>3925</v>
      </c>
      <c r="E154" s="65">
        <v>36.81</v>
      </c>
      <c r="F154" s="65">
        <v>36.86</v>
      </c>
      <c r="G154" s="65">
        <v>114.13</v>
      </c>
      <c r="H154" s="65">
        <v>114.18</v>
      </c>
      <c r="L154" s="1" t="s">
        <v>4065</v>
      </c>
      <c r="M154" s="1" t="s">
        <v>972</v>
      </c>
      <c r="Q154" s="49">
        <v>133.69999999999999</v>
      </c>
      <c r="AB154" s="4">
        <v>61.53</v>
      </c>
      <c r="AC154" s="4">
        <v>0.56999999999999995</v>
      </c>
      <c r="AE154" s="4">
        <v>17.04</v>
      </c>
      <c r="AG154" s="4">
        <v>3.42</v>
      </c>
      <c r="AH154" s="4">
        <v>1.43</v>
      </c>
      <c r="AI154" s="4">
        <v>4.5073160000000003</v>
      </c>
      <c r="AJ154" s="4">
        <v>3.76</v>
      </c>
      <c r="AK154" s="4">
        <v>1.52</v>
      </c>
      <c r="AL154" s="4">
        <v>0.05</v>
      </c>
      <c r="AN154" s="4">
        <v>4.43</v>
      </c>
      <c r="AO154" s="4">
        <v>4.9400000000000004</v>
      </c>
      <c r="AP154" s="4">
        <v>0.28000000000000003</v>
      </c>
      <c r="BF154" s="4">
        <v>0.74</v>
      </c>
      <c r="BG154" s="1"/>
      <c r="CH154" s="4">
        <v>10.59</v>
      </c>
      <c r="CK154" s="4">
        <v>18.41</v>
      </c>
      <c r="CN154" s="4">
        <v>7.06</v>
      </c>
      <c r="CO154" s="4">
        <v>4.91</v>
      </c>
      <c r="CW154" s="4">
        <v>56.48</v>
      </c>
      <c r="CX154" s="4">
        <v>742.3</v>
      </c>
      <c r="CY154" s="4">
        <v>16.45</v>
      </c>
      <c r="CZ154" s="4">
        <v>184.8</v>
      </c>
      <c r="DA154" s="4">
        <v>7.44</v>
      </c>
      <c r="DN154" s="4">
        <v>982.8</v>
      </c>
      <c r="DO154" s="4">
        <v>42.17</v>
      </c>
      <c r="DP154" s="4">
        <v>73.599999999999994</v>
      </c>
      <c r="DQ154" s="4">
        <v>8.5</v>
      </c>
      <c r="DR154" s="4">
        <v>32.5</v>
      </c>
      <c r="DS154" s="4">
        <v>5.18</v>
      </c>
      <c r="DT154" s="4">
        <v>1.8</v>
      </c>
      <c r="DU154" s="4">
        <v>4.88</v>
      </c>
      <c r="DV154" s="4">
        <v>0.67</v>
      </c>
      <c r="DW154" s="4">
        <v>3.19</v>
      </c>
      <c r="DX154" s="4">
        <v>0.61</v>
      </c>
      <c r="DY154" s="4">
        <v>1.64</v>
      </c>
      <c r="DZ154" s="4">
        <v>0.28999999999999998</v>
      </c>
      <c r="EA154" s="4">
        <v>1.68</v>
      </c>
      <c r="EB154" s="4">
        <v>0.23</v>
      </c>
      <c r="EC154" s="4">
        <v>6.16</v>
      </c>
      <c r="ED154" s="4">
        <v>0.51</v>
      </c>
      <c r="EO154" s="4">
        <v>5.87</v>
      </c>
      <c r="EP154" s="4">
        <v>1.17</v>
      </c>
      <c r="FP154" s="1" t="s">
        <v>4052</v>
      </c>
    </row>
    <row r="155" spans="1:172" x14ac:dyDescent="0.35">
      <c r="A155" s="1" t="s">
        <v>4049</v>
      </c>
      <c r="C155" s="1" t="s">
        <v>3925</v>
      </c>
      <c r="E155" s="65">
        <v>36.81</v>
      </c>
      <c r="F155" s="65">
        <v>36.86</v>
      </c>
      <c r="G155" s="65">
        <v>114.13</v>
      </c>
      <c r="H155" s="65">
        <v>114.18</v>
      </c>
      <c r="L155" s="1" t="s">
        <v>4066</v>
      </c>
      <c r="M155" s="1" t="s">
        <v>972</v>
      </c>
      <c r="Q155" s="49">
        <v>133.69999999999999</v>
      </c>
      <c r="AB155" s="4">
        <v>60.83</v>
      </c>
      <c r="AC155" s="4">
        <v>0.6</v>
      </c>
      <c r="AE155" s="4">
        <v>17.5</v>
      </c>
      <c r="AG155" s="4">
        <v>4.41</v>
      </c>
      <c r="AH155" s="4">
        <v>1.62</v>
      </c>
      <c r="AI155" s="4">
        <v>5.5881180000000006</v>
      </c>
      <c r="AJ155" s="4">
        <v>2.75</v>
      </c>
      <c r="AK155" s="4">
        <v>1.74</v>
      </c>
      <c r="AL155" s="4">
        <v>0.05</v>
      </c>
      <c r="AN155" s="4">
        <v>0.83</v>
      </c>
      <c r="AO155" s="4">
        <v>8.1</v>
      </c>
      <c r="AP155" s="4">
        <v>0.31</v>
      </c>
      <c r="BF155" s="4">
        <v>1.08</v>
      </c>
      <c r="BG155" s="1"/>
      <c r="CH155" s="4">
        <v>10.47</v>
      </c>
      <c r="CK155" s="4">
        <v>21.08</v>
      </c>
      <c r="CN155" s="4">
        <v>6.76</v>
      </c>
      <c r="CO155" s="4">
        <v>6.51</v>
      </c>
      <c r="CW155" s="4">
        <v>2.88</v>
      </c>
      <c r="CX155" s="4">
        <v>533.9</v>
      </c>
      <c r="CY155" s="4">
        <v>17.25</v>
      </c>
      <c r="CZ155" s="4">
        <v>160.69999999999999</v>
      </c>
      <c r="DA155" s="4">
        <v>7.03</v>
      </c>
      <c r="DN155" s="4">
        <v>342.9</v>
      </c>
      <c r="DO155" s="4">
        <v>29.13</v>
      </c>
      <c r="DP155" s="4">
        <v>61.78</v>
      </c>
      <c r="DQ155" s="4">
        <v>7.13</v>
      </c>
      <c r="DR155" s="4">
        <v>29.22</v>
      </c>
      <c r="DS155" s="4">
        <v>5.12</v>
      </c>
      <c r="DT155" s="4">
        <v>1.67</v>
      </c>
      <c r="DU155" s="4">
        <v>4.62</v>
      </c>
      <c r="DV155" s="4">
        <v>0.66</v>
      </c>
      <c r="DW155" s="4">
        <v>3.34</v>
      </c>
      <c r="DX155" s="4">
        <v>0.64</v>
      </c>
      <c r="DY155" s="4">
        <v>1.77</v>
      </c>
      <c r="DZ155" s="4">
        <v>0.3</v>
      </c>
      <c r="EA155" s="4">
        <v>1.73</v>
      </c>
      <c r="EB155" s="4">
        <v>0.23</v>
      </c>
      <c r="EC155" s="4">
        <v>5.36</v>
      </c>
      <c r="ED155" s="4">
        <v>0.42</v>
      </c>
      <c r="EO155" s="4">
        <v>2.48</v>
      </c>
      <c r="EP155" s="4">
        <v>0.28999999999999998</v>
      </c>
      <c r="FP155" s="1" t="s">
        <v>4052</v>
      </c>
    </row>
    <row r="156" spans="1:172" x14ac:dyDescent="0.35">
      <c r="A156" s="1" t="s">
        <v>4049</v>
      </c>
      <c r="C156" s="1" t="s">
        <v>3925</v>
      </c>
      <c r="E156" s="65">
        <v>36.81</v>
      </c>
      <c r="F156" s="65">
        <v>36.86</v>
      </c>
      <c r="G156" s="65">
        <v>114.13</v>
      </c>
      <c r="H156" s="65">
        <v>114.18</v>
      </c>
      <c r="L156" s="1" t="s">
        <v>4067</v>
      </c>
      <c r="M156" s="1" t="s">
        <v>972</v>
      </c>
      <c r="Q156" s="49">
        <v>133.69999999999999</v>
      </c>
      <c r="AB156" s="4">
        <v>61.02</v>
      </c>
      <c r="AC156" s="4">
        <v>0.6</v>
      </c>
      <c r="AE156" s="4">
        <v>17.25</v>
      </c>
      <c r="AG156" s="4">
        <v>3.41</v>
      </c>
      <c r="AH156" s="4">
        <v>2.2799999999999998</v>
      </c>
      <c r="AI156" s="4">
        <v>5.3483179999999999</v>
      </c>
      <c r="AJ156" s="4">
        <v>4.58</v>
      </c>
      <c r="AK156" s="4">
        <v>1.92</v>
      </c>
      <c r="AL156" s="4">
        <v>0.08</v>
      </c>
      <c r="AN156" s="4">
        <v>2.62</v>
      </c>
      <c r="AO156" s="4">
        <v>4.63</v>
      </c>
      <c r="AP156" s="4">
        <v>0.28000000000000003</v>
      </c>
      <c r="BF156" s="4">
        <v>0.96000000000000008</v>
      </c>
      <c r="BG156" s="1"/>
      <c r="CH156" s="4">
        <v>10.18</v>
      </c>
      <c r="CK156" s="4">
        <v>23.76</v>
      </c>
      <c r="CN156" s="4">
        <v>10.11</v>
      </c>
      <c r="CO156" s="4">
        <v>6.31</v>
      </c>
      <c r="CW156" s="4">
        <v>34.97</v>
      </c>
      <c r="CX156" s="4">
        <v>881.5</v>
      </c>
      <c r="CY156" s="4">
        <v>16.3</v>
      </c>
      <c r="CZ156" s="4">
        <v>151.6</v>
      </c>
      <c r="DA156" s="4">
        <v>7.27</v>
      </c>
      <c r="DN156" s="4">
        <v>1879.4</v>
      </c>
      <c r="DO156" s="4">
        <v>28.52</v>
      </c>
      <c r="DP156" s="4">
        <v>60.36</v>
      </c>
      <c r="DQ156" s="4">
        <v>6.98</v>
      </c>
      <c r="DR156" s="4">
        <v>28.56</v>
      </c>
      <c r="DS156" s="4">
        <v>4.9000000000000004</v>
      </c>
      <c r="DT156" s="4">
        <v>1.72</v>
      </c>
      <c r="DU156" s="4">
        <v>4.4000000000000004</v>
      </c>
      <c r="DV156" s="4">
        <v>0.63</v>
      </c>
      <c r="DW156" s="4">
        <v>3.23</v>
      </c>
      <c r="DX156" s="4">
        <v>0.61</v>
      </c>
      <c r="DY156" s="4">
        <v>1.65</v>
      </c>
      <c r="DZ156" s="4">
        <v>0.28000000000000003</v>
      </c>
      <c r="EA156" s="4">
        <v>1.59</v>
      </c>
      <c r="EB156" s="4">
        <v>0.23</v>
      </c>
      <c r="EC156" s="4">
        <v>5.05</v>
      </c>
      <c r="ED156" s="4">
        <v>0.41</v>
      </c>
      <c r="EO156" s="4">
        <v>3.74</v>
      </c>
      <c r="EP156" s="4">
        <v>0.96</v>
      </c>
      <c r="FP156" s="1" t="s">
        <v>4052</v>
      </c>
    </row>
    <row r="157" spans="1:172" x14ac:dyDescent="0.35">
      <c r="A157" s="1" t="s">
        <v>4049</v>
      </c>
      <c r="C157" s="1" t="s">
        <v>3925</v>
      </c>
      <c r="E157" s="65">
        <v>36.81</v>
      </c>
      <c r="F157" s="65">
        <v>36.86</v>
      </c>
      <c r="G157" s="65">
        <v>114.13</v>
      </c>
      <c r="H157" s="65">
        <v>114.18</v>
      </c>
      <c r="L157" s="1" t="s">
        <v>4068</v>
      </c>
      <c r="M157" s="1" t="s">
        <v>975</v>
      </c>
      <c r="Q157" s="49">
        <v>133.69999999999999</v>
      </c>
      <c r="AB157" s="4">
        <v>60.59</v>
      </c>
      <c r="AC157" s="4">
        <v>0.6</v>
      </c>
      <c r="AE157" s="4">
        <v>17.170000000000002</v>
      </c>
      <c r="AG157" s="4">
        <v>3.42</v>
      </c>
      <c r="AH157" s="4">
        <v>2.12</v>
      </c>
      <c r="AI157" s="4">
        <v>5.1973160000000007</v>
      </c>
      <c r="AJ157" s="4">
        <v>2.5299999999999998</v>
      </c>
      <c r="AK157" s="4">
        <v>2.2000000000000002</v>
      </c>
      <c r="AL157" s="4">
        <v>7.0000000000000007E-2</v>
      </c>
      <c r="AN157" s="4">
        <v>3.77</v>
      </c>
      <c r="AO157" s="4">
        <v>5.82</v>
      </c>
      <c r="AP157" s="4">
        <v>0.27</v>
      </c>
      <c r="BF157" s="4">
        <v>1.1500000000000001</v>
      </c>
      <c r="BG157" s="1"/>
      <c r="CH157" s="4">
        <v>11.01</v>
      </c>
      <c r="CK157" s="4">
        <v>15.41</v>
      </c>
      <c r="CN157" s="4">
        <v>9.52</v>
      </c>
      <c r="CO157" s="4">
        <v>5.25</v>
      </c>
      <c r="CW157" s="4">
        <v>65.959999999999994</v>
      </c>
      <c r="CX157" s="4">
        <v>573.79999999999995</v>
      </c>
      <c r="CY157" s="4">
        <v>16.38</v>
      </c>
      <c r="CZ157" s="4">
        <v>145.4</v>
      </c>
      <c r="DA157" s="4">
        <v>7.21</v>
      </c>
      <c r="DN157" s="4">
        <v>1262</v>
      </c>
      <c r="DO157" s="4">
        <v>25.58</v>
      </c>
      <c r="DP157" s="4">
        <v>55.14</v>
      </c>
      <c r="DQ157" s="4">
        <v>6.48</v>
      </c>
      <c r="DR157" s="4">
        <v>26.35</v>
      </c>
      <c r="DS157" s="4">
        <v>4.4800000000000004</v>
      </c>
      <c r="DT157" s="4">
        <v>1.59</v>
      </c>
      <c r="DU157" s="4">
        <v>4</v>
      </c>
      <c r="DV157" s="4">
        <v>0.6</v>
      </c>
      <c r="DW157" s="4">
        <v>3.08</v>
      </c>
      <c r="DX157" s="4">
        <v>0.57999999999999996</v>
      </c>
      <c r="DY157" s="4">
        <v>1.64</v>
      </c>
      <c r="DZ157" s="4">
        <v>0.27</v>
      </c>
      <c r="EA157" s="4">
        <v>1.55</v>
      </c>
      <c r="EB157" s="4">
        <v>0.22</v>
      </c>
      <c r="EC157" s="4">
        <v>4.8499999999999996</v>
      </c>
      <c r="ED157" s="4">
        <v>0.47</v>
      </c>
      <c r="EO157" s="4">
        <v>3.43</v>
      </c>
      <c r="EP157" s="4">
        <v>0.71</v>
      </c>
      <c r="FP157" s="1" t="s">
        <v>4052</v>
      </c>
    </row>
    <row r="158" spans="1:172" x14ac:dyDescent="0.35">
      <c r="A158" s="1" t="s">
        <v>4049</v>
      </c>
      <c r="C158" s="1" t="s">
        <v>3925</v>
      </c>
      <c r="E158" s="65">
        <v>36.82</v>
      </c>
      <c r="F158" s="65">
        <v>36.82</v>
      </c>
      <c r="G158" s="65">
        <v>114.1</v>
      </c>
      <c r="H158" s="65">
        <v>114.1</v>
      </c>
      <c r="L158" s="1" t="s">
        <v>4069</v>
      </c>
      <c r="M158" s="1" t="s">
        <v>972</v>
      </c>
      <c r="Q158" s="49">
        <v>133.69999999999999</v>
      </c>
      <c r="AB158" s="4">
        <v>63.84</v>
      </c>
      <c r="AC158" s="4">
        <v>0.45</v>
      </c>
      <c r="AE158" s="4">
        <v>16.14</v>
      </c>
      <c r="AG158" s="4">
        <v>2.52</v>
      </c>
      <c r="AH158" s="4">
        <v>0.87</v>
      </c>
      <c r="AI158" s="4">
        <v>3.1374960000000001</v>
      </c>
      <c r="AJ158" s="4">
        <v>2.46</v>
      </c>
      <c r="AK158" s="4">
        <v>1.01</v>
      </c>
      <c r="AL158" s="4">
        <v>0.11</v>
      </c>
      <c r="AN158" s="4">
        <v>5.6</v>
      </c>
      <c r="AO158" s="4">
        <v>5.93</v>
      </c>
      <c r="AP158" s="4">
        <v>0.19</v>
      </c>
      <c r="BF158" s="4">
        <v>0.62</v>
      </c>
      <c r="BG158" s="1"/>
      <c r="CH158" s="4">
        <v>7.39</v>
      </c>
      <c r="CK158" s="4">
        <v>16.16</v>
      </c>
      <c r="CN158" s="4">
        <v>4.0599999999999996</v>
      </c>
      <c r="CO158" s="4">
        <v>3.61</v>
      </c>
      <c r="CW158" s="4">
        <v>40.67</v>
      </c>
      <c r="CX158" s="4">
        <v>347</v>
      </c>
      <c r="CY158" s="4">
        <v>20.329999999999998</v>
      </c>
      <c r="CZ158" s="4">
        <v>208.7</v>
      </c>
      <c r="DA158" s="4">
        <v>8.9600000000000009</v>
      </c>
      <c r="DN158" s="4">
        <v>1243.7</v>
      </c>
      <c r="DO158" s="4">
        <v>26.41</v>
      </c>
      <c r="DP158" s="4">
        <v>69.989999999999995</v>
      </c>
      <c r="DQ158" s="4">
        <v>9.0299999999999994</v>
      </c>
      <c r="DR158" s="4">
        <v>34.64</v>
      </c>
      <c r="DS158" s="4">
        <v>5.56</v>
      </c>
      <c r="DT158" s="4">
        <v>1.49</v>
      </c>
      <c r="DU158" s="4">
        <v>4.6399999999999997</v>
      </c>
      <c r="DV158" s="4">
        <v>0.73</v>
      </c>
      <c r="DW158" s="4">
        <v>3.77</v>
      </c>
      <c r="DX158" s="4">
        <v>0.71</v>
      </c>
      <c r="DY158" s="4">
        <v>1.99</v>
      </c>
      <c r="DZ158" s="4">
        <v>0.34</v>
      </c>
      <c r="EA158" s="4">
        <v>1.98</v>
      </c>
      <c r="EB158" s="4">
        <v>0.26</v>
      </c>
      <c r="EC158" s="4">
        <v>6.96</v>
      </c>
      <c r="ED158" s="4">
        <v>0.56000000000000005</v>
      </c>
      <c r="EO158" s="4">
        <v>4.7</v>
      </c>
      <c r="EP158" s="4">
        <v>0.64</v>
      </c>
      <c r="FP158" s="1" t="s">
        <v>4052</v>
      </c>
    </row>
    <row r="159" spans="1:172" x14ac:dyDescent="0.35">
      <c r="A159" s="1" t="s">
        <v>4049</v>
      </c>
      <c r="C159" s="1" t="s">
        <v>3925</v>
      </c>
      <c r="E159" s="65">
        <v>36.81</v>
      </c>
      <c r="F159" s="65">
        <v>36.86</v>
      </c>
      <c r="G159" s="65">
        <v>114.13</v>
      </c>
      <c r="H159" s="65">
        <v>114.18</v>
      </c>
      <c r="L159" s="1" t="s">
        <v>4070</v>
      </c>
      <c r="M159" s="1" t="s">
        <v>972</v>
      </c>
      <c r="Q159" s="49">
        <v>133.69999999999999</v>
      </c>
      <c r="AB159" s="4">
        <v>62.65</v>
      </c>
      <c r="AC159" s="4">
        <v>0.4</v>
      </c>
      <c r="AE159" s="4">
        <v>18</v>
      </c>
      <c r="AG159" s="4">
        <v>1.44</v>
      </c>
      <c r="AH159" s="4">
        <v>0.78</v>
      </c>
      <c r="AI159" s="4">
        <v>2.0757120000000002</v>
      </c>
      <c r="AJ159" s="4">
        <v>4.47</v>
      </c>
      <c r="AK159" s="4">
        <v>1.39</v>
      </c>
      <c r="AL159" s="4">
        <v>0.05</v>
      </c>
      <c r="AN159" s="4">
        <v>0.44</v>
      </c>
      <c r="AO159" s="4">
        <v>8.52</v>
      </c>
      <c r="AP159" s="4">
        <v>0.24</v>
      </c>
      <c r="BF159" s="4">
        <v>1.26</v>
      </c>
      <c r="BG159" s="1"/>
      <c r="CH159" s="4">
        <v>5.58</v>
      </c>
      <c r="CK159" s="4">
        <v>3.52</v>
      </c>
      <c r="CN159" s="4">
        <v>10.92</v>
      </c>
      <c r="CO159" s="4">
        <v>2.2200000000000002</v>
      </c>
      <c r="CW159" s="4">
        <v>6.12</v>
      </c>
      <c r="CX159" s="4">
        <v>479.4</v>
      </c>
      <c r="CY159" s="4">
        <v>19.55</v>
      </c>
      <c r="CZ159" s="4">
        <v>166.7</v>
      </c>
      <c r="DA159" s="4">
        <v>7.04</v>
      </c>
      <c r="DN159" s="4">
        <v>191.3</v>
      </c>
      <c r="DO159" s="4">
        <v>32.01</v>
      </c>
      <c r="DP159" s="4">
        <v>62.76</v>
      </c>
      <c r="DQ159" s="4">
        <v>6.89</v>
      </c>
      <c r="DR159" s="4">
        <v>25.34</v>
      </c>
      <c r="DS159" s="4">
        <v>4.66</v>
      </c>
      <c r="DT159" s="4">
        <v>1.34</v>
      </c>
      <c r="DU159" s="4">
        <v>3.8</v>
      </c>
      <c r="DV159" s="4">
        <v>0.56000000000000005</v>
      </c>
      <c r="DW159" s="4">
        <v>3.26</v>
      </c>
      <c r="DX159" s="4">
        <v>0.65</v>
      </c>
      <c r="DY159" s="4">
        <v>1.93</v>
      </c>
      <c r="DZ159" s="4">
        <v>0.28999999999999998</v>
      </c>
      <c r="EA159" s="4">
        <v>1.98</v>
      </c>
      <c r="EB159" s="4">
        <v>0.3</v>
      </c>
      <c r="EC159" s="4">
        <v>3.87</v>
      </c>
      <c r="ED159" s="4">
        <v>0.33</v>
      </c>
      <c r="EO159" s="4">
        <v>4.24</v>
      </c>
      <c r="EP159" s="4">
        <v>1</v>
      </c>
      <c r="FP159" s="1" t="s">
        <v>4052</v>
      </c>
    </row>
    <row r="160" spans="1:172" x14ac:dyDescent="0.35">
      <c r="A160" s="1" t="s">
        <v>4049</v>
      </c>
      <c r="C160" s="1" t="s">
        <v>3925</v>
      </c>
      <c r="E160" s="65">
        <v>36.81</v>
      </c>
      <c r="F160" s="65">
        <v>36.86</v>
      </c>
      <c r="G160" s="65">
        <v>114.13</v>
      </c>
      <c r="H160" s="65">
        <v>114.18</v>
      </c>
      <c r="L160" s="1" t="s">
        <v>4071</v>
      </c>
      <c r="M160" s="1" t="s">
        <v>975</v>
      </c>
      <c r="Q160" s="49">
        <v>133.69999999999999</v>
      </c>
      <c r="AB160" s="4">
        <v>62.48</v>
      </c>
      <c r="AC160" s="4">
        <v>0.41</v>
      </c>
      <c r="AE160" s="4">
        <v>17.809999999999999</v>
      </c>
      <c r="AG160" s="4">
        <v>1.98</v>
      </c>
      <c r="AH160" s="4">
        <v>1.05</v>
      </c>
      <c r="AI160" s="4">
        <v>2.831604</v>
      </c>
      <c r="AJ160" s="4">
        <v>3.6</v>
      </c>
      <c r="AK160" s="4">
        <v>1.45</v>
      </c>
      <c r="AL160" s="4">
        <v>0.05</v>
      </c>
      <c r="AN160" s="4">
        <v>2.58</v>
      </c>
      <c r="AO160" s="4">
        <v>7.27</v>
      </c>
      <c r="AP160" s="4">
        <v>0.21</v>
      </c>
      <c r="BF160" s="4">
        <v>0.87999999999999989</v>
      </c>
      <c r="BG160" s="1"/>
      <c r="CH160" s="4">
        <v>6.32</v>
      </c>
      <c r="CK160" s="4">
        <v>3.41</v>
      </c>
      <c r="CN160" s="4">
        <v>11.79</v>
      </c>
      <c r="CO160" s="4">
        <v>2.7</v>
      </c>
      <c r="CW160" s="4">
        <v>35.049999999999997</v>
      </c>
      <c r="CX160" s="4">
        <v>709.2</v>
      </c>
      <c r="CY160" s="4">
        <v>20.36</v>
      </c>
      <c r="CZ160" s="4">
        <v>152.1</v>
      </c>
      <c r="DA160" s="4">
        <v>6.74</v>
      </c>
      <c r="DN160" s="4">
        <v>746.8</v>
      </c>
      <c r="DO160" s="4">
        <v>26.01</v>
      </c>
      <c r="DP160" s="4">
        <v>52.36</v>
      </c>
      <c r="DQ160" s="4">
        <v>6.03</v>
      </c>
      <c r="DR160" s="4">
        <v>23.09</v>
      </c>
      <c r="DS160" s="4">
        <v>4.5999999999999996</v>
      </c>
      <c r="DT160" s="4">
        <v>1.39</v>
      </c>
      <c r="DU160" s="4">
        <v>3.81</v>
      </c>
      <c r="DV160" s="4">
        <v>0.57999999999999996</v>
      </c>
      <c r="DW160" s="4">
        <v>3.3</v>
      </c>
      <c r="DX160" s="4">
        <v>0.66</v>
      </c>
      <c r="DY160" s="4">
        <v>1.95</v>
      </c>
      <c r="DZ160" s="4">
        <v>0.28999999999999998</v>
      </c>
      <c r="EA160" s="4">
        <v>1.91</v>
      </c>
      <c r="EB160" s="4">
        <v>0.3</v>
      </c>
      <c r="EC160" s="4">
        <v>3.7</v>
      </c>
      <c r="ED160" s="4">
        <v>0.36</v>
      </c>
      <c r="EO160" s="4">
        <v>3.78</v>
      </c>
      <c r="EP160" s="4">
        <v>0.88</v>
      </c>
      <c r="FP160" s="1" t="s">
        <v>4052</v>
      </c>
    </row>
    <row r="161" spans="1:172" x14ac:dyDescent="0.35">
      <c r="A161" s="1" t="s">
        <v>4049</v>
      </c>
      <c r="C161" s="1" t="s">
        <v>3925</v>
      </c>
      <c r="E161" s="65">
        <v>36.81</v>
      </c>
      <c r="F161" s="65">
        <v>36.86</v>
      </c>
      <c r="G161" s="65">
        <v>114.13</v>
      </c>
      <c r="H161" s="65">
        <v>114.18</v>
      </c>
      <c r="L161" s="1" t="s">
        <v>4072</v>
      </c>
      <c r="M161" s="1" t="s">
        <v>975</v>
      </c>
      <c r="Q161" s="49">
        <v>133.69999999999999</v>
      </c>
      <c r="AB161" s="4">
        <v>59.07</v>
      </c>
      <c r="AC161" s="4">
        <v>0.41</v>
      </c>
      <c r="AE161" s="4">
        <v>18.18</v>
      </c>
      <c r="AG161" s="4">
        <v>3.47</v>
      </c>
      <c r="AH161" s="4">
        <v>1</v>
      </c>
      <c r="AI161" s="4">
        <v>4.122306</v>
      </c>
      <c r="AJ161" s="4">
        <v>3.56</v>
      </c>
      <c r="AK161" s="4">
        <v>1.3</v>
      </c>
      <c r="AL161" s="4">
        <v>7.0000000000000007E-2</v>
      </c>
      <c r="AN161" s="4">
        <v>4.8499999999999996</v>
      </c>
      <c r="AO161" s="4">
        <v>5.85</v>
      </c>
      <c r="AP161" s="4">
        <v>0.27</v>
      </c>
      <c r="BF161" s="4">
        <v>1.82</v>
      </c>
      <c r="BG161" s="1"/>
      <c r="CH161" s="4">
        <v>5.98</v>
      </c>
      <c r="CK161" s="4">
        <v>3.02</v>
      </c>
      <c r="CN161" s="4">
        <v>11.28</v>
      </c>
      <c r="CO161" s="4">
        <v>2.17</v>
      </c>
      <c r="CW161" s="4">
        <v>79.17</v>
      </c>
      <c r="CX161" s="4">
        <v>596.20000000000005</v>
      </c>
      <c r="CY161" s="4">
        <v>18.48</v>
      </c>
      <c r="CZ161" s="4">
        <v>139.1</v>
      </c>
      <c r="DA161" s="4">
        <v>6.4</v>
      </c>
      <c r="DN161" s="4">
        <v>1023.9</v>
      </c>
      <c r="DO161" s="4">
        <v>27.6</v>
      </c>
      <c r="DP161" s="4">
        <v>52.67</v>
      </c>
      <c r="DQ161" s="4">
        <v>5.97</v>
      </c>
      <c r="DR161" s="4">
        <v>22.75</v>
      </c>
      <c r="DS161" s="4">
        <v>4.37</v>
      </c>
      <c r="DT161" s="4">
        <v>1.46</v>
      </c>
      <c r="DU161" s="4">
        <v>3.69</v>
      </c>
      <c r="DV161" s="4">
        <v>0.55000000000000004</v>
      </c>
      <c r="DW161" s="4">
        <v>3.19</v>
      </c>
      <c r="DX161" s="4">
        <v>0.62</v>
      </c>
      <c r="DY161" s="4">
        <v>1.77</v>
      </c>
      <c r="DZ161" s="4">
        <v>0.27</v>
      </c>
      <c r="EA161" s="4">
        <v>1.78</v>
      </c>
      <c r="EB161" s="4">
        <v>0.28000000000000003</v>
      </c>
      <c r="EC161" s="4">
        <v>3.34</v>
      </c>
      <c r="ED161" s="4">
        <v>0.33</v>
      </c>
      <c r="EO161" s="4">
        <v>3.7</v>
      </c>
      <c r="EP161" s="4">
        <v>1.1399999999999999</v>
      </c>
      <c r="FP161" s="1" t="s">
        <v>4052</v>
      </c>
    </row>
    <row r="162" spans="1:172" x14ac:dyDescent="0.35">
      <c r="A162" s="1" t="s">
        <v>4049</v>
      </c>
      <c r="C162" s="1" t="s">
        <v>3925</v>
      </c>
      <c r="E162" s="65">
        <v>36.81</v>
      </c>
      <c r="F162" s="65">
        <v>36.86</v>
      </c>
      <c r="G162" s="65">
        <v>114.13</v>
      </c>
      <c r="H162" s="65">
        <v>114.18</v>
      </c>
      <c r="L162" s="1" t="s">
        <v>4073</v>
      </c>
      <c r="M162" s="1" t="s">
        <v>975</v>
      </c>
      <c r="Q162" s="49">
        <v>133.69999999999999</v>
      </c>
      <c r="AB162" s="4">
        <v>62.11</v>
      </c>
      <c r="AC162" s="4">
        <v>0.5</v>
      </c>
      <c r="AE162" s="4">
        <v>17.329999999999998</v>
      </c>
      <c r="AG162" s="4">
        <v>1.22</v>
      </c>
      <c r="AH162" s="4">
        <v>1.08</v>
      </c>
      <c r="AI162" s="4">
        <v>2.177756</v>
      </c>
      <c r="AJ162" s="4">
        <v>4.34</v>
      </c>
      <c r="AK162" s="4">
        <v>1.8</v>
      </c>
      <c r="AL162" s="4">
        <v>0.13</v>
      </c>
      <c r="AN162" s="4">
        <v>0.76</v>
      </c>
      <c r="AO162" s="4">
        <v>8.81</v>
      </c>
      <c r="AP162" s="4">
        <v>0.24</v>
      </c>
      <c r="BF162" s="4">
        <v>1.38</v>
      </c>
      <c r="BG162" s="1"/>
      <c r="CH162" s="4">
        <v>7.32</v>
      </c>
      <c r="CK162" s="4">
        <v>5.43</v>
      </c>
      <c r="CN162" s="4">
        <v>10.33</v>
      </c>
      <c r="CO162" s="4">
        <v>2.69</v>
      </c>
      <c r="CW162" s="4">
        <v>11.66</v>
      </c>
      <c r="CX162" s="4">
        <v>316.3</v>
      </c>
      <c r="CY162" s="4">
        <v>22.29</v>
      </c>
      <c r="CZ162" s="4">
        <v>157.30000000000001</v>
      </c>
      <c r="DA162" s="4">
        <v>5.46</v>
      </c>
      <c r="DN162" s="4">
        <v>147.19999999999999</v>
      </c>
      <c r="DO162" s="4">
        <v>23.52</v>
      </c>
      <c r="DP162" s="4">
        <v>56.46</v>
      </c>
      <c r="DQ162" s="4">
        <v>7.05</v>
      </c>
      <c r="DR162" s="4">
        <v>28.42</v>
      </c>
      <c r="DS162" s="4">
        <v>5.49</v>
      </c>
      <c r="DT162" s="4">
        <v>1.45</v>
      </c>
      <c r="DU162" s="4">
        <v>4.33</v>
      </c>
      <c r="DV162" s="4">
        <v>0.65</v>
      </c>
      <c r="DW162" s="4">
        <v>3.67</v>
      </c>
      <c r="DX162" s="4">
        <v>0.74</v>
      </c>
      <c r="DY162" s="4">
        <v>2.1</v>
      </c>
      <c r="DZ162" s="4">
        <v>0.33</v>
      </c>
      <c r="EA162" s="4">
        <v>2.0299999999999998</v>
      </c>
      <c r="EB162" s="4">
        <v>0.33</v>
      </c>
      <c r="EC162" s="4">
        <v>3.92</v>
      </c>
      <c r="ED162" s="4">
        <v>0.34</v>
      </c>
      <c r="EO162" s="4">
        <v>3.61</v>
      </c>
      <c r="EP162" s="4">
        <v>0.91</v>
      </c>
      <c r="FP162" s="1" t="s">
        <v>4052</v>
      </c>
    </row>
    <row r="163" spans="1:172" x14ac:dyDescent="0.35">
      <c r="A163" s="1" t="s">
        <v>4074</v>
      </c>
      <c r="C163" s="1" t="s">
        <v>3925</v>
      </c>
      <c r="E163" s="66">
        <v>36.6</v>
      </c>
      <c r="F163" s="66">
        <v>36.700000000000003</v>
      </c>
      <c r="G163" s="66">
        <v>114</v>
      </c>
      <c r="H163" s="66">
        <v>114.1</v>
      </c>
      <c r="L163" s="1" t="s">
        <v>4075</v>
      </c>
      <c r="N163" s="1">
        <v>129</v>
      </c>
      <c r="O163" s="1">
        <v>134</v>
      </c>
      <c r="Q163" s="49">
        <f t="shared" ref="Q163:Q197" si="0">(N163+O163)/2</f>
        <v>131.5</v>
      </c>
      <c r="AB163" s="4">
        <v>62.19</v>
      </c>
      <c r="AC163" s="4">
        <v>0.43</v>
      </c>
      <c r="AE163" s="4">
        <v>15.91</v>
      </c>
      <c r="AI163" s="4">
        <v>3.9213284000000006</v>
      </c>
      <c r="AJ163" s="4">
        <v>4.0999999999999996</v>
      </c>
      <c r="AK163" s="4">
        <v>2.64</v>
      </c>
      <c r="AL163" s="4">
        <v>7.0000000000000007E-2</v>
      </c>
      <c r="AN163" s="4">
        <v>2.19</v>
      </c>
      <c r="AO163" s="4">
        <v>4.97</v>
      </c>
      <c r="AP163" s="4">
        <v>0.18</v>
      </c>
      <c r="BF163" s="4">
        <v>2.9620000000000033</v>
      </c>
      <c r="CH163" s="4">
        <v>11.926109705391532</v>
      </c>
      <c r="CK163" s="4">
        <v>97.580638831123679</v>
      </c>
      <c r="CN163" s="4">
        <v>19.571735343493188</v>
      </c>
      <c r="CO163" s="4">
        <v>29.231290813324073</v>
      </c>
      <c r="CW163" s="4">
        <v>32.51555714933474</v>
      </c>
      <c r="CX163" s="4">
        <v>1098.3656227804827</v>
      </c>
      <c r="CY163" s="4">
        <v>10.523641837950736</v>
      </c>
      <c r="CZ163" s="4">
        <v>82.471741610260224</v>
      </c>
      <c r="DA163" s="4">
        <v>4.8534868504115751</v>
      </c>
      <c r="DN163" s="4">
        <v>2085.4608413736223</v>
      </c>
      <c r="DO163" s="4">
        <v>16.534897563565298</v>
      </c>
      <c r="DP163" s="4">
        <v>32.098378344823942</v>
      </c>
      <c r="DQ163" s="4">
        <v>3.7014316941048575</v>
      </c>
      <c r="DR163" s="4">
        <v>14.144534963214683</v>
      </c>
      <c r="DS163" s="4">
        <v>2.847621676305256</v>
      </c>
      <c r="DT163" s="4">
        <v>1.0604982985934319</v>
      </c>
      <c r="DU163" s="4">
        <v>2.2917343698842436</v>
      </c>
      <c r="DV163" s="4">
        <v>0.32516428901160116</v>
      </c>
      <c r="DW163" s="4">
        <v>1.9084652187203199</v>
      </c>
      <c r="DX163" s="4">
        <v>0.35905174730992101</v>
      </c>
      <c r="DY163" s="4">
        <v>1.0522273727440317</v>
      </c>
      <c r="DZ163" s="4">
        <v>0.162629839743787</v>
      </c>
      <c r="EA163" s="4">
        <v>1.0544434405099681</v>
      </c>
      <c r="EB163" s="4">
        <v>0.15336989672312296</v>
      </c>
      <c r="EC163" s="4">
        <v>2.1935232700081113</v>
      </c>
      <c r="ED163" s="4">
        <v>0.26823003735049866</v>
      </c>
      <c r="EO163" s="4">
        <v>2.310958610763735</v>
      </c>
      <c r="EP163" s="4">
        <v>0.90764109275180638</v>
      </c>
      <c r="FP163" s="1" t="s">
        <v>4076</v>
      </c>
    </row>
    <row r="164" spans="1:172" x14ac:dyDescent="0.35">
      <c r="A164" s="1" t="s">
        <v>4074</v>
      </c>
      <c r="C164" s="1" t="s">
        <v>3925</v>
      </c>
      <c r="E164" s="66">
        <v>36.6</v>
      </c>
      <c r="F164" s="66">
        <v>36.700000000000003</v>
      </c>
      <c r="G164" s="66">
        <v>114</v>
      </c>
      <c r="H164" s="66">
        <v>114.1</v>
      </c>
      <c r="L164" s="1" t="s">
        <v>4077</v>
      </c>
      <c r="N164" s="1">
        <v>129</v>
      </c>
      <c r="O164" s="1">
        <v>134</v>
      </c>
      <c r="Q164" s="49">
        <f t="shared" si="0"/>
        <v>131.5</v>
      </c>
      <c r="AB164" s="4">
        <v>55.2</v>
      </c>
      <c r="AC164" s="4">
        <v>0.56000000000000005</v>
      </c>
      <c r="AE164" s="4">
        <v>13.85</v>
      </c>
      <c r="AI164" s="4">
        <v>6.1492332000000003</v>
      </c>
      <c r="AJ164" s="4">
        <v>6.26</v>
      </c>
      <c r="AK164" s="4">
        <v>8.4499999999999993</v>
      </c>
      <c r="AL164" s="4">
        <v>0.1</v>
      </c>
      <c r="AN164" s="4">
        <v>1.9</v>
      </c>
      <c r="AO164" s="4">
        <v>3.53</v>
      </c>
      <c r="AP164" s="4">
        <v>0.23</v>
      </c>
      <c r="BF164" s="4">
        <v>3.0859999999999843</v>
      </c>
      <c r="CH164" s="4">
        <v>18.222488495341313</v>
      </c>
      <c r="CK164" s="4">
        <v>476.22301357126037</v>
      </c>
      <c r="CN164" s="4">
        <v>40.799588480341676</v>
      </c>
      <c r="CO164" s="4">
        <v>235.06057934929652</v>
      </c>
      <c r="CW164" s="4">
        <v>42.481303518458738</v>
      </c>
      <c r="CX164" s="4">
        <v>745.7992736724035</v>
      </c>
      <c r="CY164" s="4">
        <v>15.068238431792773</v>
      </c>
      <c r="CZ164" s="4">
        <v>106.78308489656156</v>
      </c>
      <c r="DA164" s="4">
        <v>5.1848959200169125</v>
      </c>
      <c r="DN164" s="4">
        <v>1293.4347553771354</v>
      </c>
      <c r="DO164" s="4">
        <v>22.261734234962265</v>
      </c>
      <c r="DP164" s="4">
        <v>43.740775766058043</v>
      </c>
      <c r="DQ164" s="4">
        <v>5.035603440014115</v>
      </c>
      <c r="DR164" s="4">
        <v>19.962662947059027</v>
      </c>
      <c r="DS164" s="4">
        <v>3.8235540027987849</v>
      </c>
      <c r="DT164" s="4">
        <v>1.2979209188469278</v>
      </c>
      <c r="DU164" s="4">
        <v>3.3746270617397252</v>
      </c>
      <c r="DV164" s="4">
        <v>0.47995650983619875</v>
      </c>
      <c r="DW164" s="4">
        <v>2.6785421417397934</v>
      </c>
      <c r="DX164" s="4">
        <v>0.55045049091122855</v>
      </c>
      <c r="DY164" s="4">
        <v>1.4910663084788038</v>
      </c>
      <c r="DZ164" s="4">
        <v>0.21044306713258637</v>
      </c>
      <c r="EA164" s="4">
        <v>1.4382410220850135</v>
      </c>
      <c r="EB164" s="4">
        <v>0.21334768656888811</v>
      </c>
      <c r="EC164" s="4">
        <v>2.6731402642822402</v>
      </c>
      <c r="ED164" s="4">
        <v>0.29512710597929415</v>
      </c>
      <c r="EO164" s="4">
        <v>3.1474047452934668</v>
      </c>
      <c r="EP164" s="4">
        <v>0.81765778857265514</v>
      </c>
      <c r="FP164" s="1" t="s">
        <v>4076</v>
      </c>
    </row>
    <row r="165" spans="1:172" x14ac:dyDescent="0.35">
      <c r="A165" s="1" t="s">
        <v>4074</v>
      </c>
      <c r="C165" s="1" t="s">
        <v>3925</v>
      </c>
      <c r="E165" s="66">
        <v>36.6</v>
      </c>
      <c r="F165" s="66">
        <v>36.700000000000003</v>
      </c>
      <c r="G165" s="66">
        <v>114</v>
      </c>
      <c r="H165" s="66">
        <v>114.1</v>
      </c>
      <c r="L165" s="1" t="s">
        <v>4078</v>
      </c>
      <c r="N165" s="1">
        <v>129</v>
      </c>
      <c r="O165" s="1">
        <v>134</v>
      </c>
      <c r="Q165" s="49">
        <f t="shared" si="0"/>
        <v>131.5</v>
      </c>
      <c r="AB165" s="4">
        <v>59.22</v>
      </c>
      <c r="AC165" s="4">
        <v>0.5</v>
      </c>
      <c r="AE165" s="4">
        <v>16.350000000000001</v>
      </c>
      <c r="AI165" s="4">
        <v>4.9471004000000001</v>
      </c>
      <c r="AJ165" s="4">
        <v>5.48</v>
      </c>
      <c r="AK165" s="4">
        <v>3.8</v>
      </c>
      <c r="AL165" s="4">
        <v>0.1</v>
      </c>
      <c r="AN165" s="4">
        <v>2.59</v>
      </c>
      <c r="AO165" s="4">
        <v>4.53</v>
      </c>
      <c r="AP165" s="4">
        <v>0.24</v>
      </c>
      <c r="BF165" s="4">
        <v>1.6920000000000073</v>
      </c>
      <c r="CH165" s="4">
        <v>10.849704551871127</v>
      </c>
      <c r="CK165" s="4">
        <v>175.8522688909587</v>
      </c>
      <c r="CN165" s="4">
        <v>25.188915637242612</v>
      </c>
      <c r="CO165" s="4">
        <v>86.296622605429448</v>
      </c>
      <c r="CW165" s="4">
        <v>46.81047177640685</v>
      </c>
      <c r="CX165" s="4">
        <v>937.65235478792601</v>
      </c>
      <c r="CY165" s="4">
        <v>16.55349333955898</v>
      </c>
      <c r="CZ165" s="4">
        <v>137.83786272735372</v>
      </c>
      <c r="DA165" s="4">
        <v>6.4714485420490728</v>
      </c>
      <c r="DN165" s="4">
        <v>1325.7510801667179</v>
      </c>
      <c r="DO165" s="4">
        <v>29.352225911411768</v>
      </c>
      <c r="DP165" s="4">
        <v>57.563426675343592</v>
      </c>
      <c r="DQ165" s="4">
        <v>6.6149021329479503</v>
      </c>
      <c r="DR165" s="4">
        <v>25.597744923970676</v>
      </c>
      <c r="DS165" s="4">
        <v>4.7041847300845143</v>
      </c>
      <c r="DT165" s="4">
        <v>1.5198797336677345</v>
      </c>
      <c r="DU165" s="4">
        <v>3.6913538085178157</v>
      </c>
      <c r="DV165" s="4">
        <v>0.53140780938163501</v>
      </c>
      <c r="DW165" s="4">
        <v>2.9649201997949328</v>
      </c>
      <c r="DX165" s="4">
        <v>0.56140850816960131</v>
      </c>
      <c r="DY165" s="4">
        <v>1.5807134740339825</v>
      </c>
      <c r="DZ165" s="4">
        <v>0.24268167286849107</v>
      </c>
      <c r="EA165" s="4">
        <v>1.5640826041959615</v>
      </c>
      <c r="EB165" s="4">
        <v>0.2226699723540046</v>
      </c>
      <c r="EC165" s="4">
        <v>3.3294943810820961</v>
      </c>
      <c r="ED165" s="4">
        <v>0.34699660966479035</v>
      </c>
      <c r="EO165" s="4">
        <v>3.2458769391146243</v>
      </c>
      <c r="EP165" s="4">
        <v>0.85051866649904606</v>
      </c>
      <c r="FP165" s="1" t="s">
        <v>4076</v>
      </c>
    </row>
    <row r="166" spans="1:172" x14ac:dyDescent="0.35">
      <c r="A166" s="1" t="s">
        <v>4074</v>
      </c>
      <c r="C166" s="1" t="s">
        <v>3925</v>
      </c>
      <c r="E166" s="66">
        <v>36.6</v>
      </c>
      <c r="F166" s="66">
        <v>36.700000000000003</v>
      </c>
      <c r="G166" s="66">
        <v>114</v>
      </c>
      <c r="H166" s="66">
        <v>114.1</v>
      </c>
      <c r="L166" s="1" t="s">
        <v>4079</v>
      </c>
      <c r="N166" s="1">
        <v>129</v>
      </c>
      <c r="O166" s="1">
        <v>134</v>
      </c>
      <c r="Q166" s="49">
        <f t="shared" si="0"/>
        <v>131.5</v>
      </c>
      <c r="AB166" s="4">
        <v>60.04</v>
      </c>
      <c r="AC166" s="4">
        <v>0.54</v>
      </c>
      <c r="AE166" s="4">
        <v>17.64</v>
      </c>
      <c r="AI166" s="4">
        <v>4.7095532000000002</v>
      </c>
      <c r="AJ166" s="4">
        <v>5.57</v>
      </c>
      <c r="AK166" s="4">
        <v>1.75</v>
      </c>
      <c r="AL166" s="4">
        <v>7.0000000000000007E-2</v>
      </c>
      <c r="AN166" s="4">
        <v>2.34</v>
      </c>
      <c r="AO166" s="4">
        <v>4.96</v>
      </c>
      <c r="AP166" s="4">
        <v>0.25</v>
      </c>
      <c r="BF166" s="4">
        <v>1.6060000000000088</v>
      </c>
      <c r="CH166" s="4">
        <v>8.3737612855803949</v>
      </c>
      <c r="CK166" s="4">
        <v>8.348204833942118</v>
      </c>
      <c r="CN166" s="4">
        <v>17.548656727755624</v>
      </c>
      <c r="CO166" s="4">
        <v>4.9555574050322102</v>
      </c>
      <c r="CW166" s="4">
        <v>31.943510095430124</v>
      </c>
      <c r="CX166" s="4">
        <v>1029.4724528648462</v>
      </c>
      <c r="CY166" s="4">
        <v>20.097839282909824</v>
      </c>
      <c r="CZ166" s="4">
        <v>114.57791058266591</v>
      </c>
      <c r="DA166" s="4">
        <v>6.5272291219276326</v>
      </c>
      <c r="DN166" s="4">
        <v>1321.9438770830423</v>
      </c>
      <c r="DO166" s="4">
        <v>32.940969943845559</v>
      </c>
      <c r="DP166" s="4">
        <v>65.484481008067604</v>
      </c>
      <c r="DQ166" s="4">
        <v>7.6268250176493648</v>
      </c>
      <c r="DR166" s="4">
        <v>29.941681157436197</v>
      </c>
      <c r="DS166" s="4">
        <v>5.4570525676788835</v>
      </c>
      <c r="DT166" s="4">
        <v>1.7905744976273295</v>
      </c>
      <c r="DU166" s="4">
        <v>4.3080302522885949</v>
      </c>
      <c r="DV166" s="4">
        <v>0.63380182886299419</v>
      </c>
      <c r="DW166" s="4">
        <v>3.5142709471736184</v>
      </c>
      <c r="DX166" s="4">
        <v>0.65703373683639066</v>
      </c>
      <c r="DY166" s="4">
        <v>1.9127688603566444</v>
      </c>
      <c r="DZ166" s="4">
        <v>0.28481295888454011</v>
      </c>
      <c r="EA166" s="4">
        <v>1.8823903786321592</v>
      </c>
      <c r="EB166" s="4">
        <v>0.28156378671246385</v>
      </c>
      <c r="EC166" s="4">
        <v>2.9722810983771537</v>
      </c>
      <c r="ED166" s="4">
        <v>0.35365355929130776</v>
      </c>
      <c r="EO166" s="4">
        <v>2.5369922351203678</v>
      </c>
      <c r="EP166" s="4">
        <v>0.8700167727626289</v>
      </c>
      <c r="FP166" s="1" t="s">
        <v>4076</v>
      </c>
    </row>
    <row r="167" spans="1:172" x14ac:dyDescent="0.35">
      <c r="A167" s="1" t="s">
        <v>4074</v>
      </c>
      <c r="C167" s="1" t="s">
        <v>3925</v>
      </c>
      <c r="E167" s="66">
        <v>36.6</v>
      </c>
      <c r="F167" s="66">
        <v>36.700000000000003</v>
      </c>
      <c r="G167" s="66">
        <v>114</v>
      </c>
      <c r="H167" s="66">
        <v>114.1</v>
      </c>
      <c r="L167" s="1" t="s">
        <v>4080</v>
      </c>
      <c r="N167" s="1">
        <v>129</v>
      </c>
      <c r="O167" s="1">
        <v>134</v>
      </c>
      <c r="Q167" s="49">
        <f t="shared" si="0"/>
        <v>131.5</v>
      </c>
      <c r="AB167" s="4">
        <v>56.98</v>
      </c>
      <c r="AC167" s="4">
        <v>0.53</v>
      </c>
      <c r="AE167" s="4">
        <v>17.07</v>
      </c>
      <c r="AI167" s="4">
        <v>5.7029324000000008</v>
      </c>
      <c r="AJ167" s="4">
        <v>6.65</v>
      </c>
      <c r="AK167" s="4">
        <v>3.73</v>
      </c>
      <c r="AL167" s="4">
        <v>0.11</v>
      </c>
      <c r="AN167" s="4">
        <v>1.95</v>
      </c>
      <c r="AO167" s="4">
        <v>4.3</v>
      </c>
      <c r="AP167" s="4">
        <v>0.22</v>
      </c>
      <c r="BF167" s="4">
        <v>2.1219999999999857</v>
      </c>
      <c r="CH167" s="4">
        <v>16.807989192058546</v>
      </c>
      <c r="CK167" s="4">
        <v>86.520327417415558</v>
      </c>
      <c r="CN167" s="4">
        <v>28.959199118785399</v>
      </c>
      <c r="CO167" s="4">
        <v>33.73625849510023</v>
      </c>
      <c r="CW167" s="4">
        <v>25.424132308484015</v>
      </c>
      <c r="CX167" s="4">
        <v>938.52426963353503</v>
      </c>
      <c r="CY167" s="4">
        <v>15.804695922605189</v>
      </c>
      <c r="CZ167" s="4">
        <v>102.90667461924356</v>
      </c>
      <c r="DA167" s="4">
        <v>4.0115016001011474</v>
      </c>
      <c r="DN167" s="4">
        <v>1282.240994895883</v>
      </c>
      <c r="DO167" s="4">
        <v>23.670815917926888</v>
      </c>
      <c r="DP167" s="4">
        <v>45.790822802914484</v>
      </c>
      <c r="DQ167" s="4">
        <v>5.3776813612759335</v>
      </c>
      <c r="DR167" s="4">
        <v>21.261929620616566</v>
      </c>
      <c r="DS167" s="4">
        <v>3.8913239914383717</v>
      </c>
      <c r="DT167" s="4">
        <v>1.4049414739625623</v>
      </c>
      <c r="DU167" s="4">
        <v>3.1939129771611614</v>
      </c>
      <c r="DV167" s="4">
        <v>0.48494773673025304</v>
      </c>
      <c r="DW167" s="4">
        <v>2.8466975264931391</v>
      </c>
      <c r="DX167" s="4">
        <v>0.58775671710877397</v>
      </c>
      <c r="DY167" s="4">
        <v>1.6035548488328708</v>
      </c>
      <c r="DZ167" s="4">
        <v>0.24019963235590214</v>
      </c>
      <c r="EA167" s="4">
        <v>1.6117736227408688</v>
      </c>
      <c r="EB167" s="4">
        <v>0.26298311239123329</v>
      </c>
      <c r="EC167" s="4">
        <v>2.5803497841013576</v>
      </c>
      <c r="ED167" s="4">
        <v>0.21270005323326235</v>
      </c>
      <c r="EO167" s="4">
        <v>2.6472203089554172</v>
      </c>
      <c r="EP167" s="4">
        <v>0.76513500535608425</v>
      </c>
      <c r="FP167" s="1" t="s">
        <v>4076</v>
      </c>
    </row>
    <row r="168" spans="1:172" x14ac:dyDescent="0.35">
      <c r="A168" s="1" t="s">
        <v>4074</v>
      </c>
      <c r="C168" s="1" t="s">
        <v>3925</v>
      </c>
      <c r="E168" s="66">
        <v>36.299999999999997</v>
      </c>
      <c r="F168" s="66">
        <v>36.299999999999997</v>
      </c>
      <c r="G168" s="66">
        <v>114.14</v>
      </c>
      <c r="H168" s="66">
        <v>114.14</v>
      </c>
      <c r="L168" s="1" t="s">
        <v>4081</v>
      </c>
      <c r="N168" s="1">
        <v>129</v>
      </c>
      <c r="O168" s="1">
        <v>134</v>
      </c>
      <c r="Q168" s="49">
        <f t="shared" si="0"/>
        <v>131.5</v>
      </c>
      <c r="AB168" s="4">
        <v>59.269489000000007</v>
      </c>
      <c r="AC168" s="4">
        <v>0.44854840000000007</v>
      </c>
      <c r="AE168" s="4">
        <v>14.012465000000001</v>
      </c>
      <c r="AI168" s="4">
        <v>4.9174043006000003</v>
      </c>
      <c r="AJ168" s="4">
        <v>4.3469753999999998</v>
      </c>
      <c r="AK168" s="4">
        <v>5.1246142999999993</v>
      </c>
      <c r="AL168" s="4">
        <v>5.4833799999999995E-2</v>
      </c>
      <c r="AN168" s="4">
        <v>0.60539270000000001</v>
      </c>
      <c r="AO168" s="4">
        <v>5.9625720000000006</v>
      </c>
      <c r="AP168" s="4">
        <v>0.38426169999999998</v>
      </c>
      <c r="BF168" s="4">
        <v>4.3258507000000037</v>
      </c>
      <c r="CH168" s="4">
        <v>13.151970520693897</v>
      </c>
      <c r="CK168" s="4">
        <v>315.33976449942003</v>
      </c>
      <c r="CN168" s="4">
        <v>18.844577362144019</v>
      </c>
      <c r="CO168" s="4">
        <v>121.39010807640172</v>
      </c>
      <c r="CW168" s="4">
        <v>13.681238238019233</v>
      </c>
      <c r="CX168" s="4">
        <v>478.60106422699477</v>
      </c>
      <c r="CY168" s="4">
        <v>10.020496299126362</v>
      </c>
      <c r="CZ168" s="4">
        <v>94.067108030415255</v>
      </c>
      <c r="DA168" s="4">
        <v>4.1404916082457897</v>
      </c>
      <c r="DN168" s="4">
        <v>445.30234575937885</v>
      </c>
      <c r="DO168" s="4">
        <v>19.856202847914798</v>
      </c>
      <c r="DP168" s="4">
        <v>35.167249410833747</v>
      </c>
      <c r="DQ168" s="4">
        <v>3.8571255753279492</v>
      </c>
      <c r="DR168" s="4">
        <v>14.100381856488402</v>
      </c>
      <c r="DS168" s="4">
        <v>2.6732682576431976</v>
      </c>
      <c r="DT168" s="4">
        <v>0.86459702562434804</v>
      </c>
      <c r="DU168" s="4">
        <v>2.322507181669855</v>
      </c>
      <c r="DV168" s="4">
        <v>0.29457575494633759</v>
      </c>
      <c r="DW168" s="4">
        <v>1.7915713975141878</v>
      </c>
      <c r="DX168" s="4">
        <v>0.34529478468213831</v>
      </c>
      <c r="DY168" s="4">
        <v>0.92509928404734154</v>
      </c>
      <c r="DZ168" s="4">
        <v>0.14310745135573075</v>
      </c>
      <c r="EA168" s="4">
        <v>0.86399223286856419</v>
      </c>
      <c r="EB168" s="4">
        <v>0.15298808486338683</v>
      </c>
      <c r="EC168" s="4">
        <v>2.38574330559514</v>
      </c>
      <c r="ED168" s="4">
        <v>0.23110210495365394</v>
      </c>
      <c r="EO168" s="4">
        <v>2.2721256916166706</v>
      </c>
      <c r="EP168" s="4">
        <v>0.70025903666588574</v>
      </c>
      <c r="FP168" s="1" t="s">
        <v>4076</v>
      </c>
    </row>
    <row r="169" spans="1:172" x14ac:dyDescent="0.35">
      <c r="A169" s="1" t="s">
        <v>4074</v>
      </c>
      <c r="C169" s="1" t="s">
        <v>3925</v>
      </c>
      <c r="E169" s="66">
        <v>36.299999999999997</v>
      </c>
      <c r="F169" s="66">
        <v>36.299999999999997</v>
      </c>
      <c r="G169" s="66">
        <v>114.14</v>
      </c>
      <c r="H169" s="66">
        <v>114.14</v>
      </c>
      <c r="L169" s="1" t="s">
        <v>4082</v>
      </c>
      <c r="N169" s="1">
        <v>129</v>
      </c>
      <c r="O169" s="1">
        <v>134</v>
      </c>
      <c r="Q169" s="49">
        <f t="shared" si="0"/>
        <v>131.5</v>
      </c>
      <c r="AB169" s="4">
        <v>62.580785500000005</v>
      </c>
      <c r="AC169" s="4">
        <v>0.39184760000000007</v>
      </c>
      <c r="AE169" s="4">
        <v>15.957784999999999</v>
      </c>
      <c r="AI169" s="4">
        <v>4.0487746323200007</v>
      </c>
      <c r="AJ169" s="4">
        <v>3.6820008</v>
      </c>
      <c r="AK169" s="4">
        <v>2.2741942000000002</v>
      </c>
      <c r="AL169" s="4">
        <v>6.9188399999999983E-2</v>
      </c>
      <c r="AN169" s="4">
        <v>2.7591066000000004</v>
      </c>
      <c r="AO169" s="4">
        <v>4.9758486000000008</v>
      </c>
      <c r="AP169" s="4">
        <v>0.36102099999999998</v>
      </c>
      <c r="BF169" s="4">
        <v>2.4485839000000169</v>
      </c>
      <c r="CH169" s="4">
        <v>9.3490651196822636</v>
      </c>
      <c r="CK169" s="4">
        <v>53.536937039001863</v>
      </c>
      <c r="CN169" s="4">
        <v>10.776533397168199</v>
      </c>
      <c r="CO169" s="4">
        <v>20.054330921998314</v>
      </c>
      <c r="CW169" s="4">
        <v>37.86776470600131</v>
      </c>
      <c r="CX169" s="4">
        <v>1166.2604531724432</v>
      </c>
      <c r="CY169" s="4">
        <v>11.088896696663694</v>
      </c>
      <c r="CZ169" s="4">
        <v>91.451449867976564</v>
      </c>
      <c r="DA169" s="4">
        <v>5.2705442978328092</v>
      </c>
      <c r="DN169" s="4">
        <v>2267.2969099231332</v>
      </c>
      <c r="DO169" s="4">
        <v>16.261839323322455</v>
      </c>
      <c r="DP169" s="4">
        <v>31.576762107814734</v>
      </c>
      <c r="DQ169" s="4">
        <v>3.7132870737469226</v>
      </c>
      <c r="DR169" s="4">
        <v>14.345516133348427</v>
      </c>
      <c r="DS169" s="4">
        <v>2.8823416098037651</v>
      </c>
      <c r="DT169" s="4">
        <v>0.92767141461713454</v>
      </c>
      <c r="DU169" s="4">
        <v>2.39633458989996</v>
      </c>
      <c r="DV169" s="4">
        <v>0.30819752218481311</v>
      </c>
      <c r="DW169" s="4">
        <v>1.9325271670078132</v>
      </c>
      <c r="DX169" s="4">
        <v>0.37275330867174433</v>
      </c>
      <c r="DY169" s="4">
        <v>0.99741844170826666</v>
      </c>
      <c r="DZ169" s="4">
        <v>0.16413064556881132</v>
      </c>
      <c r="EA169" s="4">
        <v>1.1045052637532637</v>
      </c>
      <c r="EB169" s="4">
        <v>0.16960692758024329</v>
      </c>
      <c r="EC169" s="4">
        <v>2.5064856211446758</v>
      </c>
      <c r="ED169" s="4">
        <v>0.27925220854551769</v>
      </c>
      <c r="EO169" s="4">
        <v>2.3823567366771923</v>
      </c>
      <c r="EP169" s="4">
        <v>1.2137572582897311</v>
      </c>
      <c r="FP169" s="1" t="s">
        <v>4076</v>
      </c>
    </row>
    <row r="170" spans="1:172" x14ac:dyDescent="0.35">
      <c r="A170" s="1" t="s">
        <v>4074</v>
      </c>
      <c r="C170" s="1" t="s">
        <v>3925</v>
      </c>
      <c r="E170" s="66">
        <v>36.299999999999997</v>
      </c>
      <c r="F170" s="66">
        <v>36.299999999999997</v>
      </c>
      <c r="G170" s="66">
        <v>114.14</v>
      </c>
      <c r="H170" s="66">
        <v>114.14</v>
      </c>
      <c r="L170" s="1" t="s">
        <v>4083</v>
      </c>
      <c r="N170" s="1">
        <v>129</v>
      </c>
      <c r="O170" s="1">
        <v>134</v>
      </c>
      <c r="Q170" s="49">
        <f t="shared" si="0"/>
        <v>131.5</v>
      </c>
      <c r="AB170" s="4">
        <v>56.489716000000008</v>
      </c>
      <c r="AC170" s="4">
        <v>0.53590260000000001</v>
      </c>
      <c r="AE170" s="4">
        <v>13.94584</v>
      </c>
      <c r="AI170" s="4">
        <v>6.173353058840001</v>
      </c>
      <c r="AJ170" s="4">
        <v>5.9725821000000003</v>
      </c>
      <c r="AK170" s="4">
        <v>7.0726718000000002</v>
      </c>
      <c r="AL170" s="4">
        <v>9.0092399999999989E-2</v>
      </c>
      <c r="AN170" s="4">
        <v>2.1596413000000001</v>
      </c>
      <c r="AO170" s="4">
        <v>4.2735334000000007</v>
      </c>
      <c r="AP170" s="4">
        <v>0.4673696</v>
      </c>
      <c r="BF170" s="4">
        <v>2.1318449999999984</v>
      </c>
      <c r="CH170" s="4">
        <v>17.920619648610963</v>
      </c>
      <c r="CK170" s="4">
        <v>441.88156414018374</v>
      </c>
      <c r="CN170" s="4">
        <v>28.043768940708482</v>
      </c>
      <c r="CO170" s="4">
        <v>159.8131864231527</v>
      </c>
      <c r="CW170" s="4">
        <v>30.338132561425141</v>
      </c>
      <c r="CX170" s="4">
        <v>964.68719542396582</v>
      </c>
      <c r="CY170" s="4">
        <v>13.233233326189199</v>
      </c>
      <c r="CZ170" s="4">
        <v>92.351578314696937</v>
      </c>
      <c r="DA170" s="4">
        <v>4.3446123782988</v>
      </c>
      <c r="DN170" s="4">
        <v>1498.9273976441439</v>
      </c>
      <c r="DO170" s="4">
        <v>19.950862349397688</v>
      </c>
      <c r="DP170" s="4">
        <v>37.948097624308616</v>
      </c>
      <c r="DQ170" s="4">
        <v>4.4702007203981697</v>
      </c>
      <c r="DR170" s="4">
        <v>17.763890092980141</v>
      </c>
      <c r="DS170" s="4">
        <v>3.4750444547113677</v>
      </c>
      <c r="DT170" s="4">
        <v>0.96475820805342694</v>
      </c>
      <c r="DU170" s="4">
        <v>2.9604253453599338</v>
      </c>
      <c r="DV170" s="4">
        <v>0.42062738946019335</v>
      </c>
      <c r="DW170" s="4">
        <v>2.4757164765223854</v>
      </c>
      <c r="DX170" s="4">
        <v>0.48914932614994067</v>
      </c>
      <c r="DY170" s="4">
        <v>1.3731979683872713</v>
      </c>
      <c r="DZ170" s="4">
        <v>0.20847672571158488</v>
      </c>
      <c r="EA170" s="4">
        <v>1.2530909442994109</v>
      </c>
      <c r="EB170" s="4">
        <v>0.20082088406496384</v>
      </c>
      <c r="EC170" s="4">
        <v>2.4372193944066303</v>
      </c>
      <c r="ED170" s="4">
        <v>0.20177092941643293</v>
      </c>
      <c r="EO170" s="4">
        <v>2.6212361440065473</v>
      </c>
      <c r="EP170" s="4">
        <v>0.59156684262884762</v>
      </c>
      <c r="FP170" s="1" t="s">
        <v>4076</v>
      </c>
    </row>
    <row r="171" spans="1:172" x14ac:dyDescent="0.35">
      <c r="A171" s="1" t="s">
        <v>4074</v>
      </c>
      <c r="C171" s="1" t="s">
        <v>3925</v>
      </c>
      <c r="E171" s="66">
        <v>36.299999999999997</v>
      </c>
      <c r="F171" s="66">
        <v>36.299999999999997</v>
      </c>
      <c r="G171" s="66">
        <v>114.14</v>
      </c>
      <c r="H171" s="66">
        <v>114.14</v>
      </c>
      <c r="L171" s="1" t="s">
        <v>4084</v>
      </c>
      <c r="N171" s="1">
        <v>129</v>
      </c>
      <c r="O171" s="1">
        <v>134</v>
      </c>
      <c r="Q171" s="49">
        <f t="shared" si="0"/>
        <v>131.5</v>
      </c>
      <c r="AB171" s="4">
        <v>53.026793500000004</v>
      </c>
      <c r="AC171" s="4">
        <v>0.57614399999999999</v>
      </c>
      <c r="AE171" s="4">
        <v>13.996449999999999</v>
      </c>
      <c r="AI171" s="4">
        <v>7.2321867701599993</v>
      </c>
      <c r="AJ171" s="4">
        <v>6.0845646000000002</v>
      </c>
      <c r="AK171" s="4">
        <v>8.9094689999999996</v>
      </c>
      <c r="AL171" s="4">
        <v>0.1007914</v>
      </c>
      <c r="AN171" s="4">
        <v>1.6946878000000003</v>
      </c>
      <c r="AO171" s="4">
        <v>4.0063780000000007</v>
      </c>
      <c r="AP171" s="4">
        <v>0.46088750000000001</v>
      </c>
      <c r="BF171" s="4">
        <v>3.1062849999999855</v>
      </c>
      <c r="CH171" s="4">
        <v>19.956296556245089</v>
      </c>
      <c r="CK171" s="4">
        <v>615.89984869589864</v>
      </c>
      <c r="CN171" s="4">
        <v>35.164767655095787</v>
      </c>
      <c r="CO171" s="4">
        <v>243.92146943566809</v>
      </c>
      <c r="CW171" s="4">
        <v>45.435406912589464</v>
      </c>
      <c r="CX171" s="4">
        <v>705.44800790237821</v>
      </c>
      <c r="CY171" s="4">
        <v>13.913438532010892</v>
      </c>
      <c r="CZ171" s="4">
        <v>90.788284759070379</v>
      </c>
      <c r="DA171" s="4">
        <v>4.1989379548007504</v>
      </c>
      <c r="DN171" s="4">
        <v>790.21380797137567</v>
      </c>
      <c r="DO171" s="4">
        <v>19.302262367820351</v>
      </c>
      <c r="DP171" s="4">
        <v>38.888562081348731</v>
      </c>
      <c r="DQ171" s="4">
        <v>4.6505989963103236</v>
      </c>
      <c r="DR171" s="4">
        <v>18.179668064894063</v>
      </c>
      <c r="DS171" s="4">
        <v>3.5707548077952849</v>
      </c>
      <c r="DT171" s="4">
        <v>1.093473706913261</v>
      </c>
      <c r="DU171" s="4">
        <v>3.0807800743791436</v>
      </c>
      <c r="DV171" s="4">
        <v>0.45152180051562574</v>
      </c>
      <c r="DW171" s="4">
        <v>2.5468383116585143</v>
      </c>
      <c r="DX171" s="4">
        <v>0.49242002105479066</v>
      </c>
      <c r="DY171" s="4">
        <v>1.4338459911415211</v>
      </c>
      <c r="DZ171" s="4">
        <v>0.19988392935938587</v>
      </c>
      <c r="EA171" s="4">
        <v>1.2904923649327031</v>
      </c>
      <c r="EB171" s="4">
        <v>0.19399668471491976</v>
      </c>
      <c r="EC171" s="4">
        <v>2.4375921384548644</v>
      </c>
      <c r="ED171" s="4">
        <v>0.19920716209642161</v>
      </c>
      <c r="EO171" s="4">
        <v>2.0437735402949735</v>
      </c>
      <c r="EP171" s="4">
        <v>0.68190537406400697</v>
      </c>
      <c r="FP171" s="1" t="s">
        <v>4076</v>
      </c>
    </row>
    <row r="172" spans="1:172" x14ac:dyDescent="0.35">
      <c r="A172" s="1" t="s">
        <v>4074</v>
      </c>
      <c r="C172" s="1" t="s">
        <v>3925</v>
      </c>
      <c r="E172" s="66">
        <v>36.299999999999997</v>
      </c>
      <c r="F172" s="66">
        <v>36.299999999999997</v>
      </c>
      <c r="G172" s="66">
        <v>114.14</v>
      </c>
      <c r="H172" s="66">
        <v>114.14</v>
      </c>
      <c r="L172" s="1" t="s">
        <v>4085</v>
      </c>
      <c r="N172" s="1">
        <v>129</v>
      </c>
      <c r="O172" s="1">
        <v>134</v>
      </c>
      <c r="Q172" s="49">
        <f t="shared" si="0"/>
        <v>131.5</v>
      </c>
      <c r="AB172" s="4">
        <v>51.979120000000009</v>
      </c>
      <c r="AC172" s="4">
        <v>0.74113280000000015</v>
      </c>
      <c r="AE172" s="4">
        <v>16.460495000000002</v>
      </c>
      <c r="AI172" s="4">
        <v>8.226545312479999</v>
      </c>
      <c r="AJ172" s="4">
        <v>6.1226267999999999</v>
      </c>
      <c r="AK172" s="4">
        <v>4.0813670000000002</v>
      </c>
      <c r="AL172" s="4">
        <v>6.9445800000000002E-2</v>
      </c>
      <c r="AN172" s="4">
        <v>2.3388961000000004</v>
      </c>
      <c r="AO172" s="4">
        <v>5.0528024000000009</v>
      </c>
      <c r="AP172" s="4">
        <v>0.67479679999999997</v>
      </c>
      <c r="BF172" s="4">
        <v>3.3366796999999906</v>
      </c>
      <c r="CH172" s="4">
        <v>20.455516164021439</v>
      </c>
      <c r="CK172" s="4">
        <v>25.22087028351681</v>
      </c>
      <c r="CN172" s="4">
        <v>17.998143842309261</v>
      </c>
      <c r="CO172" s="4">
        <v>12.195682032792364</v>
      </c>
      <c r="CW172" s="4">
        <v>17.398940332745529</v>
      </c>
      <c r="CX172" s="4">
        <v>1078.0679200748134</v>
      </c>
      <c r="CY172" s="4">
        <v>17.613354453380534</v>
      </c>
      <c r="CZ172" s="4">
        <v>85.838554258850692</v>
      </c>
      <c r="DA172" s="4">
        <v>4.2872265604660029</v>
      </c>
      <c r="DN172" s="4">
        <v>1587.4969187586623</v>
      </c>
      <c r="DO172" s="4">
        <v>20.253668574638066</v>
      </c>
      <c r="DP172" s="4">
        <v>41.539292358031169</v>
      </c>
      <c r="DQ172" s="4">
        <v>5.1911669677148629</v>
      </c>
      <c r="DR172" s="4">
        <v>21.440869696786439</v>
      </c>
      <c r="DS172" s="4">
        <v>4.4946568660107182</v>
      </c>
      <c r="DT172" s="4">
        <v>1.5639789793854739</v>
      </c>
      <c r="DU172" s="4">
        <v>4.0273706080494609</v>
      </c>
      <c r="DV172" s="4">
        <v>0.55802860201249527</v>
      </c>
      <c r="DW172" s="4">
        <v>3.2383077274366352</v>
      </c>
      <c r="DX172" s="4">
        <v>0.65749882415356931</v>
      </c>
      <c r="DY172" s="4">
        <v>1.765731929086324</v>
      </c>
      <c r="DZ172" s="4">
        <v>0.25801729005905422</v>
      </c>
      <c r="EA172" s="4">
        <v>1.6523057350202817</v>
      </c>
      <c r="EB172" s="4">
        <v>0.23236190346464258</v>
      </c>
      <c r="EC172" s="4">
        <v>2.3888623567374494</v>
      </c>
      <c r="ED172" s="4">
        <v>0.20605232038782736</v>
      </c>
      <c r="EO172" s="4">
        <v>2.6541687309272324</v>
      </c>
      <c r="EP172" s="4">
        <v>0.68156780747855039</v>
      </c>
      <c r="FP172" s="1" t="s">
        <v>4076</v>
      </c>
    </row>
    <row r="173" spans="1:172" x14ac:dyDescent="0.35">
      <c r="A173" s="1" t="s">
        <v>4074</v>
      </c>
      <c r="C173" s="1" t="s">
        <v>3925</v>
      </c>
      <c r="E173" s="66">
        <v>36.299999999999997</v>
      </c>
      <c r="F173" s="66">
        <v>36.299999999999997</v>
      </c>
      <c r="G173" s="66">
        <v>114.14</v>
      </c>
      <c r="H173" s="66">
        <v>114.14</v>
      </c>
      <c r="L173" s="1" t="s">
        <v>4086</v>
      </c>
      <c r="N173" s="1">
        <v>129</v>
      </c>
      <c r="O173" s="1">
        <v>134</v>
      </c>
      <c r="Q173" s="49">
        <f t="shared" si="0"/>
        <v>131.5</v>
      </c>
      <c r="AB173" s="4">
        <v>52.664989000000006</v>
      </c>
      <c r="AC173" s="4">
        <v>0.65402300000000002</v>
      </c>
      <c r="AE173" s="4">
        <v>15.657679999999999</v>
      </c>
      <c r="AI173" s="4">
        <v>7.6182025897999992</v>
      </c>
      <c r="AJ173" s="4">
        <v>6.3176303999999996</v>
      </c>
      <c r="AK173" s="4">
        <v>4.7609136000000003</v>
      </c>
      <c r="AL173" s="4">
        <v>7.2459200000000001E-2</v>
      </c>
      <c r="AN173" s="4">
        <v>0.92291650000000014</v>
      </c>
      <c r="AO173" s="4">
        <v>6.0389472</v>
      </c>
      <c r="AP173" s="4">
        <v>0.59774939999999999</v>
      </c>
      <c r="BF173" s="4">
        <v>3.8461407000000065</v>
      </c>
      <c r="CH173" s="4">
        <v>20.476238704076938</v>
      </c>
      <c r="CK173" s="4">
        <v>106.01138062276286</v>
      </c>
      <c r="CN173" s="4">
        <v>23.04324838619717</v>
      </c>
      <c r="CO173" s="4">
        <v>42.113832614219305</v>
      </c>
      <c r="CW173" s="4">
        <v>9.8759735539543314</v>
      </c>
      <c r="CX173" s="4">
        <v>906.60043741272273</v>
      </c>
      <c r="CY173" s="4">
        <v>16.632849939904386</v>
      </c>
      <c r="CZ173" s="4">
        <v>83.715356074043711</v>
      </c>
      <c r="DA173" s="4">
        <v>4.1694872158893048</v>
      </c>
      <c r="DN173" s="4">
        <v>775.38824894867332</v>
      </c>
      <c r="DO173" s="4">
        <v>21.611879008699372</v>
      </c>
      <c r="DP173" s="4">
        <v>43.783479609401297</v>
      </c>
      <c r="DQ173" s="4">
        <v>5.3595945384332344</v>
      </c>
      <c r="DR173" s="4">
        <v>22.385356127354687</v>
      </c>
      <c r="DS173" s="4">
        <v>4.5665711120517196</v>
      </c>
      <c r="DT173" s="4">
        <v>1.3740463888171517</v>
      </c>
      <c r="DU173" s="4">
        <v>3.6713702402897828</v>
      </c>
      <c r="DV173" s="4">
        <v>0.54194490677200335</v>
      </c>
      <c r="DW173" s="4">
        <v>3.1626323983205742</v>
      </c>
      <c r="DX173" s="4">
        <v>0.60649243221999238</v>
      </c>
      <c r="DY173" s="4">
        <v>1.6170290962114755</v>
      </c>
      <c r="DZ173" s="4">
        <v>0.23546629703217034</v>
      </c>
      <c r="EA173" s="4">
        <v>1.6040622007320671</v>
      </c>
      <c r="EB173" s="4">
        <v>0.23253942913927139</v>
      </c>
      <c r="EC173" s="4">
        <v>2.248866226445863</v>
      </c>
      <c r="ED173" s="4">
        <v>0.20438155430343283</v>
      </c>
      <c r="EO173" s="4">
        <v>2.5273145455430388</v>
      </c>
      <c r="EP173" s="4">
        <v>0.74812118318062959</v>
      </c>
      <c r="FP173" s="1" t="s">
        <v>4076</v>
      </c>
    </row>
    <row r="174" spans="1:172" x14ac:dyDescent="0.35">
      <c r="A174" s="1" t="s">
        <v>4074</v>
      </c>
      <c r="C174" s="1" t="s">
        <v>3925</v>
      </c>
      <c r="E174" s="66">
        <v>36.299999999999997</v>
      </c>
      <c r="F174" s="66">
        <v>36.299999999999997</v>
      </c>
      <c r="G174" s="66">
        <v>114.14</v>
      </c>
      <c r="H174" s="66">
        <v>114.14</v>
      </c>
      <c r="L174" s="1" t="s">
        <v>4087</v>
      </c>
      <c r="N174" s="1">
        <v>129</v>
      </c>
      <c r="O174" s="1">
        <v>134</v>
      </c>
      <c r="Q174" s="49">
        <f t="shared" si="0"/>
        <v>131.5</v>
      </c>
      <c r="AB174" s="4">
        <v>55.729699000000011</v>
      </c>
      <c r="AC174" s="4">
        <v>0.59191720000000003</v>
      </c>
      <c r="AE174" s="4">
        <v>15.635969999999999</v>
      </c>
      <c r="AI174" s="4">
        <v>6.8075409168800007</v>
      </c>
      <c r="AJ174" s="4">
        <v>5.2289945999999992</v>
      </c>
      <c r="AK174" s="4">
        <v>4.6616802999999996</v>
      </c>
      <c r="AL174" s="4">
        <v>8.8748199999999999E-2</v>
      </c>
      <c r="AN174" s="4">
        <v>0.69648460000000012</v>
      </c>
      <c r="AO174" s="4">
        <v>7.0238822000000001</v>
      </c>
      <c r="AP174" s="4">
        <v>0.58294069999999998</v>
      </c>
      <c r="BF174" s="4">
        <v>2.1940675999999968</v>
      </c>
      <c r="CH174" s="4">
        <v>16.580270857391614</v>
      </c>
      <c r="CK174" s="4">
        <v>142.51365343682349</v>
      </c>
      <c r="CN174" s="4">
        <v>20.840780794123337</v>
      </c>
      <c r="CO174" s="4">
        <v>50.83909639174702</v>
      </c>
      <c r="CW174" s="4">
        <v>7.1116086731746426</v>
      </c>
      <c r="CX174" s="4">
        <v>687.07564824938345</v>
      </c>
      <c r="CY174" s="4">
        <v>15.125701104407256</v>
      </c>
      <c r="CZ174" s="4">
        <v>102.61352160675897</v>
      </c>
      <c r="DA174" s="4">
        <v>4.5941630156247113</v>
      </c>
      <c r="DN174" s="4">
        <v>637.0666958197387</v>
      </c>
      <c r="DO174" s="4">
        <v>25.517736438383618</v>
      </c>
      <c r="DP174" s="4">
        <v>50.878066363385919</v>
      </c>
      <c r="DQ174" s="4">
        <v>5.7774952093327938</v>
      </c>
      <c r="DR174" s="4">
        <v>22.499477059839023</v>
      </c>
      <c r="DS174" s="4">
        <v>4.1108544375849307</v>
      </c>
      <c r="DT174" s="4">
        <v>1.2831628164976583</v>
      </c>
      <c r="DU174" s="4">
        <v>3.3504738799758913</v>
      </c>
      <c r="DV174" s="4">
        <v>0.50186329645464545</v>
      </c>
      <c r="DW174" s="4">
        <v>2.7636329452074131</v>
      </c>
      <c r="DX174" s="4">
        <v>0.54598899711277216</v>
      </c>
      <c r="DY174" s="4">
        <v>1.4892352616843743</v>
      </c>
      <c r="DZ174" s="4">
        <v>0.22440122532821072</v>
      </c>
      <c r="EA174" s="4">
        <v>1.43258248363399</v>
      </c>
      <c r="EB174" s="4">
        <v>0.19086258368868972</v>
      </c>
      <c r="EC174" s="4">
        <v>2.551376117235558</v>
      </c>
      <c r="ED174" s="4">
        <v>0.21433109563273584</v>
      </c>
      <c r="EO174" s="4">
        <v>2.7174790016034889</v>
      </c>
      <c r="EP174" s="4">
        <v>1.0313767256345785</v>
      </c>
      <c r="FP174" s="1" t="s">
        <v>4076</v>
      </c>
    </row>
    <row r="175" spans="1:172" x14ac:dyDescent="0.35">
      <c r="A175" s="1" t="s">
        <v>4074</v>
      </c>
      <c r="C175" s="1" t="s">
        <v>3925</v>
      </c>
      <c r="E175" s="66">
        <v>36.200000000000003</v>
      </c>
      <c r="F175" s="66">
        <v>36.799999999999997</v>
      </c>
      <c r="G175" s="66">
        <v>114</v>
      </c>
      <c r="H175" s="66">
        <v>114.1</v>
      </c>
      <c r="L175" s="1" t="s">
        <v>4088</v>
      </c>
      <c r="N175" s="1">
        <v>129</v>
      </c>
      <c r="O175" s="1">
        <v>134</v>
      </c>
      <c r="Q175" s="49">
        <f t="shared" si="0"/>
        <v>131.5</v>
      </c>
      <c r="AB175" s="4">
        <v>50.68</v>
      </c>
      <c r="AC175" s="4">
        <v>0.89400000000000002</v>
      </c>
      <c r="AE175" s="4">
        <v>12.38</v>
      </c>
      <c r="AI175" s="4">
        <v>9.4029100000000003</v>
      </c>
      <c r="AJ175" s="4">
        <v>8.06</v>
      </c>
      <c r="AK175" s="4">
        <v>10.93</v>
      </c>
      <c r="AL175" s="4">
        <v>0.16300000000000001</v>
      </c>
      <c r="AN175" s="4">
        <v>2.06</v>
      </c>
      <c r="AO175" s="4">
        <v>2.78</v>
      </c>
      <c r="AP175" s="4">
        <v>0.42699999999999999</v>
      </c>
      <c r="BF175" s="4">
        <v>1.1760000000000019</v>
      </c>
      <c r="CH175" s="4">
        <v>29.3</v>
      </c>
      <c r="CK175" s="4">
        <v>574</v>
      </c>
      <c r="CN175" s="4">
        <v>52.7</v>
      </c>
      <c r="CO175" s="4">
        <v>270</v>
      </c>
      <c r="CW175" s="4">
        <v>51.8</v>
      </c>
      <c r="CX175" s="4">
        <v>692</v>
      </c>
      <c r="CY175" s="4">
        <v>20</v>
      </c>
      <c r="CZ175" s="4">
        <v>86</v>
      </c>
      <c r="DA175" s="4">
        <v>5.21</v>
      </c>
      <c r="DN175" s="4">
        <v>601</v>
      </c>
      <c r="DO175" s="4">
        <v>18.3</v>
      </c>
      <c r="DP175" s="4">
        <v>37.700000000000003</v>
      </c>
      <c r="DQ175" s="4">
        <v>5.62</v>
      </c>
      <c r="DR175" s="4">
        <v>25.9</v>
      </c>
      <c r="DS175" s="4">
        <v>5.33</v>
      </c>
      <c r="DT175" s="4">
        <v>2.13</v>
      </c>
      <c r="DU175" s="4">
        <v>4.57</v>
      </c>
      <c r="DV175" s="4">
        <v>0.79800000000000004</v>
      </c>
      <c r="DW175" s="4">
        <v>4.21</v>
      </c>
      <c r="DX175" s="4">
        <v>0.77700000000000002</v>
      </c>
      <c r="DY175" s="4">
        <v>1.84</v>
      </c>
      <c r="DZ175" s="4">
        <v>0.34100000000000003</v>
      </c>
      <c r="EA175" s="4">
        <v>1.94</v>
      </c>
      <c r="EB175" s="4">
        <v>0.29699999999999999</v>
      </c>
      <c r="EC175" s="4">
        <v>3.53</v>
      </c>
      <c r="ED175" s="4">
        <v>0.25600000000000001</v>
      </c>
      <c r="EO175" s="4">
        <v>0.68899999999999995</v>
      </c>
      <c r="EP175" s="4">
        <v>0.32500000000000001</v>
      </c>
      <c r="FP175" s="1" t="s">
        <v>4076</v>
      </c>
    </row>
    <row r="176" spans="1:172" x14ac:dyDescent="0.35">
      <c r="A176" s="1" t="s">
        <v>4074</v>
      </c>
      <c r="C176" s="1" t="s">
        <v>3925</v>
      </c>
      <c r="E176" s="66">
        <v>36.200000000000003</v>
      </c>
      <c r="F176" s="66">
        <v>36.799999999999997</v>
      </c>
      <c r="G176" s="66">
        <v>114</v>
      </c>
      <c r="H176" s="66">
        <v>114.1</v>
      </c>
      <c r="L176" s="1" t="s">
        <v>4089</v>
      </c>
      <c r="N176" s="1">
        <v>129</v>
      </c>
      <c r="O176" s="1">
        <v>134</v>
      </c>
      <c r="Q176" s="49">
        <f t="shared" si="0"/>
        <v>131.5</v>
      </c>
      <c r="AB176" s="4">
        <v>52.06</v>
      </c>
      <c r="AC176" s="4">
        <v>0.68200000000000005</v>
      </c>
      <c r="AE176" s="4">
        <v>11.34</v>
      </c>
      <c r="AI176" s="4">
        <v>8.6200840000000003</v>
      </c>
      <c r="AJ176" s="4">
        <v>6.76</v>
      </c>
      <c r="AK176" s="4">
        <v>12.74</v>
      </c>
      <c r="AL176" s="4">
        <v>0.16300000000000001</v>
      </c>
      <c r="AN176" s="4">
        <v>2.37</v>
      </c>
      <c r="AO176" s="4">
        <v>2.46</v>
      </c>
      <c r="AP176" s="4">
        <v>0.35299999999999998</v>
      </c>
      <c r="BF176" s="4">
        <v>1.4920000000000044</v>
      </c>
      <c r="CH176" s="4">
        <v>21.9</v>
      </c>
      <c r="CK176" s="4">
        <v>784</v>
      </c>
      <c r="CN176" s="4">
        <v>52.2</v>
      </c>
      <c r="CO176" s="4">
        <v>401</v>
      </c>
      <c r="CW176" s="4">
        <v>63</v>
      </c>
      <c r="CX176" s="4">
        <v>476</v>
      </c>
      <c r="CY176" s="4">
        <v>15.9</v>
      </c>
      <c r="CZ176" s="4">
        <v>101</v>
      </c>
      <c r="DA176" s="4">
        <v>5.53</v>
      </c>
      <c r="DN176" s="4">
        <v>569</v>
      </c>
      <c r="DO176" s="4">
        <v>16.399999999999999</v>
      </c>
      <c r="DP176" s="4">
        <v>33.4</v>
      </c>
      <c r="DQ176" s="4">
        <v>4.8099999999999996</v>
      </c>
      <c r="DR176" s="4">
        <v>21.8</v>
      </c>
      <c r="DS176" s="4">
        <v>4.3899999999999997</v>
      </c>
      <c r="DT176" s="4">
        <v>1.6</v>
      </c>
      <c r="DU176" s="4">
        <v>3.65</v>
      </c>
      <c r="DV176" s="4">
        <v>0.64800000000000002</v>
      </c>
      <c r="DW176" s="4">
        <v>3.43</v>
      </c>
      <c r="DX176" s="4">
        <v>0.625</v>
      </c>
      <c r="DY176" s="4">
        <v>1.51</v>
      </c>
      <c r="DZ176" s="4">
        <v>0.28599999999999998</v>
      </c>
      <c r="EA176" s="4">
        <v>1.68</v>
      </c>
      <c r="EB176" s="4">
        <v>0.254</v>
      </c>
      <c r="EC176" s="4">
        <v>3.62</v>
      </c>
      <c r="ED176" s="4">
        <v>0.309</v>
      </c>
      <c r="EO176" s="4">
        <v>1.19</v>
      </c>
      <c r="EP176" s="4">
        <v>0.433</v>
      </c>
      <c r="FP176" s="1" t="s">
        <v>4076</v>
      </c>
    </row>
    <row r="177" spans="1:172" x14ac:dyDescent="0.35">
      <c r="A177" s="1" t="s">
        <v>4074</v>
      </c>
      <c r="C177" s="1" t="s">
        <v>3925</v>
      </c>
      <c r="E177" s="66">
        <v>36.200000000000003</v>
      </c>
      <c r="F177" s="66">
        <v>36.799999999999997</v>
      </c>
      <c r="G177" s="66">
        <v>114</v>
      </c>
      <c r="H177" s="66">
        <v>114.1</v>
      </c>
      <c r="L177" s="1" t="s">
        <v>4090</v>
      </c>
      <c r="N177" s="1">
        <v>129</v>
      </c>
      <c r="O177" s="1">
        <v>134</v>
      </c>
      <c r="Q177" s="49">
        <f t="shared" si="0"/>
        <v>131.5</v>
      </c>
      <c r="AB177" s="4">
        <v>50.29</v>
      </c>
      <c r="AC177" s="4">
        <v>0.85499999999999998</v>
      </c>
      <c r="AE177" s="4">
        <v>11.62</v>
      </c>
      <c r="AI177" s="4">
        <v>9.7808259999999994</v>
      </c>
      <c r="AJ177" s="4">
        <v>7.67</v>
      </c>
      <c r="AK177" s="4">
        <v>11.81</v>
      </c>
      <c r="AL177" s="4">
        <v>0.16900000000000001</v>
      </c>
      <c r="AN177" s="4">
        <v>2.39</v>
      </c>
      <c r="AO177" s="4">
        <v>2.37</v>
      </c>
      <c r="AP177" s="4">
        <v>0.40300000000000002</v>
      </c>
      <c r="BF177" s="4">
        <v>1.5529999999999973</v>
      </c>
      <c r="CH177" s="4">
        <v>24.7</v>
      </c>
      <c r="CK177" s="4">
        <v>597</v>
      </c>
      <c r="CN177" s="4">
        <v>52</v>
      </c>
      <c r="CO177" s="4">
        <v>313</v>
      </c>
      <c r="CW177" s="4">
        <v>56.1</v>
      </c>
      <c r="CX177" s="4">
        <v>518</v>
      </c>
      <c r="CY177" s="4">
        <v>16.8</v>
      </c>
      <c r="CZ177" s="4">
        <v>80.400000000000006</v>
      </c>
      <c r="DA177" s="4">
        <v>4.9000000000000004</v>
      </c>
      <c r="DN177" s="4">
        <v>685</v>
      </c>
      <c r="DO177" s="4">
        <v>16</v>
      </c>
      <c r="DP177" s="4">
        <v>35.200000000000003</v>
      </c>
      <c r="DQ177" s="4">
        <v>5.01</v>
      </c>
      <c r="DR177" s="4">
        <v>22.9</v>
      </c>
      <c r="DS177" s="4">
        <v>4.6500000000000004</v>
      </c>
      <c r="DT177" s="4">
        <v>1.71</v>
      </c>
      <c r="DU177" s="4">
        <v>3.93</v>
      </c>
      <c r="DV177" s="4">
        <v>0.71</v>
      </c>
      <c r="DW177" s="4">
        <v>3.69</v>
      </c>
      <c r="DX177" s="4">
        <v>0.67400000000000004</v>
      </c>
      <c r="DY177" s="4">
        <v>1.59</v>
      </c>
      <c r="DZ177" s="4">
        <v>0.29799999999999999</v>
      </c>
      <c r="EA177" s="4">
        <v>1.75</v>
      </c>
      <c r="EB177" s="4">
        <v>0.252</v>
      </c>
      <c r="EC177" s="4">
        <v>3.11</v>
      </c>
      <c r="ED177" s="4">
        <v>0.251</v>
      </c>
      <c r="EO177" s="4">
        <v>0.84599999999999997</v>
      </c>
      <c r="EP177" s="4">
        <v>0.33600000000000002</v>
      </c>
      <c r="FP177" s="1" t="s">
        <v>4076</v>
      </c>
    </row>
    <row r="178" spans="1:172" x14ac:dyDescent="0.35">
      <c r="A178" s="1" t="s">
        <v>4074</v>
      </c>
      <c r="C178" s="1" t="s">
        <v>3925</v>
      </c>
      <c r="E178" s="66">
        <v>36.799999999999997</v>
      </c>
      <c r="F178" s="66">
        <v>36.799999999999997</v>
      </c>
      <c r="G178" s="66">
        <v>114.14</v>
      </c>
      <c r="H178" s="66">
        <v>114.14</v>
      </c>
      <c r="L178" s="1" t="s">
        <v>4091</v>
      </c>
      <c r="N178" s="1">
        <v>129</v>
      </c>
      <c r="O178" s="1">
        <v>134</v>
      </c>
      <c r="Q178" s="49">
        <f t="shared" si="0"/>
        <v>131.5</v>
      </c>
      <c r="AB178" s="4">
        <v>52.296635500000015</v>
      </c>
      <c r="AC178" s="4">
        <v>0.90119600000000011</v>
      </c>
      <c r="AE178" s="4">
        <v>16.497154999999999</v>
      </c>
      <c r="AI178" s="4">
        <v>8.4343802166799993</v>
      </c>
      <c r="AJ178" s="4">
        <v>6.3283190999999999</v>
      </c>
      <c r="AK178" s="4">
        <v>4.0534305999999996</v>
      </c>
      <c r="AL178" s="4">
        <v>0.10065100000000002</v>
      </c>
      <c r="AN178" s="4">
        <v>2.7917902000000003</v>
      </c>
      <c r="AO178" s="4">
        <v>4.6332122</v>
      </c>
      <c r="AP178" s="4">
        <v>0.82783760000000006</v>
      </c>
      <c r="BF178" s="4">
        <v>2.1961561999999901</v>
      </c>
      <c r="CH178" s="4">
        <v>20.501814908526228</v>
      </c>
      <c r="CK178" s="4">
        <v>20.591208666859323</v>
      </c>
      <c r="CN178" s="4">
        <v>18.697788225655529</v>
      </c>
      <c r="CO178" s="4">
        <v>12.285875717206061</v>
      </c>
      <c r="CW178" s="4">
        <v>39.215054670136013</v>
      </c>
      <c r="CX178" s="4">
        <v>879.00417878965106</v>
      </c>
      <c r="CY178" s="4">
        <v>18.708550300360592</v>
      </c>
      <c r="CZ178" s="4">
        <v>95.868521344465393</v>
      </c>
      <c r="DA178" s="4">
        <v>4.6147909935031457</v>
      </c>
      <c r="DN178" s="4">
        <v>1403.003027436338</v>
      </c>
      <c r="DO178" s="4">
        <v>20.537034390511355</v>
      </c>
      <c r="DP178" s="4">
        <v>43.398494817127954</v>
      </c>
      <c r="DQ178" s="4">
        <v>5.4501977306209</v>
      </c>
      <c r="DR178" s="4">
        <v>23.477331016252794</v>
      </c>
      <c r="DS178" s="4">
        <v>4.9006961774687223</v>
      </c>
      <c r="DT178" s="4">
        <v>1.5460821242317797</v>
      </c>
      <c r="DU178" s="4">
        <v>4.3000232704816197</v>
      </c>
      <c r="DV178" s="4">
        <v>0.60236024675168887</v>
      </c>
      <c r="DW178" s="4">
        <v>3.4276445765073937</v>
      </c>
      <c r="DX178" s="4">
        <v>0.68771194563750893</v>
      </c>
      <c r="DY178" s="4">
        <v>1.9129167600472017</v>
      </c>
      <c r="DZ178" s="4">
        <v>0.27034922807995054</v>
      </c>
      <c r="EA178" s="4">
        <v>1.5986406059583944</v>
      </c>
      <c r="EB178" s="4">
        <v>0.25384605271584382</v>
      </c>
      <c r="EC178" s="4">
        <v>2.752300947990856</v>
      </c>
      <c r="ED178" s="4">
        <v>0.24022844054247519</v>
      </c>
      <c r="EO178" s="4">
        <v>2.1655164006141852</v>
      </c>
      <c r="EP178" s="4">
        <v>0.38675154874548662</v>
      </c>
      <c r="FP178" s="1" t="s">
        <v>4076</v>
      </c>
    </row>
    <row r="179" spans="1:172" x14ac:dyDescent="0.35">
      <c r="A179" s="1" t="s">
        <v>4074</v>
      </c>
      <c r="C179" s="1" t="s">
        <v>3925</v>
      </c>
      <c r="E179" s="66">
        <v>36.799999999999997</v>
      </c>
      <c r="F179" s="66">
        <v>36.799999999999997</v>
      </c>
      <c r="G179" s="66">
        <v>114.14</v>
      </c>
      <c r="H179" s="66">
        <v>114.14</v>
      </c>
      <c r="L179" s="1" t="s">
        <v>4092</v>
      </c>
      <c r="N179" s="1">
        <v>129</v>
      </c>
      <c r="O179" s="1">
        <v>134</v>
      </c>
      <c r="Q179" s="49">
        <f t="shared" si="0"/>
        <v>131.5</v>
      </c>
      <c r="AB179" s="4">
        <v>51.78342700000001</v>
      </c>
      <c r="AC179" s="4">
        <v>0.8975206</v>
      </c>
      <c r="AE179" s="4">
        <v>17.174780000000002</v>
      </c>
      <c r="AI179" s="4">
        <v>8.6186920093999984</v>
      </c>
      <c r="AJ179" s="4">
        <v>6.2549675999999996</v>
      </c>
      <c r="AK179" s="4">
        <v>4.0804808000000001</v>
      </c>
      <c r="AL179" s="4">
        <v>0.1159338</v>
      </c>
      <c r="AN179" s="4">
        <v>0.86090250000000001</v>
      </c>
      <c r="AO179" s="4">
        <v>6.3162018000000009</v>
      </c>
      <c r="AP179" s="4">
        <v>0.81845699999999999</v>
      </c>
      <c r="BF179" s="4">
        <v>2.1188759000000061</v>
      </c>
      <c r="CH179" s="4">
        <v>20.338989740399743</v>
      </c>
      <c r="CK179" s="4">
        <v>19.76799099317256</v>
      </c>
      <c r="CN179" s="4">
        <v>16.690386565505793</v>
      </c>
      <c r="CO179" s="4">
        <v>11.062208786336479</v>
      </c>
      <c r="CW179" s="4">
        <v>19.46535793403141</v>
      </c>
      <c r="CX179" s="4">
        <v>968.17290557556964</v>
      </c>
      <c r="CY179" s="4">
        <v>18.12421886872362</v>
      </c>
      <c r="CZ179" s="4">
        <v>98.296631958001612</v>
      </c>
      <c r="DA179" s="4">
        <v>3.95569262930427</v>
      </c>
      <c r="DN179" s="4">
        <v>284.5320357672407</v>
      </c>
      <c r="DO179" s="4">
        <v>19.89207246287803</v>
      </c>
      <c r="DP179" s="4">
        <v>44.198985029670553</v>
      </c>
      <c r="DQ179" s="4">
        <v>5.7039910733660752</v>
      </c>
      <c r="DR179" s="4">
        <v>24.139108710756688</v>
      </c>
      <c r="DS179" s="4">
        <v>4.9711958279657749</v>
      </c>
      <c r="DT179" s="4">
        <v>1.7427708660313119</v>
      </c>
      <c r="DU179" s="4">
        <v>4.2704540361425272</v>
      </c>
      <c r="DV179" s="4">
        <v>0.60226480464761301</v>
      </c>
      <c r="DW179" s="4">
        <v>3.1628117510602216</v>
      </c>
      <c r="DX179" s="4">
        <v>0.68196019852157119</v>
      </c>
      <c r="DY179" s="4">
        <v>1.7383828726413943</v>
      </c>
      <c r="DZ179" s="4">
        <v>0.2438126792449235</v>
      </c>
      <c r="EA179" s="4">
        <v>1.5973237271155647</v>
      </c>
      <c r="EB179" s="4">
        <v>0.23051194625556146</v>
      </c>
      <c r="EC179" s="4">
        <v>2.5650663935945732</v>
      </c>
      <c r="ED179" s="4">
        <v>0.20765534999590521</v>
      </c>
      <c r="EO179" s="4">
        <v>1.7560687048997787</v>
      </c>
      <c r="EP179" s="4">
        <v>0.29641352304599017</v>
      </c>
      <c r="FP179" s="1" t="s">
        <v>4076</v>
      </c>
    </row>
    <row r="180" spans="1:172" x14ac:dyDescent="0.35">
      <c r="A180" s="1" t="s">
        <v>4074</v>
      </c>
      <c r="C180" s="1" t="s">
        <v>3925</v>
      </c>
      <c r="E180" s="66">
        <v>36.799999999999997</v>
      </c>
      <c r="F180" s="66">
        <v>36.799999999999997</v>
      </c>
      <c r="G180" s="66">
        <v>114.14</v>
      </c>
      <c r="H180" s="66">
        <v>114.14</v>
      </c>
      <c r="L180" s="1" t="s">
        <v>4093</v>
      </c>
      <c r="N180" s="1">
        <v>129</v>
      </c>
      <c r="O180" s="1">
        <v>134</v>
      </c>
      <c r="Q180" s="49">
        <f t="shared" si="0"/>
        <v>131.5</v>
      </c>
      <c r="AB180" s="4">
        <v>51.415129000000007</v>
      </c>
      <c r="AC180" s="4">
        <v>0.80510919999999997</v>
      </c>
      <c r="AE180" s="4">
        <v>17.221580000000003</v>
      </c>
      <c r="AI180" s="4">
        <v>9.3464308137199978</v>
      </c>
      <c r="AJ180" s="4">
        <v>5.4834851999999996</v>
      </c>
      <c r="AK180" s="4">
        <v>3.3577002999999999</v>
      </c>
      <c r="AL180" s="4">
        <v>7.6348799999999994E-2</v>
      </c>
      <c r="AN180" s="4">
        <v>2.3225442000000003</v>
      </c>
      <c r="AO180" s="4">
        <v>5.3727682000000003</v>
      </c>
      <c r="AP180" s="4">
        <v>0.8149788</v>
      </c>
      <c r="BF180" s="4">
        <v>2.743124899999998</v>
      </c>
      <c r="CH180" s="4">
        <v>17.919575828664222</v>
      </c>
      <c r="CK180" s="4">
        <v>11.762486597794954</v>
      </c>
      <c r="CN180" s="4">
        <v>12.49868402178895</v>
      </c>
      <c r="CO180" s="4">
        <v>7.4591267582049738</v>
      </c>
      <c r="CW180" s="4">
        <v>67.786727024412301</v>
      </c>
      <c r="CX180" s="4">
        <v>871.58964942816124</v>
      </c>
      <c r="CY180" s="4">
        <v>17.767410768897651</v>
      </c>
      <c r="CZ180" s="4">
        <v>88.22070251688811</v>
      </c>
      <c r="DA180" s="4">
        <v>4.0656118817309563</v>
      </c>
      <c r="DN180" s="4">
        <v>622.9034129655397</v>
      </c>
      <c r="DO180" s="4">
        <v>20.939065996960412</v>
      </c>
      <c r="DP180" s="4">
        <v>41.557083407799666</v>
      </c>
      <c r="DQ180" s="4">
        <v>5.2104690670075948</v>
      </c>
      <c r="DR180" s="4">
        <v>21.665196324893984</v>
      </c>
      <c r="DS180" s="4">
        <v>4.7011159653192953</v>
      </c>
      <c r="DT180" s="4">
        <v>1.4661830869862116</v>
      </c>
      <c r="DU180" s="4">
        <v>4.0672111875940367</v>
      </c>
      <c r="DV180" s="4">
        <v>0.59540349128553183</v>
      </c>
      <c r="DW180" s="4">
        <v>3.2849027327733893</v>
      </c>
      <c r="DX180" s="4">
        <v>0.67776009060081288</v>
      </c>
      <c r="DY180" s="4">
        <v>1.7394023357911554</v>
      </c>
      <c r="DZ180" s="4">
        <v>0.24112567384893607</v>
      </c>
      <c r="EA180" s="4">
        <v>1.5398680123091506</v>
      </c>
      <c r="EB180" s="4">
        <v>0.2223163243864418</v>
      </c>
      <c r="EC180" s="4">
        <v>2.5032473007619798</v>
      </c>
      <c r="ED180" s="4">
        <v>0.19781546813422127</v>
      </c>
      <c r="EO180" s="4">
        <v>1.649557936536499</v>
      </c>
      <c r="EP180" s="4">
        <v>0.32980289000478397</v>
      </c>
      <c r="FP180" s="1" t="s">
        <v>4076</v>
      </c>
    </row>
    <row r="181" spans="1:172" x14ac:dyDescent="0.35">
      <c r="A181" s="1" t="s">
        <v>4074</v>
      </c>
      <c r="C181" s="1" t="s">
        <v>3925</v>
      </c>
      <c r="E181" s="66">
        <v>36.799999999999997</v>
      </c>
      <c r="F181" s="66">
        <v>36.799999999999997</v>
      </c>
      <c r="G181" s="66">
        <v>114.14</v>
      </c>
      <c r="H181" s="66">
        <v>114.14</v>
      </c>
      <c r="L181" s="1" t="s">
        <v>4094</v>
      </c>
      <c r="N181" s="1">
        <v>129</v>
      </c>
      <c r="O181" s="1">
        <v>134</v>
      </c>
      <c r="Q181" s="49">
        <f t="shared" si="0"/>
        <v>131.5</v>
      </c>
      <c r="AB181" s="4">
        <v>57.323881000000007</v>
      </c>
      <c r="AC181" s="4">
        <v>0.64316600000000002</v>
      </c>
      <c r="AE181" s="4">
        <v>17.058040000000002</v>
      </c>
      <c r="AI181" s="4">
        <v>6.4824483957199996</v>
      </c>
      <c r="AJ181" s="4">
        <v>4.6389119999999995</v>
      </c>
      <c r="AK181" s="4">
        <v>2.4877262</v>
      </c>
      <c r="AL181" s="4">
        <v>5.5514999999999988E-2</v>
      </c>
      <c r="AN181" s="4">
        <v>3.3527442000000001</v>
      </c>
      <c r="AO181" s="4">
        <v>5.4972723999999999</v>
      </c>
      <c r="AP181" s="4">
        <v>0.64301870000000005</v>
      </c>
      <c r="BF181" s="4">
        <v>1.0954030999999844</v>
      </c>
      <c r="CH181" s="4">
        <v>11.828737250718293</v>
      </c>
      <c r="CK181" s="4">
        <v>7.658960872411904</v>
      </c>
      <c r="CN181" s="4">
        <v>11.96568621615434</v>
      </c>
      <c r="CO181" s="4">
        <v>5.9988847193908583</v>
      </c>
      <c r="CW181" s="4">
        <v>61.730385436943273</v>
      </c>
      <c r="CX181" s="4">
        <v>697.15812849353733</v>
      </c>
      <c r="CY181" s="4">
        <v>17.106944862515583</v>
      </c>
      <c r="CZ181" s="4">
        <v>114.51919903433195</v>
      </c>
      <c r="DA181" s="4">
        <v>5.5675647753697559</v>
      </c>
      <c r="DN181" s="4">
        <v>1256.0487473271248</v>
      </c>
      <c r="DO181" s="4">
        <v>26.251269260686616</v>
      </c>
      <c r="DP181" s="4">
        <v>52.519221853341683</v>
      </c>
      <c r="DQ181" s="4">
        <v>6.2106848874115901</v>
      </c>
      <c r="DR181" s="4">
        <v>24.240531129458059</v>
      </c>
      <c r="DS181" s="4">
        <v>4.6093112956345363</v>
      </c>
      <c r="DT181" s="4">
        <v>1.5781402065988142</v>
      </c>
      <c r="DU181" s="4">
        <v>3.9282601892803952</v>
      </c>
      <c r="DV181" s="4">
        <v>0.57270852366227698</v>
      </c>
      <c r="DW181" s="4">
        <v>2.9930144001898626</v>
      </c>
      <c r="DX181" s="4">
        <v>0.59373573422002812</v>
      </c>
      <c r="DY181" s="4">
        <v>1.7599458640222387</v>
      </c>
      <c r="DZ181" s="4">
        <v>0.2446537118530302</v>
      </c>
      <c r="EA181" s="4">
        <v>1.6128819110419848</v>
      </c>
      <c r="EB181" s="4">
        <v>0.24416307719421684</v>
      </c>
      <c r="EC181" s="4">
        <v>2.8825445153747355</v>
      </c>
      <c r="ED181" s="4">
        <v>0.28655758300644268</v>
      </c>
      <c r="EO181" s="4">
        <v>3.09214608111014</v>
      </c>
      <c r="EP181" s="4">
        <v>0.687977887617925</v>
      </c>
      <c r="FP181" s="1" t="s">
        <v>4076</v>
      </c>
    </row>
    <row r="182" spans="1:172" x14ac:dyDescent="0.35">
      <c r="A182" s="1" t="s">
        <v>4074</v>
      </c>
      <c r="C182" s="1" t="s">
        <v>3925</v>
      </c>
      <c r="E182" s="66">
        <v>36.799999999999997</v>
      </c>
      <c r="F182" s="66">
        <v>36.799999999999997</v>
      </c>
      <c r="G182" s="66">
        <v>114.14</v>
      </c>
      <c r="H182" s="66">
        <v>114.14</v>
      </c>
      <c r="L182" s="1" t="s">
        <v>4095</v>
      </c>
      <c r="N182" s="1">
        <v>129</v>
      </c>
      <c r="O182" s="1">
        <v>134</v>
      </c>
      <c r="Q182" s="49">
        <f t="shared" si="0"/>
        <v>131.5</v>
      </c>
      <c r="AB182" s="4">
        <v>58.952639500000004</v>
      </c>
      <c r="AC182" s="4">
        <v>0.64988699999999999</v>
      </c>
      <c r="AE182" s="4">
        <v>16.739280000000001</v>
      </c>
      <c r="AI182" s="4">
        <v>5.5448096462000001</v>
      </c>
      <c r="AJ182" s="4">
        <v>4.2400646999999996</v>
      </c>
      <c r="AK182" s="4">
        <v>2.1136232000000001</v>
      </c>
      <c r="AL182" s="4">
        <v>7.9396000000000022E-2</v>
      </c>
      <c r="AN182" s="4">
        <v>3.2284738000000006</v>
      </c>
      <c r="AO182" s="4">
        <v>5.4909604000000005</v>
      </c>
      <c r="AP182" s="4">
        <v>0.61102980000000007</v>
      </c>
      <c r="BF182" s="4">
        <v>1.7323765999999807</v>
      </c>
      <c r="CH182" s="4">
        <v>10.233656548100196</v>
      </c>
      <c r="CK182" s="4">
        <v>7.1467854166515075</v>
      </c>
      <c r="CN182" s="4">
        <v>8.3951146195790525</v>
      </c>
      <c r="CO182" s="4">
        <v>4.9084921304091917</v>
      </c>
      <c r="CW182" s="4">
        <v>59.214902302236425</v>
      </c>
      <c r="CX182" s="4">
        <v>676.70784619900019</v>
      </c>
      <c r="CY182" s="4">
        <v>18.913100559887674</v>
      </c>
      <c r="CZ182" s="4">
        <v>155.59003098515339</v>
      </c>
      <c r="DA182" s="4">
        <v>8.2649922826821971</v>
      </c>
      <c r="DN182" s="4">
        <v>1458.3059931023201</v>
      </c>
      <c r="DO182" s="4">
        <v>28.751340384169826</v>
      </c>
      <c r="DP182" s="4">
        <v>57.558770354567727</v>
      </c>
      <c r="DQ182" s="4">
        <v>6.725426017616754</v>
      </c>
      <c r="DR182" s="4">
        <v>26.393348294378796</v>
      </c>
      <c r="DS182" s="4">
        <v>5.0383762106272778</v>
      </c>
      <c r="DT182" s="4">
        <v>1.4774713232197663</v>
      </c>
      <c r="DU182" s="4">
        <v>4.2739910020233047</v>
      </c>
      <c r="DV182" s="4">
        <v>0.60950868083372511</v>
      </c>
      <c r="DW182" s="4">
        <v>3.4150705379507467</v>
      </c>
      <c r="DX182" s="4">
        <v>0.66030936676491181</v>
      </c>
      <c r="DY182" s="4">
        <v>1.8330532851138939</v>
      </c>
      <c r="DZ182" s="4">
        <v>0.25925950386265484</v>
      </c>
      <c r="EA182" s="4">
        <v>1.67834468941085</v>
      </c>
      <c r="EB182" s="4">
        <v>0.26207811412394938</v>
      </c>
      <c r="EC182" s="4">
        <v>3.8944464461682231</v>
      </c>
      <c r="ED182" s="4">
        <v>0.44489739561649561</v>
      </c>
      <c r="EO182" s="4">
        <v>3.9681913439115113</v>
      </c>
      <c r="EP182" s="4">
        <v>0.96273695208481769</v>
      </c>
      <c r="FP182" s="1" t="s">
        <v>4076</v>
      </c>
    </row>
    <row r="183" spans="1:172" x14ac:dyDescent="0.35">
      <c r="A183" s="1" t="s">
        <v>4074</v>
      </c>
      <c r="C183" s="1" t="s">
        <v>3925</v>
      </c>
      <c r="E183" s="66">
        <v>36.799999999999997</v>
      </c>
      <c r="F183" s="66">
        <v>36.799999999999997</v>
      </c>
      <c r="G183" s="66">
        <v>114.14</v>
      </c>
      <c r="H183" s="66">
        <v>114.14</v>
      </c>
      <c r="L183" s="1" t="s">
        <v>4096</v>
      </c>
      <c r="N183" s="1">
        <v>129</v>
      </c>
      <c r="O183" s="1">
        <v>134</v>
      </c>
      <c r="Q183" s="49">
        <f t="shared" si="0"/>
        <v>131.5</v>
      </c>
      <c r="AB183" s="4">
        <v>59.201557000000008</v>
      </c>
      <c r="AC183" s="4">
        <v>0.60265199999999997</v>
      </c>
      <c r="AE183" s="4">
        <v>17.072600000000001</v>
      </c>
      <c r="AI183" s="4">
        <v>5.2254441720799996</v>
      </c>
      <c r="AJ183" s="4">
        <v>3.733098</v>
      </c>
      <c r="AK183" s="4">
        <v>2.0221757999999999</v>
      </c>
      <c r="AL183" s="4">
        <v>7.6572400000000013E-2</v>
      </c>
      <c r="AN183" s="4">
        <v>3.3312918000000007</v>
      </c>
      <c r="AO183" s="4">
        <v>5.7368128000000009</v>
      </c>
      <c r="AP183" s="4">
        <v>0.59026599999999996</v>
      </c>
      <c r="BF183" s="4">
        <v>1.8256345999999866</v>
      </c>
      <c r="CH183" s="4">
        <v>9.8275268172356043</v>
      </c>
      <c r="CK183" s="4">
        <v>7.9607961267087859</v>
      </c>
      <c r="CN183" s="4">
        <v>7.1506116949433434</v>
      </c>
      <c r="CO183" s="4">
        <v>4.9959791581103845</v>
      </c>
      <c r="CW183" s="4">
        <v>58.066592358163739</v>
      </c>
      <c r="CX183" s="4">
        <v>585.68991344810013</v>
      </c>
      <c r="CY183" s="4">
        <v>18.56424932313471</v>
      </c>
      <c r="CZ183" s="4">
        <v>153.2859928417937</v>
      </c>
      <c r="DA183" s="4">
        <v>8.221603811580545</v>
      </c>
      <c r="DN183" s="4">
        <v>1630.9235859110561</v>
      </c>
      <c r="DO183" s="4">
        <v>31.533319801174496</v>
      </c>
      <c r="DP183" s="4">
        <v>61.197140776980561</v>
      </c>
      <c r="DQ183" s="4">
        <v>6.9949448399015743</v>
      </c>
      <c r="DR183" s="4">
        <v>26.808651963478077</v>
      </c>
      <c r="DS183" s="4">
        <v>5.0605021364174627</v>
      </c>
      <c r="DT183" s="4">
        <v>1.4847690673245793</v>
      </c>
      <c r="DU183" s="4">
        <v>4.3550022924254375</v>
      </c>
      <c r="DV183" s="4">
        <v>0.60953617943311811</v>
      </c>
      <c r="DW183" s="4">
        <v>3.27484438279284</v>
      </c>
      <c r="DX183" s="4">
        <v>0.65646751757585431</v>
      </c>
      <c r="DY183" s="4">
        <v>1.7337771556245853</v>
      </c>
      <c r="DZ183" s="4">
        <v>0.26993857889073558</v>
      </c>
      <c r="EA183" s="4">
        <v>1.6594720974484889</v>
      </c>
      <c r="EB183" s="4">
        <v>0.24717678987296549</v>
      </c>
      <c r="EC183" s="4">
        <v>3.8224384762836405</v>
      </c>
      <c r="ED183" s="4">
        <v>0.46414564220395743</v>
      </c>
      <c r="EO183" s="4">
        <v>4.0811464285209684</v>
      </c>
      <c r="EP183" s="4">
        <v>1.1282575030847937</v>
      </c>
      <c r="FP183" s="1" t="s">
        <v>4076</v>
      </c>
    </row>
    <row r="184" spans="1:172" x14ac:dyDescent="0.35">
      <c r="A184" s="1" t="s">
        <v>4074</v>
      </c>
      <c r="C184" s="1" t="s">
        <v>3925</v>
      </c>
      <c r="E184" s="66">
        <v>36.799999999999997</v>
      </c>
      <c r="F184" s="66">
        <v>36.799999999999997</v>
      </c>
      <c r="G184" s="66">
        <v>114.14</v>
      </c>
      <c r="H184" s="66">
        <v>114.14</v>
      </c>
      <c r="L184" s="1" t="s">
        <v>4097</v>
      </c>
      <c r="N184" s="1">
        <v>129</v>
      </c>
      <c r="O184" s="1">
        <v>134</v>
      </c>
      <c r="Q184" s="49">
        <f t="shared" si="0"/>
        <v>131.5</v>
      </c>
      <c r="AB184" s="4">
        <v>58.178081500000005</v>
      </c>
      <c r="AC184" s="4">
        <v>0.58739580000000002</v>
      </c>
      <c r="AE184" s="4">
        <v>17.429710000000004</v>
      </c>
      <c r="AI184" s="4">
        <v>4.7658853589600003</v>
      </c>
      <c r="AJ184" s="4">
        <v>3.0497795999999999</v>
      </c>
      <c r="AK184" s="4">
        <v>2.1704455</v>
      </c>
      <c r="AL184" s="4">
        <v>4.9865199999999991E-2</v>
      </c>
      <c r="AN184" s="4">
        <v>3.2644803000000002</v>
      </c>
      <c r="AO184" s="4">
        <v>7.7320359999999999</v>
      </c>
      <c r="AP184" s="4">
        <v>0.57303309999999996</v>
      </c>
      <c r="BF184" s="4">
        <v>1.6685677999999911</v>
      </c>
      <c r="CH184" s="4">
        <v>9.450869445970385</v>
      </c>
      <c r="CK184" s="4">
        <v>10.073046289480049</v>
      </c>
      <c r="CN184" s="4">
        <v>6.468358002615493</v>
      </c>
      <c r="CO184" s="4">
        <v>5.4603199251568686</v>
      </c>
      <c r="CW184" s="4">
        <v>60.270111168361886</v>
      </c>
      <c r="CX184" s="4">
        <v>388.46328885755696</v>
      </c>
      <c r="CY184" s="4">
        <v>17.951669351139302</v>
      </c>
      <c r="CZ184" s="4">
        <v>161.83720144526998</v>
      </c>
      <c r="DA184" s="4">
        <v>8.2385208995105756</v>
      </c>
      <c r="DN184" s="4">
        <v>1209.7865374471905</v>
      </c>
      <c r="DO184" s="4">
        <v>32.01046261959673</v>
      </c>
      <c r="DP184" s="4">
        <v>61.116234359164821</v>
      </c>
      <c r="DQ184" s="4">
        <v>6.9173106128457018</v>
      </c>
      <c r="DR184" s="4">
        <v>25.893927696723036</v>
      </c>
      <c r="DS184" s="4">
        <v>4.9617414321824862</v>
      </c>
      <c r="DT184" s="4">
        <v>1.3932486084786206</v>
      </c>
      <c r="DU184" s="4">
        <v>4.0451319233689063</v>
      </c>
      <c r="DV184" s="4">
        <v>0.58881997573791933</v>
      </c>
      <c r="DW184" s="4">
        <v>3.2240909538809679</v>
      </c>
      <c r="DX184" s="4">
        <v>0.61615556290320472</v>
      </c>
      <c r="DY184" s="4">
        <v>1.7196870609382424</v>
      </c>
      <c r="DZ184" s="4">
        <v>0.25010594135834757</v>
      </c>
      <c r="EA184" s="4">
        <v>1.729286633830565</v>
      </c>
      <c r="EB184" s="4">
        <v>0.24068438128318143</v>
      </c>
      <c r="EC184" s="4">
        <v>3.9814041816260461</v>
      </c>
      <c r="ED184" s="4">
        <v>0.42209701300259128</v>
      </c>
      <c r="EO184" s="4">
        <v>4.1502617869864507</v>
      </c>
      <c r="EP184" s="4">
        <v>1.2293829564926118</v>
      </c>
      <c r="FP184" s="1" t="s">
        <v>4076</v>
      </c>
    </row>
    <row r="185" spans="1:172" x14ac:dyDescent="0.35">
      <c r="A185" s="1" t="s">
        <v>4074</v>
      </c>
      <c r="C185" s="1" t="s">
        <v>3925</v>
      </c>
      <c r="E185" s="66">
        <v>36.799999999999997</v>
      </c>
      <c r="F185" s="66">
        <v>36.799999999999997</v>
      </c>
      <c r="G185" s="66">
        <v>114.14</v>
      </c>
      <c r="H185" s="66">
        <v>114.14</v>
      </c>
      <c r="L185" s="1" t="s">
        <v>4098</v>
      </c>
      <c r="N185" s="1">
        <v>129</v>
      </c>
      <c r="O185" s="1">
        <v>134</v>
      </c>
      <c r="Q185" s="49">
        <f t="shared" si="0"/>
        <v>131.5</v>
      </c>
      <c r="AB185" s="4">
        <v>59.000369500000005</v>
      </c>
      <c r="AC185" s="4">
        <v>0.59166340000000006</v>
      </c>
      <c r="AE185" s="4">
        <v>17.246670000000002</v>
      </c>
      <c r="AI185" s="4">
        <v>5.4291857061200002</v>
      </c>
      <c r="AJ185" s="4">
        <v>3.2176940999999997</v>
      </c>
      <c r="AK185" s="4">
        <v>2.2999784000000001</v>
      </c>
      <c r="AL185" s="4">
        <v>6.270139999999999E-2</v>
      </c>
      <c r="AN185" s="4">
        <v>3.6087186000000004</v>
      </c>
      <c r="AO185" s="4">
        <v>6.0669830000000005</v>
      </c>
      <c r="AP185" s="4">
        <v>0.57561540000000011</v>
      </c>
      <c r="BF185" s="4">
        <v>1.2958367999999894</v>
      </c>
      <c r="CH185" s="4">
        <v>9.3183934275301503</v>
      </c>
      <c r="CK185" s="4">
        <v>10.693789375875298</v>
      </c>
      <c r="CN185" s="4">
        <v>12.284636352225462</v>
      </c>
      <c r="CO185" s="4">
        <v>6.6366736067844965</v>
      </c>
      <c r="CW185" s="4">
        <v>67.885526106563248</v>
      </c>
      <c r="CX185" s="4">
        <v>437.86630351237329</v>
      </c>
      <c r="CY185" s="4">
        <v>17.760493818092112</v>
      </c>
      <c r="CZ185" s="4">
        <v>156.89600389298698</v>
      </c>
      <c r="DA185" s="4">
        <v>8.1624004335541365</v>
      </c>
      <c r="DN185" s="4">
        <v>1327.6867359184412</v>
      </c>
      <c r="DO185" s="4">
        <v>32.41099767287627</v>
      </c>
      <c r="DP185" s="4">
        <v>62.543644419603496</v>
      </c>
      <c r="DQ185" s="4">
        <v>6.9776857748173402</v>
      </c>
      <c r="DR185" s="4">
        <v>26.520286676678932</v>
      </c>
      <c r="DS185" s="4">
        <v>4.9066574801589962</v>
      </c>
      <c r="DT185" s="4">
        <v>1.4792262365425706</v>
      </c>
      <c r="DU185" s="4">
        <v>4.1815940777504892</v>
      </c>
      <c r="DV185" s="4">
        <v>0.57766801062491735</v>
      </c>
      <c r="DW185" s="4">
        <v>3.1732705315292846</v>
      </c>
      <c r="DX185" s="4">
        <v>0.63017423060321698</v>
      </c>
      <c r="DY185" s="4">
        <v>1.698376302652804</v>
      </c>
      <c r="DZ185" s="4">
        <v>0.2565006581669505</v>
      </c>
      <c r="EA185" s="4">
        <v>1.7131225480769072</v>
      </c>
      <c r="EB185" s="4">
        <v>0.22479184113403189</v>
      </c>
      <c r="EC185" s="4">
        <v>3.7985734628739074</v>
      </c>
      <c r="ED185" s="4">
        <v>0.41868462886362495</v>
      </c>
      <c r="EO185" s="4">
        <v>3.9637270312313468</v>
      </c>
      <c r="EP185" s="4">
        <v>1.2019838836612304</v>
      </c>
      <c r="FP185" s="1" t="s">
        <v>4076</v>
      </c>
    </row>
    <row r="186" spans="1:172" x14ac:dyDescent="0.35">
      <c r="A186" s="1" t="s">
        <v>4074</v>
      </c>
      <c r="C186" s="1" t="s">
        <v>3925</v>
      </c>
      <c r="E186" s="66">
        <v>36.799999999999997</v>
      </c>
      <c r="F186" s="66">
        <v>36.799999999999997</v>
      </c>
      <c r="G186" s="66">
        <v>114.14</v>
      </c>
      <c r="H186" s="66">
        <v>114.14</v>
      </c>
      <c r="L186" s="1" t="s">
        <v>4099</v>
      </c>
      <c r="N186" s="1">
        <v>129</v>
      </c>
      <c r="O186" s="1">
        <v>134</v>
      </c>
      <c r="Q186" s="49">
        <f t="shared" si="0"/>
        <v>131.5</v>
      </c>
      <c r="AB186" s="4">
        <v>55.50869800000001</v>
      </c>
      <c r="AC186" s="4">
        <v>0.61504120000000007</v>
      </c>
      <c r="AE186" s="4">
        <v>17.3001</v>
      </c>
      <c r="AI186" s="4">
        <v>6.3810502936399995</v>
      </c>
      <c r="AJ186" s="4">
        <v>5.3994923999999997</v>
      </c>
      <c r="AK186" s="4">
        <v>1.7032493</v>
      </c>
      <c r="AL186" s="4">
        <v>8.6275600000000008E-2</v>
      </c>
      <c r="AN186" s="4">
        <v>1.0216743000000001</v>
      </c>
      <c r="AO186" s="4">
        <v>7.618209600000001</v>
      </c>
      <c r="AP186" s="4">
        <v>0.90557010000000004</v>
      </c>
      <c r="BF186" s="4">
        <v>2.7500576999999993</v>
      </c>
      <c r="CH186" s="4">
        <v>11.401148899861315</v>
      </c>
      <c r="CK186" s="4">
        <v>4.3349098394647507</v>
      </c>
      <c r="CN186" s="4">
        <v>8.1340584213686355</v>
      </c>
      <c r="CO186" s="4">
        <v>3.2106832256755733</v>
      </c>
      <c r="CW186" s="4">
        <v>20.040585048383505</v>
      </c>
      <c r="CX186" s="4">
        <v>469.02915589916256</v>
      </c>
      <c r="CY186" s="4">
        <v>20.928941749835893</v>
      </c>
      <c r="CZ186" s="4">
        <v>121.77130816972833</v>
      </c>
      <c r="DA186" s="4">
        <v>5.960141405641548</v>
      </c>
      <c r="DN186" s="4">
        <v>247.67692676523731</v>
      </c>
      <c r="DO186" s="4">
        <v>28.572666329614169</v>
      </c>
      <c r="DP186" s="4">
        <v>61.628505045599034</v>
      </c>
      <c r="DQ186" s="4">
        <v>7.2423181636025289</v>
      </c>
      <c r="DR186" s="4">
        <v>28.458632751403137</v>
      </c>
      <c r="DS186" s="4">
        <v>5.4883780340722943</v>
      </c>
      <c r="DT186" s="4">
        <v>1.7120095624512153</v>
      </c>
      <c r="DU186" s="4">
        <v>4.6353576444210622</v>
      </c>
      <c r="DV186" s="4">
        <v>0.66903596421884737</v>
      </c>
      <c r="DW186" s="4">
        <v>3.8373148694941772</v>
      </c>
      <c r="DX186" s="4">
        <v>0.75592097560979543</v>
      </c>
      <c r="DY186" s="4">
        <v>2.1072991225683975</v>
      </c>
      <c r="DZ186" s="4">
        <v>0.30986690863690464</v>
      </c>
      <c r="EA186" s="4">
        <v>1.974910686949308</v>
      </c>
      <c r="EB186" s="4">
        <v>0.28017351934820012</v>
      </c>
      <c r="EC186" s="4">
        <v>3.1458225174368941</v>
      </c>
      <c r="ED186" s="4">
        <v>0.30329729038054803</v>
      </c>
      <c r="EO186" s="4">
        <v>3.9919179073978519</v>
      </c>
      <c r="EP186" s="4">
        <v>1.4659862128696326</v>
      </c>
      <c r="FP186" s="1" t="s">
        <v>4076</v>
      </c>
    </row>
    <row r="187" spans="1:172" x14ac:dyDescent="0.35">
      <c r="A187" s="1" t="s">
        <v>4074</v>
      </c>
      <c r="C187" s="1" t="s">
        <v>3925</v>
      </c>
      <c r="E187" s="66">
        <v>36.799999999999997</v>
      </c>
      <c r="F187" s="66">
        <v>36.799999999999997</v>
      </c>
      <c r="G187" s="66">
        <v>114.14</v>
      </c>
      <c r="H187" s="66">
        <v>114.14</v>
      </c>
      <c r="L187" s="1" t="s">
        <v>4100</v>
      </c>
      <c r="N187" s="1">
        <v>129</v>
      </c>
      <c r="O187" s="1">
        <v>134</v>
      </c>
      <c r="Q187" s="49">
        <f t="shared" si="0"/>
        <v>131.5</v>
      </c>
      <c r="AB187" s="4">
        <v>57.381712000000007</v>
      </c>
      <c r="AC187" s="4">
        <v>0.5761252</v>
      </c>
      <c r="AE187" s="4">
        <v>17.592079999999999</v>
      </c>
      <c r="AI187" s="4">
        <v>4.5252025359199992</v>
      </c>
      <c r="AJ187" s="4">
        <v>4.8614549999999994</v>
      </c>
      <c r="AK187" s="4">
        <v>1.7558094</v>
      </c>
      <c r="AL187" s="4">
        <v>7.7643600000000007E-2</v>
      </c>
      <c r="AN187" s="4">
        <v>1.0357739000000001</v>
      </c>
      <c r="AO187" s="4">
        <v>7.9704718000000012</v>
      </c>
      <c r="AP187" s="4">
        <v>0.82409589999999999</v>
      </c>
      <c r="BF187" s="4">
        <v>2.8957127999999841</v>
      </c>
      <c r="CH187" s="4">
        <v>10.647795547348327</v>
      </c>
      <c r="CK187" s="4">
        <v>3.5925959831924041</v>
      </c>
      <c r="CN187" s="4">
        <v>5.3998100862180776</v>
      </c>
      <c r="CO187" s="4">
        <v>2.5896961823667581</v>
      </c>
      <c r="CW187" s="4">
        <v>20.9684625944267</v>
      </c>
      <c r="CX187" s="4">
        <v>519.0217290884774</v>
      </c>
      <c r="CY187" s="4">
        <v>19.387767960432715</v>
      </c>
      <c r="CZ187" s="4">
        <v>137.7531014796559</v>
      </c>
      <c r="DA187" s="4">
        <v>6.3667060127120214</v>
      </c>
      <c r="DN187" s="4">
        <v>237.52778200539811</v>
      </c>
      <c r="DO187" s="4">
        <v>26.05836791343355</v>
      </c>
      <c r="DP187" s="4">
        <v>56.973025164035604</v>
      </c>
      <c r="DQ187" s="4">
        <v>6.7430409331780954</v>
      </c>
      <c r="DR187" s="4">
        <v>26.372855881747483</v>
      </c>
      <c r="DS187" s="4">
        <v>5.2700862650709386</v>
      </c>
      <c r="DT187" s="4">
        <v>1.6126762350487232</v>
      </c>
      <c r="DU187" s="4">
        <v>4.2740932134516498</v>
      </c>
      <c r="DV187" s="4">
        <v>0.62930616661483796</v>
      </c>
      <c r="DW187" s="4">
        <v>3.4373952679723536</v>
      </c>
      <c r="DX187" s="4">
        <v>0.66944137211977239</v>
      </c>
      <c r="DY187" s="4">
        <v>1.9025305327218833</v>
      </c>
      <c r="DZ187" s="4">
        <v>0.28572400157054345</v>
      </c>
      <c r="EA187" s="4">
        <v>1.765155904923803</v>
      </c>
      <c r="EB187" s="4">
        <v>0.25883891029777045</v>
      </c>
      <c r="EC187" s="4">
        <v>3.4446675503313195</v>
      </c>
      <c r="ED187" s="4">
        <v>0.33285361112212158</v>
      </c>
      <c r="EO187" s="4">
        <v>4.5688594850493942</v>
      </c>
      <c r="EP187" s="4">
        <v>1.3029816098898894</v>
      </c>
      <c r="FP187" s="1" t="s">
        <v>4076</v>
      </c>
    </row>
    <row r="188" spans="1:172" x14ac:dyDescent="0.35">
      <c r="A188" s="1" t="s">
        <v>4074</v>
      </c>
      <c r="C188" s="1" t="s">
        <v>3925</v>
      </c>
      <c r="E188" s="66">
        <v>36.799999999999997</v>
      </c>
      <c r="F188" s="66">
        <v>36.799999999999997</v>
      </c>
      <c r="G188" s="66">
        <v>114.14</v>
      </c>
      <c r="H188" s="66">
        <v>114.14</v>
      </c>
      <c r="L188" s="1" t="s">
        <v>4101</v>
      </c>
      <c r="N188" s="1">
        <v>129</v>
      </c>
      <c r="O188" s="1">
        <v>134</v>
      </c>
      <c r="Q188" s="49">
        <f t="shared" si="0"/>
        <v>131.5</v>
      </c>
      <c r="AB188" s="4">
        <v>57.22220500000001</v>
      </c>
      <c r="AC188" s="4">
        <v>0.59694619999999998</v>
      </c>
      <c r="AE188" s="4">
        <v>17.373225000000001</v>
      </c>
      <c r="AI188" s="4">
        <v>5.3153606462000003</v>
      </c>
      <c r="AJ188" s="4">
        <v>5.2380005999999995</v>
      </c>
      <c r="AK188" s="4">
        <v>2.1799615999999999</v>
      </c>
      <c r="AL188" s="4">
        <v>8.4910600000000003E-2</v>
      </c>
      <c r="AN188" s="4">
        <v>1.6173622000000001</v>
      </c>
      <c r="AO188" s="4">
        <v>7.2876186000000009</v>
      </c>
      <c r="AP188" s="4">
        <v>0.85218500000000008</v>
      </c>
      <c r="BF188" s="4">
        <v>1.6403161999999867</v>
      </c>
      <c r="CH188" s="4">
        <v>11.224468722437207</v>
      </c>
      <c r="CK188" s="4">
        <v>3.6950364810374241</v>
      </c>
      <c r="CN188" s="4">
        <v>7.9257914377860637</v>
      </c>
      <c r="CO188" s="4">
        <v>3.2267078572395627</v>
      </c>
      <c r="CW188" s="4">
        <v>26.31023141129597</v>
      </c>
      <c r="CX188" s="4">
        <v>489.19120598731638</v>
      </c>
      <c r="CY188" s="4">
        <v>20.416556338088299</v>
      </c>
      <c r="CZ188" s="4">
        <v>144.75980474639067</v>
      </c>
      <c r="DA188" s="4">
        <v>6.3321376272518943</v>
      </c>
      <c r="DN188" s="4">
        <v>661.6167494248599</v>
      </c>
      <c r="DO188" s="4">
        <v>23.618038505749542</v>
      </c>
      <c r="DP188" s="4">
        <v>53.268695525352754</v>
      </c>
      <c r="DQ188" s="4">
        <v>6.6635156404861089</v>
      </c>
      <c r="DR188" s="4">
        <v>25.789318501415845</v>
      </c>
      <c r="DS188" s="4">
        <v>5.2171135881952759</v>
      </c>
      <c r="DT188" s="4">
        <v>1.6792063290009966</v>
      </c>
      <c r="DU188" s="4">
        <v>4.5660480395994654</v>
      </c>
      <c r="DV188" s="4">
        <v>0.65263855370568846</v>
      </c>
      <c r="DW188" s="4">
        <v>3.5534111783968454</v>
      </c>
      <c r="DX188" s="4">
        <v>0.73565666498047844</v>
      </c>
      <c r="DY188" s="4">
        <v>2.0354426458915835</v>
      </c>
      <c r="DZ188" s="4">
        <v>0.29252679318585995</v>
      </c>
      <c r="EA188" s="4">
        <v>1.918798962644279</v>
      </c>
      <c r="EB188" s="4">
        <v>0.28271292148095922</v>
      </c>
      <c r="EC188" s="4">
        <v>3.5405216374442943</v>
      </c>
      <c r="ED188" s="4">
        <v>0.34296439026337033</v>
      </c>
      <c r="EO188" s="4">
        <v>4.7484244357410716</v>
      </c>
      <c r="EP188" s="4">
        <v>1.171431336826976</v>
      </c>
      <c r="FP188" s="1" t="s">
        <v>4076</v>
      </c>
    </row>
    <row r="189" spans="1:172" x14ac:dyDescent="0.35">
      <c r="A189" s="1" t="s">
        <v>4074</v>
      </c>
      <c r="C189" s="1" t="s">
        <v>3925</v>
      </c>
      <c r="E189" s="66">
        <v>36.799999999999997</v>
      </c>
      <c r="F189" s="66">
        <v>36.799999999999997</v>
      </c>
      <c r="G189" s="66">
        <v>114.14</v>
      </c>
      <c r="H189" s="66">
        <v>114.14</v>
      </c>
      <c r="L189" s="1" t="s">
        <v>4102</v>
      </c>
      <c r="N189" s="1">
        <v>129</v>
      </c>
      <c r="O189" s="1">
        <v>134</v>
      </c>
      <c r="Q189" s="49">
        <f t="shared" si="0"/>
        <v>131.5</v>
      </c>
      <c r="AB189" s="4">
        <v>56.302681000000007</v>
      </c>
      <c r="AC189" s="4">
        <v>0.60701360000000004</v>
      </c>
      <c r="AE189" s="4">
        <v>17.508100000000002</v>
      </c>
      <c r="AI189" s="4">
        <v>5.1343529190800004</v>
      </c>
      <c r="AJ189" s="4">
        <v>5.7985293000000002</v>
      </c>
      <c r="AK189" s="4">
        <v>2.0185255</v>
      </c>
      <c r="AL189" s="4">
        <v>0.10696899999999998</v>
      </c>
      <c r="AN189" s="4">
        <v>0.73098620000000003</v>
      </c>
      <c r="AO189" s="4">
        <v>7.6623936000000006</v>
      </c>
      <c r="AP189" s="4">
        <v>0.88037949999999998</v>
      </c>
      <c r="BF189" s="4">
        <v>2.6783176999999796</v>
      </c>
      <c r="CH189" s="4">
        <v>11.939704682704511</v>
      </c>
      <c r="CK189" s="4">
        <v>3.5511501989350869</v>
      </c>
      <c r="CN189" s="4">
        <v>9.3046563320170552</v>
      </c>
      <c r="CO189" s="4">
        <v>3.1683047377498812</v>
      </c>
      <c r="CW189" s="4">
        <v>13.308677384353894</v>
      </c>
      <c r="CX189" s="4">
        <v>441.19929388641793</v>
      </c>
      <c r="CY189" s="4">
        <v>19.497886006835788</v>
      </c>
      <c r="CZ189" s="4">
        <v>145.8412437680642</v>
      </c>
      <c r="DA189" s="4">
        <v>6.5507375895492412</v>
      </c>
      <c r="DN189" s="4">
        <v>235.42860402100018</v>
      </c>
      <c r="DO189" s="4">
        <v>24.619418071134739</v>
      </c>
      <c r="DP189" s="4">
        <v>51.656818222132188</v>
      </c>
      <c r="DQ189" s="4">
        <v>5.9729939420731037</v>
      </c>
      <c r="DR189" s="4">
        <v>23.753058986053897</v>
      </c>
      <c r="DS189" s="4">
        <v>4.7038770244964638</v>
      </c>
      <c r="DT189" s="4">
        <v>1.6350422542437824</v>
      </c>
      <c r="DU189" s="4">
        <v>4.0775247554775085</v>
      </c>
      <c r="DV189" s="4">
        <v>0.61673966181513584</v>
      </c>
      <c r="DW189" s="4">
        <v>3.2872226585860016</v>
      </c>
      <c r="DX189" s="4">
        <v>0.68942719699394428</v>
      </c>
      <c r="DY189" s="4">
        <v>1.9208560799746552</v>
      </c>
      <c r="DZ189" s="4">
        <v>0.28093685900797127</v>
      </c>
      <c r="EA189" s="4">
        <v>1.7179082569648261</v>
      </c>
      <c r="EB189" s="4">
        <v>0.25943279142503189</v>
      </c>
      <c r="EC189" s="4">
        <v>3.6197885435230024</v>
      </c>
      <c r="ED189" s="4">
        <v>0.31301715343394004</v>
      </c>
      <c r="EO189" s="4">
        <v>4.731893941241081</v>
      </c>
      <c r="EP189" s="4">
        <v>1.3777877750328626</v>
      </c>
      <c r="FP189" s="1" t="s">
        <v>4076</v>
      </c>
    </row>
    <row r="190" spans="1:172" x14ac:dyDescent="0.35">
      <c r="A190" s="1" t="s">
        <v>4074</v>
      </c>
      <c r="C190" s="1" t="s">
        <v>3925</v>
      </c>
      <c r="E190" s="66">
        <v>36.799999999999997</v>
      </c>
      <c r="F190" s="66">
        <v>36.799999999999997</v>
      </c>
      <c r="G190" s="66">
        <v>114.14</v>
      </c>
      <c r="H190" s="66">
        <v>114.14</v>
      </c>
      <c r="L190" s="1" t="s">
        <v>4103</v>
      </c>
      <c r="N190" s="1">
        <v>129</v>
      </c>
      <c r="O190" s="1">
        <v>134</v>
      </c>
      <c r="Q190" s="49">
        <f t="shared" si="0"/>
        <v>131.5</v>
      </c>
      <c r="AB190" s="4">
        <v>54.536726500000007</v>
      </c>
      <c r="AC190" s="4">
        <v>0.63547680000000006</v>
      </c>
      <c r="AE190" s="4">
        <v>17.112185</v>
      </c>
      <c r="AI190" s="4">
        <v>6.3703120804399997</v>
      </c>
      <c r="AJ190" s="4">
        <v>4.0015478999999994</v>
      </c>
      <c r="AK190" s="4">
        <v>3.9219564999999994</v>
      </c>
      <c r="AL190" s="4">
        <v>0.18451399999999998</v>
      </c>
      <c r="AN190" s="4">
        <v>1.0479747000000001</v>
      </c>
      <c r="AO190" s="4">
        <v>7.3537894000000001</v>
      </c>
      <c r="AP190" s="4">
        <v>1.0657254</v>
      </c>
      <c r="BF190" s="4">
        <v>3.0604060000000004</v>
      </c>
      <c r="CH190" s="4">
        <v>10.903189669559648</v>
      </c>
      <c r="CK190" s="4">
        <v>4.7414781138174318</v>
      </c>
      <c r="CN190" s="4">
        <v>8.9663503550187738</v>
      </c>
      <c r="CO190" s="4">
        <v>3.6110428802816901</v>
      </c>
      <c r="CW190" s="4">
        <v>19.817906777205881</v>
      </c>
      <c r="CX190" s="4">
        <v>517.35948778006309</v>
      </c>
      <c r="CY190" s="4">
        <v>19.772710972823155</v>
      </c>
      <c r="CZ190" s="4">
        <v>113.22688134480421</v>
      </c>
      <c r="DA190" s="4">
        <v>6.2841418048577529</v>
      </c>
      <c r="DN190" s="4">
        <v>488.3711783980732</v>
      </c>
      <c r="DO190" s="4">
        <v>27.819759556668171</v>
      </c>
      <c r="DP190" s="4">
        <v>60.869871051826479</v>
      </c>
      <c r="DQ190" s="4">
        <v>7.2511016391775271</v>
      </c>
      <c r="DR190" s="4">
        <v>28.217161944174968</v>
      </c>
      <c r="DS190" s="4">
        <v>5.1580835253474824</v>
      </c>
      <c r="DT190" s="4">
        <v>1.7290954593735131</v>
      </c>
      <c r="DU190" s="4">
        <v>4.405965975331303</v>
      </c>
      <c r="DV190" s="4">
        <v>0.64874930928217867</v>
      </c>
      <c r="DW190" s="4">
        <v>3.4854735672705952</v>
      </c>
      <c r="DX190" s="4">
        <v>0.67097676201958123</v>
      </c>
      <c r="DY190" s="4">
        <v>1.8407751541744146</v>
      </c>
      <c r="DZ190" s="4">
        <v>0.29510095175839968</v>
      </c>
      <c r="EA190" s="4">
        <v>1.8030973645058685</v>
      </c>
      <c r="EB190" s="4">
        <v>0.23307061024491854</v>
      </c>
      <c r="EC190" s="4">
        <v>2.9980758052177259</v>
      </c>
      <c r="ED190" s="4">
        <v>0.28792905234011773</v>
      </c>
      <c r="EO190" s="4">
        <v>4.4095311269596484</v>
      </c>
      <c r="EP190" s="4">
        <v>1.2142179460876792</v>
      </c>
      <c r="FP190" s="1" t="s">
        <v>4076</v>
      </c>
    </row>
    <row r="191" spans="1:172" x14ac:dyDescent="0.35">
      <c r="A191" s="1" t="s">
        <v>4074</v>
      </c>
      <c r="C191" s="1" t="s">
        <v>3925</v>
      </c>
      <c r="E191" s="66">
        <v>36.799999999999997</v>
      </c>
      <c r="F191" s="66">
        <v>36.799999999999997</v>
      </c>
      <c r="G191" s="66">
        <v>114.14</v>
      </c>
      <c r="H191" s="66">
        <v>114.14</v>
      </c>
      <c r="L191" s="1" t="s">
        <v>4104</v>
      </c>
      <c r="N191" s="1">
        <v>129</v>
      </c>
      <c r="O191" s="1">
        <v>134</v>
      </c>
      <c r="Q191" s="49">
        <f t="shared" si="0"/>
        <v>131.5</v>
      </c>
      <c r="AB191" s="4">
        <v>55.544717500000004</v>
      </c>
      <c r="AC191" s="4">
        <v>0.58985860000000001</v>
      </c>
      <c r="AE191" s="4">
        <v>17.777590000000004</v>
      </c>
      <c r="AI191" s="4">
        <v>5.6226938147599999</v>
      </c>
      <c r="AJ191" s="4">
        <v>2.3532365999999998</v>
      </c>
      <c r="AK191" s="4">
        <v>3.9402080000000002</v>
      </c>
      <c r="AL191" s="4">
        <v>0.14175959999999999</v>
      </c>
      <c r="AN191" s="4">
        <v>1.0888292000000002</v>
      </c>
      <c r="AO191" s="4">
        <v>8.0009797999999996</v>
      </c>
      <c r="AP191" s="4">
        <v>0.87616349999999998</v>
      </c>
      <c r="BF191" s="4">
        <v>3.4378309999999885</v>
      </c>
      <c r="CH191" s="4">
        <v>9.5170529088113653</v>
      </c>
      <c r="CK191" s="4">
        <v>3.7960138685206921</v>
      </c>
      <c r="CN191" s="4">
        <v>5.0714619735256914</v>
      </c>
      <c r="CO191" s="4">
        <v>3.3209188266680445</v>
      </c>
      <c r="CW191" s="4">
        <v>26.225334035629217</v>
      </c>
      <c r="CX191" s="4">
        <v>339.93614072843997</v>
      </c>
      <c r="CY191" s="4">
        <v>20.834825927694535</v>
      </c>
      <c r="CZ191" s="4">
        <v>130.30392618310657</v>
      </c>
      <c r="DA191" s="4">
        <v>6.432954718281235</v>
      </c>
      <c r="DN191" s="4">
        <v>410.41224897244183</v>
      </c>
      <c r="DO191" s="4">
        <v>32.275101019903929</v>
      </c>
      <c r="DP191" s="4">
        <v>64.37327730764558</v>
      </c>
      <c r="DQ191" s="4">
        <v>7.3082121490796892</v>
      </c>
      <c r="DR191" s="4">
        <v>27.362983427642565</v>
      </c>
      <c r="DS191" s="4">
        <v>5.0099797272179547</v>
      </c>
      <c r="DT191" s="4">
        <v>1.7129604759563697</v>
      </c>
      <c r="DU191" s="4">
        <v>4.4442997653942635</v>
      </c>
      <c r="DV191" s="4">
        <v>0.63296274500065031</v>
      </c>
      <c r="DW191" s="4">
        <v>3.5393933110586429</v>
      </c>
      <c r="DX191" s="4">
        <v>0.74621012313092172</v>
      </c>
      <c r="DY191" s="4">
        <v>2.0415845705894733</v>
      </c>
      <c r="DZ191" s="4">
        <v>0.29582050216905031</v>
      </c>
      <c r="EA191" s="4">
        <v>1.9176132701697846</v>
      </c>
      <c r="EB191" s="4">
        <v>0.30248361501604343</v>
      </c>
      <c r="EC191" s="4">
        <v>3.3622156430684345</v>
      </c>
      <c r="ED191" s="4">
        <v>0.3110730337256955</v>
      </c>
      <c r="EO191" s="4">
        <v>3.9710288739763664</v>
      </c>
      <c r="EP191" s="4">
        <v>1.1955521475755533</v>
      </c>
      <c r="FP191" s="1" t="s">
        <v>4076</v>
      </c>
    </row>
    <row r="192" spans="1:172" x14ac:dyDescent="0.35">
      <c r="A192" s="1" t="s">
        <v>4074</v>
      </c>
      <c r="C192" s="1" t="s">
        <v>3925</v>
      </c>
      <c r="E192" s="66">
        <v>36.799999999999997</v>
      </c>
      <c r="F192" s="66">
        <v>36.799999999999997</v>
      </c>
      <c r="G192" s="66">
        <v>114.14</v>
      </c>
      <c r="H192" s="66">
        <v>114.14</v>
      </c>
      <c r="L192" s="1" t="s">
        <v>4105</v>
      </c>
      <c r="N192" s="1">
        <v>129</v>
      </c>
      <c r="O192" s="1">
        <v>134</v>
      </c>
      <c r="Q192" s="49">
        <f t="shared" si="0"/>
        <v>131.5</v>
      </c>
      <c r="AB192" s="4">
        <v>56.526956500000004</v>
      </c>
      <c r="AC192" s="4">
        <v>0.62660320000000003</v>
      </c>
      <c r="AE192" s="4">
        <v>17.439395000000001</v>
      </c>
      <c r="AI192" s="4">
        <v>5.0742464590400012</v>
      </c>
      <c r="AJ192" s="4">
        <v>1.8826731000000001</v>
      </c>
      <c r="AK192" s="4">
        <v>4.9396939</v>
      </c>
      <c r="AL192" s="4">
        <v>0.10680520000000002</v>
      </c>
      <c r="AN192" s="4">
        <v>0.71314960000000005</v>
      </c>
      <c r="AO192" s="4">
        <v>8.2537754000000003</v>
      </c>
      <c r="AP192" s="4">
        <v>0.77956440000000005</v>
      </c>
      <c r="BF192" s="4">
        <v>3.0920789000000042</v>
      </c>
      <c r="CH192" s="4">
        <v>10.973974946965015</v>
      </c>
      <c r="CK192" s="4">
        <v>3.3223576175273957</v>
      </c>
      <c r="CN192" s="4">
        <v>3.8803056472872206</v>
      </c>
      <c r="CO192" s="4">
        <v>2.5816961811853125</v>
      </c>
      <c r="CW192" s="4">
        <v>14.009410563206272</v>
      </c>
      <c r="CX192" s="4">
        <v>240.65846858007254</v>
      </c>
      <c r="CY192" s="4">
        <v>18.765852103564516</v>
      </c>
      <c r="CZ192" s="4">
        <v>135.46158544223971</v>
      </c>
      <c r="DA192" s="4">
        <v>5.9522749911982249</v>
      </c>
      <c r="DN192" s="4">
        <v>380.08154694364242</v>
      </c>
      <c r="DO192" s="4">
        <v>18.301522754666152</v>
      </c>
      <c r="DP192" s="4">
        <v>38.702501192632127</v>
      </c>
      <c r="DQ192" s="4">
        <v>4.6976361847868757</v>
      </c>
      <c r="DR192" s="4">
        <v>19.561024569907762</v>
      </c>
      <c r="DS192" s="4">
        <v>4.0648698092806335</v>
      </c>
      <c r="DT192" s="4">
        <v>1.4345666813242146</v>
      </c>
      <c r="DU192" s="4">
        <v>3.5930872851362796</v>
      </c>
      <c r="DV192" s="4">
        <v>0.58085190585619462</v>
      </c>
      <c r="DW192" s="4">
        <v>3.1396957221190891</v>
      </c>
      <c r="DX192" s="4">
        <v>0.64728414361763431</v>
      </c>
      <c r="DY192" s="4">
        <v>1.8298551933998783</v>
      </c>
      <c r="DZ192" s="4">
        <v>0.282859129264319</v>
      </c>
      <c r="EA192" s="4">
        <v>1.7912876673587828</v>
      </c>
      <c r="EB192" s="4">
        <v>0.28525327968852882</v>
      </c>
      <c r="EC192" s="4">
        <v>3.3977154449135862</v>
      </c>
      <c r="ED192" s="4">
        <v>0.28685108463609327</v>
      </c>
      <c r="EO192" s="4">
        <v>3.0434740183701487</v>
      </c>
      <c r="EP192" s="4">
        <v>1.2140594911872222</v>
      </c>
      <c r="FP192" s="1" t="s">
        <v>4076</v>
      </c>
    </row>
    <row r="193" spans="1:172" x14ac:dyDescent="0.35">
      <c r="A193" s="1" t="s">
        <v>4074</v>
      </c>
      <c r="C193" s="1" t="s">
        <v>3925</v>
      </c>
      <c r="E193" s="66">
        <v>36.799999999999997</v>
      </c>
      <c r="F193" s="66">
        <v>36.799999999999997</v>
      </c>
      <c r="G193" s="66">
        <v>114.14</v>
      </c>
      <c r="H193" s="66">
        <v>114.14</v>
      </c>
      <c r="L193" s="1" t="s">
        <v>4106</v>
      </c>
      <c r="N193" s="1">
        <v>129</v>
      </c>
      <c r="O193" s="1">
        <v>134</v>
      </c>
      <c r="Q193" s="49">
        <f t="shared" si="0"/>
        <v>131.5</v>
      </c>
      <c r="AB193" s="4">
        <v>59.276537500000011</v>
      </c>
      <c r="AC193" s="4">
        <v>0.40806259999999994</v>
      </c>
      <c r="AE193" s="4">
        <v>18.033625000000001</v>
      </c>
      <c r="AI193" s="4">
        <v>2.6273013654799997</v>
      </c>
      <c r="AJ193" s="4">
        <v>2.2568486999999999</v>
      </c>
      <c r="AK193" s="4">
        <v>2.9552178000000002</v>
      </c>
      <c r="AL193" s="4">
        <v>3.8516199999999993E-2</v>
      </c>
      <c r="AN193" s="4">
        <v>1.2674578000000001</v>
      </c>
      <c r="AO193" s="4">
        <v>8.8020777999999993</v>
      </c>
      <c r="AP193" s="4">
        <v>0.49846259999999998</v>
      </c>
      <c r="BF193" s="4">
        <v>3.543321399999968</v>
      </c>
      <c r="CH193" s="4">
        <v>5.9279599590102388</v>
      </c>
      <c r="CK193" s="4">
        <v>3.7413656953165213</v>
      </c>
      <c r="CN193" s="4">
        <v>2.4098414980800253</v>
      </c>
      <c r="CO193" s="4">
        <v>2.2777808620968454</v>
      </c>
      <c r="CW193" s="4">
        <v>22.043010802272665</v>
      </c>
      <c r="CX193" s="4">
        <v>269.28636034735416</v>
      </c>
      <c r="CY193" s="4">
        <v>19.289651168364195</v>
      </c>
      <c r="CZ193" s="4">
        <v>151.41831328421577</v>
      </c>
      <c r="DA193" s="4">
        <v>6.5021486361595802</v>
      </c>
      <c r="DN193" s="4">
        <v>362.52309863229965</v>
      </c>
      <c r="DO193" s="4">
        <v>28.460363335779903</v>
      </c>
      <c r="DP193" s="4">
        <v>57.438307619752862</v>
      </c>
      <c r="DQ193" s="4">
        <v>6.2758485056759294</v>
      </c>
      <c r="DR193" s="4">
        <v>22.880837265522526</v>
      </c>
      <c r="DS193" s="4">
        <v>4.5192104435254938</v>
      </c>
      <c r="DT193" s="4">
        <v>1.2159486125460057</v>
      </c>
      <c r="DU193" s="4">
        <v>3.7621906579144166</v>
      </c>
      <c r="DV193" s="4">
        <v>0.54262159135643895</v>
      </c>
      <c r="DW193" s="4">
        <v>3.1633764302156231</v>
      </c>
      <c r="DX193" s="4">
        <v>0.65695382312237971</v>
      </c>
      <c r="DY193" s="4">
        <v>1.8557958604660831</v>
      </c>
      <c r="DZ193" s="4">
        <v>0.30086109961153157</v>
      </c>
      <c r="EA193" s="4">
        <v>1.9923047577298929</v>
      </c>
      <c r="EB193" s="4">
        <v>0.30634926012407138</v>
      </c>
      <c r="EC193" s="4">
        <v>3.8860956981091896</v>
      </c>
      <c r="ED193" s="4">
        <v>0.33279958569325369</v>
      </c>
      <c r="EO193" s="4">
        <v>4.427061414349212</v>
      </c>
      <c r="EP193" s="4">
        <v>0.9972678018780109</v>
      </c>
      <c r="FP193" s="1" t="s">
        <v>4076</v>
      </c>
    </row>
    <row r="194" spans="1:172" x14ac:dyDescent="0.35">
      <c r="A194" s="1" t="s">
        <v>4074</v>
      </c>
      <c r="C194" s="1" t="s">
        <v>3925</v>
      </c>
      <c r="E194" s="66">
        <v>36.799999999999997</v>
      </c>
      <c r="F194" s="66">
        <v>36.799999999999997</v>
      </c>
      <c r="G194" s="66">
        <v>114.14</v>
      </c>
      <c r="H194" s="66">
        <v>114.14</v>
      </c>
      <c r="L194" s="1" t="s">
        <v>4107</v>
      </c>
      <c r="N194" s="1">
        <v>129</v>
      </c>
      <c r="O194" s="1">
        <v>134</v>
      </c>
      <c r="Q194" s="49">
        <f t="shared" si="0"/>
        <v>131.5</v>
      </c>
      <c r="AB194" s="4">
        <v>58.607707000000005</v>
      </c>
      <c r="AC194" s="4">
        <v>0.4231026</v>
      </c>
      <c r="AE194" s="4">
        <v>18.10792</v>
      </c>
      <c r="AI194" s="4">
        <v>3.9209715393200004</v>
      </c>
      <c r="AJ194" s="4">
        <v>3.1377540000000002</v>
      </c>
      <c r="AK194" s="4">
        <v>2.2899558999999998</v>
      </c>
      <c r="AL194" s="4">
        <v>4.7135199999999995E-2</v>
      </c>
      <c r="AN194" s="4">
        <v>4.9114772000000002</v>
      </c>
      <c r="AO194" s="4">
        <v>5.4091674000000012</v>
      </c>
      <c r="AP194" s="4">
        <v>0.56644559999999999</v>
      </c>
      <c r="BF194" s="4">
        <v>2.141731699999994</v>
      </c>
      <c r="CH194" s="4">
        <v>6.6627125046358451</v>
      </c>
      <c r="CK194" s="4">
        <v>3.3293596614510568</v>
      </c>
      <c r="CN194" s="4">
        <v>3.7581969418926509</v>
      </c>
      <c r="CO194" s="4">
        <v>3.2458905147890733</v>
      </c>
      <c r="CW194" s="4">
        <v>88.481652380504499</v>
      </c>
      <c r="CX194" s="4">
        <v>628.67368605936917</v>
      </c>
      <c r="CY194" s="4">
        <v>15.817211697165474</v>
      </c>
      <c r="CZ194" s="4">
        <v>120.15415262546536</v>
      </c>
      <c r="DA194" s="4">
        <v>5.0999568279522371</v>
      </c>
      <c r="DN194" s="4">
        <v>1123.8105976943511</v>
      </c>
      <c r="DO194" s="4">
        <v>23.591790902540875</v>
      </c>
      <c r="DP194" s="4">
        <v>49.502533940711295</v>
      </c>
      <c r="DQ194" s="4">
        <v>5.4133033637731609</v>
      </c>
      <c r="DR194" s="4">
        <v>20.496033885385561</v>
      </c>
      <c r="DS194" s="4">
        <v>3.765745158501649</v>
      </c>
      <c r="DT194" s="4">
        <v>1.5336027300171082</v>
      </c>
      <c r="DU194" s="4">
        <v>3.1010043697842016</v>
      </c>
      <c r="DV194" s="4">
        <v>0.4535348941149227</v>
      </c>
      <c r="DW194" s="4">
        <v>2.5762656761564084</v>
      </c>
      <c r="DX194" s="4">
        <v>0.5404540918329761</v>
      </c>
      <c r="DY194" s="4">
        <v>1.5635340718284458</v>
      </c>
      <c r="DZ194" s="4">
        <v>0.23056549090159334</v>
      </c>
      <c r="EA194" s="4">
        <v>1.641358332367157</v>
      </c>
      <c r="EB194" s="4">
        <v>0.26118630708098434</v>
      </c>
      <c r="EC194" s="4">
        <v>2.9743156349134461</v>
      </c>
      <c r="ED194" s="4">
        <v>0.23177985886265048</v>
      </c>
      <c r="EO194" s="4">
        <v>3.3069737244853123</v>
      </c>
      <c r="EP194" s="4">
        <v>1.016871555713639</v>
      </c>
      <c r="FP194" s="1" t="s">
        <v>4076</v>
      </c>
    </row>
    <row r="195" spans="1:172" x14ac:dyDescent="0.35">
      <c r="A195" s="1" t="s">
        <v>4074</v>
      </c>
      <c r="C195" s="1" t="s">
        <v>3925</v>
      </c>
      <c r="E195" s="66">
        <v>36.799999999999997</v>
      </c>
      <c r="F195" s="66">
        <v>36.799999999999997</v>
      </c>
      <c r="G195" s="66">
        <v>114.14</v>
      </c>
      <c r="H195" s="66">
        <v>114.14</v>
      </c>
      <c r="L195" s="1" t="s">
        <v>4108</v>
      </c>
      <c r="N195" s="1">
        <v>129</v>
      </c>
      <c r="O195" s="1">
        <v>134</v>
      </c>
      <c r="Q195" s="49">
        <f t="shared" si="0"/>
        <v>131.5</v>
      </c>
      <c r="AB195" s="4">
        <v>57.010694500000007</v>
      </c>
      <c r="AC195" s="4">
        <v>0.47666379999999997</v>
      </c>
      <c r="AE195" s="4">
        <v>17.616130000000002</v>
      </c>
      <c r="AI195" s="4">
        <v>5.2072075655600001</v>
      </c>
      <c r="AJ195" s="4">
        <v>2.9614734</v>
      </c>
      <c r="AK195" s="4">
        <v>2.5463630999999998</v>
      </c>
      <c r="AL195" s="4">
        <v>7.0288199999999995E-2</v>
      </c>
      <c r="AN195" s="4">
        <v>4.4585831000000002</v>
      </c>
      <c r="AO195" s="4">
        <v>5.5590773999999996</v>
      </c>
      <c r="AP195" s="4">
        <v>0.60691919999999999</v>
      </c>
      <c r="BF195" s="4">
        <v>2.9067351000000201</v>
      </c>
      <c r="CH195" s="4">
        <v>8.0810274293099376</v>
      </c>
      <c r="CK195" s="4">
        <v>4.068105611412868</v>
      </c>
      <c r="CN195" s="4">
        <v>7.4002426900372074</v>
      </c>
      <c r="CO195" s="4">
        <v>4.4825510442510836</v>
      </c>
      <c r="CW195" s="4">
        <v>77.578948046179676</v>
      </c>
      <c r="CX195" s="4">
        <v>576.86095802258933</v>
      </c>
      <c r="CY195" s="4">
        <v>18.764784491076661</v>
      </c>
      <c r="CZ195" s="4">
        <v>115.98457409143131</v>
      </c>
      <c r="DA195" s="4">
        <v>5.4478040706657884</v>
      </c>
      <c r="DN195" s="4">
        <v>1078.4464877619018</v>
      </c>
      <c r="DO195" s="4">
        <v>17.699925525292198</v>
      </c>
      <c r="DP195" s="4">
        <v>39.042624663614127</v>
      </c>
      <c r="DQ195" s="4">
        <v>4.9860243654680065</v>
      </c>
      <c r="DR195" s="4">
        <v>20.157853508527538</v>
      </c>
      <c r="DS195" s="4">
        <v>4.2952450312193058</v>
      </c>
      <c r="DT195" s="4">
        <v>1.5791297342347435</v>
      </c>
      <c r="DU195" s="4">
        <v>3.6696116255293147</v>
      </c>
      <c r="DV195" s="4">
        <v>0.57329125275678827</v>
      </c>
      <c r="DW195" s="4">
        <v>3.2367578764715077</v>
      </c>
      <c r="DX195" s="4">
        <v>0.66579176701235054</v>
      </c>
      <c r="DY195" s="4">
        <v>1.7440566869530587</v>
      </c>
      <c r="DZ195" s="4">
        <v>0.27882892992626568</v>
      </c>
      <c r="EA195" s="4">
        <v>1.7533029778225842</v>
      </c>
      <c r="EB195" s="4">
        <v>0.25885240498672185</v>
      </c>
      <c r="EC195" s="4">
        <v>3.1727474416493129</v>
      </c>
      <c r="ED195" s="4">
        <v>0.2538754531934444</v>
      </c>
      <c r="EO195" s="4">
        <v>3.0339026038379426</v>
      </c>
      <c r="EP195" s="4">
        <v>0.78229996014427239</v>
      </c>
      <c r="FP195" s="1" t="s">
        <v>4076</v>
      </c>
    </row>
    <row r="196" spans="1:172" x14ac:dyDescent="0.35">
      <c r="A196" s="1" t="s">
        <v>4074</v>
      </c>
      <c r="C196" s="1" t="s">
        <v>3925</v>
      </c>
      <c r="E196" s="66">
        <v>36.799999999999997</v>
      </c>
      <c r="F196" s="66">
        <v>36.799999999999997</v>
      </c>
      <c r="G196" s="66">
        <v>114.14</v>
      </c>
      <c r="H196" s="66">
        <v>114.14</v>
      </c>
      <c r="L196" s="1" t="s">
        <v>4109</v>
      </c>
      <c r="N196" s="1">
        <v>129</v>
      </c>
      <c r="O196" s="1">
        <v>134</v>
      </c>
      <c r="Q196" s="49">
        <f t="shared" si="0"/>
        <v>131.5</v>
      </c>
      <c r="AB196" s="4">
        <v>55.47434350000001</v>
      </c>
      <c r="AC196" s="4">
        <v>0.5041776</v>
      </c>
      <c r="AE196" s="4">
        <v>18.150040000000004</v>
      </c>
      <c r="AI196" s="4">
        <v>6.4530422118800006</v>
      </c>
      <c r="AJ196" s="4">
        <v>3.4135034999999996</v>
      </c>
      <c r="AK196" s="4">
        <v>2.0838299999999998</v>
      </c>
      <c r="AL196" s="4">
        <v>5.9719200000000007E-2</v>
      </c>
      <c r="AN196" s="4">
        <v>4.5628858000000001</v>
      </c>
      <c r="AO196" s="4">
        <v>4.6769753999999999</v>
      </c>
      <c r="AP196" s="4">
        <v>0.87927279999999997</v>
      </c>
      <c r="BF196" s="4">
        <v>3.0236115999999669</v>
      </c>
      <c r="CH196" s="4">
        <v>6.9884718921370155</v>
      </c>
      <c r="CK196" s="4">
        <v>3.9265266536040833</v>
      </c>
      <c r="CN196" s="4">
        <v>10.195064340545512</v>
      </c>
      <c r="CO196" s="4">
        <v>2.8623829531596177</v>
      </c>
      <c r="CW196" s="4">
        <v>93.393325305867478</v>
      </c>
      <c r="CX196" s="4">
        <v>613.73405344886396</v>
      </c>
      <c r="CY196" s="4">
        <v>19.805445053752592</v>
      </c>
      <c r="CZ196" s="4">
        <v>127.49635125966201</v>
      </c>
      <c r="DA196" s="4">
        <v>5.7362682876313906</v>
      </c>
      <c r="DN196" s="4">
        <v>828.51695687607707</v>
      </c>
      <c r="DO196" s="4">
        <v>28.618332841016901</v>
      </c>
      <c r="DP196" s="4">
        <v>59.642637791454533</v>
      </c>
      <c r="DQ196" s="4">
        <v>6.8178075851227549</v>
      </c>
      <c r="DR196" s="4">
        <v>25.809960117358305</v>
      </c>
      <c r="DS196" s="4">
        <v>4.8248602893293961</v>
      </c>
      <c r="DT196" s="4">
        <v>1.6353422978343919</v>
      </c>
      <c r="DU196" s="4">
        <v>4.1007471181691875</v>
      </c>
      <c r="DV196" s="4">
        <v>0.60728231938878907</v>
      </c>
      <c r="DW196" s="4">
        <v>3.3258155670358747</v>
      </c>
      <c r="DX196" s="4">
        <v>0.70918449696180041</v>
      </c>
      <c r="DY196" s="4">
        <v>1.8965435709936729</v>
      </c>
      <c r="DZ196" s="4">
        <v>0.3021272716752913</v>
      </c>
      <c r="EA196" s="4">
        <v>1.878528380153456</v>
      </c>
      <c r="EB196" s="4">
        <v>0.27178064337663804</v>
      </c>
      <c r="EC196" s="4">
        <v>3.2403146789155457</v>
      </c>
      <c r="ED196" s="4">
        <v>0.31608865344877612</v>
      </c>
      <c r="EO196" s="4">
        <v>3.617115895089364</v>
      </c>
      <c r="EP196" s="4">
        <v>1.1238007744913507</v>
      </c>
      <c r="FP196" s="1" t="s">
        <v>4076</v>
      </c>
    </row>
    <row r="197" spans="1:172" x14ac:dyDescent="0.35">
      <c r="A197" s="1" t="s">
        <v>4074</v>
      </c>
      <c r="C197" s="1" t="s">
        <v>3925</v>
      </c>
      <c r="E197" s="66">
        <v>36.799999999999997</v>
      </c>
      <c r="F197" s="66">
        <v>36.799999999999997</v>
      </c>
      <c r="G197" s="66">
        <v>114.14</v>
      </c>
      <c r="H197" s="66">
        <v>114.14</v>
      </c>
      <c r="L197" s="1" t="s">
        <v>4110</v>
      </c>
      <c r="N197" s="1">
        <v>129</v>
      </c>
      <c r="O197" s="1">
        <v>134</v>
      </c>
      <c r="Q197" s="49">
        <f t="shared" si="0"/>
        <v>131.5</v>
      </c>
      <c r="AB197" s="4">
        <v>57.574075000000008</v>
      </c>
      <c r="AC197" s="4">
        <v>0.50579440000000009</v>
      </c>
      <c r="AE197" s="4">
        <v>18.474845000000002</v>
      </c>
      <c r="AI197" s="4">
        <v>5.0395813041199995</v>
      </c>
      <c r="AJ197" s="4">
        <v>2.8136090999999999</v>
      </c>
      <c r="AK197" s="4">
        <v>1.9200518</v>
      </c>
      <c r="AL197" s="4">
        <v>6.01456E-2</v>
      </c>
      <c r="AN197" s="4">
        <v>1.1327036000000001</v>
      </c>
      <c r="AO197" s="4">
        <v>8.4698035999999988</v>
      </c>
      <c r="AP197" s="4">
        <v>0.82314730000000003</v>
      </c>
      <c r="BF197" s="4">
        <v>2.6250452000000166</v>
      </c>
      <c r="CH197" s="4">
        <v>7.1781233924152668</v>
      </c>
      <c r="CK197" s="4">
        <v>3.4143949678052783</v>
      </c>
      <c r="CN197" s="4">
        <v>6.1773519263803323</v>
      </c>
      <c r="CO197" s="4">
        <v>2.7107753615215042</v>
      </c>
      <c r="CW197" s="4">
        <v>28.552532536040037</v>
      </c>
      <c r="CX197" s="4">
        <v>700.55088443563636</v>
      </c>
      <c r="CY197" s="4">
        <v>18.76661319661282</v>
      </c>
      <c r="CZ197" s="4">
        <v>136.3251541484272</v>
      </c>
      <c r="DA197" s="4">
        <v>5.829602398649965</v>
      </c>
      <c r="DN197" s="4">
        <v>269.83090217980316</v>
      </c>
      <c r="DO197" s="4">
        <v>22.707104595512927</v>
      </c>
      <c r="DP197" s="4">
        <v>47.299527156276234</v>
      </c>
      <c r="DQ197" s="4">
        <v>5.6085224368316799</v>
      </c>
      <c r="DR197" s="4">
        <v>21.84767917502899</v>
      </c>
      <c r="DS197" s="4">
        <v>4.3850534781704162</v>
      </c>
      <c r="DT197" s="4">
        <v>1.4061720630779302</v>
      </c>
      <c r="DU197" s="4">
        <v>3.7933967264751716</v>
      </c>
      <c r="DV197" s="4">
        <v>0.56292922920756627</v>
      </c>
      <c r="DW197" s="4">
        <v>3.055437414332618</v>
      </c>
      <c r="DX197" s="4">
        <v>0.64145061637224199</v>
      </c>
      <c r="DY197" s="4">
        <v>1.8172257035500328</v>
      </c>
      <c r="DZ197" s="4">
        <v>0.27605984862918342</v>
      </c>
      <c r="EA197" s="4">
        <v>1.8954540795243993</v>
      </c>
      <c r="EB197" s="4">
        <v>0.28520661783189294</v>
      </c>
      <c r="EC197" s="4">
        <v>3.4945233465621981</v>
      </c>
      <c r="ED197" s="4">
        <v>0.3088215490625138</v>
      </c>
      <c r="EO197" s="4">
        <v>3.7685176008891159</v>
      </c>
      <c r="EP197" s="4">
        <v>1.0915264265897131</v>
      </c>
      <c r="FP197" s="1" t="s">
        <v>4076</v>
      </c>
    </row>
    <row r="198" spans="1:172" x14ac:dyDescent="0.35">
      <c r="A198" s="1" t="s">
        <v>4111</v>
      </c>
      <c r="C198" s="1" t="s">
        <v>3925</v>
      </c>
      <c r="E198" s="66">
        <v>35.700000000000003</v>
      </c>
      <c r="F198" s="66">
        <v>35.799999999999997</v>
      </c>
      <c r="G198" s="66">
        <v>114.1</v>
      </c>
      <c r="H198" s="66">
        <v>114.1</v>
      </c>
      <c r="L198" s="1" t="s">
        <v>4112</v>
      </c>
      <c r="M198" s="1" t="s">
        <v>979</v>
      </c>
      <c r="Q198" s="49">
        <v>125</v>
      </c>
      <c r="AB198" s="4">
        <v>53.37</v>
      </c>
      <c r="AC198" s="4">
        <v>0.56999999999999995</v>
      </c>
      <c r="AE198" s="50">
        <v>13.37</v>
      </c>
      <c r="AG198" s="4">
        <v>3</v>
      </c>
      <c r="AH198" s="4">
        <v>5.4</v>
      </c>
      <c r="AI198" s="4">
        <v>8.099400000000001</v>
      </c>
      <c r="AJ198" s="4">
        <v>7.79</v>
      </c>
      <c r="AK198" s="4">
        <v>9.09</v>
      </c>
      <c r="AL198" s="4">
        <v>0.16</v>
      </c>
      <c r="AN198" s="4">
        <v>1.96</v>
      </c>
      <c r="AO198" s="4">
        <v>2.96</v>
      </c>
      <c r="AP198" s="4">
        <v>0.26</v>
      </c>
      <c r="BF198" s="4">
        <v>1.79</v>
      </c>
      <c r="CH198" s="4">
        <v>22</v>
      </c>
      <c r="CK198" s="4">
        <v>455</v>
      </c>
      <c r="CO198" s="4">
        <v>198</v>
      </c>
      <c r="CW198" s="4">
        <v>41</v>
      </c>
      <c r="CX198" s="4">
        <v>684</v>
      </c>
      <c r="CY198" s="4">
        <v>14.28</v>
      </c>
      <c r="CZ198" s="4">
        <v>66.400000000000006</v>
      </c>
      <c r="DA198" s="4">
        <v>3.34</v>
      </c>
      <c r="DN198" s="4">
        <v>634</v>
      </c>
      <c r="DO198" s="4">
        <v>19.2</v>
      </c>
      <c r="DP198" s="4">
        <v>39.42</v>
      </c>
      <c r="DQ198" s="4">
        <v>4.51</v>
      </c>
      <c r="DR198" s="4">
        <v>19.04</v>
      </c>
      <c r="DS198" s="4">
        <v>3.9</v>
      </c>
      <c r="DT198" s="4">
        <v>1.33</v>
      </c>
      <c r="DU198" s="4">
        <v>3.09</v>
      </c>
      <c r="DV198" s="4">
        <v>0.47</v>
      </c>
      <c r="DW198" s="4">
        <v>2.62</v>
      </c>
      <c r="DX198" s="4">
        <v>0.54</v>
      </c>
      <c r="DY198" s="4">
        <v>1.44</v>
      </c>
      <c r="DZ198" s="4">
        <v>0.22</v>
      </c>
      <c r="EA198" s="4">
        <v>1.39</v>
      </c>
      <c r="EB198" s="4">
        <v>0.23</v>
      </c>
      <c r="EC198" s="4">
        <v>1.75</v>
      </c>
      <c r="ED198" s="4">
        <v>0.19</v>
      </c>
      <c r="EM198" s="4">
        <v>5.87</v>
      </c>
      <c r="EO198" s="4">
        <v>2.2000000000000002</v>
      </c>
      <c r="EP198" s="4">
        <v>0.72</v>
      </c>
      <c r="FP198" s="1" t="s">
        <v>4113</v>
      </c>
    </row>
    <row r="199" spans="1:172" x14ac:dyDescent="0.35">
      <c r="A199" s="1" t="s">
        <v>4111</v>
      </c>
      <c r="C199" s="1" t="s">
        <v>3925</v>
      </c>
      <c r="E199" s="66">
        <v>35.700000000000003</v>
      </c>
      <c r="F199" s="66">
        <v>35.799999999999997</v>
      </c>
      <c r="G199" s="66">
        <v>114.1</v>
      </c>
      <c r="H199" s="66">
        <v>114.1</v>
      </c>
      <c r="L199" s="1" t="s">
        <v>4114</v>
      </c>
      <c r="M199" s="1" t="s">
        <v>979</v>
      </c>
      <c r="Q199" s="49">
        <v>125</v>
      </c>
      <c r="AB199" s="4">
        <v>53.49</v>
      </c>
      <c r="AC199" s="4">
        <v>0.59</v>
      </c>
      <c r="AE199" s="50">
        <v>13.48</v>
      </c>
      <c r="AG199" s="4">
        <v>2.89</v>
      </c>
      <c r="AH199" s="4">
        <v>5.47</v>
      </c>
      <c r="AI199" s="4">
        <v>8.0704220000000007</v>
      </c>
      <c r="AJ199" s="4">
        <v>7.74</v>
      </c>
      <c r="AK199" s="4">
        <v>9.02</v>
      </c>
      <c r="AL199" s="4">
        <v>0.16</v>
      </c>
      <c r="AN199" s="4">
        <v>1.99</v>
      </c>
      <c r="AO199" s="4">
        <v>2.97</v>
      </c>
      <c r="AP199" s="4">
        <v>0.26</v>
      </c>
      <c r="BF199" s="4">
        <v>1.63</v>
      </c>
      <c r="CH199" s="4">
        <v>21</v>
      </c>
      <c r="CK199" s="4">
        <v>457</v>
      </c>
      <c r="CO199" s="4">
        <v>192</v>
      </c>
      <c r="CW199" s="4">
        <v>41</v>
      </c>
      <c r="CX199" s="4">
        <v>687</v>
      </c>
      <c r="CY199" s="4">
        <v>18.45</v>
      </c>
      <c r="CZ199" s="4">
        <v>64.7</v>
      </c>
      <c r="DA199" s="4">
        <v>3.84</v>
      </c>
      <c r="DN199" s="4">
        <v>611</v>
      </c>
      <c r="DO199" s="4">
        <v>19.5</v>
      </c>
      <c r="DP199" s="4">
        <v>40.01</v>
      </c>
      <c r="DQ199" s="4">
        <v>4.59</v>
      </c>
      <c r="DR199" s="4">
        <v>19.73</v>
      </c>
      <c r="DS199" s="4">
        <v>4.26</v>
      </c>
      <c r="DT199" s="4">
        <v>1.4</v>
      </c>
      <c r="DU199" s="4">
        <v>3.04</v>
      </c>
      <c r="DV199" s="4">
        <v>0.51</v>
      </c>
      <c r="DW199" s="4">
        <v>2.78</v>
      </c>
      <c r="DX199" s="4">
        <v>0.55000000000000004</v>
      </c>
      <c r="DY199" s="4">
        <v>1.54</v>
      </c>
      <c r="DZ199" s="4">
        <v>0.21</v>
      </c>
      <c r="EA199" s="4">
        <v>1.44</v>
      </c>
      <c r="EB199" s="4">
        <v>0.21</v>
      </c>
      <c r="EC199" s="4">
        <v>1.7</v>
      </c>
      <c r="ED199" s="4">
        <v>0.2</v>
      </c>
      <c r="EM199" s="4">
        <v>7.33</v>
      </c>
      <c r="EO199" s="4">
        <v>2.25</v>
      </c>
      <c r="EP199" s="4">
        <v>0.71</v>
      </c>
      <c r="FP199" s="1" t="s">
        <v>4113</v>
      </c>
    </row>
    <row r="200" spans="1:172" x14ac:dyDescent="0.35">
      <c r="A200" s="1" t="s">
        <v>4111</v>
      </c>
      <c r="C200" s="1" t="s">
        <v>3925</v>
      </c>
      <c r="E200" s="66">
        <v>35.700000000000003</v>
      </c>
      <c r="F200" s="66">
        <v>35.799999999999997</v>
      </c>
      <c r="G200" s="66">
        <v>114.1</v>
      </c>
      <c r="H200" s="66">
        <v>114.1</v>
      </c>
      <c r="L200" s="1" t="s">
        <v>4115</v>
      </c>
      <c r="M200" s="1" t="s">
        <v>979</v>
      </c>
      <c r="Q200" s="49">
        <v>125</v>
      </c>
      <c r="AB200" s="4">
        <v>53.7</v>
      </c>
      <c r="AC200" s="4">
        <v>0.59</v>
      </c>
      <c r="AE200" s="50">
        <v>13.22</v>
      </c>
      <c r="AG200" s="4">
        <v>3</v>
      </c>
      <c r="AH200" s="4">
        <v>5.33</v>
      </c>
      <c r="AI200" s="4">
        <v>8.0294000000000008</v>
      </c>
      <c r="AJ200" s="4">
        <v>7.98</v>
      </c>
      <c r="AK200" s="4">
        <v>8.9</v>
      </c>
      <c r="AL200" s="4">
        <v>0.15</v>
      </c>
      <c r="AN200" s="4">
        <v>1.9</v>
      </c>
      <c r="AO200" s="4">
        <v>3.07</v>
      </c>
      <c r="AP200" s="4">
        <v>0.26</v>
      </c>
      <c r="BF200" s="4">
        <v>1.6</v>
      </c>
      <c r="CH200" s="4">
        <v>21</v>
      </c>
      <c r="CK200" s="4">
        <v>468</v>
      </c>
      <c r="CO200" s="4">
        <v>189</v>
      </c>
      <c r="CW200" s="4">
        <v>37</v>
      </c>
      <c r="CX200" s="4">
        <v>697</v>
      </c>
      <c r="CY200" s="4">
        <v>16.59</v>
      </c>
      <c r="CZ200" s="4">
        <v>74.599999999999994</v>
      </c>
      <c r="DA200" s="4">
        <v>4.57</v>
      </c>
      <c r="DN200" s="4">
        <v>631</v>
      </c>
      <c r="DO200" s="4">
        <v>20.43</v>
      </c>
      <c r="DP200" s="4">
        <v>43.06</v>
      </c>
      <c r="DQ200" s="4">
        <v>5.15</v>
      </c>
      <c r="DR200" s="4">
        <v>22.3</v>
      </c>
      <c r="DS200" s="4">
        <v>4.38</v>
      </c>
      <c r="DT200" s="4">
        <v>1.46</v>
      </c>
      <c r="DU200" s="4">
        <v>3.57</v>
      </c>
      <c r="DV200" s="4">
        <v>0.55000000000000004</v>
      </c>
      <c r="DW200" s="4">
        <v>3.15</v>
      </c>
      <c r="DX200" s="4">
        <v>0.65</v>
      </c>
      <c r="DY200" s="4">
        <v>1.74</v>
      </c>
      <c r="DZ200" s="4">
        <v>0.28000000000000003</v>
      </c>
      <c r="EA200" s="4">
        <v>1.59</v>
      </c>
      <c r="EB200" s="4">
        <v>0.25</v>
      </c>
      <c r="EC200" s="4">
        <v>1.96</v>
      </c>
      <c r="ED200" s="4">
        <v>0.25</v>
      </c>
      <c r="EM200" s="4">
        <v>5.52</v>
      </c>
      <c r="EO200" s="4">
        <v>2.36</v>
      </c>
      <c r="EP200" s="4">
        <v>0.77</v>
      </c>
      <c r="FP200" s="1" t="s">
        <v>4113</v>
      </c>
    </row>
    <row r="201" spans="1:172" x14ac:dyDescent="0.35">
      <c r="A201" s="1" t="s">
        <v>4111</v>
      </c>
      <c r="C201" s="1" t="s">
        <v>3925</v>
      </c>
      <c r="E201" s="66">
        <v>35.700000000000003</v>
      </c>
      <c r="F201" s="66">
        <v>35.799999999999997</v>
      </c>
      <c r="G201" s="66">
        <v>114.1</v>
      </c>
      <c r="H201" s="66">
        <v>114.1</v>
      </c>
      <c r="L201" s="1" t="s">
        <v>4116</v>
      </c>
      <c r="M201" s="1" t="s">
        <v>979</v>
      </c>
      <c r="Q201" s="49">
        <v>125</v>
      </c>
      <c r="AB201" s="4">
        <v>53.77</v>
      </c>
      <c r="AC201" s="4">
        <v>0.6</v>
      </c>
      <c r="AE201" s="50">
        <v>13.3</v>
      </c>
      <c r="AG201" s="4">
        <v>3.06</v>
      </c>
      <c r="AH201" s="4">
        <v>5.23</v>
      </c>
      <c r="AI201" s="4">
        <v>7.9833880000000006</v>
      </c>
      <c r="AJ201" s="4">
        <v>7.69</v>
      </c>
      <c r="AK201" s="4">
        <v>8.86</v>
      </c>
      <c r="AL201" s="4">
        <v>0.15</v>
      </c>
      <c r="AN201" s="4">
        <v>1.98</v>
      </c>
      <c r="AO201" s="4">
        <v>3</v>
      </c>
      <c r="AP201" s="4">
        <v>0.26</v>
      </c>
      <c r="BF201" s="4">
        <v>1.82</v>
      </c>
      <c r="CH201" s="4">
        <v>21</v>
      </c>
      <c r="CK201" s="4">
        <v>457</v>
      </c>
      <c r="CO201" s="4">
        <v>201</v>
      </c>
      <c r="CW201" s="4">
        <v>41</v>
      </c>
      <c r="CX201" s="4">
        <v>695</v>
      </c>
      <c r="CY201" s="4">
        <v>14.81</v>
      </c>
      <c r="CZ201" s="4">
        <v>77.099999999999994</v>
      </c>
      <c r="DA201" s="4">
        <v>3.75</v>
      </c>
      <c r="DN201" s="4">
        <v>720</v>
      </c>
      <c r="DO201" s="4">
        <v>20.190000000000001</v>
      </c>
      <c r="DP201" s="4">
        <v>41.7</v>
      </c>
      <c r="DQ201" s="4">
        <v>4.79</v>
      </c>
      <c r="DR201" s="4">
        <v>19.940000000000001</v>
      </c>
      <c r="DS201" s="4">
        <v>4.4400000000000004</v>
      </c>
      <c r="DT201" s="4">
        <v>1.47</v>
      </c>
      <c r="DU201" s="4">
        <v>3.29</v>
      </c>
      <c r="DV201" s="4">
        <v>0.54</v>
      </c>
      <c r="DW201" s="4">
        <v>2.97</v>
      </c>
      <c r="DX201" s="4">
        <v>0.57999999999999996</v>
      </c>
      <c r="DY201" s="4">
        <v>1.54</v>
      </c>
      <c r="DZ201" s="4">
        <v>0.21</v>
      </c>
      <c r="EA201" s="4">
        <v>1.57</v>
      </c>
      <c r="EB201" s="4">
        <v>0.2</v>
      </c>
      <c r="EC201" s="4">
        <v>2.0299999999999998</v>
      </c>
      <c r="ED201" s="4">
        <v>0.2</v>
      </c>
      <c r="EM201" s="4">
        <v>5.8</v>
      </c>
      <c r="EO201" s="4">
        <v>2.27</v>
      </c>
      <c r="EP201" s="4">
        <v>0.75</v>
      </c>
      <c r="FP201" s="1" t="s">
        <v>4113</v>
      </c>
    </row>
    <row r="202" spans="1:172" x14ac:dyDescent="0.35">
      <c r="A202" s="1" t="s">
        <v>4111</v>
      </c>
      <c r="C202" s="1" t="s">
        <v>3925</v>
      </c>
      <c r="E202" s="66">
        <v>35.700000000000003</v>
      </c>
      <c r="F202" s="66">
        <v>35.799999999999997</v>
      </c>
      <c r="G202" s="66">
        <v>114.1</v>
      </c>
      <c r="H202" s="66">
        <v>114.1</v>
      </c>
      <c r="L202" s="1" t="s">
        <v>4117</v>
      </c>
      <c r="M202" s="1" t="s">
        <v>979</v>
      </c>
      <c r="Q202" s="49">
        <v>125</v>
      </c>
      <c r="AB202" s="4">
        <v>53.82</v>
      </c>
      <c r="AC202" s="4">
        <v>0.57999999999999996</v>
      </c>
      <c r="AE202" s="50">
        <v>13.42</v>
      </c>
      <c r="AG202" s="4">
        <v>3</v>
      </c>
      <c r="AH202" s="4">
        <v>5.27</v>
      </c>
      <c r="AI202" s="4">
        <v>7.9694000000000003</v>
      </c>
      <c r="AJ202" s="4">
        <v>7.8</v>
      </c>
      <c r="AK202" s="4">
        <v>8.83</v>
      </c>
      <c r="AL202" s="4">
        <v>0.15</v>
      </c>
      <c r="AN202" s="4">
        <v>2.0299999999999998</v>
      </c>
      <c r="AO202" s="4">
        <v>3.04</v>
      </c>
      <c r="AP202" s="4">
        <v>0.26</v>
      </c>
      <c r="BF202" s="4">
        <v>1.52</v>
      </c>
      <c r="CH202" s="4">
        <v>22</v>
      </c>
      <c r="CK202" s="4">
        <v>466</v>
      </c>
      <c r="CO202" s="4">
        <v>194</v>
      </c>
      <c r="CW202" s="4">
        <v>41</v>
      </c>
      <c r="CX202" s="4">
        <v>698</v>
      </c>
      <c r="CY202" s="4">
        <v>15.62</v>
      </c>
      <c r="CZ202" s="4">
        <v>73.599999999999994</v>
      </c>
      <c r="DA202" s="4">
        <v>4.01</v>
      </c>
      <c r="DN202" s="4">
        <v>626</v>
      </c>
      <c r="DO202" s="4">
        <v>20.63</v>
      </c>
      <c r="DP202" s="4">
        <v>42.23</v>
      </c>
      <c r="DQ202" s="4">
        <v>5.07</v>
      </c>
      <c r="DR202" s="4">
        <v>20.39</v>
      </c>
      <c r="DS202" s="4">
        <v>4.08</v>
      </c>
      <c r="DT202" s="4">
        <v>1.43</v>
      </c>
      <c r="DU202" s="4">
        <v>3.6</v>
      </c>
      <c r="DV202" s="4">
        <v>0.55000000000000004</v>
      </c>
      <c r="DW202" s="4">
        <v>3.19</v>
      </c>
      <c r="DX202" s="4">
        <v>0.56000000000000005</v>
      </c>
      <c r="DY202" s="4">
        <v>1.61</v>
      </c>
      <c r="DZ202" s="4">
        <v>0.27</v>
      </c>
      <c r="EA202" s="4">
        <v>1.49</v>
      </c>
      <c r="EB202" s="4">
        <v>0.22</v>
      </c>
      <c r="EC202" s="4">
        <v>1.94</v>
      </c>
      <c r="ED202" s="4">
        <v>0.23</v>
      </c>
      <c r="EM202" s="4">
        <v>5.89</v>
      </c>
      <c r="EO202" s="4">
        <v>2.4900000000000002</v>
      </c>
      <c r="EP202" s="4">
        <v>0.8</v>
      </c>
      <c r="FP202" s="1" t="s">
        <v>4113</v>
      </c>
    </row>
    <row r="203" spans="1:172" x14ac:dyDescent="0.35">
      <c r="A203" s="1" t="s">
        <v>4111</v>
      </c>
      <c r="C203" s="1" t="s">
        <v>3925</v>
      </c>
      <c r="E203" s="66">
        <v>35.700000000000003</v>
      </c>
      <c r="F203" s="66">
        <v>35.799999999999997</v>
      </c>
      <c r="G203" s="66">
        <v>114.1</v>
      </c>
      <c r="H203" s="66">
        <v>114.1</v>
      </c>
      <c r="L203" s="1" t="s">
        <v>4118</v>
      </c>
      <c r="M203" s="1" t="s">
        <v>979</v>
      </c>
      <c r="Q203" s="49">
        <v>125</v>
      </c>
      <c r="AB203" s="4">
        <v>53.89</v>
      </c>
      <c r="AC203" s="4">
        <v>0.59</v>
      </c>
      <c r="AE203" s="50">
        <v>13.68</v>
      </c>
      <c r="AG203" s="4">
        <v>2.64</v>
      </c>
      <c r="AH203" s="4">
        <v>5.3</v>
      </c>
      <c r="AI203" s="4">
        <v>7.6754720000000001</v>
      </c>
      <c r="AJ203" s="4">
        <v>7.4</v>
      </c>
      <c r="AK203" s="4">
        <v>9.44</v>
      </c>
      <c r="AL203" s="4">
        <v>0.15</v>
      </c>
      <c r="AN203" s="4">
        <v>1.94</v>
      </c>
      <c r="AO203" s="4">
        <v>3.12</v>
      </c>
      <c r="AP203" s="4">
        <v>0.26</v>
      </c>
      <c r="BF203" s="4">
        <v>1.27</v>
      </c>
      <c r="CH203" s="4">
        <v>20</v>
      </c>
      <c r="CK203" s="4">
        <v>505</v>
      </c>
      <c r="CO203" s="4">
        <v>295</v>
      </c>
      <c r="CW203" s="4">
        <v>41</v>
      </c>
      <c r="CX203" s="4">
        <v>749</v>
      </c>
      <c r="CY203" s="4">
        <v>15.48</v>
      </c>
      <c r="CZ203" s="4">
        <v>70.3</v>
      </c>
      <c r="DA203" s="4">
        <v>4.12</v>
      </c>
      <c r="DN203" s="4">
        <v>728</v>
      </c>
      <c r="DO203" s="4">
        <v>22.37</v>
      </c>
      <c r="DP203" s="4">
        <v>46.28</v>
      </c>
      <c r="DQ203" s="4">
        <v>5.29</v>
      </c>
      <c r="DR203" s="4">
        <v>22.36</v>
      </c>
      <c r="DS203" s="4">
        <v>4.34</v>
      </c>
      <c r="DT203" s="4">
        <v>1.46</v>
      </c>
      <c r="DU203" s="4">
        <v>3.42</v>
      </c>
      <c r="DV203" s="4">
        <v>0.52</v>
      </c>
      <c r="DW203" s="4">
        <v>3.11</v>
      </c>
      <c r="DX203" s="4">
        <v>0.59</v>
      </c>
      <c r="DY203" s="4">
        <v>1.61</v>
      </c>
      <c r="DZ203" s="4">
        <v>0.2</v>
      </c>
      <c r="EA203" s="4">
        <v>1.44</v>
      </c>
      <c r="EB203" s="4">
        <v>0.22</v>
      </c>
      <c r="EC203" s="4">
        <v>1.85</v>
      </c>
      <c r="ED203" s="4">
        <v>0.22</v>
      </c>
      <c r="EM203" s="4">
        <v>8.9600000000000009</v>
      </c>
      <c r="EO203" s="4">
        <v>2.61</v>
      </c>
      <c r="EP203" s="4">
        <v>0.76</v>
      </c>
      <c r="FP203" s="1" t="s">
        <v>4113</v>
      </c>
    </row>
    <row r="204" spans="1:172" x14ac:dyDescent="0.35">
      <c r="A204" s="1" t="s">
        <v>4111</v>
      </c>
      <c r="C204" s="1" t="s">
        <v>3925</v>
      </c>
      <c r="E204" s="66">
        <v>35.700000000000003</v>
      </c>
      <c r="F204" s="66">
        <v>35.799999999999997</v>
      </c>
      <c r="G204" s="66">
        <v>114.1</v>
      </c>
      <c r="H204" s="66">
        <v>114.1</v>
      </c>
      <c r="L204" s="1" t="s">
        <v>4119</v>
      </c>
      <c r="M204" s="1" t="s">
        <v>2199</v>
      </c>
      <c r="Q204" s="49">
        <v>125</v>
      </c>
      <c r="AB204" s="4">
        <v>53.92</v>
      </c>
      <c r="AC204" s="4">
        <v>0.56999999999999995</v>
      </c>
      <c r="AE204" s="50">
        <v>13.36</v>
      </c>
      <c r="AG204" s="4">
        <v>2.72</v>
      </c>
      <c r="AH204" s="4">
        <v>5.33</v>
      </c>
      <c r="AI204" s="4">
        <v>7.7774560000000008</v>
      </c>
      <c r="AJ204" s="4">
        <v>7.57</v>
      </c>
      <c r="AK204" s="4">
        <v>8.94</v>
      </c>
      <c r="AL204" s="4">
        <v>0.15</v>
      </c>
      <c r="AN204" s="4">
        <v>1.98</v>
      </c>
      <c r="AO204" s="4">
        <v>3.08</v>
      </c>
      <c r="AP204" s="4">
        <v>0.25</v>
      </c>
      <c r="BF204" s="4">
        <v>1.84</v>
      </c>
      <c r="CH204" s="4">
        <v>20</v>
      </c>
      <c r="CK204" s="4">
        <v>478</v>
      </c>
      <c r="CO204" s="4">
        <v>201</v>
      </c>
      <c r="CW204" s="4">
        <v>40</v>
      </c>
      <c r="CX204" s="4">
        <v>697</v>
      </c>
      <c r="CY204" s="4">
        <v>13.81</v>
      </c>
      <c r="CZ204" s="4">
        <v>64.2</v>
      </c>
      <c r="DA204" s="4">
        <v>3.17</v>
      </c>
      <c r="DN204" s="4">
        <v>691</v>
      </c>
      <c r="DO204" s="4">
        <v>19.899999999999999</v>
      </c>
      <c r="DP204" s="4">
        <v>41.04</v>
      </c>
      <c r="DQ204" s="4">
        <v>4.78</v>
      </c>
      <c r="DR204" s="4">
        <v>19.84</v>
      </c>
      <c r="DS204" s="4">
        <v>3.9</v>
      </c>
      <c r="DT204" s="4">
        <v>1.27</v>
      </c>
      <c r="DU204" s="4">
        <v>2.98</v>
      </c>
      <c r="DV204" s="4">
        <v>0.49</v>
      </c>
      <c r="DW204" s="4">
        <v>2.64</v>
      </c>
      <c r="DX204" s="4">
        <v>0.47</v>
      </c>
      <c r="DY204" s="4">
        <v>1.52</v>
      </c>
      <c r="DZ204" s="4">
        <v>0.22</v>
      </c>
      <c r="EA204" s="4">
        <v>1.39</v>
      </c>
      <c r="EB204" s="4">
        <v>0.18</v>
      </c>
      <c r="EC204" s="4">
        <v>1.69</v>
      </c>
      <c r="ED204" s="4">
        <v>0.16</v>
      </c>
      <c r="EM204" s="4">
        <v>4.97</v>
      </c>
      <c r="EO204" s="4">
        <v>1.97</v>
      </c>
      <c r="EP204" s="4">
        <v>0.67</v>
      </c>
      <c r="FP204" s="1" t="s">
        <v>4113</v>
      </c>
    </row>
    <row r="205" spans="1:172" x14ac:dyDescent="0.35">
      <c r="A205" s="1" t="s">
        <v>4111</v>
      </c>
      <c r="C205" s="1" t="s">
        <v>3925</v>
      </c>
      <c r="E205" s="66">
        <v>35.700000000000003</v>
      </c>
      <c r="F205" s="66">
        <v>35.799999999999997</v>
      </c>
      <c r="G205" s="66">
        <v>114.1</v>
      </c>
      <c r="H205" s="66">
        <v>114.1</v>
      </c>
      <c r="L205" s="1" t="s">
        <v>4120</v>
      </c>
      <c r="M205" s="1" t="s">
        <v>979</v>
      </c>
      <c r="Q205" s="49">
        <v>125</v>
      </c>
      <c r="AB205" s="4">
        <v>54.19</v>
      </c>
      <c r="AC205" s="4">
        <v>0.56999999999999995</v>
      </c>
      <c r="AE205" s="50">
        <v>13.42</v>
      </c>
      <c r="AG205" s="4">
        <v>2.85</v>
      </c>
      <c r="AH205" s="4">
        <v>5.0999999999999996</v>
      </c>
      <c r="AI205" s="4">
        <v>7.6644299999999994</v>
      </c>
      <c r="AJ205" s="4">
        <v>7.56</v>
      </c>
      <c r="AK205" s="4">
        <v>8.8699999999999992</v>
      </c>
      <c r="AL205" s="4">
        <v>0.14000000000000001</v>
      </c>
      <c r="AN205" s="4">
        <v>2.16</v>
      </c>
      <c r="AO205" s="4">
        <v>2.98</v>
      </c>
      <c r="AP205" s="4">
        <v>0.26</v>
      </c>
      <c r="BF205" s="4">
        <v>1.19</v>
      </c>
      <c r="CH205" s="4">
        <v>19</v>
      </c>
      <c r="CK205" s="4">
        <v>456</v>
      </c>
      <c r="CO205" s="4">
        <v>200</v>
      </c>
      <c r="CW205" s="4">
        <v>40</v>
      </c>
      <c r="CX205" s="4">
        <v>694</v>
      </c>
      <c r="CY205" s="4">
        <v>12.1</v>
      </c>
      <c r="CZ205" s="4">
        <v>61.3</v>
      </c>
      <c r="DA205" s="4">
        <v>3.01</v>
      </c>
      <c r="DN205" s="4">
        <v>899</v>
      </c>
      <c r="DO205" s="4">
        <v>19.45</v>
      </c>
      <c r="DP205" s="4">
        <v>38.64</v>
      </c>
      <c r="DQ205" s="4">
        <v>4.5199999999999996</v>
      </c>
      <c r="DR205" s="4">
        <v>17.760000000000002</v>
      </c>
      <c r="DS205" s="4">
        <v>3.67</v>
      </c>
      <c r="DT205" s="4">
        <v>1.23</v>
      </c>
      <c r="DU205" s="4">
        <v>2.69</v>
      </c>
      <c r="DV205" s="4">
        <v>0.43</v>
      </c>
      <c r="DW205" s="4">
        <v>2.37</v>
      </c>
      <c r="DX205" s="4">
        <v>0.48</v>
      </c>
      <c r="DY205" s="4">
        <v>1.43</v>
      </c>
      <c r="DZ205" s="4">
        <v>0.19</v>
      </c>
      <c r="EA205" s="4">
        <v>1.23</v>
      </c>
      <c r="EB205" s="4">
        <v>0.17</v>
      </c>
      <c r="EC205" s="4">
        <v>1.61</v>
      </c>
      <c r="ED205" s="4">
        <v>0.18</v>
      </c>
      <c r="EM205" s="4">
        <v>5.38</v>
      </c>
      <c r="EO205" s="4">
        <v>2.41</v>
      </c>
      <c r="EP205" s="4">
        <v>0.67</v>
      </c>
      <c r="FP205" s="1" t="s">
        <v>4113</v>
      </c>
    </row>
    <row r="206" spans="1:172" x14ac:dyDescent="0.35">
      <c r="A206" s="1" t="s">
        <v>4111</v>
      </c>
      <c r="C206" s="1" t="s">
        <v>3925</v>
      </c>
      <c r="E206" s="66">
        <v>35.700000000000003</v>
      </c>
      <c r="F206" s="66">
        <v>35.799999999999997</v>
      </c>
      <c r="G206" s="66">
        <v>114.1</v>
      </c>
      <c r="H206" s="66">
        <v>114.1</v>
      </c>
      <c r="L206" s="1" t="s">
        <v>4121</v>
      </c>
      <c r="M206" s="1" t="s">
        <v>979</v>
      </c>
      <c r="Q206" s="49">
        <v>125</v>
      </c>
      <c r="AB206" s="4">
        <v>54.7</v>
      </c>
      <c r="AC206" s="4">
        <v>0.59</v>
      </c>
      <c r="AE206" s="50">
        <v>13.59</v>
      </c>
      <c r="AG206" s="4">
        <v>2.39</v>
      </c>
      <c r="AH206" s="4">
        <v>5.33</v>
      </c>
      <c r="AI206" s="4">
        <v>7.4805220000000006</v>
      </c>
      <c r="AJ206" s="4">
        <v>7.03</v>
      </c>
      <c r="AK206" s="4">
        <v>9.01</v>
      </c>
      <c r="AL206" s="4">
        <v>0.14000000000000001</v>
      </c>
      <c r="AN206" s="4">
        <v>2.27</v>
      </c>
      <c r="AO206" s="4">
        <v>3.22</v>
      </c>
      <c r="AP206" s="4">
        <v>0.27</v>
      </c>
      <c r="BF206" s="4">
        <v>1.08</v>
      </c>
      <c r="CH206" s="4">
        <v>18</v>
      </c>
      <c r="CK206" s="4">
        <v>468</v>
      </c>
      <c r="CO206" s="4">
        <v>279</v>
      </c>
      <c r="CW206" s="4">
        <v>44</v>
      </c>
      <c r="CX206" s="4">
        <v>709</v>
      </c>
      <c r="CY206" s="4">
        <v>15.15</v>
      </c>
      <c r="CZ206" s="4">
        <v>74.900000000000006</v>
      </c>
      <c r="DA206" s="4">
        <v>4.3099999999999996</v>
      </c>
      <c r="DN206" s="4">
        <v>687</v>
      </c>
      <c r="DO206" s="4">
        <v>22.65</v>
      </c>
      <c r="DP206" s="4">
        <v>46.21</v>
      </c>
      <c r="DQ206" s="4">
        <v>5.24</v>
      </c>
      <c r="DR206" s="4">
        <v>21.54</v>
      </c>
      <c r="DS206" s="4">
        <v>4.25</v>
      </c>
      <c r="DT206" s="4">
        <v>1.42</v>
      </c>
      <c r="DU206" s="4">
        <v>3.13</v>
      </c>
      <c r="DV206" s="4">
        <v>0.48</v>
      </c>
      <c r="DW206" s="4">
        <v>2.87</v>
      </c>
      <c r="DX206" s="4">
        <v>0.5</v>
      </c>
      <c r="DY206" s="4">
        <v>1.58</v>
      </c>
      <c r="DZ206" s="4">
        <v>0.23</v>
      </c>
      <c r="EA206" s="4">
        <v>1.41</v>
      </c>
      <c r="EB206" s="4">
        <v>0.19</v>
      </c>
      <c r="EC206" s="4">
        <v>1.97</v>
      </c>
      <c r="ED206" s="4">
        <v>0.25</v>
      </c>
      <c r="EM206" s="4">
        <v>7.72</v>
      </c>
      <c r="EO206" s="4">
        <v>2.7</v>
      </c>
      <c r="EP206" s="4">
        <v>0.73</v>
      </c>
      <c r="FP206" s="1" t="s">
        <v>4113</v>
      </c>
    </row>
    <row r="207" spans="1:172" x14ac:dyDescent="0.35">
      <c r="A207" s="1" t="s">
        <v>4111</v>
      </c>
      <c r="C207" s="1" t="s">
        <v>3925</v>
      </c>
      <c r="E207" s="66">
        <v>35.700000000000003</v>
      </c>
      <c r="F207" s="66">
        <v>35.799999999999997</v>
      </c>
      <c r="G207" s="66">
        <v>114.1</v>
      </c>
      <c r="H207" s="66">
        <v>114.1</v>
      </c>
      <c r="L207" s="1" t="s">
        <v>4122</v>
      </c>
      <c r="M207" s="1" t="s">
        <v>979</v>
      </c>
      <c r="Q207" s="49">
        <v>125</v>
      </c>
      <c r="AB207" s="4">
        <v>52.06</v>
      </c>
      <c r="AC207" s="4">
        <v>0.61</v>
      </c>
      <c r="AE207" s="50">
        <v>12.3</v>
      </c>
      <c r="AG207" s="4">
        <v>4</v>
      </c>
      <c r="AH207" s="4">
        <v>5.45</v>
      </c>
      <c r="AI207" s="4">
        <v>9.0492000000000008</v>
      </c>
      <c r="AJ207" s="4">
        <v>9.1</v>
      </c>
      <c r="AK207" s="4">
        <v>10.69</v>
      </c>
      <c r="AL207" s="4">
        <v>0.16</v>
      </c>
      <c r="AN207" s="4">
        <v>0.77</v>
      </c>
      <c r="AO207" s="4">
        <v>3.55</v>
      </c>
      <c r="AP207" s="4">
        <v>0.18</v>
      </c>
      <c r="BF207" s="4">
        <v>1.1100000000000001</v>
      </c>
      <c r="CH207" s="4">
        <v>26</v>
      </c>
      <c r="CK207" s="4">
        <v>605</v>
      </c>
      <c r="CO207" s="4">
        <v>266</v>
      </c>
      <c r="CW207" s="4">
        <v>5.7</v>
      </c>
      <c r="CX207" s="4">
        <v>444</v>
      </c>
      <c r="CY207" s="4">
        <v>16.41</v>
      </c>
      <c r="CZ207" s="4">
        <v>75.3</v>
      </c>
      <c r="DA207" s="4">
        <v>4.01</v>
      </c>
      <c r="DN207" s="4">
        <v>586</v>
      </c>
      <c r="DO207" s="4">
        <v>16.16</v>
      </c>
      <c r="DP207" s="4">
        <v>34.39</v>
      </c>
      <c r="DQ207" s="4">
        <v>4.29</v>
      </c>
      <c r="DR207" s="4">
        <v>20.14</v>
      </c>
      <c r="DS207" s="4">
        <v>4.51</v>
      </c>
      <c r="DT207" s="4">
        <v>1.56</v>
      </c>
      <c r="DU207" s="4">
        <v>3.22</v>
      </c>
      <c r="DV207" s="4">
        <v>0.6</v>
      </c>
      <c r="DW207" s="4">
        <v>3.19</v>
      </c>
      <c r="DX207" s="4">
        <v>0.56000000000000005</v>
      </c>
      <c r="DY207" s="4">
        <v>1.67</v>
      </c>
      <c r="DZ207" s="4">
        <v>0.25</v>
      </c>
      <c r="EA207" s="4">
        <v>1.63</v>
      </c>
      <c r="EB207" s="4">
        <v>0.2</v>
      </c>
      <c r="EC207" s="4">
        <v>2.27</v>
      </c>
      <c r="ED207" s="4">
        <v>0.21</v>
      </c>
      <c r="EM207" s="4">
        <v>3.76</v>
      </c>
      <c r="EO207" s="4">
        <v>1.94</v>
      </c>
      <c r="EP207" s="4">
        <v>0.51</v>
      </c>
      <c r="FP207" s="1" t="s">
        <v>4113</v>
      </c>
    </row>
    <row r="208" spans="1:172" x14ac:dyDescent="0.35">
      <c r="A208" s="1" t="s">
        <v>4111</v>
      </c>
      <c r="C208" s="1" t="s">
        <v>3925</v>
      </c>
      <c r="E208" s="66">
        <v>35.700000000000003</v>
      </c>
      <c r="F208" s="66">
        <v>35.799999999999997</v>
      </c>
      <c r="G208" s="66">
        <v>114.1</v>
      </c>
      <c r="H208" s="66">
        <v>114.1</v>
      </c>
      <c r="L208" s="1" t="s">
        <v>4123</v>
      </c>
      <c r="M208" s="1" t="s">
        <v>979</v>
      </c>
      <c r="Q208" s="49">
        <v>125</v>
      </c>
      <c r="AB208" s="4">
        <v>52.32</v>
      </c>
      <c r="AC208" s="4">
        <v>0.6</v>
      </c>
      <c r="AE208" s="50">
        <v>12.58</v>
      </c>
      <c r="AG208" s="4">
        <v>3.53</v>
      </c>
      <c r="AH208" s="4">
        <v>5.5</v>
      </c>
      <c r="AI208" s="4">
        <v>8.6762940000000004</v>
      </c>
      <c r="AJ208" s="4">
        <v>9.1999999999999993</v>
      </c>
      <c r="AK208" s="4">
        <v>10.38</v>
      </c>
      <c r="AL208" s="4">
        <v>0.15</v>
      </c>
      <c r="AN208" s="4">
        <v>0.97</v>
      </c>
      <c r="AO208" s="4">
        <v>3.55</v>
      </c>
      <c r="AP208" s="4">
        <v>0.2</v>
      </c>
      <c r="BF208" s="4">
        <v>1.0900000000000001</v>
      </c>
      <c r="CH208" s="4">
        <v>28</v>
      </c>
      <c r="CK208" s="4">
        <v>565</v>
      </c>
      <c r="CO208" s="4">
        <v>170</v>
      </c>
      <c r="CW208" s="4">
        <v>15</v>
      </c>
      <c r="CX208" s="4">
        <v>580</v>
      </c>
      <c r="CY208" s="4">
        <v>15.39</v>
      </c>
      <c r="CZ208" s="4">
        <v>67.5</v>
      </c>
      <c r="DA208" s="4">
        <v>3.86</v>
      </c>
      <c r="DN208" s="4">
        <v>409</v>
      </c>
      <c r="DO208" s="4">
        <v>16.940000000000001</v>
      </c>
      <c r="DP208" s="4">
        <v>37.47</v>
      </c>
      <c r="DQ208" s="4">
        <v>4.58</v>
      </c>
      <c r="DR208" s="4">
        <v>19.96</v>
      </c>
      <c r="DS208" s="4">
        <v>4.26</v>
      </c>
      <c r="DT208" s="4">
        <v>1.38</v>
      </c>
      <c r="DU208" s="4">
        <v>3.32</v>
      </c>
      <c r="DV208" s="4">
        <v>0.51</v>
      </c>
      <c r="DW208" s="4">
        <v>3.01</v>
      </c>
      <c r="DX208" s="4">
        <v>0.57999999999999996</v>
      </c>
      <c r="DY208" s="4">
        <v>1.63</v>
      </c>
      <c r="DZ208" s="4">
        <v>0.25</v>
      </c>
      <c r="EA208" s="4">
        <v>1.51</v>
      </c>
      <c r="EB208" s="4">
        <v>0.2</v>
      </c>
      <c r="EC208" s="4">
        <v>2.29</v>
      </c>
      <c r="ED208" s="4">
        <v>0.21</v>
      </c>
      <c r="EM208" s="4">
        <v>4.22</v>
      </c>
      <c r="EO208" s="4">
        <v>1.97</v>
      </c>
      <c r="EP208" s="4">
        <v>0.53</v>
      </c>
      <c r="FP208" s="1" t="s">
        <v>4113</v>
      </c>
    </row>
    <row r="209" spans="1:172" x14ac:dyDescent="0.35">
      <c r="A209" s="1" t="s">
        <v>4111</v>
      </c>
      <c r="C209" s="1" t="s">
        <v>3925</v>
      </c>
      <c r="E209" s="66">
        <v>35.700000000000003</v>
      </c>
      <c r="F209" s="66">
        <v>35.799999999999997</v>
      </c>
      <c r="G209" s="66">
        <v>114.1</v>
      </c>
      <c r="H209" s="66">
        <v>114.1</v>
      </c>
      <c r="L209" s="1" t="s">
        <v>4124</v>
      </c>
      <c r="M209" s="1" t="s">
        <v>979</v>
      </c>
      <c r="Q209" s="49">
        <v>125</v>
      </c>
      <c r="AB209" s="4">
        <v>53.28</v>
      </c>
      <c r="AC209" s="4">
        <v>0.61</v>
      </c>
      <c r="AE209" s="50">
        <v>13.32</v>
      </c>
      <c r="AG209" s="4">
        <v>4.16</v>
      </c>
      <c r="AH209" s="4">
        <v>4.54</v>
      </c>
      <c r="AI209" s="4">
        <v>8.2831679999999999</v>
      </c>
      <c r="AJ209" s="4">
        <v>8.1300000000000008</v>
      </c>
      <c r="AK209" s="4">
        <v>9.81</v>
      </c>
      <c r="AL209" s="4">
        <v>0.14000000000000001</v>
      </c>
      <c r="AN209" s="4">
        <v>1.06</v>
      </c>
      <c r="AO209" s="4">
        <v>3.74</v>
      </c>
      <c r="AP209" s="4">
        <v>0.18</v>
      </c>
      <c r="BF209" s="4">
        <v>1.07</v>
      </c>
      <c r="CH209" s="4">
        <v>40</v>
      </c>
      <c r="CK209" s="4">
        <v>520</v>
      </c>
      <c r="CO209" s="4">
        <v>258</v>
      </c>
      <c r="CW209" s="4">
        <v>7.9</v>
      </c>
      <c r="CX209" s="4">
        <v>630</v>
      </c>
      <c r="CY209" s="4">
        <v>17.25</v>
      </c>
      <c r="CZ209" s="4">
        <v>80</v>
      </c>
      <c r="DA209" s="4">
        <v>3.25</v>
      </c>
      <c r="DN209" s="4">
        <v>392</v>
      </c>
      <c r="DO209" s="4">
        <v>14.42</v>
      </c>
      <c r="DP209" s="4">
        <v>30.49</v>
      </c>
      <c r="DQ209" s="4">
        <v>4.18</v>
      </c>
      <c r="DR209" s="4">
        <v>19.77</v>
      </c>
      <c r="DS209" s="4">
        <v>5.34</v>
      </c>
      <c r="DT209" s="4">
        <v>1.45</v>
      </c>
      <c r="DU209" s="4">
        <v>4.01</v>
      </c>
      <c r="DV209" s="4">
        <v>0.68</v>
      </c>
      <c r="DW209" s="4">
        <v>3.64</v>
      </c>
      <c r="DX209" s="4">
        <v>0.7</v>
      </c>
      <c r="DY209" s="4">
        <v>1.91</v>
      </c>
      <c r="DZ209" s="4">
        <v>0.25</v>
      </c>
      <c r="EA209" s="4">
        <v>1.53</v>
      </c>
      <c r="EB209" s="4">
        <v>0.19</v>
      </c>
      <c r="EC209" s="4">
        <v>2.95</v>
      </c>
      <c r="ED209" s="4">
        <v>0.18</v>
      </c>
      <c r="EM209" s="4">
        <v>3.98</v>
      </c>
      <c r="EO209" s="4">
        <v>3.56</v>
      </c>
      <c r="EP209" s="4">
        <v>0.6</v>
      </c>
      <c r="FP209" s="1" t="s">
        <v>4113</v>
      </c>
    </row>
    <row r="210" spans="1:172" x14ac:dyDescent="0.35">
      <c r="A210" s="1" t="s">
        <v>4111</v>
      </c>
      <c r="C210" s="1" t="s">
        <v>3925</v>
      </c>
      <c r="E210" s="66">
        <v>35.700000000000003</v>
      </c>
      <c r="F210" s="66">
        <v>35.799999999999997</v>
      </c>
      <c r="G210" s="66">
        <v>114.1</v>
      </c>
      <c r="H210" s="66">
        <v>114.1</v>
      </c>
      <c r="L210" s="1" t="s">
        <v>4125</v>
      </c>
      <c r="M210" s="1" t="s">
        <v>979</v>
      </c>
      <c r="Q210" s="49">
        <v>125</v>
      </c>
      <c r="AB210" s="4">
        <v>54.4</v>
      </c>
      <c r="AC210" s="4">
        <v>0.59</v>
      </c>
      <c r="AE210" s="50">
        <v>13.57</v>
      </c>
      <c r="AG210" s="4">
        <v>3.01</v>
      </c>
      <c r="AH210" s="4">
        <v>5.0599999999999996</v>
      </c>
      <c r="AI210" s="4">
        <v>7.7683979999999995</v>
      </c>
      <c r="AJ210" s="4">
        <v>7.3</v>
      </c>
      <c r="AK210" s="4">
        <v>9.01</v>
      </c>
      <c r="AL210" s="4">
        <v>0.16</v>
      </c>
      <c r="AN210" s="4">
        <v>1.54</v>
      </c>
      <c r="AO210" s="4">
        <v>3.84</v>
      </c>
      <c r="AP210" s="4">
        <v>0.3</v>
      </c>
      <c r="BF210" s="4">
        <v>1.1200000000000001</v>
      </c>
      <c r="CH210" s="4">
        <v>21</v>
      </c>
      <c r="CK210" s="4">
        <v>542</v>
      </c>
      <c r="CO210" s="4">
        <v>237</v>
      </c>
      <c r="CW210" s="4">
        <v>40</v>
      </c>
      <c r="CX210" s="4">
        <v>758</v>
      </c>
      <c r="CY210" s="4">
        <v>14.79</v>
      </c>
      <c r="CZ210" s="4">
        <v>72.2</v>
      </c>
      <c r="DA210" s="4">
        <v>3.6</v>
      </c>
      <c r="DN210" s="4">
        <v>639</v>
      </c>
      <c r="DO210" s="4">
        <v>20.100000000000001</v>
      </c>
      <c r="DP210" s="4">
        <v>40.94</v>
      </c>
      <c r="DQ210" s="4">
        <v>4.76</v>
      </c>
      <c r="DR210" s="4">
        <v>20.98</v>
      </c>
      <c r="DS210" s="4">
        <v>4.0199999999999996</v>
      </c>
      <c r="DT210" s="4">
        <v>1.39</v>
      </c>
      <c r="DU210" s="4">
        <v>3.1</v>
      </c>
      <c r="DV210" s="4">
        <v>0.5</v>
      </c>
      <c r="DW210" s="4">
        <v>2.71</v>
      </c>
      <c r="DX210" s="4">
        <v>0.51</v>
      </c>
      <c r="DY210" s="4">
        <v>1.55</v>
      </c>
      <c r="DZ210" s="4">
        <v>0.22</v>
      </c>
      <c r="EA210" s="4">
        <v>1.48</v>
      </c>
      <c r="EB210" s="4">
        <v>0.21</v>
      </c>
      <c r="EC210" s="4">
        <v>2.14</v>
      </c>
      <c r="ED210" s="4">
        <v>0.17</v>
      </c>
      <c r="EM210" s="4">
        <v>7.11</v>
      </c>
      <c r="EO210" s="4">
        <v>2.19</v>
      </c>
      <c r="EP210" s="4">
        <v>0.63</v>
      </c>
      <c r="FP210" s="1" t="s">
        <v>4113</v>
      </c>
    </row>
    <row r="211" spans="1:172" x14ac:dyDescent="0.35">
      <c r="A211" s="1" t="s">
        <v>4111</v>
      </c>
      <c r="C211" s="1" t="s">
        <v>3925</v>
      </c>
      <c r="E211" s="66">
        <v>35.700000000000003</v>
      </c>
      <c r="F211" s="66">
        <v>35.799999999999997</v>
      </c>
      <c r="G211" s="66">
        <v>114.1</v>
      </c>
      <c r="H211" s="66">
        <v>114.1</v>
      </c>
      <c r="L211" s="1" t="s">
        <v>4126</v>
      </c>
      <c r="M211" s="1" t="s">
        <v>979</v>
      </c>
      <c r="Q211" s="49">
        <v>125</v>
      </c>
      <c r="AB211" s="4">
        <v>52.92</v>
      </c>
      <c r="AC211" s="4">
        <v>0.56000000000000005</v>
      </c>
      <c r="AE211" s="50">
        <v>13.31</v>
      </c>
      <c r="AG211" s="4">
        <v>4.42</v>
      </c>
      <c r="AH211" s="4">
        <v>3.79</v>
      </c>
      <c r="AI211" s="4">
        <v>7.7671159999999997</v>
      </c>
      <c r="AJ211" s="4">
        <v>7.9</v>
      </c>
      <c r="AK211" s="4">
        <v>9.7799999999999994</v>
      </c>
      <c r="AL211" s="4">
        <v>0.12</v>
      </c>
      <c r="AN211" s="4">
        <v>1.89</v>
      </c>
      <c r="AO211" s="4">
        <v>2.37</v>
      </c>
      <c r="AP211" s="4">
        <v>0.24</v>
      </c>
      <c r="BF211" s="4">
        <v>2.19</v>
      </c>
      <c r="CH211" s="4">
        <v>23</v>
      </c>
      <c r="CK211" s="4">
        <v>500</v>
      </c>
      <c r="CO211" s="4">
        <v>230</v>
      </c>
      <c r="CW211" s="4">
        <v>39</v>
      </c>
      <c r="CX211" s="4">
        <v>667</v>
      </c>
      <c r="CY211" s="4">
        <v>16.87</v>
      </c>
      <c r="CZ211" s="4">
        <v>71</v>
      </c>
      <c r="DA211" s="4">
        <v>3.2</v>
      </c>
      <c r="DN211" s="4">
        <v>513</v>
      </c>
      <c r="DO211" s="4">
        <v>18.579999999999998</v>
      </c>
      <c r="DP211" s="4">
        <v>42.93</v>
      </c>
      <c r="DQ211" s="4">
        <v>3.66</v>
      </c>
      <c r="DR211" s="4">
        <v>14.58</v>
      </c>
      <c r="DS211" s="4">
        <v>3.74</v>
      </c>
      <c r="DT211" s="4">
        <v>1.19</v>
      </c>
      <c r="DU211" s="4">
        <v>3.34</v>
      </c>
      <c r="DV211" s="4">
        <v>0.45</v>
      </c>
      <c r="DW211" s="4">
        <v>2.34</v>
      </c>
      <c r="DX211" s="4">
        <v>0.45</v>
      </c>
      <c r="DY211" s="4">
        <v>1.1000000000000001</v>
      </c>
      <c r="DZ211" s="4">
        <v>0.16</v>
      </c>
      <c r="EA211" s="4">
        <v>1.03</v>
      </c>
      <c r="EB211" s="4">
        <v>0.17</v>
      </c>
      <c r="EC211" s="4">
        <v>1.8</v>
      </c>
      <c r="ED211" s="4">
        <v>0.21</v>
      </c>
      <c r="EM211" s="4">
        <v>7.1</v>
      </c>
      <c r="EO211" s="4">
        <v>2.8</v>
      </c>
      <c r="EP211" s="4">
        <v>0.8</v>
      </c>
      <c r="FP211" s="1" t="s">
        <v>4113</v>
      </c>
    </row>
    <row r="212" spans="1:172" x14ac:dyDescent="0.35">
      <c r="A212" s="1" t="s">
        <v>4111</v>
      </c>
      <c r="C212" s="1" t="s">
        <v>3925</v>
      </c>
      <c r="E212" s="66">
        <v>35.700000000000003</v>
      </c>
      <c r="F212" s="66">
        <v>35.799999999999997</v>
      </c>
      <c r="G212" s="66">
        <v>114.1</v>
      </c>
      <c r="H212" s="66">
        <v>114.1</v>
      </c>
      <c r="L212" s="1" t="s">
        <v>4127</v>
      </c>
      <c r="M212" s="1" t="s">
        <v>979</v>
      </c>
      <c r="Q212" s="49">
        <v>125</v>
      </c>
      <c r="AB212" s="4">
        <v>52.25</v>
      </c>
      <c r="AC212" s="4">
        <v>0.61</v>
      </c>
      <c r="AE212" s="50">
        <v>12.93</v>
      </c>
      <c r="AG212" s="4">
        <v>4.5999999999999996</v>
      </c>
      <c r="AH212" s="4">
        <v>4.21</v>
      </c>
      <c r="AI212" s="4">
        <v>8.3490800000000007</v>
      </c>
      <c r="AJ212" s="4">
        <v>7.92</v>
      </c>
      <c r="AK212" s="4">
        <v>10.81</v>
      </c>
      <c r="AL212" s="4">
        <v>0.12</v>
      </c>
      <c r="AN212" s="4">
        <v>1.86</v>
      </c>
      <c r="AO212" s="4">
        <v>2.5299999999999998</v>
      </c>
      <c r="AP212" s="4">
        <v>0.22</v>
      </c>
      <c r="BF212" s="4">
        <v>1.96</v>
      </c>
      <c r="CH212" s="4">
        <v>23</v>
      </c>
      <c r="CK212" s="4">
        <v>487</v>
      </c>
      <c r="CO212" s="4">
        <v>224</v>
      </c>
      <c r="CW212" s="4">
        <v>36</v>
      </c>
      <c r="CX212" s="4">
        <v>587</v>
      </c>
      <c r="CY212" s="4">
        <v>16.73</v>
      </c>
      <c r="CZ212" s="4">
        <v>72</v>
      </c>
      <c r="DA212" s="4">
        <v>2.9</v>
      </c>
      <c r="DN212" s="4">
        <v>470</v>
      </c>
      <c r="DO212" s="4">
        <v>18.98</v>
      </c>
      <c r="DP212" s="4">
        <v>35.1</v>
      </c>
      <c r="DQ212" s="4">
        <v>4.12</v>
      </c>
      <c r="DR212" s="4">
        <v>17.420000000000002</v>
      </c>
      <c r="DS212" s="4">
        <v>3.61</v>
      </c>
      <c r="DT212" s="4">
        <v>1.22</v>
      </c>
      <c r="DU212" s="4">
        <v>3.11</v>
      </c>
      <c r="DV212" s="4">
        <v>0.46</v>
      </c>
      <c r="DW212" s="4">
        <v>2.63</v>
      </c>
      <c r="DX212" s="4">
        <v>0.55000000000000004</v>
      </c>
      <c r="DY212" s="4">
        <v>1.29</v>
      </c>
      <c r="DZ212" s="4">
        <v>0.2</v>
      </c>
      <c r="EA212" s="4">
        <v>1.42</v>
      </c>
      <c r="EB212" s="4">
        <v>0.23</v>
      </c>
      <c r="EC212" s="4">
        <v>1.8</v>
      </c>
      <c r="ED212" s="4">
        <v>0.2</v>
      </c>
      <c r="EM212" s="4">
        <v>5.6</v>
      </c>
      <c r="EO212" s="4">
        <v>2.6</v>
      </c>
      <c r="EP212" s="4">
        <v>0.6</v>
      </c>
      <c r="FP212" s="1" t="s">
        <v>4113</v>
      </c>
    </row>
    <row r="213" spans="1:172" x14ac:dyDescent="0.35">
      <c r="A213" s="1" t="s">
        <v>4111</v>
      </c>
      <c r="C213" s="1" t="s">
        <v>3925</v>
      </c>
      <c r="E213" s="66">
        <v>35.700000000000003</v>
      </c>
      <c r="F213" s="66">
        <v>35.799999999999997</v>
      </c>
      <c r="G213" s="66">
        <v>114.1</v>
      </c>
      <c r="H213" s="66">
        <v>114.1</v>
      </c>
      <c r="L213" s="1" t="s">
        <v>4128</v>
      </c>
      <c r="M213" s="1" t="s">
        <v>979</v>
      </c>
      <c r="Q213" s="49">
        <v>125</v>
      </c>
      <c r="AB213" s="4">
        <v>52.98</v>
      </c>
      <c r="AC213" s="4">
        <v>0.57999999999999996</v>
      </c>
      <c r="AE213" s="50">
        <v>13.27</v>
      </c>
      <c r="AG213" s="4">
        <v>4.59</v>
      </c>
      <c r="AH213" s="4">
        <v>3.87</v>
      </c>
      <c r="AI213" s="4">
        <v>8.000081999999999</v>
      </c>
      <c r="AJ213" s="4">
        <v>7.86</v>
      </c>
      <c r="AK213" s="4">
        <v>9.8000000000000007</v>
      </c>
      <c r="AL213" s="4">
        <v>0.12</v>
      </c>
      <c r="AN213" s="4">
        <v>1.83</v>
      </c>
      <c r="AO213" s="4">
        <v>2.4900000000000002</v>
      </c>
      <c r="AP213" s="4">
        <v>0.24</v>
      </c>
      <c r="BF213" s="4">
        <v>2.2799999999999998</v>
      </c>
      <c r="CH213" s="4">
        <v>22</v>
      </c>
      <c r="CK213" s="4">
        <v>512</v>
      </c>
      <c r="CO213" s="4">
        <v>198</v>
      </c>
      <c r="CW213" s="4">
        <v>33</v>
      </c>
      <c r="CX213" s="4">
        <v>635</v>
      </c>
      <c r="CY213" s="4">
        <v>16.07</v>
      </c>
      <c r="CZ213" s="4">
        <v>79</v>
      </c>
      <c r="DA213" s="4">
        <v>3</v>
      </c>
      <c r="DN213" s="4">
        <v>496</v>
      </c>
      <c r="DO213" s="4">
        <v>17.93</v>
      </c>
      <c r="DP213" s="4">
        <v>34.409999999999997</v>
      </c>
      <c r="DQ213" s="4">
        <v>3.98</v>
      </c>
      <c r="DR213" s="4">
        <v>15.1</v>
      </c>
      <c r="DS213" s="4">
        <v>3.83</v>
      </c>
      <c r="DT213" s="4">
        <v>1.26</v>
      </c>
      <c r="DU213" s="4">
        <v>3.22</v>
      </c>
      <c r="DV213" s="4">
        <v>0.45</v>
      </c>
      <c r="DW213" s="4">
        <v>2.67</v>
      </c>
      <c r="DX213" s="4">
        <v>0.5</v>
      </c>
      <c r="DY213" s="4">
        <v>1.74</v>
      </c>
      <c r="DZ213" s="4">
        <v>0.21</v>
      </c>
      <c r="EA213" s="4">
        <v>1.1100000000000001</v>
      </c>
      <c r="EB213" s="4">
        <v>0.19</v>
      </c>
      <c r="EC213" s="4">
        <v>2</v>
      </c>
      <c r="ED213" s="4">
        <v>0.18</v>
      </c>
      <c r="EM213" s="4">
        <v>7.8</v>
      </c>
      <c r="EO213" s="4">
        <v>2.2999999999999998</v>
      </c>
      <c r="EP213" s="4">
        <v>0.5</v>
      </c>
      <c r="FP213" s="1" t="s">
        <v>4113</v>
      </c>
    </row>
    <row r="214" spans="1:172" x14ac:dyDescent="0.35">
      <c r="A214" s="1" t="s">
        <v>4111</v>
      </c>
      <c r="C214" s="1" t="s">
        <v>3925</v>
      </c>
      <c r="E214" s="66">
        <v>35.700000000000003</v>
      </c>
      <c r="F214" s="66">
        <v>35.799999999999997</v>
      </c>
      <c r="G214" s="66">
        <v>114.1</v>
      </c>
      <c r="H214" s="66">
        <v>114.1</v>
      </c>
      <c r="L214" s="1" t="s">
        <v>2553</v>
      </c>
      <c r="M214" s="1" t="s">
        <v>979</v>
      </c>
      <c r="Q214" s="49">
        <v>125</v>
      </c>
      <c r="AB214" s="4">
        <v>52.48</v>
      </c>
      <c r="AC214" s="4">
        <v>0.59</v>
      </c>
      <c r="AE214" s="50">
        <v>13.13</v>
      </c>
      <c r="AG214" s="4">
        <v>4.34</v>
      </c>
      <c r="AH214" s="4">
        <v>3.96</v>
      </c>
      <c r="AI214" s="4">
        <v>7.865132</v>
      </c>
      <c r="AJ214" s="4">
        <v>8.1300000000000008</v>
      </c>
      <c r="AK214" s="4">
        <v>10.71</v>
      </c>
      <c r="AL214" s="4">
        <v>0.11</v>
      </c>
      <c r="AN214" s="4">
        <v>1.65</v>
      </c>
      <c r="AO214" s="4">
        <v>2.5099999999999998</v>
      </c>
      <c r="AP214" s="4">
        <v>0.23</v>
      </c>
      <c r="BF214" s="4">
        <v>2.15</v>
      </c>
      <c r="CH214" s="4">
        <v>23</v>
      </c>
      <c r="CK214" s="4">
        <v>508</v>
      </c>
      <c r="CO214" s="4">
        <v>237</v>
      </c>
      <c r="CW214" s="4">
        <v>30</v>
      </c>
      <c r="CX214" s="4">
        <v>661</v>
      </c>
      <c r="CY214" s="4">
        <v>15.56</v>
      </c>
      <c r="CZ214" s="4">
        <v>65</v>
      </c>
      <c r="DA214" s="4">
        <v>2.2999999999999998</v>
      </c>
      <c r="DN214" s="4">
        <v>482</v>
      </c>
      <c r="DO214" s="4">
        <v>17.48</v>
      </c>
      <c r="DP214" s="4">
        <v>34.46</v>
      </c>
      <c r="DQ214" s="4">
        <v>3.83</v>
      </c>
      <c r="DR214" s="4">
        <v>13.56</v>
      </c>
      <c r="DS214" s="4">
        <v>3.92</v>
      </c>
      <c r="DT214" s="4">
        <v>1.32</v>
      </c>
      <c r="DU214" s="4">
        <v>2.99</v>
      </c>
      <c r="DV214" s="4">
        <v>0.42</v>
      </c>
      <c r="DW214" s="4">
        <v>2.33</v>
      </c>
      <c r="DX214" s="4">
        <v>0.56000000000000005</v>
      </c>
      <c r="DY214" s="4">
        <v>1.48</v>
      </c>
      <c r="DZ214" s="4">
        <v>0.19</v>
      </c>
      <c r="EA214" s="4">
        <v>1.34</v>
      </c>
      <c r="EB214" s="4">
        <v>0.22</v>
      </c>
      <c r="EC214" s="4">
        <v>1.5</v>
      </c>
      <c r="ED214" s="4">
        <v>0.21</v>
      </c>
      <c r="EM214" s="4">
        <v>8.0399999999999991</v>
      </c>
      <c r="EO214" s="4">
        <v>1.5</v>
      </c>
      <c r="EP214" s="4">
        <v>0.5</v>
      </c>
      <c r="FP214" s="1" t="s">
        <v>4113</v>
      </c>
    </row>
    <row r="215" spans="1:172" x14ac:dyDescent="0.35">
      <c r="A215" s="1" t="s">
        <v>4129</v>
      </c>
      <c r="C215" s="1" t="s">
        <v>3925</v>
      </c>
      <c r="E215" s="66">
        <v>36.799999999999997</v>
      </c>
      <c r="F215" s="66">
        <v>36.9</v>
      </c>
      <c r="G215" s="66">
        <v>114</v>
      </c>
      <c r="H215" s="66">
        <v>114</v>
      </c>
      <c r="L215" s="1" t="s">
        <v>4130</v>
      </c>
      <c r="Q215" s="49">
        <v>127</v>
      </c>
      <c r="AB215" s="4">
        <v>56.87</v>
      </c>
      <c r="AC215" s="4">
        <v>0.56999999999999995</v>
      </c>
      <c r="AE215" s="50">
        <v>16.02</v>
      </c>
      <c r="AF215" s="1"/>
      <c r="AG215" s="4">
        <v>6.33</v>
      </c>
      <c r="AJ215" s="4">
        <v>5.34</v>
      </c>
      <c r="AK215" s="4">
        <v>4.62</v>
      </c>
      <c r="AL215" s="4">
        <v>7.0000000000000007E-2</v>
      </c>
      <c r="AN215" s="4">
        <v>0.51</v>
      </c>
      <c r="AO215" s="4">
        <v>6.94</v>
      </c>
      <c r="AP215" s="4">
        <v>0.27</v>
      </c>
      <c r="BF215" s="4">
        <v>1.73</v>
      </c>
      <c r="CW215" s="4">
        <v>43</v>
      </c>
      <c r="CX215" s="4">
        <v>816</v>
      </c>
      <c r="CY215" s="4">
        <v>17.78</v>
      </c>
      <c r="CZ215" s="4">
        <v>142.5</v>
      </c>
      <c r="DA215" s="4">
        <v>7.69</v>
      </c>
      <c r="DN215" s="4">
        <v>655</v>
      </c>
      <c r="DO215" s="4">
        <v>29.3</v>
      </c>
      <c r="DP215" s="4">
        <v>60.2</v>
      </c>
      <c r="DQ215" s="4">
        <v>7.22</v>
      </c>
      <c r="DR215" s="4">
        <v>27.3</v>
      </c>
      <c r="DS215" s="4">
        <v>5.24</v>
      </c>
      <c r="DT215" s="4">
        <v>1.76</v>
      </c>
      <c r="DU215" s="4">
        <v>4.8099999999999996</v>
      </c>
      <c r="DV215" s="4">
        <v>0.67</v>
      </c>
      <c r="DW215" s="4">
        <v>3.53</v>
      </c>
      <c r="DX215" s="4">
        <v>0.69</v>
      </c>
      <c r="DY215" s="4">
        <v>2.25</v>
      </c>
      <c r="DZ215" s="4">
        <v>0.33</v>
      </c>
      <c r="EA215" s="4">
        <v>2</v>
      </c>
      <c r="EB215" s="4">
        <v>0.28000000000000003</v>
      </c>
      <c r="EC215" s="4">
        <v>4.57</v>
      </c>
      <c r="ED215" s="4">
        <v>0.28999999999999998</v>
      </c>
      <c r="EO215" s="4">
        <v>4.26</v>
      </c>
      <c r="EP215" s="4">
        <v>0.89</v>
      </c>
      <c r="FP215" s="1" t="s">
        <v>4131</v>
      </c>
    </row>
    <row r="216" spans="1:172" x14ac:dyDescent="0.35">
      <c r="A216" s="1" t="s">
        <v>4129</v>
      </c>
      <c r="C216" s="1" t="s">
        <v>3925</v>
      </c>
      <c r="E216" s="66">
        <v>36.799999999999997</v>
      </c>
      <c r="F216" s="66">
        <v>36.9</v>
      </c>
      <c r="G216" s="66">
        <v>114</v>
      </c>
      <c r="H216" s="66">
        <v>114</v>
      </c>
      <c r="L216" s="1" t="s">
        <v>4132</v>
      </c>
      <c r="Q216" s="49">
        <v>127</v>
      </c>
      <c r="AB216" s="4">
        <v>57.87</v>
      </c>
      <c r="AC216" s="4">
        <v>0.55000000000000004</v>
      </c>
      <c r="AE216" s="50">
        <v>15.46</v>
      </c>
      <c r="AF216" s="1"/>
      <c r="AG216" s="4">
        <v>5.92</v>
      </c>
      <c r="AJ216" s="4">
        <v>4.45</v>
      </c>
      <c r="AK216" s="4">
        <v>3.67</v>
      </c>
      <c r="AL216" s="4">
        <v>0.14000000000000001</v>
      </c>
      <c r="AN216" s="4">
        <v>0.64</v>
      </c>
      <c r="AO216" s="4">
        <v>7.53</v>
      </c>
      <c r="AP216" s="4">
        <v>0.25</v>
      </c>
      <c r="BF216" s="4">
        <v>2.68</v>
      </c>
      <c r="CW216" s="4">
        <v>9</v>
      </c>
      <c r="CX216" s="4">
        <v>683</v>
      </c>
      <c r="CY216" s="4">
        <v>22.1</v>
      </c>
      <c r="CZ216" s="4">
        <v>137.5</v>
      </c>
      <c r="DA216" s="4">
        <v>8.42</v>
      </c>
      <c r="DN216" s="4">
        <v>342</v>
      </c>
      <c r="DO216" s="4">
        <v>31.5</v>
      </c>
      <c r="DP216" s="4">
        <v>67.900000000000006</v>
      </c>
      <c r="DQ216" s="4">
        <v>8.09</v>
      </c>
      <c r="DR216" s="4">
        <v>29.3</v>
      </c>
      <c r="DS216" s="4">
        <v>5.15</v>
      </c>
      <c r="DT216" s="4">
        <v>1.78</v>
      </c>
      <c r="DU216" s="4">
        <v>5.27</v>
      </c>
      <c r="DV216" s="4">
        <v>0.63</v>
      </c>
      <c r="DW216" s="4">
        <v>3.44</v>
      </c>
      <c r="DX216" s="4">
        <v>0.67</v>
      </c>
      <c r="DY216" s="4">
        <v>2.08</v>
      </c>
      <c r="DZ216" s="4">
        <v>0.25</v>
      </c>
      <c r="EA216" s="4">
        <v>1.94</v>
      </c>
      <c r="EB216" s="4">
        <v>0.26</v>
      </c>
      <c r="EC216" s="4">
        <v>4.8600000000000003</v>
      </c>
      <c r="ED216" s="4">
        <v>4.03</v>
      </c>
      <c r="EO216" s="4">
        <v>3.62</v>
      </c>
      <c r="EP216" s="4">
        <v>0.81</v>
      </c>
      <c r="FP216" s="1" t="s">
        <v>4131</v>
      </c>
    </row>
    <row r="217" spans="1:172" x14ac:dyDescent="0.35">
      <c r="A217" s="1" t="s">
        <v>4129</v>
      </c>
      <c r="C217" s="1" t="s">
        <v>3925</v>
      </c>
      <c r="E217" s="66">
        <v>36.799999999999997</v>
      </c>
      <c r="F217" s="66">
        <v>36.9</v>
      </c>
      <c r="G217" s="66">
        <v>114</v>
      </c>
      <c r="H217" s="66">
        <v>114</v>
      </c>
      <c r="L217" s="1" t="s">
        <v>4133</v>
      </c>
      <c r="Q217" s="49">
        <v>126.9</v>
      </c>
      <c r="AB217" s="4">
        <v>54.84</v>
      </c>
      <c r="AC217" s="4">
        <v>0.85</v>
      </c>
      <c r="AE217" s="50">
        <v>16.260000000000002</v>
      </c>
      <c r="AF217" s="1"/>
      <c r="AG217" s="4">
        <v>6.3</v>
      </c>
      <c r="AJ217" s="4">
        <v>8.32</v>
      </c>
      <c r="AK217" s="4">
        <v>3.66</v>
      </c>
      <c r="AL217" s="4">
        <v>0.11</v>
      </c>
      <c r="AN217" s="4">
        <v>0.51</v>
      </c>
      <c r="AO217" s="4">
        <v>6.72</v>
      </c>
      <c r="AP217" s="4">
        <v>0.38</v>
      </c>
      <c r="BF217" s="4">
        <v>1.77</v>
      </c>
      <c r="FP217" s="1" t="s">
        <v>4131</v>
      </c>
    </row>
    <row r="218" spans="1:172" x14ac:dyDescent="0.35">
      <c r="A218" s="1" t="s">
        <v>4129</v>
      </c>
      <c r="C218" s="1" t="s">
        <v>3925</v>
      </c>
      <c r="E218" s="66">
        <v>36.799999999999997</v>
      </c>
      <c r="F218" s="66">
        <v>36.9</v>
      </c>
      <c r="G218" s="66">
        <v>114</v>
      </c>
      <c r="H218" s="66">
        <v>114</v>
      </c>
      <c r="L218" s="1" t="s">
        <v>4134</v>
      </c>
      <c r="Q218" s="49">
        <v>125.2</v>
      </c>
      <c r="AB218" s="4">
        <v>57.81</v>
      </c>
      <c r="AC218" s="4">
        <v>0.65</v>
      </c>
      <c r="AE218" s="50">
        <v>15.79</v>
      </c>
      <c r="AF218" s="1"/>
      <c r="AG218" s="4">
        <v>6.86</v>
      </c>
      <c r="AJ218" s="4">
        <v>5.56</v>
      </c>
      <c r="AK218" s="4">
        <v>3.85</v>
      </c>
      <c r="AL218" s="4">
        <v>0.08</v>
      </c>
      <c r="AN218" s="4">
        <v>2.2599999999999998</v>
      </c>
      <c r="AO218" s="4">
        <v>5.0199999999999996</v>
      </c>
      <c r="AP218" s="4">
        <v>0.3</v>
      </c>
      <c r="BF218" s="4">
        <v>1.19</v>
      </c>
      <c r="CW218" s="4">
        <v>8</v>
      </c>
      <c r="CX218" s="4">
        <v>557</v>
      </c>
      <c r="CY218" s="4">
        <v>16.79</v>
      </c>
      <c r="CZ218" s="4">
        <v>143.19999999999999</v>
      </c>
      <c r="DA218" s="4">
        <v>7.18</v>
      </c>
      <c r="DN218" s="4">
        <v>188</v>
      </c>
      <c r="DO218" s="4">
        <v>26.2</v>
      </c>
      <c r="DP218" s="4">
        <v>52.5</v>
      </c>
      <c r="DQ218" s="4">
        <v>6.05</v>
      </c>
      <c r="DR218" s="4">
        <v>22</v>
      </c>
      <c r="DS218" s="4">
        <v>3.86</v>
      </c>
      <c r="DT218" s="4">
        <v>1.32</v>
      </c>
      <c r="DU218" s="4">
        <v>3.8</v>
      </c>
      <c r="DV218" s="4">
        <v>0.48</v>
      </c>
      <c r="DW218" s="4">
        <v>2.9</v>
      </c>
      <c r="DX218" s="4">
        <v>0.53</v>
      </c>
      <c r="DY218" s="4">
        <v>1.56</v>
      </c>
      <c r="DZ218" s="4">
        <v>0.24</v>
      </c>
      <c r="EA218" s="4">
        <v>1.78</v>
      </c>
      <c r="EB218" s="4">
        <v>0.18</v>
      </c>
      <c r="EC218" s="4">
        <v>4.49</v>
      </c>
      <c r="ED218" s="4">
        <v>0.27</v>
      </c>
      <c r="EO218" s="4">
        <v>3.83</v>
      </c>
      <c r="EP218" s="4">
        <v>1.38</v>
      </c>
      <c r="FP218" s="1" t="s">
        <v>4131</v>
      </c>
    </row>
    <row r="219" spans="1:172" x14ac:dyDescent="0.35">
      <c r="A219" s="1" t="s">
        <v>4129</v>
      </c>
      <c r="C219" s="1" t="s">
        <v>3925</v>
      </c>
      <c r="E219" s="66">
        <v>36.799999999999997</v>
      </c>
      <c r="F219" s="66">
        <v>36.9</v>
      </c>
      <c r="G219" s="66">
        <v>114</v>
      </c>
      <c r="H219" s="66">
        <v>114</v>
      </c>
      <c r="L219" s="1" t="s">
        <v>4135</v>
      </c>
      <c r="Q219" s="49">
        <v>125.2</v>
      </c>
      <c r="AB219" s="4">
        <v>57.63</v>
      </c>
      <c r="AC219" s="4">
        <v>0.65</v>
      </c>
      <c r="AE219" s="50">
        <v>16.02</v>
      </c>
      <c r="AF219" s="1"/>
      <c r="AG219" s="4">
        <v>7.17</v>
      </c>
      <c r="AJ219" s="4">
        <v>4.9400000000000004</v>
      </c>
      <c r="AK219" s="4">
        <v>3.77</v>
      </c>
      <c r="AL219" s="4">
        <v>7.0000000000000007E-2</v>
      </c>
      <c r="AN219" s="4">
        <v>2.73</v>
      </c>
      <c r="AO219" s="4">
        <v>4.8600000000000003</v>
      </c>
      <c r="AP219" s="4">
        <v>0.31</v>
      </c>
      <c r="BF219" s="4">
        <v>1.46</v>
      </c>
      <c r="CW219" s="4">
        <v>45</v>
      </c>
      <c r="CX219" s="4">
        <v>713</v>
      </c>
      <c r="CY219" s="4">
        <v>11.52</v>
      </c>
      <c r="CZ219" s="4">
        <v>138.69999999999999</v>
      </c>
      <c r="DA219" s="4">
        <v>6.97</v>
      </c>
      <c r="DN219" s="4">
        <v>1008</v>
      </c>
      <c r="DO219" s="4">
        <v>20.7</v>
      </c>
      <c r="DP219" s="4">
        <v>36.9</v>
      </c>
      <c r="DQ219" s="4">
        <v>4.3899999999999997</v>
      </c>
      <c r="DR219" s="4">
        <v>16.899999999999999</v>
      </c>
      <c r="DS219" s="4">
        <v>2.82</v>
      </c>
      <c r="DT219" s="4">
        <v>1.06</v>
      </c>
      <c r="DU219" s="4">
        <v>3.03</v>
      </c>
      <c r="DV219" s="4">
        <v>0.34</v>
      </c>
      <c r="DW219" s="4">
        <v>2.1800000000000002</v>
      </c>
      <c r="DX219" s="4">
        <v>0.42</v>
      </c>
      <c r="DY219" s="4">
        <v>1.21</v>
      </c>
      <c r="DZ219" s="4">
        <v>0.17</v>
      </c>
      <c r="EA219" s="4">
        <v>1.3</v>
      </c>
      <c r="EB219" s="4">
        <v>0.16</v>
      </c>
      <c r="EC219" s="4">
        <v>3.52</v>
      </c>
      <c r="ED219" s="4">
        <v>0.28999999999999998</v>
      </c>
      <c r="EO219" s="4">
        <v>3.98</v>
      </c>
      <c r="EP219" s="4">
        <v>1.01</v>
      </c>
      <c r="FP219" s="1" t="s">
        <v>4131</v>
      </c>
    </row>
    <row r="220" spans="1:172" x14ac:dyDescent="0.35">
      <c r="A220" s="1" t="s">
        <v>4129</v>
      </c>
      <c r="C220" s="1" t="s">
        <v>3925</v>
      </c>
      <c r="E220" s="66">
        <v>36.799999999999997</v>
      </c>
      <c r="F220" s="66">
        <v>36.9</v>
      </c>
      <c r="G220" s="66">
        <v>114</v>
      </c>
      <c r="H220" s="66">
        <v>114</v>
      </c>
      <c r="L220" s="1" t="s">
        <v>4136</v>
      </c>
      <c r="Q220" s="49">
        <v>125.2</v>
      </c>
      <c r="AB220" s="4">
        <v>60.76</v>
      </c>
      <c r="AC220" s="4">
        <v>0.51</v>
      </c>
      <c r="AE220" s="50">
        <v>16.350000000000001</v>
      </c>
      <c r="AF220" s="1"/>
      <c r="AG220" s="4">
        <v>5.63</v>
      </c>
      <c r="AJ220" s="4">
        <v>4.41</v>
      </c>
      <c r="AK220" s="4">
        <v>2.83</v>
      </c>
      <c r="AL220" s="4">
        <v>0.1</v>
      </c>
      <c r="AN220" s="4">
        <v>2.8</v>
      </c>
      <c r="AO220" s="4">
        <v>4.54</v>
      </c>
      <c r="AP220" s="4">
        <v>0.26</v>
      </c>
      <c r="BF220" s="4">
        <v>1</v>
      </c>
      <c r="CW220" s="4">
        <v>47</v>
      </c>
      <c r="CX220" s="4">
        <v>985</v>
      </c>
      <c r="CY220" s="4">
        <v>19.600000000000001</v>
      </c>
      <c r="CZ220" s="4">
        <v>80.099999999999994</v>
      </c>
      <c r="DA220" s="4">
        <v>5.23</v>
      </c>
      <c r="DN220" s="4">
        <v>818</v>
      </c>
      <c r="DO220" s="4">
        <v>30.7</v>
      </c>
      <c r="DP220" s="4">
        <v>57.3</v>
      </c>
      <c r="DQ220" s="4">
        <v>6.68</v>
      </c>
      <c r="DR220" s="4">
        <v>24.9</v>
      </c>
      <c r="DS220" s="4">
        <v>4.1399999999999997</v>
      </c>
      <c r="DT220" s="4">
        <v>1.23</v>
      </c>
      <c r="DU220" s="4">
        <v>4.5599999999999996</v>
      </c>
      <c r="DV220" s="4">
        <v>0.59</v>
      </c>
      <c r="DW220" s="4">
        <v>3.19</v>
      </c>
      <c r="DX220" s="4">
        <v>0.63</v>
      </c>
      <c r="DY220" s="4">
        <v>1.87</v>
      </c>
      <c r="DZ220" s="4">
        <v>0.26</v>
      </c>
      <c r="EA220" s="4">
        <v>1.59</v>
      </c>
      <c r="EB220" s="4">
        <v>0.23</v>
      </c>
      <c r="EC220" s="4">
        <v>3.62</v>
      </c>
      <c r="ED220" s="4">
        <v>0.28999999999999998</v>
      </c>
      <c r="EO220" s="4">
        <v>3.72</v>
      </c>
      <c r="EP220" s="4">
        <v>1.28</v>
      </c>
      <c r="FP220" s="1" t="s">
        <v>4131</v>
      </c>
    </row>
    <row r="221" spans="1:172" x14ac:dyDescent="0.35">
      <c r="A221" s="1" t="s">
        <v>4129</v>
      </c>
      <c r="C221" s="1" t="s">
        <v>3925</v>
      </c>
      <c r="E221" s="66">
        <v>36.799999999999997</v>
      </c>
      <c r="F221" s="66">
        <v>36.9</v>
      </c>
      <c r="G221" s="66">
        <v>114</v>
      </c>
      <c r="H221" s="66">
        <v>114</v>
      </c>
      <c r="L221" s="1" t="s">
        <v>4137</v>
      </c>
      <c r="Q221" s="51">
        <v>126</v>
      </c>
      <c r="AB221" s="4">
        <v>60.78</v>
      </c>
      <c r="AC221" s="4">
        <v>0.41</v>
      </c>
      <c r="AE221" s="50">
        <v>15.71</v>
      </c>
      <c r="AF221" s="1"/>
      <c r="AG221" s="4">
        <v>6.27</v>
      </c>
      <c r="AJ221" s="4">
        <v>3.5</v>
      </c>
      <c r="AK221" s="4">
        <v>2.42</v>
      </c>
      <c r="AL221" s="4">
        <v>0.18</v>
      </c>
      <c r="AN221" s="4">
        <v>3.49</v>
      </c>
      <c r="AO221" s="4">
        <v>4.8899999999999997</v>
      </c>
      <c r="AP221" s="4">
        <v>0.19</v>
      </c>
      <c r="BF221" s="4">
        <v>1.39</v>
      </c>
      <c r="CW221" s="4">
        <v>3</v>
      </c>
      <c r="CX221" s="4">
        <v>845</v>
      </c>
      <c r="CY221" s="4">
        <v>16.899999999999999</v>
      </c>
      <c r="CZ221" s="4">
        <v>152.69999999999999</v>
      </c>
      <c r="DA221" s="4">
        <v>6.56</v>
      </c>
      <c r="DN221" s="4">
        <v>427</v>
      </c>
      <c r="DO221" s="4">
        <v>29.08</v>
      </c>
      <c r="DP221" s="4">
        <v>54.16</v>
      </c>
      <c r="DQ221" s="4">
        <v>5.98</v>
      </c>
      <c r="DR221" s="4">
        <v>24.66</v>
      </c>
      <c r="DS221" s="4">
        <v>4.5</v>
      </c>
      <c r="DT221" s="4">
        <v>1.54</v>
      </c>
      <c r="DU221" s="4">
        <v>3.74</v>
      </c>
      <c r="DV221" s="4">
        <v>0.5</v>
      </c>
      <c r="DW221" s="4">
        <v>2.73</v>
      </c>
      <c r="DX221" s="4">
        <v>0.53</v>
      </c>
      <c r="DY221" s="4">
        <v>1.53</v>
      </c>
      <c r="DZ221" s="4">
        <v>0.23</v>
      </c>
      <c r="EA221" s="4">
        <v>1.48</v>
      </c>
      <c r="EB221" s="4">
        <v>0.22</v>
      </c>
      <c r="EC221" s="4">
        <v>4.72</v>
      </c>
      <c r="ED221" s="4">
        <v>0.32</v>
      </c>
      <c r="EO221" s="4">
        <v>3.11</v>
      </c>
      <c r="EP221" s="4">
        <v>0.84</v>
      </c>
      <c r="FP221" s="1" t="s">
        <v>4131</v>
      </c>
    </row>
    <row r="222" spans="1:172" x14ac:dyDescent="0.35">
      <c r="A222" s="1" t="s">
        <v>4129</v>
      </c>
      <c r="C222" s="1" t="s">
        <v>3925</v>
      </c>
      <c r="E222" s="66">
        <v>36.799999999999997</v>
      </c>
      <c r="F222" s="66">
        <v>36.9</v>
      </c>
      <c r="G222" s="66">
        <v>114</v>
      </c>
      <c r="H222" s="66">
        <v>114</v>
      </c>
      <c r="L222" s="1" t="s">
        <v>4138</v>
      </c>
      <c r="Q222" s="51">
        <v>126</v>
      </c>
      <c r="AB222" s="4">
        <v>52.53</v>
      </c>
      <c r="AC222" s="4">
        <v>0.81</v>
      </c>
      <c r="AE222" s="50">
        <v>15.18</v>
      </c>
      <c r="AF222" s="1"/>
      <c r="AG222" s="4">
        <v>10.23</v>
      </c>
      <c r="AJ222" s="4">
        <v>7.96</v>
      </c>
      <c r="AK222" s="4">
        <v>6.56</v>
      </c>
      <c r="AL222" s="4">
        <v>0.17</v>
      </c>
      <c r="AN222" s="4">
        <v>1.76</v>
      </c>
      <c r="AO222" s="4">
        <v>3.37</v>
      </c>
      <c r="AP222" s="4">
        <v>0.39</v>
      </c>
      <c r="BF222" s="4">
        <v>0.77</v>
      </c>
      <c r="FP222" s="1" t="s">
        <v>4131</v>
      </c>
    </row>
    <row r="223" spans="1:172" x14ac:dyDescent="0.35">
      <c r="A223" s="1" t="s">
        <v>4129</v>
      </c>
      <c r="C223" s="1" t="s">
        <v>3925</v>
      </c>
      <c r="E223" s="66">
        <v>36.799999999999997</v>
      </c>
      <c r="F223" s="66">
        <v>36.9</v>
      </c>
      <c r="G223" s="66">
        <v>114</v>
      </c>
      <c r="H223" s="66">
        <v>114</v>
      </c>
      <c r="L223" s="1" t="s">
        <v>4139</v>
      </c>
      <c r="Q223" s="51">
        <v>126</v>
      </c>
      <c r="AB223" s="4">
        <v>59.33</v>
      </c>
      <c r="AC223" s="4">
        <v>0.67</v>
      </c>
      <c r="AE223" s="50">
        <v>16.920000000000002</v>
      </c>
      <c r="AF223" s="1"/>
      <c r="AG223" s="4">
        <v>6.17</v>
      </c>
      <c r="AJ223" s="4">
        <v>6.43</v>
      </c>
      <c r="AK223" s="4">
        <v>3.2</v>
      </c>
      <c r="AL223" s="4">
        <v>0.13</v>
      </c>
      <c r="AN223" s="4">
        <v>1.88</v>
      </c>
      <c r="AO223" s="4">
        <v>4.59</v>
      </c>
      <c r="AP223" s="4">
        <v>0.28999999999999998</v>
      </c>
      <c r="BF223" s="4">
        <v>0.61</v>
      </c>
      <c r="FP223" s="1" t="s">
        <v>4131</v>
      </c>
    </row>
    <row r="224" spans="1:172" x14ac:dyDescent="0.35">
      <c r="A224" s="1" t="s">
        <v>4140</v>
      </c>
      <c r="C224" s="1" t="s">
        <v>3891</v>
      </c>
      <c r="E224" s="65">
        <v>39.24</v>
      </c>
      <c r="F224" s="65">
        <v>39.24</v>
      </c>
      <c r="G224" s="65">
        <v>114.8</v>
      </c>
      <c r="H224" s="65">
        <v>114.9</v>
      </c>
      <c r="L224" s="1" t="s">
        <v>4141</v>
      </c>
      <c r="Q224" s="49">
        <v>127.1</v>
      </c>
      <c r="AB224" s="4">
        <v>66.209999999999994</v>
      </c>
      <c r="AC224" s="4">
        <v>0.53</v>
      </c>
      <c r="AE224" s="4">
        <v>14.56</v>
      </c>
      <c r="AG224" s="4">
        <v>1.65</v>
      </c>
      <c r="AH224" s="4">
        <v>2.5</v>
      </c>
      <c r="AI224" s="4">
        <v>3.9846699999999999</v>
      </c>
      <c r="AJ224" s="4">
        <v>3.43</v>
      </c>
      <c r="AK224" s="4">
        <v>2.58</v>
      </c>
      <c r="AL224" s="4">
        <v>0.1</v>
      </c>
      <c r="AN224" s="4">
        <v>3.77</v>
      </c>
      <c r="AO224" s="4">
        <v>3.56</v>
      </c>
      <c r="AP224" s="4">
        <v>0.22</v>
      </c>
      <c r="BF224" s="4">
        <v>0.7</v>
      </c>
      <c r="CH224" s="4">
        <v>11.5</v>
      </c>
      <c r="CL224" s="4">
        <v>776</v>
      </c>
      <c r="CN224" s="4">
        <v>13.4</v>
      </c>
      <c r="CO224" s="4">
        <v>21.7</v>
      </c>
      <c r="CP224" s="4">
        <v>27.9</v>
      </c>
      <c r="CQ224" s="4">
        <v>134</v>
      </c>
      <c r="CR224" s="4">
        <v>19.399999999999999</v>
      </c>
      <c r="CW224" s="4">
        <v>78.3</v>
      </c>
      <c r="CX224" s="4">
        <v>748</v>
      </c>
      <c r="CY224" s="4">
        <v>11.5</v>
      </c>
      <c r="CZ224" s="4">
        <v>145</v>
      </c>
      <c r="DA224" s="4">
        <v>9.19</v>
      </c>
      <c r="DO224" s="4">
        <v>61.1</v>
      </c>
      <c r="DP224" s="4">
        <v>92.9</v>
      </c>
      <c r="DQ224" s="4">
        <v>8.91</v>
      </c>
      <c r="DR224" s="4">
        <v>29.9</v>
      </c>
      <c r="DS224" s="4">
        <v>4.97</v>
      </c>
      <c r="DT224" s="4">
        <v>1.34</v>
      </c>
      <c r="DU224" s="4">
        <v>3.49</v>
      </c>
      <c r="DV224" s="4">
        <v>0.48</v>
      </c>
      <c r="DW224" s="4">
        <v>2.3199999999999998</v>
      </c>
      <c r="DX224" s="4">
        <v>0.41</v>
      </c>
      <c r="DY224" s="4">
        <v>1.07</v>
      </c>
      <c r="DZ224" s="4">
        <v>0.15</v>
      </c>
      <c r="EA224" s="4">
        <v>0.95</v>
      </c>
      <c r="EB224" s="4">
        <v>0.15</v>
      </c>
      <c r="EC224" s="4">
        <v>4.22</v>
      </c>
      <c r="ED224" s="4">
        <v>0.65</v>
      </c>
      <c r="EM224" s="4">
        <v>43.1</v>
      </c>
      <c r="EO224" s="4">
        <v>9.49</v>
      </c>
      <c r="EP224" s="4">
        <v>2.33</v>
      </c>
      <c r="FP224" s="1" t="s">
        <v>4142</v>
      </c>
    </row>
    <row r="225" spans="1:172" x14ac:dyDescent="0.35">
      <c r="A225" s="1" t="s">
        <v>4140</v>
      </c>
      <c r="C225" s="1" t="s">
        <v>3891</v>
      </c>
      <c r="E225" s="65">
        <v>39.24</v>
      </c>
      <c r="F225" s="65">
        <v>39.24</v>
      </c>
      <c r="G225" s="65">
        <v>114.8</v>
      </c>
      <c r="H225" s="65">
        <v>114.9</v>
      </c>
      <c r="L225" s="1" t="s">
        <v>4143</v>
      </c>
      <c r="Q225" s="49">
        <v>127.1</v>
      </c>
      <c r="AB225" s="4">
        <v>62.81</v>
      </c>
      <c r="AC225" s="4">
        <v>0.75</v>
      </c>
      <c r="AE225" s="4">
        <v>15.89</v>
      </c>
      <c r="AG225" s="4">
        <v>2.15</v>
      </c>
      <c r="AH225" s="4">
        <v>2.6</v>
      </c>
      <c r="AI225" s="4">
        <v>4.5345700000000004</v>
      </c>
      <c r="AJ225" s="4">
        <v>5.15</v>
      </c>
      <c r="AK225" s="4">
        <v>2.29</v>
      </c>
      <c r="AL225" s="4">
        <v>0.08</v>
      </c>
      <c r="AN225" s="4">
        <v>2.99</v>
      </c>
      <c r="AO225" s="4">
        <v>3.49</v>
      </c>
      <c r="AP225" s="4">
        <v>0.3</v>
      </c>
      <c r="BF225" s="4">
        <v>0.69</v>
      </c>
      <c r="CH225" s="4">
        <v>9.6</v>
      </c>
      <c r="CL225" s="4">
        <v>670</v>
      </c>
      <c r="CN225" s="4">
        <v>13</v>
      </c>
      <c r="CO225" s="4">
        <v>22.8</v>
      </c>
      <c r="CP225" s="4">
        <v>56.8</v>
      </c>
      <c r="CQ225" s="4">
        <v>100</v>
      </c>
      <c r="CR225" s="4">
        <v>20.8</v>
      </c>
      <c r="CW225" s="4">
        <v>46.2</v>
      </c>
      <c r="CX225" s="4">
        <v>1493</v>
      </c>
      <c r="CY225" s="4">
        <v>9.52</v>
      </c>
      <c r="CZ225" s="4">
        <v>172</v>
      </c>
      <c r="DA225" s="4">
        <v>8.65</v>
      </c>
      <c r="DO225" s="4">
        <v>52.5</v>
      </c>
      <c r="DP225" s="4">
        <v>98.1</v>
      </c>
      <c r="DQ225" s="4">
        <v>10.6</v>
      </c>
      <c r="DR225" s="4">
        <v>37</v>
      </c>
      <c r="DS225" s="4">
        <v>5.83</v>
      </c>
      <c r="DT225" s="4">
        <v>1.69</v>
      </c>
      <c r="DU225" s="4">
        <v>3.6</v>
      </c>
      <c r="DV225" s="4">
        <v>0.47</v>
      </c>
      <c r="DW225" s="4">
        <v>2.0699999999999998</v>
      </c>
      <c r="DX225" s="4">
        <v>0.34</v>
      </c>
      <c r="DY225" s="4">
        <v>0.92</v>
      </c>
      <c r="DZ225" s="4">
        <v>0.13</v>
      </c>
      <c r="EA225" s="4">
        <v>0.8</v>
      </c>
      <c r="EB225" s="4">
        <v>0.12</v>
      </c>
      <c r="EC225" s="4">
        <v>4.67</v>
      </c>
      <c r="ED225" s="4">
        <v>0.57999999999999996</v>
      </c>
      <c r="EM225" s="4">
        <v>15.7</v>
      </c>
      <c r="EO225" s="4">
        <v>6.79</v>
      </c>
      <c r="EP225" s="4">
        <v>1.58</v>
      </c>
      <c r="FP225" s="1" t="s">
        <v>4142</v>
      </c>
    </row>
    <row r="226" spans="1:172" x14ac:dyDescent="0.35">
      <c r="A226" s="1" t="s">
        <v>4140</v>
      </c>
      <c r="C226" s="1" t="s">
        <v>3891</v>
      </c>
      <c r="E226" s="65">
        <v>39.24</v>
      </c>
      <c r="F226" s="65">
        <v>39.24</v>
      </c>
      <c r="G226" s="65">
        <v>114.8</v>
      </c>
      <c r="H226" s="65">
        <v>114.9</v>
      </c>
      <c r="L226" s="1" t="s">
        <v>4144</v>
      </c>
      <c r="Q226" s="49">
        <v>127.1</v>
      </c>
      <c r="AB226" s="4">
        <v>63.16</v>
      </c>
      <c r="AC226" s="4">
        <v>0.68</v>
      </c>
      <c r="AE226" s="4">
        <v>15.68</v>
      </c>
      <c r="AG226" s="4">
        <v>4.3600000000000003</v>
      </c>
      <c r="AH226" s="4">
        <v>1.35</v>
      </c>
      <c r="AI226" s="4">
        <v>5.2731280000000007</v>
      </c>
      <c r="AJ226" s="4">
        <v>3.8</v>
      </c>
      <c r="AK226" s="4">
        <v>1.82</v>
      </c>
      <c r="AL226" s="4">
        <v>0.12</v>
      </c>
      <c r="AN226" s="4">
        <v>2.99</v>
      </c>
      <c r="AO226" s="4">
        <v>3.8</v>
      </c>
      <c r="AP226" s="4">
        <v>0.26</v>
      </c>
      <c r="BF226" s="4">
        <v>1.35</v>
      </c>
      <c r="CH226" s="4">
        <v>9.23</v>
      </c>
      <c r="CL226" s="4">
        <v>992</v>
      </c>
      <c r="CN226" s="4">
        <v>16</v>
      </c>
      <c r="CO226" s="4">
        <v>21.2</v>
      </c>
      <c r="CP226" s="4">
        <v>8.9499999999999993</v>
      </c>
      <c r="CQ226" s="4">
        <v>108</v>
      </c>
      <c r="CR226" s="4">
        <v>20.3</v>
      </c>
      <c r="CW226" s="4">
        <v>51.9</v>
      </c>
      <c r="CX226" s="4">
        <v>1026</v>
      </c>
      <c r="CY226" s="4">
        <v>9.5299999999999994</v>
      </c>
      <c r="CZ226" s="4">
        <v>176</v>
      </c>
      <c r="DA226" s="4">
        <v>8.25</v>
      </c>
      <c r="DO226" s="4">
        <v>50.8</v>
      </c>
      <c r="DP226" s="4">
        <v>94.4</v>
      </c>
      <c r="DQ226" s="4">
        <v>10.1</v>
      </c>
      <c r="DR226" s="4">
        <v>34.9</v>
      </c>
      <c r="DS226" s="4">
        <v>5.62</v>
      </c>
      <c r="DT226" s="4">
        <v>1.52</v>
      </c>
      <c r="DU226" s="4">
        <v>3.57</v>
      </c>
      <c r="DV226" s="4">
        <v>0.46</v>
      </c>
      <c r="DW226" s="4">
        <v>2.1</v>
      </c>
      <c r="DX226" s="4">
        <v>0.36</v>
      </c>
      <c r="DY226" s="4">
        <v>0.99</v>
      </c>
      <c r="DZ226" s="4">
        <v>0.14000000000000001</v>
      </c>
      <c r="EA226" s="4">
        <v>0.89</v>
      </c>
      <c r="EB226" s="4">
        <v>0.14000000000000001</v>
      </c>
      <c r="EC226" s="4">
        <v>4.93</v>
      </c>
      <c r="ED226" s="4">
        <v>0.56999999999999995</v>
      </c>
      <c r="EM226" s="4">
        <v>18.100000000000001</v>
      </c>
      <c r="EO226" s="4">
        <v>6.53</v>
      </c>
      <c r="EP226" s="4">
        <v>1.58</v>
      </c>
      <c r="FP226" s="1" t="s">
        <v>4142</v>
      </c>
    </row>
    <row r="227" spans="1:172" x14ac:dyDescent="0.35">
      <c r="A227" s="1" t="s">
        <v>4140</v>
      </c>
      <c r="C227" s="1" t="s">
        <v>3891</v>
      </c>
      <c r="E227" s="65">
        <v>39.26</v>
      </c>
      <c r="F227" s="65">
        <v>39.26</v>
      </c>
      <c r="G227" s="65">
        <v>114.85</v>
      </c>
      <c r="H227" s="65">
        <v>114.85</v>
      </c>
      <c r="L227" s="1" t="s">
        <v>4145</v>
      </c>
      <c r="Q227" s="49">
        <v>131.4</v>
      </c>
      <c r="AB227" s="4">
        <v>60.68</v>
      </c>
      <c r="AC227" s="4">
        <v>0.89</v>
      </c>
      <c r="AE227" s="4">
        <v>15.99</v>
      </c>
      <c r="AG227" s="4">
        <v>3.34</v>
      </c>
      <c r="AH227" s="4">
        <v>2.3199999999999998</v>
      </c>
      <c r="AI227" s="4">
        <v>5.3253319999999995</v>
      </c>
      <c r="AJ227" s="4">
        <v>4.62</v>
      </c>
      <c r="AK227" s="4">
        <v>2.78</v>
      </c>
      <c r="AL227" s="4">
        <v>0.08</v>
      </c>
      <c r="AN227" s="4">
        <v>3.41</v>
      </c>
      <c r="AO227" s="4">
        <v>4.17</v>
      </c>
      <c r="AP227" s="4">
        <v>0.42</v>
      </c>
      <c r="BF227" s="4">
        <v>1</v>
      </c>
      <c r="CH227" s="4">
        <v>10.3</v>
      </c>
      <c r="CL227" s="4">
        <v>593</v>
      </c>
      <c r="CN227" s="4">
        <v>15.9</v>
      </c>
      <c r="CO227" s="4">
        <v>21</v>
      </c>
      <c r="CP227" s="4">
        <v>20.5</v>
      </c>
      <c r="CQ227" s="4">
        <v>87.6</v>
      </c>
      <c r="CR227" s="4">
        <v>21.3</v>
      </c>
      <c r="CW227" s="4">
        <v>63.8</v>
      </c>
      <c r="CX227" s="4">
        <v>1186</v>
      </c>
      <c r="CY227" s="4">
        <v>12.1</v>
      </c>
      <c r="CZ227" s="4">
        <v>207</v>
      </c>
      <c r="DA227" s="4">
        <v>9.6199999999999992</v>
      </c>
      <c r="DO227" s="4">
        <v>59.2</v>
      </c>
      <c r="DP227" s="4">
        <v>113</v>
      </c>
      <c r="DQ227" s="4">
        <v>12.3</v>
      </c>
      <c r="DR227" s="4">
        <v>44.1</v>
      </c>
      <c r="DS227" s="4">
        <v>7.04</v>
      </c>
      <c r="DT227" s="4">
        <v>1.85</v>
      </c>
      <c r="DU227" s="4">
        <v>4.4000000000000004</v>
      </c>
      <c r="DV227" s="4">
        <v>0.56999999999999995</v>
      </c>
      <c r="DW227" s="4">
        <v>2.59</v>
      </c>
      <c r="DX227" s="4">
        <v>0.44</v>
      </c>
      <c r="DY227" s="4">
        <v>1.17</v>
      </c>
      <c r="DZ227" s="4">
        <v>0.15</v>
      </c>
      <c r="EA227" s="4">
        <v>0.97</v>
      </c>
      <c r="EB227" s="4">
        <v>0.14000000000000001</v>
      </c>
      <c r="EC227" s="4">
        <v>5.34</v>
      </c>
      <c r="ED227" s="4">
        <v>0.56999999999999995</v>
      </c>
      <c r="EM227" s="4">
        <v>15.1</v>
      </c>
      <c r="EO227" s="4">
        <v>6.23</v>
      </c>
      <c r="EP227" s="4">
        <v>1.37</v>
      </c>
      <c r="FP227" s="1" t="s">
        <v>4142</v>
      </c>
    </row>
    <row r="228" spans="1:172" x14ac:dyDescent="0.35">
      <c r="A228" s="1" t="s">
        <v>4140</v>
      </c>
      <c r="C228" s="1" t="s">
        <v>3891</v>
      </c>
      <c r="E228" s="65">
        <v>39.26</v>
      </c>
      <c r="F228" s="65">
        <v>39.26</v>
      </c>
      <c r="G228" s="65">
        <v>114.85</v>
      </c>
      <c r="H228" s="65">
        <v>114.85</v>
      </c>
      <c r="L228" s="1" t="s">
        <v>4146</v>
      </c>
      <c r="Q228" s="49">
        <v>131.4</v>
      </c>
      <c r="AB228" s="4">
        <v>60.44</v>
      </c>
      <c r="AC228" s="4">
        <v>0.82</v>
      </c>
      <c r="AE228" s="4">
        <v>15.91</v>
      </c>
      <c r="AG228" s="4">
        <v>5.0999999999999996</v>
      </c>
      <c r="AH228" s="4">
        <v>1.1299999999999999</v>
      </c>
      <c r="AI228" s="4">
        <v>5.7189800000000002</v>
      </c>
      <c r="AJ228" s="4">
        <v>3.27</v>
      </c>
      <c r="AK228" s="4">
        <v>2.93</v>
      </c>
      <c r="AL228" s="4">
        <v>0.08</v>
      </c>
      <c r="AN228" s="4">
        <v>3.86</v>
      </c>
      <c r="AO228" s="4">
        <v>4.54</v>
      </c>
      <c r="AP228" s="4">
        <v>0.28000000000000003</v>
      </c>
      <c r="BF228" s="4">
        <v>1.43</v>
      </c>
      <c r="CH228" s="4">
        <v>13.9</v>
      </c>
      <c r="CL228" s="4">
        <v>613</v>
      </c>
      <c r="CN228" s="4">
        <v>19.600000000000001</v>
      </c>
      <c r="CO228" s="4">
        <v>37.299999999999997</v>
      </c>
      <c r="CP228" s="4">
        <v>4.99</v>
      </c>
      <c r="CQ228" s="4">
        <v>198</v>
      </c>
      <c r="CR228" s="4">
        <v>21.1</v>
      </c>
      <c r="CW228" s="4">
        <v>66.599999999999994</v>
      </c>
      <c r="CX228" s="4">
        <v>1060</v>
      </c>
      <c r="CY228" s="4">
        <v>13.7</v>
      </c>
      <c r="CZ228" s="4">
        <v>181</v>
      </c>
      <c r="DA228" s="4">
        <v>8.51</v>
      </c>
      <c r="DO228" s="4">
        <v>43.7</v>
      </c>
      <c r="DP228" s="4">
        <v>92.1</v>
      </c>
      <c r="DQ228" s="4">
        <v>10.5</v>
      </c>
      <c r="DR228" s="4">
        <v>36.9</v>
      </c>
      <c r="DS228" s="4">
        <v>6.05</v>
      </c>
      <c r="DT228" s="4">
        <v>1.55</v>
      </c>
      <c r="DU228" s="4">
        <v>4.0599999999999996</v>
      </c>
      <c r="DV228" s="4">
        <v>0.56000000000000005</v>
      </c>
      <c r="DW228" s="4">
        <v>2.67</v>
      </c>
      <c r="DX228" s="4">
        <v>0.47</v>
      </c>
      <c r="DY228" s="4">
        <v>1.26</v>
      </c>
      <c r="DZ228" s="4">
        <v>0.17</v>
      </c>
      <c r="EA228" s="4">
        <v>1.1100000000000001</v>
      </c>
      <c r="EB228" s="4">
        <v>0.17</v>
      </c>
      <c r="EC228" s="4">
        <v>4.7699999999999996</v>
      </c>
      <c r="ED228" s="4">
        <v>0.53</v>
      </c>
      <c r="EM228" s="4">
        <v>62.7</v>
      </c>
      <c r="EO228" s="4">
        <v>5.04</v>
      </c>
      <c r="EP228" s="4">
        <v>1.1399999999999999</v>
      </c>
      <c r="FP228" s="1" t="s">
        <v>4142</v>
      </c>
    </row>
    <row r="229" spans="1:172" x14ac:dyDescent="0.35">
      <c r="A229" s="1" t="s">
        <v>4140</v>
      </c>
      <c r="C229" s="1" t="s">
        <v>3891</v>
      </c>
      <c r="E229" s="65">
        <v>39.270000000000003</v>
      </c>
      <c r="F229" s="65">
        <v>39.270000000000003</v>
      </c>
      <c r="G229" s="65">
        <v>114.78</v>
      </c>
      <c r="H229" s="65">
        <v>114.78</v>
      </c>
      <c r="L229" s="1" t="s">
        <v>4147</v>
      </c>
      <c r="Q229" s="49">
        <v>130.30000000000001</v>
      </c>
      <c r="AB229" s="4">
        <v>59.13</v>
      </c>
      <c r="AC229" s="4">
        <v>0.88</v>
      </c>
      <c r="AE229" s="4">
        <v>17.73</v>
      </c>
      <c r="AG229" s="4">
        <v>3.39</v>
      </c>
      <c r="AH229" s="4">
        <v>2.5</v>
      </c>
      <c r="AI229" s="4">
        <v>5.5503220000000004</v>
      </c>
      <c r="AJ229" s="4">
        <v>5.0599999999999996</v>
      </c>
      <c r="AK229" s="4">
        <v>1.74</v>
      </c>
      <c r="AL229" s="4">
        <v>0.1</v>
      </c>
      <c r="AN229" s="4">
        <v>2.73</v>
      </c>
      <c r="AO229" s="4">
        <v>4.66</v>
      </c>
      <c r="AP229" s="4">
        <v>0.36</v>
      </c>
      <c r="BF229" s="4">
        <v>0.85</v>
      </c>
      <c r="CH229" s="4">
        <v>12.7</v>
      </c>
      <c r="CL229" s="4">
        <v>790</v>
      </c>
      <c r="CN229" s="4">
        <v>13.5</v>
      </c>
      <c r="CO229" s="4">
        <v>5.43</v>
      </c>
      <c r="CP229" s="4">
        <v>17.899999999999999</v>
      </c>
      <c r="CQ229" s="4">
        <v>83.8</v>
      </c>
      <c r="CR229" s="4">
        <v>21.5</v>
      </c>
      <c r="CW229" s="4">
        <v>59.2</v>
      </c>
      <c r="CX229" s="4">
        <v>1072</v>
      </c>
      <c r="CY229" s="4">
        <v>16.7</v>
      </c>
      <c r="CZ229" s="4">
        <v>205</v>
      </c>
      <c r="DA229" s="4">
        <v>8.3800000000000008</v>
      </c>
      <c r="DO229" s="4">
        <v>42.3</v>
      </c>
      <c r="DP229" s="4">
        <v>95.5</v>
      </c>
      <c r="DQ229" s="4">
        <v>10.7</v>
      </c>
      <c r="DR229" s="4">
        <v>39.700000000000003</v>
      </c>
      <c r="DS229" s="4">
        <v>6.73</v>
      </c>
      <c r="DT229" s="4">
        <v>1.76</v>
      </c>
      <c r="DU229" s="4">
        <v>4.59</v>
      </c>
      <c r="DV229" s="4">
        <v>0.65</v>
      </c>
      <c r="DW229" s="4">
        <v>3.29</v>
      </c>
      <c r="DX229" s="4">
        <v>0.62</v>
      </c>
      <c r="DY229" s="4">
        <v>1.75</v>
      </c>
      <c r="DZ229" s="4">
        <v>0.24</v>
      </c>
      <c r="EA229" s="4">
        <v>1.56</v>
      </c>
      <c r="EB229" s="4">
        <v>0.23</v>
      </c>
      <c r="EC229" s="4">
        <v>5.29</v>
      </c>
      <c r="ED229" s="4">
        <v>0.47</v>
      </c>
      <c r="EM229" s="4">
        <v>8.56</v>
      </c>
      <c r="EO229" s="4">
        <v>4.54</v>
      </c>
      <c r="EP229" s="4">
        <v>0.96</v>
      </c>
      <c r="FP229" s="1" t="s">
        <v>4142</v>
      </c>
    </row>
    <row r="230" spans="1:172" x14ac:dyDescent="0.35">
      <c r="A230" s="1" t="s">
        <v>4140</v>
      </c>
      <c r="C230" s="1" t="s">
        <v>3891</v>
      </c>
      <c r="E230" s="65">
        <v>39.270000000000003</v>
      </c>
      <c r="F230" s="65">
        <v>39.270000000000003</v>
      </c>
      <c r="G230" s="65">
        <v>114.78</v>
      </c>
      <c r="H230" s="65">
        <v>114.78</v>
      </c>
      <c r="L230" s="1" t="s">
        <v>4148</v>
      </c>
      <c r="Q230" s="49">
        <v>130.30000000000001</v>
      </c>
      <c r="AB230" s="4">
        <v>66.459999999999994</v>
      </c>
      <c r="AC230" s="4">
        <v>0.49</v>
      </c>
      <c r="AE230" s="4">
        <v>15.22</v>
      </c>
      <c r="AG230" s="4">
        <v>0.41</v>
      </c>
      <c r="AH230" s="4">
        <v>0.52</v>
      </c>
      <c r="AI230" s="4">
        <v>0.8889180000000001</v>
      </c>
      <c r="AJ230" s="4">
        <v>3.06</v>
      </c>
      <c r="AK230" s="4">
        <v>1.34</v>
      </c>
      <c r="AL230" s="4">
        <v>0.05</v>
      </c>
      <c r="AN230" s="4">
        <v>3.25</v>
      </c>
      <c r="AO230" s="4">
        <v>6.31</v>
      </c>
      <c r="AP230" s="4">
        <v>0.21</v>
      </c>
      <c r="BF230" s="4">
        <v>2.58</v>
      </c>
      <c r="CH230" s="4">
        <v>5.65</v>
      </c>
      <c r="CL230" s="4">
        <v>395</v>
      </c>
      <c r="CN230" s="4">
        <v>2.27</v>
      </c>
      <c r="CO230" s="4">
        <v>7.77</v>
      </c>
      <c r="CP230" s="4">
        <v>5.17</v>
      </c>
      <c r="CQ230" s="4">
        <v>59</v>
      </c>
      <c r="CR230" s="4">
        <v>20</v>
      </c>
      <c r="CW230" s="4">
        <v>76.7</v>
      </c>
      <c r="CX230" s="4">
        <v>204</v>
      </c>
      <c r="CY230" s="4">
        <v>8.2899999999999991</v>
      </c>
      <c r="CZ230" s="4">
        <v>137</v>
      </c>
      <c r="DA230" s="4">
        <v>9.91</v>
      </c>
      <c r="DO230" s="4">
        <v>18.899999999999999</v>
      </c>
      <c r="DP230" s="4">
        <v>53.1</v>
      </c>
      <c r="DQ230" s="4">
        <v>6.96</v>
      </c>
      <c r="DR230" s="4">
        <v>29.5</v>
      </c>
      <c r="DS230" s="4">
        <v>5.05</v>
      </c>
      <c r="DT230" s="4">
        <v>1.1399999999999999</v>
      </c>
      <c r="DU230" s="4">
        <v>3.58</v>
      </c>
      <c r="DV230" s="4">
        <v>0.41</v>
      </c>
      <c r="DW230" s="4">
        <v>1.91</v>
      </c>
      <c r="DX230" s="4">
        <v>0.28999999999999998</v>
      </c>
      <c r="DY230" s="4">
        <v>0.78</v>
      </c>
      <c r="DZ230" s="4">
        <v>0.1</v>
      </c>
      <c r="EA230" s="4">
        <v>0.68</v>
      </c>
      <c r="EB230" s="4">
        <v>0.1</v>
      </c>
      <c r="EC230" s="4">
        <v>3.92</v>
      </c>
      <c r="ED230" s="4">
        <v>0.62</v>
      </c>
      <c r="EM230" s="4">
        <v>31.7</v>
      </c>
      <c r="EO230" s="4">
        <v>7.88</v>
      </c>
      <c r="EP230" s="4">
        <v>1.73</v>
      </c>
      <c r="FP230" s="1" t="s">
        <v>4142</v>
      </c>
    </row>
    <row r="231" spans="1:172" x14ac:dyDescent="0.35">
      <c r="A231" s="1" t="s">
        <v>4149</v>
      </c>
      <c r="C231" s="1" t="s">
        <v>3891</v>
      </c>
      <c r="E231" s="65">
        <f>39+13/60+49.62/3600</f>
        <v>39.230450000000005</v>
      </c>
      <c r="F231" s="65">
        <f>39+13/60+49.62/3600</f>
        <v>39.230450000000005</v>
      </c>
      <c r="G231" s="65">
        <f>114+44/60+51.98/3600</f>
        <v>114.74777222222222</v>
      </c>
      <c r="H231" s="65">
        <f>114+44/60+51.98/3600</f>
        <v>114.74777222222222</v>
      </c>
      <c r="L231" s="1" t="s">
        <v>4150</v>
      </c>
      <c r="Q231" s="49">
        <v>112.8</v>
      </c>
      <c r="AB231" s="4">
        <v>46.97</v>
      </c>
      <c r="AC231" s="4">
        <v>1.44</v>
      </c>
      <c r="AE231" s="4">
        <v>15.72</v>
      </c>
      <c r="AG231" s="4">
        <v>4.51</v>
      </c>
      <c r="AH231" s="4">
        <v>3.83</v>
      </c>
      <c r="AI231" s="4">
        <f t="shared" ref="AI231:AI247" si="1">AH231+AG231*0.8998</f>
        <v>7.8880980000000003</v>
      </c>
      <c r="AJ231" s="4">
        <v>6.75</v>
      </c>
      <c r="AK231" s="4">
        <v>4.6500000000000004</v>
      </c>
      <c r="AL231" s="4">
        <v>0.12</v>
      </c>
      <c r="AN231" s="4">
        <v>3.79</v>
      </c>
      <c r="AO231" s="4">
        <v>3.48</v>
      </c>
      <c r="AP231" s="4">
        <v>0.99</v>
      </c>
      <c r="BF231" s="4">
        <v>6.88</v>
      </c>
      <c r="BT231" s="4">
        <v>73.5</v>
      </c>
      <c r="BU231" s="4">
        <v>3.33</v>
      </c>
      <c r="CH231" s="4">
        <v>16.2</v>
      </c>
      <c r="CJ231" s="4">
        <v>167</v>
      </c>
      <c r="CK231" s="4">
        <v>75.8</v>
      </c>
      <c r="CL231" s="4">
        <v>1003</v>
      </c>
      <c r="CN231" s="4">
        <v>28.6</v>
      </c>
      <c r="CO231" s="4">
        <v>37.700000000000003</v>
      </c>
      <c r="CW231" s="4">
        <v>110</v>
      </c>
      <c r="CX231" s="4">
        <v>999</v>
      </c>
      <c r="CY231" s="4">
        <v>20.399999999999999</v>
      </c>
      <c r="CZ231" s="4">
        <v>370</v>
      </c>
      <c r="DA231" s="4">
        <v>64.900000000000006</v>
      </c>
      <c r="DM231" s="4">
        <v>5.09</v>
      </c>
      <c r="DN231" s="4">
        <v>2839</v>
      </c>
      <c r="DO231" s="4">
        <v>113</v>
      </c>
      <c r="DP231" s="4">
        <v>220</v>
      </c>
      <c r="DQ231" s="4">
        <v>24.3</v>
      </c>
      <c r="DR231" s="4">
        <v>118</v>
      </c>
      <c r="DS231" s="4">
        <v>12.8</v>
      </c>
      <c r="DT231" s="4">
        <v>3.44</v>
      </c>
      <c r="DU231" s="4">
        <v>7.77</v>
      </c>
      <c r="DV231" s="4">
        <v>0.9</v>
      </c>
      <c r="DW231" s="4">
        <v>4.32</v>
      </c>
      <c r="DX231" s="4">
        <v>0.73</v>
      </c>
      <c r="DY231" s="4">
        <v>1.98</v>
      </c>
      <c r="DZ231" s="4">
        <v>0.27</v>
      </c>
      <c r="EA231" s="4">
        <v>1.71</v>
      </c>
      <c r="EB231" s="4">
        <v>0.26</v>
      </c>
      <c r="EC231" s="4">
        <v>6.93</v>
      </c>
      <c r="ED231" s="4">
        <v>3.14</v>
      </c>
      <c r="EM231" s="4">
        <v>17.8</v>
      </c>
      <c r="EO231" s="4">
        <v>9.89</v>
      </c>
      <c r="EP231" s="4">
        <v>2.3199999999999998</v>
      </c>
      <c r="FP231" s="1" t="s">
        <v>4151</v>
      </c>
    </row>
    <row r="232" spans="1:172" x14ac:dyDescent="0.35">
      <c r="A232" s="1" t="s">
        <v>4149</v>
      </c>
      <c r="C232" s="1" t="s">
        <v>3891</v>
      </c>
      <c r="E232" s="65">
        <f>39+13/60+49.5/3600</f>
        <v>39.23041666666667</v>
      </c>
      <c r="F232" s="65">
        <f>39+13/60+49.5/3600</f>
        <v>39.23041666666667</v>
      </c>
      <c r="G232" s="65">
        <f>114+45/60+2.72/3600</f>
        <v>114.75075555555556</v>
      </c>
      <c r="H232" s="65">
        <f>114+45/60+2.72/3600</f>
        <v>114.75075555555556</v>
      </c>
      <c r="L232" s="1" t="s">
        <v>4152</v>
      </c>
      <c r="Q232" s="49">
        <v>111</v>
      </c>
      <c r="AB232" s="4">
        <v>46.65</v>
      </c>
      <c r="AC232" s="4">
        <v>1.45</v>
      </c>
      <c r="AE232" s="4">
        <v>16.010000000000002</v>
      </c>
      <c r="AG232" s="4">
        <v>3.34</v>
      </c>
      <c r="AH232" s="4">
        <v>4.58</v>
      </c>
      <c r="AI232" s="4">
        <f t="shared" si="1"/>
        <v>7.5853320000000002</v>
      </c>
      <c r="AJ232" s="4">
        <v>7.06</v>
      </c>
      <c r="AK232" s="4">
        <v>4.47</v>
      </c>
      <c r="AL232" s="4">
        <v>0.13</v>
      </c>
      <c r="AN232" s="4">
        <v>3.7</v>
      </c>
      <c r="AO232" s="4">
        <v>4.22</v>
      </c>
      <c r="AP232" s="4">
        <v>0.98</v>
      </c>
      <c r="BF232" s="4">
        <v>6.39</v>
      </c>
      <c r="BT232" s="4">
        <v>54.7</v>
      </c>
      <c r="BU232" s="4">
        <v>2.85</v>
      </c>
      <c r="CH232" s="4">
        <v>15.1</v>
      </c>
      <c r="CJ232" s="4">
        <v>161</v>
      </c>
      <c r="CK232" s="4">
        <v>68.599999999999994</v>
      </c>
      <c r="CL232" s="4">
        <v>1048</v>
      </c>
      <c r="CN232" s="4">
        <v>27.6</v>
      </c>
      <c r="CO232" s="4">
        <v>38.700000000000003</v>
      </c>
      <c r="CW232" s="4">
        <v>81.400000000000006</v>
      </c>
      <c r="CX232" s="4">
        <v>1798</v>
      </c>
      <c r="CY232" s="4">
        <v>19.899999999999999</v>
      </c>
      <c r="CZ232" s="4">
        <v>362</v>
      </c>
      <c r="DA232" s="4">
        <v>64.5</v>
      </c>
      <c r="DM232" s="4">
        <v>4.5599999999999996</v>
      </c>
      <c r="DN232" s="4">
        <v>3910</v>
      </c>
      <c r="DO232" s="4">
        <v>116</v>
      </c>
      <c r="DP232" s="4">
        <v>221</v>
      </c>
      <c r="DQ232" s="4">
        <v>24.6</v>
      </c>
      <c r="DR232" s="4">
        <v>118</v>
      </c>
      <c r="DS232" s="4">
        <v>12.6</v>
      </c>
      <c r="DT232" s="4">
        <v>3.58</v>
      </c>
      <c r="DU232" s="4">
        <v>8.0399999999999991</v>
      </c>
      <c r="DV232" s="4">
        <v>0.91</v>
      </c>
      <c r="DW232" s="4">
        <v>4.62</v>
      </c>
      <c r="DX232" s="4">
        <v>0.75</v>
      </c>
      <c r="DY232" s="4">
        <v>2.0699999999999998</v>
      </c>
      <c r="DZ232" s="4">
        <v>0.28000000000000003</v>
      </c>
      <c r="EA232" s="4">
        <v>1.77</v>
      </c>
      <c r="EB232" s="4">
        <v>0.26</v>
      </c>
      <c r="EC232" s="4">
        <v>6.97</v>
      </c>
      <c r="ED232" s="4">
        <v>3.15</v>
      </c>
      <c r="EM232" s="4">
        <v>13.3</v>
      </c>
      <c r="EO232" s="4">
        <v>9.93</v>
      </c>
      <c r="EP232" s="4">
        <v>2.44</v>
      </c>
      <c r="FP232" s="1" t="s">
        <v>4151</v>
      </c>
    </row>
    <row r="233" spans="1:172" x14ac:dyDescent="0.35">
      <c r="A233" s="1" t="s">
        <v>4149</v>
      </c>
      <c r="C233" s="1" t="s">
        <v>3891</v>
      </c>
      <c r="E233" s="65">
        <f>39+23/60+51.45/3600</f>
        <v>39.397624999999998</v>
      </c>
      <c r="F233" s="65">
        <f>39+23/60+51.45/3600</f>
        <v>39.397624999999998</v>
      </c>
      <c r="G233" s="65">
        <f>114+51/60+29.44/3600</f>
        <v>114.85817777777777</v>
      </c>
      <c r="H233" s="65">
        <f>114+51/60+29.44/3600</f>
        <v>114.85817777777777</v>
      </c>
      <c r="L233" s="1" t="s">
        <v>4153</v>
      </c>
      <c r="Q233" s="49">
        <v>112.2</v>
      </c>
      <c r="AB233" s="4">
        <v>44.57</v>
      </c>
      <c r="AC233" s="4">
        <v>2.0099999999999998</v>
      </c>
      <c r="AE233" s="4">
        <v>16.63</v>
      </c>
      <c r="AG233" s="4">
        <v>4.3</v>
      </c>
      <c r="AH233" s="4">
        <v>5.44</v>
      </c>
      <c r="AI233" s="4">
        <f t="shared" si="1"/>
        <v>9.3091400000000011</v>
      </c>
      <c r="AJ233" s="4">
        <v>7.85</v>
      </c>
      <c r="AK233" s="4">
        <v>4.96</v>
      </c>
      <c r="AL233" s="4">
        <v>0.14000000000000001</v>
      </c>
      <c r="AN233" s="4">
        <v>3.67</v>
      </c>
      <c r="AO233" s="4">
        <v>3.47</v>
      </c>
      <c r="AP233" s="4">
        <v>1.1399999999999999</v>
      </c>
      <c r="BF233" s="4">
        <v>4.62</v>
      </c>
      <c r="BT233" s="4">
        <v>39.6</v>
      </c>
      <c r="BU233" s="4">
        <v>1.98</v>
      </c>
      <c r="CH233" s="4">
        <v>15.7</v>
      </c>
      <c r="CJ233" s="4">
        <v>200</v>
      </c>
      <c r="CK233" s="4">
        <v>28.3</v>
      </c>
      <c r="CL233" s="4">
        <v>1090</v>
      </c>
      <c r="CN233" s="4">
        <v>30.1</v>
      </c>
      <c r="CO233" s="4">
        <v>30.7</v>
      </c>
      <c r="CW233" s="4">
        <v>114</v>
      </c>
      <c r="CX233" s="4">
        <v>1431</v>
      </c>
      <c r="CY233" s="4">
        <v>22.3</v>
      </c>
      <c r="CZ233" s="4">
        <v>241</v>
      </c>
      <c r="DA233" s="4">
        <v>65.8</v>
      </c>
      <c r="DM233" s="4">
        <v>55.5</v>
      </c>
      <c r="DN233" s="4">
        <v>3159</v>
      </c>
      <c r="DO233" s="4">
        <v>103</v>
      </c>
      <c r="DP233" s="4">
        <v>194</v>
      </c>
      <c r="DQ233" s="4">
        <v>21</v>
      </c>
      <c r="DR233" s="4">
        <v>94.6</v>
      </c>
      <c r="DS233" s="4">
        <v>10.9</v>
      </c>
      <c r="DT233" s="4">
        <v>3.03</v>
      </c>
      <c r="DU233" s="4">
        <v>7</v>
      </c>
      <c r="DV233" s="4">
        <v>0.98</v>
      </c>
      <c r="DW233" s="4">
        <v>4.88</v>
      </c>
      <c r="DX233" s="4">
        <v>0.88</v>
      </c>
      <c r="DY233" s="4">
        <v>2.25</v>
      </c>
      <c r="DZ233" s="4">
        <v>0.3</v>
      </c>
      <c r="EA233" s="4">
        <v>1.84</v>
      </c>
      <c r="EB233" s="4">
        <v>0.28000000000000003</v>
      </c>
      <c r="EC233" s="4">
        <v>6.44</v>
      </c>
      <c r="ED233" s="4">
        <v>3.84</v>
      </c>
      <c r="EM233" s="4">
        <v>6.79</v>
      </c>
      <c r="EO233" s="4">
        <v>7.24</v>
      </c>
      <c r="EP233" s="4">
        <v>1.53</v>
      </c>
      <c r="FP233" s="1" t="s">
        <v>4151</v>
      </c>
    </row>
    <row r="234" spans="1:172" x14ac:dyDescent="0.35">
      <c r="A234" s="1" t="s">
        <v>4149</v>
      </c>
      <c r="C234" s="1" t="s">
        <v>3891</v>
      </c>
      <c r="E234" s="65">
        <f>39+29/60+14.34/3600</f>
        <v>39.487316666666665</v>
      </c>
      <c r="F234" s="65">
        <f>39+29/60+14.34/3600</f>
        <v>39.487316666666665</v>
      </c>
      <c r="G234" s="65">
        <f>114+58/60+30.57/3600</f>
        <v>114.97515833333334</v>
      </c>
      <c r="H234" s="65">
        <f>114+58/60+30.57/3600</f>
        <v>114.97515833333334</v>
      </c>
      <c r="L234" s="1" t="s">
        <v>4154</v>
      </c>
      <c r="Q234" s="49">
        <v>114.5</v>
      </c>
      <c r="AB234" s="4">
        <v>44.51</v>
      </c>
      <c r="AC234" s="4">
        <v>1.71</v>
      </c>
      <c r="AE234" s="4">
        <v>14.44</v>
      </c>
      <c r="AG234" s="4">
        <v>3.99</v>
      </c>
      <c r="AH234" s="4">
        <v>5.44</v>
      </c>
      <c r="AI234" s="4">
        <f t="shared" si="1"/>
        <v>9.030202000000001</v>
      </c>
      <c r="AJ234" s="4">
        <v>9.1999999999999993</v>
      </c>
      <c r="AK234" s="4">
        <v>8.3699999999999992</v>
      </c>
      <c r="AL234" s="4">
        <v>0.15</v>
      </c>
      <c r="AN234" s="4">
        <v>3.41</v>
      </c>
      <c r="AO234" s="4">
        <v>2.65</v>
      </c>
      <c r="AP234" s="4">
        <v>1.01</v>
      </c>
      <c r="BF234" s="4">
        <v>3.65</v>
      </c>
      <c r="BT234" s="4">
        <v>39.4</v>
      </c>
      <c r="BU234" s="4">
        <v>1.93</v>
      </c>
      <c r="CH234" s="4">
        <v>25.3</v>
      </c>
      <c r="CJ234" s="4">
        <v>197</v>
      </c>
      <c r="CK234" s="4">
        <v>279</v>
      </c>
      <c r="CL234" s="4">
        <v>1184</v>
      </c>
      <c r="CN234" s="4">
        <v>38</v>
      </c>
      <c r="CO234" s="4">
        <v>119</v>
      </c>
      <c r="CW234" s="4">
        <v>113</v>
      </c>
      <c r="CX234" s="4">
        <v>1949</v>
      </c>
      <c r="CY234" s="4">
        <v>25.1</v>
      </c>
      <c r="CZ234" s="4">
        <v>245</v>
      </c>
      <c r="DA234" s="4">
        <v>76.400000000000006</v>
      </c>
      <c r="DM234" s="4">
        <v>61.4</v>
      </c>
      <c r="DN234" s="4">
        <v>2434</v>
      </c>
      <c r="DO234" s="4">
        <v>106</v>
      </c>
      <c r="DP234" s="4">
        <v>196</v>
      </c>
      <c r="DQ234" s="4">
        <v>20.7</v>
      </c>
      <c r="DR234" s="4">
        <v>87.5</v>
      </c>
      <c r="DS234" s="4">
        <v>10.8</v>
      </c>
      <c r="DT234" s="4">
        <v>2.86</v>
      </c>
      <c r="DU234" s="4">
        <v>7.13</v>
      </c>
      <c r="DV234" s="4">
        <v>1.01</v>
      </c>
      <c r="DW234" s="4">
        <v>5.22</v>
      </c>
      <c r="DX234" s="4">
        <v>0.94</v>
      </c>
      <c r="DY234" s="4">
        <v>2.4700000000000002</v>
      </c>
      <c r="DZ234" s="4">
        <v>0.34</v>
      </c>
      <c r="EA234" s="4">
        <v>2.13</v>
      </c>
      <c r="EB234" s="4">
        <v>0.31</v>
      </c>
      <c r="EC234" s="4">
        <v>6.19</v>
      </c>
      <c r="ED234" s="4">
        <v>4.38</v>
      </c>
      <c r="EM234" s="4">
        <v>6.73</v>
      </c>
      <c r="EO234" s="4">
        <v>7.83</v>
      </c>
      <c r="EP234" s="4">
        <v>1.58</v>
      </c>
      <c r="FP234" s="1" t="s">
        <v>4151</v>
      </c>
    </row>
    <row r="235" spans="1:172" x14ac:dyDescent="0.35">
      <c r="A235" s="1" t="s">
        <v>4149</v>
      </c>
      <c r="C235" s="1" t="s">
        <v>3891</v>
      </c>
      <c r="E235" s="65">
        <f>39+28/60+45.43/3600</f>
        <v>39.479286111111115</v>
      </c>
      <c r="F235" s="65">
        <f>39+28/60+45.43/3600</f>
        <v>39.479286111111115</v>
      </c>
      <c r="G235" s="65">
        <f>114+57/60+5.32/3600</f>
        <v>114.95147777777778</v>
      </c>
      <c r="H235" s="65">
        <f>114+57/60+5.32/3600</f>
        <v>114.95147777777778</v>
      </c>
      <c r="L235" s="1" t="s">
        <v>4155</v>
      </c>
      <c r="Q235" s="49">
        <v>122.5</v>
      </c>
      <c r="AB235" s="4">
        <v>48.32</v>
      </c>
      <c r="AC235" s="4">
        <v>2.08</v>
      </c>
      <c r="AE235" s="4">
        <v>15.26</v>
      </c>
      <c r="AG235" s="4">
        <v>4.38</v>
      </c>
      <c r="AH235" s="4">
        <v>4.83</v>
      </c>
      <c r="AI235" s="4">
        <f t="shared" si="1"/>
        <v>8.7711240000000004</v>
      </c>
      <c r="AJ235" s="4">
        <v>6.07</v>
      </c>
      <c r="AK235" s="4">
        <v>4.57</v>
      </c>
      <c r="AL235" s="4">
        <v>0.11</v>
      </c>
      <c r="AN235" s="4">
        <v>4.3600000000000003</v>
      </c>
      <c r="AO235" s="4">
        <v>3.17</v>
      </c>
      <c r="AP235" s="4">
        <v>1.1399999999999999</v>
      </c>
      <c r="BF235" s="4">
        <v>4.42</v>
      </c>
      <c r="BT235" s="4">
        <v>33.6</v>
      </c>
      <c r="BU235" s="4">
        <v>2.11</v>
      </c>
      <c r="CH235" s="4">
        <v>13.8</v>
      </c>
      <c r="CJ235" s="4">
        <v>154</v>
      </c>
      <c r="CK235" s="4">
        <v>77.599999999999994</v>
      </c>
      <c r="CL235" s="4">
        <v>813</v>
      </c>
      <c r="CN235" s="4">
        <v>26.9</v>
      </c>
      <c r="CO235" s="4">
        <v>45</v>
      </c>
      <c r="CW235" s="4">
        <v>127</v>
      </c>
      <c r="CX235" s="4">
        <v>916</v>
      </c>
      <c r="CY235" s="4">
        <v>19.899999999999999</v>
      </c>
      <c r="CZ235" s="4">
        <v>303</v>
      </c>
      <c r="DA235" s="4">
        <v>44.3</v>
      </c>
      <c r="DM235" s="4">
        <v>1.58</v>
      </c>
      <c r="DN235" s="4">
        <v>1910</v>
      </c>
      <c r="DO235" s="4">
        <v>59.2</v>
      </c>
      <c r="DP235" s="4">
        <v>130</v>
      </c>
      <c r="DQ235" s="4">
        <v>16.2</v>
      </c>
      <c r="DR235" s="4">
        <v>64.8</v>
      </c>
      <c r="DS235" s="4">
        <v>11.2</v>
      </c>
      <c r="DT235" s="4">
        <v>3.13</v>
      </c>
      <c r="DU235" s="4">
        <v>7.63</v>
      </c>
      <c r="DV235" s="4">
        <v>1.03</v>
      </c>
      <c r="DW235" s="4">
        <v>4.76</v>
      </c>
      <c r="DX235" s="4">
        <v>0.8</v>
      </c>
      <c r="DY235" s="4">
        <v>1.95</v>
      </c>
      <c r="DZ235" s="4">
        <v>0.25</v>
      </c>
      <c r="EA235" s="4">
        <v>1.52</v>
      </c>
      <c r="EB235" s="4">
        <v>0.22</v>
      </c>
      <c r="EC235" s="4">
        <v>7.97</v>
      </c>
      <c r="ED235" s="4">
        <v>2.83</v>
      </c>
      <c r="EM235" s="4">
        <v>4.95</v>
      </c>
      <c r="EO235" s="4">
        <v>2.4300000000000002</v>
      </c>
      <c r="EP235" s="4">
        <v>0.66</v>
      </c>
      <c r="FP235" s="1" t="s">
        <v>4151</v>
      </c>
    </row>
    <row r="236" spans="1:172" x14ac:dyDescent="0.35">
      <c r="A236" s="1" t="s">
        <v>4149</v>
      </c>
      <c r="C236" s="1" t="s">
        <v>3891</v>
      </c>
      <c r="E236" s="65">
        <f>39+31/60+36.84/3600</f>
        <v>39.526899999999998</v>
      </c>
      <c r="F236" s="65">
        <f>39+31/60+36.84/3600</f>
        <v>39.526899999999998</v>
      </c>
      <c r="G236" s="65">
        <f>114+50/60+50.14/3600</f>
        <v>114.84726111111111</v>
      </c>
      <c r="H236" s="65">
        <f>114+50/60+50.14/3600</f>
        <v>114.84726111111111</v>
      </c>
      <c r="L236" s="1" t="s">
        <v>4156</v>
      </c>
      <c r="Q236" s="51">
        <v>120</v>
      </c>
      <c r="AB236" s="4">
        <v>50.25</v>
      </c>
      <c r="AC236" s="4">
        <v>1.95</v>
      </c>
      <c r="AE236" s="4">
        <v>15.66</v>
      </c>
      <c r="AG236" s="4">
        <v>4.63</v>
      </c>
      <c r="AH236" s="4">
        <v>4.58</v>
      </c>
      <c r="AI236" s="4">
        <f t="shared" si="1"/>
        <v>8.7460740000000001</v>
      </c>
      <c r="AJ236" s="4">
        <v>5.29</v>
      </c>
      <c r="AK236" s="4">
        <v>4.5199999999999996</v>
      </c>
      <c r="AL236" s="4">
        <v>0.11</v>
      </c>
      <c r="AN236" s="4">
        <v>4.5</v>
      </c>
      <c r="AO236" s="4">
        <v>3.7</v>
      </c>
      <c r="AP236" s="4">
        <v>1.03</v>
      </c>
      <c r="BF236" s="4">
        <v>2.71</v>
      </c>
      <c r="BT236" s="4">
        <v>29.6</v>
      </c>
      <c r="BU236" s="4">
        <v>2</v>
      </c>
      <c r="CH236" s="4">
        <v>13.5</v>
      </c>
      <c r="CJ236" s="4">
        <v>139</v>
      </c>
      <c r="CK236" s="4">
        <v>90.6</v>
      </c>
      <c r="CL236" s="4">
        <v>842</v>
      </c>
      <c r="CN236" s="4">
        <v>26.5</v>
      </c>
      <c r="CO236" s="4">
        <v>43.2</v>
      </c>
      <c r="CW236" s="4">
        <v>123</v>
      </c>
      <c r="CX236" s="4">
        <v>972</v>
      </c>
      <c r="CY236" s="4">
        <v>19</v>
      </c>
      <c r="CZ236" s="4">
        <v>305</v>
      </c>
      <c r="DA236" s="4">
        <v>39.6</v>
      </c>
      <c r="DM236" s="4">
        <v>1.27</v>
      </c>
      <c r="DN236" s="4">
        <v>2792</v>
      </c>
      <c r="DO236" s="4">
        <v>61.6</v>
      </c>
      <c r="DP236" s="4">
        <v>132</v>
      </c>
      <c r="DQ236" s="4">
        <v>16</v>
      </c>
      <c r="DR236" s="4">
        <v>64</v>
      </c>
      <c r="DS236" s="4">
        <v>10.5</v>
      </c>
      <c r="DT236" s="4">
        <v>2.82</v>
      </c>
      <c r="DU236" s="4">
        <v>7.14</v>
      </c>
      <c r="DV236" s="4">
        <v>0.97</v>
      </c>
      <c r="DW236" s="4">
        <v>4.4000000000000004</v>
      </c>
      <c r="DX236" s="4">
        <v>0.74</v>
      </c>
      <c r="DY236" s="4">
        <v>1.88</v>
      </c>
      <c r="DZ236" s="4">
        <v>0.24</v>
      </c>
      <c r="EA236" s="4">
        <v>1.44</v>
      </c>
      <c r="EB236" s="4">
        <v>0.21</v>
      </c>
      <c r="EC236" s="4">
        <v>7.98</v>
      </c>
      <c r="ED236" s="4">
        <v>2.44</v>
      </c>
      <c r="EM236" s="4">
        <v>6.95</v>
      </c>
      <c r="EO236" s="4">
        <v>2.5499999999999998</v>
      </c>
      <c r="EP236" s="4">
        <v>0.73</v>
      </c>
      <c r="FP236" s="1" t="s">
        <v>4151</v>
      </c>
    </row>
    <row r="237" spans="1:172" x14ac:dyDescent="0.35">
      <c r="A237" s="1" t="s">
        <v>4149</v>
      </c>
      <c r="C237" s="1" t="s">
        <v>3891</v>
      </c>
      <c r="E237" s="65">
        <f>39+31/60+36.84/3600</f>
        <v>39.526899999999998</v>
      </c>
      <c r="F237" s="65">
        <f>39+31/60+36.84/3600</f>
        <v>39.526899999999998</v>
      </c>
      <c r="G237" s="65">
        <f>114+50/60+50.14/3600</f>
        <v>114.84726111111111</v>
      </c>
      <c r="H237" s="65">
        <f>114+50/60+50.14/3600</f>
        <v>114.84726111111111</v>
      </c>
      <c r="L237" s="1" t="s">
        <v>4157</v>
      </c>
      <c r="Q237" s="51">
        <v>120</v>
      </c>
      <c r="AB237" s="4">
        <v>50.16</v>
      </c>
      <c r="AC237" s="4">
        <v>1.91</v>
      </c>
      <c r="AE237" s="4">
        <v>15.51</v>
      </c>
      <c r="AG237" s="4">
        <v>4.0199999999999996</v>
      </c>
      <c r="AH237" s="4">
        <v>5.05</v>
      </c>
      <c r="AI237" s="4">
        <f t="shared" si="1"/>
        <v>8.6671960000000006</v>
      </c>
      <c r="AJ237" s="4">
        <v>5.56</v>
      </c>
      <c r="AK237" s="4">
        <v>5.22</v>
      </c>
      <c r="AL237" s="4">
        <v>0.12</v>
      </c>
      <c r="AN237" s="4">
        <v>4.17</v>
      </c>
      <c r="AO237" s="4">
        <v>3.7</v>
      </c>
      <c r="AP237" s="4">
        <v>0.95</v>
      </c>
      <c r="BF237" s="4">
        <v>2.38</v>
      </c>
      <c r="BT237" s="4">
        <v>33.1</v>
      </c>
      <c r="BU237" s="4">
        <v>2.0299999999999998</v>
      </c>
      <c r="CH237" s="4">
        <v>15.3</v>
      </c>
      <c r="CJ237" s="4">
        <v>158</v>
      </c>
      <c r="CK237" s="4">
        <v>103</v>
      </c>
      <c r="CL237" s="4">
        <v>946</v>
      </c>
      <c r="CN237" s="4">
        <v>28.3</v>
      </c>
      <c r="CO237" s="4">
        <v>58.3</v>
      </c>
      <c r="CW237" s="4">
        <v>130</v>
      </c>
      <c r="CX237" s="4">
        <v>924</v>
      </c>
      <c r="CY237" s="4">
        <v>20.7</v>
      </c>
      <c r="CZ237" s="4">
        <v>300</v>
      </c>
      <c r="DA237" s="4">
        <v>36.9</v>
      </c>
      <c r="DM237" s="4">
        <v>1.51</v>
      </c>
      <c r="DN237" s="4">
        <v>1970</v>
      </c>
      <c r="DO237" s="4">
        <v>59.6</v>
      </c>
      <c r="DP237" s="4">
        <v>127</v>
      </c>
      <c r="DQ237" s="4">
        <v>15.6</v>
      </c>
      <c r="DR237" s="4">
        <v>61.3</v>
      </c>
      <c r="DS237" s="4">
        <v>10.3</v>
      </c>
      <c r="DT237" s="4">
        <v>2.81</v>
      </c>
      <c r="DU237" s="4">
        <v>6.94</v>
      </c>
      <c r="DV237" s="4">
        <v>0.97</v>
      </c>
      <c r="DW237" s="4">
        <v>4.68</v>
      </c>
      <c r="DX237" s="4">
        <v>0.8</v>
      </c>
      <c r="DY237" s="4">
        <v>2.0299999999999998</v>
      </c>
      <c r="DZ237" s="4">
        <v>0.26</v>
      </c>
      <c r="EA237" s="4">
        <v>1.6</v>
      </c>
      <c r="EB237" s="4">
        <v>0.24</v>
      </c>
      <c r="EC237" s="4">
        <v>7.62</v>
      </c>
      <c r="ED237" s="4">
        <v>2.27</v>
      </c>
      <c r="EM237" s="4">
        <v>7.42</v>
      </c>
      <c r="EO237" s="4">
        <v>2.57</v>
      </c>
      <c r="EP237" s="4">
        <v>0.8</v>
      </c>
      <c r="FP237" s="1" t="s">
        <v>4151</v>
      </c>
    </row>
    <row r="238" spans="1:172" x14ac:dyDescent="0.35">
      <c r="A238" s="1" t="s">
        <v>4149</v>
      </c>
      <c r="C238" s="1" t="s">
        <v>3891</v>
      </c>
      <c r="E238" s="65">
        <f>39+30/60+35.35/3600</f>
        <v>39.509819444444446</v>
      </c>
      <c r="F238" s="65">
        <f>39+30/60+35.35/3600</f>
        <v>39.509819444444446</v>
      </c>
      <c r="G238" s="65">
        <f>114+59/60+44.54/3600</f>
        <v>114.99570555555556</v>
      </c>
      <c r="H238" s="65">
        <f>114+59/60+44.54/3600</f>
        <v>114.99570555555556</v>
      </c>
      <c r="L238" s="1" t="s">
        <v>4158</v>
      </c>
      <c r="Q238" s="49">
        <v>125.2</v>
      </c>
      <c r="AB238" s="4">
        <v>51.77</v>
      </c>
      <c r="AC238" s="4">
        <v>1.6</v>
      </c>
      <c r="AE238" s="4">
        <v>15.82</v>
      </c>
      <c r="AG238" s="4">
        <v>3.28</v>
      </c>
      <c r="AH238" s="4">
        <v>4.3600000000000003</v>
      </c>
      <c r="AI238" s="4">
        <f t="shared" si="1"/>
        <v>7.3113440000000001</v>
      </c>
      <c r="AJ238" s="4">
        <v>4.75</v>
      </c>
      <c r="AK238" s="4">
        <v>4.82</v>
      </c>
      <c r="AL238" s="4">
        <v>0.09</v>
      </c>
      <c r="AN238" s="4">
        <v>4.25</v>
      </c>
      <c r="AO238" s="4">
        <v>3.36</v>
      </c>
      <c r="AP238" s="4">
        <v>1</v>
      </c>
      <c r="BF238" s="4">
        <v>4.2300000000000004</v>
      </c>
      <c r="BT238" s="4">
        <v>39.9</v>
      </c>
      <c r="BU238" s="4">
        <v>2.4700000000000002</v>
      </c>
      <c r="CH238" s="4">
        <v>13.3</v>
      </c>
      <c r="CJ238" s="4">
        <v>147</v>
      </c>
      <c r="CK238" s="4">
        <v>110</v>
      </c>
      <c r="CL238" s="4">
        <v>730</v>
      </c>
      <c r="CN238" s="4">
        <v>23.6</v>
      </c>
      <c r="CO238" s="4">
        <v>52.4</v>
      </c>
      <c r="CW238" s="4">
        <v>98.5</v>
      </c>
      <c r="CX238" s="4">
        <v>1124</v>
      </c>
      <c r="CY238" s="4">
        <v>17.399999999999999</v>
      </c>
      <c r="CZ238" s="4">
        <v>328</v>
      </c>
      <c r="DA238" s="4">
        <v>27.4</v>
      </c>
      <c r="DM238" s="4">
        <v>1.23</v>
      </c>
      <c r="DN238" s="4">
        <v>2832</v>
      </c>
      <c r="DO238" s="4">
        <v>85.6</v>
      </c>
      <c r="DP238" s="4">
        <v>170</v>
      </c>
      <c r="DQ238" s="4">
        <v>20</v>
      </c>
      <c r="DR238" s="4">
        <v>94.6</v>
      </c>
      <c r="DS238" s="4">
        <v>11.8</v>
      </c>
      <c r="DT238" s="4">
        <v>2.9</v>
      </c>
      <c r="DU238" s="4">
        <v>6.68</v>
      </c>
      <c r="DV238" s="4">
        <v>0.89</v>
      </c>
      <c r="DW238" s="4">
        <v>4.03</v>
      </c>
      <c r="DX238" s="4">
        <v>0.67</v>
      </c>
      <c r="DY238" s="4">
        <v>1.58</v>
      </c>
      <c r="DZ238" s="4">
        <v>0.21</v>
      </c>
      <c r="EA238" s="4">
        <v>1.28</v>
      </c>
      <c r="EB238" s="4">
        <v>0.18</v>
      </c>
      <c r="EC238" s="4">
        <v>8.3800000000000008</v>
      </c>
      <c r="ED238" s="4">
        <v>1.6</v>
      </c>
      <c r="EM238" s="4">
        <v>11</v>
      </c>
      <c r="EO238" s="4">
        <v>3.18</v>
      </c>
      <c r="EP238" s="4">
        <v>0.79</v>
      </c>
      <c r="FP238" s="1" t="s">
        <v>4151</v>
      </c>
    </row>
    <row r="239" spans="1:172" x14ac:dyDescent="0.35">
      <c r="A239" s="1" t="s">
        <v>4149</v>
      </c>
      <c r="C239" s="1" t="s">
        <v>3891</v>
      </c>
      <c r="E239" s="65">
        <f>39+30/60+35.35/3600</f>
        <v>39.509819444444446</v>
      </c>
      <c r="F239" s="65">
        <f>39+30/60+35.35/3600</f>
        <v>39.509819444444446</v>
      </c>
      <c r="G239" s="65">
        <f>114+59/60+44.54/3600</f>
        <v>114.99570555555556</v>
      </c>
      <c r="H239" s="65">
        <f>114+59/60+44.54/3600</f>
        <v>114.99570555555556</v>
      </c>
      <c r="L239" s="1" t="s">
        <v>4159</v>
      </c>
      <c r="Q239" s="51">
        <v>120</v>
      </c>
      <c r="AB239" s="4">
        <v>50.44</v>
      </c>
      <c r="AC239" s="4">
        <v>1.59</v>
      </c>
      <c r="AE239" s="4">
        <v>15.44</v>
      </c>
      <c r="AG239" s="4">
        <v>3.44</v>
      </c>
      <c r="AH239" s="4">
        <v>4.04</v>
      </c>
      <c r="AI239" s="4">
        <f t="shared" si="1"/>
        <v>7.1353120000000008</v>
      </c>
      <c r="AJ239" s="4">
        <v>5.51</v>
      </c>
      <c r="AK239" s="4">
        <v>4.3600000000000003</v>
      </c>
      <c r="AL239" s="4">
        <v>0.09</v>
      </c>
      <c r="AN239" s="4">
        <v>3.04</v>
      </c>
      <c r="AO239" s="4">
        <v>4.51</v>
      </c>
      <c r="AP239" s="4">
        <v>1.02</v>
      </c>
      <c r="BF239" s="4">
        <v>5.65</v>
      </c>
      <c r="BT239" s="4">
        <v>49.8</v>
      </c>
      <c r="BU239" s="4">
        <v>2.5</v>
      </c>
      <c r="CH239" s="4">
        <v>13.6</v>
      </c>
      <c r="CJ239" s="4">
        <v>146</v>
      </c>
      <c r="CK239" s="4">
        <v>104</v>
      </c>
      <c r="CL239" s="4">
        <v>723</v>
      </c>
      <c r="CN239" s="4">
        <v>23.2</v>
      </c>
      <c r="CO239" s="4">
        <v>54.7</v>
      </c>
      <c r="CW239" s="4">
        <v>74.3</v>
      </c>
      <c r="CX239" s="4">
        <v>779</v>
      </c>
      <c r="CY239" s="4">
        <v>17.3</v>
      </c>
      <c r="CZ239" s="4">
        <v>331</v>
      </c>
      <c r="DA239" s="4">
        <v>29.2</v>
      </c>
      <c r="DM239" s="4">
        <v>0.79</v>
      </c>
      <c r="DN239" s="4">
        <v>2091</v>
      </c>
      <c r="DO239" s="4">
        <v>81.099999999999994</v>
      </c>
      <c r="DP239" s="4">
        <v>171</v>
      </c>
      <c r="DQ239" s="4">
        <v>20</v>
      </c>
      <c r="DR239" s="4">
        <v>91.8</v>
      </c>
      <c r="DS239" s="4">
        <v>11.9</v>
      </c>
      <c r="DT239" s="4">
        <v>2.94</v>
      </c>
      <c r="DU239" s="4">
        <v>6.73</v>
      </c>
      <c r="DV239" s="4">
        <v>0.86</v>
      </c>
      <c r="DW239" s="4">
        <v>4.0199999999999996</v>
      </c>
      <c r="DX239" s="4">
        <v>0.66</v>
      </c>
      <c r="DY239" s="4">
        <v>1.58</v>
      </c>
      <c r="DZ239" s="4">
        <v>0.21</v>
      </c>
      <c r="EA239" s="4">
        <v>1.27</v>
      </c>
      <c r="EB239" s="4">
        <v>0.18</v>
      </c>
      <c r="EC239" s="4">
        <v>8.51</v>
      </c>
      <c r="ED239" s="4">
        <v>1.69</v>
      </c>
      <c r="EM239" s="4">
        <v>10.9</v>
      </c>
      <c r="EO239" s="4">
        <v>3.34</v>
      </c>
      <c r="EP239" s="4">
        <v>0.84</v>
      </c>
      <c r="FP239" s="1" t="s">
        <v>4151</v>
      </c>
    </row>
    <row r="240" spans="1:172" x14ac:dyDescent="0.35">
      <c r="A240" s="1" t="s">
        <v>4149</v>
      </c>
      <c r="C240" s="1" t="s">
        <v>3891</v>
      </c>
      <c r="E240" s="65">
        <f>39+15/60+30.4/3600</f>
        <v>39.258444444444443</v>
      </c>
      <c r="F240" s="65">
        <f>39+15/60+30.4/3600</f>
        <v>39.258444444444443</v>
      </c>
      <c r="G240" s="65">
        <f>114+47/60+13.87/3600</f>
        <v>114.78718611111111</v>
      </c>
      <c r="H240" s="65">
        <f>114+47/60+13.87/3600</f>
        <v>114.78718611111111</v>
      </c>
      <c r="L240" s="1" t="s">
        <v>4160</v>
      </c>
      <c r="Q240" s="49">
        <v>123.5</v>
      </c>
      <c r="AB240" s="4">
        <v>55.05</v>
      </c>
      <c r="AC240" s="4">
        <v>1.57</v>
      </c>
      <c r="AE240" s="4">
        <v>16.010000000000002</v>
      </c>
      <c r="AG240" s="4">
        <v>4.37</v>
      </c>
      <c r="AH240" s="4">
        <v>3.32</v>
      </c>
      <c r="AI240" s="4">
        <f t="shared" si="1"/>
        <v>7.2521260000000005</v>
      </c>
      <c r="AJ240" s="4">
        <v>3.81</v>
      </c>
      <c r="AK240" s="4">
        <v>4.4000000000000004</v>
      </c>
      <c r="AL240" s="4">
        <v>0.09</v>
      </c>
      <c r="AN240" s="4">
        <v>4.05</v>
      </c>
      <c r="AO240" s="4">
        <v>3.96</v>
      </c>
      <c r="AP240" s="4">
        <v>0.95</v>
      </c>
      <c r="BF240" s="4">
        <v>2.08</v>
      </c>
      <c r="BT240" s="4">
        <v>23.9</v>
      </c>
      <c r="BU240" s="4">
        <v>3.06</v>
      </c>
      <c r="CH240" s="4">
        <v>15.4</v>
      </c>
      <c r="CJ240" s="4">
        <v>155</v>
      </c>
      <c r="CK240" s="4">
        <v>80.099999999999994</v>
      </c>
      <c r="CL240" s="4">
        <v>717</v>
      </c>
      <c r="CN240" s="4">
        <v>25.6</v>
      </c>
      <c r="CO240" s="4">
        <v>40.4</v>
      </c>
      <c r="CW240" s="4">
        <v>72.5</v>
      </c>
      <c r="CX240" s="4">
        <v>1381</v>
      </c>
      <c r="CY240" s="4">
        <v>20.100000000000001</v>
      </c>
      <c r="CZ240" s="4">
        <v>358</v>
      </c>
      <c r="DA240" s="4">
        <v>32.700000000000003</v>
      </c>
      <c r="DM240" s="4">
        <v>0.98</v>
      </c>
      <c r="DN240" s="4">
        <v>2618</v>
      </c>
      <c r="DO240" s="4">
        <v>83.3</v>
      </c>
      <c r="DP240" s="4">
        <v>168</v>
      </c>
      <c r="DQ240" s="4">
        <v>20.399999999999999</v>
      </c>
      <c r="DR240" s="4">
        <v>103</v>
      </c>
      <c r="DS240" s="4">
        <v>12.3</v>
      </c>
      <c r="DT240" s="4">
        <v>3.29</v>
      </c>
      <c r="DU240" s="4">
        <v>8.35</v>
      </c>
      <c r="DV240" s="4">
        <v>0.91</v>
      </c>
      <c r="DW240" s="4">
        <v>4.59</v>
      </c>
      <c r="DX240" s="4">
        <v>0.75</v>
      </c>
      <c r="DY240" s="4">
        <v>1.97</v>
      </c>
      <c r="DZ240" s="4">
        <v>0.27</v>
      </c>
      <c r="EA240" s="4">
        <v>1.62</v>
      </c>
      <c r="EB240" s="4">
        <v>0.24</v>
      </c>
      <c r="EC240" s="4">
        <v>7.28</v>
      </c>
      <c r="ED240" s="4">
        <v>1.81</v>
      </c>
      <c r="EM240" s="4">
        <v>19.600000000000001</v>
      </c>
      <c r="EO240" s="4">
        <v>4.41</v>
      </c>
      <c r="EP240" s="4">
        <v>1.23</v>
      </c>
      <c r="FP240" s="1" t="s">
        <v>4151</v>
      </c>
    </row>
    <row r="241" spans="1:172" x14ac:dyDescent="0.35">
      <c r="A241" s="1" t="s">
        <v>4149</v>
      </c>
      <c r="C241" s="1" t="s">
        <v>3891</v>
      </c>
      <c r="E241" s="65">
        <f>39+29/60+14.34/3600</f>
        <v>39.487316666666665</v>
      </c>
      <c r="F241" s="65">
        <f>39+29/60+14.34/3600</f>
        <v>39.487316666666665</v>
      </c>
      <c r="G241" s="65">
        <f>114+58/60+30.57/3600</f>
        <v>114.97515833333334</v>
      </c>
      <c r="H241" s="65">
        <f>114+58/60+30.57/3600</f>
        <v>114.97515833333334</v>
      </c>
      <c r="L241" s="1" t="s">
        <v>4161</v>
      </c>
      <c r="Q241" s="49">
        <v>116.6</v>
      </c>
      <c r="AB241" s="4">
        <v>55.6</v>
      </c>
      <c r="AC241" s="4">
        <v>1.0900000000000001</v>
      </c>
      <c r="AE241" s="4">
        <v>15.23</v>
      </c>
      <c r="AG241" s="4">
        <v>1.97</v>
      </c>
      <c r="AH241" s="4">
        <v>3.65</v>
      </c>
      <c r="AI241" s="4">
        <f t="shared" si="1"/>
        <v>5.422606</v>
      </c>
      <c r="AJ241" s="4">
        <v>5.2</v>
      </c>
      <c r="AK241" s="4">
        <v>2.5</v>
      </c>
      <c r="AL241" s="4">
        <v>0.09</v>
      </c>
      <c r="AN241" s="4">
        <v>2.84</v>
      </c>
      <c r="AO241" s="4">
        <v>5.22</v>
      </c>
      <c r="AP241" s="4">
        <v>0.86</v>
      </c>
      <c r="BF241" s="4">
        <v>4.5199999999999996</v>
      </c>
      <c r="BT241" s="4">
        <v>41.4</v>
      </c>
      <c r="BU241" s="4">
        <v>2.34</v>
      </c>
      <c r="CH241" s="4">
        <v>8.5500000000000007</v>
      </c>
      <c r="CJ241" s="4">
        <v>81.900000000000006</v>
      </c>
      <c r="CK241" s="4">
        <v>33.799999999999997</v>
      </c>
      <c r="CL241" s="4">
        <v>737</v>
      </c>
      <c r="CN241" s="4">
        <v>14.4</v>
      </c>
      <c r="CO241" s="4">
        <v>17.8</v>
      </c>
      <c r="CW241" s="4">
        <v>70.599999999999994</v>
      </c>
      <c r="CX241" s="4">
        <v>941</v>
      </c>
      <c r="CY241" s="4">
        <v>15.4</v>
      </c>
      <c r="CZ241" s="4">
        <v>336</v>
      </c>
      <c r="DA241" s="4">
        <v>35.299999999999997</v>
      </c>
      <c r="DM241" s="4">
        <v>0.53</v>
      </c>
      <c r="DN241" s="4">
        <v>2633</v>
      </c>
      <c r="DO241" s="4">
        <v>111</v>
      </c>
      <c r="DP241" s="4">
        <v>212</v>
      </c>
      <c r="DQ241" s="4">
        <v>22.6</v>
      </c>
      <c r="DR241" s="4">
        <v>100</v>
      </c>
      <c r="DS241" s="4">
        <v>11.2</v>
      </c>
      <c r="DT241" s="4">
        <v>2.74</v>
      </c>
      <c r="DU241" s="4">
        <v>6.02</v>
      </c>
      <c r="DV241" s="4">
        <v>0.76</v>
      </c>
      <c r="DW241" s="4">
        <v>3.37</v>
      </c>
      <c r="DX241" s="4">
        <v>0.56000000000000005</v>
      </c>
      <c r="DY241" s="4">
        <v>1.3</v>
      </c>
      <c r="DZ241" s="4">
        <v>0.18</v>
      </c>
      <c r="EA241" s="4">
        <v>1.08</v>
      </c>
      <c r="EB241" s="4">
        <v>0.15</v>
      </c>
      <c r="EC241" s="4">
        <v>8.65</v>
      </c>
      <c r="ED241" s="4">
        <v>2.09</v>
      </c>
      <c r="EM241" s="4">
        <v>8.3800000000000008</v>
      </c>
      <c r="EO241" s="4">
        <v>7.12</v>
      </c>
      <c r="EP241" s="4">
        <v>1.79</v>
      </c>
      <c r="FP241" s="1" t="s">
        <v>4151</v>
      </c>
    </row>
    <row r="242" spans="1:172" x14ac:dyDescent="0.35">
      <c r="A242" s="1" t="s">
        <v>4149</v>
      </c>
      <c r="C242" s="1" t="s">
        <v>3891</v>
      </c>
      <c r="E242" s="65">
        <f>39+13/60+44.08/3600</f>
        <v>39.22891111111111</v>
      </c>
      <c r="F242" s="65">
        <f>39+13/60+44.08/3600</f>
        <v>39.22891111111111</v>
      </c>
      <c r="G242" s="65">
        <f>114+46/60+47.89/3600</f>
        <v>114.77996944444445</v>
      </c>
      <c r="H242" s="65">
        <f>114+46/60+47.89/3600</f>
        <v>114.77996944444445</v>
      </c>
      <c r="L242" s="1" t="s">
        <v>4162</v>
      </c>
      <c r="Q242" s="49">
        <v>120.2</v>
      </c>
      <c r="AB242" s="4">
        <v>56.5</v>
      </c>
      <c r="AC242" s="4">
        <v>1.1399999999999999</v>
      </c>
      <c r="AE242" s="4">
        <v>15.9</v>
      </c>
      <c r="AG242" s="4">
        <v>3.32</v>
      </c>
      <c r="AH242" s="4">
        <v>3</v>
      </c>
      <c r="AI242" s="4">
        <f t="shared" si="1"/>
        <v>5.987336</v>
      </c>
      <c r="AJ242" s="4">
        <v>3.65</v>
      </c>
      <c r="AK242" s="4">
        <v>2.68</v>
      </c>
      <c r="AL242" s="4">
        <v>7.0000000000000007E-2</v>
      </c>
      <c r="AN242" s="4">
        <v>4.51</v>
      </c>
      <c r="AO242" s="4">
        <v>4.21</v>
      </c>
      <c r="AP242" s="4">
        <v>0.98</v>
      </c>
      <c r="BF242" s="4">
        <v>3.04</v>
      </c>
      <c r="BT242" s="4">
        <v>27</v>
      </c>
      <c r="BU242" s="4">
        <v>2.91</v>
      </c>
      <c r="CH242" s="4">
        <v>8.98</v>
      </c>
      <c r="CJ242" s="4">
        <v>104</v>
      </c>
      <c r="CK242" s="4">
        <v>33.1</v>
      </c>
      <c r="CL242" s="4">
        <v>586</v>
      </c>
      <c r="CN242" s="4">
        <v>15.7</v>
      </c>
      <c r="CO242" s="4">
        <v>18.899999999999999</v>
      </c>
      <c r="CW242" s="4">
        <v>172</v>
      </c>
      <c r="CX242" s="4">
        <v>1228</v>
      </c>
      <c r="CY242" s="4">
        <v>16.2</v>
      </c>
      <c r="CZ242" s="4">
        <v>354</v>
      </c>
      <c r="DA242" s="4">
        <v>35.9</v>
      </c>
      <c r="DM242" s="4">
        <v>1.73</v>
      </c>
      <c r="DN242" s="4">
        <v>3127</v>
      </c>
      <c r="DO242" s="4">
        <v>124</v>
      </c>
      <c r="DP242" s="4">
        <v>233</v>
      </c>
      <c r="DQ242" s="4">
        <v>25.4</v>
      </c>
      <c r="DR242" s="4">
        <v>111</v>
      </c>
      <c r="DS242" s="4">
        <v>12.8</v>
      </c>
      <c r="DT242" s="4">
        <v>3.07</v>
      </c>
      <c r="DU242" s="4">
        <v>7</v>
      </c>
      <c r="DV242" s="4">
        <v>0.84</v>
      </c>
      <c r="DW242" s="4">
        <v>3.6</v>
      </c>
      <c r="DX242" s="4">
        <v>0.6</v>
      </c>
      <c r="DY242" s="4">
        <v>1.36</v>
      </c>
      <c r="DZ242" s="4">
        <v>0.19</v>
      </c>
      <c r="EA242" s="4">
        <v>1.1200000000000001</v>
      </c>
      <c r="EB242" s="4">
        <v>0.17</v>
      </c>
      <c r="EC242" s="4">
        <v>8.94</v>
      </c>
      <c r="ED242" s="4">
        <v>2.11</v>
      </c>
      <c r="EM242" s="4">
        <v>17.7</v>
      </c>
      <c r="EO242" s="4">
        <v>7.91</v>
      </c>
      <c r="EP242" s="4">
        <v>2.0699999999999998</v>
      </c>
      <c r="FP242" s="1" t="s">
        <v>4151</v>
      </c>
    </row>
    <row r="243" spans="1:172" x14ac:dyDescent="0.35">
      <c r="A243" s="1" t="s">
        <v>4149</v>
      </c>
      <c r="C243" s="1" t="s">
        <v>3891</v>
      </c>
      <c r="E243" s="65">
        <f>39+13/60+44.08/3600</f>
        <v>39.22891111111111</v>
      </c>
      <c r="F243" s="65">
        <f>39+13/60+44.08/3600</f>
        <v>39.22891111111111</v>
      </c>
      <c r="G243" s="65">
        <f>114+46/60+47.89/3600</f>
        <v>114.77996944444445</v>
      </c>
      <c r="H243" s="65">
        <f>114+46/60+47.89/3600</f>
        <v>114.77996944444445</v>
      </c>
      <c r="L243" s="1" t="s">
        <v>4163</v>
      </c>
      <c r="Q243" s="51">
        <v>120</v>
      </c>
      <c r="AB243" s="4">
        <v>56.82</v>
      </c>
      <c r="AC243" s="4">
        <v>1.1499999999999999</v>
      </c>
      <c r="AE243" s="4">
        <v>15.98</v>
      </c>
      <c r="AG243" s="4">
        <v>3.26</v>
      </c>
      <c r="AH243" s="4">
        <v>3.07</v>
      </c>
      <c r="AI243" s="4">
        <f t="shared" si="1"/>
        <v>6.0033479999999999</v>
      </c>
      <c r="AJ243" s="4">
        <v>3.48</v>
      </c>
      <c r="AK243" s="4">
        <v>2.71</v>
      </c>
      <c r="AL243" s="4">
        <v>0.08</v>
      </c>
      <c r="AN243" s="4">
        <v>4.12</v>
      </c>
      <c r="AO243" s="4">
        <v>4.63</v>
      </c>
      <c r="AP243" s="4">
        <v>0.97</v>
      </c>
      <c r="BF243" s="4">
        <v>2.91</v>
      </c>
      <c r="BT243" s="4">
        <v>22</v>
      </c>
      <c r="BU243" s="4">
        <v>2.87</v>
      </c>
      <c r="CH243" s="4">
        <v>9.07</v>
      </c>
      <c r="CJ243" s="4">
        <v>105</v>
      </c>
      <c r="CK243" s="4">
        <v>31.1</v>
      </c>
      <c r="CL243" s="4">
        <v>607</v>
      </c>
      <c r="CN243" s="4">
        <v>15.9</v>
      </c>
      <c r="CO243" s="4">
        <v>18.899999999999999</v>
      </c>
      <c r="CW243" s="4">
        <v>105</v>
      </c>
      <c r="CX243" s="4">
        <v>1141</v>
      </c>
      <c r="CY243" s="4">
        <v>16.3</v>
      </c>
      <c r="CZ243" s="4">
        <v>351</v>
      </c>
      <c r="DA243" s="4">
        <v>34.700000000000003</v>
      </c>
      <c r="DM243" s="4">
        <v>0.94</v>
      </c>
      <c r="DN243" s="4">
        <v>2998</v>
      </c>
      <c r="DO243" s="4">
        <v>120</v>
      </c>
      <c r="DP243" s="4">
        <v>228</v>
      </c>
      <c r="DQ243" s="4">
        <v>24.6</v>
      </c>
      <c r="DR243" s="4">
        <v>111</v>
      </c>
      <c r="DS243" s="4">
        <v>12.5</v>
      </c>
      <c r="DT243" s="4">
        <v>3.01</v>
      </c>
      <c r="DU243" s="4">
        <v>6.57</v>
      </c>
      <c r="DV243" s="4">
        <v>0.81</v>
      </c>
      <c r="DW243" s="4">
        <v>3.56</v>
      </c>
      <c r="DX243" s="4">
        <v>0.57999999999999996</v>
      </c>
      <c r="DY243" s="4">
        <v>1.36</v>
      </c>
      <c r="DZ243" s="4">
        <v>0.19</v>
      </c>
      <c r="EA243" s="4">
        <v>1.1200000000000001</v>
      </c>
      <c r="EB243" s="4">
        <v>0.16</v>
      </c>
      <c r="EC243" s="4">
        <v>8.64</v>
      </c>
      <c r="ED243" s="4">
        <v>2.0699999999999998</v>
      </c>
      <c r="EM243" s="4">
        <v>15.9</v>
      </c>
      <c r="EO243" s="4">
        <v>7.68</v>
      </c>
      <c r="EP243" s="4">
        <v>1.95</v>
      </c>
      <c r="FP243" s="1" t="s">
        <v>4151</v>
      </c>
    </row>
    <row r="244" spans="1:172" x14ac:dyDescent="0.35">
      <c r="A244" s="1" t="s">
        <v>4149</v>
      </c>
      <c r="C244" s="1" t="s">
        <v>3891</v>
      </c>
      <c r="E244" s="65">
        <f>39+24/60+23.08/3600</f>
        <v>39.406411111111112</v>
      </c>
      <c r="F244" s="65">
        <f>39+24/60+23.08/3600</f>
        <v>39.406411111111112</v>
      </c>
      <c r="G244" s="65">
        <f>114+58/60+26.95/3600</f>
        <v>114.97415277777777</v>
      </c>
      <c r="H244" s="65">
        <f>114+58/60+26.95/3600</f>
        <v>114.97415277777777</v>
      </c>
      <c r="L244" s="1" t="s">
        <v>4164</v>
      </c>
      <c r="Q244" s="51">
        <v>120</v>
      </c>
      <c r="AB244" s="4">
        <v>47.98</v>
      </c>
      <c r="AC244" s="4">
        <v>1.62</v>
      </c>
      <c r="AE244" s="4">
        <v>14.39</v>
      </c>
      <c r="AG244" s="4">
        <v>4.88</v>
      </c>
      <c r="AH244" s="4">
        <v>3.75</v>
      </c>
      <c r="AI244" s="4">
        <f t="shared" si="1"/>
        <v>8.1410239999999998</v>
      </c>
      <c r="AJ244" s="4">
        <v>6.03</v>
      </c>
      <c r="AK244" s="4">
        <v>5.01</v>
      </c>
      <c r="AL244" s="4">
        <v>0.12</v>
      </c>
      <c r="AN244" s="4">
        <v>3.76</v>
      </c>
      <c r="AO244" s="4">
        <v>2.84</v>
      </c>
      <c r="AP244" s="4">
        <v>0.93</v>
      </c>
      <c r="BF244" s="4">
        <v>7.39</v>
      </c>
      <c r="BT244" s="4">
        <v>85.1</v>
      </c>
      <c r="BU244" s="4">
        <v>2.2200000000000002</v>
      </c>
      <c r="CH244" s="4">
        <v>15.4</v>
      </c>
      <c r="CJ244" s="4">
        <v>161</v>
      </c>
      <c r="CK244" s="4">
        <v>117</v>
      </c>
      <c r="CL244" s="4">
        <v>912</v>
      </c>
      <c r="CN244" s="4">
        <v>26.8</v>
      </c>
      <c r="CO244" s="4">
        <v>60.6</v>
      </c>
      <c r="CW244" s="4">
        <v>98.5</v>
      </c>
      <c r="CX244" s="4">
        <v>754</v>
      </c>
      <c r="CY244" s="4">
        <v>19.2</v>
      </c>
      <c r="CZ244" s="4">
        <v>265</v>
      </c>
      <c r="DA244" s="4">
        <v>30.3</v>
      </c>
      <c r="DM244" s="4">
        <v>4.3499999999999996</v>
      </c>
      <c r="DN244" s="4">
        <v>1672</v>
      </c>
      <c r="DO244" s="4">
        <v>65.900000000000006</v>
      </c>
      <c r="DP244" s="4">
        <v>141</v>
      </c>
      <c r="DQ244" s="4">
        <v>16.8</v>
      </c>
      <c r="DR244" s="4">
        <v>65.099999999999994</v>
      </c>
      <c r="DS244" s="4">
        <v>10.3</v>
      </c>
      <c r="DT244" s="4">
        <v>2.66</v>
      </c>
      <c r="DU244" s="4">
        <v>6.66</v>
      </c>
      <c r="DV244" s="4">
        <v>0.88</v>
      </c>
      <c r="DW244" s="4">
        <v>4.25</v>
      </c>
      <c r="DX244" s="4">
        <v>0.73</v>
      </c>
      <c r="DY244" s="4">
        <v>1.92</v>
      </c>
      <c r="DZ244" s="4">
        <v>0.26</v>
      </c>
      <c r="EA244" s="4">
        <v>1.6</v>
      </c>
      <c r="EB244" s="4">
        <v>0.23</v>
      </c>
      <c r="EC244" s="4">
        <v>6.75</v>
      </c>
      <c r="ED244" s="4">
        <v>1.87</v>
      </c>
      <c r="EM244" s="4">
        <v>10.7</v>
      </c>
      <c r="EO244" s="4">
        <v>2.85</v>
      </c>
      <c r="EP244" s="4">
        <v>0.84</v>
      </c>
      <c r="FP244" s="1" t="s">
        <v>4151</v>
      </c>
    </row>
    <row r="245" spans="1:172" x14ac:dyDescent="0.35">
      <c r="A245" s="1" t="s">
        <v>4149</v>
      </c>
      <c r="C245" s="1" t="s">
        <v>3891</v>
      </c>
      <c r="E245" s="65">
        <f>39+9/60+42.78/3600</f>
        <v>39.161883333333328</v>
      </c>
      <c r="F245" s="65">
        <f>39+9/60+42.78/3600</f>
        <v>39.161883333333328</v>
      </c>
      <c r="G245" s="65">
        <f>114+47/60+52.62/3600</f>
        <v>114.79795</v>
      </c>
      <c r="H245" s="65">
        <f>114+47/60+52.62/3600</f>
        <v>114.79795</v>
      </c>
      <c r="L245" s="1" t="s">
        <v>4165</v>
      </c>
      <c r="Q245" s="49">
        <v>130.6</v>
      </c>
      <c r="AB245" s="4">
        <v>58.02</v>
      </c>
      <c r="AC245" s="4">
        <v>0.95</v>
      </c>
      <c r="AE245" s="4">
        <v>16.8</v>
      </c>
      <c r="AG245" s="4">
        <v>3.23</v>
      </c>
      <c r="AH245" s="4">
        <v>2.89</v>
      </c>
      <c r="AI245" s="4">
        <f t="shared" si="1"/>
        <v>5.7963540000000009</v>
      </c>
      <c r="AJ245" s="4">
        <v>3.97</v>
      </c>
      <c r="AK245" s="4">
        <v>3.28</v>
      </c>
      <c r="AL245" s="4">
        <v>0.05</v>
      </c>
      <c r="AN245" s="4">
        <v>3.23</v>
      </c>
      <c r="AO245" s="4">
        <v>4.74</v>
      </c>
      <c r="AP245" s="4">
        <v>0.41</v>
      </c>
      <c r="BF245" s="4">
        <v>1.69</v>
      </c>
      <c r="BT245" s="4">
        <v>42.7</v>
      </c>
      <c r="BU245" s="4">
        <v>2.2999999999999998</v>
      </c>
      <c r="CH245" s="4">
        <v>12.5</v>
      </c>
      <c r="CJ245" s="4">
        <v>137</v>
      </c>
      <c r="CK245" s="4">
        <v>102</v>
      </c>
      <c r="CL245" s="4">
        <v>408</v>
      </c>
      <c r="CN245" s="4">
        <v>12.7</v>
      </c>
      <c r="CO245" s="4">
        <v>32</v>
      </c>
      <c r="CW245" s="4">
        <v>105</v>
      </c>
      <c r="CX245" s="4">
        <v>1262</v>
      </c>
      <c r="CY245" s="4">
        <v>11.4</v>
      </c>
      <c r="CZ245" s="4">
        <v>192</v>
      </c>
      <c r="DA245" s="4">
        <v>8.76</v>
      </c>
      <c r="DM245" s="4">
        <v>3.02</v>
      </c>
      <c r="DN245" s="4">
        <v>1954</v>
      </c>
      <c r="DO245" s="4">
        <v>55</v>
      </c>
      <c r="DP245" s="4">
        <v>103</v>
      </c>
      <c r="DQ245" s="4">
        <v>11.4</v>
      </c>
      <c r="DR245" s="4">
        <v>42</v>
      </c>
      <c r="DS245" s="4">
        <v>6.98</v>
      </c>
      <c r="DT245" s="4">
        <v>1.87</v>
      </c>
      <c r="DU245" s="4">
        <v>4.32</v>
      </c>
      <c r="DV245" s="4">
        <v>0.56000000000000005</v>
      </c>
      <c r="DW245" s="4">
        <v>2.48</v>
      </c>
      <c r="DX245" s="4">
        <v>0.41</v>
      </c>
      <c r="DY245" s="4">
        <v>1.06</v>
      </c>
      <c r="DZ245" s="4">
        <v>0.14000000000000001</v>
      </c>
      <c r="EA245" s="4">
        <v>0.88</v>
      </c>
      <c r="EB245" s="4">
        <v>0.13</v>
      </c>
      <c r="EC245" s="4">
        <v>4.95</v>
      </c>
      <c r="ED245" s="4">
        <v>0.5</v>
      </c>
      <c r="EM245" s="4">
        <v>7.99</v>
      </c>
      <c r="EO245" s="4">
        <v>4.54</v>
      </c>
      <c r="EP245" s="4">
        <v>1.82</v>
      </c>
      <c r="FP245" s="1" t="s">
        <v>4151</v>
      </c>
    </row>
    <row r="246" spans="1:172" x14ac:dyDescent="0.35">
      <c r="A246" s="1" t="s">
        <v>4149</v>
      </c>
      <c r="C246" s="1" t="s">
        <v>3891</v>
      </c>
      <c r="E246" s="65">
        <f>39+13/60+49.62/3600</f>
        <v>39.230450000000005</v>
      </c>
      <c r="F246" s="65">
        <f>39+13/60+49.62/3600</f>
        <v>39.230450000000005</v>
      </c>
      <c r="G246" s="65">
        <f>114+44/60+51.98/3600</f>
        <v>114.74777222222222</v>
      </c>
      <c r="H246" s="65">
        <f>114+44/60+51.98/3600</f>
        <v>114.74777222222222</v>
      </c>
      <c r="L246" s="1" t="s">
        <v>4166</v>
      </c>
      <c r="Q246" s="49">
        <v>126.9</v>
      </c>
      <c r="AB246" s="4">
        <v>68.650000000000006</v>
      </c>
      <c r="AC246" s="4">
        <v>0.38</v>
      </c>
      <c r="AE246" s="4">
        <v>15.32</v>
      </c>
      <c r="AG246" s="4">
        <v>1.63</v>
      </c>
      <c r="AH246" s="4">
        <v>1.17</v>
      </c>
      <c r="AI246" s="4">
        <f t="shared" si="1"/>
        <v>2.6366740000000002</v>
      </c>
      <c r="AJ246" s="4">
        <v>2.02</v>
      </c>
      <c r="AK246" s="4">
        <v>1.07</v>
      </c>
      <c r="AL246" s="4">
        <v>0.06</v>
      </c>
      <c r="AN246" s="4">
        <v>4.07</v>
      </c>
      <c r="AO246" s="4">
        <v>4.01</v>
      </c>
      <c r="AP246" s="4">
        <v>0.18</v>
      </c>
      <c r="BF246" s="4">
        <v>1.32</v>
      </c>
      <c r="BT246" s="4">
        <v>7.83</v>
      </c>
      <c r="BU246" s="4">
        <v>2.6</v>
      </c>
      <c r="CH246" s="4">
        <v>4.97</v>
      </c>
      <c r="CJ246" s="4">
        <v>43</v>
      </c>
      <c r="CK246" s="4">
        <v>11.3</v>
      </c>
      <c r="CL246" s="4">
        <v>461</v>
      </c>
      <c r="CN246" s="4">
        <v>4.3499999999999996</v>
      </c>
      <c r="CO246" s="4">
        <v>4.63</v>
      </c>
      <c r="CW246" s="4">
        <v>96.1</v>
      </c>
      <c r="CX246" s="4">
        <v>549</v>
      </c>
      <c r="CY246" s="4">
        <v>8.9499999999999993</v>
      </c>
      <c r="CZ246" s="4">
        <v>185</v>
      </c>
      <c r="DA246" s="4">
        <v>11.2</v>
      </c>
      <c r="DM246" s="4">
        <v>1.43</v>
      </c>
      <c r="DN246" s="4">
        <v>1381</v>
      </c>
      <c r="DO246" s="4">
        <v>44.6</v>
      </c>
      <c r="DP246" s="4">
        <v>74.099999999999994</v>
      </c>
      <c r="DQ246" s="4">
        <v>7.97</v>
      </c>
      <c r="DR246" s="4">
        <v>27.4</v>
      </c>
      <c r="DS246" s="4">
        <v>4.22</v>
      </c>
      <c r="DT246" s="4">
        <v>1.17</v>
      </c>
      <c r="DU246" s="4">
        <v>3.2</v>
      </c>
      <c r="DV246" s="4">
        <v>0.38</v>
      </c>
      <c r="DW246" s="4">
        <v>1.88</v>
      </c>
      <c r="DX246" s="4">
        <v>0.32</v>
      </c>
      <c r="DY246" s="4">
        <v>0.97</v>
      </c>
      <c r="DZ246" s="4">
        <v>0.14000000000000001</v>
      </c>
      <c r="EA246" s="4">
        <v>0.87</v>
      </c>
      <c r="EB246" s="4">
        <v>0.14000000000000001</v>
      </c>
      <c r="EC246" s="4">
        <v>5.22</v>
      </c>
      <c r="ED246" s="4">
        <v>0.73</v>
      </c>
      <c r="EM246" s="4">
        <v>22.7</v>
      </c>
      <c r="EO246" s="4">
        <v>8.7799999999999994</v>
      </c>
      <c r="EP246" s="4">
        <v>2.2599999999999998</v>
      </c>
      <c r="FP246" s="1" t="s">
        <v>4151</v>
      </c>
    </row>
    <row r="247" spans="1:172" x14ac:dyDescent="0.35">
      <c r="A247" s="1" t="s">
        <v>4149</v>
      </c>
      <c r="C247" s="1" t="s">
        <v>3891</v>
      </c>
      <c r="E247" s="65">
        <f>39+13/60+49.5/3600</f>
        <v>39.23041666666667</v>
      </c>
      <c r="F247" s="65">
        <f>39+13/60+49.5/3600</f>
        <v>39.23041666666667</v>
      </c>
      <c r="G247" s="65">
        <f>114+45/60+2.72/3600</f>
        <v>114.75075555555556</v>
      </c>
      <c r="H247" s="65">
        <f>114+45/60+2.72/3600</f>
        <v>114.75075555555556</v>
      </c>
      <c r="L247" s="1" t="s">
        <v>4167</v>
      </c>
      <c r="Q247" s="51">
        <v>129</v>
      </c>
      <c r="AB247" s="4">
        <v>73.27</v>
      </c>
      <c r="AC247" s="4">
        <v>0.23</v>
      </c>
      <c r="AE247" s="4">
        <v>14.23</v>
      </c>
      <c r="AG247" s="4">
        <v>1.24</v>
      </c>
      <c r="AH247" s="4">
        <v>0.31</v>
      </c>
      <c r="AI247" s="4">
        <f t="shared" si="1"/>
        <v>1.4257520000000001</v>
      </c>
      <c r="AJ247" s="4">
        <v>0.76</v>
      </c>
      <c r="AK247" s="4">
        <v>0.37</v>
      </c>
      <c r="AL247" s="4">
        <v>0.03</v>
      </c>
      <c r="AN247" s="4">
        <v>4.7699999999999996</v>
      </c>
      <c r="AO247" s="4">
        <v>4.0199999999999996</v>
      </c>
      <c r="AP247" s="4">
        <v>0.06</v>
      </c>
      <c r="BF247" s="4">
        <v>0.9</v>
      </c>
      <c r="BT247" s="4">
        <v>6.31</v>
      </c>
      <c r="BU247" s="4">
        <v>2.38</v>
      </c>
      <c r="CH247" s="4">
        <v>2.04</v>
      </c>
      <c r="CJ247" s="4">
        <v>15.6</v>
      </c>
      <c r="CK247" s="4">
        <v>3.51</v>
      </c>
      <c r="CL247" s="4">
        <v>206</v>
      </c>
      <c r="CN247" s="4">
        <v>2.34</v>
      </c>
      <c r="CO247" s="4">
        <v>1.43</v>
      </c>
      <c r="CW247" s="4">
        <v>129</v>
      </c>
      <c r="CX247" s="4">
        <v>277</v>
      </c>
      <c r="CY247" s="4">
        <v>6.21</v>
      </c>
      <c r="CZ247" s="4">
        <v>176</v>
      </c>
      <c r="DA247" s="4">
        <v>12.2</v>
      </c>
      <c r="DM247" s="4">
        <v>1.37</v>
      </c>
      <c r="DN247" s="4">
        <v>1358</v>
      </c>
      <c r="DO247" s="4">
        <v>42.1</v>
      </c>
      <c r="DP247" s="4">
        <v>60.9</v>
      </c>
      <c r="DQ247" s="4">
        <v>6.32</v>
      </c>
      <c r="DR247" s="4">
        <v>18.7</v>
      </c>
      <c r="DS247" s="4">
        <v>2.66</v>
      </c>
      <c r="DT247" s="4">
        <v>0.73</v>
      </c>
      <c r="DU247" s="4">
        <v>1.95</v>
      </c>
      <c r="DV247" s="4">
        <v>0.24</v>
      </c>
      <c r="DW247" s="4">
        <v>1.17</v>
      </c>
      <c r="DX247" s="4">
        <v>0.2</v>
      </c>
      <c r="DY247" s="4">
        <v>0.68</v>
      </c>
      <c r="DZ247" s="4">
        <v>0.1</v>
      </c>
      <c r="EA247" s="4">
        <v>0.76</v>
      </c>
      <c r="EB247" s="4">
        <v>0.13</v>
      </c>
      <c r="EC247" s="4">
        <v>5.01</v>
      </c>
      <c r="ED247" s="4">
        <v>0.82</v>
      </c>
      <c r="EM247" s="4">
        <v>77.5</v>
      </c>
      <c r="EO247" s="4">
        <v>10.4</v>
      </c>
      <c r="EP247" s="4">
        <v>2.81</v>
      </c>
      <c r="FP247" s="1" t="s">
        <v>4151</v>
      </c>
    </row>
    <row r="248" spans="1:172" x14ac:dyDescent="0.35">
      <c r="A248" s="1" t="s">
        <v>4168</v>
      </c>
      <c r="C248" s="1" t="s">
        <v>3891</v>
      </c>
      <c r="E248" s="65">
        <v>39.162086111111108</v>
      </c>
      <c r="F248" s="65">
        <v>39.162086111111108</v>
      </c>
      <c r="G248" s="65">
        <v>114.79620277777778</v>
      </c>
      <c r="H248" s="65">
        <v>114.79620277777778</v>
      </c>
      <c r="L248" s="1" t="s">
        <v>4169</v>
      </c>
      <c r="Q248" s="49">
        <v>133.1</v>
      </c>
      <c r="AB248" s="4">
        <v>75.2</v>
      </c>
      <c r="AC248" s="4">
        <v>0.11</v>
      </c>
      <c r="AE248" s="4">
        <v>13.21</v>
      </c>
      <c r="AG248" s="4">
        <v>0.73</v>
      </c>
      <c r="AH248" s="4">
        <v>0.3</v>
      </c>
      <c r="AI248" s="4">
        <v>0.95685400000000009</v>
      </c>
      <c r="AJ248" s="4">
        <v>0.34</v>
      </c>
      <c r="AK248" s="4">
        <v>0.13</v>
      </c>
      <c r="AL248" s="4">
        <v>0.01</v>
      </c>
      <c r="AN248" s="4">
        <v>4.8099999999999996</v>
      </c>
      <c r="AO248" s="4">
        <v>4.47</v>
      </c>
      <c r="AP248" s="4">
        <v>0.02</v>
      </c>
      <c r="BF248" s="4">
        <v>0.63</v>
      </c>
      <c r="CH248" s="4">
        <v>1.1499999999999999</v>
      </c>
      <c r="CJ248" s="4">
        <v>8.69</v>
      </c>
      <c r="CK248" s="4">
        <v>4.74</v>
      </c>
      <c r="CN248" s="4">
        <v>1.75</v>
      </c>
      <c r="CO248" s="4">
        <v>1.23</v>
      </c>
      <c r="CP248" s="4">
        <v>23.93</v>
      </c>
      <c r="CQ248" s="4">
        <v>14.17</v>
      </c>
      <c r="CW248" s="4">
        <v>113.9</v>
      </c>
      <c r="CX248" s="4">
        <v>46.43</v>
      </c>
      <c r="CY248" s="4">
        <v>28.99</v>
      </c>
      <c r="CZ248" s="4">
        <v>141.63999999999999</v>
      </c>
      <c r="DA248" s="4">
        <v>17.02</v>
      </c>
      <c r="DB248" s="4">
        <v>0.53</v>
      </c>
      <c r="DM248" s="4">
        <v>0.79</v>
      </c>
      <c r="DN248" s="4">
        <v>265.48</v>
      </c>
      <c r="DO248" s="4">
        <v>228.17</v>
      </c>
      <c r="DP248" s="4">
        <v>321.47000000000003</v>
      </c>
      <c r="DQ248" s="4">
        <v>26.92</v>
      </c>
      <c r="DR248" s="4">
        <v>109.82</v>
      </c>
      <c r="DS248" s="4">
        <v>16.100000000000001</v>
      </c>
      <c r="DT248" s="4">
        <v>1.43</v>
      </c>
      <c r="DU248" s="4">
        <v>12.04</v>
      </c>
      <c r="DV248" s="4">
        <v>1.31</v>
      </c>
      <c r="DW248" s="4">
        <v>5.49</v>
      </c>
      <c r="DX248" s="4">
        <v>1.01</v>
      </c>
      <c r="DY248" s="4">
        <v>2.61</v>
      </c>
      <c r="DZ248" s="4">
        <v>0.35</v>
      </c>
      <c r="EA248" s="4">
        <v>1.92</v>
      </c>
      <c r="EB248" s="4">
        <v>0.3</v>
      </c>
      <c r="EC248" s="4">
        <v>3.91</v>
      </c>
      <c r="ED248" s="4">
        <v>0.93</v>
      </c>
      <c r="EM248" s="4">
        <v>11.68</v>
      </c>
      <c r="EO248" s="4">
        <v>10.43</v>
      </c>
      <c r="EP248" s="4">
        <v>2.4500000000000002</v>
      </c>
      <c r="FP248" s="1" t="s">
        <v>4170</v>
      </c>
    </row>
    <row r="249" spans="1:172" x14ac:dyDescent="0.35">
      <c r="A249" s="1" t="s">
        <v>4168</v>
      </c>
      <c r="C249" s="1" t="s">
        <v>3891</v>
      </c>
      <c r="E249" s="65">
        <v>39.188313888888885</v>
      </c>
      <c r="F249" s="65">
        <v>39.188313888888885</v>
      </c>
      <c r="G249" s="65">
        <v>114.85636944444444</v>
      </c>
      <c r="H249" s="65">
        <v>114.85636944444444</v>
      </c>
      <c r="L249" s="1" t="s">
        <v>4171</v>
      </c>
      <c r="Q249" s="49">
        <v>129.9</v>
      </c>
      <c r="AB249" s="4">
        <v>74.930000000000007</v>
      </c>
      <c r="AC249" s="4">
        <v>0.23</v>
      </c>
      <c r="AE249" s="4">
        <v>13.17</v>
      </c>
      <c r="AG249" s="4">
        <v>0.77</v>
      </c>
      <c r="AH249" s="4">
        <v>0.3</v>
      </c>
      <c r="AI249" s="4">
        <v>0.99284600000000012</v>
      </c>
      <c r="AJ249" s="4">
        <v>0.67</v>
      </c>
      <c r="AK249" s="4">
        <v>0.21</v>
      </c>
      <c r="AL249" s="4">
        <v>0.05</v>
      </c>
      <c r="AN249" s="4">
        <v>4.58</v>
      </c>
      <c r="AO249" s="4">
        <v>4.45</v>
      </c>
      <c r="AP249" s="4">
        <v>0.02</v>
      </c>
      <c r="BF249" s="4">
        <v>0.57999999999999996</v>
      </c>
      <c r="CH249" s="4">
        <v>1.08</v>
      </c>
      <c r="CJ249" s="4">
        <v>13.71</v>
      </c>
      <c r="CK249" s="4">
        <v>5.33</v>
      </c>
      <c r="CN249" s="4">
        <v>1.05</v>
      </c>
      <c r="CO249" s="4">
        <v>1.31</v>
      </c>
      <c r="CP249" s="4">
        <v>2.52</v>
      </c>
      <c r="CQ249" s="4">
        <v>27.17</v>
      </c>
      <c r="CW249" s="4">
        <v>87.18</v>
      </c>
      <c r="CX249" s="4">
        <v>100.6</v>
      </c>
      <c r="CY249" s="4">
        <v>8.19</v>
      </c>
      <c r="CZ249" s="4">
        <v>153.19</v>
      </c>
      <c r="DA249" s="4">
        <v>15.74</v>
      </c>
      <c r="DB249" s="4">
        <v>0.36</v>
      </c>
      <c r="DM249" s="4">
        <v>1.25</v>
      </c>
      <c r="DN249" s="4">
        <v>354.42</v>
      </c>
      <c r="DO249" s="4">
        <v>30.35</v>
      </c>
      <c r="DP249" s="4">
        <v>50.91</v>
      </c>
      <c r="DQ249" s="4">
        <v>4.4800000000000004</v>
      </c>
      <c r="DR249" s="4">
        <v>20.55</v>
      </c>
      <c r="DS249" s="4">
        <v>3.29</v>
      </c>
      <c r="DT249" s="4">
        <v>0.4</v>
      </c>
      <c r="DU249" s="4">
        <v>2.61</v>
      </c>
      <c r="DV249" s="4">
        <v>0.35</v>
      </c>
      <c r="DW249" s="4">
        <v>1.73</v>
      </c>
      <c r="DX249" s="4">
        <v>0.36</v>
      </c>
      <c r="DY249" s="4">
        <v>1.01</v>
      </c>
      <c r="DZ249" s="4">
        <v>0.16</v>
      </c>
      <c r="EA249" s="4">
        <v>0.99</v>
      </c>
      <c r="EB249" s="4">
        <v>0.16</v>
      </c>
      <c r="EC249" s="4">
        <v>4.9800000000000004</v>
      </c>
      <c r="ED249" s="4">
        <v>1.44</v>
      </c>
      <c r="EM249" s="4">
        <v>17.55</v>
      </c>
      <c r="EO249" s="4">
        <v>7.51</v>
      </c>
      <c r="EP249" s="4">
        <v>1.23</v>
      </c>
      <c r="FP249" s="1" t="s">
        <v>4170</v>
      </c>
    </row>
    <row r="250" spans="1:172" x14ac:dyDescent="0.35">
      <c r="A250" s="1" t="s">
        <v>4168</v>
      </c>
      <c r="C250" s="1" t="s">
        <v>3891</v>
      </c>
      <c r="E250" s="65">
        <v>39.227141666666668</v>
      </c>
      <c r="F250" s="65">
        <v>39.227141666666697</v>
      </c>
      <c r="G250" s="65">
        <v>114.91745833333334</v>
      </c>
      <c r="H250" s="65">
        <v>114.91745833333334</v>
      </c>
      <c r="L250" s="1" t="s">
        <v>4172</v>
      </c>
      <c r="Q250" s="51">
        <v>130</v>
      </c>
      <c r="AB250" s="4">
        <v>75.95</v>
      </c>
      <c r="AC250" s="4">
        <v>0.13</v>
      </c>
      <c r="AE250" s="4">
        <v>13.03</v>
      </c>
      <c r="AG250" s="4">
        <v>0.86</v>
      </c>
      <c r="AH250" s="4">
        <v>0.09</v>
      </c>
      <c r="AI250" s="4">
        <v>0.86382800000000004</v>
      </c>
      <c r="AJ250" s="4">
        <v>0.36</v>
      </c>
      <c r="AK250" s="4">
        <v>0.11</v>
      </c>
      <c r="AL250" s="4">
        <v>0.02</v>
      </c>
      <c r="AN250" s="4">
        <v>4.43</v>
      </c>
      <c r="AO250" s="4">
        <v>4.33</v>
      </c>
      <c r="AP250" s="4">
        <v>0.01</v>
      </c>
      <c r="BF250" s="4">
        <v>0.69</v>
      </c>
      <c r="CH250" s="4">
        <v>0.91</v>
      </c>
      <c r="CJ250" s="4">
        <v>1.78</v>
      </c>
      <c r="CK250" s="4">
        <v>5.07</v>
      </c>
      <c r="CN250" s="4">
        <v>0.64</v>
      </c>
      <c r="CO250" s="4">
        <v>1.29</v>
      </c>
      <c r="CP250" s="4">
        <v>2.75</v>
      </c>
      <c r="CQ250" s="4">
        <v>14.79</v>
      </c>
      <c r="CW250" s="4">
        <v>101.2</v>
      </c>
      <c r="CX250" s="4">
        <v>73.14</v>
      </c>
      <c r="CY250" s="4">
        <v>5.32</v>
      </c>
      <c r="CZ250" s="4">
        <v>143.41999999999999</v>
      </c>
      <c r="DA250" s="4">
        <v>14.55</v>
      </c>
      <c r="DB250" s="4">
        <v>0.27</v>
      </c>
      <c r="DM250" s="4">
        <v>1.42</v>
      </c>
      <c r="DN250" s="4">
        <v>310.13</v>
      </c>
      <c r="DO250" s="4">
        <v>19.02</v>
      </c>
      <c r="DP250" s="4">
        <v>33.880000000000003</v>
      </c>
      <c r="DQ250" s="4">
        <v>2.56</v>
      </c>
      <c r="DR250" s="4">
        <v>10.91</v>
      </c>
      <c r="DS250" s="4">
        <v>1.66</v>
      </c>
      <c r="DT250" s="4">
        <v>0.27</v>
      </c>
      <c r="DU250" s="4">
        <v>1.38</v>
      </c>
      <c r="DV250" s="4">
        <v>0.19</v>
      </c>
      <c r="DW250" s="4">
        <v>1.1399999999999999</v>
      </c>
      <c r="DX250" s="4">
        <v>0.24</v>
      </c>
      <c r="DY250" s="4">
        <v>0.76</v>
      </c>
      <c r="DZ250" s="4">
        <v>0.13</v>
      </c>
      <c r="EA250" s="4">
        <v>0.84</v>
      </c>
      <c r="EB250" s="4">
        <v>0.13</v>
      </c>
      <c r="EC250" s="4">
        <v>4.76</v>
      </c>
      <c r="ED250" s="4">
        <v>1.89</v>
      </c>
      <c r="EM250" s="4">
        <v>12.19</v>
      </c>
      <c r="EO250" s="4">
        <v>9.4499999999999993</v>
      </c>
      <c r="EP250" s="4">
        <v>1.08</v>
      </c>
      <c r="FP250" s="1" t="s">
        <v>4170</v>
      </c>
    </row>
    <row r="251" spans="1:172" x14ac:dyDescent="0.35">
      <c r="A251" s="1" t="s">
        <v>4168</v>
      </c>
      <c r="C251" s="1" t="s">
        <v>3891</v>
      </c>
      <c r="E251" s="65">
        <v>39.25996111111111</v>
      </c>
      <c r="F251" s="65">
        <v>39.25996111111111</v>
      </c>
      <c r="G251" s="65">
        <v>114.68077222222223</v>
      </c>
      <c r="H251" s="65">
        <v>114.68077222222223</v>
      </c>
      <c r="L251" s="1" t="s">
        <v>4173</v>
      </c>
      <c r="Q251" s="51">
        <v>130</v>
      </c>
      <c r="AB251" s="4">
        <v>69.17</v>
      </c>
      <c r="AC251" s="4">
        <v>0.56999999999999995</v>
      </c>
      <c r="AE251" s="4">
        <v>14.5</v>
      </c>
      <c r="AG251" s="4">
        <v>1.42</v>
      </c>
      <c r="AH251" s="4">
        <v>1.55</v>
      </c>
      <c r="AI251" s="4">
        <v>2.8277160000000001</v>
      </c>
      <c r="AJ251" s="4">
        <v>2.27</v>
      </c>
      <c r="AK251" s="4">
        <v>1.17</v>
      </c>
      <c r="AL251" s="4">
        <v>0.05</v>
      </c>
      <c r="AN251" s="4">
        <v>4.74</v>
      </c>
      <c r="AO251" s="4">
        <v>3.89</v>
      </c>
      <c r="AP251" s="4">
        <v>0.16</v>
      </c>
      <c r="BF251" s="4">
        <v>0.88</v>
      </c>
      <c r="CH251" s="4">
        <v>4.54</v>
      </c>
      <c r="CJ251" s="4">
        <v>59.32</v>
      </c>
      <c r="CK251" s="4">
        <v>14.82</v>
      </c>
      <c r="CN251" s="4">
        <v>6.8</v>
      </c>
      <c r="CO251" s="4">
        <v>6.21</v>
      </c>
      <c r="CP251" s="4">
        <v>9.8699999999999992</v>
      </c>
      <c r="CQ251" s="4">
        <v>52.39</v>
      </c>
      <c r="CW251" s="4">
        <v>162.9</v>
      </c>
      <c r="CX251" s="4">
        <v>517.4</v>
      </c>
      <c r="CY251" s="4">
        <v>11.73</v>
      </c>
      <c r="CZ251" s="4">
        <v>295.79000000000002</v>
      </c>
      <c r="DA251" s="4">
        <v>25.11</v>
      </c>
      <c r="DB251" s="4">
        <v>1.22</v>
      </c>
      <c r="DM251" s="4">
        <v>4.76</v>
      </c>
      <c r="DN251" s="4">
        <v>1101.3</v>
      </c>
      <c r="DO251" s="4">
        <v>33.19</v>
      </c>
      <c r="DP251" s="4">
        <v>65.819999999999993</v>
      </c>
      <c r="DQ251" s="4">
        <v>6.22</v>
      </c>
      <c r="DR251" s="4">
        <v>30.48</v>
      </c>
      <c r="DS251" s="4">
        <v>4.72</v>
      </c>
      <c r="DT251" s="4">
        <v>0.95</v>
      </c>
      <c r="DU251" s="4">
        <v>3.81</v>
      </c>
      <c r="DV251" s="4">
        <v>0.52</v>
      </c>
      <c r="DW251" s="4">
        <v>2.6</v>
      </c>
      <c r="DX251" s="4">
        <v>0.54</v>
      </c>
      <c r="DY251" s="4">
        <v>1.49</v>
      </c>
      <c r="DZ251" s="4">
        <v>0.23</v>
      </c>
      <c r="EA251" s="4">
        <v>1.41</v>
      </c>
      <c r="EB251" s="4">
        <v>0.23</v>
      </c>
      <c r="EC251" s="4">
        <v>8.57</v>
      </c>
      <c r="ED251" s="4">
        <v>1.81</v>
      </c>
      <c r="EM251" s="4">
        <v>20.6</v>
      </c>
      <c r="EO251" s="4">
        <v>12.54</v>
      </c>
      <c r="EP251" s="4">
        <v>2.02</v>
      </c>
      <c r="FP251" s="1" t="s">
        <v>4170</v>
      </c>
    </row>
    <row r="252" spans="1:172" x14ac:dyDescent="0.35">
      <c r="A252" s="1" t="s">
        <v>4168</v>
      </c>
      <c r="C252" s="1" t="s">
        <v>3891</v>
      </c>
      <c r="E252" s="65">
        <v>39.265147222222225</v>
      </c>
      <c r="F252" s="65">
        <v>39.265147222222225</v>
      </c>
      <c r="G252" s="65">
        <v>114.69942500000001</v>
      </c>
      <c r="H252" s="65">
        <v>114.69942500000001</v>
      </c>
      <c r="L252" s="1" t="s">
        <v>4174</v>
      </c>
      <c r="Q252" s="51">
        <v>130</v>
      </c>
      <c r="AB252" s="4">
        <v>70.39</v>
      </c>
      <c r="AC252" s="4">
        <v>0.35</v>
      </c>
      <c r="AE252" s="4">
        <v>14.68</v>
      </c>
      <c r="AG252" s="4">
        <v>1.05</v>
      </c>
      <c r="AH252" s="4">
        <v>0.99</v>
      </c>
      <c r="AI252" s="4">
        <v>1.93479</v>
      </c>
      <c r="AJ252" s="4">
        <v>1.75</v>
      </c>
      <c r="AK252" s="4">
        <v>0.78</v>
      </c>
      <c r="AL252" s="4">
        <v>0.04</v>
      </c>
      <c r="AN252" s="4">
        <v>4.8600000000000003</v>
      </c>
      <c r="AO252" s="4">
        <v>4.25</v>
      </c>
      <c r="AP252" s="4">
        <v>0.13</v>
      </c>
      <c r="BF252" s="4">
        <v>0.62</v>
      </c>
      <c r="CH252" s="4">
        <v>2.08</v>
      </c>
      <c r="CJ252" s="4">
        <v>37.53</v>
      </c>
      <c r="CK252" s="4">
        <v>10.93</v>
      </c>
      <c r="CN252" s="4">
        <v>4.4000000000000004</v>
      </c>
      <c r="CO252" s="4">
        <v>4.91</v>
      </c>
      <c r="CP252" s="4">
        <v>3.15</v>
      </c>
      <c r="CQ252" s="4">
        <v>39.950000000000003</v>
      </c>
      <c r="CW252" s="4">
        <v>102.8</v>
      </c>
      <c r="CX252" s="4">
        <v>608.4</v>
      </c>
      <c r="CY252" s="4">
        <v>4.3099999999999996</v>
      </c>
      <c r="CZ252" s="4">
        <v>192.55</v>
      </c>
      <c r="DA252" s="4">
        <v>14.69</v>
      </c>
      <c r="DB252" s="4">
        <v>0.39</v>
      </c>
      <c r="DM252" s="4">
        <v>1.1299999999999999</v>
      </c>
      <c r="DN252" s="4">
        <v>1760.4</v>
      </c>
      <c r="DO252" s="4">
        <v>9.52</v>
      </c>
      <c r="DP252" s="4">
        <v>23.62</v>
      </c>
      <c r="DQ252" s="4">
        <v>2.74</v>
      </c>
      <c r="DR252" s="4">
        <v>15.04</v>
      </c>
      <c r="DS252" s="4">
        <v>2.4300000000000002</v>
      </c>
      <c r="DT252" s="4">
        <v>0.7</v>
      </c>
      <c r="DU252" s="4">
        <v>1.82</v>
      </c>
      <c r="DV252" s="4">
        <v>0.23</v>
      </c>
      <c r="DW252" s="4">
        <v>1.04</v>
      </c>
      <c r="DX252" s="4">
        <v>0.19</v>
      </c>
      <c r="DY252" s="4">
        <v>0.5</v>
      </c>
      <c r="DZ252" s="4">
        <v>7.0000000000000007E-2</v>
      </c>
      <c r="EA252" s="4">
        <v>0.43</v>
      </c>
      <c r="EB252" s="4">
        <v>7.0000000000000007E-2</v>
      </c>
      <c r="EC252" s="4">
        <v>5.33</v>
      </c>
      <c r="ED252" s="4">
        <v>1.79</v>
      </c>
      <c r="EM252" s="4">
        <v>22.66</v>
      </c>
      <c r="EO252" s="4">
        <v>8.11</v>
      </c>
      <c r="EP252" s="4">
        <v>3.11</v>
      </c>
      <c r="FP252" s="1" t="s">
        <v>4170</v>
      </c>
    </row>
    <row r="253" spans="1:172" x14ac:dyDescent="0.35">
      <c r="A253" s="1" t="s">
        <v>4168</v>
      </c>
      <c r="C253" s="1" t="s">
        <v>3891</v>
      </c>
      <c r="E253" s="65">
        <v>39.243755555555559</v>
      </c>
      <c r="F253" s="65">
        <v>39.243755555555559</v>
      </c>
      <c r="G253" s="65">
        <v>114.72049722222199</v>
      </c>
      <c r="H253" s="65">
        <v>114.72049722222222</v>
      </c>
      <c r="L253" s="1" t="s">
        <v>4175</v>
      </c>
      <c r="Q253" s="51">
        <v>130</v>
      </c>
      <c r="AB253" s="4">
        <v>69.58</v>
      </c>
      <c r="AC253" s="4">
        <v>0.39</v>
      </c>
      <c r="AE253" s="4">
        <v>14.9</v>
      </c>
      <c r="AG253" s="4">
        <v>1.17</v>
      </c>
      <c r="AH253" s="4">
        <v>1.1100000000000001</v>
      </c>
      <c r="AI253" s="4">
        <v>2.1627660000000004</v>
      </c>
      <c r="AJ253" s="4">
        <v>2.2400000000000002</v>
      </c>
      <c r="AK253" s="4">
        <v>0.84</v>
      </c>
      <c r="AL253" s="4">
        <v>0.05</v>
      </c>
      <c r="AN253" s="4">
        <v>3.62</v>
      </c>
      <c r="AO253" s="4">
        <v>4.83</v>
      </c>
      <c r="AP253" s="4">
        <v>0.14000000000000001</v>
      </c>
      <c r="BF253" s="4">
        <v>0.95</v>
      </c>
      <c r="CH253" s="4">
        <v>2.5499999999999998</v>
      </c>
      <c r="CJ253" s="4">
        <v>28.09</v>
      </c>
      <c r="CK253" s="4">
        <v>10.15</v>
      </c>
      <c r="CN253" s="4">
        <v>4.4000000000000004</v>
      </c>
      <c r="CO253" s="4">
        <v>5.44</v>
      </c>
      <c r="CP253" s="4">
        <v>4.08</v>
      </c>
      <c r="CQ253" s="4">
        <v>54.7</v>
      </c>
      <c r="CW253" s="4">
        <v>100.2</v>
      </c>
      <c r="CX253" s="4">
        <v>695.9</v>
      </c>
      <c r="CY253" s="4">
        <v>4.82</v>
      </c>
      <c r="CZ253" s="4">
        <v>209.91</v>
      </c>
      <c r="DA253" s="4">
        <v>13.33</v>
      </c>
      <c r="DB253" s="4">
        <v>0.48</v>
      </c>
      <c r="DM253" s="4">
        <v>1.61</v>
      </c>
      <c r="DN253" s="4">
        <v>990.49</v>
      </c>
      <c r="DO253" s="4">
        <v>22.6</v>
      </c>
      <c r="DP253" s="4">
        <v>37.58</v>
      </c>
      <c r="DQ253" s="4">
        <v>3.37</v>
      </c>
      <c r="DR253" s="4">
        <v>16.13</v>
      </c>
      <c r="DS253" s="4">
        <v>2.38</v>
      </c>
      <c r="DT253" s="4">
        <v>0.72</v>
      </c>
      <c r="DU253" s="4">
        <v>1.93</v>
      </c>
      <c r="DV253" s="4">
        <v>0.24</v>
      </c>
      <c r="DW253" s="4">
        <v>1.1000000000000001</v>
      </c>
      <c r="DX253" s="4">
        <v>0.22</v>
      </c>
      <c r="DY253" s="4">
        <v>0.62</v>
      </c>
      <c r="DZ253" s="4">
        <v>0.09</v>
      </c>
      <c r="EA253" s="4">
        <v>0.53</v>
      </c>
      <c r="EB253" s="4">
        <v>0.09</v>
      </c>
      <c r="EC253" s="4">
        <v>6.56</v>
      </c>
      <c r="ED253" s="4">
        <v>1.49</v>
      </c>
      <c r="EM253" s="4">
        <v>24.15</v>
      </c>
      <c r="EO253" s="4">
        <v>8.6199999999999992</v>
      </c>
      <c r="EP253" s="4">
        <v>2.2200000000000002</v>
      </c>
      <c r="FP253" s="1" t="s">
        <v>4170</v>
      </c>
    </row>
    <row r="254" spans="1:172" x14ac:dyDescent="0.35">
      <c r="A254" s="1" t="s">
        <v>4168</v>
      </c>
      <c r="C254" s="1" t="s">
        <v>3891</v>
      </c>
      <c r="E254" s="65">
        <v>39.243755555555559</v>
      </c>
      <c r="F254" s="65">
        <v>39.243755555555559</v>
      </c>
      <c r="G254" s="65">
        <v>114.72049722222222</v>
      </c>
      <c r="H254" s="65">
        <v>114.72049722222222</v>
      </c>
      <c r="L254" s="1" t="s">
        <v>4176</v>
      </c>
      <c r="Q254" s="51">
        <v>130</v>
      </c>
      <c r="AB254" s="4">
        <v>69.77</v>
      </c>
      <c r="AC254" s="4">
        <v>0.5</v>
      </c>
      <c r="AE254" s="4">
        <v>14.37</v>
      </c>
      <c r="AG254" s="4">
        <v>1.46</v>
      </c>
      <c r="AH254" s="4">
        <v>1.31</v>
      </c>
      <c r="AI254" s="4">
        <v>2.6237080000000002</v>
      </c>
      <c r="AJ254" s="4">
        <v>2.37</v>
      </c>
      <c r="AK254" s="4">
        <v>1.07</v>
      </c>
      <c r="AL254" s="4">
        <v>0.04</v>
      </c>
      <c r="AN254" s="4">
        <v>3.57</v>
      </c>
      <c r="AO254" s="4">
        <v>4.59</v>
      </c>
      <c r="AP254" s="4">
        <v>0.17</v>
      </c>
      <c r="BF254" s="4">
        <v>0.59</v>
      </c>
      <c r="CH254" s="4">
        <v>3.1</v>
      </c>
      <c r="CJ254" s="4">
        <v>62.2</v>
      </c>
      <c r="CK254" s="4">
        <v>14.59</v>
      </c>
      <c r="CN254" s="4">
        <v>6.23</v>
      </c>
      <c r="CO254" s="4">
        <v>6.71</v>
      </c>
      <c r="CP254" s="4">
        <v>18.13</v>
      </c>
      <c r="CQ254" s="4">
        <v>30.85</v>
      </c>
      <c r="CW254" s="4">
        <v>87.36</v>
      </c>
      <c r="CX254" s="4">
        <v>642.6</v>
      </c>
      <c r="CY254" s="4">
        <v>5.84</v>
      </c>
      <c r="CZ254" s="4">
        <v>223.24</v>
      </c>
      <c r="DA254" s="4">
        <v>18.600000000000001</v>
      </c>
      <c r="DB254" s="4">
        <v>0.65</v>
      </c>
      <c r="DM254" s="4">
        <v>0.96</v>
      </c>
      <c r="DN254" s="4">
        <v>811.95</v>
      </c>
      <c r="DO254" s="4">
        <v>29.92</v>
      </c>
      <c r="DP254" s="4">
        <v>51.83</v>
      </c>
      <c r="DQ254" s="4">
        <v>4.7</v>
      </c>
      <c r="DR254" s="4">
        <v>23.08</v>
      </c>
      <c r="DS254" s="4">
        <v>3.45</v>
      </c>
      <c r="DT254" s="4">
        <v>0.95</v>
      </c>
      <c r="DU254" s="4">
        <v>2.77</v>
      </c>
      <c r="DV254" s="4">
        <v>0.31</v>
      </c>
      <c r="DW254" s="4">
        <v>1.38</v>
      </c>
      <c r="DX254" s="4">
        <v>0.27</v>
      </c>
      <c r="DY254" s="4">
        <v>0.73</v>
      </c>
      <c r="DZ254" s="4">
        <v>0.11</v>
      </c>
      <c r="EA254" s="4">
        <v>0.61</v>
      </c>
      <c r="EB254" s="4">
        <v>0.1</v>
      </c>
      <c r="EC254" s="4">
        <v>6.02</v>
      </c>
      <c r="ED254" s="4">
        <v>2.37</v>
      </c>
      <c r="EM254" s="4">
        <v>12.79</v>
      </c>
      <c r="EO254" s="4">
        <v>11.67</v>
      </c>
      <c r="EP254" s="4">
        <v>1.5</v>
      </c>
      <c r="FP254" s="1" t="s">
        <v>4170</v>
      </c>
    </row>
    <row r="255" spans="1:172" x14ac:dyDescent="0.35">
      <c r="A255" s="1" t="s">
        <v>4168</v>
      </c>
      <c r="C255" s="1" t="s">
        <v>3891</v>
      </c>
      <c r="E255" s="65">
        <v>39.230450000000005</v>
      </c>
      <c r="F255" s="65">
        <v>39.230450000000005</v>
      </c>
      <c r="G255" s="65">
        <v>114.74777222222222</v>
      </c>
      <c r="H255" s="65">
        <v>114.74777222222222</v>
      </c>
      <c r="L255" s="1" t="s">
        <v>4177</v>
      </c>
      <c r="Q255" s="49">
        <v>128.19999999999999</v>
      </c>
      <c r="AB255" s="4">
        <v>71.34</v>
      </c>
      <c r="AC255" s="4">
        <v>0.36</v>
      </c>
      <c r="AE255" s="4">
        <v>14.07</v>
      </c>
      <c r="AG255" s="4">
        <v>1.34</v>
      </c>
      <c r="AH255" s="4">
        <v>1.1299999999999999</v>
      </c>
      <c r="AI255" s="4">
        <v>2.3357320000000001</v>
      </c>
      <c r="AJ255" s="4">
        <v>2.0099999999999998</v>
      </c>
      <c r="AK255" s="4">
        <v>1.03</v>
      </c>
      <c r="AL255" s="4">
        <v>0.06</v>
      </c>
      <c r="AN255" s="4">
        <v>4.1399999999999997</v>
      </c>
      <c r="AO255" s="4">
        <v>3.91</v>
      </c>
      <c r="AP255" s="4">
        <v>0.16</v>
      </c>
      <c r="BF255" s="4">
        <v>0.48</v>
      </c>
      <c r="CH255" s="4">
        <v>4.4400000000000004</v>
      </c>
      <c r="CJ255" s="4">
        <v>44</v>
      </c>
      <c r="CK255" s="4">
        <v>14.5</v>
      </c>
      <c r="CN255" s="4">
        <v>4.9400000000000004</v>
      </c>
      <c r="CO255" s="4">
        <v>5.77</v>
      </c>
      <c r="CP255" s="4">
        <v>4.4400000000000004</v>
      </c>
      <c r="CQ255" s="4">
        <v>47.6</v>
      </c>
      <c r="CW255" s="4">
        <v>95.3</v>
      </c>
      <c r="CX255" s="4">
        <v>547</v>
      </c>
      <c r="CY255" s="4">
        <v>6.51</v>
      </c>
      <c r="CZ255" s="4">
        <v>138</v>
      </c>
      <c r="DA255" s="4">
        <v>12.3</v>
      </c>
      <c r="DB255" s="4">
        <v>0.44</v>
      </c>
      <c r="DM255" s="4">
        <v>1.55</v>
      </c>
      <c r="DN255" s="4">
        <v>1243</v>
      </c>
      <c r="DO255" s="4">
        <v>50.3</v>
      </c>
      <c r="DP255" s="4">
        <v>77.7</v>
      </c>
      <c r="DQ255" s="4">
        <v>7.48</v>
      </c>
      <c r="DR255" s="4">
        <v>24.2</v>
      </c>
      <c r="DS255" s="4">
        <v>3.49</v>
      </c>
      <c r="DT255" s="4">
        <v>0.97</v>
      </c>
      <c r="DU255" s="4">
        <v>2.4300000000000002</v>
      </c>
      <c r="DV255" s="4">
        <v>0.28999999999999998</v>
      </c>
      <c r="DW255" s="4">
        <v>1.35</v>
      </c>
      <c r="DX255" s="4">
        <v>0.21</v>
      </c>
      <c r="DY255" s="4">
        <v>0.6</v>
      </c>
      <c r="DZ255" s="4">
        <v>0.08</v>
      </c>
      <c r="EA255" s="4">
        <v>0.56999999999999995</v>
      </c>
      <c r="EB255" s="4">
        <v>0.09</v>
      </c>
      <c r="EC255" s="4">
        <v>4.01</v>
      </c>
      <c r="ED255" s="4">
        <v>0.74</v>
      </c>
      <c r="EM255" s="4">
        <v>20.100000000000001</v>
      </c>
      <c r="EO255" s="4">
        <v>9.82</v>
      </c>
      <c r="EP255" s="4">
        <v>2.57</v>
      </c>
      <c r="FP255" s="1" t="s">
        <v>4170</v>
      </c>
    </row>
    <row r="256" spans="1:172" x14ac:dyDescent="0.35">
      <c r="A256" s="1" t="s">
        <v>4168</v>
      </c>
      <c r="C256" s="1" t="s">
        <v>3891</v>
      </c>
      <c r="E256" s="65">
        <v>39.265147222222225</v>
      </c>
      <c r="F256" s="65">
        <v>39.265147222222225</v>
      </c>
      <c r="G256" s="65">
        <v>114.69942500000001</v>
      </c>
      <c r="H256" s="65">
        <v>114.69942500000001</v>
      </c>
      <c r="L256" s="1" t="s">
        <v>4178</v>
      </c>
      <c r="Q256" s="49">
        <v>127.9</v>
      </c>
      <c r="AB256" s="4">
        <v>61.99</v>
      </c>
      <c r="AC256" s="4">
        <v>0.74</v>
      </c>
      <c r="AE256" s="4">
        <v>16.77</v>
      </c>
      <c r="AG256" s="4">
        <v>2.21</v>
      </c>
      <c r="AH256" s="4">
        <v>2.58</v>
      </c>
      <c r="AI256" s="4">
        <v>4.5685580000000003</v>
      </c>
      <c r="AJ256" s="4">
        <v>4</v>
      </c>
      <c r="AK256" s="4">
        <v>1.99</v>
      </c>
      <c r="AL256" s="4">
        <v>0.08</v>
      </c>
      <c r="AN256" s="4">
        <v>3.17</v>
      </c>
      <c r="AO256" s="4">
        <v>4.92</v>
      </c>
      <c r="AP256" s="4">
        <v>0.36</v>
      </c>
      <c r="BF256" s="4">
        <v>0.88</v>
      </c>
      <c r="CH256" s="4">
        <v>5.07</v>
      </c>
      <c r="CJ256" s="4">
        <v>76.489999999999995</v>
      </c>
      <c r="CK256" s="4">
        <v>20.32</v>
      </c>
      <c r="CN256" s="4">
        <v>10.1</v>
      </c>
      <c r="CO256" s="4">
        <v>8.8800000000000008</v>
      </c>
      <c r="CP256" s="4">
        <v>8.41</v>
      </c>
      <c r="CQ256" s="4">
        <v>82.05</v>
      </c>
      <c r="CW256" s="4">
        <v>80.3</v>
      </c>
      <c r="CX256" s="4">
        <v>1251</v>
      </c>
      <c r="CY256" s="4">
        <v>6.96</v>
      </c>
      <c r="CZ256" s="4">
        <v>353.99</v>
      </c>
      <c r="DA256" s="4">
        <v>14.44</v>
      </c>
      <c r="DB256" s="4">
        <v>0.65</v>
      </c>
      <c r="DM256" s="4">
        <v>1.5</v>
      </c>
      <c r="DN256" s="4">
        <v>1545.3</v>
      </c>
      <c r="DO256" s="4">
        <v>20.81</v>
      </c>
      <c r="DP256" s="4">
        <v>44.02</v>
      </c>
      <c r="DQ256" s="4">
        <v>4.5599999999999996</v>
      </c>
      <c r="DR256" s="4">
        <v>24.61</v>
      </c>
      <c r="DS256" s="4">
        <v>4.08</v>
      </c>
      <c r="DT256" s="4">
        <v>1.23</v>
      </c>
      <c r="DU256" s="4">
        <v>2.95</v>
      </c>
      <c r="DV256" s="4">
        <v>0.37</v>
      </c>
      <c r="DW256" s="4">
        <v>1.74</v>
      </c>
      <c r="DX256" s="4">
        <v>0.34</v>
      </c>
      <c r="DY256" s="4">
        <v>0.88</v>
      </c>
      <c r="DZ256" s="4">
        <v>0.13</v>
      </c>
      <c r="EA256" s="4">
        <v>0.76</v>
      </c>
      <c r="EB256" s="4">
        <v>0.12</v>
      </c>
      <c r="EC256" s="4">
        <v>8.52</v>
      </c>
      <c r="ED256" s="4">
        <v>1.1100000000000001</v>
      </c>
      <c r="EM256" s="4">
        <v>16.190000000000001</v>
      </c>
      <c r="EO256" s="4">
        <v>5.74</v>
      </c>
      <c r="EP256" s="4">
        <v>1.87</v>
      </c>
      <c r="FP256" s="1" t="s">
        <v>4170</v>
      </c>
    </row>
    <row r="257" spans="1:172" x14ac:dyDescent="0.35">
      <c r="A257" s="1" t="s">
        <v>4168</v>
      </c>
      <c r="C257" s="1" t="s">
        <v>3891</v>
      </c>
      <c r="E257" s="65">
        <v>39.230450000000005</v>
      </c>
      <c r="F257" s="65">
        <v>39.230450000000005</v>
      </c>
      <c r="G257" s="65">
        <v>114.74777222222222</v>
      </c>
      <c r="H257" s="65">
        <v>114.74777222222222</v>
      </c>
      <c r="L257" s="1" t="s">
        <v>4179</v>
      </c>
      <c r="Q257" s="51">
        <v>130</v>
      </c>
      <c r="AB257" s="4">
        <v>60.98</v>
      </c>
      <c r="AC257" s="4">
        <v>0.95</v>
      </c>
      <c r="AE257" s="4">
        <v>16.440000000000001</v>
      </c>
      <c r="AG257" s="4">
        <v>3.49</v>
      </c>
      <c r="AH257" s="4">
        <v>2.0699999999999998</v>
      </c>
      <c r="AI257" s="4">
        <v>5.2103020000000004</v>
      </c>
      <c r="AJ257" s="4">
        <v>2</v>
      </c>
      <c r="AK257" s="4">
        <v>1.91</v>
      </c>
      <c r="AL257" s="4">
        <v>0.05</v>
      </c>
      <c r="AN257" s="4">
        <v>4.01</v>
      </c>
      <c r="AO257" s="4">
        <v>4.3</v>
      </c>
      <c r="AP257" s="4">
        <v>0.86</v>
      </c>
      <c r="BF257" s="4">
        <v>2.88</v>
      </c>
      <c r="CH257" s="4">
        <v>7.16</v>
      </c>
      <c r="CJ257" s="4">
        <v>94.4</v>
      </c>
      <c r="CK257" s="4">
        <v>23.6</v>
      </c>
      <c r="CN257" s="4">
        <v>11.8</v>
      </c>
      <c r="CO257" s="4">
        <v>11.4</v>
      </c>
      <c r="CP257" s="4">
        <v>6.85</v>
      </c>
      <c r="CQ257" s="4">
        <v>111</v>
      </c>
      <c r="CW257" s="4">
        <v>128</v>
      </c>
      <c r="CX257" s="4">
        <v>730</v>
      </c>
      <c r="CY257" s="4">
        <v>16.7</v>
      </c>
      <c r="CZ257" s="4">
        <v>458</v>
      </c>
      <c r="DA257" s="4">
        <v>37.6</v>
      </c>
      <c r="DB257" s="4">
        <v>0.56999999999999995</v>
      </c>
      <c r="DM257" s="4">
        <v>4.76</v>
      </c>
      <c r="DN257" s="4">
        <v>2347</v>
      </c>
      <c r="DO257" s="4">
        <v>124</v>
      </c>
      <c r="DP257" s="4">
        <v>225</v>
      </c>
      <c r="DQ257" s="4">
        <v>25.5</v>
      </c>
      <c r="DR257" s="4">
        <v>120</v>
      </c>
      <c r="DS257" s="4">
        <v>12.2</v>
      </c>
      <c r="DT257" s="4">
        <v>3.16</v>
      </c>
      <c r="DU257" s="4">
        <v>7.57</v>
      </c>
      <c r="DV257" s="4">
        <v>0.84</v>
      </c>
      <c r="DW257" s="4">
        <v>3.74</v>
      </c>
      <c r="DX257" s="4">
        <v>0.57999999999999996</v>
      </c>
      <c r="DY257" s="4">
        <v>1.4</v>
      </c>
      <c r="DZ257" s="4">
        <v>0.19</v>
      </c>
      <c r="EA257" s="4">
        <v>1.1599999999999999</v>
      </c>
      <c r="EB257" s="4">
        <v>0.17</v>
      </c>
      <c r="EC257" s="4">
        <v>8.91</v>
      </c>
      <c r="ED257" s="4">
        <v>1.84</v>
      </c>
      <c r="EM257" s="4">
        <v>14.4</v>
      </c>
      <c r="EO257" s="4">
        <v>6.86</v>
      </c>
      <c r="EP257" s="4">
        <v>1.59</v>
      </c>
      <c r="FP257" s="1" t="s">
        <v>4170</v>
      </c>
    </row>
    <row r="258" spans="1:172" x14ac:dyDescent="0.35">
      <c r="A258" s="1" t="s">
        <v>4168</v>
      </c>
      <c r="C258" s="1" t="s">
        <v>3891</v>
      </c>
      <c r="E258" s="65">
        <v>39.243755555555559</v>
      </c>
      <c r="F258" s="65">
        <v>39.243755555555559</v>
      </c>
      <c r="G258" s="65">
        <v>114.72049722222222</v>
      </c>
      <c r="H258" s="65">
        <v>114.72049722222222</v>
      </c>
      <c r="L258" s="1" t="s">
        <v>4180</v>
      </c>
      <c r="Q258" s="51">
        <v>130</v>
      </c>
      <c r="AB258" s="4">
        <v>60.85</v>
      </c>
      <c r="AC258" s="4">
        <v>1.01</v>
      </c>
      <c r="AE258" s="4">
        <v>16.420000000000002</v>
      </c>
      <c r="AG258" s="4">
        <v>2.73</v>
      </c>
      <c r="AH258" s="4">
        <v>2.82</v>
      </c>
      <c r="AI258" s="4">
        <v>5.2764539999999993</v>
      </c>
      <c r="AJ258" s="4">
        <v>3.33</v>
      </c>
      <c r="AK258" s="4">
        <v>2.67</v>
      </c>
      <c r="AL258" s="4">
        <v>0.05</v>
      </c>
      <c r="AN258" s="4">
        <v>2.37</v>
      </c>
      <c r="AO258" s="4">
        <v>5.7</v>
      </c>
      <c r="AP258" s="4">
        <v>0.43</v>
      </c>
      <c r="BF258" s="4">
        <v>1.32</v>
      </c>
      <c r="CH258" s="4">
        <v>7.24</v>
      </c>
      <c r="CJ258" s="4">
        <v>105.11</v>
      </c>
      <c r="CK258" s="4">
        <v>40.31</v>
      </c>
      <c r="CN258" s="4">
        <v>12.55</v>
      </c>
      <c r="CO258" s="4">
        <v>17.260000000000002</v>
      </c>
      <c r="CP258" s="4">
        <v>7.26</v>
      </c>
      <c r="CQ258" s="4">
        <v>44.23</v>
      </c>
      <c r="CW258" s="4">
        <v>145.1</v>
      </c>
      <c r="CX258" s="4">
        <v>836.1</v>
      </c>
      <c r="CY258" s="4">
        <v>8.65</v>
      </c>
      <c r="CZ258" s="4">
        <v>312.19</v>
      </c>
      <c r="DA258" s="4">
        <v>32.94</v>
      </c>
      <c r="DB258" s="4">
        <v>1.1100000000000001</v>
      </c>
      <c r="DM258" s="4">
        <v>5.05</v>
      </c>
      <c r="DN258" s="4">
        <v>561.95000000000005</v>
      </c>
      <c r="DO258" s="4">
        <v>53.7</v>
      </c>
      <c r="DP258" s="4">
        <v>83.81</v>
      </c>
      <c r="DQ258" s="4">
        <v>6.86</v>
      </c>
      <c r="DR258" s="4">
        <v>33.29</v>
      </c>
      <c r="DS258" s="4">
        <v>5.21</v>
      </c>
      <c r="DT258" s="4">
        <v>1.29</v>
      </c>
      <c r="DU258" s="4">
        <v>4.25</v>
      </c>
      <c r="DV258" s="4">
        <v>0.47</v>
      </c>
      <c r="DW258" s="4">
        <v>2.0099999999999998</v>
      </c>
      <c r="DX258" s="4">
        <v>0.39</v>
      </c>
      <c r="DY258" s="4">
        <v>1.07</v>
      </c>
      <c r="DZ258" s="4">
        <v>0.15</v>
      </c>
      <c r="EA258" s="4">
        <v>0.88</v>
      </c>
      <c r="EB258" s="4">
        <v>0.16</v>
      </c>
      <c r="EC258" s="4">
        <v>8.09</v>
      </c>
      <c r="ED258" s="4">
        <v>1.53</v>
      </c>
      <c r="EM258" s="4">
        <v>13.96</v>
      </c>
      <c r="EO258" s="4">
        <v>16.87</v>
      </c>
      <c r="EP258" s="4">
        <v>3.05</v>
      </c>
      <c r="FP258" s="1" t="s">
        <v>4170</v>
      </c>
    </row>
    <row r="259" spans="1:172" x14ac:dyDescent="0.35">
      <c r="A259" s="1" t="s">
        <v>4168</v>
      </c>
      <c r="C259" s="1" t="s">
        <v>3891</v>
      </c>
      <c r="E259" s="65">
        <v>39.227141666666668</v>
      </c>
      <c r="F259" s="65">
        <v>39.227141666666668</v>
      </c>
      <c r="G259" s="65">
        <v>114.91745833333334</v>
      </c>
      <c r="H259" s="65">
        <v>114.91745833333334</v>
      </c>
      <c r="L259" s="1" t="s">
        <v>4181</v>
      </c>
      <c r="Q259" s="51">
        <v>130</v>
      </c>
      <c r="AB259" s="4">
        <v>65.23</v>
      </c>
      <c r="AC259" s="4">
        <v>0.49</v>
      </c>
      <c r="AE259" s="4">
        <v>16.8</v>
      </c>
      <c r="AG259" s="4">
        <v>1.61</v>
      </c>
      <c r="AH259" s="4">
        <v>1.56</v>
      </c>
      <c r="AI259" s="4">
        <v>3.0086780000000002</v>
      </c>
      <c r="AJ259" s="4">
        <v>3.07</v>
      </c>
      <c r="AK259" s="4">
        <v>1.36</v>
      </c>
      <c r="AL259" s="4">
        <v>0.13</v>
      </c>
      <c r="AN259" s="4">
        <v>2.0499999999999998</v>
      </c>
      <c r="AO259" s="4">
        <v>6.94</v>
      </c>
      <c r="AP259" s="4">
        <v>0.18</v>
      </c>
      <c r="BF259" s="4">
        <v>1.1200000000000001</v>
      </c>
      <c r="CH259" s="4">
        <v>4.17</v>
      </c>
      <c r="CJ259" s="4">
        <v>58.29</v>
      </c>
      <c r="CK259" s="4">
        <v>13.56</v>
      </c>
      <c r="CN259" s="4">
        <v>7.49</v>
      </c>
      <c r="CO259" s="4">
        <v>7.74</v>
      </c>
      <c r="CP259" s="4">
        <v>8.66</v>
      </c>
      <c r="CQ259" s="4">
        <v>68.98</v>
      </c>
      <c r="CW259" s="4">
        <v>40.57</v>
      </c>
      <c r="CX259" s="4">
        <v>783.1</v>
      </c>
      <c r="CY259" s="4">
        <v>15.5</v>
      </c>
      <c r="CZ259" s="4">
        <v>234.5</v>
      </c>
      <c r="DA259" s="4">
        <v>22.59</v>
      </c>
      <c r="DB259" s="4">
        <v>0.31</v>
      </c>
      <c r="DM259" s="4">
        <v>1.03</v>
      </c>
      <c r="DN259" s="4">
        <v>585.08000000000004</v>
      </c>
      <c r="DO259" s="4">
        <v>29.47</v>
      </c>
      <c r="DP259" s="4">
        <v>53.75</v>
      </c>
      <c r="DQ259" s="4">
        <v>5.24</v>
      </c>
      <c r="DR259" s="4">
        <v>26.77</v>
      </c>
      <c r="DS259" s="4">
        <v>5.07</v>
      </c>
      <c r="DT259" s="4">
        <v>0.9</v>
      </c>
      <c r="DU259" s="4">
        <v>4.05</v>
      </c>
      <c r="DV259" s="4">
        <v>0.61</v>
      </c>
      <c r="DW259" s="4">
        <v>3.3</v>
      </c>
      <c r="DX259" s="4">
        <v>0.71</v>
      </c>
      <c r="DY259" s="4">
        <v>1.93</v>
      </c>
      <c r="DZ259" s="4">
        <v>0.28999999999999998</v>
      </c>
      <c r="EA259" s="4">
        <v>1.66</v>
      </c>
      <c r="EB259" s="4">
        <v>0.24</v>
      </c>
      <c r="EC259" s="4">
        <v>7.41</v>
      </c>
      <c r="ED259" s="4">
        <v>2.04</v>
      </c>
      <c r="EM259" s="4">
        <v>15.57</v>
      </c>
      <c r="EO259" s="4">
        <v>6.32</v>
      </c>
      <c r="EP259" s="4">
        <v>1.53</v>
      </c>
      <c r="FP259" s="1" t="s">
        <v>4170</v>
      </c>
    </row>
    <row r="260" spans="1:172" x14ac:dyDescent="0.35">
      <c r="A260" s="1" t="s">
        <v>4168</v>
      </c>
      <c r="C260" s="1" t="s">
        <v>3891</v>
      </c>
      <c r="E260" s="65">
        <v>39.263691666666666</v>
      </c>
      <c r="F260" s="65">
        <v>39.263691666666666</v>
      </c>
      <c r="G260" s="65">
        <v>114.67756666666668</v>
      </c>
      <c r="H260" s="65">
        <v>114.67756666666668</v>
      </c>
      <c r="L260" s="1" t="s">
        <v>4182</v>
      </c>
      <c r="Q260" s="51">
        <v>130</v>
      </c>
      <c r="AB260" s="4">
        <v>58.84</v>
      </c>
      <c r="AC260" s="4">
        <v>0.91</v>
      </c>
      <c r="AE260" s="4">
        <v>16.760000000000002</v>
      </c>
      <c r="AG260" s="4">
        <v>2.41</v>
      </c>
      <c r="AH260" s="4">
        <v>3.64</v>
      </c>
      <c r="AI260" s="4">
        <v>5.8085180000000003</v>
      </c>
      <c r="AJ260" s="4">
        <v>5.07</v>
      </c>
      <c r="AK260" s="4">
        <v>2.74</v>
      </c>
      <c r="AL260" s="4">
        <v>0.1</v>
      </c>
      <c r="AN260" s="4">
        <v>3.47</v>
      </c>
      <c r="AO260" s="4">
        <v>4.13</v>
      </c>
      <c r="AP260" s="4">
        <v>0.33</v>
      </c>
      <c r="BF260" s="4">
        <v>1.1399999999999999</v>
      </c>
      <c r="CH260" s="4">
        <v>10.33</v>
      </c>
      <c r="CJ260" s="4">
        <v>133.66</v>
      </c>
      <c r="CK260" s="4">
        <v>21.02</v>
      </c>
      <c r="CN260" s="4">
        <v>17.78</v>
      </c>
      <c r="CO260" s="4">
        <v>11.16</v>
      </c>
      <c r="CP260" s="4">
        <v>17.88</v>
      </c>
      <c r="CQ260" s="4">
        <v>76.099999999999994</v>
      </c>
      <c r="CW260" s="4">
        <v>88.34</v>
      </c>
      <c r="CX260" s="4">
        <v>919.3</v>
      </c>
      <c r="CY260" s="4">
        <v>11.76</v>
      </c>
      <c r="CZ260" s="4">
        <v>225.47</v>
      </c>
      <c r="DA260" s="4">
        <v>10.9</v>
      </c>
      <c r="DB260" s="4">
        <v>0.26</v>
      </c>
      <c r="DM260" s="4">
        <v>2.48</v>
      </c>
      <c r="DN260" s="4">
        <v>1332.9</v>
      </c>
      <c r="DO260" s="4">
        <v>19.28</v>
      </c>
      <c r="DP260" s="4">
        <v>39.04</v>
      </c>
      <c r="DQ260" s="4">
        <v>4.04</v>
      </c>
      <c r="DR260" s="4">
        <v>22.64</v>
      </c>
      <c r="DS260" s="4">
        <v>4.1900000000000004</v>
      </c>
      <c r="DT260" s="4">
        <v>1.33</v>
      </c>
      <c r="DU260" s="4">
        <v>3.6</v>
      </c>
      <c r="DV260" s="4">
        <v>0.54</v>
      </c>
      <c r="DW260" s="4">
        <v>2.81</v>
      </c>
      <c r="DX260" s="4">
        <v>0.6</v>
      </c>
      <c r="DY260" s="4">
        <v>1.56</v>
      </c>
      <c r="DZ260" s="4">
        <v>0.23</v>
      </c>
      <c r="EA260" s="4">
        <v>1.3</v>
      </c>
      <c r="EB260" s="4">
        <v>0.22</v>
      </c>
      <c r="EC260" s="4">
        <v>6.27</v>
      </c>
      <c r="ED260" s="4">
        <v>0.85</v>
      </c>
      <c r="EM260" s="4">
        <v>13.05</v>
      </c>
      <c r="EO260" s="4">
        <v>4.2300000000000004</v>
      </c>
      <c r="EP260" s="4">
        <v>0.62</v>
      </c>
      <c r="FP260" s="1" t="s">
        <v>4170</v>
      </c>
    </row>
    <row r="261" spans="1:172" x14ac:dyDescent="0.35">
      <c r="A261" s="1" t="s">
        <v>4168</v>
      </c>
      <c r="C261" s="1" t="s">
        <v>3891</v>
      </c>
      <c r="E261" s="65">
        <v>39.243755555555559</v>
      </c>
      <c r="F261" s="65">
        <v>39.243755555555559</v>
      </c>
      <c r="G261" s="65">
        <v>114.72049722222222</v>
      </c>
      <c r="H261" s="65">
        <v>114.72049722222222</v>
      </c>
      <c r="L261" s="1" t="s">
        <v>4183</v>
      </c>
      <c r="Q261" s="51">
        <v>130</v>
      </c>
      <c r="AB261" s="4">
        <v>58.99</v>
      </c>
      <c r="AC261" s="4">
        <v>0.84</v>
      </c>
      <c r="AE261" s="4">
        <v>16.29</v>
      </c>
      <c r="AG261" s="4">
        <v>3.45</v>
      </c>
      <c r="AH261" s="4">
        <v>3.54</v>
      </c>
      <c r="AI261" s="4">
        <v>6.6443100000000008</v>
      </c>
      <c r="AJ261" s="4">
        <v>5.0199999999999996</v>
      </c>
      <c r="AK261" s="4">
        <v>3.34</v>
      </c>
      <c r="AL261" s="4">
        <v>0.13</v>
      </c>
      <c r="AN261" s="4">
        <v>2.46</v>
      </c>
      <c r="AO261" s="4">
        <v>4.45</v>
      </c>
      <c r="AP261" s="4">
        <v>0.39</v>
      </c>
      <c r="BF261" s="4">
        <v>0.57999999999999996</v>
      </c>
      <c r="CH261" s="4">
        <v>17.2</v>
      </c>
      <c r="CJ261" s="4">
        <v>139</v>
      </c>
      <c r="CK261" s="4">
        <v>16.3</v>
      </c>
      <c r="CN261" s="4">
        <v>20</v>
      </c>
      <c r="CO261" s="4">
        <v>12.3</v>
      </c>
      <c r="CP261" s="4">
        <v>1.04</v>
      </c>
      <c r="CQ261" s="4">
        <v>130</v>
      </c>
      <c r="CW261" s="4">
        <v>136</v>
      </c>
      <c r="CX261" s="4">
        <v>889</v>
      </c>
      <c r="CY261" s="4">
        <v>19.899999999999999</v>
      </c>
      <c r="CZ261" s="4">
        <v>160</v>
      </c>
      <c r="DA261" s="4">
        <v>9.93</v>
      </c>
      <c r="DB261" s="4">
        <v>0.36</v>
      </c>
      <c r="DM261" s="4">
        <v>5.89</v>
      </c>
      <c r="DN261" s="4">
        <v>871</v>
      </c>
      <c r="DO261" s="4">
        <v>35.799999999999997</v>
      </c>
      <c r="DP261" s="4">
        <v>80.3</v>
      </c>
      <c r="DQ261" s="4">
        <v>9.34</v>
      </c>
      <c r="DR261" s="4">
        <v>35.6</v>
      </c>
      <c r="DS261" s="4">
        <v>6.51</v>
      </c>
      <c r="DT261" s="4">
        <v>1.78</v>
      </c>
      <c r="DU261" s="4">
        <v>5.0999999999999996</v>
      </c>
      <c r="DV261" s="4">
        <v>0.72</v>
      </c>
      <c r="DW261" s="4">
        <v>3.73</v>
      </c>
      <c r="DX261" s="4">
        <v>0.69</v>
      </c>
      <c r="DY261" s="4">
        <v>1.99</v>
      </c>
      <c r="DZ261" s="4">
        <v>0.28000000000000003</v>
      </c>
      <c r="EA261" s="4">
        <v>1.82</v>
      </c>
      <c r="EB261" s="4">
        <v>0.27</v>
      </c>
      <c r="EC261" s="4">
        <v>4.07</v>
      </c>
      <c r="ED261" s="4">
        <v>0.57999999999999996</v>
      </c>
      <c r="EM261" s="4">
        <v>23.8</v>
      </c>
      <c r="EO261" s="4">
        <v>4.9400000000000004</v>
      </c>
      <c r="EP261" s="4">
        <v>1.36</v>
      </c>
      <c r="FP261" s="1" t="s">
        <v>4170</v>
      </c>
    </row>
    <row r="262" spans="1:172" x14ac:dyDescent="0.35">
      <c r="A262" s="1" t="s">
        <v>4168</v>
      </c>
      <c r="C262" s="1" t="s">
        <v>3891</v>
      </c>
      <c r="E262" s="65">
        <v>39.243755555555559</v>
      </c>
      <c r="F262" s="65">
        <v>39.243755555555559</v>
      </c>
      <c r="G262" s="65">
        <v>114.72049722222222</v>
      </c>
      <c r="H262" s="65">
        <v>114.72049722222222</v>
      </c>
      <c r="L262" s="1" t="s">
        <v>4184</v>
      </c>
      <c r="Q262" s="51">
        <v>130</v>
      </c>
      <c r="AB262" s="4">
        <v>58.02</v>
      </c>
      <c r="AC262" s="4">
        <v>0.86</v>
      </c>
      <c r="AE262" s="4">
        <v>16.55</v>
      </c>
      <c r="AG262" s="4">
        <v>3.23</v>
      </c>
      <c r="AH262" s="4">
        <v>3.75</v>
      </c>
      <c r="AI262" s="4">
        <v>6.6563540000000003</v>
      </c>
      <c r="AJ262" s="4">
        <v>5.69</v>
      </c>
      <c r="AK262" s="4">
        <v>3.46</v>
      </c>
      <c r="AL262" s="4">
        <v>0.14000000000000001</v>
      </c>
      <c r="AN262" s="4">
        <v>2.7</v>
      </c>
      <c r="AO262" s="4">
        <v>4.1900000000000004</v>
      </c>
      <c r="AP262" s="4">
        <v>0.4</v>
      </c>
      <c r="BF262" s="4">
        <v>0.42</v>
      </c>
      <c r="CH262" s="4">
        <v>17.5</v>
      </c>
      <c r="CJ262" s="4">
        <v>141</v>
      </c>
      <c r="CK262" s="4">
        <v>16.7</v>
      </c>
      <c r="CN262" s="4">
        <v>18.3</v>
      </c>
      <c r="CO262" s="4">
        <v>12.8</v>
      </c>
      <c r="CP262" s="4" t="s">
        <v>4185</v>
      </c>
      <c r="CQ262" s="4">
        <v>141</v>
      </c>
      <c r="CW262" s="4">
        <v>129</v>
      </c>
      <c r="CX262" s="4">
        <v>936</v>
      </c>
      <c r="CY262" s="4">
        <v>19.5</v>
      </c>
      <c r="CZ262" s="4">
        <v>153</v>
      </c>
      <c r="DA262" s="4">
        <v>9.98</v>
      </c>
      <c r="DB262" s="4">
        <v>0.36</v>
      </c>
      <c r="DM262" s="4">
        <v>5.36</v>
      </c>
      <c r="DN262" s="4">
        <v>1147</v>
      </c>
      <c r="DO262" s="4">
        <v>35.4</v>
      </c>
      <c r="DP262" s="4">
        <v>82.1</v>
      </c>
      <c r="DQ262" s="4">
        <v>9.35</v>
      </c>
      <c r="DR262" s="4">
        <v>35.1</v>
      </c>
      <c r="DS262" s="4">
        <v>6.53</v>
      </c>
      <c r="DT262" s="4">
        <v>1.89</v>
      </c>
      <c r="DU262" s="4">
        <v>5.14</v>
      </c>
      <c r="DV262" s="4">
        <v>0.73</v>
      </c>
      <c r="DW262" s="4">
        <v>3.85</v>
      </c>
      <c r="DX262" s="4">
        <v>0.72</v>
      </c>
      <c r="DY262" s="4">
        <v>2.0499999999999998</v>
      </c>
      <c r="DZ262" s="4">
        <v>0.28000000000000003</v>
      </c>
      <c r="EA262" s="4">
        <v>1.92</v>
      </c>
      <c r="EB262" s="4">
        <v>0.28999999999999998</v>
      </c>
      <c r="EC262" s="4">
        <v>4.18</v>
      </c>
      <c r="ED262" s="4">
        <v>0.63</v>
      </c>
      <c r="EM262" s="4">
        <v>30</v>
      </c>
      <c r="EO262" s="4">
        <v>5.09</v>
      </c>
      <c r="EP262" s="4">
        <v>1.37</v>
      </c>
      <c r="FP262" s="1" t="s">
        <v>4170</v>
      </c>
    </row>
    <row r="263" spans="1:172" x14ac:dyDescent="0.35">
      <c r="A263" s="1" t="s">
        <v>4168</v>
      </c>
      <c r="C263" s="1" t="s">
        <v>3891</v>
      </c>
      <c r="E263" s="65">
        <v>39.317722222222223</v>
      </c>
      <c r="F263" s="65">
        <v>39.317722222222223</v>
      </c>
      <c r="G263" s="65">
        <v>114.86705833333333</v>
      </c>
      <c r="H263" s="65">
        <v>114.86705833333333</v>
      </c>
      <c r="L263" s="1" t="s">
        <v>4186</v>
      </c>
      <c r="Q263" s="49">
        <v>131.9</v>
      </c>
      <c r="AB263" s="4">
        <v>59.23</v>
      </c>
      <c r="AC263" s="4">
        <v>0.98</v>
      </c>
      <c r="AE263" s="4">
        <v>15.69</v>
      </c>
      <c r="AG263" s="4">
        <v>3.65</v>
      </c>
      <c r="AH263" s="4">
        <v>2.68</v>
      </c>
      <c r="AI263" s="4">
        <v>5.9642700000000008</v>
      </c>
      <c r="AJ263" s="4">
        <v>3.95</v>
      </c>
      <c r="AK263" s="4">
        <v>3.76</v>
      </c>
      <c r="AL263" s="4">
        <v>0.12</v>
      </c>
      <c r="AN263" s="4">
        <v>1.9</v>
      </c>
      <c r="AO263" s="4">
        <v>4.7300000000000004</v>
      </c>
      <c r="AP263" s="4">
        <v>0.32</v>
      </c>
      <c r="BF263" s="4">
        <v>2.06</v>
      </c>
      <c r="CH263" s="4">
        <v>16.399999999999999</v>
      </c>
      <c r="CJ263" s="4">
        <v>168</v>
      </c>
      <c r="CK263" s="4">
        <v>70.7</v>
      </c>
      <c r="CN263" s="4">
        <v>24.8</v>
      </c>
      <c r="CO263" s="4">
        <v>38.1</v>
      </c>
      <c r="CP263" s="4">
        <v>1.7</v>
      </c>
      <c r="CQ263" s="4">
        <v>147</v>
      </c>
      <c r="CW263" s="4">
        <v>34.5</v>
      </c>
      <c r="CX263" s="4">
        <v>785</v>
      </c>
      <c r="CY263" s="4">
        <v>14.5</v>
      </c>
      <c r="CZ263" s="4">
        <v>132</v>
      </c>
      <c r="DA263" s="4">
        <v>6.51</v>
      </c>
      <c r="DB263" s="4">
        <v>1.02</v>
      </c>
      <c r="DM263" s="4">
        <v>0.44</v>
      </c>
      <c r="DN263" s="4">
        <v>1019</v>
      </c>
      <c r="DO263" s="4">
        <v>28.6</v>
      </c>
      <c r="DP263" s="4">
        <v>67</v>
      </c>
      <c r="DQ263" s="4">
        <v>7.92</v>
      </c>
      <c r="DR263" s="4">
        <v>31.9</v>
      </c>
      <c r="DS263" s="4">
        <v>5.67</v>
      </c>
      <c r="DT263" s="4">
        <v>1.66</v>
      </c>
      <c r="DU263" s="4">
        <v>4.09</v>
      </c>
      <c r="DV263" s="4">
        <v>0.59</v>
      </c>
      <c r="DW263" s="4">
        <v>2.92</v>
      </c>
      <c r="DX263" s="4">
        <v>0.53</v>
      </c>
      <c r="DY263" s="4">
        <v>1.39</v>
      </c>
      <c r="DZ263" s="4">
        <v>0.19</v>
      </c>
      <c r="EA263" s="4">
        <v>1.23</v>
      </c>
      <c r="EB263" s="4">
        <v>0.18</v>
      </c>
      <c r="EC263" s="4">
        <v>3.5</v>
      </c>
      <c r="ED263" s="4">
        <v>0.4</v>
      </c>
      <c r="EM263" s="4">
        <v>18.5</v>
      </c>
      <c r="EO263" s="4">
        <v>2.33</v>
      </c>
      <c r="EP263" s="4">
        <v>0.86</v>
      </c>
      <c r="FP263" s="1" t="s">
        <v>4170</v>
      </c>
    </row>
    <row r="264" spans="1:172" x14ac:dyDescent="0.35">
      <c r="A264" s="1" t="s">
        <v>4168</v>
      </c>
      <c r="C264" s="1" t="s">
        <v>3891</v>
      </c>
      <c r="E264" s="65">
        <v>39.317722222222223</v>
      </c>
      <c r="F264" s="65">
        <v>39.317722222222223</v>
      </c>
      <c r="G264" s="65">
        <v>114.86705833333333</v>
      </c>
      <c r="H264" s="65">
        <v>114.86705833333333</v>
      </c>
      <c r="L264" s="1" t="s">
        <v>4187</v>
      </c>
      <c r="Q264" s="49">
        <v>132</v>
      </c>
      <c r="AB264" s="4">
        <v>55.01</v>
      </c>
      <c r="AC264" s="4">
        <v>1.08</v>
      </c>
      <c r="AE264" s="4">
        <v>16.86</v>
      </c>
      <c r="AG264" s="4">
        <v>5.0599999999999996</v>
      </c>
      <c r="AH264" s="4">
        <v>2.78</v>
      </c>
      <c r="AI264" s="4">
        <v>7.3329880000000003</v>
      </c>
      <c r="AJ264" s="4">
        <v>5.03</v>
      </c>
      <c r="AK264" s="4">
        <v>3.74</v>
      </c>
      <c r="AL264" s="4">
        <v>0.12</v>
      </c>
      <c r="AN264" s="4">
        <v>2.98</v>
      </c>
      <c r="AO264" s="4">
        <v>4.6399999999999997</v>
      </c>
      <c r="AP264" s="4">
        <v>0.35</v>
      </c>
      <c r="BF264" s="4">
        <v>1.87</v>
      </c>
      <c r="CH264" s="4">
        <v>16.899999999999999</v>
      </c>
      <c r="CJ264" s="4">
        <v>179</v>
      </c>
      <c r="CK264" s="4">
        <v>85.3</v>
      </c>
      <c r="CN264" s="4">
        <v>22.6</v>
      </c>
      <c r="CO264" s="4">
        <v>35.4</v>
      </c>
      <c r="CP264" s="4">
        <v>17.7</v>
      </c>
      <c r="CQ264" s="4">
        <v>117</v>
      </c>
      <c r="CW264" s="4">
        <v>53.3</v>
      </c>
      <c r="CX264" s="4">
        <v>879</v>
      </c>
      <c r="CY264" s="4">
        <v>15.4</v>
      </c>
      <c r="CZ264" s="4">
        <v>139</v>
      </c>
      <c r="DA264" s="4">
        <v>7.19</v>
      </c>
      <c r="DB264" s="4">
        <v>1.08</v>
      </c>
      <c r="DM264" s="4">
        <v>0.57999999999999996</v>
      </c>
      <c r="DN264" s="4">
        <v>1724</v>
      </c>
      <c r="DO264" s="4">
        <v>33.700000000000003</v>
      </c>
      <c r="DP264" s="4">
        <v>76</v>
      </c>
      <c r="DQ264" s="4">
        <v>9.2100000000000009</v>
      </c>
      <c r="DR264" s="4">
        <v>36.1</v>
      </c>
      <c r="DS264" s="4">
        <v>6.58</v>
      </c>
      <c r="DT264" s="4">
        <v>1.95</v>
      </c>
      <c r="DU264" s="4">
        <v>4.74</v>
      </c>
      <c r="DV264" s="4">
        <v>0.67</v>
      </c>
      <c r="DW264" s="4">
        <v>3.27</v>
      </c>
      <c r="DX264" s="4">
        <v>0.57999999999999996</v>
      </c>
      <c r="DY264" s="4">
        <v>1.6</v>
      </c>
      <c r="DZ264" s="4">
        <v>0.21</v>
      </c>
      <c r="EA264" s="4">
        <v>1.33</v>
      </c>
      <c r="EB264" s="4">
        <v>0.2</v>
      </c>
      <c r="EC264" s="4">
        <v>3.89</v>
      </c>
      <c r="ED264" s="4">
        <v>0.44</v>
      </c>
      <c r="EM264" s="4">
        <v>21.5</v>
      </c>
      <c r="EO264" s="4">
        <v>2.58</v>
      </c>
      <c r="EP264" s="4">
        <v>0.99</v>
      </c>
      <c r="FP264" s="1" t="s">
        <v>4170</v>
      </c>
    </row>
    <row r="265" spans="1:172" x14ac:dyDescent="0.35">
      <c r="A265" s="1" t="s">
        <v>4188</v>
      </c>
      <c r="C265" s="1" t="s">
        <v>3891</v>
      </c>
      <c r="E265" s="65">
        <f t="shared" ref="E265:F270" si="2">39+16/60+36.19/3600</f>
        <v>39.276719444444446</v>
      </c>
      <c r="F265" s="65">
        <f t="shared" si="2"/>
        <v>39.276719444444446</v>
      </c>
      <c r="G265" s="65">
        <f t="shared" ref="G265:H270" si="3">114+51/60+18.37/3600</f>
        <v>114.85510277777777</v>
      </c>
      <c r="H265" s="65">
        <f t="shared" si="3"/>
        <v>114.85510277777777</v>
      </c>
      <c r="L265" s="1" t="s">
        <v>4189</v>
      </c>
      <c r="M265" s="1" t="s">
        <v>2846</v>
      </c>
      <c r="Q265" s="49">
        <v>129.85</v>
      </c>
      <c r="AB265" s="4">
        <v>68.86</v>
      </c>
      <c r="AC265" s="4">
        <v>0.41</v>
      </c>
      <c r="AE265" s="4">
        <v>15.29</v>
      </c>
      <c r="AI265" s="4">
        <v>2.7443900000000001</v>
      </c>
      <c r="AJ265" s="4">
        <v>2.15</v>
      </c>
      <c r="AK265" s="4">
        <v>0.94</v>
      </c>
      <c r="AL265" s="4">
        <v>0.05</v>
      </c>
      <c r="AN265" s="4">
        <v>4.95</v>
      </c>
      <c r="AO265" s="4">
        <v>3.87</v>
      </c>
      <c r="AP265" s="4">
        <v>0.15</v>
      </c>
      <c r="BF265" s="4">
        <v>0.36</v>
      </c>
      <c r="CH265" s="4">
        <v>3</v>
      </c>
      <c r="CJ265" s="4">
        <v>45</v>
      </c>
      <c r="CK265" s="4">
        <v>14.5</v>
      </c>
      <c r="CN265" s="4">
        <v>7.8</v>
      </c>
      <c r="CO265" s="4">
        <v>6</v>
      </c>
      <c r="CP265" s="4">
        <v>5</v>
      </c>
      <c r="CQ265" s="4">
        <v>36</v>
      </c>
      <c r="CR265" s="4">
        <v>17</v>
      </c>
      <c r="CW265" s="4">
        <v>96</v>
      </c>
      <c r="CX265" s="4">
        <v>808</v>
      </c>
      <c r="CY265" s="4">
        <v>7</v>
      </c>
      <c r="CZ265" s="4">
        <v>141</v>
      </c>
      <c r="DA265" s="4">
        <v>9</v>
      </c>
      <c r="DM265" s="4">
        <v>0.8</v>
      </c>
      <c r="DN265" s="4">
        <v>1933</v>
      </c>
      <c r="DO265" s="4">
        <v>47</v>
      </c>
      <c r="DP265" s="4">
        <v>82</v>
      </c>
      <c r="DQ265" s="4">
        <v>8.1</v>
      </c>
      <c r="DR265" s="4">
        <v>26.4</v>
      </c>
      <c r="DS265" s="4">
        <v>3.9</v>
      </c>
      <c r="DT265" s="4">
        <v>1</v>
      </c>
      <c r="DU265" s="4">
        <v>2.2999999999999998</v>
      </c>
      <c r="DV265" s="4">
        <v>0.3</v>
      </c>
      <c r="DW265" s="4">
        <v>1.4</v>
      </c>
      <c r="DX265" s="4">
        <v>0.2</v>
      </c>
      <c r="DY265" s="4">
        <v>0.7</v>
      </c>
      <c r="DZ265" s="4">
        <v>0.1</v>
      </c>
      <c r="EA265" s="4">
        <v>0.6</v>
      </c>
      <c r="EB265" s="4">
        <v>0.09</v>
      </c>
      <c r="EC265" s="4">
        <v>3.6</v>
      </c>
      <c r="ED265" s="4">
        <v>0.8</v>
      </c>
      <c r="EM265" s="4">
        <v>16</v>
      </c>
      <c r="EO265" s="4">
        <v>7.8</v>
      </c>
      <c r="EP265" s="4">
        <v>1.9</v>
      </c>
      <c r="FP265" s="1" t="s">
        <v>4190</v>
      </c>
    </row>
    <row r="266" spans="1:172" x14ac:dyDescent="0.35">
      <c r="A266" s="1" t="s">
        <v>4188</v>
      </c>
      <c r="C266" s="1" t="s">
        <v>3891</v>
      </c>
      <c r="E266" s="65">
        <f t="shared" si="2"/>
        <v>39.276719444444446</v>
      </c>
      <c r="F266" s="65">
        <f t="shared" si="2"/>
        <v>39.276719444444446</v>
      </c>
      <c r="G266" s="65">
        <f t="shared" si="3"/>
        <v>114.85510277777777</v>
      </c>
      <c r="H266" s="65">
        <f t="shared" si="3"/>
        <v>114.85510277777777</v>
      </c>
      <c r="L266" s="1" t="s">
        <v>4191</v>
      </c>
      <c r="M266" s="1" t="s">
        <v>4192</v>
      </c>
      <c r="Q266" s="49">
        <v>124.03</v>
      </c>
      <c r="AB266" s="4">
        <v>70.260000000000005</v>
      </c>
      <c r="AC266" s="4">
        <v>0.44</v>
      </c>
      <c r="AE266" s="4">
        <v>14.83</v>
      </c>
      <c r="AI266" s="4">
        <v>2.726394</v>
      </c>
      <c r="AJ266" s="4">
        <v>1.73</v>
      </c>
      <c r="AK266" s="4">
        <v>0.7</v>
      </c>
      <c r="AL266" s="4">
        <v>0.03</v>
      </c>
      <c r="AN266" s="4">
        <v>5.21</v>
      </c>
      <c r="AO266" s="4">
        <v>3.73</v>
      </c>
      <c r="AP266" s="4">
        <v>0.1</v>
      </c>
      <c r="BF266" s="4">
        <v>0.32</v>
      </c>
      <c r="CH266" s="4">
        <v>3.4</v>
      </c>
      <c r="CJ266" s="4">
        <v>37</v>
      </c>
      <c r="CK266" s="4">
        <v>17</v>
      </c>
      <c r="CN266" s="4">
        <v>5.0999999999999996</v>
      </c>
      <c r="CO266" s="4">
        <v>6</v>
      </c>
      <c r="CP266" s="4">
        <v>5</v>
      </c>
      <c r="CQ266" s="4">
        <v>25</v>
      </c>
      <c r="CR266" s="4">
        <v>19</v>
      </c>
      <c r="CW266" s="4">
        <v>158</v>
      </c>
      <c r="CX266" s="4">
        <v>451</v>
      </c>
      <c r="CY266" s="4">
        <v>14</v>
      </c>
      <c r="CZ266" s="4">
        <v>310</v>
      </c>
      <c r="DA266" s="4">
        <v>15</v>
      </c>
      <c r="DM266" s="4">
        <v>2.4</v>
      </c>
      <c r="DN266" s="4">
        <v>943</v>
      </c>
      <c r="DO266" s="4">
        <v>53.2</v>
      </c>
      <c r="DP266" s="4">
        <v>118</v>
      </c>
      <c r="DQ266" s="4">
        <v>12.5</v>
      </c>
      <c r="DR266" s="4">
        <v>41.2</v>
      </c>
      <c r="DS266" s="4">
        <v>5.9</v>
      </c>
      <c r="DT266" s="4">
        <v>0.9</v>
      </c>
      <c r="DU266" s="4">
        <v>3.5</v>
      </c>
      <c r="DV266" s="4">
        <v>0.5</v>
      </c>
      <c r="DW266" s="4">
        <v>2.7</v>
      </c>
      <c r="DX266" s="4">
        <v>0.5</v>
      </c>
      <c r="DY266" s="4">
        <v>1.5</v>
      </c>
      <c r="DZ266" s="4">
        <v>0.21</v>
      </c>
      <c r="EA266" s="4">
        <v>1.5</v>
      </c>
      <c r="EB266" s="4">
        <v>0.22</v>
      </c>
      <c r="EC266" s="4">
        <v>8</v>
      </c>
      <c r="ED266" s="4">
        <v>1.4</v>
      </c>
      <c r="EM266" s="4">
        <v>10</v>
      </c>
      <c r="EO266" s="4">
        <v>20.399999999999999</v>
      </c>
      <c r="EP266" s="4">
        <v>4.4000000000000004</v>
      </c>
      <c r="FP266" s="1" t="s">
        <v>4190</v>
      </c>
    </row>
    <row r="267" spans="1:172" x14ac:dyDescent="0.35">
      <c r="A267" s="1" t="s">
        <v>4188</v>
      </c>
      <c r="C267" s="1" t="s">
        <v>3891</v>
      </c>
      <c r="E267" s="65">
        <f t="shared" si="2"/>
        <v>39.276719444444446</v>
      </c>
      <c r="F267" s="65">
        <f t="shared" si="2"/>
        <v>39.276719444444446</v>
      </c>
      <c r="G267" s="65">
        <f t="shared" si="3"/>
        <v>114.85510277777777</v>
      </c>
      <c r="H267" s="65">
        <f t="shared" si="3"/>
        <v>114.85510277777777</v>
      </c>
      <c r="L267" s="1" t="s">
        <v>4193</v>
      </c>
      <c r="M267" s="1" t="s">
        <v>4194</v>
      </c>
      <c r="Q267" s="49">
        <v>121</v>
      </c>
      <c r="AB267" s="4">
        <v>59.81</v>
      </c>
      <c r="AC267" s="4">
        <v>0.73</v>
      </c>
      <c r="AE267" s="4">
        <v>16.829999999999998</v>
      </c>
      <c r="AI267" s="4">
        <v>5.605754000000001</v>
      </c>
      <c r="AJ267" s="4">
        <v>4.8899999999999997</v>
      </c>
      <c r="AK267" s="4">
        <v>2.29</v>
      </c>
      <c r="AL267" s="4">
        <v>0.1</v>
      </c>
      <c r="AN267" s="4">
        <v>3.03</v>
      </c>
      <c r="AO267" s="4">
        <v>4.13</v>
      </c>
      <c r="AP267" s="4">
        <v>0.36</v>
      </c>
      <c r="BF267" s="4">
        <v>0.5</v>
      </c>
      <c r="CH267" s="4">
        <v>7.2</v>
      </c>
      <c r="CJ267" s="4">
        <v>96</v>
      </c>
      <c r="CK267" s="4">
        <v>29.5</v>
      </c>
      <c r="CN267" s="4">
        <v>13.4</v>
      </c>
      <c r="CO267" s="4">
        <v>11</v>
      </c>
      <c r="CP267" s="4">
        <v>10</v>
      </c>
      <c r="CQ267" s="4">
        <v>76</v>
      </c>
      <c r="CR267" s="4">
        <v>21</v>
      </c>
      <c r="CW267" s="4">
        <v>69</v>
      </c>
      <c r="CX267" s="4">
        <v>1319</v>
      </c>
      <c r="CY267" s="4">
        <v>11</v>
      </c>
      <c r="CZ267" s="4">
        <v>190</v>
      </c>
      <c r="DA267" s="4">
        <v>8</v>
      </c>
      <c r="DM267" s="4">
        <v>1</v>
      </c>
      <c r="DN267" s="4">
        <v>1553</v>
      </c>
      <c r="DO267" s="4">
        <v>39.9</v>
      </c>
      <c r="DP267" s="4">
        <v>74.900000000000006</v>
      </c>
      <c r="DQ267" s="4">
        <v>8.1999999999999993</v>
      </c>
      <c r="DR267" s="4">
        <v>30.2</v>
      </c>
      <c r="DS267" s="4">
        <v>4.9000000000000004</v>
      </c>
      <c r="DT267" s="4">
        <v>1.5</v>
      </c>
      <c r="DU267" s="4">
        <v>3.5</v>
      </c>
      <c r="DV267" s="4">
        <v>0.4</v>
      </c>
      <c r="DW267" s="4">
        <v>2.2999999999999998</v>
      </c>
      <c r="DX267" s="4">
        <v>0.4</v>
      </c>
      <c r="DY267" s="4">
        <v>1.1000000000000001</v>
      </c>
      <c r="DZ267" s="4">
        <v>0.16</v>
      </c>
      <c r="EA267" s="4">
        <v>1</v>
      </c>
      <c r="EB267" s="4">
        <v>0.14000000000000001</v>
      </c>
      <c r="EC267" s="4">
        <v>4.5999999999999996</v>
      </c>
      <c r="ED267" s="4">
        <v>0.6</v>
      </c>
      <c r="EM267" s="4">
        <v>11</v>
      </c>
      <c r="EO267" s="4">
        <v>5.5</v>
      </c>
      <c r="EP267" s="4">
        <v>1.7</v>
      </c>
      <c r="FP267" s="1" t="s">
        <v>4190</v>
      </c>
    </row>
    <row r="268" spans="1:172" x14ac:dyDescent="0.35">
      <c r="A268" s="1" t="s">
        <v>4188</v>
      </c>
      <c r="C268" s="1" t="s">
        <v>3891</v>
      </c>
      <c r="E268" s="65">
        <f t="shared" si="2"/>
        <v>39.276719444444446</v>
      </c>
      <c r="F268" s="65">
        <f t="shared" si="2"/>
        <v>39.276719444444446</v>
      </c>
      <c r="G268" s="65">
        <f t="shared" si="3"/>
        <v>114.85510277777777</v>
      </c>
      <c r="H268" s="65">
        <f t="shared" si="3"/>
        <v>114.85510277777777</v>
      </c>
      <c r="L268" s="1" t="s">
        <v>4195</v>
      </c>
      <c r="M268" s="1" t="s">
        <v>4192</v>
      </c>
      <c r="Q268" s="49">
        <v>124.03</v>
      </c>
      <c r="AB268" s="4">
        <v>67.010000000000005</v>
      </c>
      <c r="AC268" s="4">
        <v>0.5</v>
      </c>
      <c r="AE268" s="4">
        <v>15.7</v>
      </c>
      <c r="AI268" s="4">
        <v>3.0413239999999999</v>
      </c>
      <c r="AJ268" s="4">
        <v>2.06</v>
      </c>
      <c r="AK268" s="4">
        <v>0.89</v>
      </c>
      <c r="AL268" s="4">
        <v>0.06</v>
      </c>
      <c r="AN268" s="4">
        <v>4.8099999999999996</v>
      </c>
      <c r="AO268" s="4">
        <v>4.37</v>
      </c>
      <c r="AP268" s="4">
        <v>0.11</v>
      </c>
      <c r="BF268" s="4">
        <v>0.5</v>
      </c>
      <c r="CH268" s="4">
        <v>5</v>
      </c>
      <c r="CJ268" s="4">
        <v>50</v>
      </c>
      <c r="CK268" s="4">
        <v>4.5</v>
      </c>
      <c r="CN268" s="4">
        <v>6.3</v>
      </c>
      <c r="CO268" s="4">
        <v>4</v>
      </c>
      <c r="CP268" s="4">
        <v>5</v>
      </c>
      <c r="CQ268" s="4">
        <v>33</v>
      </c>
      <c r="CR268" s="4">
        <v>17</v>
      </c>
      <c r="CW268" s="4">
        <v>88</v>
      </c>
      <c r="CX268" s="4">
        <v>505</v>
      </c>
      <c r="CY268" s="4">
        <v>13</v>
      </c>
      <c r="CZ268" s="4">
        <v>340</v>
      </c>
      <c r="DA268" s="4">
        <v>9</v>
      </c>
      <c r="DM268" s="4">
        <v>1.1000000000000001</v>
      </c>
      <c r="DN268" s="4">
        <v>1628</v>
      </c>
      <c r="DO268" s="4">
        <v>57.9</v>
      </c>
      <c r="DP268" s="4">
        <v>110</v>
      </c>
      <c r="DQ268" s="4">
        <v>11.4</v>
      </c>
      <c r="DR268" s="4">
        <v>38.6</v>
      </c>
      <c r="DS268" s="4">
        <v>5.7</v>
      </c>
      <c r="DT268" s="4">
        <v>1.2</v>
      </c>
      <c r="DU268" s="4">
        <v>3.7</v>
      </c>
      <c r="DV268" s="4">
        <v>0.5</v>
      </c>
      <c r="DW268" s="4">
        <v>2.5</v>
      </c>
      <c r="DX268" s="4">
        <v>0.5</v>
      </c>
      <c r="DY268" s="4">
        <v>1.3</v>
      </c>
      <c r="DZ268" s="4">
        <v>0.19</v>
      </c>
      <c r="EA268" s="4">
        <v>1.3</v>
      </c>
      <c r="EB268" s="4">
        <v>0.19</v>
      </c>
      <c r="EC268" s="4">
        <v>8.1</v>
      </c>
      <c r="ED268" s="4">
        <v>0.6</v>
      </c>
      <c r="EM268" s="4">
        <v>15</v>
      </c>
      <c r="EO268" s="4">
        <v>7.2</v>
      </c>
      <c r="EP268" s="4">
        <v>1.2</v>
      </c>
      <c r="FP268" s="1" t="s">
        <v>4190</v>
      </c>
    </row>
    <row r="269" spans="1:172" x14ac:dyDescent="0.35">
      <c r="A269" s="1" t="s">
        <v>4188</v>
      </c>
      <c r="C269" s="1" t="s">
        <v>3891</v>
      </c>
      <c r="E269" s="65">
        <f t="shared" si="2"/>
        <v>39.276719444444446</v>
      </c>
      <c r="F269" s="65">
        <f t="shared" si="2"/>
        <v>39.276719444444446</v>
      </c>
      <c r="G269" s="65">
        <f t="shared" si="3"/>
        <v>114.85510277777777</v>
      </c>
      <c r="H269" s="65">
        <f t="shared" si="3"/>
        <v>114.85510277777777</v>
      </c>
      <c r="L269" s="1" t="s">
        <v>4196</v>
      </c>
      <c r="M269" s="1" t="s">
        <v>4194</v>
      </c>
      <c r="Q269" s="49">
        <v>121</v>
      </c>
      <c r="AB269" s="4">
        <v>61.28</v>
      </c>
      <c r="AC269" s="4">
        <v>0.65</v>
      </c>
      <c r="AE269" s="4">
        <v>16.559999999999999</v>
      </c>
      <c r="AI269" s="4">
        <v>5.5067760000000003</v>
      </c>
      <c r="AJ269" s="4">
        <v>4.72</v>
      </c>
      <c r="AK269" s="4">
        <v>2.16</v>
      </c>
      <c r="AL269" s="4">
        <v>0.09</v>
      </c>
      <c r="AN269" s="4">
        <v>3.27</v>
      </c>
      <c r="AO269" s="4">
        <v>3.83</v>
      </c>
      <c r="AP269" s="4">
        <v>0.32</v>
      </c>
      <c r="BF269" s="4">
        <v>0.51</v>
      </c>
      <c r="CH269" s="4">
        <v>7.4</v>
      </c>
      <c r="CJ269" s="4">
        <v>90</v>
      </c>
      <c r="CK269" s="4">
        <v>27</v>
      </c>
      <c r="CN269" s="4">
        <v>12.3</v>
      </c>
      <c r="CO269" s="4">
        <v>9</v>
      </c>
      <c r="CP269" s="4">
        <v>9</v>
      </c>
      <c r="CQ269" s="4">
        <v>63</v>
      </c>
      <c r="CR269" s="4">
        <v>19</v>
      </c>
      <c r="CW269" s="4">
        <v>77</v>
      </c>
      <c r="CX269" s="4">
        <v>1239</v>
      </c>
      <c r="CY269" s="4">
        <v>10</v>
      </c>
      <c r="CZ269" s="4">
        <v>154</v>
      </c>
      <c r="DA269" s="4">
        <v>8</v>
      </c>
      <c r="DM269" s="4">
        <v>0.6</v>
      </c>
      <c r="DN269" s="4">
        <v>1456</v>
      </c>
      <c r="DO269" s="4">
        <v>37.700000000000003</v>
      </c>
      <c r="DP269" s="4">
        <v>69.900000000000006</v>
      </c>
      <c r="DQ269" s="4">
        <v>7.5</v>
      </c>
      <c r="DR269" s="4">
        <v>27</v>
      </c>
      <c r="DS269" s="4">
        <v>4.5999999999999996</v>
      </c>
      <c r="DT269" s="4">
        <v>1.4</v>
      </c>
      <c r="DU269" s="4">
        <v>3.2</v>
      </c>
      <c r="DV269" s="4">
        <v>0.4</v>
      </c>
      <c r="DW269" s="4">
        <v>2.1</v>
      </c>
      <c r="DX269" s="4">
        <v>0.4</v>
      </c>
      <c r="DY269" s="4">
        <v>1</v>
      </c>
      <c r="DZ269" s="4">
        <v>0.15</v>
      </c>
      <c r="EA269" s="4">
        <v>0.9</v>
      </c>
      <c r="EB269" s="4">
        <v>0.14000000000000001</v>
      </c>
      <c r="EC269" s="4">
        <v>3.8</v>
      </c>
      <c r="ED269" s="4">
        <v>0.6</v>
      </c>
      <c r="EM269" s="4">
        <v>10</v>
      </c>
      <c r="EO269" s="4">
        <v>6.1</v>
      </c>
      <c r="EP269" s="4">
        <v>1.9</v>
      </c>
      <c r="FP269" s="1" t="s">
        <v>4190</v>
      </c>
    </row>
    <row r="270" spans="1:172" x14ac:dyDescent="0.35">
      <c r="A270" s="1" t="s">
        <v>4188</v>
      </c>
      <c r="C270" s="1" t="s">
        <v>3891</v>
      </c>
      <c r="E270" s="65">
        <f t="shared" si="2"/>
        <v>39.276719444444446</v>
      </c>
      <c r="F270" s="65">
        <f t="shared" si="2"/>
        <v>39.276719444444446</v>
      </c>
      <c r="G270" s="65">
        <f t="shared" si="3"/>
        <v>114.85510277777777</v>
      </c>
      <c r="H270" s="65">
        <f t="shared" si="3"/>
        <v>114.85510277777777</v>
      </c>
      <c r="L270" s="1" t="s">
        <v>4197</v>
      </c>
      <c r="M270" s="1" t="s">
        <v>2846</v>
      </c>
      <c r="Q270" s="49">
        <v>129.85</v>
      </c>
      <c r="AB270" s="4">
        <v>68.97</v>
      </c>
      <c r="AC270" s="4">
        <v>0.4</v>
      </c>
      <c r="AE270" s="4">
        <v>14.69</v>
      </c>
      <c r="AI270" s="4">
        <v>2.7173960000000004</v>
      </c>
      <c r="AJ270" s="4">
        <v>2.64</v>
      </c>
      <c r="AK270" s="4">
        <v>0.97</v>
      </c>
      <c r="AL270" s="4">
        <v>0.05</v>
      </c>
      <c r="AN270" s="4">
        <v>3.13</v>
      </c>
      <c r="AO270" s="4">
        <v>4.3</v>
      </c>
      <c r="AP270" s="4">
        <v>0.14000000000000001</v>
      </c>
      <c r="BF270" s="4">
        <v>0.8</v>
      </c>
      <c r="CH270" s="4">
        <v>3.2</v>
      </c>
      <c r="CJ270" s="4">
        <v>44</v>
      </c>
      <c r="CK270" s="4">
        <v>14.5</v>
      </c>
      <c r="CN270" s="4">
        <v>7.2</v>
      </c>
      <c r="CO270" s="4">
        <v>7</v>
      </c>
      <c r="CP270" s="4">
        <v>2</v>
      </c>
      <c r="CQ270" s="4">
        <v>40</v>
      </c>
      <c r="CR270" s="4">
        <v>19</v>
      </c>
      <c r="CW270" s="4">
        <v>68</v>
      </c>
      <c r="CX270" s="4">
        <v>740</v>
      </c>
      <c r="CY270" s="4">
        <v>7</v>
      </c>
      <c r="CZ270" s="4">
        <v>170</v>
      </c>
      <c r="DA270" s="4">
        <v>10</v>
      </c>
      <c r="DM270" s="4">
        <v>0.1</v>
      </c>
      <c r="DN270" s="4">
        <v>1120</v>
      </c>
      <c r="DO270" s="4">
        <v>46.2</v>
      </c>
      <c r="DP270" s="4">
        <v>82.2</v>
      </c>
      <c r="DQ270" s="4">
        <v>8.1999999999999993</v>
      </c>
      <c r="DR270" s="4">
        <v>27.3</v>
      </c>
      <c r="DS270" s="4">
        <v>4</v>
      </c>
      <c r="DT270" s="4">
        <v>1.1000000000000001</v>
      </c>
      <c r="DU270" s="4">
        <v>2.4</v>
      </c>
      <c r="DV270" s="4">
        <v>0.3</v>
      </c>
      <c r="DW270" s="4">
        <v>1.5</v>
      </c>
      <c r="DX270" s="4">
        <v>0.3</v>
      </c>
      <c r="DY270" s="4">
        <v>0.7</v>
      </c>
      <c r="DZ270" s="4">
        <v>0.1</v>
      </c>
      <c r="EA270" s="4">
        <v>0.6</v>
      </c>
      <c r="EB270" s="4">
        <v>0.1</v>
      </c>
      <c r="EC270" s="4">
        <v>4.5</v>
      </c>
      <c r="ED270" s="4">
        <v>0.9</v>
      </c>
      <c r="EM270" s="4">
        <v>13</v>
      </c>
      <c r="EO270" s="4">
        <v>9.9</v>
      </c>
      <c r="EP270" s="4">
        <v>3</v>
      </c>
      <c r="FP270" s="1" t="s">
        <v>4190</v>
      </c>
    </row>
    <row r="271" spans="1:172" x14ac:dyDescent="0.35">
      <c r="A271" s="1" t="s">
        <v>4198</v>
      </c>
      <c r="C271" s="1" t="s">
        <v>3891</v>
      </c>
      <c r="E271" s="66">
        <v>38.130000000000003</v>
      </c>
      <c r="F271" s="66">
        <v>38.130000000000003</v>
      </c>
      <c r="G271" s="66">
        <v>110.87</v>
      </c>
      <c r="H271" s="66">
        <v>110.87</v>
      </c>
      <c r="L271" s="1" t="s">
        <v>4199</v>
      </c>
      <c r="Q271" s="49">
        <v>127.2</v>
      </c>
      <c r="AB271" s="4">
        <v>61.4</v>
      </c>
      <c r="AC271" s="4">
        <v>0.46</v>
      </c>
      <c r="AE271" s="4">
        <v>17.899999999999999</v>
      </c>
      <c r="AF271" s="1"/>
      <c r="AG271" s="4">
        <v>5.19</v>
      </c>
      <c r="AJ271" s="4">
        <v>3.79</v>
      </c>
      <c r="AK271" s="4">
        <v>1.02</v>
      </c>
      <c r="AL271" s="4">
        <v>7.0000000000000007E-2</v>
      </c>
      <c r="AN271" s="4">
        <v>3.89</v>
      </c>
      <c r="AO271" s="4">
        <v>4.78</v>
      </c>
      <c r="AP271" s="4">
        <v>0.21</v>
      </c>
      <c r="BF271" s="4">
        <v>0.95</v>
      </c>
      <c r="CJ271" s="4">
        <v>66.400000000000006</v>
      </c>
      <c r="CK271" s="4">
        <v>74.900000000000006</v>
      </c>
      <c r="CN271" s="4">
        <v>4.93</v>
      </c>
      <c r="CO271" s="4">
        <v>16.600000000000001</v>
      </c>
      <c r="CP271" s="4">
        <v>5.17</v>
      </c>
      <c r="CQ271" s="4">
        <v>34.200000000000003</v>
      </c>
      <c r="CW271" s="4">
        <v>53.1</v>
      </c>
      <c r="CX271" s="4">
        <v>1278</v>
      </c>
      <c r="CY271" s="4">
        <v>20</v>
      </c>
      <c r="CZ271" s="4">
        <v>170</v>
      </c>
      <c r="DA271" s="4">
        <v>12.7</v>
      </c>
      <c r="DN271" s="4">
        <v>1380</v>
      </c>
      <c r="DO271" s="4">
        <v>43.2</v>
      </c>
      <c r="DP271" s="4">
        <v>80.2</v>
      </c>
      <c r="DQ271" s="4">
        <v>9.7799999999999994</v>
      </c>
      <c r="DR271" s="4">
        <v>36.5</v>
      </c>
      <c r="DS271" s="4">
        <v>6.52</v>
      </c>
      <c r="DT271" s="4">
        <v>2.0699999999999998</v>
      </c>
      <c r="DU271" s="4">
        <v>5.0999999999999996</v>
      </c>
      <c r="DV271" s="4">
        <v>0.72</v>
      </c>
      <c r="DW271" s="4">
        <v>3.96</v>
      </c>
      <c r="DX271" s="4">
        <v>0.77</v>
      </c>
      <c r="DY271" s="4">
        <v>2.1</v>
      </c>
      <c r="DZ271" s="4">
        <v>0.32</v>
      </c>
      <c r="EA271" s="4">
        <v>2.1</v>
      </c>
      <c r="EB271" s="4">
        <v>0.34</v>
      </c>
      <c r="EC271" s="4">
        <v>4.4000000000000004</v>
      </c>
      <c r="ED271" s="4">
        <v>0.7</v>
      </c>
      <c r="EM271" s="4">
        <v>4.17</v>
      </c>
      <c r="EO271" s="4">
        <v>5.74</v>
      </c>
      <c r="EP271" s="4">
        <v>1.24</v>
      </c>
      <c r="FP271" s="1" t="s">
        <v>4200</v>
      </c>
    </row>
    <row r="272" spans="1:172" x14ac:dyDescent="0.35">
      <c r="A272" s="1" t="s">
        <v>4198</v>
      </c>
      <c r="C272" s="1" t="s">
        <v>3891</v>
      </c>
      <c r="E272" s="66">
        <v>38.130000000000003</v>
      </c>
      <c r="F272" s="66">
        <v>38.130000000000003</v>
      </c>
      <c r="G272" s="66">
        <v>110.87</v>
      </c>
      <c r="H272" s="66">
        <v>110.87</v>
      </c>
      <c r="L272" s="1" t="s">
        <v>4201</v>
      </c>
      <c r="Q272" s="49">
        <v>127.2</v>
      </c>
      <c r="AE272" s="4"/>
      <c r="AF272" s="1"/>
      <c r="CJ272" s="4">
        <v>62.9</v>
      </c>
      <c r="CK272" s="4">
        <v>79.400000000000006</v>
      </c>
      <c r="CN272" s="4">
        <v>4.84</v>
      </c>
      <c r="CO272" s="4">
        <v>12.7</v>
      </c>
      <c r="CP272" s="4">
        <v>4.29</v>
      </c>
      <c r="CQ272" s="4">
        <v>32.9</v>
      </c>
      <c r="CW272" s="4">
        <v>52.5</v>
      </c>
      <c r="CX272" s="4">
        <v>1256</v>
      </c>
      <c r="CY272" s="4">
        <v>19.5</v>
      </c>
      <c r="CZ272" s="4">
        <v>157</v>
      </c>
      <c r="DA272" s="4">
        <v>12.5</v>
      </c>
      <c r="DN272" s="4">
        <v>1318</v>
      </c>
      <c r="DO272" s="4">
        <v>43.9</v>
      </c>
      <c r="DP272" s="4">
        <v>80.7</v>
      </c>
      <c r="DQ272" s="4">
        <v>9.6300000000000008</v>
      </c>
      <c r="DR272" s="4">
        <v>36.5</v>
      </c>
      <c r="DS272" s="4">
        <v>6.56</v>
      </c>
      <c r="DT272" s="4">
        <v>2.02</v>
      </c>
      <c r="DU272" s="4">
        <v>5.04</v>
      </c>
      <c r="DV272" s="4">
        <v>0.7</v>
      </c>
      <c r="DW272" s="4">
        <v>3.89</v>
      </c>
      <c r="DX272" s="4">
        <v>0.8</v>
      </c>
      <c r="DY272" s="4">
        <v>2.16</v>
      </c>
      <c r="DZ272" s="4">
        <v>0.33</v>
      </c>
      <c r="EA272" s="4">
        <v>2.04</v>
      </c>
      <c r="EB272" s="4">
        <v>0.34</v>
      </c>
      <c r="EC272" s="4">
        <v>4.2</v>
      </c>
      <c r="ED272" s="4">
        <v>0.7</v>
      </c>
      <c r="EM272" s="4">
        <v>4.0199999999999996</v>
      </c>
      <c r="EO272" s="4">
        <v>5.76</v>
      </c>
      <c r="EP272" s="4">
        <v>1.22</v>
      </c>
      <c r="FP272" s="1" t="s">
        <v>4200</v>
      </c>
    </row>
    <row r="273" spans="1:172" x14ac:dyDescent="0.35">
      <c r="A273" s="1" t="s">
        <v>4198</v>
      </c>
      <c r="C273" s="1" t="s">
        <v>3891</v>
      </c>
      <c r="E273" s="66">
        <v>38.130000000000003</v>
      </c>
      <c r="F273" s="66">
        <v>38.130000000000003</v>
      </c>
      <c r="G273" s="66">
        <v>110.87</v>
      </c>
      <c r="H273" s="66">
        <v>110.87</v>
      </c>
      <c r="L273" s="1" t="s">
        <v>4202</v>
      </c>
      <c r="Q273" s="49">
        <v>127.2</v>
      </c>
      <c r="AB273" s="4">
        <v>59.6</v>
      </c>
      <c r="AC273" s="4">
        <v>0.59</v>
      </c>
      <c r="AE273" s="4">
        <v>18.100000000000001</v>
      </c>
      <c r="AF273" s="1"/>
      <c r="AG273" s="4">
        <v>4.96</v>
      </c>
      <c r="AJ273" s="4">
        <v>4.26</v>
      </c>
      <c r="AK273" s="4">
        <v>0.92</v>
      </c>
      <c r="AL273" s="4">
        <v>0.14000000000000001</v>
      </c>
      <c r="AN273" s="4">
        <v>4.25</v>
      </c>
      <c r="AO273" s="4">
        <v>6.18</v>
      </c>
      <c r="AP273" s="4">
        <v>0.21</v>
      </c>
      <c r="BF273" s="4">
        <v>0.77</v>
      </c>
      <c r="CJ273" s="4">
        <v>107</v>
      </c>
      <c r="CK273" s="4">
        <v>4.68</v>
      </c>
      <c r="CN273" s="4">
        <v>5.56</v>
      </c>
      <c r="CO273" s="4">
        <v>2.7</v>
      </c>
      <c r="CP273" s="4">
        <v>5.07</v>
      </c>
      <c r="CQ273" s="4">
        <v>61.8</v>
      </c>
      <c r="CW273" s="4">
        <v>62.2</v>
      </c>
      <c r="CX273" s="4">
        <v>1891</v>
      </c>
      <c r="CY273" s="4">
        <v>21.2</v>
      </c>
      <c r="CZ273" s="4">
        <v>179</v>
      </c>
      <c r="DA273" s="4">
        <v>17.399999999999999</v>
      </c>
      <c r="DN273" s="4">
        <v>1433</v>
      </c>
      <c r="DO273" s="4">
        <v>62.4</v>
      </c>
      <c r="DP273" s="4">
        <v>106</v>
      </c>
      <c r="DQ273" s="4">
        <v>12.5</v>
      </c>
      <c r="DR273" s="4">
        <v>46.1</v>
      </c>
      <c r="DS273" s="4">
        <v>7.79</v>
      </c>
      <c r="DT273" s="4">
        <v>2.5499999999999998</v>
      </c>
      <c r="DU273" s="4">
        <v>6.48</v>
      </c>
      <c r="DV273" s="4">
        <v>0.92</v>
      </c>
      <c r="DW273" s="4">
        <v>4.4800000000000004</v>
      </c>
      <c r="DX273" s="4">
        <v>0.87</v>
      </c>
      <c r="DY273" s="4">
        <v>2.2400000000000002</v>
      </c>
      <c r="DZ273" s="4">
        <v>0.32</v>
      </c>
      <c r="EA273" s="4">
        <v>2.09</v>
      </c>
      <c r="EB273" s="4">
        <v>0.31</v>
      </c>
      <c r="EC273" s="4">
        <v>5.24</v>
      </c>
      <c r="ED273" s="4">
        <v>1.04</v>
      </c>
      <c r="EM273" s="4">
        <v>12.2</v>
      </c>
      <c r="EO273" s="4">
        <v>9.73</v>
      </c>
      <c r="EP273" s="4">
        <v>1.44</v>
      </c>
      <c r="FP273" s="1" t="s">
        <v>4200</v>
      </c>
    </row>
    <row r="274" spans="1:172" x14ac:dyDescent="0.35">
      <c r="A274" s="1" t="s">
        <v>4198</v>
      </c>
      <c r="C274" s="1" t="s">
        <v>3891</v>
      </c>
      <c r="E274" s="66">
        <v>38.130000000000003</v>
      </c>
      <c r="F274" s="66">
        <v>38.130000000000003</v>
      </c>
      <c r="G274" s="66">
        <v>110.87</v>
      </c>
      <c r="H274" s="66">
        <v>110.87</v>
      </c>
      <c r="L274" s="1" t="s">
        <v>4203</v>
      </c>
      <c r="Q274" s="49">
        <v>127.2</v>
      </c>
      <c r="AB274" s="4">
        <v>58.2</v>
      </c>
      <c r="AC274" s="4">
        <v>0.78</v>
      </c>
      <c r="AE274" s="4">
        <v>16.5</v>
      </c>
      <c r="AF274" s="1"/>
      <c r="AG274" s="4">
        <v>6.17</v>
      </c>
      <c r="AJ274" s="4">
        <v>5.3</v>
      </c>
      <c r="AK274" s="4">
        <v>1.6</v>
      </c>
      <c r="AL274" s="4">
        <v>0.16</v>
      </c>
      <c r="AN274" s="4">
        <v>5.35</v>
      </c>
      <c r="AO274" s="4">
        <v>5.15</v>
      </c>
      <c r="AP274" s="4">
        <v>0.22</v>
      </c>
      <c r="BF274" s="4">
        <v>0.38</v>
      </c>
      <c r="CJ274" s="4">
        <v>139</v>
      </c>
      <c r="CK274" s="4">
        <v>3.67</v>
      </c>
      <c r="CN274" s="4">
        <v>10.7</v>
      </c>
      <c r="CO274" s="4">
        <v>2.84</v>
      </c>
      <c r="CP274" s="4">
        <v>26.4</v>
      </c>
      <c r="CQ274" s="4">
        <v>105</v>
      </c>
      <c r="CW274" s="4">
        <v>118</v>
      </c>
      <c r="CX274" s="4">
        <v>1607</v>
      </c>
      <c r="CY274" s="4">
        <v>24</v>
      </c>
      <c r="CZ274" s="4">
        <v>196</v>
      </c>
      <c r="DA274" s="4">
        <v>13</v>
      </c>
      <c r="DN274" s="4">
        <v>1190</v>
      </c>
      <c r="DO274" s="4">
        <v>41.3</v>
      </c>
      <c r="DP274" s="4">
        <v>79.900000000000006</v>
      </c>
      <c r="DQ274" s="4">
        <v>10.199999999999999</v>
      </c>
      <c r="DR274" s="4">
        <v>41.3</v>
      </c>
      <c r="DS274" s="4">
        <v>7.8</v>
      </c>
      <c r="DT274" s="4">
        <v>2.38</v>
      </c>
      <c r="DU274" s="4">
        <v>6.61</v>
      </c>
      <c r="DV274" s="4">
        <v>0.94</v>
      </c>
      <c r="DW274" s="4">
        <v>4.8499999999999996</v>
      </c>
      <c r="DX274" s="4">
        <v>0.97</v>
      </c>
      <c r="DY274" s="4">
        <v>2.4500000000000002</v>
      </c>
      <c r="DZ274" s="4">
        <v>0.34</v>
      </c>
      <c r="EA274" s="4">
        <v>2.1800000000000002</v>
      </c>
      <c r="EB274" s="4">
        <v>0.33</v>
      </c>
      <c r="EC274" s="4">
        <v>5.14</v>
      </c>
      <c r="ED274" s="4">
        <v>0.8</v>
      </c>
      <c r="EM274" s="4">
        <v>13</v>
      </c>
      <c r="EO274" s="4">
        <v>6.28</v>
      </c>
      <c r="EP274" s="4">
        <v>1.29</v>
      </c>
      <c r="FP274" s="1" t="s">
        <v>4200</v>
      </c>
    </row>
    <row r="275" spans="1:172" x14ac:dyDescent="0.35">
      <c r="A275" s="1" t="s">
        <v>4198</v>
      </c>
      <c r="C275" s="1" t="s">
        <v>3891</v>
      </c>
      <c r="E275" s="66">
        <v>38.130000000000003</v>
      </c>
      <c r="F275" s="66">
        <v>38.130000000000003</v>
      </c>
      <c r="G275" s="66">
        <v>110.87</v>
      </c>
      <c r="H275" s="66">
        <v>110.87</v>
      </c>
      <c r="L275" s="1" t="s">
        <v>4203</v>
      </c>
      <c r="Q275" s="49">
        <v>127.2</v>
      </c>
      <c r="AB275" s="4">
        <v>58.3</v>
      </c>
      <c r="AC275" s="4">
        <v>0.79</v>
      </c>
      <c r="AE275" s="4">
        <v>16.600000000000001</v>
      </c>
      <c r="AF275" s="1"/>
      <c r="AG275" s="4">
        <v>6.17</v>
      </c>
      <c r="AJ275" s="4">
        <v>5.28</v>
      </c>
      <c r="AK275" s="4">
        <v>1.59</v>
      </c>
      <c r="AL275" s="4">
        <v>0.16</v>
      </c>
      <c r="AN275" s="4">
        <v>5.34</v>
      </c>
      <c r="AO275" s="4">
        <v>5.07</v>
      </c>
      <c r="AP275" s="4">
        <v>0.22</v>
      </c>
      <c r="BF275" s="4">
        <v>0.37</v>
      </c>
      <c r="FP275" s="1" t="s">
        <v>4200</v>
      </c>
    </row>
    <row r="276" spans="1:172" x14ac:dyDescent="0.35">
      <c r="A276" s="1" t="s">
        <v>4198</v>
      </c>
      <c r="C276" s="1" t="s">
        <v>3891</v>
      </c>
      <c r="E276" s="66">
        <v>38.130000000000003</v>
      </c>
      <c r="F276" s="66">
        <v>38.130000000000003</v>
      </c>
      <c r="G276" s="66">
        <v>110.87</v>
      </c>
      <c r="H276" s="66">
        <v>110.87</v>
      </c>
      <c r="L276" s="1" t="s">
        <v>4204</v>
      </c>
      <c r="Q276" s="49">
        <v>127.2</v>
      </c>
      <c r="AB276" s="4">
        <v>52.8</v>
      </c>
      <c r="AC276" s="4">
        <v>0.92</v>
      </c>
      <c r="AE276" s="4">
        <v>13.8</v>
      </c>
      <c r="AF276" s="1"/>
      <c r="AG276" s="4">
        <v>9.58</v>
      </c>
      <c r="AJ276" s="4">
        <v>7.79</v>
      </c>
      <c r="AK276" s="4">
        <v>3.64</v>
      </c>
      <c r="AL276" s="4">
        <v>0.17</v>
      </c>
      <c r="AN276" s="4">
        <v>6.01</v>
      </c>
      <c r="AO276" s="4">
        <v>3.49</v>
      </c>
      <c r="AP276" s="4">
        <v>0.61</v>
      </c>
      <c r="BF276" s="4">
        <v>0.63</v>
      </c>
      <c r="CJ276" s="4">
        <v>259</v>
      </c>
      <c r="CK276" s="4">
        <v>14.1</v>
      </c>
      <c r="CN276" s="4">
        <v>26.1</v>
      </c>
      <c r="CO276" s="4">
        <v>11.5</v>
      </c>
      <c r="CP276" s="4">
        <v>67.5</v>
      </c>
      <c r="CQ276" s="4">
        <v>90.5</v>
      </c>
      <c r="CW276" s="4">
        <v>146</v>
      </c>
      <c r="CX276" s="4">
        <v>1807</v>
      </c>
      <c r="CY276" s="4">
        <v>22.8</v>
      </c>
      <c r="CZ276" s="4">
        <v>145</v>
      </c>
      <c r="DA276" s="4">
        <v>10.1</v>
      </c>
      <c r="DN276" s="4">
        <v>1506</v>
      </c>
      <c r="DO276" s="4">
        <v>36.1</v>
      </c>
      <c r="DP276" s="4">
        <v>70.400000000000006</v>
      </c>
      <c r="DQ276" s="4">
        <v>9.35</v>
      </c>
      <c r="DR276" s="4">
        <v>37.6</v>
      </c>
      <c r="DS276" s="4">
        <v>7.9</v>
      </c>
      <c r="DT276" s="4">
        <v>2.4300000000000002</v>
      </c>
      <c r="DU276" s="4">
        <v>6.75</v>
      </c>
      <c r="DV276" s="4">
        <v>0.94</v>
      </c>
      <c r="DW276" s="4">
        <v>4.8099999999999996</v>
      </c>
      <c r="DX276" s="4">
        <v>0.93</v>
      </c>
      <c r="DY276" s="4">
        <v>2.3199999999999998</v>
      </c>
      <c r="DZ276" s="4">
        <v>0.32</v>
      </c>
      <c r="EA276" s="4">
        <v>2.02</v>
      </c>
      <c r="EB276" s="4">
        <v>0.28999999999999998</v>
      </c>
      <c r="EC276" s="4">
        <v>4.1500000000000004</v>
      </c>
      <c r="ED276" s="4">
        <v>0.61</v>
      </c>
      <c r="EM276" s="4">
        <v>13.1</v>
      </c>
      <c r="EO276" s="4">
        <v>4.3600000000000003</v>
      </c>
      <c r="EP276" s="4">
        <v>1.21</v>
      </c>
      <c r="FP276" s="1" t="s">
        <v>4200</v>
      </c>
    </row>
    <row r="277" spans="1:172" x14ac:dyDescent="0.35">
      <c r="A277" s="1" t="s">
        <v>4198</v>
      </c>
      <c r="C277" s="1" t="s">
        <v>3891</v>
      </c>
      <c r="E277" s="66">
        <v>38.130000000000003</v>
      </c>
      <c r="F277" s="66">
        <v>38.130000000000003</v>
      </c>
      <c r="G277" s="66">
        <v>110.87</v>
      </c>
      <c r="H277" s="66">
        <v>110.87</v>
      </c>
      <c r="L277" s="1" t="s">
        <v>4204</v>
      </c>
      <c r="Q277" s="49">
        <v>127.2</v>
      </c>
      <c r="AB277" s="4">
        <v>53.3</v>
      </c>
      <c r="AC277" s="4">
        <v>0.99</v>
      </c>
      <c r="AE277" s="4">
        <v>13.9</v>
      </c>
      <c r="AF277" s="1"/>
      <c r="AG277" s="4">
        <v>9.86</v>
      </c>
      <c r="AJ277" s="4">
        <v>7.73</v>
      </c>
      <c r="AK277" s="4">
        <v>3.51</v>
      </c>
      <c r="AL277" s="4">
        <v>0.17</v>
      </c>
      <c r="AN277" s="4">
        <v>6.07</v>
      </c>
      <c r="AO277" s="4">
        <v>2.6</v>
      </c>
      <c r="AP277" s="4">
        <v>0.62</v>
      </c>
      <c r="BF277" s="4">
        <v>0.6</v>
      </c>
      <c r="FP277" s="1" t="s">
        <v>4200</v>
      </c>
    </row>
    <row r="278" spans="1:172" x14ac:dyDescent="0.35">
      <c r="A278" s="1" t="s">
        <v>4198</v>
      </c>
      <c r="C278" s="1" t="s">
        <v>3891</v>
      </c>
      <c r="E278" s="66">
        <v>38.130000000000003</v>
      </c>
      <c r="F278" s="66">
        <v>38.130000000000003</v>
      </c>
      <c r="G278" s="66">
        <v>110.87</v>
      </c>
      <c r="H278" s="66">
        <v>110.87</v>
      </c>
      <c r="L278" s="1" t="s">
        <v>4205</v>
      </c>
      <c r="Q278" s="49">
        <v>127.2</v>
      </c>
      <c r="AB278" s="4">
        <v>53.5</v>
      </c>
      <c r="AC278" s="4">
        <v>0.98</v>
      </c>
      <c r="AE278" s="4">
        <v>15.7</v>
      </c>
      <c r="AF278" s="1"/>
      <c r="AG278" s="4">
        <v>8.31</v>
      </c>
      <c r="AJ278" s="4">
        <v>5.24</v>
      </c>
      <c r="AK278" s="4">
        <v>1.82</v>
      </c>
      <c r="AL278" s="4">
        <v>0.17</v>
      </c>
      <c r="AN278" s="4">
        <v>8.43</v>
      </c>
      <c r="AO278" s="4">
        <v>4.4000000000000004</v>
      </c>
      <c r="AP278" s="4">
        <v>0.31</v>
      </c>
      <c r="BF278" s="4">
        <v>0.65</v>
      </c>
      <c r="CJ278" s="4">
        <v>274</v>
      </c>
      <c r="CK278" s="4">
        <v>67.7</v>
      </c>
      <c r="CN278" s="4">
        <v>18.399999999999999</v>
      </c>
      <c r="CO278" s="4">
        <v>3.57</v>
      </c>
      <c r="CP278" s="4">
        <v>87.3</v>
      </c>
      <c r="CQ278" s="4">
        <v>82.6</v>
      </c>
      <c r="CW278" s="4">
        <v>211</v>
      </c>
      <c r="CX278" s="4">
        <v>2166</v>
      </c>
      <c r="CY278" s="4">
        <v>22.2</v>
      </c>
      <c r="CZ278" s="4">
        <v>179</v>
      </c>
      <c r="DA278" s="4">
        <v>11</v>
      </c>
      <c r="DN278" s="4">
        <v>1576</v>
      </c>
      <c r="DO278" s="4">
        <v>32.200000000000003</v>
      </c>
      <c r="DP278" s="4">
        <v>63.8</v>
      </c>
      <c r="DQ278" s="4">
        <v>8.31</v>
      </c>
      <c r="DR278" s="4">
        <v>33.4</v>
      </c>
      <c r="DS278" s="4">
        <v>7.65</v>
      </c>
      <c r="DT278" s="4">
        <v>2.46</v>
      </c>
      <c r="DU278" s="4">
        <v>6.62</v>
      </c>
      <c r="DV278" s="4">
        <v>0.96</v>
      </c>
      <c r="DW278" s="4">
        <v>4.7699999999999996</v>
      </c>
      <c r="DX278" s="4">
        <v>0.9</v>
      </c>
      <c r="DY278" s="4">
        <v>2.2599999999999998</v>
      </c>
      <c r="DZ278" s="4">
        <v>0.33</v>
      </c>
      <c r="EA278" s="4">
        <v>1.97</v>
      </c>
      <c r="EB278" s="4">
        <v>0.31</v>
      </c>
      <c r="EC278" s="4">
        <v>4.95</v>
      </c>
      <c r="ED278" s="4">
        <v>0.73</v>
      </c>
      <c r="EM278" s="4">
        <v>11.3</v>
      </c>
      <c r="EO278" s="4">
        <v>5.6</v>
      </c>
      <c r="EP278" s="4">
        <v>1.17</v>
      </c>
      <c r="FP278" s="1" t="s">
        <v>4200</v>
      </c>
    </row>
    <row r="279" spans="1:172" x14ac:dyDescent="0.35">
      <c r="A279" s="1" t="s">
        <v>4198</v>
      </c>
      <c r="C279" s="1" t="s">
        <v>3891</v>
      </c>
      <c r="E279" s="66">
        <v>38.130000000000003</v>
      </c>
      <c r="F279" s="66">
        <v>38.130000000000003</v>
      </c>
      <c r="G279" s="66">
        <v>110.87</v>
      </c>
      <c r="H279" s="66">
        <v>110.87</v>
      </c>
      <c r="L279" s="1" t="s">
        <v>4206</v>
      </c>
      <c r="Q279" s="49">
        <v>127.2</v>
      </c>
      <c r="AB279" s="4">
        <v>53.5</v>
      </c>
      <c r="AC279" s="4">
        <v>0.97</v>
      </c>
      <c r="AE279" s="4">
        <v>15.6</v>
      </c>
      <c r="AF279" s="1"/>
      <c r="AG279" s="4">
        <v>8.2100000000000009</v>
      </c>
      <c r="AJ279" s="4">
        <v>4.9400000000000004</v>
      </c>
      <c r="AK279" s="4">
        <v>1.6</v>
      </c>
      <c r="AL279" s="4">
        <v>0.19</v>
      </c>
      <c r="AN279" s="4">
        <v>8.6</v>
      </c>
      <c r="AO279" s="4">
        <v>4.59</v>
      </c>
      <c r="AP279" s="4">
        <v>0.28000000000000003</v>
      </c>
      <c r="BF279" s="4">
        <v>0.87</v>
      </c>
      <c r="CJ279" s="4">
        <v>263</v>
      </c>
      <c r="CK279" s="4">
        <v>54.3</v>
      </c>
      <c r="CN279" s="4">
        <v>16.7</v>
      </c>
      <c r="CO279" s="4">
        <v>2.83</v>
      </c>
      <c r="CP279" s="4">
        <v>99.2</v>
      </c>
      <c r="CQ279" s="4">
        <v>94.9</v>
      </c>
      <c r="CW279" s="4">
        <v>202</v>
      </c>
      <c r="CX279" s="4">
        <v>2183</v>
      </c>
      <c r="CY279" s="4">
        <v>23.9</v>
      </c>
      <c r="CZ279" s="4">
        <v>228</v>
      </c>
      <c r="DA279" s="4">
        <v>13.2</v>
      </c>
      <c r="DN279" s="4">
        <v>1418</v>
      </c>
      <c r="DO279" s="4">
        <v>39.799999999999997</v>
      </c>
      <c r="DP279" s="4">
        <v>74</v>
      </c>
      <c r="DQ279" s="4">
        <v>9.4600000000000009</v>
      </c>
      <c r="DR279" s="4">
        <v>38.6</v>
      </c>
      <c r="DS279" s="4">
        <v>8.09</v>
      </c>
      <c r="DT279" s="4">
        <v>2.62</v>
      </c>
      <c r="DU279" s="4">
        <v>7.49</v>
      </c>
      <c r="DV279" s="4">
        <v>1.0900000000000001</v>
      </c>
      <c r="DW279" s="4">
        <v>5.65</v>
      </c>
      <c r="DX279" s="4">
        <v>1.05</v>
      </c>
      <c r="DY279" s="4">
        <v>2.64</v>
      </c>
      <c r="DZ279" s="4">
        <v>0.37</v>
      </c>
      <c r="EA279" s="4">
        <v>2.14</v>
      </c>
      <c r="EB279" s="4">
        <v>0.34</v>
      </c>
      <c r="EC279" s="4">
        <v>6.14</v>
      </c>
      <c r="ED279" s="4">
        <v>0.77</v>
      </c>
      <c r="EM279" s="4">
        <v>18.399999999999999</v>
      </c>
      <c r="EO279" s="4">
        <v>7.58</v>
      </c>
      <c r="EP279" s="4">
        <v>2.36</v>
      </c>
      <c r="FP279" s="1" t="s">
        <v>4200</v>
      </c>
    </row>
    <row r="280" spans="1:172" x14ac:dyDescent="0.35">
      <c r="A280" s="1" t="s">
        <v>4198</v>
      </c>
      <c r="C280" s="1" t="s">
        <v>3891</v>
      </c>
      <c r="E280" s="66">
        <v>38.130000000000003</v>
      </c>
      <c r="F280" s="66">
        <v>38.130000000000003</v>
      </c>
      <c r="G280" s="66">
        <v>110.87</v>
      </c>
      <c r="H280" s="66">
        <v>110.87</v>
      </c>
      <c r="L280" s="1" t="s">
        <v>4207</v>
      </c>
      <c r="Q280" s="49">
        <v>127.2</v>
      </c>
      <c r="AE280" s="4"/>
      <c r="AF280" s="1"/>
      <c r="CJ280" s="4">
        <v>260</v>
      </c>
      <c r="CK280" s="4">
        <v>53.2</v>
      </c>
      <c r="CN280" s="4">
        <v>16.600000000000001</v>
      </c>
      <c r="CO280" s="4">
        <v>3.98</v>
      </c>
      <c r="CP280" s="4">
        <v>97.4</v>
      </c>
      <c r="CQ280" s="4">
        <v>91.3</v>
      </c>
      <c r="CW280" s="4">
        <v>190</v>
      </c>
      <c r="CX280" s="4">
        <v>2098</v>
      </c>
      <c r="CY280" s="4">
        <v>23.6</v>
      </c>
      <c r="CZ280" s="4">
        <v>227</v>
      </c>
      <c r="DA280" s="4">
        <v>13.8</v>
      </c>
      <c r="DN280" s="4">
        <v>1409</v>
      </c>
      <c r="DO280" s="4">
        <v>37.9</v>
      </c>
      <c r="DP280" s="4">
        <v>72.2</v>
      </c>
      <c r="DQ280" s="4">
        <v>9.1</v>
      </c>
      <c r="DR280" s="4">
        <v>37.5</v>
      </c>
      <c r="DS280" s="4">
        <v>7.84</v>
      </c>
      <c r="DT280" s="4">
        <v>2.5499999999999998</v>
      </c>
      <c r="DU280" s="4">
        <v>7.47</v>
      </c>
      <c r="DV280" s="4">
        <v>1.06</v>
      </c>
      <c r="DW280" s="4">
        <v>5.58</v>
      </c>
      <c r="DX280" s="4">
        <v>1.03</v>
      </c>
      <c r="DY280" s="4">
        <v>2.58</v>
      </c>
      <c r="DZ280" s="4">
        <v>0.37</v>
      </c>
      <c r="EA280" s="4">
        <v>2.2599999999999998</v>
      </c>
      <c r="EB280" s="4">
        <v>0.35</v>
      </c>
      <c r="EC280" s="4">
        <v>6.12</v>
      </c>
      <c r="ED280" s="4">
        <v>0.74</v>
      </c>
      <c r="EM280" s="4">
        <v>18.5</v>
      </c>
      <c r="EO280" s="4">
        <v>7.3</v>
      </c>
      <c r="EP280" s="4">
        <v>2.33</v>
      </c>
      <c r="FP280" s="1" t="s">
        <v>4200</v>
      </c>
    </row>
    <row r="281" spans="1:172" x14ac:dyDescent="0.35">
      <c r="A281" s="1" t="s">
        <v>4198</v>
      </c>
      <c r="C281" s="1" t="s">
        <v>3891</v>
      </c>
      <c r="E281" s="66">
        <v>38.130000000000003</v>
      </c>
      <c r="F281" s="66">
        <v>38.130000000000003</v>
      </c>
      <c r="G281" s="66">
        <v>110.87</v>
      </c>
      <c r="H281" s="66">
        <v>110.87</v>
      </c>
      <c r="L281" s="1" t="s">
        <v>4208</v>
      </c>
      <c r="Q281" s="49">
        <v>127.2</v>
      </c>
      <c r="AB281" s="4">
        <v>53</v>
      </c>
      <c r="AC281" s="4">
        <v>0.97</v>
      </c>
      <c r="AE281" s="4">
        <v>14.6</v>
      </c>
      <c r="AF281" s="1"/>
      <c r="AG281" s="4">
        <v>9.51</v>
      </c>
      <c r="AJ281" s="4">
        <v>7.12</v>
      </c>
      <c r="AK281" s="4">
        <v>3.02</v>
      </c>
      <c r="AL281" s="4">
        <v>0.17</v>
      </c>
      <c r="AN281" s="4">
        <v>6.86</v>
      </c>
      <c r="AO281" s="4">
        <v>2.88</v>
      </c>
      <c r="AP281" s="4">
        <v>0.56000000000000005</v>
      </c>
      <c r="BF281" s="4">
        <v>0.53</v>
      </c>
      <c r="CJ281" s="4">
        <v>274</v>
      </c>
      <c r="CK281" s="4">
        <v>73.400000000000006</v>
      </c>
      <c r="CN281" s="4">
        <v>23.9</v>
      </c>
      <c r="CO281" s="4">
        <v>9.51</v>
      </c>
      <c r="CP281" s="4">
        <v>61.5</v>
      </c>
      <c r="CQ281" s="4">
        <v>86.4</v>
      </c>
      <c r="CW281" s="4">
        <v>146</v>
      </c>
      <c r="CX281" s="4">
        <v>2168</v>
      </c>
      <c r="CY281" s="4">
        <v>21</v>
      </c>
      <c r="CZ281" s="4">
        <v>116</v>
      </c>
      <c r="DA281" s="4">
        <v>7.9</v>
      </c>
      <c r="DN281" s="4">
        <v>1688</v>
      </c>
      <c r="DO281" s="4">
        <v>32.6</v>
      </c>
      <c r="DP281" s="4">
        <v>63.9</v>
      </c>
      <c r="DQ281" s="4">
        <v>8.59</v>
      </c>
      <c r="DR281" s="4">
        <v>36.4</v>
      </c>
      <c r="DS281" s="4">
        <v>7.78</v>
      </c>
      <c r="DT281" s="4">
        <v>2.44</v>
      </c>
      <c r="DU281" s="4">
        <v>6.57</v>
      </c>
      <c r="DV281" s="4">
        <v>0.93</v>
      </c>
      <c r="DW281" s="4">
        <v>4.6399999999999997</v>
      </c>
      <c r="DX281" s="4">
        <v>0.87</v>
      </c>
      <c r="DY281" s="4">
        <v>2.11</v>
      </c>
      <c r="DZ281" s="4">
        <v>0.3</v>
      </c>
      <c r="EA281" s="4">
        <v>1.82</v>
      </c>
      <c r="EB281" s="4">
        <v>0.28000000000000003</v>
      </c>
      <c r="EC281" s="4">
        <v>3.53</v>
      </c>
      <c r="ED281" s="4">
        <v>0.56999999999999995</v>
      </c>
      <c r="EM281" s="4">
        <v>11.6</v>
      </c>
      <c r="EO281" s="4">
        <v>2.81</v>
      </c>
      <c r="EP281" s="4">
        <v>0.84</v>
      </c>
      <c r="FP281" s="1" t="s">
        <v>4200</v>
      </c>
    </row>
    <row r="282" spans="1:172" x14ac:dyDescent="0.35">
      <c r="A282" s="1" t="s">
        <v>4198</v>
      </c>
      <c r="C282" s="1" t="s">
        <v>3891</v>
      </c>
      <c r="E282" s="66">
        <v>38.130000000000003</v>
      </c>
      <c r="F282" s="66">
        <v>38.130000000000003</v>
      </c>
      <c r="G282" s="66">
        <v>110.87</v>
      </c>
      <c r="H282" s="66">
        <v>110.87</v>
      </c>
      <c r="L282" s="1" t="s">
        <v>4209</v>
      </c>
      <c r="Q282" s="49">
        <v>127.2</v>
      </c>
      <c r="AB282" s="4">
        <v>55</v>
      </c>
      <c r="AC282" s="4">
        <v>0.91</v>
      </c>
      <c r="AE282" s="4">
        <v>15.5</v>
      </c>
      <c r="AF282" s="1"/>
      <c r="AG282" s="4">
        <v>8.8800000000000008</v>
      </c>
      <c r="AJ282" s="4">
        <v>7.12</v>
      </c>
      <c r="AK282" s="4">
        <v>2.52</v>
      </c>
      <c r="AL282" s="4">
        <v>0.16</v>
      </c>
      <c r="AN282" s="4">
        <v>5.03</v>
      </c>
      <c r="AO282" s="4">
        <v>3.29</v>
      </c>
      <c r="AP282" s="4">
        <v>0.51</v>
      </c>
      <c r="BF282" s="4">
        <v>0.43</v>
      </c>
      <c r="CJ282" s="4">
        <v>215</v>
      </c>
      <c r="CK282" s="4">
        <v>62.4</v>
      </c>
      <c r="CN282" s="4">
        <v>20.100000000000001</v>
      </c>
      <c r="CO282" s="4">
        <v>6.77</v>
      </c>
      <c r="CP282" s="4">
        <v>115</v>
      </c>
      <c r="CQ282" s="4">
        <v>79.2</v>
      </c>
      <c r="CW282" s="4">
        <v>99.5</v>
      </c>
      <c r="CX282" s="4">
        <v>1702</v>
      </c>
      <c r="CY282" s="4">
        <v>22.3</v>
      </c>
      <c r="CZ282" s="4">
        <v>132</v>
      </c>
      <c r="DA282" s="4">
        <v>11.1</v>
      </c>
      <c r="DN282" s="4">
        <v>1258</v>
      </c>
      <c r="DO282" s="4">
        <v>35.9</v>
      </c>
      <c r="DP282" s="4">
        <v>69.5</v>
      </c>
      <c r="DQ282" s="4">
        <v>9.32</v>
      </c>
      <c r="DR282" s="4">
        <v>37.200000000000003</v>
      </c>
      <c r="DS282" s="4">
        <v>7.48</v>
      </c>
      <c r="DT282" s="4">
        <v>2.41</v>
      </c>
      <c r="DU282" s="4">
        <v>6.88</v>
      </c>
      <c r="DV282" s="4">
        <v>0.96</v>
      </c>
      <c r="DW282" s="4">
        <v>4.93</v>
      </c>
      <c r="DX282" s="4">
        <v>0.94</v>
      </c>
      <c r="DY282" s="4">
        <v>2.3199999999999998</v>
      </c>
      <c r="DZ282" s="4">
        <v>0.33</v>
      </c>
      <c r="EA282" s="4">
        <v>2.04</v>
      </c>
      <c r="EB282" s="4">
        <v>0.33</v>
      </c>
      <c r="EC282" s="4">
        <v>3.9</v>
      </c>
      <c r="ED282" s="4">
        <v>0.72</v>
      </c>
      <c r="EM282" s="4">
        <v>10.4</v>
      </c>
      <c r="EO282" s="4">
        <v>2.94</v>
      </c>
      <c r="EP282" s="4">
        <v>0.59</v>
      </c>
      <c r="FP282" s="1" t="s">
        <v>4200</v>
      </c>
    </row>
    <row r="283" spans="1:172" x14ac:dyDescent="0.35">
      <c r="A283" s="1" t="s">
        <v>4198</v>
      </c>
      <c r="C283" s="1" t="s">
        <v>3891</v>
      </c>
      <c r="E283" s="66">
        <v>38.130000000000003</v>
      </c>
      <c r="F283" s="66">
        <v>38.130000000000003</v>
      </c>
      <c r="G283" s="66">
        <v>110.87</v>
      </c>
      <c r="H283" s="66">
        <v>110.87</v>
      </c>
      <c r="L283" s="1" t="s">
        <v>4210</v>
      </c>
      <c r="Q283" s="49">
        <v>127.2</v>
      </c>
      <c r="AB283" s="4">
        <v>55.3</v>
      </c>
      <c r="AC283" s="4">
        <v>0.55000000000000004</v>
      </c>
      <c r="AE283" s="4">
        <v>19</v>
      </c>
      <c r="AF283" s="1"/>
      <c r="AG283" s="4">
        <v>4.0599999999999996</v>
      </c>
      <c r="AJ283" s="4">
        <v>2.48</v>
      </c>
      <c r="AK283" s="4">
        <v>0.47</v>
      </c>
      <c r="AL283" s="4">
        <v>0.08</v>
      </c>
      <c r="AN283" s="4">
        <v>12.1</v>
      </c>
      <c r="AO283" s="4">
        <v>4.25</v>
      </c>
      <c r="AP283" s="4">
        <v>0.16</v>
      </c>
      <c r="BF283" s="4">
        <v>1.18</v>
      </c>
      <c r="CJ283" s="4">
        <v>156</v>
      </c>
      <c r="CK283" s="4">
        <v>65.400000000000006</v>
      </c>
      <c r="CN283" s="4">
        <v>6.92</v>
      </c>
      <c r="CO283" s="4">
        <v>2.75</v>
      </c>
      <c r="CP283" s="4">
        <v>105</v>
      </c>
      <c r="CQ283" s="4">
        <v>35.799999999999997</v>
      </c>
      <c r="CW283" s="4">
        <v>175</v>
      </c>
      <c r="CX283" s="4">
        <v>1569</v>
      </c>
      <c r="CY283" s="4">
        <v>17.7</v>
      </c>
      <c r="CZ283" s="4">
        <v>96.7</v>
      </c>
      <c r="DA283" s="4">
        <v>3.64</v>
      </c>
      <c r="DN283" s="4">
        <v>1440</v>
      </c>
      <c r="DO283" s="4">
        <v>10.8</v>
      </c>
      <c r="DP283" s="4">
        <v>23</v>
      </c>
      <c r="DQ283" s="4">
        <v>3.78</v>
      </c>
      <c r="DR283" s="4">
        <v>18.899999999999999</v>
      </c>
      <c r="DS283" s="4">
        <v>5.21</v>
      </c>
      <c r="DT283" s="4">
        <v>1.77</v>
      </c>
      <c r="DU283" s="4">
        <v>5.03</v>
      </c>
      <c r="DV283" s="4">
        <v>0.74</v>
      </c>
      <c r="DW283" s="4">
        <v>3.93</v>
      </c>
      <c r="DX283" s="4">
        <v>0.71</v>
      </c>
      <c r="DY283" s="4">
        <v>1.72</v>
      </c>
      <c r="DZ283" s="4">
        <v>0.24</v>
      </c>
      <c r="EA283" s="4">
        <v>1.55</v>
      </c>
      <c r="EB283" s="4">
        <v>0.23</v>
      </c>
      <c r="EC283" s="4">
        <v>2.97</v>
      </c>
      <c r="ED283" s="4">
        <v>0.24</v>
      </c>
      <c r="EM283" s="4">
        <v>1.94</v>
      </c>
      <c r="EO283" s="4">
        <v>1.7</v>
      </c>
      <c r="EP283" s="4">
        <v>0.64</v>
      </c>
      <c r="FP283" s="1" t="s">
        <v>4200</v>
      </c>
    </row>
    <row r="284" spans="1:172" x14ac:dyDescent="0.35">
      <c r="A284" s="1" t="s">
        <v>4198</v>
      </c>
      <c r="C284" s="1" t="s">
        <v>3891</v>
      </c>
      <c r="E284" s="66">
        <v>38.130000000000003</v>
      </c>
      <c r="F284" s="66">
        <v>38.130000000000003</v>
      </c>
      <c r="G284" s="66">
        <v>110.87</v>
      </c>
      <c r="H284" s="66">
        <v>110.87</v>
      </c>
      <c r="L284" s="1" t="s">
        <v>4211</v>
      </c>
      <c r="Q284" s="49">
        <v>127.2</v>
      </c>
      <c r="AB284" s="4">
        <v>51.4</v>
      </c>
      <c r="AC284" s="4">
        <v>1.1499999999999999</v>
      </c>
      <c r="AE284" s="4">
        <v>18.100000000000001</v>
      </c>
      <c r="AF284" s="1"/>
      <c r="AG284" s="4">
        <v>5.16</v>
      </c>
      <c r="AJ284" s="4">
        <v>4.79</v>
      </c>
      <c r="AK284" s="4">
        <v>0.69</v>
      </c>
      <c r="AL284" s="4">
        <v>0.11</v>
      </c>
      <c r="AN284" s="4">
        <v>11.9</v>
      </c>
      <c r="AO284" s="4">
        <v>5.05</v>
      </c>
      <c r="AP284" s="4">
        <v>0.16</v>
      </c>
      <c r="BF284" s="4">
        <v>1.92</v>
      </c>
      <c r="CJ284" s="4">
        <v>318</v>
      </c>
      <c r="CK284" s="4">
        <v>4.0999999999999996</v>
      </c>
      <c r="CN284" s="4">
        <v>8.58</v>
      </c>
      <c r="CO284" s="4">
        <v>1.93</v>
      </c>
      <c r="CP284" s="4">
        <v>128</v>
      </c>
      <c r="CQ284" s="4">
        <v>45.3</v>
      </c>
      <c r="CW284" s="4">
        <v>293</v>
      </c>
      <c r="CX284" s="4">
        <v>833</v>
      </c>
      <c r="CY284" s="4">
        <v>32</v>
      </c>
      <c r="CZ284" s="4">
        <v>116</v>
      </c>
      <c r="DA284" s="4">
        <v>2.8</v>
      </c>
      <c r="DN284" s="4">
        <v>264</v>
      </c>
      <c r="DO284" s="4">
        <v>13.4</v>
      </c>
      <c r="DP284" s="4">
        <v>35.1</v>
      </c>
      <c r="DQ284" s="4">
        <v>6.37</v>
      </c>
      <c r="DR284" s="4">
        <v>33.1</v>
      </c>
      <c r="DS284" s="4">
        <v>10.199999999999999</v>
      </c>
      <c r="DT284" s="4">
        <v>3.08</v>
      </c>
      <c r="DU284" s="4">
        <v>9.4499999999999993</v>
      </c>
      <c r="DV284" s="4">
        <v>1.38</v>
      </c>
      <c r="DW284" s="4">
        <v>6.95</v>
      </c>
      <c r="DX284" s="4">
        <v>1.25</v>
      </c>
      <c r="DY284" s="4">
        <v>3.02</v>
      </c>
      <c r="DZ284" s="4">
        <v>0.41</v>
      </c>
      <c r="EA284" s="4">
        <v>2.4700000000000002</v>
      </c>
      <c r="EB284" s="4">
        <v>0.36</v>
      </c>
      <c r="EC284" s="4">
        <v>4.1900000000000004</v>
      </c>
      <c r="ED284" s="4">
        <v>0.34</v>
      </c>
      <c r="EM284" s="4">
        <v>2.6</v>
      </c>
      <c r="EO284" s="4">
        <v>1.18</v>
      </c>
      <c r="EP284" s="4">
        <v>0.54</v>
      </c>
      <c r="FP284" s="1" t="s">
        <v>4200</v>
      </c>
    </row>
    <row r="285" spans="1:172" x14ac:dyDescent="0.35">
      <c r="A285" s="1" t="s">
        <v>4198</v>
      </c>
      <c r="C285" s="1" t="s">
        <v>3891</v>
      </c>
      <c r="E285" s="66">
        <v>38.130000000000003</v>
      </c>
      <c r="F285" s="66">
        <v>38.130000000000003</v>
      </c>
      <c r="G285" s="66">
        <v>110.87</v>
      </c>
      <c r="H285" s="66">
        <v>110.87</v>
      </c>
      <c r="L285" s="1" t="s">
        <v>4211</v>
      </c>
      <c r="Q285" s="49">
        <v>127.2</v>
      </c>
      <c r="AB285" s="4">
        <v>51.2</v>
      </c>
      <c r="AC285" s="4">
        <v>1.1599999999999999</v>
      </c>
      <c r="AE285" s="4">
        <v>18.100000000000001</v>
      </c>
      <c r="AF285" s="1"/>
      <c r="AG285" s="4">
        <v>5.25</v>
      </c>
      <c r="AJ285" s="4">
        <v>4.8</v>
      </c>
      <c r="AK285" s="4">
        <v>0.69</v>
      </c>
      <c r="AL285" s="4">
        <v>0.11</v>
      </c>
      <c r="AN285" s="4">
        <v>11.8</v>
      </c>
      <c r="AO285" s="4">
        <v>5.09</v>
      </c>
      <c r="AP285" s="4">
        <v>0.15</v>
      </c>
      <c r="BF285" s="4">
        <v>1.9</v>
      </c>
      <c r="FP285" s="1" t="s">
        <v>4200</v>
      </c>
    </row>
    <row r="286" spans="1:172" x14ac:dyDescent="0.35">
      <c r="A286" s="1" t="s">
        <v>4198</v>
      </c>
      <c r="C286" s="1" t="s">
        <v>3891</v>
      </c>
      <c r="E286" s="66">
        <v>38.130000000000003</v>
      </c>
      <c r="F286" s="66">
        <v>38.130000000000003</v>
      </c>
      <c r="G286" s="66">
        <v>110.87</v>
      </c>
      <c r="H286" s="66">
        <v>110.87</v>
      </c>
      <c r="L286" s="1" t="s">
        <v>4212</v>
      </c>
      <c r="Q286" s="49">
        <v>127.2</v>
      </c>
      <c r="AB286" s="4">
        <v>53.2</v>
      </c>
      <c r="AC286" s="4">
        <v>0.81</v>
      </c>
      <c r="AE286" s="4">
        <v>18.2</v>
      </c>
      <c r="AF286" s="1"/>
      <c r="AG286" s="4">
        <v>4.63</v>
      </c>
      <c r="AJ286" s="4">
        <v>4.46</v>
      </c>
      <c r="AK286" s="4">
        <v>0.81</v>
      </c>
      <c r="AL286" s="4">
        <v>0.11</v>
      </c>
      <c r="AN286" s="4">
        <v>12.4</v>
      </c>
      <c r="AO286" s="4">
        <v>2.54</v>
      </c>
      <c r="AP286" s="4">
        <v>0.1</v>
      </c>
      <c r="BF286" s="4">
        <v>2.2599999999999998</v>
      </c>
      <c r="CJ286" s="4">
        <v>304</v>
      </c>
      <c r="CK286" s="4">
        <v>5.66</v>
      </c>
      <c r="CN286" s="4">
        <v>9.75</v>
      </c>
      <c r="CO286" s="4">
        <v>1.76</v>
      </c>
      <c r="CP286" s="4">
        <v>152</v>
      </c>
      <c r="CQ286" s="4">
        <v>51.3</v>
      </c>
      <c r="CW286" s="4">
        <v>323</v>
      </c>
      <c r="CX286" s="4">
        <v>796</v>
      </c>
      <c r="CY286" s="4">
        <v>24.5</v>
      </c>
      <c r="CZ286" s="4">
        <v>85</v>
      </c>
      <c r="DA286" s="4">
        <v>2.5099999999999998</v>
      </c>
      <c r="DN286" s="4">
        <v>550</v>
      </c>
      <c r="DO286" s="4">
        <v>8.49</v>
      </c>
      <c r="DP286" s="4">
        <v>24.8</v>
      </c>
      <c r="DQ286" s="4">
        <v>4.78</v>
      </c>
      <c r="DR286" s="4">
        <v>27</v>
      </c>
      <c r="DS286" s="4">
        <v>7.85</v>
      </c>
      <c r="DT286" s="4">
        <v>2.41</v>
      </c>
      <c r="DU286" s="4">
        <v>7.5</v>
      </c>
      <c r="DV286" s="4">
        <v>1.1000000000000001</v>
      </c>
      <c r="DW286" s="4">
        <v>5.65</v>
      </c>
      <c r="DX286" s="4">
        <v>1.04</v>
      </c>
      <c r="DY286" s="4">
        <v>2.5299999999999998</v>
      </c>
      <c r="DZ286" s="4">
        <v>0.34</v>
      </c>
      <c r="EA286" s="4">
        <v>2.13</v>
      </c>
      <c r="EB286" s="4">
        <v>0.3</v>
      </c>
      <c r="EC286" s="4">
        <v>3.25</v>
      </c>
      <c r="ED286" s="4">
        <v>0.26</v>
      </c>
      <c r="EM286" s="4">
        <v>6.76</v>
      </c>
      <c r="EO286" s="4">
        <v>0.89</v>
      </c>
      <c r="EP286" s="4">
        <v>0.42</v>
      </c>
      <c r="FP286" s="1" t="s">
        <v>4200</v>
      </c>
    </row>
    <row r="287" spans="1:172" x14ac:dyDescent="0.35">
      <c r="A287" s="1" t="s">
        <v>4213</v>
      </c>
      <c r="C287" s="1" t="s">
        <v>3891</v>
      </c>
      <c r="E287" s="66">
        <v>39.4</v>
      </c>
      <c r="F287" s="66">
        <v>39.4</v>
      </c>
      <c r="G287" s="66">
        <v>114.94</v>
      </c>
      <c r="H287" s="66">
        <v>114.94</v>
      </c>
      <c r="L287" s="1" t="s">
        <v>4214</v>
      </c>
      <c r="Q287" s="49">
        <v>139.69999999999999</v>
      </c>
      <c r="AB287" s="4">
        <v>52.7</v>
      </c>
      <c r="AC287" s="4">
        <v>0.91</v>
      </c>
      <c r="AE287" s="4">
        <v>17.21</v>
      </c>
      <c r="AG287" s="4">
        <v>6.86</v>
      </c>
      <c r="AJ287" s="4">
        <v>7.88</v>
      </c>
      <c r="AK287" s="4">
        <v>4.82</v>
      </c>
      <c r="AL287" s="4">
        <v>0.1</v>
      </c>
      <c r="AN287" s="4">
        <v>2.08</v>
      </c>
      <c r="AO287" s="4">
        <v>3.94</v>
      </c>
      <c r="AP287" s="4">
        <v>0.82</v>
      </c>
      <c r="BF287" s="4">
        <v>2.37</v>
      </c>
      <c r="CH287" s="4">
        <v>16.09</v>
      </c>
      <c r="CK287" s="4">
        <v>165.6</v>
      </c>
      <c r="CO287" s="4">
        <v>44.65</v>
      </c>
      <c r="CW287" s="4">
        <v>21.76</v>
      </c>
      <c r="CX287" s="4">
        <v>1227</v>
      </c>
      <c r="CY287" s="4">
        <v>13.86</v>
      </c>
      <c r="CZ287" s="4">
        <v>105.5</v>
      </c>
      <c r="DA287" s="4">
        <v>6.04</v>
      </c>
      <c r="DN287" s="4">
        <v>1046</v>
      </c>
      <c r="DO287" s="4">
        <v>43</v>
      </c>
      <c r="DP287" s="4">
        <v>89.27</v>
      </c>
      <c r="DQ287" s="4">
        <v>10.56</v>
      </c>
      <c r="DR287" s="4">
        <v>41.77</v>
      </c>
      <c r="DS287" s="4">
        <v>6.31</v>
      </c>
      <c r="DT287" s="4">
        <v>1.81</v>
      </c>
      <c r="DU287" s="4">
        <v>6.01</v>
      </c>
      <c r="DV287" s="4">
        <v>0.57999999999999996</v>
      </c>
      <c r="DW287" s="4">
        <v>2.78</v>
      </c>
      <c r="DX287" s="4">
        <v>0.48</v>
      </c>
      <c r="DY287" s="4">
        <v>1.32</v>
      </c>
      <c r="DZ287" s="4">
        <v>0.17</v>
      </c>
      <c r="EA287" s="4">
        <v>1.01</v>
      </c>
      <c r="EB287" s="4">
        <v>0.18</v>
      </c>
      <c r="EC287" s="4">
        <v>2.65</v>
      </c>
      <c r="ED287" s="4">
        <v>0.34</v>
      </c>
      <c r="EO287" s="4">
        <v>5.64</v>
      </c>
      <c r="EP287" s="4">
        <v>0.92</v>
      </c>
      <c r="FP287" s="1" t="s">
        <v>4215</v>
      </c>
    </row>
    <row r="288" spans="1:172" x14ac:dyDescent="0.35">
      <c r="A288" s="1" t="s">
        <v>4213</v>
      </c>
      <c r="C288" s="1" t="s">
        <v>3891</v>
      </c>
      <c r="E288" s="66">
        <v>39.4</v>
      </c>
      <c r="F288" s="66">
        <v>39.4</v>
      </c>
      <c r="G288" s="66">
        <v>114.94</v>
      </c>
      <c r="H288" s="66">
        <v>114.94</v>
      </c>
      <c r="L288" s="1" t="s">
        <v>4216</v>
      </c>
      <c r="Q288" s="51">
        <v>139.69999999999999</v>
      </c>
      <c r="AB288" s="4">
        <v>51.9</v>
      </c>
      <c r="AC288" s="4">
        <v>1.05</v>
      </c>
      <c r="AE288" s="4">
        <v>16.600000000000001</v>
      </c>
      <c r="AG288" s="4">
        <v>7.35</v>
      </c>
      <c r="AJ288" s="4">
        <v>7.83</v>
      </c>
      <c r="AK288" s="4">
        <v>4.8499999999999996</v>
      </c>
      <c r="AL288" s="4">
        <v>0.17</v>
      </c>
      <c r="AN288" s="4">
        <v>2.17</v>
      </c>
      <c r="AO288" s="4">
        <v>3.94</v>
      </c>
      <c r="AP288" s="4">
        <v>0.93</v>
      </c>
      <c r="BF288" s="4">
        <v>0.56000000000000005</v>
      </c>
      <c r="CH288" s="4">
        <v>17.32</v>
      </c>
      <c r="CK288" s="4">
        <v>136.6</v>
      </c>
      <c r="CO288" s="4">
        <v>37.799999999999997</v>
      </c>
      <c r="CW288" s="4">
        <v>24.77</v>
      </c>
      <c r="CX288" s="4">
        <v>1355</v>
      </c>
      <c r="CY288" s="4">
        <v>16.010000000000002</v>
      </c>
      <c r="CZ288" s="4">
        <v>145.6</v>
      </c>
      <c r="DA288" s="4">
        <v>8.19</v>
      </c>
      <c r="DN288" s="4">
        <v>1127</v>
      </c>
      <c r="DO288" s="4">
        <v>55.24</v>
      </c>
      <c r="DP288" s="4">
        <v>116.5</v>
      </c>
      <c r="DQ288" s="4">
        <v>13.39</v>
      </c>
      <c r="DR288" s="4">
        <v>51.87</v>
      </c>
      <c r="DS288" s="4">
        <v>7.89</v>
      </c>
      <c r="DT288" s="4">
        <v>2.06</v>
      </c>
      <c r="DU288" s="4">
        <v>7.13</v>
      </c>
      <c r="DV288" s="4">
        <v>0.69</v>
      </c>
      <c r="DW288" s="4">
        <v>3.21</v>
      </c>
      <c r="DX288" s="4">
        <v>0.56000000000000005</v>
      </c>
      <c r="DY288" s="4">
        <v>1.51</v>
      </c>
      <c r="DZ288" s="4">
        <v>0.18</v>
      </c>
      <c r="EA288" s="4">
        <v>1.1399999999999999</v>
      </c>
      <c r="EB288" s="4">
        <v>0.21</v>
      </c>
      <c r="EC288" s="4">
        <v>3.41</v>
      </c>
      <c r="ED288" s="4">
        <v>0.41</v>
      </c>
      <c r="EO288" s="4">
        <v>10.17</v>
      </c>
      <c r="EP288" s="4">
        <v>1.46</v>
      </c>
      <c r="FP288" s="1" t="s">
        <v>4215</v>
      </c>
    </row>
    <row r="289" spans="1:172" x14ac:dyDescent="0.35">
      <c r="A289" s="1" t="s">
        <v>4213</v>
      </c>
      <c r="C289" s="1" t="s">
        <v>3891</v>
      </c>
      <c r="E289" s="66">
        <v>39.4</v>
      </c>
      <c r="F289" s="66">
        <v>39.4</v>
      </c>
      <c r="G289" s="66">
        <v>114.94</v>
      </c>
      <c r="H289" s="66">
        <v>114.94</v>
      </c>
      <c r="L289" s="1" t="s">
        <v>4217</v>
      </c>
      <c r="Q289" s="51">
        <v>139.69999999999999</v>
      </c>
      <c r="AB289" s="4">
        <v>52.99</v>
      </c>
      <c r="AC289" s="4">
        <v>0.96</v>
      </c>
      <c r="AE289" s="4">
        <v>17.27</v>
      </c>
      <c r="AG289" s="4">
        <v>7.36</v>
      </c>
      <c r="AJ289" s="4">
        <v>7.75</v>
      </c>
      <c r="AK289" s="4">
        <v>4.41</v>
      </c>
      <c r="AL289" s="4">
        <v>0.1</v>
      </c>
      <c r="AN289" s="4">
        <v>1.55</v>
      </c>
      <c r="AO289" s="4">
        <v>4.03</v>
      </c>
      <c r="AP289" s="4">
        <v>0.86</v>
      </c>
      <c r="BF289" s="4">
        <v>0.21</v>
      </c>
      <c r="CH289" s="4">
        <v>14.38</v>
      </c>
      <c r="CK289" s="4">
        <v>175.5</v>
      </c>
      <c r="CO289" s="4">
        <v>46.86</v>
      </c>
      <c r="CW289" s="4">
        <v>14.43</v>
      </c>
      <c r="CX289" s="4">
        <v>1364</v>
      </c>
      <c r="CY289" s="4">
        <v>16.09</v>
      </c>
      <c r="CZ289" s="4">
        <v>203.4</v>
      </c>
      <c r="DA289" s="4">
        <v>4.6500000000000004</v>
      </c>
      <c r="DN289" s="4">
        <v>1115</v>
      </c>
      <c r="DO289" s="4">
        <v>47.21</v>
      </c>
      <c r="DP289" s="4">
        <v>101.3</v>
      </c>
      <c r="DQ289" s="4">
        <v>12.07</v>
      </c>
      <c r="DR289" s="4">
        <v>48.77</v>
      </c>
      <c r="DS289" s="4">
        <v>7.63</v>
      </c>
      <c r="DT289" s="4">
        <v>2.0699999999999998</v>
      </c>
      <c r="DU289" s="4">
        <v>6.96</v>
      </c>
      <c r="DV289" s="4">
        <v>0.68</v>
      </c>
      <c r="DW289" s="4">
        <v>3.19</v>
      </c>
      <c r="DX289" s="4">
        <v>0.57999999999999996</v>
      </c>
      <c r="DY289" s="4">
        <v>1.52</v>
      </c>
      <c r="DZ289" s="4">
        <v>0.18</v>
      </c>
      <c r="EA289" s="4">
        <v>1.23</v>
      </c>
      <c r="EB289" s="4">
        <v>0.21</v>
      </c>
      <c r="EC289" s="4">
        <v>4.6500000000000004</v>
      </c>
      <c r="ED289" s="4">
        <v>0.25</v>
      </c>
      <c r="EO289" s="4">
        <v>5.15</v>
      </c>
      <c r="EP289" s="4">
        <v>1.03</v>
      </c>
      <c r="FP289" s="1" t="s">
        <v>4215</v>
      </c>
    </row>
    <row r="290" spans="1:172" x14ac:dyDescent="0.35">
      <c r="A290" s="1" t="s">
        <v>4213</v>
      </c>
      <c r="C290" s="1" t="s">
        <v>3891</v>
      </c>
      <c r="E290" s="66">
        <v>39.4</v>
      </c>
      <c r="F290" s="66">
        <v>39.4</v>
      </c>
      <c r="G290" s="66">
        <v>114.94</v>
      </c>
      <c r="H290" s="66">
        <v>114.94</v>
      </c>
      <c r="L290" s="1" t="s">
        <v>4218</v>
      </c>
      <c r="Q290" s="51">
        <v>139.69999999999999</v>
      </c>
      <c r="AB290" s="4">
        <v>52.37</v>
      </c>
      <c r="AC290" s="4">
        <v>0.75</v>
      </c>
      <c r="AE290" s="4">
        <v>18.07</v>
      </c>
      <c r="AG290" s="4">
        <v>6.93</v>
      </c>
      <c r="AJ290" s="4">
        <v>7.77</v>
      </c>
      <c r="AK290" s="4">
        <v>3.94</v>
      </c>
      <c r="AL290" s="4">
        <v>0.1</v>
      </c>
      <c r="AN290" s="4">
        <v>1.67</v>
      </c>
      <c r="AO290" s="4">
        <v>4.24</v>
      </c>
      <c r="AP290" s="4">
        <v>0.85</v>
      </c>
      <c r="BF290" s="4">
        <v>0.76</v>
      </c>
      <c r="CH290" s="4">
        <v>11.7</v>
      </c>
      <c r="CK290" s="4">
        <v>175.7</v>
      </c>
      <c r="CO290" s="4">
        <v>45.26</v>
      </c>
      <c r="CW290" s="4">
        <v>13.1</v>
      </c>
      <c r="CX290" s="4">
        <v>1284</v>
      </c>
      <c r="CY290" s="4">
        <v>14.76</v>
      </c>
      <c r="CZ290" s="4">
        <v>138.9</v>
      </c>
      <c r="DA290" s="4">
        <v>5.63</v>
      </c>
      <c r="DN290" s="4">
        <v>1179</v>
      </c>
      <c r="DO290" s="4">
        <v>45.26</v>
      </c>
      <c r="DP290" s="4">
        <v>93.52</v>
      </c>
      <c r="DQ290" s="4">
        <v>11.34</v>
      </c>
      <c r="DR290" s="4">
        <v>44.45</v>
      </c>
      <c r="DS290" s="4">
        <v>6.8</v>
      </c>
      <c r="DT290" s="4">
        <v>1.8</v>
      </c>
      <c r="DU290" s="4">
        <v>6.3</v>
      </c>
      <c r="DV290" s="4">
        <v>0.62</v>
      </c>
      <c r="DW290" s="4">
        <v>2.88</v>
      </c>
      <c r="DX290" s="4">
        <v>0.52</v>
      </c>
      <c r="DY290" s="4">
        <v>1.38</v>
      </c>
      <c r="DZ290" s="4">
        <v>0.17</v>
      </c>
      <c r="EA290" s="4">
        <v>1.05</v>
      </c>
      <c r="EB290" s="4">
        <v>0.18</v>
      </c>
      <c r="EC290" s="4">
        <v>3.48</v>
      </c>
      <c r="ED290" s="4">
        <v>0.31</v>
      </c>
      <c r="EO290" s="4">
        <v>6.4</v>
      </c>
      <c r="EP290" s="4">
        <v>1.29</v>
      </c>
      <c r="FP290" s="1" t="s">
        <v>4215</v>
      </c>
    </row>
    <row r="291" spans="1:172" x14ac:dyDescent="0.35">
      <c r="A291" s="1" t="s">
        <v>4213</v>
      </c>
      <c r="C291" s="1" t="s">
        <v>3891</v>
      </c>
      <c r="E291" s="66">
        <v>39.4</v>
      </c>
      <c r="F291" s="66">
        <v>39.4</v>
      </c>
      <c r="G291" s="66">
        <v>114.94</v>
      </c>
      <c r="H291" s="66">
        <v>114.94</v>
      </c>
      <c r="L291" s="1" t="s">
        <v>4219</v>
      </c>
      <c r="Q291" s="51">
        <v>139.69999999999999</v>
      </c>
      <c r="AB291" s="4">
        <v>51.74</v>
      </c>
      <c r="AC291" s="4">
        <v>1.41</v>
      </c>
      <c r="AE291" s="4">
        <v>15.1</v>
      </c>
      <c r="AG291" s="4">
        <v>10.25</v>
      </c>
      <c r="AJ291" s="4">
        <v>7.95</v>
      </c>
      <c r="AK291" s="4">
        <v>6.61</v>
      </c>
      <c r="AL291" s="4">
        <v>0.13</v>
      </c>
      <c r="AN291" s="4">
        <v>1.55</v>
      </c>
      <c r="AO291" s="4">
        <v>3.14</v>
      </c>
      <c r="AP291" s="4">
        <v>0.28999999999999998</v>
      </c>
      <c r="BF291" s="4">
        <v>0.76</v>
      </c>
      <c r="CK291" s="4">
        <v>267.99</v>
      </c>
      <c r="CO291" s="4">
        <v>117.63</v>
      </c>
      <c r="CW291" s="4">
        <v>48.17</v>
      </c>
      <c r="CX291" s="4">
        <v>1972</v>
      </c>
      <c r="CY291" s="4">
        <v>12.61</v>
      </c>
      <c r="CZ291" s="4">
        <v>132.63999999999999</v>
      </c>
      <c r="DA291" s="4">
        <v>6.36</v>
      </c>
      <c r="DN291" s="4">
        <v>1031</v>
      </c>
      <c r="DO291" s="4">
        <v>31.74</v>
      </c>
      <c r="DP291" s="4">
        <v>65.03</v>
      </c>
      <c r="DQ291" s="4">
        <v>5.68</v>
      </c>
      <c r="DR291" s="4">
        <v>31.9</v>
      </c>
      <c r="DS291" s="4">
        <v>5.29</v>
      </c>
      <c r="DT291" s="4">
        <v>1.1200000000000001</v>
      </c>
      <c r="DU291" s="4">
        <v>3.86</v>
      </c>
      <c r="DV291" s="4">
        <v>0.35</v>
      </c>
      <c r="DW291" s="4">
        <v>1.73</v>
      </c>
      <c r="DX291" s="4">
        <v>0.31</v>
      </c>
      <c r="DY291" s="4">
        <v>0.86</v>
      </c>
      <c r="DZ291" s="4">
        <v>0.1</v>
      </c>
      <c r="EA291" s="4">
        <v>0.68</v>
      </c>
      <c r="EB291" s="4">
        <v>0.1</v>
      </c>
      <c r="EC291" s="4">
        <v>1.58</v>
      </c>
      <c r="ED291" s="4">
        <v>0.2</v>
      </c>
      <c r="EO291" s="4">
        <v>1.65</v>
      </c>
      <c r="EP291" s="4">
        <v>0.36</v>
      </c>
      <c r="FP291" s="1" t="s">
        <v>4215</v>
      </c>
    </row>
    <row r="292" spans="1:172" x14ac:dyDescent="0.35">
      <c r="A292" s="1" t="s">
        <v>4213</v>
      </c>
      <c r="C292" s="1" t="s">
        <v>3891</v>
      </c>
      <c r="E292" s="66">
        <v>39.4</v>
      </c>
      <c r="F292" s="66">
        <v>39.4</v>
      </c>
      <c r="G292" s="66">
        <v>114.94</v>
      </c>
      <c r="H292" s="66">
        <v>114.94</v>
      </c>
      <c r="L292" s="1" t="s">
        <v>4220</v>
      </c>
      <c r="Q292" s="51">
        <v>139.69999999999999</v>
      </c>
      <c r="AB292" s="4">
        <v>53.08</v>
      </c>
      <c r="AC292" s="4">
        <v>1.0900000000000001</v>
      </c>
      <c r="AE292" s="4">
        <v>15.88</v>
      </c>
      <c r="AG292" s="4">
        <v>8.98</v>
      </c>
      <c r="AJ292" s="4">
        <v>7.78</v>
      </c>
      <c r="AK292" s="4">
        <v>6.45</v>
      </c>
      <c r="AL292" s="4">
        <v>0.12</v>
      </c>
      <c r="AN292" s="4">
        <v>1.78</v>
      </c>
      <c r="AO292" s="4">
        <v>3.55</v>
      </c>
      <c r="AP292" s="4">
        <v>0.34</v>
      </c>
      <c r="BF292" s="4">
        <v>0.32</v>
      </c>
      <c r="CK292" s="4">
        <v>292.39</v>
      </c>
      <c r="CO292" s="4">
        <v>141.96</v>
      </c>
      <c r="CW292" s="4">
        <v>85.23</v>
      </c>
      <c r="CX292" s="4">
        <v>2101</v>
      </c>
      <c r="CY292" s="4">
        <v>12.36</v>
      </c>
      <c r="CZ292" s="4">
        <v>163.51</v>
      </c>
      <c r="DA292" s="4">
        <v>6.19</v>
      </c>
      <c r="DN292" s="4">
        <v>1107</v>
      </c>
      <c r="DO292" s="4">
        <v>34.6</v>
      </c>
      <c r="DP292" s="4">
        <v>70.19</v>
      </c>
      <c r="DQ292" s="4">
        <v>6.04</v>
      </c>
      <c r="DR292" s="4">
        <v>33.799999999999997</v>
      </c>
      <c r="DS292" s="4">
        <v>5.44</v>
      </c>
      <c r="DT292" s="4">
        <v>1.1299999999999999</v>
      </c>
      <c r="DU292" s="4">
        <v>3.92</v>
      </c>
      <c r="DV292" s="4">
        <v>0.35</v>
      </c>
      <c r="DW292" s="4">
        <v>1.68</v>
      </c>
      <c r="DX292" s="4">
        <v>0.31</v>
      </c>
      <c r="DY292" s="4">
        <v>0.83</v>
      </c>
      <c r="DZ292" s="4">
        <v>0.11</v>
      </c>
      <c r="EA292" s="4">
        <v>0.67</v>
      </c>
      <c r="EB292" s="4">
        <v>0.09</v>
      </c>
      <c r="EC292" s="4">
        <v>1.92</v>
      </c>
      <c r="ED292" s="4">
        <v>0.21</v>
      </c>
      <c r="EO292" s="4">
        <v>1.95</v>
      </c>
      <c r="EP292" s="4">
        <v>0.54</v>
      </c>
      <c r="FP292" s="1" t="s">
        <v>4215</v>
      </c>
    </row>
    <row r="293" spans="1:172" x14ac:dyDescent="0.35">
      <c r="A293" s="1" t="s">
        <v>4213</v>
      </c>
      <c r="C293" s="1" t="s">
        <v>3891</v>
      </c>
      <c r="E293" s="66">
        <v>39.4</v>
      </c>
      <c r="F293" s="66">
        <v>39.4</v>
      </c>
      <c r="G293" s="66">
        <v>114.94</v>
      </c>
      <c r="H293" s="66">
        <v>114.94</v>
      </c>
      <c r="L293" s="1" t="s">
        <v>4221</v>
      </c>
      <c r="Q293" s="51">
        <v>139.69999999999999</v>
      </c>
      <c r="AB293" s="4">
        <v>53.19</v>
      </c>
      <c r="AC293" s="4">
        <v>1.08</v>
      </c>
      <c r="AE293" s="4">
        <v>15.43</v>
      </c>
      <c r="AG293" s="4">
        <v>8.93</v>
      </c>
      <c r="AJ293" s="4">
        <v>7.41</v>
      </c>
      <c r="AK293" s="4">
        <v>6.43</v>
      </c>
      <c r="AL293" s="4">
        <v>0.12</v>
      </c>
      <c r="AN293" s="4">
        <v>1.76</v>
      </c>
      <c r="AO293" s="4">
        <v>3.39</v>
      </c>
      <c r="AP293" s="4">
        <v>0.4</v>
      </c>
      <c r="BF293" s="4">
        <v>1.08</v>
      </c>
      <c r="CK293" s="4">
        <v>289.74</v>
      </c>
      <c r="CO293" s="4">
        <v>133.82</v>
      </c>
      <c r="CW293" s="4">
        <v>69.92</v>
      </c>
      <c r="CX293" s="4">
        <v>2030</v>
      </c>
      <c r="CY293" s="4">
        <v>13.31</v>
      </c>
      <c r="CZ293" s="4">
        <v>79.819999999999993</v>
      </c>
      <c r="DA293" s="4">
        <v>6.21</v>
      </c>
      <c r="DN293" s="4">
        <v>1105</v>
      </c>
      <c r="DO293" s="4">
        <v>38.659999999999997</v>
      </c>
      <c r="DP293" s="4">
        <v>78.48</v>
      </c>
      <c r="DQ293" s="4">
        <v>6.79</v>
      </c>
      <c r="DR293" s="4">
        <v>37.85</v>
      </c>
      <c r="DS293" s="4">
        <v>6.17</v>
      </c>
      <c r="DT293" s="4">
        <v>1.1599999999999999</v>
      </c>
      <c r="DU293" s="4">
        <v>4.3</v>
      </c>
      <c r="DV293" s="4">
        <v>0.39</v>
      </c>
      <c r="DW293" s="4">
        <v>1.88</v>
      </c>
      <c r="DX293" s="4">
        <v>0.34</v>
      </c>
      <c r="DY293" s="4">
        <v>0.91</v>
      </c>
      <c r="DZ293" s="4">
        <v>0.11</v>
      </c>
      <c r="EA293" s="4">
        <v>0.73</v>
      </c>
      <c r="EB293" s="4">
        <v>0.1</v>
      </c>
      <c r="EC293" s="4">
        <v>1.1299999999999999</v>
      </c>
      <c r="ED293" s="4">
        <v>0.21</v>
      </c>
      <c r="EO293" s="4">
        <v>1.94</v>
      </c>
      <c r="EP293" s="4">
        <v>0.43</v>
      </c>
      <c r="FP293" s="1" t="s">
        <v>4215</v>
      </c>
    </row>
    <row r="294" spans="1:172" x14ac:dyDescent="0.35">
      <c r="A294" s="1" t="s">
        <v>4213</v>
      </c>
      <c r="C294" s="1" t="s">
        <v>3891</v>
      </c>
      <c r="E294" s="66">
        <v>39.4</v>
      </c>
      <c r="F294" s="66">
        <v>39.4</v>
      </c>
      <c r="G294" s="66">
        <v>114.94</v>
      </c>
      <c r="H294" s="66">
        <v>114.94</v>
      </c>
      <c r="L294" s="1" t="s">
        <v>4222</v>
      </c>
      <c r="Q294" s="51">
        <v>139.69999999999999</v>
      </c>
      <c r="AB294" s="4">
        <v>53.41</v>
      </c>
      <c r="AC294" s="4">
        <v>1.08</v>
      </c>
      <c r="AE294" s="4">
        <v>15.95</v>
      </c>
      <c r="AG294" s="4">
        <v>8.73</v>
      </c>
      <c r="AJ294" s="4">
        <v>7.49</v>
      </c>
      <c r="AK294" s="4">
        <v>6.19</v>
      </c>
      <c r="AL294" s="4">
        <v>0.1</v>
      </c>
      <c r="AN294" s="4">
        <v>1.86</v>
      </c>
      <c r="AO294" s="4">
        <v>3.46</v>
      </c>
      <c r="AP294" s="4">
        <v>0.31</v>
      </c>
      <c r="BF294" s="4">
        <v>0.11</v>
      </c>
      <c r="CK294" s="4">
        <v>268.31</v>
      </c>
      <c r="CO294" s="4">
        <v>109.93</v>
      </c>
      <c r="CW294" s="4">
        <v>89.68</v>
      </c>
      <c r="CX294" s="4">
        <v>2058</v>
      </c>
      <c r="CY294" s="4">
        <v>12.17</v>
      </c>
      <c r="CZ294" s="4">
        <v>174.27</v>
      </c>
      <c r="DA294" s="4">
        <v>6.5</v>
      </c>
      <c r="DN294" s="4">
        <v>1196</v>
      </c>
      <c r="DO294" s="4">
        <v>34.08</v>
      </c>
      <c r="DP294" s="4">
        <v>69</v>
      </c>
      <c r="DQ294" s="4">
        <v>5.93</v>
      </c>
      <c r="DR294" s="4">
        <v>32.49</v>
      </c>
      <c r="DS294" s="4">
        <v>5.42</v>
      </c>
      <c r="DT294" s="4">
        <v>1.1399999999999999</v>
      </c>
      <c r="DU294" s="4">
        <v>3.9</v>
      </c>
      <c r="DV294" s="4">
        <v>0.35</v>
      </c>
      <c r="DW294" s="4">
        <v>1.69</v>
      </c>
      <c r="DX294" s="4">
        <v>0.32</v>
      </c>
      <c r="DY294" s="4">
        <v>0.84</v>
      </c>
      <c r="DZ294" s="4">
        <v>0.11</v>
      </c>
      <c r="EA294" s="4">
        <v>0.68</v>
      </c>
      <c r="EB294" s="4">
        <v>0.1</v>
      </c>
      <c r="EC294" s="4">
        <v>2.04</v>
      </c>
      <c r="ED294" s="4">
        <v>0.22</v>
      </c>
      <c r="EO294" s="4">
        <v>2.46</v>
      </c>
      <c r="EP294" s="4">
        <v>0.62</v>
      </c>
      <c r="FP294" s="1" t="s">
        <v>4215</v>
      </c>
    </row>
    <row r="295" spans="1:172" x14ac:dyDescent="0.35">
      <c r="A295" s="1" t="s">
        <v>4213</v>
      </c>
      <c r="C295" s="1" t="s">
        <v>3891</v>
      </c>
      <c r="E295" s="66">
        <v>39.4</v>
      </c>
      <c r="F295" s="66">
        <v>39.4</v>
      </c>
      <c r="G295" s="66">
        <v>114.94</v>
      </c>
      <c r="H295" s="66">
        <v>114.94</v>
      </c>
      <c r="L295" s="1" t="s">
        <v>4223</v>
      </c>
      <c r="Q295" s="51">
        <v>139.69999999999999</v>
      </c>
      <c r="AB295" s="4">
        <v>53.23</v>
      </c>
      <c r="AC295" s="4">
        <v>1.0900000000000001</v>
      </c>
      <c r="AE295" s="4">
        <v>15.82</v>
      </c>
      <c r="AG295" s="4">
        <v>8.7899999999999991</v>
      </c>
      <c r="AJ295" s="4">
        <v>7.71</v>
      </c>
      <c r="AK295" s="4">
        <v>6.39</v>
      </c>
      <c r="AL295" s="4">
        <v>0.12</v>
      </c>
      <c r="AN295" s="4">
        <v>1.82</v>
      </c>
      <c r="AO295" s="4">
        <v>3.51</v>
      </c>
      <c r="AP295" s="4">
        <v>0.31</v>
      </c>
      <c r="BF295" s="4">
        <v>0.13</v>
      </c>
      <c r="CK295" s="4">
        <v>271.81</v>
      </c>
      <c r="CO295" s="4">
        <v>120.16</v>
      </c>
      <c r="CW295" s="4">
        <v>40.71</v>
      </c>
      <c r="CX295" s="4">
        <v>2028</v>
      </c>
      <c r="CY295" s="4">
        <v>11.41</v>
      </c>
      <c r="CZ295" s="4">
        <v>162.55000000000001</v>
      </c>
      <c r="DA295" s="4">
        <v>4.45</v>
      </c>
      <c r="DN295" s="4">
        <v>1235</v>
      </c>
      <c r="DO295" s="4">
        <v>31.67</v>
      </c>
      <c r="DP295" s="4">
        <v>62.65</v>
      </c>
      <c r="DQ295" s="4">
        <v>5.43</v>
      </c>
      <c r="DR295" s="4">
        <v>30.96</v>
      </c>
      <c r="DS295" s="4">
        <v>5.19</v>
      </c>
      <c r="DT295" s="4">
        <v>1.18</v>
      </c>
      <c r="DU295" s="4">
        <v>3.68</v>
      </c>
      <c r="DV295" s="4">
        <v>0.34</v>
      </c>
      <c r="DW295" s="4">
        <v>1.62</v>
      </c>
      <c r="DX295" s="4">
        <v>0.28999999999999998</v>
      </c>
      <c r="DY295" s="4">
        <v>0.82</v>
      </c>
      <c r="DZ295" s="4">
        <v>0.1</v>
      </c>
      <c r="EA295" s="4">
        <v>0.65</v>
      </c>
      <c r="EB295" s="4">
        <v>0.09</v>
      </c>
      <c r="EC295" s="4">
        <v>1.76</v>
      </c>
      <c r="ED295" s="4">
        <v>0.15</v>
      </c>
      <c r="EO295" s="4">
        <v>1.55</v>
      </c>
      <c r="EP295" s="4">
        <v>0.4</v>
      </c>
      <c r="FP295" s="1" t="s">
        <v>4215</v>
      </c>
    </row>
    <row r="296" spans="1:172" x14ac:dyDescent="0.35">
      <c r="A296" s="1" t="s">
        <v>4213</v>
      </c>
      <c r="C296" s="1" t="s">
        <v>3891</v>
      </c>
      <c r="E296" s="66">
        <v>39.4</v>
      </c>
      <c r="F296" s="66">
        <v>39.4</v>
      </c>
      <c r="G296" s="66">
        <v>114.94</v>
      </c>
      <c r="H296" s="66">
        <v>114.94</v>
      </c>
      <c r="L296" s="1" t="s">
        <v>4224</v>
      </c>
      <c r="Q296" s="51">
        <v>139.69999999999999</v>
      </c>
      <c r="AB296" s="4">
        <v>53.22</v>
      </c>
      <c r="AC296" s="4">
        <v>1.2</v>
      </c>
      <c r="AE296" s="4">
        <v>16.27</v>
      </c>
      <c r="AG296" s="4">
        <v>8.99</v>
      </c>
      <c r="AJ296" s="4">
        <v>7.54</v>
      </c>
      <c r="AK296" s="4">
        <v>5.74</v>
      </c>
      <c r="AL296" s="4">
        <v>0.11</v>
      </c>
      <c r="AN296" s="4">
        <v>2.04</v>
      </c>
      <c r="AO296" s="4">
        <v>3.79</v>
      </c>
      <c r="AP296" s="4">
        <v>0.45</v>
      </c>
      <c r="BF296" s="4">
        <v>0.09</v>
      </c>
      <c r="CK296" s="4">
        <v>224.97</v>
      </c>
      <c r="CO296" s="4">
        <v>81.19</v>
      </c>
      <c r="CW296" s="4">
        <v>52.98</v>
      </c>
      <c r="CX296" s="4">
        <v>2096</v>
      </c>
      <c r="CY296" s="4">
        <v>13.75</v>
      </c>
      <c r="CZ296" s="4">
        <v>154.62</v>
      </c>
      <c r="DA296" s="4">
        <v>5.96</v>
      </c>
      <c r="DN296" s="4">
        <v>1466</v>
      </c>
      <c r="DO296" s="4">
        <v>41.11</v>
      </c>
      <c r="DP296" s="4">
        <v>82.57</v>
      </c>
      <c r="DQ296" s="4">
        <v>7.03</v>
      </c>
      <c r="DR296" s="4">
        <v>39.21</v>
      </c>
      <c r="DS296" s="4">
        <v>6.28</v>
      </c>
      <c r="DT296" s="4">
        <v>1.33</v>
      </c>
      <c r="DU296" s="4">
        <v>4.4000000000000004</v>
      </c>
      <c r="DV296" s="4">
        <v>0.4</v>
      </c>
      <c r="DW296" s="4">
        <v>1.89</v>
      </c>
      <c r="DX296" s="4">
        <v>0.35</v>
      </c>
      <c r="DY296" s="4">
        <v>0.96</v>
      </c>
      <c r="DZ296" s="4">
        <v>0.12</v>
      </c>
      <c r="EA296" s="4">
        <v>0.75</v>
      </c>
      <c r="EB296" s="4">
        <v>0.11</v>
      </c>
      <c r="EC296" s="4">
        <v>1.82</v>
      </c>
      <c r="ED296" s="4">
        <v>0.19</v>
      </c>
      <c r="EO296" s="4">
        <v>1.62</v>
      </c>
      <c r="EP296" s="4">
        <v>0.41</v>
      </c>
      <c r="FP296" s="1" t="s">
        <v>4215</v>
      </c>
    </row>
    <row r="297" spans="1:172" x14ac:dyDescent="0.35">
      <c r="A297" s="1" t="s">
        <v>4213</v>
      </c>
      <c r="C297" s="1" t="s">
        <v>3891</v>
      </c>
      <c r="E297" s="66">
        <v>39.4</v>
      </c>
      <c r="F297" s="66">
        <v>39.4</v>
      </c>
      <c r="G297" s="66">
        <v>114.94</v>
      </c>
      <c r="H297" s="66">
        <v>114.94</v>
      </c>
      <c r="L297" s="1" t="s">
        <v>4225</v>
      </c>
      <c r="Q297" s="51">
        <v>139.69999999999999</v>
      </c>
      <c r="AB297" s="4">
        <v>52.21</v>
      </c>
      <c r="AC297" s="4">
        <v>1.21</v>
      </c>
      <c r="AE297" s="4">
        <v>17.41</v>
      </c>
      <c r="AG297" s="4">
        <v>8.7200000000000006</v>
      </c>
      <c r="AJ297" s="4">
        <v>7.99</v>
      </c>
      <c r="AK297" s="4">
        <v>4.88</v>
      </c>
      <c r="AL297" s="4">
        <v>0.11</v>
      </c>
      <c r="AN297" s="4">
        <v>1.67</v>
      </c>
      <c r="AO297" s="4">
        <v>3.84</v>
      </c>
      <c r="AP297" s="4">
        <v>0.53</v>
      </c>
      <c r="BF297" s="4">
        <v>0.11</v>
      </c>
      <c r="CK297" s="4">
        <v>131.61000000000001</v>
      </c>
      <c r="CO297" s="4">
        <v>58.25</v>
      </c>
      <c r="CW297" s="4">
        <v>36.950000000000003</v>
      </c>
      <c r="CX297" s="4">
        <v>2377</v>
      </c>
      <c r="CY297" s="4">
        <v>13.2</v>
      </c>
      <c r="CZ297" s="4">
        <v>112.63</v>
      </c>
      <c r="DA297" s="4">
        <v>5.57</v>
      </c>
      <c r="DN297" s="4">
        <v>1436</v>
      </c>
      <c r="DO297" s="4">
        <v>42.65</v>
      </c>
      <c r="DP297" s="4">
        <v>85.07</v>
      </c>
      <c r="DQ297" s="4">
        <v>7.32</v>
      </c>
      <c r="DR297" s="4">
        <v>41.06</v>
      </c>
      <c r="DS297" s="4">
        <v>6.44</v>
      </c>
      <c r="DT297" s="4">
        <v>1.37</v>
      </c>
      <c r="DU297" s="4">
        <v>4.51</v>
      </c>
      <c r="DV297" s="4">
        <v>0.4</v>
      </c>
      <c r="DW297" s="4">
        <v>1.92</v>
      </c>
      <c r="DX297" s="4">
        <v>0.34</v>
      </c>
      <c r="DY297" s="4">
        <v>0.93</v>
      </c>
      <c r="DZ297" s="4">
        <v>0.11</v>
      </c>
      <c r="EA297" s="4">
        <v>0.71</v>
      </c>
      <c r="EB297" s="4">
        <v>0.1</v>
      </c>
      <c r="EC297" s="4">
        <v>1.37</v>
      </c>
      <c r="ED297" s="4">
        <v>0.18</v>
      </c>
      <c r="EO297" s="4">
        <v>1.42</v>
      </c>
      <c r="EP297" s="4">
        <v>0.36</v>
      </c>
      <c r="FP297" s="1" t="s">
        <v>4215</v>
      </c>
    </row>
    <row r="298" spans="1:172" x14ac:dyDescent="0.35">
      <c r="A298" s="1" t="s">
        <v>4213</v>
      </c>
      <c r="C298" s="1" t="s">
        <v>3891</v>
      </c>
      <c r="E298" s="66">
        <v>39.4</v>
      </c>
      <c r="F298" s="66">
        <v>39.4</v>
      </c>
      <c r="G298" s="66">
        <v>114.94</v>
      </c>
      <c r="H298" s="66">
        <v>114.94</v>
      </c>
      <c r="L298" s="1" t="s">
        <v>4226</v>
      </c>
      <c r="Q298" s="51">
        <v>139.69999999999999</v>
      </c>
      <c r="AB298" s="4">
        <v>50.1</v>
      </c>
      <c r="AC298" s="4">
        <v>1.19</v>
      </c>
      <c r="AE298" s="4">
        <v>12.46</v>
      </c>
      <c r="AG298" s="4">
        <v>9.77</v>
      </c>
      <c r="AJ298" s="4">
        <v>7.45</v>
      </c>
      <c r="AK298" s="4">
        <v>11.49</v>
      </c>
      <c r="AL298" s="4">
        <v>0.11</v>
      </c>
      <c r="AN298" s="4">
        <v>2.0099999999999998</v>
      </c>
      <c r="AO298" s="4">
        <v>3.71</v>
      </c>
      <c r="AP298" s="4">
        <v>0.47</v>
      </c>
      <c r="BF298" s="4">
        <v>0.25</v>
      </c>
      <c r="CH298" s="4">
        <v>24.65</v>
      </c>
      <c r="CK298" s="4">
        <v>220.09</v>
      </c>
      <c r="CO298" s="4">
        <v>78.53</v>
      </c>
      <c r="CW298" s="4">
        <v>54.44</v>
      </c>
      <c r="CX298" s="4">
        <v>2085</v>
      </c>
      <c r="CY298" s="4">
        <v>14.44</v>
      </c>
      <c r="CZ298" s="4">
        <v>160.5</v>
      </c>
      <c r="DA298" s="4">
        <v>6.64</v>
      </c>
      <c r="DN298" s="4">
        <v>1421</v>
      </c>
      <c r="DO298" s="4">
        <v>43.39</v>
      </c>
      <c r="DP298" s="4">
        <v>87.53</v>
      </c>
      <c r="DQ298" s="4">
        <v>8.5</v>
      </c>
      <c r="DR298" s="4">
        <v>41.66</v>
      </c>
      <c r="DS298" s="4">
        <v>6.66</v>
      </c>
      <c r="DT298" s="4">
        <v>1.36</v>
      </c>
      <c r="DU298" s="4">
        <v>4.7</v>
      </c>
      <c r="DV298" s="4">
        <v>0.42</v>
      </c>
      <c r="DW298" s="4">
        <v>2.04</v>
      </c>
      <c r="DX298" s="4">
        <v>0.38</v>
      </c>
      <c r="DY298" s="4">
        <v>1</v>
      </c>
      <c r="DZ298" s="4">
        <v>0.13</v>
      </c>
      <c r="EA298" s="4">
        <v>0.79</v>
      </c>
      <c r="EB298" s="4">
        <v>0.12</v>
      </c>
      <c r="EC298" s="4">
        <v>1.93</v>
      </c>
      <c r="ED298" s="4">
        <v>0.22</v>
      </c>
      <c r="EO298" s="4">
        <v>2.02</v>
      </c>
      <c r="EP298" s="4">
        <v>0.49</v>
      </c>
      <c r="FP298" s="1" t="s">
        <v>4215</v>
      </c>
    </row>
    <row r="299" spans="1:172" x14ac:dyDescent="0.35">
      <c r="A299" s="1" t="s">
        <v>4213</v>
      </c>
      <c r="C299" s="1" t="s">
        <v>3891</v>
      </c>
      <c r="E299" s="66">
        <v>39.4</v>
      </c>
      <c r="F299" s="66">
        <v>39.4</v>
      </c>
      <c r="G299" s="66">
        <v>114.94</v>
      </c>
      <c r="H299" s="66">
        <v>114.94</v>
      </c>
      <c r="L299" s="1" t="s">
        <v>4227</v>
      </c>
      <c r="Q299" s="51">
        <v>139.69999999999999</v>
      </c>
      <c r="AB299" s="4">
        <v>49.79</v>
      </c>
      <c r="AC299" s="4">
        <v>1.25</v>
      </c>
      <c r="AE299" s="4">
        <v>13.77</v>
      </c>
      <c r="AG299" s="4">
        <v>9.7200000000000006</v>
      </c>
      <c r="AJ299" s="4">
        <v>8.35</v>
      </c>
      <c r="AK299" s="4">
        <v>10.24</v>
      </c>
      <c r="AL299" s="4">
        <v>0.13</v>
      </c>
      <c r="AN299" s="4">
        <v>1.67</v>
      </c>
      <c r="AO299" s="4">
        <v>3.51</v>
      </c>
      <c r="AP299" s="4">
        <v>0.46</v>
      </c>
      <c r="BF299" s="4">
        <v>0.12</v>
      </c>
      <c r="CK299" s="4">
        <v>241.2</v>
      </c>
      <c r="CO299" s="4">
        <v>79.8</v>
      </c>
      <c r="CW299" s="4">
        <v>38.15</v>
      </c>
      <c r="CX299" s="4">
        <v>1946</v>
      </c>
      <c r="CY299" s="4">
        <v>13.9</v>
      </c>
      <c r="CZ299" s="4">
        <v>141.32</v>
      </c>
      <c r="DA299" s="4">
        <v>6.52</v>
      </c>
      <c r="DN299" s="4">
        <v>1206</v>
      </c>
      <c r="DO299" s="4">
        <v>35.79</v>
      </c>
      <c r="DP299" s="4">
        <v>73.099999999999994</v>
      </c>
      <c r="DQ299" s="4">
        <v>6.5</v>
      </c>
      <c r="DR299" s="4">
        <v>37.380000000000003</v>
      </c>
      <c r="DS299" s="4">
        <v>6.23</v>
      </c>
      <c r="DT299" s="4">
        <v>1.28</v>
      </c>
      <c r="DU299" s="4">
        <v>4.43</v>
      </c>
      <c r="DV299" s="4">
        <v>0.41</v>
      </c>
      <c r="DW299" s="4">
        <v>1.96</v>
      </c>
      <c r="DX299" s="4">
        <v>0.36</v>
      </c>
      <c r="DY299" s="4">
        <v>0.96</v>
      </c>
      <c r="DZ299" s="4">
        <v>0.12</v>
      </c>
      <c r="EA299" s="4">
        <v>0.75</v>
      </c>
      <c r="EB299" s="4">
        <v>0.11</v>
      </c>
      <c r="EC299" s="4">
        <v>1.68</v>
      </c>
      <c r="ED299" s="4">
        <v>0.2</v>
      </c>
      <c r="EO299" s="4">
        <v>1.29</v>
      </c>
      <c r="EP299" s="4">
        <v>0.3</v>
      </c>
      <c r="FP299" s="1" t="s">
        <v>4215</v>
      </c>
    </row>
    <row r="300" spans="1:172" x14ac:dyDescent="0.35">
      <c r="A300" s="1" t="s">
        <v>4213</v>
      </c>
      <c r="C300" s="1" t="s">
        <v>3891</v>
      </c>
      <c r="E300" s="66">
        <v>39.4</v>
      </c>
      <c r="F300" s="66">
        <v>39.4</v>
      </c>
      <c r="G300" s="66">
        <v>114.94</v>
      </c>
      <c r="H300" s="66">
        <v>114.94</v>
      </c>
      <c r="L300" s="1" t="s">
        <v>4228</v>
      </c>
      <c r="Q300" s="51">
        <v>139.69999999999999</v>
      </c>
      <c r="AB300" s="4">
        <v>46.89</v>
      </c>
      <c r="AC300" s="4">
        <v>0.45</v>
      </c>
      <c r="AE300" s="4">
        <v>10.7</v>
      </c>
      <c r="AG300" s="4">
        <v>12.06</v>
      </c>
      <c r="AJ300" s="4">
        <v>8.7899999999999991</v>
      </c>
      <c r="AK300" s="4">
        <v>17.54</v>
      </c>
      <c r="AL300" s="4">
        <v>0.14000000000000001</v>
      </c>
      <c r="AN300" s="4">
        <v>0.81</v>
      </c>
      <c r="AO300" s="4">
        <v>1.64</v>
      </c>
      <c r="AP300" s="4">
        <v>0.08</v>
      </c>
      <c r="BF300" s="4">
        <v>0.83</v>
      </c>
      <c r="CK300" s="4">
        <v>370.7</v>
      </c>
      <c r="CO300" s="4">
        <v>294.10000000000002</v>
      </c>
      <c r="CW300" s="4">
        <v>17.940000000000001</v>
      </c>
      <c r="CX300" s="4">
        <v>794</v>
      </c>
      <c r="CY300" s="4">
        <v>6.78</v>
      </c>
      <c r="CZ300" s="4">
        <v>64.45</v>
      </c>
      <c r="DA300" s="4">
        <v>3.13</v>
      </c>
      <c r="DN300" s="4">
        <v>393</v>
      </c>
      <c r="DO300" s="4">
        <v>13.45</v>
      </c>
      <c r="DP300" s="4">
        <v>29.09</v>
      </c>
      <c r="DQ300" s="4">
        <v>3.71</v>
      </c>
      <c r="DR300" s="4">
        <v>15.09</v>
      </c>
      <c r="DS300" s="4">
        <v>2.77</v>
      </c>
      <c r="DT300" s="4">
        <v>0.86</v>
      </c>
      <c r="DU300" s="4">
        <v>2.17</v>
      </c>
      <c r="DV300" s="4">
        <v>0.28000000000000003</v>
      </c>
      <c r="DW300" s="4">
        <v>1.47</v>
      </c>
      <c r="DX300" s="4">
        <v>0.28000000000000003</v>
      </c>
      <c r="DY300" s="4">
        <v>0.74</v>
      </c>
      <c r="DZ300" s="4">
        <v>0.1</v>
      </c>
      <c r="EA300" s="4">
        <v>0.62</v>
      </c>
      <c r="EB300" s="4">
        <v>0.1</v>
      </c>
      <c r="EC300" s="4">
        <v>1.73</v>
      </c>
      <c r="ED300" s="4">
        <v>0.2</v>
      </c>
      <c r="EO300" s="4">
        <v>1.24</v>
      </c>
      <c r="EP300" s="4">
        <v>0.28000000000000003</v>
      </c>
      <c r="FP300" s="1" t="s">
        <v>4215</v>
      </c>
    </row>
    <row r="301" spans="1:172" x14ac:dyDescent="0.35">
      <c r="A301" s="1" t="s">
        <v>4213</v>
      </c>
      <c r="C301" s="1" t="s">
        <v>3891</v>
      </c>
      <c r="E301" s="66">
        <v>39.4</v>
      </c>
      <c r="F301" s="66">
        <v>39.4</v>
      </c>
      <c r="G301" s="66">
        <v>114.94</v>
      </c>
      <c r="H301" s="66">
        <v>114.94</v>
      </c>
      <c r="L301" s="1" t="s">
        <v>4229</v>
      </c>
      <c r="Q301" s="51">
        <v>139.69999999999999</v>
      </c>
      <c r="AB301" s="4">
        <v>45.7</v>
      </c>
      <c r="AC301" s="4">
        <v>0.78</v>
      </c>
      <c r="AE301" s="4">
        <v>6.42</v>
      </c>
      <c r="AG301" s="4">
        <v>12.61</v>
      </c>
      <c r="AJ301" s="4">
        <v>6.44</v>
      </c>
      <c r="AK301" s="4">
        <v>23.56</v>
      </c>
      <c r="AL301" s="4">
        <v>0.13</v>
      </c>
      <c r="AN301" s="4">
        <v>0.71</v>
      </c>
      <c r="AO301" s="4">
        <v>1.46</v>
      </c>
      <c r="AP301" s="4">
        <v>0.62</v>
      </c>
      <c r="BF301" s="4">
        <v>0.92</v>
      </c>
      <c r="CK301" s="4">
        <v>254.07</v>
      </c>
      <c r="CO301" s="4">
        <v>81.48</v>
      </c>
      <c r="CW301" s="4">
        <v>40.61</v>
      </c>
      <c r="CX301" s="4">
        <v>2005</v>
      </c>
      <c r="CY301" s="4">
        <v>13.4</v>
      </c>
      <c r="CZ301" s="4">
        <v>127.23</v>
      </c>
      <c r="DA301" s="4">
        <v>6.27</v>
      </c>
      <c r="DN301" s="4">
        <v>1199</v>
      </c>
      <c r="DO301" s="4">
        <v>35.17</v>
      </c>
      <c r="DP301" s="4">
        <v>72.03</v>
      </c>
      <c r="DQ301" s="4">
        <v>6.42</v>
      </c>
      <c r="DR301" s="4">
        <v>36.19</v>
      </c>
      <c r="DS301" s="4">
        <v>6.01</v>
      </c>
      <c r="DT301" s="4">
        <v>1.24</v>
      </c>
      <c r="DU301" s="4">
        <v>4.34</v>
      </c>
      <c r="DV301" s="4">
        <v>0.39</v>
      </c>
      <c r="DW301" s="4">
        <v>1.89</v>
      </c>
      <c r="DX301" s="4">
        <v>0.35</v>
      </c>
      <c r="DY301" s="4">
        <v>0.95</v>
      </c>
      <c r="DZ301" s="4">
        <v>0.12</v>
      </c>
      <c r="EA301" s="4">
        <v>0.74</v>
      </c>
      <c r="EB301" s="4">
        <v>0.11</v>
      </c>
      <c r="EC301" s="4">
        <v>1.54</v>
      </c>
      <c r="ED301" s="4">
        <v>0.2</v>
      </c>
      <c r="EO301" s="4">
        <v>1.21</v>
      </c>
      <c r="EP301" s="4">
        <v>0.28000000000000003</v>
      </c>
      <c r="FP301" s="1" t="s">
        <v>4215</v>
      </c>
    </row>
    <row r="302" spans="1:172" x14ac:dyDescent="0.35">
      <c r="A302" s="1" t="s">
        <v>4213</v>
      </c>
      <c r="C302" s="1" t="s">
        <v>3891</v>
      </c>
      <c r="E302" s="66">
        <v>39.4</v>
      </c>
      <c r="F302" s="66">
        <v>39.4</v>
      </c>
      <c r="G302" s="66">
        <v>114.94</v>
      </c>
      <c r="H302" s="66">
        <v>114.94</v>
      </c>
      <c r="L302" s="1" t="s">
        <v>4230</v>
      </c>
      <c r="Q302" s="51">
        <v>139.69999999999999</v>
      </c>
      <c r="AB302" s="4">
        <v>45.57</v>
      </c>
      <c r="AC302" s="4">
        <v>0.51</v>
      </c>
      <c r="AE302" s="4">
        <v>7.38</v>
      </c>
      <c r="AG302" s="4">
        <v>12.78</v>
      </c>
      <c r="AJ302" s="4">
        <v>6.55</v>
      </c>
      <c r="AK302" s="4">
        <v>23.95</v>
      </c>
      <c r="AL302" s="4">
        <v>0.12</v>
      </c>
      <c r="AN302" s="4">
        <v>0.81</v>
      </c>
      <c r="AO302" s="4">
        <v>1.65</v>
      </c>
      <c r="AP302" s="4">
        <v>0.28999999999999998</v>
      </c>
      <c r="BF302" s="4">
        <v>0.44</v>
      </c>
      <c r="CK302" s="4">
        <v>200.33</v>
      </c>
      <c r="CO302" s="4">
        <v>62.23</v>
      </c>
      <c r="CW302" s="4">
        <v>29.41</v>
      </c>
      <c r="CX302" s="4">
        <v>2339</v>
      </c>
      <c r="CY302" s="4">
        <v>11.14</v>
      </c>
      <c r="CZ302" s="4">
        <v>98.07</v>
      </c>
      <c r="DA302" s="4">
        <v>3.36</v>
      </c>
      <c r="DN302" s="4">
        <v>1248</v>
      </c>
      <c r="DO302" s="4">
        <v>26.24</v>
      </c>
      <c r="DP302" s="4">
        <v>52.56</v>
      </c>
      <c r="DQ302" s="4">
        <v>4.6100000000000003</v>
      </c>
      <c r="DR302" s="4">
        <v>27.06</v>
      </c>
      <c r="DS302" s="4">
        <v>4.53</v>
      </c>
      <c r="DT302" s="4">
        <v>1.1499999999999999</v>
      </c>
      <c r="DU302" s="4">
        <v>3.39</v>
      </c>
      <c r="DV302" s="4">
        <v>0.32</v>
      </c>
      <c r="DW302" s="4">
        <v>1.56</v>
      </c>
      <c r="DX302" s="4">
        <v>0.28999999999999998</v>
      </c>
      <c r="DY302" s="4">
        <v>0.77</v>
      </c>
      <c r="DZ302" s="4">
        <v>0.11</v>
      </c>
      <c r="EA302" s="4">
        <v>0.63</v>
      </c>
      <c r="EB302" s="4">
        <v>0.1</v>
      </c>
      <c r="EC302" s="4">
        <v>1.17</v>
      </c>
      <c r="ED302" s="4">
        <v>0.12</v>
      </c>
      <c r="EO302" s="4">
        <v>0.91</v>
      </c>
      <c r="EP302" s="4">
        <v>0.22</v>
      </c>
      <c r="FP302" s="1" t="s">
        <v>4215</v>
      </c>
    </row>
    <row r="303" spans="1:172" x14ac:dyDescent="0.35">
      <c r="A303" s="1" t="s">
        <v>4213</v>
      </c>
      <c r="C303" s="1" t="s">
        <v>3891</v>
      </c>
      <c r="E303" s="66">
        <v>39.4</v>
      </c>
      <c r="F303" s="66">
        <v>39.4</v>
      </c>
      <c r="G303" s="66">
        <v>114.94</v>
      </c>
      <c r="H303" s="66">
        <v>114.94</v>
      </c>
      <c r="L303" s="1" t="s">
        <v>4231</v>
      </c>
      <c r="Q303" s="51">
        <v>139.69999999999999</v>
      </c>
      <c r="AB303" s="4">
        <v>46.2</v>
      </c>
      <c r="AC303" s="4">
        <v>1.5</v>
      </c>
      <c r="AE303" s="4">
        <v>14.7</v>
      </c>
      <c r="AG303" s="4">
        <v>11.26</v>
      </c>
      <c r="AJ303" s="4">
        <v>9.24</v>
      </c>
      <c r="AK303" s="4">
        <v>4.9400000000000004</v>
      </c>
      <c r="AL303" s="4">
        <v>0.62</v>
      </c>
      <c r="AN303" s="4">
        <v>1.02</v>
      </c>
      <c r="AO303" s="4">
        <v>3.43</v>
      </c>
      <c r="AP303" s="4">
        <v>1.71</v>
      </c>
      <c r="BF303" s="4">
        <v>2.2400000000000002</v>
      </c>
      <c r="CK303" s="4">
        <v>57.85</v>
      </c>
      <c r="CO303" s="4">
        <v>20.93</v>
      </c>
      <c r="CW303" s="4">
        <v>23.73</v>
      </c>
      <c r="CX303" s="4">
        <v>1256</v>
      </c>
      <c r="CY303" s="4">
        <v>22.27</v>
      </c>
      <c r="CZ303" s="4">
        <v>126.3</v>
      </c>
      <c r="DA303" s="4">
        <v>8.09</v>
      </c>
      <c r="DN303" s="4">
        <v>762</v>
      </c>
      <c r="DO303" s="4">
        <v>62.12</v>
      </c>
      <c r="DP303" s="4">
        <v>129.6</v>
      </c>
      <c r="DQ303" s="4">
        <v>15.67</v>
      </c>
      <c r="DR303" s="4">
        <v>64.099999999999994</v>
      </c>
      <c r="DS303" s="4">
        <v>10.24</v>
      </c>
      <c r="DT303" s="4">
        <v>2.62</v>
      </c>
      <c r="DU303" s="4">
        <v>9.4600000000000009</v>
      </c>
      <c r="DV303" s="4">
        <v>0.96</v>
      </c>
      <c r="DW303" s="4">
        <v>4.53</v>
      </c>
      <c r="DX303" s="4">
        <v>0.8</v>
      </c>
      <c r="DY303" s="4">
        <v>2.14</v>
      </c>
      <c r="DZ303" s="4">
        <v>0.26</v>
      </c>
      <c r="EA303" s="4">
        <v>1.63</v>
      </c>
      <c r="EB303" s="4">
        <v>0.28000000000000003</v>
      </c>
      <c r="EC303" s="4">
        <v>3.18</v>
      </c>
      <c r="ED303" s="4">
        <v>0.39</v>
      </c>
      <c r="EO303" s="4">
        <v>5.68</v>
      </c>
      <c r="EP303" s="4">
        <v>0.95</v>
      </c>
      <c r="FP303" s="1" t="s">
        <v>4215</v>
      </c>
    </row>
    <row r="304" spans="1:172" x14ac:dyDescent="0.35">
      <c r="A304" s="1" t="s">
        <v>4213</v>
      </c>
      <c r="C304" s="1" t="s">
        <v>3891</v>
      </c>
      <c r="E304" s="66">
        <v>39.4</v>
      </c>
      <c r="F304" s="66">
        <v>39.4</v>
      </c>
      <c r="G304" s="66">
        <v>114.94</v>
      </c>
      <c r="H304" s="66">
        <v>114.94</v>
      </c>
      <c r="L304" s="1" t="s">
        <v>4232</v>
      </c>
      <c r="Q304" s="49">
        <v>128</v>
      </c>
      <c r="AB304" s="4">
        <v>67.02</v>
      </c>
      <c r="AC304" s="4">
        <v>0.52</v>
      </c>
      <c r="AE304" s="4">
        <v>15.41</v>
      </c>
      <c r="AG304" s="4">
        <v>3.3</v>
      </c>
      <c r="AJ304" s="4">
        <v>2.8</v>
      </c>
      <c r="AK304" s="4">
        <v>1.25</v>
      </c>
      <c r="AL304" s="4">
        <v>7.0000000000000007E-2</v>
      </c>
      <c r="AN304" s="4">
        <v>4.08</v>
      </c>
      <c r="AO304" s="4">
        <v>4.1900000000000004</v>
      </c>
      <c r="AP304" s="4">
        <v>0.15</v>
      </c>
      <c r="BF304" s="4">
        <v>0.67</v>
      </c>
      <c r="CH304" s="4">
        <v>6.05</v>
      </c>
      <c r="CK304" s="4">
        <v>12.51</v>
      </c>
      <c r="CO304" s="4">
        <v>3.39</v>
      </c>
      <c r="CW304" s="4">
        <v>84.83</v>
      </c>
      <c r="CX304" s="4">
        <v>545</v>
      </c>
      <c r="CY304" s="4">
        <v>16.27</v>
      </c>
      <c r="CZ304" s="4">
        <v>236.82</v>
      </c>
      <c r="DA304" s="4">
        <v>17.72</v>
      </c>
      <c r="DN304" s="4">
        <v>1005</v>
      </c>
      <c r="DO304" s="4">
        <v>53.31</v>
      </c>
      <c r="DP304" s="4">
        <v>107.5</v>
      </c>
      <c r="DQ304" s="4">
        <v>13.73</v>
      </c>
      <c r="DR304" s="4">
        <v>46.84</v>
      </c>
      <c r="DS304" s="4">
        <v>6.73</v>
      </c>
      <c r="DT304" s="4">
        <v>1.39</v>
      </c>
      <c r="DU304" s="4">
        <v>5.26</v>
      </c>
      <c r="DV304" s="4">
        <v>0.71</v>
      </c>
      <c r="DW304" s="4">
        <v>3.68</v>
      </c>
      <c r="DX304" s="4">
        <v>0.75</v>
      </c>
      <c r="DY304" s="4">
        <v>2.06</v>
      </c>
      <c r="DZ304" s="4">
        <v>0.31</v>
      </c>
      <c r="EA304" s="4">
        <v>2.04</v>
      </c>
      <c r="EB304" s="4">
        <v>0.31</v>
      </c>
      <c r="EC304" s="4">
        <v>7.44</v>
      </c>
      <c r="ED304" s="4">
        <v>1.32</v>
      </c>
      <c r="EO304" s="4">
        <v>15.62</v>
      </c>
      <c r="EP304" s="4">
        <v>3.86</v>
      </c>
      <c r="FP304" s="1" t="s">
        <v>4215</v>
      </c>
    </row>
    <row r="305" spans="1:172" x14ac:dyDescent="0.35">
      <c r="A305" s="1" t="s">
        <v>4213</v>
      </c>
      <c r="C305" s="1" t="s">
        <v>3891</v>
      </c>
      <c r="E305" s="66">
        <v>39.4</v>
      </c>
      <c r="F305" s="66">
        <v>39.4</v>
      </c>
      <c r="G305" s="66">
        <v>114.94</v>
      </c>
      <c r="H305" s="66">
        <v>114.94</v>
      </c>
      <c r="L305" s="1" t="s">
        <v>4233</v>
      </c>
      <c r="Q305" s="51">
        <v>128</v>
      </c>
      <c r="AB305" s="4">
        <v>61.02</v>
      </c>
      <c r="AC305" s="4">
        <v>0.7</v>
      </c>
      <c r="AE305" s="4">
        <v>16.73</v>
      </c>
      <c r="AG305" s="4">
        <v>4.9400000000000004</v>
      </c>
      <c r="AJ305" s="4">
        <v>3.89</v>
      </c>
      <c r="AK305" s="4">
        <v>2.16</v>
      </c>
      <c r="AL305" s="4">
        <v>0.09</v>
      </c>
      <c r="AN305" s="4">
        <v>4.0199999999999996</v>
      </c>
      <c r="AO305" s="4">
        <v>4.07</v>
      </c>
      <c r="AP305" s="4">
        <v>0.28000000000000003</v>
      </c>
      <c r="BF305" s="4">
        <v>0.65</v>
      </c>
      <c r="CH305" s="4">
        <v>7.55</v>
      </c>
      <c r="CK305" s="4">
        <v>20.39</v>
      </c>
      <c r="CO305" s="4">
        <v>9.5399999999999991</v>
      </c>
      <c r="CW305" s="4">
        <v>65.42</v>
      </c>
      <c r="CX305" s="4">
        <v>821</v>
      </c>
      <c r="CY305" s="4">
        <v>13.33</v>
      </c>
      <c r="CZ305" s="4">
        <v>166.59</v>
      </c>
      <c r="DA305" s="4">
        <v>12.43</v>
      </c>
      <c r="DN305" s="4">
        <v>1143</v>
      </c>
      <c r="DO305" s="4">
        <v>37.07</v>
      </c>
      <c r="DP305" s="4">
        <v>71.66</v>
      </c>
      <c r="DQ305" s="4">
        <v>9.26</v>
      </c>
      <c r="DR305" s="4">
        <v>33.549999999999997</v>
      </c>
      <c r="DS305" s="4">
        <v>5.22</v>
      </c>
      <c r="DT305" s="4">
        <v>1.61</v>
      </c>
      <c r="DU305" s="4">
        <v>4.46</v>
      </c>
      <c r="DV305" s="4">
        <v>0.61</v>
      </c>
      <c r="DW305" s="4">
        <v>3.16</v>
      </c>
      <c r="DX305" s="4">
        <v>0.63</v>
      </c>
      <c r="DY305" s="4">
        <v>1.66</v>
      </c>
      <c r="DZ305" s="4">
        <v>0.24</v>
      </c>
      <c r="EA305" s="4">
        <v>1.63</v>
      </c>
      <c r="EB305" s="4">
        <v>0.24</v>
      </c>
      <c r="EC305" s="4">
        <v>4.83</v>
      </c>
      <c r="ED305" s="4">
        <v>0.92</v>
      </c>
      <c r="EO305" s="4">
        <v>9.76</v>
      </c>
      <c r="EP305" s="4">
        <v>2.72</v>
      </c>
      <c r="FP305" s="1" t="s">
        <v>4215</v>
      </c>
    </row>
    <row r="306" spans="1:172" x14ac:dyDescent="0.35">
      <c r="A306" s="1" t="s">
        <v>4213</v>
      </c>
      <c r="C306" s="1" t="s">
        <v>3891</v>
      </c>
      <c r="E306" s="66">
        <v>39.4</v>
      </c>
      <c r="F306" s="66">
        <v>39.4</v>
      </c>
      <c r="G306" s="66">
        <v>114.94</v>
      </c>
      <c r="H306" s="66">
        <v>114.94</v>
      </c>
      <c r="L306" s="1" t="s">
        <v>4233</v>
      </c>
      <c r="Q306" s="51">
        <v>128</v>
      </c>
      <c r="AB306" s="4">
        <v>65.72</v>
      </c>
      <c r="AC306" s="4">
        <v>0.64</v>
      </c>
      <c r="AE306" s="4">
        <v>15.38</v>
      </c>
      <c r="AG306" s="4">
        <v>4.41</v>
      </c>
      <c r="AJ306" s="4">
        <v>3.33</v>
      </c>
      <c r="AK306" s="4">
        <v>1.71</v>
      </c>
      <c r="AL306" s="4">
        <v>7.0000000000000007E-2</v>
      </c>
      <c r="AN306" s="4">
        <v>3.1</v>
      </c>
      <c r="AO306" s="4">
        <v>3.74</v>
      </c>
      <c r="AP306" s="4">
        <v>0.22</v>
      </c>
      <c r="BF306" s="4">
        <v>0.91</v>
      </c>
      <c r="CH306" s="4">
        <v>5.78</v>
      </c>
      <c r="CK306" s="4">
        <v>23.07</v>
      </c>
      <c r="CO306" s="4">
        <v>9.4499999999999993</v>
      </c>
      <c r="CW306" s="4">
        <v>57.69</v>
      </c>
      <c r="CX306" s="4">
        <v>616</v>
      </c>
      <c r="CY306" s="4">
        <v>11.54</v>
      </c>
      <c r="CZ306" s="4">
        <v>160.79</v>
      </c>
      <c r="DA306" s="4">
        <v>11.93</v>
      </c>
      <c r="DN306" s="4">
        <v>807</v>
      </c>
      <c r="DO306" s="4">
        <v>31.31</v>
      </c>
      <c r="DP306" s="4">
        <v>62.99</v>
      </c>
      <c r="DQ306" s="4">
        <v>8.0299999999999994</v>
      </c>
      <c r="DR306" s="4">
        <v>29.46</v>
      </c>
      <c r="DS306" s="4">
        <v>4.58</v>
      </c>
      <c r="DT306" s="4">
        <v>1.38</v>
      </c>
      <c r="DU306" s="4">
        <v>3.91</v>
      </c>
      <c r="DV306" s="4">
        <v>0.53</v>
      </c>
      <c r="DW306" s="4">
        <v>2.73</v>
      </c>
      <c r="DX306" s="4">
        <v>0.56999999999999995</v>
      </c>
      <c r="DY306" s="4">
        <v>1.48</v>
      </c>
      <c r="DZ306" s="4">
        <v>0.21</v>
      </c>
      <c r="EA306" s="4">
        <v>1.37</v>
      </c>
      <c r="EB306" s="4">
        <v>0.21</v>
      </c>
      <c r="EC306" s="4">
        <v>4.84</v>
      </c>
      <c r="ED306" s="4">
        <v>0.88</v>
      </c>
      <c r="EO306" s="4">
        <v>10</v>
      </c>
      <c r="EP306" s="4">
        <v>2.85</v>
      </c>
      <c r="FP306" s="1" t="s">
        <v>4215</v>
      </c>
    </row>
    <row r="307" spans="1:172" x14ac:dyDescent="0.35">
      <c r="A307" s="1" t="s">
        <v>4213</v>
      </c>
      <c r="C307" s="1" t="s">
        <v>3891</v>
      </c>
      <c r="E307" s="66">
        <v>39.4</v>
      </c>
      <c r="F307" s="66">
        <v>39.4</v>
      </c>
      <c r="G307" s="66">
        <v>114.94</v>
      </c>
      <c r="H307" s="66">
        <v>114.94</v>
      </c>
      <c r="L307" s="1" t="s">
        <v>4234</v>
      </c>
      <c r="Q307" s="51">
        <v>128</v>
      </c>
      <c r="AB307" s="4">
        <v>63.78</v>
      </c>
      <c r="AC307" s="4">
        <v>0.44</v>
      </c>
      <c r="AE307" s="4">
        <v>14.01</v>
      </c>
      <c r="AG307" s="4">
        <v>4.66</v>
      </c>
      <c r="AJ307" s="4">
        <v>3.11</v>
      </c>
      <c r="AK307" s="4">
        <v>1.1100000000000001</v>
      </c>
      <c r="AL307" s="4">
        <v>0.39</v>
      </c>
      <c r="AN307" s="4">
        <v>4.05</v>
      </c>
      <c r="AO307" s="4">
        <v>3.35</v>
      </c>
      <c r="AP307" s="4">
        <v>0.33</v>
      </c>
      <c r="BF307" s="4">
        <v>2.63</v>
      </c>
      <c r="CH307" s="4">
        <v>8.1</v>
      </c>
      <c r="CK307" s="4">
        <v>37</v>
      </c>
      <c r="CO307" s="4">
        <v>14.99</v>
      </c>
      <c r="CW307" s="4">
        <v>53.64</v>
      </c>
      <c r="CX307" s="4">
        <v>373</v>
      </c>
      <c r="CY307" s="4">
        <v>9.86</v>
      </c>
      <c r="CZ307" s="4">
        <v>302.7</v>
      </c>
      <c r="DA307" s="4">
        <v>14.2</v>
      </c>
      <c r="DN307" s="4">
        <v>1690</v>
      </c>
      <c r="DO307" s="4">
        <v>41.36</v>
      </c>
      <c r="DP307" s="4">
        <v>76.72</v>
      </c>
      <c r="DQ307" s="4">
        <v>7.83</v>
      </c>
      <c r="DR307" s="4">
        <v>26.92</v>
      </c>
      <c r="DS307" s="4">
        <v>3.9</v>
      </c>
      <c r="DT307" s="4">
        <v>1.1200000000000001</v>
      </c>
      <c r="DU307" s="4">
        <v>4.0999999999999996</v>
      </c>
      <c r="DV307" s="4">
        <v>0.37</v>
      </c>
      <c r="DW307" s="4">
        <v>1.81</v>
      </c>
      <c r="DX307" s="4">
        <v>0.35</v>
      </c>
      <c r="DY307" s="4">
        <v>1.06</v>
      </c>
      <c r="DZ307" s="4">
        <v>0.16</v>
      </c>
      <c r="EA307" s="4">
        <v>1.1000000000000001</v>
      </c>
      <c r="EB307" s="4">
        <v>0.23</v>
      </c>
      <c r="EC307" s="4">
        <v>8.4499999999999993</v>
      </c>
      <c r="ED307" s="4">
        <v>1.05</v>
      </c>
      <c r="EO307" s="4">
        <v>28.99</v>
      </c>
      <c r="EP307" s="4">
        <v>4.58</v>
      </c>
      <c r="FP307" s="1" t="s">
        <v>4215</v>
      </c>
    </row>
    <row r="308" spans="1:172" x14ac:dyDescent="0.35">
      <c r="A308" s="1" t="s">
        <v>4213</v>
      </c>
      <c r="C308" s="1" t="s">
        <v>3891</v>
      </c>
      <c r="E308" s="66">
        <v>39.4</v>
      </c>
      <c r="F308" s="66">
        <v>39.4</v>
      </c>
      <c r="G308" s="66">
        <v>114.94</v>
      </c>
      <c r="H308" s="66">
        <v>114.94</v>
      </c>
      <c r="L308" s="1" t="s">
        <v>4235</v>
      </c>
      <c r="Q308" s="51">
        <v>128</v>
      </c>
      <c r="AB308" s="4">
        <v>62.23</v>
      </c>
      <c r="AC308" s="4">
        <v>0.71</v>
      </c>
      <c r="AE308" s="4">
        <v>14.88</v>
      </c>
      <c r="AG308" s="4">
        <v>5.0999999999999996</v>
      </c>
      <c r="AJ308" s="4">
        <v>5.27</v>
      </c>
      <c r="AK308" s="4">
        <v>2.76</v>
      </c>
      <c r="AL308" s="4">
        <v>0.1</v>
      </c>
      <c r="AN308" s="4">
        <v>3</v>
      </c>
      <c r="AO308" s="4">
        <v>3.7</v>
      </c>
      <c r="AP308" s="4">
        <v>0.45</v>
      </c>
      <c r="BF308" s="4">
        <v>0.6</v>
      </c>
      <c r="CH308" s="4">
        <v>14.55</v>
      </c>
      <c r="CK308" s="4">
        <v>32.25</v>
      </c>
      <c r="CO308" s="4">
        <v>11.88</v>
      </c>
      <c r="CW308" s="4">
        <v>30.64</v>
      </c>
      <c r="CX308" s="4">
        <v>539</v>
      </c>
      <c r="CY308" s="4">
        <v>21.3</v>
      </c>
      <c r="CZ308" s="4">
        <v>124.6</v>
      </c>
      <c r="DA308" s="4">
        <v>14.15</v>
      </c>
      <c r="DN308" s="4">
        <v>1028</v>
      </c>
      <c r="DO308" s="4">
        <v>51</v>
      </c>
      <c r="DP308" s="4">
        <v>103.4</v>
      </c>
      <c r="DQ308" s="4">
        <v>12.22</v>
      </c>
      <c r="DR308" s="4">
        <v>46.12</v>
      </c>
      <c r="DS308" s="4">
        <v>7.48</v>
      </c>
      <c r="DT308" s="4">
        <v>1.7</v>
      </c>
      <c r="DU308" s="4">
        <v>6.94</v>
      </c>
      <c r="DV308" s="4">
        <v>0.76</v>
      </c>
      <c r="DW308" s="4">
        <v>3.97</v>
      </c>
      <c r="DX308" s="4">
        <v>0.74</v>
      </c>
      <c r="DY308" s="4">
        <v>2.1</v>
      </c>
      <c r="DZ308" s="4">
        <v>0.28999999999999998</v>
      </c>
      <c r="EA308" s="4">
        <v>1.83</v>
      </c>
      <c r="EB308" s="4">
        <v>0.35</v>
      </c>
      <c r="EC308" s="4">
        <v>3.86</v>
      </c>
      <c r="ED308" s="4">
        <v>1.05</v>
      </c>
      <c r="EO308" s="4">
        <v>17.440000000000001</v>
      </c>
      <c r="EP308" s="4">
        <v>3.32</v>
      </c>
      <c r="FP308" s="1" t="s">
        <v>4215</v>
      </c>
    </row>
    <row r="309" spans="1:172" x14ac:dyDescent="0.35">
      <c r="A309" s="1" t="s">
        <v>4213</v>
      </c>
      <c r="C309" s="1" t="s">
        <v>3891</v>
      </c>
      <c r="E309" s="66">
        <v>39.4</v>
      </c>
      <c r="F309" s="66">
        <v>39.4</v>
      </c>
      <c r="G309" s="66">
        <v>114.94</v>
      </c>
      <c r="H309" s="66">
        <v>114.94</v>
      </c>
      <c r="L309" s="1" t="s">
        <v>4236</v>
      </c>
      <c r="Q309" s="51">
        <v>128</v>
      </c>
      <c r="AB309" s="4">
        <v>56.55</v>
      </c>
      <c r="AC309" s="4">
        <v>0.98</v>
      </c>
      <c r="AE309" s="4">
        <v>15.55</v>
      </c>
      <c r="AG309" s="4">
        <v>7.27</v>
      </c>
      <c r="AJ309" s="4">
        <v>6.02</v>
      </c>
      <c r="AK309" s="4">
        <v>3.49</v>
      </c>
      <c r="AL309" s="4">
        <v>0.15</v>
      </c>
      <c r="AN309" s="4">
        <v>2.5099999999999998</v>
      </c>
      <c r="AO309" s="4">
        <v>4.28</v>
      </c>
      <c r="AP309" s="4">
        <v>0.59</v>
      </c>
      <c r="BF309" s="4">
        <v>0.61</v>
      </c>
      <c r="CH309" s="4">
        <v>17.84</v>
      </c>
      <c r="CK309" s="4">
        <v>48.83</v>
      </c>
      <c r="CO309" s="4">
        <v>19.04</v>
      </c>
      <c r="CW309" s="4">
        <v>33.04</v>
      </c>
      <c r="CX309" s="4">
        <v>522</v>
      </c>
      <c r="CY309" s="4">
        <v>19.79</v>
      </c>
      <c r="CZ309" s="4">
        <v>299.2</v>
      </c>
      <c r="DA309" s="4">
        <v>15.16</v>
      </c>
      <c r="DN309" s="4">
        <v>519</v>
      </c>
      <c r="DO309" s="4">
        <v>47.7</v>
      </c>
      <c r="DP309" s="4">
        <v>88.7</v>
      </c>
      <c r="DQ309" s="4">
        <v>10.41</v>
      </c>
      <c r="DR309" s="4">
        <v>40.200000000000003</v>
      </c>
      <c r="DS309" s="4">
        <v>6.63</v>
      </c>
      <c r="DT309" s="4">
        <v>1.6</v>
      </c>
      <c r="DU309" s="4">
        <v>6.3</v>
      </c>
      <c r="DV309" s="4">
        <v>0.72</v>
      </c>
      <c r="DW309" s="4">
        <v>3.65</v>
      </c>
      <c r="DX309" s="4">
        <v>0.69</v>
      </c>
      <c r="DY309" s="4">
        <v>1.96</v>
      </c>
      <c r="DZ309" s="4">
        <v>0.27</v>
      </c>
      <c r="EA309" s="4">
        <v>1.83</v>
      </c>
      <c r="EB309" s="4">
        <v>0.35</v>
      </c>
      <c r="EC309" s="4">
        <v>8.08</v>
      </c>
      <c r="ED309" s="4">
        <v>0.81</v>
      </c>
      <c r="EO309" s="4">
        <v>8.8000000000000007</v>
      </c>
      <c r="EP309" s="4">
        <v>2.4900000000000002</v>
      </c>
      <c r="FP309" s="1" t="s">
        <v>4215</v>
      </c>
    </row>
    <row r="310" spans="1:172" x14ac:dyDescent="0.35">
      <c r="A310" s="1" t="s">
        <v>4213</v>
      </c>
      <c r="C310" s="1" t="s">
        <v>3891</v>
      </c>
      <c r="E310" s="66">
        <v>39.4</v>
      </c>
      <c r="F310" s="66">
        <v>39.4</v>
      </c>
      <c r="G310" s="66">
        <v>114.94</v>
      </c>
      <c r="H310" s="66">
        <v>114.94</v>
      </c>
      <c r="L310" s="1" t="s">
        <v>4237</v>
      </c>
      <c r="Q310" s="51">
        <v>128</v>
      </c>
      <c r="AB310" s="4">
        <v>53.04</v>
      </c>
      <c r="AC310" s="4">
        <v>1.23</v>
      </c>
      <c r="AE310" s="4">
        <v>16.170000000000002</v>
      </c>
      <c r="AG310" s="4">
        <v>7.76</v>
      </c>
      <c r="AJ310" s="4">
        <v>6.44</v>
      </c>
      <c r="AK310" s="4">
        <v>4.47</v>
      </c>
      <c r="AL310" s="4">
        <v>0.16</v>
      </c>
      <c r="AN310" s="4">
        <v>2.81</v>
      </c>
      <c r="AO310" s="4">
        <v>4.28</v>
      </c>
      <c r="AP310" s="4">
        <v>0.59</v>
      </c>
      <c r="BF310" s="4">
        <v>0.82</v>
      </c>
      <c r="CH310" s="4">
        <v>19.920000000000002</v>
      </c>
      <c r="CK310" s="4">
        <v>59.35</v>
      </c>
      <c r="CO310" s="4">
        <v>23.37</v>
      </c>
      <c r="CW310" s="4">
        <v>49.16</v>
      </c>
      <c r="CX310" s="4">
        <v>555</v>
      </c>
      <c r="CY310" s="4">
        <v>21.39</v>
      </c>
      <c r="CZ310" s="4">
        <v>262.7</v>
      </c>
      <c r="DA310" s="4">
        <v>14.53</v>
      </c>
      <c r="DN310" s="4">
        <v>526</v>
      </c>
      <c r="DO310" s="4">
        <v>43.8</v>
      </c>
      <c r="DP310" s="4">
        <v>85.57</v>
      </c>
      <c r="DQ310" s="4">
        <v>10.19</v>
      </c>
      <c r="DR310" s="4">
        <v>39.72</v>
      </c>
      <c r="DS310" s="4">
        <v>6.81</v>
      </c>
      <c r="DT310" s="4">
        <v>1.88</v>
      </c>
      <c r="DU310" s="4">
        <v>6.52</v>
      </c>
      <c r="DV310" s="4">
        <v>0.74</v>
      </c>
      <c r="DW310" s="4">
        <v>4.0199999999999996</v>
      </c>
      <c r="DX310" s="4">
        <v>0.75</v>
      </c>
      <c r="DY310" s="4">
        <v>2.12</v>
      </c>
      <c r="DZ310" s="4">
        <v>0.28999999999999998</v>
      </c>
      <c r="EA310" s="4">
        <v>2</v>
      </c>
      <c r="EB310" s="4">
        <v>0.37</v>
      </c>
      <c r="EC310" s="4">
        <v>6.42</v>
      </c>
      <c r="ED310" s="4">
        <v>0.72</v>
      </c>
      <c r="EO310" s="4">
        <v>4.38</v>
      </c>
      <c r="EP310" s="4">
        <v>1.19</v>
      </c>
      <c r="FP310" s="1" t="s">
        <v>4215</v>
      </c>
    </row>
    <row r="311" spans="1:172" x14ac:dyDescent="0.35">
      <c r="A311" s="1" t="s">
        <v>4213</v>
      </c>
      <c r="C311" s="1" t="s">
        <v>3891</v>
      </c>
      <c r="E311" s="66">
        <v>39.4</v>
      </c>
      <c r="F311" s="66">
        <v>39.4</v>
      </c>
      <c r="G311" s="66">
        <v>114.94</v>
      </c>
      <c r="H311" s="66">
        <v>114.94</v>
      </c>
      <c r="L311" s="1" t="s">
        <v>4238</v>
      </c>
      <c r="Q311" s="51">
        <v>128</v>
      </c>
      <c r="AB311" s="4">
        <v>61.15</v>
      </c>
      <c r="AC311" s="4">
        <v>1.04</v>
      </c>
      <c r="AE311" s="4">
        <v>15.09</v>
      </c>
      <c r="AG311" s="4">
        <v>5.34</v>
      </c>
      <c r="AJ311" s="4">
        <v>3.49</v>
      </c>
      <c r="AK311" s="4">
        <v>2.4300000000000002</v>
      </c>
      <c r="AL311" s="4">
        <v>0.11</v>
      </c>
      <c r="AN311" s="4">
        <v>4.29</v>
      </c>
      <c r="AO311" s="4">
        <v>3.85</v>
      </c>
      <c r="AP311" s="4">
        <v>0.47</v>
      </c>
      <c r="BF311" s="4">
        <v>0.74</v>
      </c>
      <c r="CH311" s="4">
        <v>11.61</v>
      </c>
      <c r="CK311" s="4">
        <v>42.02</v>
      </c>
      <c r="CO311" s="4">
        <v>16.899999999999999</v>
      </c>
      <c r="CW311" s="4">
        <v>54.06</v>
      </c>
      <c r="CX311" s="4">
        <v>395</v>
      </c>
      <c r="CY311" s="4">
        <v>22.21</v>
      </c>
      <c r="CZ311" s="4">
        <v>499.5</v>
      </c>
      <c r="DA311" s="4">
        <v>22.95</v>
      </c>
      <c r="DN311" s="4">
        <v>1171</v>
      </c>
      <c r="DO311" s="4">
        <v>66.87</v>
      </c>
      <c r="DP311" s="4">
        <v>115.5</v>
      </c>
      <c r="DQ311" s="4">
        <v>15.69</v>
      </c>
      <c r="DR311" s="4">
        <v>58.82</v>
      </c>
      <c r="DS311" s="4">
        <v>8.8000000000000007</v>
      </c>
      <c r="DT311" s="4">
        <v>1.81</v>
      </c>
      <c r="DU311" s="4">
        <v>7.93</v>
      </c>
      <c r="DV311" s="4">
        <v>0.85</v>
      </c>
      <c r="DW311" s="4">
        <v>4.3</v>
      </c>
      <c r="DX311" s="4">
        <v>0.76</v>
      </c>
      <c r="DY311" s="4">
        <v>2.14</v>
      </c>
      <c r="DZ311" s="4">
        <v>0.28999999999999998</v>
      </c>
      <c r="EA311" s="4">
        <v>1.93</v>
      </c>
      <c r="EB311" s="4">
        <v>0.36</v>
      </c>
      <c r="EC311" s="4">
        <v>14.75</v>
      </c>
      <c r="ED311" s="4">
        <v>1.23</v>
      </c>
      <c r="EO311" s="4">
        <v>24.06</v>
      </c>
      <c r="EP311" s="4">
        <v>3.52</v>
      </c>
      <c r="FP311" s="1" t="s">
        <v>4215</v>
      </c>
    </row>
    <row r="312" spans="1:172" x14ac:dyDescent="0.35">
      <c r="A312" s="1" t="s">
        <v>4213</v>
      </c>
      <c r="C312" s="1" t="s">
        <v>3891</v>
      </c>
      <c r="E312" s="66">
        <v>39.4</v>
      </c>
      <c r="F312" s="66">
        <v>39.4</v>
      </c>
      <c r="G312" s="66">
        <v>114.94</v>
      </c>
      <c r="H312" s="66">
        <v>114.94</v>
      </c>
      <c r="L312" s="1" t="s">
        <v>4239</v>
      </c>
      <c r="Q312" s="51">
        <v>128</v>
      </c>
      <c r="AB312" s="4">
        <v>64.38</v>
      </c>
      <c r="AC312" s="4">
        <v>1.05</v>
      </c>
      <c r="AE312" s="4">
        <v>15.12</v>
      </c>
      <c r="AG312" s="4">
        <v>4.6100000000000003</v>
      </c>
      <c r="AJ312" s="4">
        <v>1.82</v>
      </c>
      <c r="AK312" s="4">
        <v>0.76</v>
      </c>
      <c r="AL312" s="4">
        <v>0.08</v>
      </c>
      <c r="AN312" s="4">
        <v>5.13</v>
      </c>
      <c r="AO312" s="4">
        <v>4.45</v>
      </c>
      <c r="AP312" s="4">
        <v>0.19</v>
      </c>
      <c r="BF312" s="4">
        <v>0.5</v>
      </c>
      <c r="CH312" s="4">
        <v>12.87</v>
      </c>
      <c r="CK312" s="4">
        <v>17.12</v>
      </c>
      <c r="CO312" s="4">
        <v>8.15</v>
      </c>
      <c r="CW312" s="4">
        <v>87.35</v>
      </c>
      <c r="CX312" s="4">
        <v>141</v>
      </c>
      <c r="CY312" s="4">
        <v>38.799999999999997</v>
      </c>
      <c r="CZ312" s="4">
        <v>1732</v>
      </c>
      <c r="DA312" s="4">
        <v>48.78</v>
      </c>
      <c r="DN312" s="4">
        <v>248</v>
      </c>
      <c r="DO312" s="4">
        <v>168.9</v>
      </c>
      <c r="DP312" s="4">
        <v>319.8</v>
      </c>
      <c r="DQ312" s="4">
        <v>44.84</v>
      </c>
      <c r="DR312" s="4">
        <v>155.9</v>
      </c>
      <c r="DS312" s="4">
        <v>20.059999999999999</v>
      </c>
      <c r="DT312" s="4">
        <v>1.41</v>
      </c>
      <c r="DU312" s="4">
        <v>17.21</v>
      </c>
      <c r="DV312" s="4">
        <v>1.65</v>
      </c>
      <c r="DW312" s="4">
        <v>7.81</v>
      </c>
      <c r="DX312" s="4">
        <v>1.42</v>
      </c>
      <c r="DY312" s="4">
        <v>4.22</v>
      </c>
      <c r="DZ312" s="4">
        <v>0.59</v>
      </c>
      <c r="EA312" s="4">
        <v>4.22</v>
      </c>
      <c r="EB312" s="4">
        <v>0.87</v>
      </c>
      <c r="EC312" s="4">
        <v>54.41</v>
      </c>
      <c r="ED312" s="4">
        <v>2.1</v>
      </c>
      <c r="EO312" s="4">
        <v>55.61</v>
      </c>
      <c r="EP312" s="4">
        <v>6.43</v>
      </c>
      <c r="FP312" s="1" t="s">
        <v>4215</v>
      </c>
    </row>
    <row r="313" spans="1:172" x14ac:dyDescent="0.35">
      <c r="A313" s="1" t="s">
        <v>4213</v>
      </c>
      <c r="C313" s="1" t="s">
        <v>3891</v>
      </c>
      <c r="E313" s="66">
        <v>39.4</v>
      </c>
      <c r="F313" s="66">
        <v>39.4</v>
      </c>
      <c r="G313" s="66">
        <v>114.94</v>
      </c>
      <c r="H313" s="66">
        <v>114.94</v>
      </c>
      <c r="L313" s="1" t="s">
        <v>4240</v>
      </c>
      <c r="Q313" s="51">
        <v>128</v>
      </c>
      <c r="AB313" s="4">
        <v>64.319999999999993</v>
      </c>
      <c r="AC313" s="4">
        <v>0.69</v>
      </c>
      <c r="AE313" s="4">
        <v>16.93</v>
      </c>
      <c r="AG313" s="4">
        <v>2.58</v>
      </c>
      <c r="AJ313" s="4">
        <v>1.91</v>
      </c>
      <c r="AK313" s="4">
        <v>0.57999999999999996</v>
      </c>
      <c r="AL313" s="4">
        <v>0.06</v>
      </c>
      <c r="AN313" s="4">
        <v>5.88</v>
      </c>
      <c r="AO313" s="4">
        <v>4.4000000000000004</v>
      </c>
      <c r="AP313" s="4">
        <v>0.23</v>
      </c>
      <c r="BF313" s="4">
        <v>0.82</v>
      </c>
      <c r="CH313" s="4">
        <v>9.51</v>
      </c>
      <c r="CK313" s="4">
        <v>11.43</v>
      </c>
      <c r="CO313" s="4">
        <v>7.07</v>
      </c>
      <c r="CW313" s="4">
        <v>81.010000000000005</v>
      </c>
      <c r="CX313" s="4">
        <v>213</v>
      </c>
      <c r="CY313" s="4">
        <v>14.43</v>
      </c>
      <c r="CZ313" s="4">
        <v>710.6</v>
      </c>
      <c r="DA313" s="4">
        <v>20.85</v>
      </c>
      <c r="DN313" s="4">
        <v>959</v>
      </c>
      <c r="DO313" s="4">
        <v>30.29</v>
      </c>
      <c r="DP313" s="4">
        <v>64.010000000000005</v>
      </c>
      <c r="DQ313" s="4">
        <v>7.95</v>
      </c>
      <c r="DR313" s="4">
        <v>29.33</v>
      </c>
      <c r="DS313" s="4">
        <v>4.54</v>
      </c>
      <c r="DT313" s="4">
        <v>1.1299999999999999</v>
      </c>
      <c r="DU313" s="4">
        <v>4.21</v>
      </c>
      <c r="DV313" s="4">
        <v>0.5</v>
      </c>
      <c r="DW313" s="4">
        <v>2.61</v>
      </c>
      <c r="DX313" s="4">
        <v>0.5</v>
      </c>
      <c r="DY313" s="4">
        <v>1.49</v>
      </c>
      <c r="DZ313" s="4">
        <v>0.22</v>
      </c>
      <c r="EA313" s="4">
        <v>1.51</v>
      </c>
      <c r="EB313" s="4">
        <v>0.28999999999999998</v>
      </c>
      <c r="EC313" s="4">
        <v>20.58</v>
      </c>
      <c r="ED313" s="4">
        <v>1.17</v>
      </c>
      <c r="EO313" s="4">
        <v>9.61</v>
      </c>
      <c r="EP313" s="4">
        <v>1.85</v>
      </c>
      <c r="FP313" s="1" t="s">
        <v>4215</v>
      </c>
    </row>
    <row r="314" spans="1:172" x14ac:dyDescent="0.35">
      <c r="A314" s="1" t="s">
        <v>4213</v>
      </c>
      <c r="C314" s="1" t="s">
        <v>3891</v>
      </c>
      <c r="E314" s="66">
        <v>39.4</v>
      </c>
      <c r="F314" s="66">
        <v>39.4</v>
      </c>
      <c r="G314" s="66">
        <v>114.94</v>
      </c>
      <c r="H314" s="66">
        <v>114.94</v>
      </c>
      <c r="L314" s="1" t="s">
        <v>4241</v>
      </c>
      <c r="Q314" s="51">
        <v>128</v>
      </c>
      <c r="AB314" s="4">
        <v>68.83</v>
      </c>
      <c r="AC314" s="4">
        <v>0.43</v>
      </c>
      <c r="AE314" s="4">
        <v>14.59</v>
      </c>
      <c r="AG314" s="4">
        <v>2.93</v>
      </c>
      <c r="AJ314" s="4">
        <v>2.69</v>
      </c>
      <c r="AK314" s="4">
        <v>1.24</v>
      </c>
      <c r="AL314" s="4">
        <v>0.05</v>
      </c>
      <c r="AN314" s="4">
        <v>3.87</v>
      </c>
      <c r="AO314" s="4">
        <v>3.7</v>
      </c>
      <c r="AP314" s="4">
        <v>0.16</v>
      </c>
      <c r="BF314" s="4">
        <v>0.54</v>
      </c>
      <c r="CH314" s="4">
        <v>3.37</v>
      </c>
      <c r="CK314" s="4">
        <v>20.62</v>
      </c>
      <c r="CO314" s="4">
        <v>7.7</v>
      </c>
      <c r="CW314" s="4">
        <v>67.569999999999993</v>
      </c>
      <c r="CX314" s="4">
        <v>587</v>
      </c>
      <c r="CY314" s="4">
        <v>7.36</v>
      </c>
      <c r="CZ314" s="4">
        <v>120.3</v>
      </c>
      <c r="DA314" s="4">
        <v>10.79</v>
      </c>
      <c r="DN314" s="4">
        <v>797</v>
      </c>
      <c r="DO314" s="4">
        <v>33.369999999999997</v>
      </c>
      <c r="DP314" s="4">
        <v>61.12</v>
      </c>
      <c r="DQ314" s="4">
        <v>7.6</v>
      </c>
      <c r="DR314" s="4">
        <v>26.27</v>
      </c>
      <c r="DS314" s="4">
        <v>3.76</v>
      </c>
      <c r="DT314" s="4">
        <v>1.1000000000000001</v>
      </c>
      <c r="DU314" s="4">
        <v>2.94</v>
      </c>
      <c r="DV314" s="4">
        <v>0.38</v>
      </c>
      <c r="DW314" s="4">
        <v>1.84</v>
      </c>
      <c r="DX314" s="4">
        <v>0.37</v>
      </c>
      <c r="DY314" s="4">
        <v>0.96</v>
      </c>
      <c r="DZ314" s="4">
        <v>0.14000000000000001</v>
      </c>
      <c r="EA314" s="4">
        <v>0.96</v>
      </c>
      <c r="EB314" s="4">
        <v>0.14000000000000001</v>
      </c>
      <c r="EC314" s="4">
        <v>3.86</v>
      </c>
      <c r="ED314" s="4">
        <v>0.97</v>
      </c>
      <c r="EO314" s="4">
        <v>13.6</v>
      </c>
      <c r="EP314" s="4">
        <v>4.0199999999999996</v>
      </c>
      <c r="FP314" s="1" t="s">
        <v>4215</v>
      </c>
    </row>
    <row r="315" spans="1:172" x14ac:dyDescent="0.35">
      <c r="A315" s="1" t="s">
        <v>4213</v>
      </c>
      <c r="C315" s="1" t="s">
        <v>3891</v>
      </c>
      <c r="E315" s="66">
        <v>39.4</v>
      </c>
      <c r="F315" s="66">
        <v>39.4</v>
      </c>
      <c r="G315" s="66">
        <v>114.94</v>
      </c>
      <c r="H315" s="66">
        <v>114.94</v>
      </c>
      <c r="L315" s="1" t="s">
        <v>4242</v>
      </c>
      <c r="Q315" s="51">
        <v>128</v>
      </c>
      <c r="AB315" s="4">
        <v>67.41</v>
      </c>
      <c r="AC315" s="4">
        <v>0.44</v>
      </c>
      <c r="AE315" s="4">
        <v>14.89</v>
      </c>
      <c r="AG315" s="4">
        <v>3.06</v>
      </c>
      <c r="AJ315" s="4">
        <v>2.87</v>
      </c>
      <c r="AK315" s="4">
        <v>1.33</v>
      </c>
      <c r="AL315" s="4">
        <v>0.06</v>
      </c>
      <c r="AN315" s="4">
        <v>4.03</v>
      </c>
      <c r="AO315" s="4">
        <v>3.86</v>
      </c>
      <c r="AP315" s="4">
        <v>0.17</v>
      </c>
      <c r="BF315" s="4">
        <v>0.59</v>
      </c>
      <c r="CH315" s="4">
        <v>4.49</v>
      </c>
      <c r="CK315" s="4">
        <v>21.95</v>
      </c>
      <c r="CO315" s="4">
        <v>6.91</v>
      </c>
      <c r="CW315" s="4">
        <v>59.41</v>
      </c>
      <c r="CX315" s="4">
        <v>689</v>
      </c>
      <c r="CY315" s="4">
        <v>8.25</v>
      </c>
      <c r="CZ315" s="4">
        <v>113.3</v>
      </c>
      <c r="DA315" s="4">
        <v>10.31</v>
      </c>
      <c r="DN315" s="4">
        <v>1014</v>
      </c>
      <c r="DO315" s="4">
        <v>35.19</v>
      </c>
      <c r="DP315" s="4">
        <v>67.010000000000005</v>
      </c>
      <c r="DQ315" s="4">
        <v>8.15</v>
      </c>
      <c r="DR315" s="4">
        <v>28.37</v>
      </c>
      <c r="DS315" s="4">
        <v>4.16</v>
      </c>
      <c r="DT315" s="4">
        <v>1.2</v>
      </c>
      <c r="DU315" s="4">
        <v>3.25</v>
      </c>
      <c r="DV315" s="4">
        <v>0.41</v>
      </c>
      <c r="DW315" s="4">
        <v>1.99</v>
      </c>
      <c r="DX315" s="4">
        <v>0.4</v>
      </c>
      <c r="DY315" s="4">
        <v>1.04</v>
      </c>
      <c r="DZ315" s="4">
        <v>0.15</v>
      </c>
      <c r="EA315" s="4">
        <v>0.98</v>
      </c>
      <c r="EB315" s="4">
        <v>0.15</v>
      </c>
      <c r="EC315" s="4">
        <v>3.63</v>
      </c>
      <c r="ED315" s="4">
        <v>0.93</v>
      </c>
      <c r="EO315" s="4">
        <v>10.29</v>
      </c>
      <c r="EP315" s="4">
        <v>2.83</v>
      </c>
      <c r="FP315" s="1" t="s">
        <v>4215</v>
      </c>
    </row>
    <row r="316" spans="1:172" x14ac:dyDescent="0.35">
      <c r="A316" s="1" t="s">
        <v>4213</v>
      </c>
      <c r="C316" s="1" t="s">
        <v>3891</v>
      </c>
      <c r="E316" s="66">
        <v>39.4</v>
      </c>
      <c r="F316" s="66">
        <v>39.4</v>
      </c>
      <c r="G316" s="66">
        <v>114.94</v>
      </c>
      <c r="H316" s="66">
        <v>114.94</v>
      </c>
      <c r="L316" s="1" t="s">
        <v>4243</v>
      </c>
      <c r="Q316" s="51">
        <v>128</v>
      </c>
      <c r="AB316" s="4">
        <v>62.78</v>
      </c>
      <c r="AC316" s="4">
        <v>0.74</v>
      </c>
      <c r="AE316" s="4">
        <v>14.53</v>
      </c>
      <c r="AG316" s="4">
        <v>5.31</v>
      </c>
      <c r="AJ316" s="4">
        <v>4.21</v>
      </c>
      <c r="AK316" s="4">
        <v>2.42</v>
      </c>
      <c r="AL316" s="4">
        <v>7.0000000000000007E-2</v>
      </c>
      <c r="AN316" s="4">
        <v>3.18</v>
      </c>
      <c r="AO316" s="4">
        <v>4.01</v>
      </c>
      <c r="AP316" s="4">
        <v>0.52</v>
      </c>
      <c r="BF316" s="4">
        <v>0.66</v>
      </c>
      <c r="CH316" s="4">
        <v>11.4</v>
      </c>
      <c r="CK316" s="4">
        <v>61.49</v>
      </c>
      <c r="CO316" s="4">
        <v>15</v>
      </c>
      <c r="CW316" s="4">
        <v>45.02</v>
      </c>
      <c r="CX316" s="4">
        <v>394</v>
      </c>
      <c r="CY316" s="4">
        <v>13.97</v>
      </c>
      <c r="CZ316" s="4">
        <v>296.8</v>
      </c>
      <c r="DA316" s="4">
        <v>18.78</v>
      </c>
      <c r="DN316" s="4">
        <v>641</v>
      </c>
      <c r="DO316" s="4">
        <v>52.29</v>
      </c>
      <c r="DP316" s="4">
        <v>82.89</v>
      </c>
      <c r="DQ316" s="4">
        <v>9.68</v>
      </c>
      <c r="DR316" s="4">
        <v>34.549999999999997</v>
      </c>
      <c r="DS316" s="4">
        <v>5.26</v>
      </c>
      <c r="DT316" s="4">
        <v>1.1599999999999999</v>
      </c>
      <c r="DU316" s="4">
        <v>5.01</v>
      </c>
      <c r="DV316" s="4">
        <v>0.51</v>
      </c>
      <c r="DW316" s="4">
        <v>2.59</v>
      </c>
      <c r="DX316" s="4">
        <v>0.47</v>
      </c>
      <c r="DY316" s="4">
        <v>1.36</v>
      </c>
      <c r="DZ316" s="4">
        <v>0.19</v>
      </c>
      <c r="EA316" s="4">
        <v>1.29</v>
      </c>
      <c r="EB316" s="4">
        <v>0.26</v>
      </c>
      <c r="EC316" s="4">
        <v>8.39</v>
      </c>
      <c r="ED316" s="4">
        <v>1.29</v>
      </c>
      <c r="EO316" s="4">
        <v>30.87</v>
      </c>
      <c r="EP316" s="4">
        <v>7.48</v>
      </c>
      <c r="FP316" s="1" t="s">
        <v>4215</v>
      </c>
    </row>
    <row r="317" spans="1:172" x14ac:dyDescent="0.35">
      <c r="A317" s="1" t="s">
        <v>4213</v>
      </c>
      <c r="C317" s="1" t="s">
        <v>3891</v>
      </c>
      <c r="E317" s="66">
        <v>39.4</v>
      </c>
      <c r="F317" s="66">
        <v>39.4</v>
      </c>
      <c r="G317" s="66">
        <v>114.94</v>
      </c>
      <c r="H317" s="66">
        <v>114.94</v>
      </c>
      <c r="L317" s="1" t="s">
        <v>4244</v>
      </c>
      <c r="Q317" s="49">
        <v>127</v>
      </c>
      <c r="AB317" s="4">
        <v>65.72</v>
      </c>
      <c r="AC317" s="4">
        <v>0.62</v>
      </c>
      <c r="AE317" s="4">
        <v>14.79</v>
      </c>
      <c r="AG317" s="4">
        <v>3.66</v>
      </c>
      <c r="AJ317" s="4">
        <v>3.55</v>
      </c>
      <c r="AK317" s="4">
        <v>1.71</v>
      </c>
      <c r="AL317" s="4">
        <v>0.08</v>
      </c>
      <c r="AN317" s="4">
        <v>4.04</v>
      </c>
      <c r="AO317" s="4">
        <v>3.71</v>
      </c>
      <c r="AP317" s="4">
        <v>0.4</v>
      </c>
      <c r="BF317" s="4">
        <v>0.68</v>
      </c>
      <c r="CH317" s="4">
        <v>9.44</v>
      </c>
      <c r="CK317" s="4">
        <v>30.98</v>
      </c>
      <c r="CO317" s="4">
        <v>10.42</v>
      </c>
      <c r="CW317" s="4">
        <v>33.22</v>
      </c>
      <c r="CX317" s="4">
        <v>460</v>
      </c>
      <c r="CY317" s="4">
        <v>13.19</v>
      </c>
      <c r="CZ317" s="4">
        <v>314.2</v>
      </c>
      <c r="DA317" s="4">
        <v>17.64</v>
      </c>
      <c r="DN317" s="4">
        <v>805</v>
      </c>
      <c r="DO317" s="4">
        <v>43.4</v>
      </c>
      <c r="DP317" s="4">
        <v>79.069999999999993</v>
      </c>
      <c r="DQ317" s="4">
        <v>9.1999999999999993</v>
      </c>
      <c r="DR317" s="4">
        <v>33.270000000000003</v>
      </c>
      <c r="DS317" s="4">
        <v>5.07</v>
      </c>
      <c r="DT317" s="4">
        <v>1.22</v>
      </c>
      <c r="DU317" s="4">
        <v>4.83</v>
      </c>
      <c r="DV317" s="4">
        <v>0.49</v>
      </c>
      <c r="DW317" s="4">
        <v>2.37</v>
      </c>
      <c r="DX317" s="4">
        <v>0.45</v>
      </c>
      <c r="DY317" s="4">
        <v>1.32</v>
      </c>
      <c r="DZ317" s="4">
        <v>0.18</v>
      </c>
      <c r="EA317" s="4">
        <v>1.25</v>
      </c>
      <c r="EB317" s="4">
        <v>0.25</v>
      </c>
      <c r="EC317" s="4">
        <v>8.7799999999999994</v>
      </c>
      <c r="ED317" s="4">
        <v>1.35</v>
      </c>
      <c r="EO317" s="4">
        <v>18.440000000000001</v>
      </c>
      <c r="EP317" s="4">
        <v>3.49</v>
      </c>
      <c r="FP317" s="1" t="s">
        <v>4215</v>
      </c>
    </row>
    <row r="318" spans="1:172" x14ac:dyDescent="0.35">
      <c r="A318" s="1" t="s">
        <v>4213</v>
      </c>
      <c r="C318" s="1" t="s">
        <v>3891</v>
      </c>
      <c r="E318" s="66">
        <v>39.4</v>
      </c>
      <c r="F318" s="66">
        <v>39.4</v>
      </c>
      <c r="G318" s="66">
        <v>114.94</v>
      </c>
      <c r="H318" s="66">
        <v>114.94</v>
      </c>
      <c r="L318" s="1" t="s">
        <v>4245</v>
      </c>
      <c r="Q318" s="51">
        <v>127</v>
      </c>
      <c r="AB318" s="4">
        <v>69.06</v>
      </c>
      <c r="AC318" s="4">
        <v>0.42</v>
      </c>
      <c r="AE318" s="4">
        <v>13.91</v>
      </c>
      <c r="AG318" s="4">
        <v>3.19</v>
      </c>
      <c r="AJ318" s="4">
        <v>2.52</v>
      </c>
      <c r="AK318" s="4">
        <v>1.1200000000000001</v>
      </c>
      <c r="AL318" s="4">
        <v>0.05</v>
      </c>
      <c r="AN318" s="4">
        <v>3.33</v>
      </c>
      <c r="AO318" s="4">
        <v>3.95</v>
      </c>
      <c r="AP318" s="4">
        <v>0.17</v>
      </c>
      <c r="BF318" s="4">
        <v>1.02</v>
      </c>
      <c r="CH318" s="4">
        <v>4.76</v>
      </c>
      <c r="CK318" s="4">
        <v>40.130000000000003</v>
      </c>
      <c r="CO318" s="4">
        <v>12.41</v>
      </c>
      <c r="CW318" s="4">
        <v>72.59</v>
      </c>
      <c r="CX318" s="4">
        <v>580</v>
      </c>
      <c r="CY318" s="4">
        <v>7.33</v>
      </c>
      <c r="CZ318" s="4">
        <v>148.03</v>
      </c>
      <c r="DA318" s="4">
        <v>12.38</v>
      </c>
      <c r="DN318" s="4">
        <v>744</v>
      </c>
      <c r="DO318" s="4">
        <v>40.159999999999997</v>
      </c>
      <c r="DP318" s="4">
        <v>69.87</v>
      </c>
      <c r="DQ318" s="4">
        <v>8.2200000000000006</v>
      </c>
      <c r="DR318" s="4">
        <v>28.29</v>
      </c>
      <c r="DS318" s="4">
        <v>4.09</v>
      </c>
      <c r="DT318" s="4">
        <v>1.1200000000000001</v>
      </c>
      <c r="DU318" s="4">
        <v>3.23</v>
      </c>
      <c r="DV318" s="4">
        <v>0.39</v>
      </c>
      <c r="DW318" s="4">
        <v>1.82</v>
      </c>
      <c r="DX318" s="4">
        <v>0.35</v>
      </c>
      <c r="DY318" s="4">
        <v>0.89</v>
      </c>
      <c r="DZ318" s="4">
        <v>0.13</v>
      </c>
      <c r="EA318" s="4">
        <v>0.82</v>
      </c>
      <c r="EB318" s="4">
        <v>0.13</v>
      </c>
      <c r="EC318" s="4">
        <v>4.75</v>
      </c>
      <c r="ED318" s="4">
        <v>0.86</v>
      </c>
      <c r="EO318" s="4">
        <v>11.35</v>
      </c>
      <c r="EP318" s="4">
        <v>4.46</v>
      </c>
      <c r="FP318" s="1" t="s">
        <v>4215</v>
      </c>
    </row>
    <row r="319" spans="1:172" x14ac:dyDescent="0.35">
      <c r="A319" s="1" t="s">
        <v>4213</v>
      </c>
      <c r="C319" s="1" t="s">
        <v>3891</v>
      </c>
      <c r="E319" s="66">
        <v>39.4</v>
      </c>
      <c r="F319" s="66">
        <v>39.4</v>
      </c>
      <c r="G319" s="66">
        <v>114.94</v>
      </c>
      <c r="H319" s="66">
        <v>114.94</v>
      </c>
      <c r="L319" s="1" t="s">
        <v>4246</v>
      </c>
      <c r="Q319" s="51">
        <v>127</v>
      </c>
      <c r="AB319" s="4">
        <v>73.05</v>
      </c>
      <c r="AC319" s="4">
        <v>0.21</v>
      </c>
      <c r="AE319" s="4">
        <v>12.65</v>
      </c>
      <c r="AG319" s="4">
        <v>1.06</v>
      </c>
      <c r="AJ319" s="4">
        <v>0.86</v>
      </c>
      <c r="AK319" s="4">
        <v>0.38</v>
      </c>
      <c r="AL319" s="4">
        <v>0.06</v>
      </c>
      <c r="AN319" s="4">
        <v>9.09</v>
      </c>
      <c r="AO319" s="4">
        <v>1.1100000000000001</v>
      </c>
      <c r="AP319" s="4">
        <v>0.03</v>
      </c>
      <c r="BF319" s="4">
        <v>0.67</v>
      </c>
      <c r="CH319" s="4">
        <v>5.99</v>
      </c>
      <c r="CK319" s="4">
        <v>14.81</v>
      </c>
      <c r="CO319" s="4">
        <v>9.4499999999999993</v>
      </c>
      <c r="CW319" s="4">
        <v>254.7</v>
      </c>
      <c r="CX319" s="4">
        <v>145</v>
      </c>
      <c r="CY319" s="4">
        <v>8.1</v>
      </c>
      <c r="CZ319" s="4">
        <v>192.8</v>
      </c>
      <c r="DA319" s="4">
        <v>17.34</v>
      </c>
      <c r="DN319" s="4">
        <v>645</v>
      </c>
      <c r="DO319" s="4">
        <v>35.22</v>
      </c>
      <c r="DP319" s="4">
        <v>61.28</v>
      </c>
      <c r="DQ319" s="4">
        <v>6.71</v>
      </c>
      <c r="DR319" s="4">
        <v>21.93</v>
      </c>
      <c r="DS319" s="4">
        <v>3.05</v>
      </c>
      <c r="DT319" s="4">
        <v>0.37</v>
      </c>
      <c r="DU319" s="4">
        <v>2.85</v>
      </c>
      <c r="DV319" s="4">
        <v>0.28999999999999998</v>
      </c>
      <c r="DW319" s="4">
        <v>1.46</v>
      </c>
      <c r="DX319" s="4">
        <v>0.27</v>
      </c>
      <c r="DY319" s="4">
        <v>0.81</v>
      </c>
      <c r="DZ319" s="4">
        <v>0.12</v>
      </c>
      <c r="EA319" s="4">
        <v>0.84</v>
      </c>
      <c r="EB319" s="4">
        <v>0.16</v>
      </c>
      <c r="EC319" s="4">
        <v>5.9</v>
      </c>
      <c r="ED319" s="4">
        <v>1.1399999999999999</v>
      </c>
      <c r="EO319" s="4">
        <v>16.309999999999999</v>
      </c>
      <c r="EP319" s="4">
        <v>2.87</v>
      </c>
      <c r="FP319" s="1" t="s">
        <v>4215</v>
      </c>
    </row>
    <row r="320" spans="1:172" x14ac:dyDescent="0.35">
      <c r="A320" s="1" t="s">
        <v>4213</v>
      </c>
      <c r="C320" s="1" t="s">
        <v>3891</v>
      </c>
      <c r="E320" s="66">
        <v>39.4</v>
      </c>
      <c r="F320" s="66">
        <v>39.4</v>
      </c>
      <c r="G320" s="66">
        <v>114.94</v>
      </c>
      <c r="H320" s="66">
        <v>114.94</v>
      </c>
      <c r="L320" s="1" t="s">
        <v>4247</v>
      </c>
      <c r="Q320" s="51">
        <v>127</v>
      </c>
      <c r="AB320" s="4">
        <v>69.81</v>
      </c>
      <c r="AC320" s="4">
        <v>0.13</v>
      </c>
      <c r="AE320" s="4">
        <v>12.65</v>
      </c>
      <c r="AG320" s="4">
        <v>1.36</v>
      </c>
      <c r="AJ320" s="4">
        <v>2.12</v>
      </c>
      <c r="AK320" s="4">
        <v>1.1100000000000001</v>
      </c>
      <c r="AL320" s="4">
        <v>0.21</v>
      </c>
      <c r="AN320" s="4">
        <v>9.8000000000000007</v>
      </c>
      <c r="AO320" s="4">
        <v>0.64</v>
      </c>
      <c r="AP320" s="4">
        <v>0.04</v>
      </c>
      <c r="BF320" s="4">
        <v>1.22</v>
      </c>
      <c r="CH320" s="4">
        <v>8.09</v>
      </c>
      <c r="CK320" s="4">
        <v>13.56</v>
      </c>
      <c r="CO320" s="4">
        <v>9.86</v>
      </c>
      <c r="CW320" s="4">
        <v>207.5</v>
      </c>
      <c r="CX320" s="4">
        <v>83</v>
      </c>
      <c r="CY320" s="4">
        <v>9.0399999999999991</v>
      </c>
      <c r="CZ320" s="4">
        <v>123.8</v>
      </c>
      <c r="DA320" s="4">
        <v>11.85</v>
      </c>
      <c r="DN320" s="4">
        <v>539</v>
      </c>
      <c r="DO320" s="4">
        <v>24.14</v>
      </c>
      <c r="DP320" s="4">
        <v>42.82</v>
      </c>
      <c r="DQ320" s="4">
        <v>5.14</v>
      </c>
      <c r="DR320" s="4">
        <v>17.63</v>
      </c>
      <c r="DS320" s="4">
        <v>2.84</v>
      </c>
      <c r="DT320" s="4">
        <v>0.45</v>
      </c>
      <c r="DU320" s="4">
        <v>2.86</v>
      </c>
      <c r="DV320" s="4">
        <v>0.33</v>
      </c>
      <c r="DW320" s="4">
        <v>1.72</v>
      </c>
      <c r="DX320" s="4">
        <v>0.32</v>
      </c>
      <c r="DY320" s="4">
        <v>0.9</v>
      </c>
      <c r="DZ320" s="4">
        <v>0.12</v>
      </c>
      <c r="EA320" s="4">
        <v>0.85</v>
      </c>
      <c r="EB320" s="4">
        <v>0.16</v>
      </c>
      <c r="EC320" s="4">
        <v>3.93</v>
      </c>
      <c r="ED320" s="4">
        <v>0.76</v>
      </c>
      <c r="EO320" s="4">
        <v>8.85</v>
      </c>
      <c r="EP320" s="4">
        <v>1.34</v>
      </c>
      <c r="FP320" s="1" t="s">
        <v>4215</v>
      </c>
    </row>
    <row r="321" spans="1:172" x14ac:dyDescent="0.35">
      <c r="A321" s="1" t="s">
        <v>4213</v>
      </c>
      <c r="C321" s="1" t="s">
        <v>3891</v>
      </c>
      <c r="E321" s="66">
        <v>39.4</v>
      </c>
      <c r="F321" s="66">
        <v>39.4</v>
      </c>
      <c r="G321" s="66">
        <v>114.94</v>
      </c>
      <c r="H321" s="66">
        <v>114.94</v>
      </c>
      <c r="L321" s="1" t="s">
        <v>4248</v>
      </c>
      <c r="Q321" s="51">
        <v>127</v>
      </c>
      <c r="AB321" s="4">
        <v>73.33</v>
      </c>
      <c r="AC321" s="4">
        <v>0.13</v>
      </c>
      <c r="AE321" s="4">
        <v>12.17</v>
      </c>
      <c r="AG321" s="4">
        <v>1.78</v>
      </c>
      <c r="AJ321" s="4">
        <v>0.47</v>
      </c>
      <c r="AK321" s="4">
        <v>0.22</v>
      </c>
      <c r="AL321" s="4">
        <v>0.1</v>
      </c>
      <c r="AN321" s="4">
        <v>9.42</v>
      </c>
      <c r="AO321" s="4">
        <v>0.68</v>
      </c>
      <c r="AP321" s="4">
        <v>0.03</v>
      </c>
      <c r="BF321" s="4">
        <v>0.57999999999999996</v>
      </c>
      <c r="CH321" s="4">
        <v>5.72</v>
      </c>
      <c r="CK321" s="4">
        <v>21.97</v>
      </c>
      <c r="CO321" s="4">
        <v>9.9499999999999993</v>
      </c>
      <c r="CW321" s="4">
        <v>208.1</v>
      </c>
      <c r="CX321" s="4">
        <v>45</v>
      </c>
      <c r="CY321" s="4">
        <v>4.8099999999999996</v>
      </c>
      <c r="CZ321" s="4">
        <v>114.3</v>
      </c>
      <c r="DA321" s="4">
        <v>12.32</v>
      </c>
      <c r="DN321" s="4">
        <v>472</v>
      </c>
      <c r="DO321" s="4">
        <v>34.81</v>
      </c>
      <c r="DP321" s="4">
        <v>62.87</v>
      </c>
      <c r="DQ321" s="4">
        <v>6.5</v>
      </c>
      <c r="DR321" s="4">
        <v>20.73</v>
      </c>
      <c r="DS321" s="4">
        <v>2.7</v>
      </c>
      <c r="DT321" s="4">
        <v>0.32</v>
      </c>
      <c r="DU321" s="4">
        <v>2.4900000000000002</v>
      </c>
      <c r="DV321" s="4">
        <v>0.23</v>
      </c>
      <c r="DW321" s="4">
        <v>1.04</v>
      </c>
      <c r="DX321" s="4">
        <v>0.19</v>
      </c>
      <c r="DY321" s="4">
        <v>0.55000000000000004</v>
      </c>
      <c r="DZ321" s="4">
        <v>7.0000000000000007E-2</v>
      </c>
      <c r="EA321" s="4">
        <v>0.52</v>
      </c>
      <c r="EB321" s="4">
        <v>0.1</v>
      </c>
      <c r="EC321" s="4">
        <v>3.71</v>
      </c>
      <c r="ED321" s="4">
        <v>0.69</v>
      </c>
      <c r="EO321" s="4">
        <v>10.49</v>
      </c>
      <c r="EP321" s="4">
        <v>1.61</v>
      </c>
      <c r="FP321" s="1" t="s">
        <v>4215</v>
      </c>
    </row>
    <row r="322" spans="1:172" x14ac:dyDescent="0.35">
      <c r="A322" s="1" t="s">
        <v>4213</v>
      </c>
      <c r="C322" s="1" t="s">
        <v>3891</v>
      </c>
      <c r="E322" s="66">
        <v>39.4</v>
      </c>
      <c r="F322" s="66">
        <v>39.4</v>
      </c>
      <c r="G322" s="66">
        <v>114.94</v>
      </c>
      <c r="H322" s="66">
        <v>114.94</v>
      </c>
      <c r="L322" s="1" t="s">
        <v>4249</v>
      </c>
      <c r="Q322" s="51">
        <v>127</v>
      </c>
      <c r="AB322" s="4">
        <v>72.540000000000006</v>
      </c>
      <c r="AC322" s="4">
        <v>0.14000000000000001</v>
      </c>
      <c r="AE322" s="4">
        <v>12.96</v>
      </c>
      <c r="AG322" s="4">
        <v>1.32</v>
      </c>
      <c r="AJ322" s="4">
        <v>0.64</v>
      </c>
      <c r="AK322" s="4">
        <v>0.32</v>
      </c>
      <c r="AL322" s="4">
        <v>0.05</v>
      </c>
      <c r="AN322" s="4">
        <v>9.67</v>
      </c>
      <c r="AO322" s="4">
        <v>0.92</v>
      </c>
      <c r="AP322" s="4">
        <v>0.04</v>
      </c>
      <c r="BF322" s="4">
        <v>0.47</v>
      </c>
      <c r="CH322" s="4">
        <v>6.01</v>
      </c>
      <c r="CK322" s="4">
        <v>11.95</v>
      </c>
      <c r="CO322" s="4">
        <v>7.44</v>
      </c>
      <c r="CW322" s="4">
        <v>265.3</v>
      </c>
      <c r="CX322" s="4">
        <v>96</v>
      </c>
      <c r="CY322" s="4">
        <v>5.92</v>
      </c>
      <c r="CZ322" s="4">
        <v>143.5</v>
      </c>
      <c r="DA322" s="4">
        <v>13.41</v>
      </c>
      <c r="DN322" s="4">
        <v>498</v>
      </c>
      <c r="DO322" s="4">
        <v>23.62</v>
      </c>
      <c r="DP322" s="4">
        <v>45.91</v>
      </c>
      <c r="DQ322" s="4">
        <v>4.7</v>
      </c>
      <c r="DR322" s="4">
        <v>15.63</v>
      </c>
      <c r="DS322" s="4">
        <v>2.29</v>
      </c>
      <c r="DT322" s="4">
        <v>0.34</v>
      </c>
      <c r="DU322" s="4">
        <v>2.15</v>
      </c>
      <c r="DV322" s="4">
        <v>0.24</v>
      </c>
      <c r="DW322" s="4">
        <v>1.1599999999999999</v>
      </c>
      <c r="DX322" s="4">
        <v>0.22</v>
      </c>
      <c r="DY322" s="4">
        <v>0.64</v>
      </c>
      <c r="DZ322" s="4">
        <v>0.09</v>
      </c>
      <c r="EA322" s="4">
        <v>0.63</v>
      </c>
      <c r="EB322" s="4">
        <v>0.12</v>
      </c>
      <c r="EC322" s="4">
        <v>4.3499999999999996</v>
      </c>
      <c r="ED322" s="4">
        <v>0.75</v>
      </c>
      <c r="EO322" s="4">
        <v>8.1300000000000008</v>
      </c>
      <c r="EP322" s="4">
        <v>1.6</v>
      </c>
      <c r="FP322" s="1" t="s">
        <v>4215</v>
      </c>
    </row>
    <row r="323" spans="1:172" x14ac:dyDescent="0.35">
      <c r="A323" s="1" t="s">
        <v>4213</v>
      </c>
      <c r="C323" s="1" t="s">
        <v>3891</v>
      </c>
      <c r="E323" s="66">
        <v>39.4</v>
      </c>
      <c r="F323" s="66">
        <v>39.4</v>
      </c>
      <c r="G323" s="66">
        <v>114.94</v>
      </c>
      <c r="H323" s="66">
        <v>114.94</v>
      </c>
      <c r="L323" s="1" t="s">
        <v>4250</v>
      </c>
      <c r="Q323" s="51">
        <v>127</v>
      </c>
      <c r="AB323" s="4">
        <v>62.07</v>
      </c>
      <c r="AC323" s="4">
        <v>0.43</v>
      </c>
      <c r="AE323" s="4">
        <v>16.829999999999998</v>
      </c>
      <c r="AG323" s="4">
        <v>1.62</v>
      </c>
      <c r="AJ323" s="4">
        <v>2.14</v>
      </c>
      <c r="AK323" s="4">
        <v>0.47</v>
      </c>
      <c r="AL323" s="4">
        <v>0.1</v>
      </c>
      <c r="AN323" s="4">
        <v>8.27</v>
      </c>
      <c r="AO323" s="4">
        <v>3.83</v>
      </c>
      <c r="AP323" s="4">
        <v>0.15</v>
      </c>
      <c r="BF323" s="4">
        <v>2.3199999999999998</v>
      </c>
      <c r="CH323" s="4">
        <v>6.4</v>
      </c>
      <c r="CK323" s="4">
        <v>6.96</v>
      </c>
      <c r="CO323" s="4">
        <v>5.69</v>
      </c>
      <c r="CW323" s="4">
        <v>201.6</v>
      </c>
      <c r="CX323" s="4">
        <v>72</v>
      </c>
      <c r="CY323" s="4">
        <v>9.74</v>
      </c>
      <c r="CZ323" s="4">
        <v>314.2</v>
      </c>
      <c r="DA323" s="4">
        <v>16.71</v>
      </c>
      <c r="DN323" s="4">
        <v>1088</v>
      </c>
      <c r="DO323" s="4">
        <v>38.78</v>
      </c>
      <c r="DP323" s="4">
        <v>81.14</v>
      </c>
      <c r="DQ323" s="4">
        <v>8.52</v>
      </c>
      <c r="DR323" s="4">
        <v>30.79</v>
      </c>
      <c r="DS323" s="4">
        <v>4.43</v>
      </c>
      <c r="DT323" s="4">
        <v>0.94</v>
      </c>
      <c r="DU323" s="4">
        <v>3.94</v>
      </c>
      <c r="DV323" s="4">
        <v>0.38</v>
      </c>
      <c r="DW323" s="4">
        <v>1.76</v>
      </c>
      <c r="DX323" s="4">
        <v>0.34</v>
      </c>
      <c r="DY323" s="4">
        <v>1.07</v>
      </c>
      <c r="DZ323" s="4">
        <v>0.16</v>
      </c>
      <c r="EA323" s="4">
        <v>1.1499999999999999</v>
      </c>
      <c r="EB323" s="4">
        <v>0.23</v>
      </c>
      <c r="EC323" s="4">
        <v>8.56</v>
      </c>
      <c r="ED323" s="4">
        <v>1.04</v>
      </c>
      <c r="EO323" s="4">
        <v>16.510000000000002</v>
      </c>
      <c r="EP323" s="4">
        <v>2.19</v>
      </c>
      <c r="FP323" s="1" t="s">
        <v>4215</v>
      </c>
    </row>
  </sheetData>
  <autoFilter ref="A1:FO1" xr:uid="{00000000-0009-0000-0000-000000000000}"/>
  <phoneticPr fontId="4" type="noConversion"/>
  <pageMargins left="0.75" right="0.75" top="1" bottom="1" header="0.5" footer="0.5"/>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A59F2-77F9-487B-9442-970E570CAFCD}">
  <sheetPr codeName="Sheet7"/>
  <dimension ref="A1:FP384"/>
  <sheetViews>
    <sheetView zoomScale="60" zoomScaleNormal="60" workbookViewId="0">
      <pane xSplit="1" ySplit="1" topLeftCell="B2" activePane="bottomRight" state="frozen"/>
      <selection pane="topRight" activeCell="B1" sqref="B1"/>
      <selection pane="bottomLeft" activeCell="A2" sqref="A2"/>
      <selection pane="bottomRight" activeCell="Q43" sqref="Q43"/>
    </sheetView>
  </sheetViews>
  <sheetFormatPr defaultColWidth="9.109375" defaultRowHeight="15" x14ac:dyDescent="0.35"/>
  <cols>
    <col min="1" max="1" width="20.6640625" style="1" customWidth="1"/>
    <col min="2" max="2" width="14.77734375" style="1" customWidth="1"/>
    <col min="3" max="3" width="22.44140625" style="1" customWidth="1"/>
    <col min="4" max="11" width="15.77734375" style="1" customWidth="1"/>
    <col min="12" max="12" width="20.88671875" style="1" customWidth="1"/>
    <col min="13" max="13" width="28.33203125" style="1" customWidth="1"/>
    <col min="14" max="27" width="15.77734375" style="1" customWidth="1"/>
    <col min="28" max="170" width="15.77734375" style="4" customWidth="1"/>
    <col min="171" max="171" width="15.77734375" style="1" customWidth="1"/>
    <col min="172" max="172" width="133.21875" style="1" customWidth="1"/>
    <col min="173" max="16384" width="9.109375" style="1"/>
  </cols>
  <sheetData>
    <row r="1" spans="1:172"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4" t="s">
        <v>27</v>
      </c>
      <c r="AC1" s="4" t="s">
        <v>28</v>
      </c>
      <c r="AD1" s="4"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c r="BH1" s="4" t="s">
        <v>59</v>
      </c>
      <c r="BI1" s="4" t="s">
        <v>60</v>
      </c>
      <c r="BJ1" s="4" t="s">
        <v>61</v>
      </c>
      <c r="BK1" s="4" t="s">
        <v>62</v>
      </c>
      <c r="BL1" s="4"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4"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4" t="s">
        <v>102</v>
      </c>
      <c r="CZ1" s="4" t="s">
        <v>103</v>
      </c>
      <c r="DA1" s="4" t="s">
        <v>104</v>
      </c>
      <c r="DB1" s="4" t="s">
        <v>105</v>
      </c>
      <c r="DC1" s="4" t="s">
        <v>106</v>
      </c>
      <c r="DD1" s="4" t="s">
        <v>107</v>
      </c>
      <c r="DE1" s="4" t="s">
        <v>108</v>
      </c>
      <c r="DF1" s="4" t="s">
        <v>109</v>
      </c>
      <c r="DG1" s="4" t="s">
        <v>110</v>
      </c>
      <c r="DH1" s="4" t="s">
        <v>111</v>
      </c>
      <c r="DI1" s="4" t="s">
        <v>112</v>
      </c>
      <c r="DJ1" s="4" t="s">
        <v>113</v>
      </c>
      <c r="DK1" s="4" t="s">
        <v>114</v>
      </c>
      <c r="DL1" s="4" t="s">
        <v>115</v>
      </c>
      <c r="DM1" s="4" t="s">
        <v>116</v>
      </c>
      <c r="DN1" s="4" t="s">
        <v>117</v>
      </c>
      <c r="DO1" s="4" t="s">
        <v>118</v>
      </c>
      <c r="DP1" s="4" t="s">
        <v>119</v>
      </c>
      <c r="DQ1" s="4" t="s">
        <v>120</v>
      </c>
      <c r="DR1" s="4" t="s">
        <v>121</v>
      </c>
      <c r="DS1" s="4" t="s">
        <v>122</v>
      </c>
      <c r="DT1" s="4" t="s">
        <v>123</v>
      </c>
      <c r="DU1" s="4" t="s">
        <v>124</v>
      </c>
      <c r="DV1" s="4" t="s">
        <v>125</v>
      </c>
      <c r="DW1" s="4" t="s">
        <v>126</v>
      </c>
      <c r="DX1" s="4" t="s">
        <v>127</v>
      </c>
      <c r="DY1" s="4" t="s">
        <v>128</v>
      </c>
      <c r="DZ1" s="4" t="s">
        <v>129</v>
      </c>
      <c r="EA1" s="4" t="s">
        <v>130</v>
      </c>
      <c r="EB1" s="4" t="s">
        <v>131</v>
      </c>
      <c r="EC1" s="4" t="s">
        <v>132</v>
      </c>
      <c r="ED1" s="4" t="s">
        <v>133</v>
      </c>
      <c r="EE1" s="4" t="s">
        <v>134</v>
      </c>
      <c r="EF1" s="4" t="s">
        <v>135</v>
      </c>
      <c r="EG1" s="4" t="s">
        <v>136</v>
      </c>
      <c r="EH1" s="4" t="s">
        <v>137</v>
      </c>
      <c r="EI1" s="4" t="s">
        <v>138</v>
      </c>
      <c r="EJ1" s="4" t="s">
        <v>139</v>
      </c>
      <c r="EK1" s="4" t="s">
        <v>140</v>
      </c>
      <c r="EL1" s="4" t="s">
        <v>141</v>
      </c>
      <c r="EM1" s="4" t="s">
        <v>142</v>
      </c>
      <c r="EN1" s="4" t="s">
        <v>143</v>
      </c>
      <c r="EO1" s="4" t="s">
        <v>144</v>
      </c>
      <c r="EP1" s="4" t="s">
        <v>145</v>
      </c>
      <c r="EQ1" s="4" t="s">
        <v>146</v>
      </c>
      <c r="ER1" s="4" t="s">
        <v>147</v>
      </c>
      <c r="ES1" s="4" t="s">
        <v>148</v>
      </c>
      <c r="ET1" s="4" t="s">
        <v>149</v>
      </c>
      <c r="EU1" s="4" t="s">
        <v>150</v>
      </c>
      <c r="EV1" s="4" t="s">
        <v>151</v>
      </c>
      <c r="EW1" s="4" t="s">
        <v>152</v>
      </c>
      <c r="EX1" s="4" t="s">
        <v>153</v>
      </c>
      <c r="EY1" s="4" t="s">
        <v>154</v>
      </c>
      <c r="EZ1" s="4" t="s">
        <v>155</v>
      </c>
      <c r="FA1" s="4" t="s">
        <v>156</v>
      </c>
      <c r="FB1" s="4" t="s">
        <v>157</v>
      </c>
      <c r="FC1" s="4" t="s">
        <v>158</v>
      </c>
      <c r="FD1" s="4" t="s">
        <v>159</v>
      </c>
      <c r="FE1" s="4" t="s">
        <v>160</v>
      </c>
      <c r="FF1" s="4" t="s">
        <v>161</v>
      </c>
      <c r="FG1" s="4" t="s">
        <v>162</v>
      </c>
      <c r="FH1" s="4" t="s">
        <v>163</v>
      </c>
      <c r="FI1" s="4" t="s">
        <v>164</v>
      </c>
      <c r="FJ1" s="4" t="s">
        <v>165</v>
      </c>
      <c r="FK1" s="4" t="s">
        <v>166</v>
      </c>
      <c r="FL1" s="4" t="s">
        <v>167</v>
      </c>
      <c r="FM1" s="4" t="s">
        <v>168</v>
      </c>
      <c r="FN1" s="4" t="s">
        <v>169</v>
      </c>
      <c r="FO1" s="1" t="s">
        <v>170</v>
      </c>
    </row>
    <row r="2" spans="1:172" x14ac:dyDescent="0.35">
      <c r="A2" s="59" t="s">
        <v>3114</v>
      </c>
      <c r="B2" s="59"/>
      <c r="C2" s="59"/>
      <c r="D2" s="59"/>
      <c r="E2" s="59"/>
      <c r="F2" s="59"/>
      <c r="G2" s="59"/>
      <c r="H2" s="59"/>
      <c r="I2" s="59"/>
      <c r="J2" s="59"/>
      <c r="K2" s="59"/>
      <c r="L2" s="59" t="s">
        <v>3115</v>
      </c>
      <c r="M2" s="59" t="s">
        <v>3116</v>
      </c>
      <c r="N2" s="59"/>
      <c r="O2" s="59"/>
      <c r="P2" s="59"/>
      <c r="Q2" s="59">
        <v>83.3</v>
      </c>
      <c r="R2" s="59"/>
      <c r="S2" s="59"/>
      <c r="T2" s="59"/>
      <c r="U2" s="59"/>
      <c r="V2" s="59"/>
      <c r="W2" s="59"/>
      <c r="X2" s="59"/>
      <c r="Y2" s="59"/>
      <c r="Z2" s="59"/>
      <c r="AA2" s="59"/>
      <c r="AB2" s="60">
        <v>74.900000000000006</v>
      </c>
      <c r="AC2" s="60">
        <v>0.09</v>
      </c>
      <c r="AD2" s="60"/>
      <c r="AE2" s="60">
        <v>12.82</v>
      </c>
      <c r="AF2" s="60"/>
      <c r="AG2" s="60">
        <v>1.6974</v>
      </c>
      <c r="AH2" s="60"/>
      <c r="AI2" s="60"/>
      <c r="AJ2" s="60">
        <v>0.35</v>
      </c>
      <c r="AK2" s="60">
        <v>0.1</v>
      </c>
      <c r="AL2" s="60">
        <v>0.02</v>
      </c>
      <c r="AM2" s="60"/>
      <c r="AN2" s="60">
        <v>4.45</v>
      </c>
      <c r="AO2" s="60">
        <v>4.1900000000000004</v>
      </c>
      <c r="AP2" s="60">
        <v>0.03</v>
      </c>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59"/>
      <c r="FP2" s="1" t="s">
        <v>3117</v>
      </c>
    </row>
    <row r="3" spans="1:172" x14ac:dyDescent="0.35">
      <c r="A3" s="1" t="s">
        <v>3114</v>
      </c>
      <c r="L3" s="1" t="s">
        <v>3118</v>
      </c>
      <c r="M3" s="1" t="s">
        <v>3116</v>
      </c>
      <c r="Q3" s="1">
        <v>83.3</v>
      </c>
      <c r="AB3" s="4">
        <v>76.599999999999994</v>
      </c>
      <c r="AC3" s="4">
        <v>0.08</v>
      </c>
      <c r="AE3" s="4">
        <v>12.47</v>
      </c>
      <c r="AG3" s="4">
        <v>1.3905000000000001</v>
      </c>
      <c r="AJ3" s="4">
        <v>0.21</v>
      </c>
      <c r="AK3" s="4">
        <v>0.1</v>
      </c>
      <c r="AL3" s="4">
        <v>0</v>
      </c>
      <c r="AN3" s="4">
        <v>4.1100000000000003</v>
      </c>
      <c r="AO3" s="4">
        <v>3.96</v>
      </c>
      <c r="AP3" s="4">
        <v>0.03</v>
      </c>
      <c r="FP3" s="1" t="s">
        <v>3117</v>
      </c>
    </row>
    <row r="4" spans="1:172" x14ac:dyDescent="0.35">
      <c r="A4" s="1" t="s">
        <v>3114</v>
      </c>
      <c r="L4" s="1" t="s">
        <v>3119</v>
      </c>
      <c r="M4" s="1" t="s">
        <v>3116</v>
      </c>
      <c r="Q4" s="1">
        <v>83.3</v>
      </c>
      <c r="AB4" s="4">
        <v>74.44</v>
      </c>
      <c r="AC4" s="4">
        <v>0.18</v>
      </c>
      <c r="AE4" s="4">
        <v>13.2</v>
      </c>
      <c r="AG4" s="4">
        <v>1.611</v>
      </c>
      <c r="AJ4" s="4">
        <v>0.8</v>
      </c>
      <c r="AK4" s="4">
        <v>0.39</v>
      </c>
      <c r="AL4" s="4">
        <v>7.0000000000000007E-2</v>
      </c>
      <c r="AN4" s="4">
        <v>4.41</v>
      </c>
      <c r="AO4" s="4">
        <v>3.82</v>
      </c>
      <c r="AP4" s="4">
        <v>0.04</v>
      </c>
      <c r="FP4" s="1" t="s">
        <v>3117</v>
      </c>
    </row>
    <row r="5" spans="1:172" x14ac:dyDescent="0.35">
      <c r="A5" s="1" t="s">
        <v>3114</v>
      </c>
      <c r="L5" s="1" t="s">
        <v>3120</v>
      </c>
      <c r="M5" s="1" t="s">
        <v>3116</v>
      </c>
      <c r="Q5" s="1">
        <v>83.3</v>
      </c>
      <c r="AB5" s="4">
        <v>74.3</v>
      </c>
      <c r="AC5" s="4">
        <v>0.19</v>
      </c>
      <c r="AE5" s="4">
        <v>13.94</v>
      </c>
      <c r="AG5" s="4">
        <v>1.4742000000000002</v>
      </c>
      <c r="AJ5" s="4">
        <v>0.87</v>
      </c>
      <c r="AK5" s="4">
        <v>0.08</v>
      </c>
      <c r="AL5" s="4">
        <v>0.04</v>
      </c>
      <c r="AN5" s="4">
        <v>4.4400000000000004</v>
      </c>
      <c r="AO5" s="4">
        <v>4.0999999999999996</v>
      </c>
      <c r="AP5" s="4">
        <v>0</v>
      </c>
      <c r="FP5" s="1" t="s">
        <v>3117</v>
      </c>
    </row>
    <row r="6" spans="1:172" x14ac:dyDescent="0.35">
      <c r="A6" s="1" t="s">
        <v>3114</v>
      </c>
      <c r="L6" s="1" t="s">
        <v>3120</v>
      </c>
      <c r="M6" s="1" t="s">
        <v>3116</v>
      </c>
      <c r="Q6" s="1">
        <v>83.3</v>
      </c>
      <c r="AB6" s="4">
        <v>73.459999999999994</v>
      </c>
      <c r="AC6" s="4">
        <v>0.13</v>
      </c>
      <c r="AE6" s="4">
        <v>13.61</v>
      </c>
      <c r="AG6" s="4">
        <v>2.052</v>
      </c>
      <c r="AJ6" s="4">
        <v>1.21</v>
      </c>
      <c r="AK6" s="4">
        <v>0.34</v>
      </c>
      <c r="AL6" s="4">
        <v>0.04</v>
      </c>
      <c r="AN6" s="4">
        <v>4.1399999999999997</v>
      </c>
      <c r="AO6" s="4">
        <v>3.85</v>
      </c>
      <c r="AP6" s="4">
        <v>0.04</v>
      </c>
      <c r="FP6" s="1" t="s">
        <v>3117</v>
      </c>
    </row>
    <row r="7" spans="1:172" x14ac:dyDescent="0.35">
      <c r="A7" s="1" t="s">
        <v>3114</v>
      </c>
      <c r="L7" s="1" t="s">
        <v>3121</v>
      </c>
      <c r="M7" s="1" t="s">
        <v>3116</v>
      </c>
      <c r="Q7" s="1">
        <v>83.3</v>
      </c>
      <c r="AB7" s="4">
        <v>72.099999999999994</v>
      </c>
      <c r="AC7" s="4">
        <v>0.3</v>
      </c>
      <c r="AE7" s="4">
        <v>14.58</v>
      </c>
      <c r="AG7" s="4">
        <v>2.1618000000000004</v>
      </c>
      <c r="AJ7" s="4">
        <v>0.91</v>
      </c>
      <c r="AK7" s="4">
        <v>0.31</v>
      </c>
      <c r="AL7" s="4">
        <v>7.0000000000000007E-2</v>
      </c>
      <c r="AN7" s="4">
        <v>4.67</v>
      </c>
      <c r="AO7" s="4">
        <v>3.61</v>
      </c>
      <c r="AP7" s="4">
        <v>0</v>
      </c>
      <c r="FP7" s="1" t="s">
        <v>3117</v>
      </c>
    </row>
    <row r="8" spans="1:172" x14ac:dyDescent="0.35">
      <c r="A8" s="1" t="s">
        <v>3114</v>
      </c>
      <c r="L8" s="1" t="s">
        <v>3122</v>
      </c>
      <c r="M8" s="1" t="s">
        <v>3116</v>
      </c>
      <c r="Q8" s="1">
        <v>83.3</v>
      </c>
      <c r="AB8" s="4">
        <v>70.3</v>
      </c>
      <c r="AC8" s="4">
        <v>0.39</v>
      </c>
      <c r="AE8" s="4">
        <v>14.96</v>
      </c>
      <c r="AG8" s="4">
        <v>2.1842999999999999</v>
      </c>
      <c r="AJ8" s="4">
        <v>1.71</v>
      </c>
      <c r="AK8" s="4">
        <v>0.26</v>
      </c>
      <c r="AL8" s="4">
        <v>0.1</v>
      </c>
      <c r="AN8" s="4">
        <v>4.2</v>
      </c>
      <c r="AO8" s="4">
        <v>4.21</v>
      </c>
      <c r="AP8" s="4">
        <v>0</v>
      </c>
      <c r="FP8" s="1" t="s">
        <v>3117</v>
      </c>
    </row>
    <row r="9" spans="1:172" x14ac:dyDescent="0.35">
      <c r="A9" s="1" t="s">
        <v>3114</v>
      </c>
      <c r="L9" s="1" t="s">
        <v>3122</v>
      </c>
      <c r="M9" s="1" t="s">
        <v>3116</v>
      </c>
      <c r="Q9" s="1">
        <v>83.3</v>
      </c>
      <c r="AB9" s="4">
        <v>70.349999999999994</v>
      </c>
      <c r="AC9" s="4">
        <v>0.31</v>
      </c>
      <c r="AE9" s="4">
        <v>14.37</v>
      </c>
      <c r="AG9" s="4">
        <v>3.0735000000000001</v>
      </c>
      <c r="AJ9" s="4">
        <v>2.0299999999999998</v>
      </c>
      <c r="AK9" s="4">
        <v>0.68</v>
      </c>
      <c r="AL9" s="4">
        <v>0.1</v>
      </c>
      <c r="AN9" s="4">
        <v>3.99</v>
      </c>
      <c r="AO9" s="4">
        <v>3.98</v>
      </c>
      <c r="AP9" s="4">
        <v>0.09</v>
      </c>
      <c r="FP9" s="1" t="s">
        <v>3117</v>
      </c>
    </row>
    <row r="10" spans="1:172" x14ac:dyDescent="0.35">
      <c r="A10" s="1" t="s">
        <v>3123</v>
      </c>
      <c r="M10" s="1" t="s">
        <v>3124</v>
      </c>
      <c r="Q10" s="1">
        <v>103.3</v>
      </c>
      <c r="AB10" s="4">
        <v>64</v>
      </c>
      <c r="AC10" s="4">
        <v>1.19</v>
      </c>
      <c r="AE10" s="4">
        <v>16.5</v>
      </c>
      <c r="AG10" s="4">
        <v>4.03</v>
      </c>
      <c r="AJ10" s="4">
        <v>3.7</v>
      </c>
      <c r="AK10" s="4">
        <v>1.45</v>
      </c>
      <c r="AL10" s="4">
        <v>0.11</v>
      </c>
      <c r="AN10" s="4">
        <v>3.72</v>
      </c>
      <c r="AO10" s="4">
        <v>3.51</v>
      </c>
      <c r="AP10" s="4">
        <v>0</v>
      </c>
      <c r="FP10" s="1" t="s">
        <v>3125</v>
      </c>
    </row>
    <row r="11" spans="1:172" x14ac:dyDescent="0.35">
      <c r="A11" s="1" t="s">
        <v>3126</v>
      </c>
      <c r="M11" s="1" t="s">
        <v>2050</v>
      </c>
      <c r="Q11" s="1">
        <v>103.3</v>
      </c>
      <c r="AB11" s="4">
        <v>66.22</v>
      </c>
      <c r="AC11" s="4">
        <v>0.55000000000000004</v>
      </c>
      <c r="AE11" s="4">
        <v>14.47</v>
      </c>
      <c r="AG11" s="4">
        <v>6.64</v>
      </c>
      <c r="AJ11" s="4">
        <v>3.41</v>
      </c>
      <c r="AK11" s="4">
        <v>1.33</v>
      </c>
      <c r="AL11" s="4">
        <v>0.14000000000000001</v>
      </c>
      <c r="AN11" s="4">
        <v>2.44</v>
      </c>
      <c r="AO11" s="4">
        <v>4.1500000000000004</v>
      </c>
      <c r="AP11" s="4">
        <v>0.21</v>
      </c>
      <c r="FP11" s="1" t="s">
        <v>3127</v>
      </c>
    </row>
    <row r="12" spans="1:172" x14ac:dyDescent="0.35">
      <c r="A12" s="1" t="s">
        <v>3126</v>
      </c>
      <c r="M12" s="1" t="s">
        <v>2050</v>
      </c>
      <c r="Q12" s="1">
        <v>103.3</v>
      </c>
      <c r="AB12" s="4">
        <v>70.64</v>
      </c>
      <c r="AC12" s="4">
        <v>0.42</v>
      </c>
      <c r="AE12" s="4">
        <v>13.77</v>
      </c>
      <c r="AG12" s="4">
        <v>3.47</v>
      </c>
      <c r="AJ12" s="4">
        <v>2.68</v>
      </c>
      <c r="AK12" s="4">
        <v>0.96</v>
      </c>
      <c r="AL12" s="4">
        <v>0.06</v>
      </c>
      <c r="AN12" s="4">
        <v>3.52</v>
      </c>
      <c r="AO12" s="4">
        <v>3.03</v>
      </c>
      <c r="AP12" s="4">
        <v>0.18</v>
      </c>
      <c r="FP12" s="1" t="s">
        <v>3127</v>
      </c>
    </row>
    <row r="13" spans="1:172" x14ac:dyDescent="0.35">
      <c r="A13" s="1" t="s">
        <v>3126</v>
      </c>
      <c r="M13" s="1" t="s">
        <v>3128</v>
      </c>
      <c r="Q13" s="1">
        <v>103.3</v>
      </c>
      <c r="AB13" s="4">
        <v>71.78</v>
      </c>
      <c r="AC13" s="4">
        <v>0.25</v>
      </c>
      <c r="AE13" s="4">
        <v>14.17</v>
      </c>
      <c r="AG13" s="4">
        <v>2.81</v>
      </c>
      <c r="AJ13" s="4">
        <v>2.16</v>
      </c>
      <c r="AK13" s="4">
        <v>0.9</v>
      </c>
      <c r="AL13" s="4">
        <v>0.04</v>
      </c>
      <c r="AN13" s="4">
        <v>3.29</v>
      </c>
      <c r="AO13" s="4">
        <v>3.5</v>
      </c>
      <c r="AP13" s="4">
        <v>0.08</v>
      </c>
      <c r="FP13" s="1" t="s">
        <v>3127</v>
      </c>
    </row>
    <row r="14" spans="1:172" x14ac:dyDescent="0.35">
      <c r="A14" s="1" t="s">
        <v>3126</v>
      </c>
      <c r="M14" s="1" t="s">
        <v>3128</v>
      </c>
      <c r="Q14" s="1">
        <v>103.3</v>
      </c>
      <c r="AB14" s="4">
        <v>71.28</v>
      </c>
      <c r="AC14" s="4">
        <v>0.16</v>
      </c>
      <c r="AE14" s="4">
        <v>14.48</v>
      </c>
      <c r="AG14" s="4">
        <v>2.4500000000000002</v>
      </c>
      <c r="AJ14" s="4">
        <v>2.64</v>
      </c>
      <c r="AK14" s="4">
        <v>0.63</v>
      </c>
      <c r="AL14" s="4">
        <v>0.03</v>
      </c>
      <c r="AN14" s="4">
        <v>3.07</v>
      </c>
      <c r="AO14" s="4">
        <v>3.58</v>
      </c>
      <c r="AP14" s="4">
        <v>7.0000000000000007E-2</v>
      </c>
      <c r="FP14" s="1" t="s">
        <v>3127</v>
      </c>
    </row>
    <row r="15" spans="1:172" x14ac:dyDescent="0.35">
      <c r="A15" s="1" t="s">
        <v>3126</v>
      </c>
      <c r="M15" s="1" t="s">
        <v>3128</v>
      </c>
      <c r="Q15" s="1">
        <v>103.3</v>
      </c>
      <c r="AB15" s="4">
        <v>70.75</v>
      </c>
      <c r="AC15" s="4">
        <v>0.4</v>
      </c>
      <c r="AE15" s="4">
        <v>14.36</v>
      </c>
      <c r="AG15" s="4">
        <v>2.87</v>
      </c>
      <c r="AJ15" s="4">
        <v>2.58</v>
      </c>
      <c r="AK15" s="4">
        <v>1.44</v>
      </c>
      <c r="AL15" s="4">
        <v>0.05</v>
      </c>
      <c r="AN15" s="4">
        <v>3.92</v>
      </c>
      <c r="AO15" s="4">
        <v>3.51</v>
      </c>
      <c r="AP15" s="4">
        <v>0.12</v>
      </c>
      <c r="FP15" s="1" t="s">
        <v>3127</v>
      </c>
    </row>
    <row r="16" spans="1:172" x14ac:dyDescent="0.35">
      <c r="A16" s="1" t="s">
        <v>3126</v>
      </c>
      <c r="M16" s="1" t="s">
        <v>3128</v>
      </c>
      <c r="Q16" s="1">
        <v>103.3</v>
      </c>
      <c r="AB16" s="4">
        <v>70.44</v>
      </c>
      <c r="AC16" s="4">
        <v>0.42</v>
      </c>
      <c r="AE16" s="4">
        <v>14.17</v>
      </c>
      <c r="AG16" s="4">
        <v>2.48</v>
      </c>
      <c r="AJ16" s="4">
        <v>2.67</v>
      </c>
      <c r="AK16" s="4">
        <v>1.17</v>
      </c>
      <c r="AL16" s="4">
        <v>0.03</v>
      </c>
      <c r="AN16" s="4">
        <v>3.23</v>
      </c>
      <c r="AO16" s="4">
        <v>3.18</v>
      </c>
      <c r="AP16" s="4">
        <v>0.12</v>
      </c>
      <c r="FP16" s="1" t="s">
        <v>3127</v>
      </c>
    </row>
    <row r="17" spans="1:172" x14ac:dyDescent="0.35">
      <c r="A17" s="1" t="s">
        <v>3126</v>
      </c>
      <c r="M17" s="1" t="s">
        <v>3128</v>
      </c>
      <c r="Q17" s="1">
        <v>103.3</v>
      </c>
      <c r="AB17" s="4">
        <v>68.22</v>
      </c>
      <c r="AC17" s="4">
        <v>0.53</v>
      </c>
      <c r="AE17" s="4">
        <v>15.35</v>
      </c>
      <c r="AG17" s="4">
        <v>3.23</v>
      </c>
      <c r="AJ17" s="4">
        <v>3.15</v>
      </c>
      <c r="AK17" s="4">
        <v>1.57</v>
      </c>
      <c r="AL17" s="4">
        <v>0.1</v>
      </c>
      <c r="AN17" s="4">
        <v>3.73</v>
      </c>
      <c r="AO17" s="4">
        <v>3</v>
      </c>
      <c r="AP17" s="4">
        <v>0.17</v>
      </c>
      <c r="FP17" s="1" t="s">
        <v>3127</v>
      </c>
    </row>
    <row r="18" spans="1:172" x14ac:dyDescent="0.35">
      <c r="A18" s="1" t="s">
        <v>3126</v>
      </c>
      <c r="M18" s="1" t="s">
        <v>3128</v>
      </c>
      <c r="Q18" s="1">
        <v>103.3</v>
      </c>
      <c r="AB18" s="4">
        <v>67.16</v>
      </c>
      <c r="AC18" s="4">
        <v>0.56000000000000005</v>
      </c>
      <c r="AE18" s="4">
        <v>15.94</v>
      </c>
      <c r="AG18" s="4">
        <v>3.54</v>
      </c>
      <c r="AJ18" s="4">
        <v>3.59</v>
      </c>
      <c r="AK18" s="4">
        <v>1.35</v>
      </c>
      <c r="AL18" s="4">
        <v>0.1</v>
      </c>
      <c r="AN18" s="4">
        <v>3.65</v>
      </c>
      <c r="AO18" s="4">
        <v>3.08</v>
      </c>
      <c r="AP18" s="4">
        <v>0.16</v>
      </c>
      <c r="FP18" s="1" t="s">
        <v>3127</v>
      </c>
    </row>
    <row r="19" spans="1:172" x14ac:dyDescent="0.35">
      <c r="A19" s="1" t="s">
        <v>3126</v>
      </c>
      <c r="M19" s="1" t="s">
        <v>3128</v>
      </c>
      <c r="Q19" s="1">
        <v>103.3</v>
      </c>
      <c r="AB19" s="4">
        <v>67.7</v>
      </c>
      <c r="AC19" s="4">
        <v>0.89</v>
      </c>
      <c r="AE19" s="4">
        <v>15.5</v>
      </c>
      <c r="AG19" s="4">
        <v>3.05</v>
      </c>
      <c r="AJ19" s="4">
        <v>2.8</v>
      </c>
      <c r="AK19" s="4">
        <v>1</v>
      </c>
      <c r="AL19" s="4">
        <v>0.09</v>
      </c>
      <c r="AN19" s="4">
        <v>4.26</v>
      </c>
      <c r="AO19" s="4">
        <v>3.24</v>
      </c>
      <c r="AP19" s="4">
        <v>0.17</v>
      </c>
      <c r="FP19" s="1" t="s">
        <v>3127</v>
      </c>
    </row>
    <row r="20" spans="1:172" x14ac:dyDescent="0.35">
      <c r="A20" s="1" t="s">
        <v>3126</v>
      </c>
      <c r="M20" s="1" t="s">
        <v>3128</v>
      </c>
      <c r="Q20" s="1">
        <v>103.3</v>
      </c>
      <c r="AB20" s="4">
        <v>67.33</v>
      </c>
      <c r="AC20" s="4">
        <v>0.51</v>
      </c>
      <c r="AE20" s="4">
        <v>14.94</v>
      </c>
      <c r="AG20" s="4">
        <v>3.87</v>
      </c>
      <c r="AJ20" s="4">
        <v>3.22</v>
      </c>
      <c r="AK20" s="4">
        <v>1.56</v>
      </c>
      <c r="AL20" s="4">
        <v>0.1</v>
      </c>
      <c r="AN20" s="4">
        <v>3.96</v>
      </c>
      <c r="AO20" s="4">
        <v>3.14</v>
      </c>
      <c r="AP20" s="4">
        <v>0.16</v>
      </c>
      <c r="FP20" s="1" t="s">
        <v>3127</v>
      </c>
    </row>
    <row r="21" spans="1:172" x14ac:dyDescent="0.35">
      <c r="A21" s="1" t="s">
        <v>3126</v>
      </c>
      <c r="M21" s="1" t="s">
        <v>3128</v>
      </c>
      <c r="Q21" s="1">
        <v>103.3</v>
      </c>
      <c r="AB21" s="4">
        <v>67.14</v>
      </c>
      <c r="AC21" s="4">
        <v>0.5</v>
      </c>
      <c r="AE21" s="4">
        <v>15.46</v>
      </c>
      <c r="AG21" s="4">
        <v>3.89</v>
      </c>
      <c r="AJ21" s="4">
        <v>3.25</v>
      </c>
      <c r="AK21" s="4">
        <v>1.31</v>
      </c>
      <c r="AL21" s="4">
        <v>0.09</v>
      </c>
      <c r="AN21" s="4">
        <v>3.26</v>
      </c>
      <c r="AO21" s="4">
        <v>3.16</v>
      </c>
      <c r="AP21" s="4">
        <v>0.16</v>
      </c>
      <c r="FP21" s="1" t="s">
        <v>3127</v>
      </c>
    </row>
    <row r="22" spans="1:172" x14ac:dyDescent="0.35">
      <c r="A22" s="1" t="s">
        <v>3126</v>
      </c>
      <c r="M22" s="1" t="s">
        <v>3128</v>
      </c>
      <c r="Q22" s="1">
        <v>103.3</v>
      </c>
      <c r="AB22" s="4">
        <v>66.84</v>
      </c>
      <c r="AC22" s="4">
        <v>0.59</v>
      </c>
      <c r="AE22" s="4">
        <v>15.39</v>
      </c>
      <c r="AG22" s="4">
        <v>3.56</v>
      </c>
      <c r="AJ22" s="4">
        <v>3.72</v>
      </c>
      <c r="AK22" s="4">
        <v>2.0099999999999998</v>
      </c>
      <c r="AL22" s="4">
        <v>0.08</v>
      </c>
      <c r="AN22" s="4">
        <v>4.16</v>
      </c>
      <c r="AO22" s="4">
        <v>3.24</v>
      </c>
      <c r="AP22" s="4">
        <v>0</v>
      </c>
      <c r="FP22" s="1" t="s">
        <v>3127</v>
      </c>
    </row>
    <row r="23" spans="1:172" x14ac:dyDescent="0.35">
      <c r="A23" s="1" t="s">
        <v>3126</v>
      </c>
      <c r="M23" s="1" t="s">
        <v>3128</v>
      </c>
      <c r="Q23" s="1">
        <v>103.3</v>
      </c>
      <c r="AB23" s="4">
        <v>66.790000000000006</v>
      </c>
      <c r="AC23" s="4">
        <v>0.5</v>
      </c>
      <c r="AE23" s="4">
        <v>16.32</v>
      </c>
      <c r="AG23" s="4">
        <v>3.84</v>
      </c>
      <c r="AJ23" s="4">
        <v>3</v>
      </c>
      <c r="AK23" s="4">
        <v>1.47</v>
      </c>
      <c r="AL23" s="4">
        <v>0.09</v>
      </c>
      <c r="AN23" s="4">
        <v>4.1500000000000004</v>
      </c>
      <c r="AO23" s="4">
        <v>2.44</v>
      </c>
      <c r="AP23" s="4">
        <v>0.16</v>
      </c>
      <c r="FP23" s="1" t="s">
        <v>3127</v>
      </c>
    </row>
    <row r="24" spans="1:172" x14ac:dyDescent="0.35">
      <c r="A24" s="1" t="s">
        <v>3126</v>
      </c>
      <c r="M24" s="1" t="s">
        <v>3128</v>
      </c>
      <c r="Q24" s="1">
        <v>103.3</v>
      </c>
      <c r="AB24" s="4">
        <v>66.73</v>
      </c>
      <c r="AC24" s="4">
        <v>0.64</v>
      </c>
      <c r="AE24" s="4">
        <v>15.11</v>
      </c>
      <c r="AG24" s="4">
        <v>3.72</v>
      </c>
      <c r="AJ24" s="4">
        <v>3.17</v>
      </c>
      <c r="AK24" s="4">
        <v>1.3</v>
      </c>
      <c r="AL24" s="4">
        <v>7.0000000000000007E-2</v>
      </c>
      <c r="AN24" s="4">
        <v>4.28</v>
      </c>
      <c r="AO24" s="4">
        <v>3.08</v>
      </c>
      <c r="AP24" s="4">
        <v>0</v>
      </c>
      <c r="CW24" s="4">
        <v>26</v>
      </c>
      <c r="CX24" s="4">
        <v>750</v>
      </c>
      <c r="DR24" s="4">
        <v>27</v>
      </c>
      <c r="DS24" s="4">
        <v>6</v>
      </c>
      <c r="FP24" s="1" t="s">
        <v>3127</v>
      </c>
    </row>
    <row r="25" spans="1:172" x14ac:dyDescent="0.35">
      <c r="A25" s="1" t="s">
        <v>3126</v>
      </c>
      <c r="M25" s="1" t="s">
        <v>3128</v>
      </c>
      <c r="Q25" s="1">
        <v>103.3</v>
      </c>
      <c r="AB25" s="4">
        <v>66.62</v>
      </c>
      <c r="AC25" s="4">
        <v>1.06</v>
      </c>
      <c r="AE25" s="4">
        <v>15.11</v>
      </c>
      <c r="AG25" s="4">
        <v>3.72</v>
      </c>
      <c r="AJ25" s="4">
        <v>3.03</v>
      </c>
      <c r="AK25" s="4">
        <v>2.21</v>
      </c>
      <c r="AL25" s="4">
        <v>0.08</v>
      </c>
      <c r="AN25" s="4">
        <v>3.92</v>
      </c>
      <c r="AO25" s="4">
        <v>3.08</v>
      </c>
      <c r="AP25" s="4">
        <v>0</v>
      </c>
      <c r="FP25" s="1" t="s">
        <v>3127</v>
      </c>
    </row>
    <row r="26" spans="1:172" x14ac:dyDescent="0.35">
      <c r="A26" s="1" t="s">
        <v>3126</v>
      </c>
      <c r="M26" s="1" t="s">
        <v>3128</v>
      </c>
      <c r="Q26" s="1">
        <v>103.3</v>
      </c>
      <c r="AB26" s="4">
        <v>66.38</v>
      </c>
      <c r="AC26" s="4">
        <v>0.8</v>
      </c>
      <c r="AE26" s="4">
        <v>15.38</v>
      </c>
      <c r="AG26" s="4">
        <v>3.94</v>
      </c>
      <c r="AJ26" s="4">
        <v>3.31</v>
      </c>
      <c r="AK26" s="4">
        <v>1.71</v>
      </c>
      <c r="AL26" s="4">
        <v>0.08</v>
      </c>
      <c r="AN26" s="4">
        <v>3.57</v>
      </c>
      <c r="AO26" s="4">
        <v>3.24</v>
      </c>
      <c r="AP26" s="4">
        <v>0</v>
      </c>
      <c r="FP26" s="1" t="s">
        <v>3127</v>
      </c>
    </row>
    <row r="27" spans="1:172" x14ac:dyDescent="0.35">
      <c r="A27" s="1" t="s">
        <v>3126</v>
      </c>
      <c r="M27" s="1" t="s">
        <v>3129</v>
      </c>
      <c r="Q27" s="1">
        <v>103.3</v>
      </c>
      <c r="AB27" s="4">
        <v>76.28</v>
      </c>
      <c r="AC27" s="4">
        <v>0.03</v>
      </c>
      <c r="AE27" s="4">
        <v>13.75</v>
      </c>
      <c r="AG27" s="4">
        <v>0.95</v>
      </c>
      <c r="AJ27" s="4">
        <v>0.64</v>
      </c>
      <c r="AK27" s="4">
        <v>0.23</v>
      </c>
      <c r="AL27" s="4">
        <v>0.1</v>
      </c>
      <c r="AN27" s="4">
        <v>4.1399999999999997</v>
      </c>
      <c r="AO27" s="4">
        <v>2.88</v>
      </c>
      <c r="AP27" s="4">
        <v>0.03</v>
      </c>
      <c r="FP27" s="1" t="s">
        <v>3127</v>
      </c>
    </row>
    <row r="28" spans="1:172" x14ac:dyDescent="0.35">
      <c r="A28" s="1" t="s">
        <v>3126</v>
      </c>
      <c r="M28" s="1" t="s">
        <v>3129</v>
      </c>
      <c r="Q28" s="1">
        <v>103.3</v>
      </c>
      <c r="AB28" s="4">
        <v>75.11</v>
      </c>
      <c r="AC28" s="4">
        <v>0.06</v>
      </c>
      <c r="AE28" s="4">
        <v>13.78</v>
      </c>
      <c r="AG28" s="4">
        <v>1.38</v>
      </c>
      <c r="AJ28" s="4">
        <v>0.85</v>
      </c>
      <c r="AK28" s="4">
        <v>0.25</v>
      </c>
      <c r="AL28" s="4">
        <v>0.08</v>
      </c>
      <c r="AN28" s="4">
        <v>4.57</v>
      </c>
      <c r="AO28" s="4">
        <v>3.16</v>
      </c>
      <c r="AP28" s="4">
        <v>0.03</v>
      </c>
      <c r="FP28" s="1" t="s">
        <v>3127</v>
      </c>
    </row>
    <row r="29" spans="1:172" x14ac:dyDescent="0.35">
      <c r="A29" s="1" t="s">
        <v>3126</v>
      </c>
      <c r="M29" s="1" t="s">
        <v>2555</v>
      </c>
      <c r="Q29" s="1">
        <v>105.9</v>
      </c>
      <c r="AB29" s="4">
        <v>70.97</v>
      </c>
      <c r="AC29" s="4">
        <v>0.45</v>
      </c>
      <c r="AE29" s="4">
        <v>14.68</v>
      </c>
      <c r="AG29" s="4">
        <v>3.2094</v>
      </c>
      <c r="AJ29" s="4">
        <v>1.73</v>
      </c>
      <c r="AK29" s="4">
        <v>0.76</v>
      </c>
      <c r="AL29" s="4">
        <v>0.06</v>
      </c>
      <c r="AN29" s="4">
        <v>4.26</v>
      </c>
      <c r="AO29" s="4">
        <v>3.2</v>
      </c>
      <c r="AP29" s="4">
        <v>0</v>
      </c>
      <c r="FP29" s="1" t="s">
        <v>3127</v>
      </c>
    </row>
    <row r="30" spans="1:172" x14ac:dyDescent="0.35">
      <c r="A30" s="1" t="s">
        <v>3126</v>
      </c>
      <c r="M30" s="1" t="s">
        <v>2555</v>
      </c>
      <c r="Q30" s="1">
        <v>105.9</v>
      </c>
      <c r="AB30" s="4">
        <v>68.39</v>
      </c>
      <c r="AC30" s="4">
        <v>0.39</v>
      </c>
      <c r="AE30" s="4">
        <v>15.49</v>
      </c>
      <c r="AG30" s="4">
        <v>2.3184</v>
      </c>
      <c r="AJ30" s="4">
        <v>2.65</v>
      </c>
      <c r="AK30" s="4">
        <v>0.24</v>
      </c>
      <c r="AL30" s="4">
        <v>0.06</v>
      </c>
      <c r="AN30" s="4">
        <v>5.0999999999999996</v>
      </c>
      <c r="AO30" s="4">
        <v>3.4</v>
      </c>
      <c r="AP30" s="4">
        <v>0.24</v>
      </c>
      <c r="FP30" s="1" t="s">
        <v>3127</v>
      </c>
    </row>
    <row r="31" spans="1:172" x14ac:dyDescent="0.35">
      <c r="A31" s="1" t="s">
        <v>3126</v>
      </c>
      <c r="M31" s="1" t="s">
        <v>3130</v>
      </c>
      <c r="Q31" s="1">
        <v>105.9</v>
      </c>
      <c r="AB31" s="4">
        <v>64.97</v>
      </c>
      <c r="AC31" s="4">
        <v>0.55000000000000004</v>
      </c>
      <c r="AE31" s="4">
        <v>15.48</v>
      </c>
      <c r="AG31" s="4">
        <v>4.6395</v>
      </c>
      <c r="AJ31" s="4">
        <v>3.9</v>
      </c>
      <c r="AK31" s="4">
        <v>1.95</v>
      </c>
      <c r="AL31" s="4">
        <v>7.0000000000000007E-2</v>
      </c>
      <c r="AN31" s="4">
        <v>3.91</v>
      </c>
      <c r="AO31" s="4">
        <v>2.98</v>
      </c>
      <c r="AP31" s="4">
        <v>0</v>
      </c>
      <c r="FP31" s="1" t="s">
        <v>3127</v>
      </c>
    </row>
    <row r="32" spans="1:172" x14ac:dyDescent="0.35">
      <c r="A32" s="1" t="s">
        <v>3126</v>
      </c>
      <c r="M32" s="1" t="s">
        <v>3131</v>
      </c>
      <c r="Q32" s="1">
        <v>105.9</v>
      </c>
      <c r="AB32" s="4">
        <v>65.72</v>
      </c>
      <c r="AC32" s="4">
        <v>0.42</v>
      </c>
      <c r="AE32" s="4">
        <v>14.85</v>
      </c>
      <c r="AG32" s="4">
        <v>4.2327000000000004</v>
      </c>
      <c r="AJ32" s="4">
        <v>3.45</v>
      </c>
      <c r="AK32" s="4">
        <v>1.33</v>
      </c>
      <c r="AL32" s="4">
        <v>0.11</v>
      </c>
      <c r="AN32" s="4">
        <v>4.46</v>
      </c>
      <c r="AO32" s="4">
        <v>2.93</v>
      </c>
      <c r="AP32" s="4">
        <v>0.27</v>
      </c>
      <c r="FP32" s="1" t="s">
        <v>3127</v>
      </c>
    </row>
    <row r="33" spans="1:172" x14ac:dyDescent="0.35">
      <c r="A33" s="1" t="s">
        <v>3126</v>
      </c>
      <c r="M33" s="1" t="s">
        <v>3131</v>
      </c>
      <c r="Q33" s="1">
        <v>105.9</v>
      </c>
      <c r="AB33" s="4">
        <v>66.599999999999994</v>
      </c>
      <c r="AC33" s="4">
        <v>0.4</v>
      </c>
      <c r="AE33" s="4">
        <v>14.6</v>
      </c>
      <c r="AG33" s="4">
        <v>4.5090000000000003</v>
      </c>
      <c r="AJ33" s="4">
        <v>3.8</v>
      </c>
      <c r="AK33" s="4">
        <v>1.5</v>
      </c>
      <c r="AN33" s="4">
        <v>4.3</v>
      </c>
      <c r="AO33" s="4">
        <v>3</v>
      </c>
      <c r="AP33" s="4">
        <v>0</v>
      </c>
      <c r="FP33" s="1" t="s">
        <v>3127</v>
      </c>
    </row>
    <row r="34" spans="1:172" x14ac:dyDescent="0.35">
      <c r="A34" s="1" t="s">
        <v>3126</v>
      </c>
      <c r="M34" s="1" t="s">
        <v>3132</v>
      </c>
      <c r="Q34" s="1">
        <v>105.9</v>
      </c>
      <c r="AB34" s="4">
        <v>66.290000000000006</v>
      </c>
      <c r="AC34" s="4">
        <v>0.54</v>
      </c>
      <c r="AE34" s="4">
        <v>14.17</v>
      </c>
      <c r="AG34" s="4">
        <v>4.0284000000000013</v>
      </c>
      <c r="AJ34" s="4">
        <v>3.59</v>
      </c>
      <c r="AK34" s="4">
        <v>1.91</v>
      </c>
      <c r="AL34" s="4">
        <v>0.09</v>
      </c>
      <c r="AN34" s="4">
        <v>4.3099999999999996</v>
      </c>
      <c r="AO34" s="4">
        <v>2.94</v>
      </c>
      <c r="AP34" s="4">
        <v>0.23</v>
      </c>
      <c r="FP34" s="1" t="s">
        <v>3127</v>
      </c>
    </row>
    <row r="35" spans="1:172" x14ac:dyDescent="0.35">
      <c r="A35" s="1" t="s">
        <v>3126</v>
      </c>
      <c r="M35" s="1" t="s">
        <v>3132</v>
      </c>
      <c r="Q35" s="1">
        <v>105.9</v>
      </c>
      <c r="AB35" s="4">
        <v>65</v>
      </c>
      <c r="AC35" s="4">
        <v>0.09</v>
      </c>
      <c r="AE35" s="4">
        <v>15.77</v>
      </c>
      <c r="AG35" s="4">
        <v>3.3156000000000003</v>
      </c>
      <c r="AJ35" s="4">
        <v>4.33</v>
      </c>
      <c r="AK35" s="4">
        <v>2.1</v>
      </c>
      <c r="AL35" s="4">
        <v>0.09</v>
      </c>
      <c r="AN35" s="4">
        <v>3.85</v>
      </c>
      <c r="AO35" s="4">
        <v>3.28</v>
      </c>
      <c r="AP35" s="4">
        <v>0.02</v>
      </c>
      <c r="FP35" s="1" t="s">
        <v>3127</v>
      </c>
    </row>
    <row r="36" spans="1:172" x14ac:dyDescent="0.35">
      <c r="A36" s="1" t="s">
        <v>3126</v>
      </c>
      <c r="M36" s="1" t="s">
        <v>3133</v>
      </c>
      <c r="Q36" s="1">
        <v>131.4</v>
      </c>
      <c r="AB36" s="4">
        <v>68.88</v>
      </c>
      <c r="AC36" s="4">
        <v>0.76</v>
      </c>
      <c r="AE36" s="4">
        <v>15.02</v>
      </c>
      <c r="AG36" s="4">
        <v>4.0095000000000001</v>
      </c>
      <c r="AJ36" s="4">
        <v>0.71</v>
      </c>
      <c r="AK36" s="4">
        <v>1.17</v>
      </c>
      <c r="AL36" s="4">
        <v>0.03</v>
      </c>
      <c r="AN36" s="4">
        <v>2.5</v>
      </c>
      <c r="AO36" s="4">
        <v>3.6</v>
      </c>
      <c r="AP36" s="4">
        <v>0.22</v>
      </c>
      <c r="FP36" s="1" t="s">
        <v>3127</v>
      </c>
    </row>
    <row r="37" spans="1:172" x14ac:dyDescent="0.35">
      <c r="A37" s="1" t="s">
        <v>3126</v>
      </c>
      <c r="M37" s="1" t="s">
        <v>3133</v>
      </c>
      <c r="Q37" s="1">
        <v>131.4</v>
      </c>
      <c r="AB37" s="4">
        <v>68.849999999999994</v>
      </c>
      <c r="AC37" s="4">
        <v>0.34</v>
      </c>
      <c r="AE37" s="4">
        <v>17.670000000000002</v>
      </c>
      <c r="AG37" s="4">
        <v>2.9691000000000005</v>
      </c>
      <c r="AJ37" s="4">
        <v>1.64</v>
      </c>
      <c r="AK37" s="4">
        <v>1.34</v>
      </c>
      <c r="AL37" s="4">
        <v>0.05</v>
      </c>
      <c r="AN37" s="4">
        <v>2.9</v>
      </c>
      <c r="AO37" s="4">
        <v>3.24</v>
      </c>
      <c r="AP37" s="4">
        <v>0</v>
      </c>
      <c r="FP37" s="1" t="s">
        <v>3127</v>
      </c>
    </row>
    <row r="38" spans="1:172" x14ac:dyDescent="0.35">
      <c r="A38" s="1" t="s">
        <v>3126</v>
      </c>
      <c r="M38" s="1" t="s">
        <v>3133</v>
      </c>
      <c r="Q38" s="1">
        <v>131.4</v>
      </c>
      <c r="AB38" s="4">
        <v>69.040000000000006</v>
      </c>
      <c r="AC38" s="4">
        <v>0.89</v>
      </c>
      <c r="AE38" s="4">
        <v>15.48</v>
      </c>
      <c r="AG38" s="4">
        <v>3.1652999999999998</v>
      </c>
      <c r="AJ38" s="4">
        <v>1.64</v>
      </c>
      <c r="AK38" s="4">
        <v>0.93</v>
      </c>
      <c r="AL38" s="4">
        <v>0.02</v>
      </c>
      <c r="AN38" s="4">
        <v>3.7</v>
      </c>
      <c r="AO38" s="4">
        <v>3.54</v>
      </c>
      <c r="AP38" s="4">
        <v>0</v>
      </c>
      <c r="FP38" s="1" t="s">
        <v>3127</v>
      </c>
    </row>
    <row r="39" spans="1:172" x14ac:dyDescent="0.35">
      <c r="A39" s="1" t="s">
        <v>3126</v>
      </c>
      <c r="M39" s="1" t="s">
        <v>3133</v>
      </c>
      <c r="Q39" s="1">
        <v>131.4</v>
      </c>
      <c r="AB39" s="4">
        <v>70.239999999999995</v>
      </c>
      <c r="AC39" s="4">
        <v>0.39</v>
      </c>
      <c r="AE39" s="4">
        <v>14.54</v>
      </c>
      <c r="AG39" s="4">
        <v>3.258</v>
      </c>
      <c r="AJ39" s="4">
        <v>1.44</v>
      </c>
      <c r="AK39" s="4">
        <v>1.1399999999999999</v>
      </c>
      <c r="AL39" s="4">
        <v>0.06</v>
      </c>
      <c r="AN39" s="4">
        <v>3.88</v>
      </c>
      <c r="AO39" s="4">
        <v>3.14</v>
      </c>
      <c r="AP39" s="4">
        <v>0</v>
      </c>
      <c r="FP39" s="1" t="s">
        <v>3127</v>
      </c>
    </row>
    <row r="40" spans="1:172" x14ac:dyDescent="0.35">
      <c r="A40" s="1" t="s">
        <v>3126</v>
      </c>
      <c r="M40" s="1" t="s">
        <v>3134</v>
      </c>
      <c r="Q40" s="1">
        <v>132</v>
      </c>
      <c r="AB40" s="4">
        <v>72</v>
      </c>
      <c r="AC40" s="4">
        <v>0.28000000000000003</v>
      </c>
      <c r="AE40" s="4">
        <v>13.9</v>
      </c>
      <c r="AG40" s="4">
        <v>2.1375000000000002</v>
      </c>
      <c r="AJ40" s="4">
        <v>1.4</v>
      </c>
      <c r="AK40" s="4">
        <v>1.1200000000000001</v>
      </c>
      <c r="AL40" s="4">
        <v>0.05</v>
      </c>
      <c r="AN40" s="4">
        <v>4.17</v>
      </c>
      <c r="AO40" s="4">
        <v>3.8</v>
      </c>
      <c r="AP40" s="4">
        <v>0.31</v>
      </c>
      <c r="FP40" s="1" t="s">
        <v>3127</v>
      </c>
    </row>
    <row r="41" spans="1:172" x14ac:dyDescent="0.35">
      <c r="A41" s="1" t="s">
        <v>3126</v>
      </c>
      <c r="M41" s="1" t="s">
        <v>3134</v>
      </c>
      <c r="Q41" s="1">
        <v>132</v>
      </c>
      <c r="AB41" s="4">
        <v>76.959999999999994</v>
      </c>
      <c r="AC41" s="4">
        <v>0.38</v>
      </c>
      <c r="AE41" s="4">
        <v>13.93</v>
      </c>
      <c r="AG41" s="4">
        <v>0.72900000000000009</v>
      </c>
      <c r="AJ41" s="4">
        <v>0.36</v>
      </c>
      <c r="AK41" s="4">
        <v>0.31</v>
      </c>
      <c r="AL41" s="4">
        <v>0.01</v>
      </c>
      <c r="AN41" s="4">
        <v>3.1</v>
      </c>
      <c r="AO41" s="4">
        <v>1.53</v>
      </c>
      <c r="AP41" s="4">
        <v>0.16</v>
      </c>
      <c r="FP41" s="1" t="s">
        <v>3127</v>
      </c>
    </row>
    <row r="42" spans="1:172" x14ac:dyDescent="0.35">
      <c r="A42" s="1" t="s">
        <v>3126</v>
      </c>
      <c r="M42" s="1" t="s">
        <v>3133</v>
      </c>
      <c r="Q42" s="1">
        <v>132</v>
      </c>
      <c r="AB42" s="4">
        <v>70.78</v>
      </c>
      <c r="AC42" s="4">
        <v>0.6</v>
      </c>
      <c r="AE42" s="4">
        <v>15.07</v>
      </c>
      <c r="AG42" s="4">
        <v>3.6189</v>
      </c>
      <c r="AJ42" s="4">
        <v>1.53</v>
      </c>
      <c r="AK42" s="4">
        <v>1.01</v>
      </c>
      <c r="AL42" s="4">
        <v>0.05</v>
      </c>
      <c r="AN42" s="4">
        <v>2.4500000000000002</v>
      </c>
      <c r="AO42" s="4">
        <v>3.65</v>
      </c>
      <c r="AP42" s="4">
        <v>0.1</v>
      </c>
      <c r="FP42" s="1" t="s">
        <v>3127</v>
      </c>
    </row>
    <row r="43" spans="1:172" x14ac:dyDescent="0.35">
      <c r="A43" s="1" t="s">
        <v>3126</v>
      </c>
      <c r="M43" s="1" t="s">
        <v>3133</v>
      </c>
      <c r="Q43" s="1">
        <v>132</v>
      </c>
      <c r="AB43" s="4">
        <v>70.63</v>
      </c>
      <c r="AC43" s="4">
        <v>0.52</v>
      </c>
      <c r="AE43" s="4">
        <v>14.54</v>
      </c>
      <c r="AG43" s="4">
        <v>2.9259000000000004</v>
      </c>
      <c r="AJ43" s="4">
        <v>1.1399999999999999</v>
      </c>
      <c r="AK43" s="4">
        <v>0.95</v>
      </c>
      <c r="AL43" s="4">
        <v>0.04</v>
      </c>
      <c r="AN43" s="4">
        <v>3.75</v>
      </c>
      <c r="AO43" s="4">
        <v>3.3</v>
      </c>
      <c r="AP43" s="4">
        <v>0.25</v>
      </c>
      <c r="FP43" s="1" t="s">
        <v>3127</v>
      </c>
    </row>
    <row r="44" spans="1:172" x14ac:dyDescent="0.35">
      <c r="A44" s="1" t="s">
        <v>3126</v>
      </c>
      <c r="M44" s="1" t="s">
        <v>3133</v>
      </c>
      <c r="Q44" s="1">
        <v>132</v>
      </c>
      <c r="AB44" s="4">
        <v>70</v>
      </c>
      <c r="AC44" s="4">
        <v>0.63</v>
      </c>
      <c r="AE44" s="4">
        <v>14.42</v>
      </c>
      <c r="AG44" s="4">
        <v>3.4173</v>
      </c>
      <c r="AJ44" s="4">
        <v>1.46</v>
      </c>
      <c r="AK44" s="4">
        <v>1.08</v>
      </c>
      <c r="AL44" s="4">
        <v>0.04</v>
      </c>
      <c r="AN44" s="4">
        <v>3.15</v>
      </c>
      <c r="AO44" s="4">
        <v>3.3</v>
      </c>
      <c r="AP44" s="4">
        <v>0.25</v>
      </c>
      <c r="FP44" s="1" t="s">
        <v>3127</v>
      </c>
    </row>
    <row r="45" spans="1:172" x14ac:dyDescent="0.35">
      <c r="A45" s="1" t="s">
        <v>3126</v>
      </c>
      <c r="M45" s="1" t="s">
        <v>3134</v>
      </c>
      <c r="Q45" s="1">
        <v>132</v>
      </c>
      <c r="AB45" s="4">
        <v>66.61</v>
      </c>
      <c r="AC45" s="4">
        <v>0.53</v>
      </c>
      <c r="AE45" s="4">
        <v>15.14</v>
      </c>
      <c r="AG45" s="4">
        <v>3.1527000000000003</v>
      </c>
      <c r="AJ45" s="4">
        <v>1.46</v>
      </c>
      <c r="AK45" s="4">
        <v>1.73</v>
      </c>
      <c r="AL45" s="4">
        <v>0.18</v>
      </c>
      <c r="AN45" s="4">
        <v>3.6</v>
      </c>
      <c r="AO45" s="4">
        <v>3.2</v>
      </c>
      <c r="AP45" s="4">
        <v>0.2</v>
      </c>
      <c r="FP45" s="1" t="s">
        <v>3127</v>
      </c>
    </row>
    <row r="46" spans="1:172" x14ac:dyDescent="0.35">
      <c r="A46" s="1" t="s">
        <v>3126</v>
      </c>
      <c r="M46" s="1" t="s">
        <v>3133</v>
      </c>
      <c r="Q46" s="1">
        <v>132</v>
      </c>
      <c r="AB46" s="4">
        <v>67.739999999999995</v>
      </c>
      <c r="AC46" s="4">
        <v>0.48</v>
      </c>
      <c r="AE46" s="4">
        <v>14.06</v>
      </c>
      <c r="AG46" s="4">
        <v>4.1562000000000001</v>
      </c>
      <c r="AJ46" s="4">
        <v>2.02</v>
      </c>
      <c r="AK46" s="4">
        <v>1.78</v>
      </c>
      <c r="AL46" s="4">
        <v>0.08</v>
      </c>
      <c r="AN46" s="4">
        <v>2.5</v>
      </c>
      <c r="AO46" s="4">
        <v>3</v>
      </c>
      <c r="AP46" s="4">
        <v>0.23</v>
      </c>
      <c r="FP46" s="1" t="s">
        <v>3127</v>
      </c>
    </row>
    <row r="47" spans="1:172" x14ac:dyDescent="0.35">
      <c r="A47" s="1" t="s">
        <v>3126</v>
      </c>
      <c r="M47" s="1" t="s">
        <v>3133</v>
      </c>
      <c r="Q47" s="1">
        <v>132</v>
      </c>
      <c r="AB47" s="4">
        <v>67.56</v>
      </c>
      <c r="AC47" s="4">
        <v>0.57999999999999996</v>
      </c>
      <c r="AE47" s="4">
        <v>16.12</v>
      </c>
      <c r="AG47" s="4">
        <v>3.3813</v>
      </c>
      <c r="AJ47" s="4">
        <v>1.03</v>
      </c>
      <c r="AK47" s="4">
        <v>1.6</v>
      </c>
      <c r="AL47" s="4">
        <v>0.05</v>
      </c>
      <c r="AN47" s="4">
        <v>3.95</v>
      </c>
      <c r="AO47" s="4">
        <v>3.27</v>
      </c>
      <c r="AP47" s="4">
        <v>0.15</v>
      </c>
      <c r="FP47" s="1" t="s">
        <v>3127</v>
      </c>
    </row>
    <row r="48" spans="1:172" x14ac:dyDescent="0.35">
      <c r="A48" s="1" t="s">
        <v>3126</v>
      </c>
      <c r="M48" s="1" t="s">
        <v>3133</v>
      </c>
      <c r="Q48" s="1">
        <v>132</v>
      </c>
      <c r="AB48" s="4">
        <v>67.44</v>
      </c>
      <c r="AC48" s="4">
        <v>0.5</v>
      </c>
      <c r="AE48" s="4">
        <v>15.45</v>
      </c>
      <c r="AG48" s="4">
        <v>3.0861000000000001</v>
      </c>
      <c r="AJ48" s="4">
        <v>1.38</v>
      </c>
      <c r="AK48" s="4">
        <v>1.79</v>
      </c>
      <c r="AL48" s="4">
        <v>0.11</v>
      </c>
      <c r="AN48" s="4">
        <v>3.99</v>
      </c>
      <c r="AO48" s="4">
        <v>3.09</v>
      </c>
      <c r="AP48" s="4">
        <v>0</v>
      </c>
      <c r="FP48" s="1" t="s">
        <v>3127</v>
      </c>
    </row>
    <row r="49" spans="1:172" x14ac:dyDescent="0.35">
      <c r="A49" s="1" t="s">
        <v>3126</v>
      </c>
      <c r="M49" s="1" t="s">
        <v>3133</v>
      </c>
      <c r="Q49" s="1">
        <v>132</v>
      </c>
      <c r="AB49" s="4">
        <v>67.52</v>
      </c>
      <c r="AC49" s="4">
        <v>0.55000000000000004</v>
      </c>
      <c r="AE49" s="4">
        <v>14.89</v>
      </c>
      <c r="AG49" s="4">
        <v>4.6278000000000006</v>
      </c>
      <c r="AJ49" s="4">
        <v>1.33</v>
      </c>
      <c r="AK49" s="4">
        <v>1.59</v>
      </c>
      <c r="AL49" s="4">
        <v>0.05</v>
      </c>
      <c r="AN49" s="4">
        <v>3.64</v>
      </c>
      <c r="AO49" s="4">
        <v>3.04</v>
      </c>
      <c r="AP49" s="4">
        <v>0.24</v>
      </c>
      <c r="FP49" s="1" t="s">
        <v>3127</v>
      </c>
    </row>
    <row r="50" spans="1:172" x14ac:dyDescent="0.35">
      <c r="A50" s="1" t="s">
        <v>3126</v>
      </c>
      <c r="M50" s="1" t="s">
        <v>3133</v>
      </c>
      <c r="Q50" s="1">
        <v>132</v>
      </c>
      <c r="AB50" s="4">
        <v>68.36</v>
      </c>
      <c r="AC50" s="4">
        <v>0.48</v>
      </c>
      <c r="AE50" s="4">
        <v>14.7</v>
      </c>
      <c r="AG50" s="4">
        <v>3.2076000000000002</v>
      </c>
      <c r="AJ50" s="4">
        <v>1.54</v>
      </c>
      <c r="AK50" s="4">
        <v>1.42</v>
      </c>
      <c r="AL50" s="4">
        <v>0.05</v>
      </c>
      <c r="AN50" s="4">
        <v>3.6</v>
      </c>
      <c r="AO50" s="4">
        <v>2.85</v>
      </c>
      <c r="AP50" s="4">
        <v>0.18</v>
      </c>
      <c r="FP50" s="1" t="s">
        <v>3127</v>
      </c>
    </row>
    <row r="51" spans="1:172" x14ac:dyDescent="0.35">
      <c r="A51" s="1" t="s">
        <v>3126</v>
      </c>
      <c r="M51" s="1" t="s">
        <v>3133</v>
      </c>
      <c r="Q51" s="1">
        <v>132</v>
      </c>
      <c r="AB51" s="4">
        <v>68.900000000000006</v>
      </c>
      <c r="AC51" s="4">
        <v>0.55000000000000004</v>
      </c>
      <c r="AE51" s="4">
        <v>15.85</v>
      </c>
      <c r="AG51" s="4">
        <v>2.4524999999999997</v>
      </c>
      <c r="AJ51" s="4">
        <v>0.8</v>
      </c>
      <c r="AK51" s="4">
        <v>1.65</v>
      </c>
      <c r="AL51" s="4">
        <v>0.05</v>
      </c>
      <c r="AN51" s="4">
        <v>4.16</v>
      </c>
      <c r="AO51" s="4">
        <v>2.25</v>
      </c>
      <c r="AP51" s="4">
        <v>0.2</v>
      </c>
      <c r="FP51" s="1" t="s">
        <v>3127</v>
      </c>
    </row>
    <row r="52" spans="1:172" x14ac:dyDescent="0.35">
      <c r="A52" s="1" t="s">
        <v>3126</v>
      </c>
      <c r="M52" s="1" t="s">
        <v>3133</v>
      </c>
      <c r="Q52" s="1">
        <v>132</v>
      </c>
      <c r="AB52" s="4">
        <v>69.34</v>
      </c>
      <c r="AC52" s="4">
        <v>0.38</v>
      </c>
      <c r="AE52" s="4">
        <v>15.02</v>
      </c>
      <c r="AG52" s="4">
        <v>2.9169</v>
      </c>
      <c r="AJ52" s="4">
        <v>1.35</v>
      </c>
      <c r="AK52" s="4">
        <v>1.35</v>
      </c>
      <c r="AL52" s="4">
        <v>0.15</v>
      </c>
      <c r="AN52" s="4">
        <v>4</v>
      </c>
      <c r="AO52" s="4">
        <v>3.04</v>
      </c>
      <c r="AP52" s="4">
        <v>0.23</v>
      </c>
      <c r="FP52" s="1" t="s">
        <v>3127</v>
      </c>
    </row>
    <row r="53" spans="1:172" x14ac:dyDescent="0.35">
      <c r="A53" s="1" t="s">
        <v>3126</v>
      </c>
      <c r="M53" s="1" t="s">
        <v>3133</v>
      </c>
      <c r="Q53" s="1">
        <v>132</v>
      </c>
      <c r="AB53" s="4">
        <v>69.39</v>
      </c>
      <c r="AC53" s="4">
        <v>0.61</v>
      </c>
      <c r="AE53" s="4">
        <v>15</v>
      </c>
      <c r="AG53" s="4">
        <v>3.3462000000000001</v>
      </c>
      <c r="AJ53" s="4">
        <v>1.3</v>
      </c>
      <c r="AK53" s="4">
        <v>1.1000000000000001</v>
      </c>
      <c r="AL53" s="4">
        <v>0.04</v>
      </c>
      <c r="AN53" s="4">
        <v>3.6</v>
      </c>
      <c r="AO53" s="4">
        <v>3.3</v>
      </c>
      <c r="AP53" s="4">
        <v>0.2</v>
      </c>
      <c r="FP53" s="1" t="s">
        <v>3127</v>
      </c>
    </row>
    <row r="54" spans="1:172" x14ac:dyDescent="0.35">
      <c r="A54" s="1" t="s">
        <v>3126</v>
      </c>
      <c r="M54" s="1" t="s">
        <v>3133</v>
      </c>
      <c r="Q54" s="1">
        <v>132</v>
      </c>
      <c r="AB54" s="4">
        <v>68.63</v>
      </c>
      <c r="AC54" s="4">
        <v>0.49</v>
      </c>
      <c r="AE54" s="4">
        <v>14.94</v>
      </c>
      <c r="AG54" s="4">
        <v>3.0267000000000004</v>
      </c>
      <c r="AJ54" s="4">
        <v>1.04</v>
      </c>
      <c r="AK54" s="4">
        <v>0.96</v>
      </c>
      <c r="AL54" s="4">
        <v>0.05</v>
      </c>
      <c r="AN54" s="4">
        <v>3.6</v>
      </c>
      <c r="AO54" s="4">
        <v>3.28</v>
      </c>
      <c r="AP54" s="4">
        <v>0.21</v>
      </c>
      <c r="FP54" s="1" t="s">
        <v>3127</v>
      </c>
    </row>
    <row r="55" spans="1:172" x14ac:dyDescent="0.35">
      <c r="A55" s="1" t="s">
        <v>3126</v>
      </c>
      <c r="M55" s="1" t="s">
        <v>3133</v>
      </c>
      <c r="Q55" s="1">
        <v>132</v>
      </c>
      <c r="AB55" s="4">
        <v>68.239999999999995</v>
      </c>
      <c r="AC55" s="4">
        <v>0.62</v>
      </c>
      <c r="AE55" s="4">
        <v>15.48</v>
      </c>
      <c r="AG55" s="4">
        <v>3.4335</v>
      </c>
      <c r="AJ55" s="4">
        <v>1.0900000000000001</v>
      </c>
      <c r="AK55" s="4">
        <v>1.06</v>
      </c>
      <c r="AL55" s="4">
        <v>0.04</v>
      </c>
      <c r="AN55" s="4">
        <v>4</v>
      </c>
      <c r="AO55" s="4">
        <v>3.03</v>
      </c>
      <c r="AP55" s="4">
        <v>0.22</v>
      </c>
      <c r="FP55" s="1" t="s">
        <v>3127</v>
      </c>
    </row>
    <row r="56" spans="1:172" x14ac:dyDescent="0.35">
      <c r="A56" s="1" t="s">
        <v>3126</v>
      </c>
      <c r="M56" s="1" t="s">
        <v>3133</v>
      </c>
      <c r="Q56" s="1">
        <v>132</v>
      </c>
      <c r="AB56" s="4">
        <v>68.06</v>
      </c>
      <c r="AC56" s="4">
        <v>0.7</v>
      </c>
      <c r="AE56" s="4">
        <v>15.7</v>
      </c>
      <c r="AG56" s="4">
        <v>3.9464999999999999</v>
      </c>
      <c r="AJ56" s="4">
        <v>1.28</v>
      </c>
      <c r="AK56" s="4">
        <v>1.1499999999999999</v>
      </c>
      <c r="AL56" s="4">
        <v>0.04</v>
      </c>
      <c r="AN56" s="4">
        <v>3.42</v>
      </c>
      <c r="AO56" s="4">
        <v>3.3</v>
      </c>
      <c r="AP56" s="4">
        <v>0.23</v>
      </c>
      <c r="FP56" s="1" t="s">
        <v>3127</v>
      </c>
    </row>
    <row r="57" spans="1:172" x14ac:dyDescent="0.35">
      <c r="A57" s="1" t="s">
        <v>3126</v>
      </c>
      <c r="M57" s="1" t="s">
        <v>3133</v>
      </c>
      <c r="Q57" s="1">
        <v>132</v>
      </c>
      <c r="AB57" s="4">
        <v>70.14</v>
      </c>
      <c r="AC57" s="4">
        <v>0.5</v>
      </c>
      <c r="AE57" s="4">
        <v>14.82</v>
      </c>
      <c r="AG57" s="4">
        <v>2.5722</v>
      </c>
      <c r="AJ57" s="4">
        <v>0.54</v>
      </c>
      <c r="AK57" s="4">
        <v>1.3</v>
      </c>
      <c r="AL57" s="4">
        <v>0.04</v>
      </c>
      <c r="AN57" s="4">
        <v>4.37</v>
      </c>
      <c r="AO57" s="4">
        <v>3</v>
      </c>
      <c r="AP57" s="4">
        <v>0.13</v>
      </c>
      <c r="FP57" s="1" t="s">
        <v>3127</v>
      </c>
    </row>
    <row r="58" spans="1:172" x14ac:dyDescent="0.35">
      <c r="A58" s="1" t="s">
        <v>3126</v>
      </c>
      <c r="M58" s="1" t="s">
        <v>3134</v>
      </c>
      <c r="Q58" s="1">
        <v>132</v>
      </c>
      <c r="AB58" s="4">
        <v>70.69</v>
      </c>
      <c r="AC58" s="4">
        <v>0.06</v>
      </c>
      <c r="AE58" s="4">
        <v>14.81</v>
      </c>
      <c r="AG58" s="4">
        <v>2.7702000000000004</v>
      </c>
      <c r="AJ58" s="4">
        <v>1.32</v>
      </c>
      <c r="AK58" s="4">
        <v>1.1200000000000001</v>
      </c>
      <c r="AL58" s="4">
        <v>7.0000000000000007E-2</v>
      </c>
      <c r="AN58" s="4">
        <v>3.85</v>
      </c>
      <c r="AO58" s="4">
        <v>3.32</v>
      </c>
      <c r="AP58" s="4">
        <v>0</v>
      </c>
      <c r="FP58" s="1" t="s">
        <v>3127</v>
      </c>
    </row>
    <row r="59" spans="1:172" x14ac:dyDescent="0.35">
      <c r="A59" s="1" t="s">
        <v>3126</v>
      </c>
      <c r="M59" s="1" t="s">
        <v>3134</v>
      </c>
      <c r="Q59" s="1">
        <v>132</v>
      </c>
      <c r="AB59" s="4">
        <v>70.8</v>
      </c>
      <c r="AC59" s="4">
        <v>0.47</v>
      </c>
      <c r="AE59" s="4">
        <v>15.87</v>
      </c>
      <c r="AG59" s="4">
        <v>1.7271000000000001</v>
      </c>
      <c r="AJ59" s="4">
        <v>0.63</v>
      </c>
      <c r="AK59" s="4">
        <v>1.1599999999999999</v>
      </c>
      <c r="AL59" s="4">
        <v>0.04</v>
      </c>
      <c r="AN59" s="4">
        <v>4</v>
      </c>
      <c r="AO59" s="4">
        <v>3</v>
      </c>
      <c r="AP59" s="4">
        <v>0.14000000000000001</v>
      </c>
      <c r="FP59" s="1" t="s">
        <v>3127</v>
      </c>
    </row>
    <row r="60" spans="1:172" x14ac:dyDescent="0.35">
      <c r="A60" s="1" t="s">
        <v>3135</v>
      </c>
      <c r="M60" s="1" t="s">
        <v>3133</v>
      </c>
      <c r="Q60" s="1">
        <v>125.7</v>
      </c>
      <c r="AB60" s="4">
        <v>69.06</v>
      </c>
      <c r="AC60" s="4">
        <v>0.53</v>
      </c>
      <c r="AE60" s="4">
        <v>15.08</v>
      </c>
      <c r="AG60" s="4">
        <v>2.8233000000000001</v>
      </c>
      <c r="AJ60" s="4">
        <v>1.74</v>
      </c>
      <c r="AK60" s="4">
        <v>1.7</v>
      </c>
      <c r="AL60" s="4">
        <v>0.05</v>
      </c>
      <c r="AN60" s="4">
        <v>3.44</v>
      </c>
      <c r="AO60" s="4">
        <v>2.79</v>
      </c>
      <c r="AP60" s="4">
        <v>0</v>
      </c>
    </row>
    <row r="61" spans="1:172" x14ac:dyDescent="0.35">
      <c r="A61" s="1" t="s">
        <v>3135</v>
      </c>
      <c r="M61" s="1" t="s">
        <v>3136</v>
      </c>
      <c r="Q61" s="1">
        <v>125.7</v>
      </c>
      <c r="AB61" s="4">
        <v>67.66</v>
      </c>
      <c r="AC61" s="4">
        <v>0.57999999999999996</v>
      </c>
      <c r="AE61" s="4">
        <v>15.65</v>
      </c>
      <c r="AG61" s="4">
        <v>3.1419000000000006</v>
      </c>
      <c r="AJ61" s="4">
        <v>2.62</v>
      </c>
      <c r="AK61" s="4">
        <v>1.47</v>
      </c>
      <c r="AL61" s="4">
        <v>0.05</v>
      </c>
      <c r="AN61" s="4">
        <v>3.38</v>
      </c>
      <c r="AO61" s="4">
        <v>3.21</v>
      </c>
      <c r="AP61" s="4">
        <v>0</v>
      </c>
    </row>
    <row r="62" spans="1:172" x14ac:dyDescent="0.35">
      <c r="A62" s="1" t="s">
        <v>3137</v>
      </c>
      <c r="L62" s="1" t="s">
        <v>3138</v>
      </c>
      <c r="M62" s="1" t="s">
        <v>972</v>
      </c>
      <c r="Q62" s="1">
        <v>56.3</v>
      </c>
      <c r="AB62" s="4">
        <v>59.74</v>
      </c>
      <c r="AC62" s="4">
        <v>0.77</v>
      </c>
      <c r="AE62" s="4">
        <v>15.38</v>
      </c>
      <c r="AG62" s="4">
        <v>7.85</v>
      </c>
      <c r="AJ62" s="4">
        <v>6.12</v>
      </c>
      <c r="AK62" s="4">
        <v>4.22</v>
      </c>
      <c r="AL62" s="4">
        <v>0.12</v>
      </c>
      <c r="AN62" s="4">
        <v>2.1</v>
      </c>
      <c r="AO62" s="4">
        <v>2.95</v>
      </c>
      <c r="AP62" s="4">
        <v>0.15</v>
      </c>
      <c r="CR62" s="4">
        <v>16</v>
      </c>
      <c r="CW62" s="4">
        <v>74.11</v>
      </c>
      <c r="CX62" s="4">
        <v>357</v>
      </c>
      <c r="CY62" s="4">
        <v>19.899999999999999</v>
      </c>
      <c r="CZ62" s="4">
        <v>30</v>
      </c>
      <c r="DA62" s="4">
        <v>7.1</v>
      </c>
      <c r="DN62" s="4">
        <v>400</v>
      </c>
      <c r="DO62" s="4">
        <v>18.100000000000001</v>
      </c>
      <c r="DP62" s="4">
        <v>41.7</v>
      </c>
      <c r="DQ62" s="4">
        <v>4.5069999999999997</v>
      </c>
      <c r="DR62" s="4">
        <v>17.690000000000001</v>
      </c>
      <c r="DS62" s="4">
        <v>3.87</v>
      </c>
      <c r="DT62" s="4">
        <v>0.93100000000000005</v>
      </c>
      <c r="DU62" s="4">
        <v>3.71</v>
      </c>
      <c r="DV62" s="4">
        <v>0.56699999999999995</v>
      </c>
      <c r="DW62" s="4">
        <v>3.43</v>
      </c>
      <c r="DX62" s="4">
        <v>0.71</v>
      </c>
      <c r="DY62" s="4">
        <v>1.93</v>
      </c>
      <c r="DZ62" s="4">
        <v>0.29470000000000002</v>
      </c>
      <c r="EA62" s="4">
        <v>1.93</v>
      </c>
      <c r="EB62" s="4">
        <v>0.28399999999999997</v>
      </c>
      <c r="EC62" s="4">
        <v>1.1299999999999999</v>
      </c>
      <c r="ED62" s="4">
        <v>0.56320000000000003</v>
      </c>
      <c r="FP62" s="1" t="s">
        <v>3139</v>
      </c>
    </row>
    <row r="63" spans="1:172" x14ac:dyDescent="0.35">
      <c r="A63" s="1" t="s">
        <v>3137</v>
      </c>
      <c r="L63" s="1" t="s">
        <v>3140</v>
      </c>
      <c r="M63" s="1" t="s">
        <v>2033</v>
      </c>
      <c r="Q63" s="1">
        <v>57.1</v>
      </c>
      <c r="AB63" s="4">
        <v>74.06</v>
      </c>
      <c r="AC63" s="4">
        <v>0.22</v>
      </c>
      <c r="AE63" s="4">
        <v>12.94</v>
      </c>
      <c r="AG63" s="4">
        <v>3.18</v>
      </c>
      <c r="AJ63" s="4">
        <v>0.53</v>
      </c>
      <c r="AK63" s="4">
        <v>0.28999999999999998</v>
      </c>
      <c r="AL63" s="4">
        <v>0.13</v>
      </c>
      <c r="AN63" s="4">
        <v>3.58</v>
      </c>
      <c r="AO63" s="4">
        <v>4.6100000000000003</v>
      </c>
      <c r="AP63" s="4">
        <v>0.05</v>
      </c>
      <c r="CR63" s="4">
        <v>23.8</v>
      </c>
      <c r="CW63" s="4">
        <v>134.5</v>
      </c>
      <c r="CX63" s="4">
        <v>107</v>
      </c>
      <c r="CY63" s="4">
        <v>59.2</v>
      </c>
      <c r="CZ63" s="4">
        <v>146</v>
      </c>
      <c r="DA63" s="4">
        <v>21.2</v>
      </c>
      <c r="DN63" s="4">
        <v>1105</v>
      </c>
      <c r="DO63" s="4">
        <v>53.4</v>
      </c>
      <c r="DP63" s="4">
        <v>121.3</v>
      </c>
      <c r="DQ63" s="4">
        <v>14.01</v>
      </c>
      <c r="DR63" s="4">
        <v>53.82</v>
      </c>
      <c r="DS63" s="4">
        <v>11.33</v>
      </c>
      <c r="DT63" s="4">
        <v>1.8169999999999999</v>
      </c>
      <c r="DU63" s="4">
        <v>10.11</v>
      </c>
      <c r="DV63" s="4">
        <v>1.617</v>
      </c>
      <c r="DW63" s="4">
        <v>9.81</v>
      </c>
      <c r="DX63" s="4">
        <v>2.0720000000000001</v>
      </c>
      <c r="DY63" s="4">
        <v>5.82</v>
      </c>
      <c r="DZ63" s="4">
        <v>0.89419999999999999</v>
      </c>
      <c r="EA63" s="4">
        <v>5.77</v>
      </c>
      <c r="EB63" s="4">
        <v>0.84099999999999997</v>
      </c>
      <c r="EC63" s="4">
        <v>5.05</v>
      </c>
      <c r="ED63" s="4">
        <v>1.3340000000000001</v>
      </c>
      <c r="FP63" s="1" t="s">
        <v>3139</v>
      </c>
    </row>
    <row r="64" spans="1:172" x14ac:dyDescent="0.35">
      <c r="A64" s="1" t="s">
        <v>3137</v>
      </c>
      <c r="L64" s="1" t="s">
        <v>3141</v>
      </c>
      <c r="M64" s="1" t="s">
        <v>3142</v>
      </c>
      <c r="Q64" s="1">
        <v>57.8</v>
      </c>
      <c r="AB64" s="4">
        <v>76.066675299557716</v>
      </c>
      <c r="AC64" s="4">
        <v>8.9949123978425027E-2</v>
      </c>
      <c r="AE64" s="4">
        <v>12.689200159382956</v>
      </c>
      <c r="AG64" s="4">
        <v>1.5951213354822007</v>
      </c>
      <c r="AJ64" s="4">
        <v>0.56544967785544775</v>
      </c>
      <c r="AK64" s="4">
        <v>3.4803251341963326E-2</v>
      </c>
      <c r="AL64" s="4">
        <v>3.6660675831715214E-2</v>
      </c>
      <c r="AN64" s="4">
        <v>4.6659303932362466</v>
      </c>
      <c r="AO64" s="4">
        <v>3.8229572761758361</v>
      </c>
      <c r="AP64" s="4">
        <v>2.0320942244875947E-2</v>
      </c>
      <c r="CR64" s="4">
        <v>24.6</v>
      </c>
      <c r="CW64" s="4">
        <v>446.6</v>
      </c>
      <c r="CX64" s="4">
        <v>18</v>
      </c>
      <c r="CY64" s="4">
        <v>62.3</v>
      </c>
      <c r="CZ64" s="4">
        <v>110</v>
      </c>
      <c r="DA64" s="4">
        <v>33.299999999999997</v>
      </c>
      <c r="DN64" s="4">
        <v>55</v>
      </c>
      <c r="DO64" s="4">
        <v>23.2</v>
      </c>
      <c r="DP64" s="4">
        <v>59.9</v>
      </c>
      <c r="DQ64" s="4">
        <v>7.0949999999999998</v>
      </c>
      <c r="DR64" s="4">
        <v>27.13</v>
      </c>
      <c r="DS64" s="4">
        <v>7.43</v>
      </c>
      <c r="DT64" s="4">
        <v>0.11899999999999999</v>
      </c>
      <c r="DU64" s="4">
        <v>7.34</v>
      </c>
      <c r="DV64" s="4">
        <v>1.4870000000000001</v>
      </c>
      <c r="DW64" s="4">
        <v>9.41</v>
      </c>
      <c r="DX64" s="4">
        <v>2.052</v>
      </c>
      <c r="DY64" s="4">
        <v>6.33</v>
      </c>
      <c r="DZ64" s="4">
        <v>1.0920000000000001</v>
      </c>
      <c r="EA64" s="4">
        <v>7.24</v>
      </c>
      <c r="EB64" s="4">
        <v>1.0780000000000001</v>
      </c>
      <c r="EC64" s="4">
        <v>5.23</v>
      </c>
      <c r="ED64" s="4">
        <v>5.577</v>
      </c>
      <c r="FP64" s="1" t="s">
        <v>3139</v>
      </c>
    </row>
    <row r="65" spans="1:172" x14ac:dyDescent="0.35">
      <c r="A65" s="1" t="s">
        <v>3137</v>
      </c>
      <c r="L65" s="1" t="s">
        <v>3143</v>
      </c>
      <c r="M65" s="1" t="s">
        <v>2050</v>
      </c>
      <c r="Q65" s="1">
        <v>64</v>
      </c>
      <c r="AB65" s="4">
        <v>68.959999999999994</v>
      </c>
      <c r="AC65" s="4">
        <v>0.46</v>
      </c>
      <c r="AE65" s="4">
        <v>14.95</v>
      </c>
      <c r="AG65" s="4">
        <v>4.08</v>
      </c>
      <c r="AJ65" s="4">
        <v>2.87</v>
      </c>
      <c r="AK65" s="4">
        <v>0.95</v>
      </c>
      <c r="AL65" s="4">
        <v>7.0000000000000007E-2</v>
      </c>
      <c r="AN65" s="4">
        <v>3.43</v>
      </c>
      <c r="AO65" s="4">
        <v>3.86</v>
      </c>
      <c r="AP65" s="4">
        <v>0.11</v>
      </c>
      <c r="CR65" s="4">
        <v>17.399999999999999</v>
      </c>
      <c r="CW65" s="4">
        <v>105.5</v>
      </c>
      <c r="CX65" s="4">
        <v>250</v>
      </c>
      <c r="CY65" s="4">
        <v>26.6</v>
      </c>
      <c r="CZ65" s="4">
        <v>60</v>
      </c>
      <c r="DA65" s="4">
        <v>11.6</v>
      </c>
      <c r="DN65" s="4">
        <v>745</v>
      </c>
      <c r="DO65" s="4">
        <v>38.700000000000003</v>
      </c>
      <c r="DP65" s="4">
        <v>80.099999999999994</v>
      </c>
      <c r="DQ65" s="4">
        <v>8.5570000000000004</v>
      </c>
      <c r="DR65" s="4">
        <v>30.91</v>
      </c>
      <c r="DS65" s="4">
        <v>5.99</v>
      </c>
      <c r="DT65" s="4">
        <v>1.387</v>
      </c>
      <c r="DU65" s="4">
        <v>5.24</v>
      </c>
      <c r="DV65" s="4">
        <v>0.80700000000000005</v>
      </c>
      <c r="DW65" s="4">
        <v>4.7300000000000004</v>
      </c>
      <c r="DX65" s="4">
        <v>0.95499999999999996</v>
      </c>
      <c r="DY65" s="4">
        <v>2.61</v>
      </c>
      <c r="DZ65" s="4">
        <v>0.38569999999999999</v>
      </c>
      <c r="EA65" s="4">
        <v>2.46</v>
      </c>
      <c r="EB65" s="4">
        <v>0.35499999999999998</v>
      </c>
      <c r="EC65" s="4">
        <v>2.08</v>
      </c>
      <c r="ED65" s="4">
        <v>0.91</v>
      </c>
      <c r="FP65" s="1" t="s">
        <v>3139</v>
      </c>
    </row>
    <row r="66" spans="1:172" x14ac:dyDescent="0.35">
      <c r="A66" s="1" t="s">
        <v>3137</v>
      </c>
      <c r="L66" s="1" t="s">
        <v>3144</v>
      </c>
      <c r="M66" s="1" t="s">
        <v>2572</v>
      </c>
      <c r="Q66" s="1">
        <v>67.8</v>
      </c>
      <c r="AB66" s="4">
        <v>78.319999999999993</v>
      </c>
      <c r="AC66" s="4">
        <v>0.03</v>
      </c>
      <c r="AE66" s="4">
        <v>11.11</v>
      </c>
      <c r="AG66" s="4">
        <v>1.2234</v>
      </c>
      <c r="AJ66" s="4">
        <v>0.59</v>
      </c>
      <c r="AK66" s="4">
        <v>0.08</v>
      </c>
      <c r="AL66" s="4">
        <v>0.02</v>
      </c>
      <c r="AN66" s="4">
        <v>4.2699999999999996</v>
      </c>
      <c r="AO66" s="4">
        <v>3.62</v>
      </c>
      <c r="AP66" s="4">
        <v>0.03</v>
      </c>
      <c r="CR66" s="4">
        <v>22.5</v>
      </c>
      <c r="CW66" s="4">
        <v>22.37</v>
      </c>
      <c r="CX66" s="4">
        <v>790</v>
      </c>
      <c r="CY66" s="4">
        <v>24</v>
      </c>
      <c r="CZ66" s="4">
        <v>33</v>
      </c>
      <c r="DA66" s="4">
        <v>6.8</v>
      </c>
      <c r="DN66" s="4">
        <v>402</v>
      </c>
      <c r="DO66" s="4">
        <v>22.9</v>
      </c>
      <c r="DP66" s="4">
        <v>52.1</v>
      </c>
      <c r="DQ66" s="4">
        <v>6.1479999999999997</v>
      </c>
      <c r="DR66" s="4">
        <v>25.42</v>
      </c>
      <c r="DS66" s="4">
        <v>5</v>
      </c>
      <c r="DT66" s="4">
        <v>1.5620000000000001</v>
      </c>
      <c r="DU66" s="4">
        <v>4.46</v>
      </c>
      <c r="DV66" s="4">
        <v>0.71499999999999997</v>
      </c>
      <c r="DW66" s="4">
        <v>4</v>
      </c>
      <c r="DX66" s="4">
        <v>0.83499999999999996</v>
      </c>
      <c r="DY66" s="4">
        <v>2.36</v>
      </c>
      <c r="DZ66" s="4">
        <v>0.3478</v>
      </c>
      <c r="EA66" s="4">
        <v>2.1800000000000002</v>
      </c>
      <c r="EB66" s="4">
        <v>0.33300000000000002</v>
      </c>
      <c r="EC66" s="4">
        <v>1.2</v>
      </c>
      <c r="ED66" s="4">
        <v>0.42030000000000001</v>
      </c>
      <c r="FP66" s="1" t="s">
        <v>3139</v>
      </c>
    </row>
    <row r="67" spans="1:172" x14ac:dyDescent="0.35">
      <c r="A67" s="1" t="s">
        <v>3137</v>
      </c>
      <c r="L67" s="1" t="s">
        <v>3145</v>
      </c>
      <c r="M67" s="1" t="s">
        <v>2033</v>
      </c>
      <c r="Q67" s="1">
        <v>70.5</v>
      </c>
      <c r="AB67" s="4">
        <v>70.16</v>
      </c>
      <c r="AC67" s="4">
        <v>0.34</v>
      </c>
      <c r="AE67" s="4">
        <v>14.82</v>
      </c>
      <c r="AG67" s="4">
        <v>3.14</v>
      </c>
      <c r="AJ67" s="4">
        <v>2.71</v>
      </c>
      <c r="AK67" s="4">
        <v>0.9</v>
      </c>
      <c r="AL67" s="4">
        <v>7.0000000000000007E-2</v>
      </c>
      <c r="AN67" s="4">
        <v>3.32</v>
      </c>
      <c r="AO67" s="4">
        <v>3.85</v>
      </c>
      <c r="AP67" s="4">
        <v>0.1</v>
      </c>
      <c r="CR67" s="4">
        <v>15.9</v>
      </c>
      <c r="CW67" s="4">
        <v>119.1</v>
      </c>
      <c r="CX67" s="4">
        <v>231</v>
      </c>
      <c r="CY67" s="4">
        <v>20</v>
      </c>
      <c r="CZ67" s="4">
        <v>45</v>
      </c>
      <c r="DA67" s="4">
        <v>11.6</v>
      </c>
      <c r="DN67" s="4">
        <v>522</v>
      </c>
      <c r="DO67" s="4">
        <v>26.6</v>
      </c>
      <c r="DP67" s="4">
        <v>56.1</v>
      </c>
      <c r="DQ67" s="4">
        <v>5.5730000000000004</v>
      </c>
      <c r="DR67" s="4">
        <v>18.77</v>
      </c>
      <c r="DS67" s="4">
        <v>3.53</v>
      </c>
      <c r="DT67" s="4">
        <v>0.751</v>
      </c>
      <c r="DU67" s="4">
        <v>3.13</v>
      </c>
      <c r="DV67" s="4">
        <v>0.50900000000000001</v>
      </c>
      <c r="DW67" s="4">
        <v>3.14</v>
      </c>
      <c r="DX67" s="4">
        <v>0.67700000000000005</v>
      </c>
      <c r="DY67" s="4">
        <v>1.99</v>
      </c>
      <c r="DZ67" s="4">
        <v>0.32690000000000002</v>
      </c>
      <c r="EA67" s="4">
        <v>2.25</v>
      </c>
      <c r="EB67" s="4">
        <v>0.34699999999999998</v>
      </c>
      <c r="EC67" s="4">
        <v>1.76</v>
      </c>
      <c r="ED67" s="4">
        <v>1.1479999999999999</v>
      </c>
      <c r="FP67" s="1" t="s">
        <v>3139</v>
      </c>
    </row>
    <row r="68" spans="1:172" x14ac:dyDescent="0.35">
      <c r="A68" s="1" t="s">
        <v>3137</v>
      </c>
      <c r="L68" s="1" t="s">
        <v>3146</v>
      </c>
      <c r="M68" s="1" t="s">
        <v>2033</v>
      </c>
      <c r="Q68" s="1">
        <v>70.7</v>
      </c>
      <c r="AB68" s="4">
        <v>72.569999999999993</v>
      </c>
      <c r="AC68" s="4">
        <v>0.25</v>
      </c>
      <c r="AE68" s="4">
        <v>13.92</v>
      </c>
      <c r="AG68" s="4">
        <v>2.57</v>
      </c>
      <c r="AJ68" s="4">
        <v>2.2200000000000002</v>
      </c>
      <c r="AK68" s="4">
        <v>0.61</v>
      </c>
      <c r="AL68" s="4">
        <v>0.06</v>
      </c>
      <c r="AN68" s="4">
        <v>3.49</v>
      </c>
      <c r="AO68" s="4">
        <v>3.68</v>
      </c>
      <c r="AP68" s="4">
        <v>7.0000000000000007E-2</v>
      </c>
      <c r="CR68" s="4">
        <v>17.899999999999999</v>
      </c>
      <c r="CW68" s="4">
        <v>156.4</v>
      </c>
      <c r="CX68" s="4">
        <v>230</v>
      </c>
      <c r="CY68" s="4">
        <v>20.5</v>
      </c>
      <c r="CZ68" s="4">
        <v>57</v>
      </c>
      <c r="DA68" s="4">
        <v>13.3</v>
      </c>
      <c r="DN68" s="4">
        <v>542</v>
      </c>
      <c r="DO68" s="4">
        <v>24.4</v>
      </c>
      <c r="DP68" s="4">
        <v>51.7</v>
      </c>
      <c r="DQ68" s="4">
        <v>5.1890000000000001</v>
      </c>
      <c r="DR68" s="4">
        <v>17.53</v>
      </c>
      <c r="DS68" s="4">
        <v>3.41</v>
      </c>
      <c r="DT68" s="4">
        <v>0.79200000000000004</v>
      </c>
      <c r="DU68" s="4">
        <v>3.06</v>
      </c>
      <c r="DV68" s="4">
        <v>0.50600000000000001</v>
      </c>
      <c r="DW68" s="4">
        <v>3.12</v>
      </c>
      <c r="DX68" s="4">
        <v>0.68600000000000005</v>
      </c>
      <c r="DY68" s="4">
        <v>2.0499999999999998</v>
      </c>
      <c r="DZ68" s="4">
        <v>0.3407</v>
      </c>
      <c r="EA68" s="4">
        <v>2.36</v>
      </c>
      <c r="EB68" s="4">
        <v>0.37</v>
      </c>
      <c r="EC68" s="4">
        <v>2.21</v>
      </c>
      <c r="ED68" s="4">
        <v>1.504</v>
      </c>
      <c r="FP68" s="1" t="s">
        <v>3139</v>
      </c>
    </row>
    <row r="69" spans="1:172" x14ac:dyDescent="0.35">
      <c r="A69" s="1" t="s">
        <v>3137</v>
      </c>
      <c r="L69" s="1" t="s">
        <v>3147</v>
      </c>
      <c r="M69" s="1" t="s">
        <v>972</v>
      </c>
      <c r="Q69" s="1">
        <v>70.8</v>
      </c>
      <c r="AB69" s="4">
        <v>64.540000000000006</v>
      </c>
      <c r="AC69" s="4">
        <v>0.59</v>
      </c>
      <c r="AE69" s="4">
        <v>15.88</v>
      </c>
      <c r="AG69" s="4">
        <v>6.57</v>
      </c>
      <c r="AJ69" s="4">
        <v>3.87</v>
      </c>
      <c r="AK69" s="4">
        <v>1.19</v>
      </c>
      <c r="AL69" s="4">
        <v>0.13</v>
      </c>
      <c r="AN69" s="4">
        <v>2.2599999999999998</v>
      </c>
      <c r="AO69" s="4">
        <v>3.93</v>
      </c>
      <c r="AP69" s="4">
        <v>0.21</v>
      </c>
      <c r="CR69" s="4">
        <v>22.6</v>
      </c>
      <c r="CW69" s="4">
        <v>94.65</v>
      </c>
      <c r="CX69" s="4">
        <v>376</v>
      </c>
      <c r="CY69" s="4">
        <v>35.299999999999997</v>
      </c>
      <c r="CZ69" s="4">
        <v>69</v>
      </c>
      <c r="DA69" s="4">
        <v>15.6</v>
      </c>
      <c r="DN69" s="4">
        <v>687</v>
      </c>
      <c r="DO69" s="4">
        <v>36.299999999999997</v>
      </c>
      <c r="DP69" s="4">
        <v>81.3</v>
      </c>
      <c r="DQ69" s="4">
        <v>8.9849999999999994</v>
      </c>
      <c r="DR69" s="4">
        <v>33.92</v>
      </c>
      <c r="DS69" s="4">
        <v>7.11</v>
      </c>
      <c r="DT69" s="4">
        <v>1.722</v>
      </c>
      <c r="DU69" s="4">
        <v>6.46</v>
      </c>
      <c r="DV69" s="4">
        <v>0.99099999999999999</v>
      </c>
      <c r="DW69" s="4">
        <v>5.93</v>
      </c>
      <c r="DX69" s="4">
        <v>1.212</v>
      </c>
      <c r="DY69" s="4">
        <v>3.26</v>
      </c>
      <c r="DZ69" s="4">
        <v>0.47920000000000001</v>
      </c>
      <c r="EA69" s="4">
        <v>3.04</v>
      </c>
      <c r="EB69" s="4">
        <v>0.442</v>
      </c>
      <c r="EC69" s="4">
        <v>2.2999999999999998</v>
      </c>
      <c r="ED69" s="4">
        <v>1.0449999999999999</v>
      </c>
      <c r="FP69" s="1" t="s">
        <v>3139</v>
      </c>
    </row>
    <row r="70" spans="1:172" x14ac:dyDescent="0.35">
      <c r="A70" s="1" t="s">
        <v>3137</v>
      </c>
      <c r="L70" s="1" t="s">
        <v>3148</v>
      </c>
      <c r="M70" s="1" t="s">
        <v>2033</v>
      </c>
      <c r="Q70" s="1">
        <v>74.400000000000006</v>
      </c>
      <c r="AB70" s="4">
        <v>69.349999999999994</v>
      </c>
      <c r="AC70" s="4">
        <v>0.33</v>
      </c>
      <c r="AE70" s="4">
        <v>15.26</v>
      </c>
      <c r="AG70" s="4">
        <v>3.21</v>
      </c>
      <c r="AJ70" s="4">
        <v>1.58</v>
      </c>
      <c r="AK70" s="4">
        <v>0.54</v>
      </c>
      <c r="AL70" s="4">
        <v>0.12</v>
      </c>
      <c r="AN70" s="4">
        <v>4.2699999999999996</v>
      </c>
      <c r="AO70" s="4">
        <v>4.21</v>
      </c>
      <c r="AP70" s="4">
        <v>0.1</v>
      </c>
      <c r="CR70" s="4">
        <v>23.7</v>
      </c>
      <c r="CW70" s="4">
        <v>343.9</v>
      </c>
      <c r="CX70" s="4">
        <v>76</v>
      </c>
      <c r="CY70" s="4">
        <v>110.5</v>
      </c>
      <c r="CZ70" s="4">
        <v>212</v>
      </c>
      <c r="DA70" s="4">
        <v>42.6</v>
      </c>
      <c r="DN70" s="4">
        <v>129</v>
      </c>
      <c r="DO70" s="4">
        <v>48.6</v>
      </c>
      <c r="DP70" s="4">
        <v>111.8</v>
      </c>
      <c r="DQ70" s="4">
        <v>12.93</v>
      </c>
      <c r="DR70" s="4">
        <v>46.91</v>
      </c>
      <c r="DS70" s="4">
        <v>12.08</v>
      </c>
      <c r="DT70" s="4">
        <v>0.33400000000000002</v>
      </c>
      <c r="DU70" s="4">
        <v>12.4</v>
      </c>
      <c r="DV70" s="4">
        <v>2.2370000000000001</v>
      </c>
      <c r="DW70" s="4">
        <v>14.97</v>
      </c>
      <c r="DX70" s="4">
        <v>3.306</v>
      </c>
      <c r="DY70" s="4">
        <v>9.93</v>
      </c>
      <c r="DZ70" s="4">
        <v>1.6659999999999999</v>
      </c>
      <c r="EA70" s="4">
        <v>11.17</v>
      </c>
      <c r="EB70" s="4">
        <v>1.6240000000000001</v>
      </c>
      <c r="EC70" s="4">
        <v>6.37</v>
      </c>
      <c r="ED70" s="4">
        <v>7.8730000000000002</v>
      </c>
      <c r="FP70" s="1" t="s">
        <v>3139</v>
      </c>
    </row>
    <row r="71" spans="1:172" x14ac:dyDescent="0.35">
      <c r="A71" s="1" t="s">
        <v>3137</v>
      </c>
      <c r="L71" s="1" t="s">
        <v>3149</v>
      </c>
      <c r="M71" s="1" t="s">
        <v>2050</v>
      </c>
      <c r="Q71" s="1">
        <v>77.7</v>
      </c>
      <c r="AB71" s="4">
        <v>69.87</v>
      </c>
      <c r="AC71" s="4">
        <v>0.36</v>
      </c>
      <c r="AE71" s="4">
        <v>14.42</v>
      </c>
      <c r="AG71" s="4">
        <v>4.29</v>
      </c>
      <c r="AJ71" s="4">
        <v>2.4700000000000002</v>
      </c>
      <c r="AK71" s="4">
        <v>0.71</v>
      </c>
      <c r="AL71" s="4">
        <v>0.11</v>
      </c>
      <c r="AN71" s="4">
        <v>3.7</v>
      </c>
      <c r="AO71" s="4">
        <v>3.55</v>
      </c>
      <c r="AP71" s="4">
        <v>0.11</v>
      </c>
      <c r="CR71" s="4">
        <v>16.399999999999999</v>
      </c>
      <c r="CW71" s="4">
        <v>126.6</v>
      </c>
      <c r="CX71" s="4">
        <v>189</v>
      </c>
      <c r="CY71" s="4">
        <v>25.7</v>
      </c>
      <c r="CZ71" s="4">
        <v>68</v>
      </c>
      <c r="DA71" s="4">
        <v>11.3</v>
      </c>
      <c r="DN71" s="4">
        <v>556</v>
      </c>
      <c r="DO71" s="4">
        <v>26</v>
      </c>
      <c r="DP71" s="4">
        <v>56.2</v>
      </c>
      <c r="DQ71" s="4">
        <v>5.9109999999999996</v>
      </c>
      <c r="DR71" s="4">
        <v>21.13</v>
      </c>
      <c r="DS71" s="4">
        <v>4.4400000000000004</v>
      </c>
      <c r="DT71" s="4">
        <v>0.96299999999999997</v>
      </c>
      <c r="DU71" s="4">
        <v>4.22</v>
      </c>
      <c r="DV71" s="4">
        <v>0.68200000000000005</v>
      </c>
      <c r="DW71" s="4">
        <v>4.2</v>
      </c>
      <c r="DX71" s="4">
        <v>0.88800000000000001</v>
      </c>
      <c r="DY71" s="4">
        <v>2.5099999999999998</v>
      </c>
      <c r="DZ71" s="4">
        <v>0.39419999999999999</v>
      </c>
      <c r="EA71" s="4">
        <v>2.59</v>
      </c>
      <c r="EB71" s="4">
        <v>0.38300000000000001</v>
      </c>
      <c r="EC71" s="4">
        <v>2.41</v>
      </c>
      <c r="ED71" s="4">
        <v>1.014</v>
      </c>
      <c r="FP71" s="1" t="s">
        <v>3139</v>
      </c>
    </row>
    <row r="72" spans="1:172" x14ac:dyDescent="0.35">
      <c r="A72" s="1" t="s">
        <v>3137</v>
      </c>
      <c r="L72" s="1" t="s">
        <v>3150</v>
      </c>
      <c r="M72" s="1" t="s">
        <v>2033</v>
      </c>
      <c r="Q72" s="1">
        <v>78.099999999999994</v>
      </c>
      <c r="AB72" s="4">
        <v>72.45</v>
      </c>
      <c r="AC72" s="4">
        <v>0.22</v>
      </c>
      <c r="AE72" s="4">
        <v>14.12</v>
      </c>
      <c r="AG72" s="4">
        <v>3.11</v>
      </c>
      <c r="AJ72" s="4">
        <v>2.2999999999999998</v>
      </c>
      <c r="AK72" s="4">
        <v>0.52</v>
      </c>
      <c r="AL72" s="4">
        <v>0.04</v>
      </c>
      <c r="AN72" s="4">
        <v>4.1900000000000004</v>
      </c>
      <c r="AO72" s="4">
        <v>3.05</v>
      </c>
      <c r="AP72" s="4">
        <v>0.06</v>
      </c>
      <c r="CR72" s="4">
        <v>14.7</v>
      </c>
      <c r="CW72" s="4">
        <v>149</v>
      </c>
      <c r="CX72" s="4">
        <v>197</v>
      </c>
      <c r="CY72" s="4">
        <v>12.5</v>
      </c>
      <c r="CZ72" s="4">
        <v>40</v>
      </c>
      <c r="DA72" s="4">
        <v>7</v>
      </c>
      <c r="DN72" s="4">
        <v>483</v>
      </c>
      <c r="DO72" s="4">
        <v>33.700000000000003</v>
      </c>
      <c r="DP72" s="4">
        <v>62.8</v>
      </c>
      <c r="DQ72" s="4">
        <v>5.7729999999999997</v>
      </c>
      <c r="DR72" s="4">
        <v>17.34</v>
      </c>
      <c r="DS72" s="4">
        <v>2.73</v>
      </c>
      <c r="DT72" s="4">
        <v>0.71099999999999997</v>
      </c>
      <c r="DU72" s="4">
        <v>2.1</v>
      </c>
      <c r="DV72" s="4">
        <v>0.32500000000000001</v>
      </c>
      <c r="DW72" s="4">
        <v>1.89</v>
      </c>
      <c r="DX72" s="4">
        <v>0.39700000000000002</v>
      </c>
      <c r="DY72" s="4">
        <v>1.18</v>
      </c>
      <c r="DZ72" s="4">
        <v>0.1923</v>
      </c>
      <c r="EA72" s="4">
        <v>1.36</v>
      </c>
      <c r="EB72" s="4">
        <v>0.217</v>
      </c>
      <c r="EC72" s="4">
        <v>1.44</v>
      </c>
      <c r="ED72" s="4">
        <v>0.86519999999999997</v>
      </c>
      <c r="FP72" s="1" t="s">
        <v>3139</v>
      </c>
    </row>
    <row r="73" spans="1:172" x14ac:dyDescent="0.35">
      <c r="A73" s="1" t="s">
        <v>3137</v>
      </c>
      <c r="L73" s="1" t="s">
        <v>3151</v>
      </c>
      <c r="M73" s="1" t="s">
        <v>2050</v>
      </c>
      <c r="Q73" s="1">
        <v>80.8</v>
      </c>
      <c r="AB73" s="4">
        <v>65.66</v>
      </c>
      <c r="AC73" s="4">
        <v>0.63</v>
      </c>
      <c r="AE73" s="4">
        <v>13.97</v>
      </c>
      <c r="AG73" s="4">
        <v>7.61</v>
      </c>
      <c r="AJ73" s="4">
        <v>3.29</v>
      </c>
      <c r="AK73" s="4">
        <v>1.3</v>
      </c>
      <c r="AL73" s="4">
        <v>0.13</v>
      </c>
      <c r="AN73" s="4">
        <v>3.4</v>
      </c>
      <c r="AO73" s="4">
        <v>3.43</v>
      </c>
      <c r="AP73" s="4">
        <v>0.16</v>
      </c>
      <c r="CR73" s="4">
        <v>19.100000000000001</v>
      </c>
      <c r="CW73" s="4">
        <v>154.5</v>
      </c>
      <c r="CX73" s="4">
        <v>222</v>
      </c>
      <c r="CY73" s="4">
        <v>27.9</v>
      </c>
      <c r="CZ73" s="4">
        <v>66</v>
      </c>
      <c r="DA73" s="4">
        <v>16.3</v>
      </c>
      <c r="DN73" s="4">
        <v>422</v>
      </c>
      <c r="DO73" s="4">
        <v>49.4</v>
      </c>
      <c r="DP73" s="4">
        <v>99.3</v>
      </c>
      <c r="DQ73" s="4">
        <v>10.11</v>
      </c>
      <c r="DR73" s="4">
        <v>33.39</v>
      </c>
      <c r="DS73" s="4">
        <v>5.92</v>
      </c>
      <c r="DT73" s="4">
        <v>0.93600000000000005</v>
      </c>
      <c r="DU73" s="4">
        <v>4.83</v>
      </c>
      <c r="DV73" s="4">
        <v>0.747</v>
      </c>
      <c r="DW73" s="4">
        <v>4.41</v>
      </c>
      <c r="DX73" s="4">
        <v>0.91500000000000004</v>
      </c>
      <c r="DY73" s="4">
        <v>2.59</v>
      </c>
      <c r="DZ73" s="4">
        <v>0.40949999999999998</v>
      </c>
      <c r="EA73" s="4">
        <v>2.75</v>
      </c>
      <c r="EB73" s="4">
        <v>0.41699999999999998</v>
      </c>
      <c r="EC73" s="4">
        <v>2.2400000000000002</v>
      </c>
      <c r="ED73" s="4">
        <v>1.464</v>
      </c>
      <c r="FP73" s="1" t="s">
        <v>3139</v>
      </c>
    </row>
    <row r="74" spans="1:172" x14ac:dyDescent="0.35">
      <c r="A74" s="1" t="s">
        <v>3137</v>
      </c>
      <c r="L74" s="1" t="s">
        <v>3152</v>
      </c>
      <c r="M74" s="1" t="s">
        <v>2033</v>
      </c>
      <c r="Q74" s="1">
        <v>82.7</v>
      </c>
      <c r="AB74" s="4">
        <v>71.489999999999995</v>
      </c>
      <c r="AC74" s="4">
        <v>0.28000000000000003</v>
      </c>
      <c r="AE74" s="4">
        <v>13.86</v>
      </c>
      <c r="AG74" s="4">
        <v>3.42</v>
      </c>
      <c r="AJ74" s="4">
        <v>2</v>
      </c>
      <c r="AK74" s="4">
        <v>0.5</v>
      </c>
      <c r="AL74" s="4">
        <v>0.11</v>
      </c>
      <c r="AN74" s="4">
        <v>4.01</v>
      </c>
      <c r="AO74" s="4">
        <v>3.63</v>
      </c>
      <c r="AP74" s="4">
        <v>7.0000000000000007E-2</v>
      </c>
      <c r="CR74" s="4">
        <v>15.9</v>
      </c>
      <c r="CW74" s="4">
        <v>144.5</v>
      </c>
      <c r="CX74" s="4">
        <v>159</v>
      </c>
      <c r="CY74" s="4">
        <v>24.6</v>
      </c>
      <c r="CZ74" s="4">
        <v>68</v>
      </c>
      <c r="DA74" s="4">
        <v>10</v>
      </c>
      <c r="DN74" s="4">
        <v>581</v>
      </c>
      <c r="DO74" s="4">
        <v>34.299999999999997</v>
      </c>
      <c r="DP74" s="4">
        <v>69.2</v>
      </c>
      <c r="DQ74" s="4">
        <v>7.0369999999999999</v>
      </c>
      <c r="DR74" s="4">
        <v>23.62</v>
      </c>
      <c r="DS74" s="4">
        <v>4.42</v>
      </c>
      <c r="DT74" s="4">
        <v>0.83799999999999997</v>
      </c>
      <c r="DU74" s="4">
        <v>3.96</v>
      </c>
      <c r="DV74" s="4">
        <v>0.64</v>
      </c>
      <c r="DW74" s="4">
        <v>3.96</v>
      </c>
      <c r="DX74" s="4">
        <v>0.84399999999999997</v>
      </c>
      <c r="DY74" s="4">
        <v>2.4500000000000002</v>
      </c>
      <c r="DZ74" s="4">
        <v>0.3921</v>
      </c>
      <c r="EA74" s="4">
        <v>2.63</v>
      </c>
      <c r="EB74" s="4">
        <v>0.39800000000000002</v>
      </c>
      <c r="EC74" s="4">
        <v>2.4700000000000002</v>
      </c>
      <c r="ED74" s="4">
        <v>0.94569999999999999</v>
      </c>
      <c r="FP74" s="1" t="s">
        <v>3139</v>
      </c>
    </row>
    <row r="75" spans="1:172" x14ac:dyDescent="0.35">
      <c r="A75" s="1" t="s">
        <v>3137</v>
      </c>
      <c r="L75" s="1" t="s">
        <v>3153</v>
      </c>
      <c r="M75" s="1" t="s">
        <v>2572</v>
      </c>
      <c r="Q75" s="1">
        <v>86</v>
      </c>
      <c r="AB75" s="4">
        <v>74.41</v>
      </c>
      <c r="AC75" s="4">
        <v>0.19</v>
      </c>
      <c r="AE75" s="4">
        <v>13.25</v>
      </c>
      <c r="AG75" s="4">
        <v>1.99</v>
      </c>
      <c r="AJ75" s="4">
        <v>0.91</v>
      </c>
      <c r="AK75" s="4">
        <v>0.26</v>
      </c>
      <c r="AL75" s="4">
        <v>0.05</v>
      </c>
      <c r="AN75" s="4">
        <v>4.5599999999999996</v>
      </c>
      <c r="AO75" s="4">
        <v>3.79</v>
      </c>
      <c r="AP75" s="4">
        <v>0.05</v>
      </c>
      <c r="CR75" s="4">
        <v>21.1</v>
      </c>
      <c r="CW75" s="4">
        <v>221.7</v>
      </c>
      <c r="CX75" s="4">
        <v>95</v>
      </c>
      <c r="CY75" s="4">
        <v>27.1</v>
      </c>
      <c r="CZ75" s="4">
        <v>86</v>
      </c>
      <c r="DA75" s="4">
        <v>21.8</v>
      </c>
      <c r="DN75" s="4">
        <v>269</v>
      </c>
      <c r="DO75" s="4">
        <v>26.3</v>
      </c>
      <c r="DP75" s="4">
        <v>70.7</v>
      </c>
      <c r="DQ75" s="4">
        <v>6.6130000000000004</v>
      </c>
      <c r="DR75" s="4">
        <v>22.84</v>
      </c>
      <c r="DS75" s="4">
        <v>4.9400000000000004</v>
      </c>
      <c r="DT75" s="4">
        <v>0.42</v>
      </c>
      <c r="DU75" s="4">
        <v>4.3</v>
      </c>
      <c r="DV75" s="4">
        <v>0.71799999999999997</v>
      </c>
      <c r="DW75" s="4">
        <v>4.3499999999999996</v>
      </c>
      <c r="DX75" s="4">
        <v>0.90700000000000003</v>
      </c>
      <c r="DY75" s="4">
        <v>2.59</v>
      </c>
      <c r="DZ75" s="4">
        <v>0.42620000000000002</v>
      </c>
      <c r="EA75" s="4">
        <v>2.88</v>
      </c>
      <c r="EB75" s="4">
        <v>0.41799999999999998</v>
      </c>
      <c r="EC75" s="4">
        <v>3.18</v>
      </c>
      <c r="ED75" s="4">
        <v>1.99</v>
      </c>
      <c r="FP75" s="1" t="s">
        <v>3139</v>
      </c>
    </row>
    <row r="76" spans="1:172" x14ac:dyDescent="0.35">
      <c r="A76" s="1" t="s">
        <v>3137</v>
      </c>
      <c r="L76" s="1" t="s">
        <v>3154</v>
      </c>
      <c r="M76" s="1" t="s">
        <v>2033</v>
      </c>
      <c r="Q76" s="1">
        <v>88.3</v>
      </c>
      <c r="AB76" s="4">
        <v>73.069999999999993</v>
      </c>
      <c r="AC76" s="4">
        <v>0.25</v>
      </c>
      <c r="AE76" s="4">
        <v>13.88</v>
      </c>
      <c r="AG76" s="4">
        <v>2.5499999999999998</v>
      </c>
      <c r="AJ76" s="4">
        <v>1.46</v>
      </c>
      <c r="AK76" s="4">
        <v>0.35</v>
      </c>
      <c r="AL76" s="4">
        <v>0.06</v>
      </c>
      <c r="AN76" s="4">
        <v>3.82</v>
      </c>
      <c r="AO76" s="4">
        <v>4.05</v>
      </c>
      <c r="AP76" s="4">
        <v>7.0000000000000007E-2</v>
      </c>
      <c r="CR76" s="4">
        <v>20.8</v>
      </c>
      <c r="CW76" s="4">
        <v>187</v>
      </c>
      <c r="CX76" s="4">
        <v>140</v>
      </c>
      <c r="CY76" s="4">
        <v>26.2</v>
      </c>
      <c r="CZ76" s="4">
        <v>95</v>
      </c>
      <c r="DA76" s="4">
        <v>17.600000000000001</v>
      </c>
      <c r="DN76" s="4">
        <v>203</v>
      </c>
      <c r="DO76" s="4">
        <v>33.700000000000003</v>
      </c>
      <c r="DP76" s="4">
        <v>72.900000000000006</v>
      </c>
      <c r="DQ76" s="4">
        <v>7.8170000000000002</v>
      </c>
      <c r="DR76" s="4">
        <v>26.78</v>
      </c>
      <c r="DS76" s="4">
        <v>5.37</v>
      </c>
      <c r="DT76" s="4">
        <v>0.53500000000000003</v>
      </c>
      <c r="DU76" s="4">
        <v>4.53</v>
      </c>
      <c r="DV76" s="4">
        <v>0.72399999999999998</v>
      </c>
      <c r="DW76" s="4">
        <v>4.2699999999999996</v>
      </c>
      <c r="DX76" s="4">
        <v>0.875</v>
      </c>
      <c r="DY76" s="4">
        <v>2.4900000000000002</v>
      </c>
      <c r="DZ76" s="4">
        <v>0.39960000000000001</v>
      </c>
      <c r="EA76" s="4">
        <v>2.65</v>
      </c>
      <c r="EB76" s="4">
        <v>0.38700000000000001</v>
      </c>
      <c r="EC76" s="4">
        <v>3.61</v>
      </c>
      <c r="ED76" s="4">
        <v>1.752</v>
      </c>
      <c r="FP76" s="1" t="s">
        <v>3139</v>
      </c>
    </row>
    <row r="77" spans="1:172" x14ac:dyDescent="0.35">
      <c r="A77" s="1" t="s">
        <v>3137</v>
      </c>
      <c r="L77" s="1" t="s">
        <v>3155</v>
      </c>
      <c r="M77" s="1" t="s">
        <v>2033</v>
      </c>
      <c r="Q77" s="1">
        <v>91.5</v>
      </c>
      <c r="AB77" s="4">
        <v>72.86</v>
      </c>
      <c r="AC77" s="4">
        <v>0.25</v>
      </c>
      <c r="AE77" s="4">
        <v>13.22</v>
      </c>
      <c r="AG77" s="4">
        <v>3.28</v>
      </c>
      <c r="AJ77" s="4">
        <v>1.5</v>
      </c>
      <c r="AK77" s="4">
        <v>0.45</v>
      </c>
      <c r="AL77" s="4">
        <v>0.04</v>
      </c>
      <c r="AN77" s="4">
        <v>5.09</v>
      </c>
      <c r="AO77" s="4">
        <v>2.81</v>
      </c>
      <c r="AP77" s="4">
        <v>0.06</v>
      </c>
      <c r="CR77" s="4">
        <v>15.3</v>
      </c>
      <c r="CW77" s="4">
        <v>189.1</v>
      </c>
      <c r="CX77" s="4">
        <v>128</v>
      </c>
      <c r="CY77" s="4">
        <v>20.9</v>
      </c>
      <c r="CZ77" s="4">
        <v>55</v>
      </c>
      <c r="DA77" s="4">
        <v>14.6</v>
      </c>
      <c r="DN77" s="4">
        <v>341</v>
      </c>
      <c r="DO77" s="4">
        <v>36.9</v>
      </c>
      <c r="DP77" s="4">
        <v>81.3</v>
      </c>
      <c r="DQ77" s="4">
        <v>7.6070000000000002</v>
      </c>
      <c r="DR77" s="4">
        <v>25.14</v>
      </c>
      <c r="DS77" s="4">
        <v>4.59</v>
      </c>
      <c r="DT77" s="4">
        <v>0.52400000000000002</v>
      </c>
      <c r="DU77" s="4">
        <v>3.76</v>
      </c>
      <c r="DV77" s="4">
        <v>0.6</v>
      </c>
      <c r="DW77" s="4">
        <v>3.6</v>
      </c>
      <c r="DX77" s="4">
        <v>0.73699999999999999</v>
      </c>
      <c r="DY77" s="4">
        <v>2.09</v>
      </c>
      <c r="DZ77" s="4">
        <v>0.32869999999999999</v>
      </c>
      <c r="EA77" s="4">
        <v>2.15</v>
      </c>
      <c r="EB77" s="4">
        <v>0.308</v>
      </c>
      <c r="EC77" s="4">
        <v>2.08</v>
      </c>
      <c r="ED77" s="4">
        <v>1.288</v>
      </c>
      <c r="FP77" s="1" t="s">
        <v>3139</v>
      </c>
    </row>
    <row r="78" spans="1:172" x14ac:dyDescent="0.35">
      <c r="A78" s="1" t="s">
        <v>3137</v>
      </c>
      <c r="L78" s="1" t="s">
        <v>3156</v>
      </c>
      <c r="M78" s="1" t="s">
        <v>2572</v>
      </c>
      <c r="Q78" s="1">
        <v>92.4</v>
      </c>
      <c r="AB78" s="4">
        <v>69.900000000000006</v>
      </c>
      <c r="AC78" s="4">
        <v>0.32</v>
      </c>
      <c r="AE78" s="4">
        <v>13.73</v>
      </c>
      <c r="AG78" s="4">
        <v>3.93</v>
      </c>
      <c r="AJ78" s="4">
        <v>2.36</v>
      </c>
      <c r="AK78" s="4">
        <v>1.28</v>
      </c>
      <c r="AL78" s="4">
        <v>7.0000000000000007E-2</v>
      </c>
      <c r="AN78" s="4">
        <v>4.66</v>
      </c>
      <c r="AO78" s="4">
        <v>2.74</v>
      </c>
      <c r="AP78" s="4">
        <v>0.08</v>
      </c>
      <c r="CR78" s="4">
        <v>15.7</v>
      </c>
      <c r="CW78" s="4">
        <v>197</v>
      </c>
      <c r="CX78" s="4">
        <v>170</v>
      </c>
      <c r="CY78" s="4">
        <v>21.5</v>
      </c>
      <c r="CZ78" s="4">
        <v>60</v>
      </c>
      <c r="DA78" s="4">
        <v>10.5</v>
      </c>
      <c r="DN78" s="4">
        <v>432</v>
      </c>
      <c r="DO78" s="4">
        <v>31.4</v>
      </c>
      <c r="DP78" s="4">
        <v>66.5</v>
      </c>
      <c r="DQ78" s="4">
        <v>6.83</v>
      </c>
      <c r="DR78" s="4">
        <v>22.36</v>
      </c>
      <c r="DS78" s="4">
        <v>4.17</v>
      </c>
      <c r="DT78" s="4">
        <v>0.60499999999999998</v>
      </c>
      <c r="DU78" s="4">
        <v>3.51</v>
      </c>
      <c r="DV78" s="4">
        <v>0.56499999999999995</v>
      </c>
      <c r="DW78" s="4">
        <v>3.42</v>
      </c>
      <c r="DX78" s="4">
        <v>0.71799999999999997</v>
      </c>
      <c r="DY78" s="4">
        <v>2.06</v>
      </c>
      <c r="DZ78" s="4">
        <v>0.32919999999999999</v>
      </c>
      <c r="EA78" s="4">
        <v>2.21</v>
      </c>
      <c r="EB78" s="4">
        <v>0.32500000000000001</v>
      </c>
      <c r="EC78" s="4">
        <v>2.2000000000000002</v>
      </c>
      <c r="ED78" s="4">
        <v>1.478</v>
      </c>
      <c r="FP78" s="1" t="s">
        <v>3139</v>
      </c>
    </row>
    <row r="79" spans="1:172" x14ac:dyDescent="0.35">
      <c r="A79" s="1" t="s">
        <v>3137</v>
      </c>
      <c r="L79" s="1" t="s">
        <v>3157</v>
      </c>
      <c r="M79" s="1" t="s">
        <v>2050</v>
      </c>
      <c r="Q79" s="1">
        <v>92.9</v>
      </c>
      <c r="AB79" s="4">
        <v>68.17</v>
      </c>
      <c r="AC79" s="4">
        <v>0.52</v>
      </c>
      <c r="AE79" s="4">
        <v>15.09634709587124</v>
      </c>
      <c r="AG79" s="4">
        <v>0.94699000000000044</v>
      </c>
      <c r="AJ79" s="4">
        <v>3.67</v>
      </c>
      <c r="AK79" s="4">
        <v>1.54</v>
      </c>
      <c r="AL79" s="4">
        <v>2.8477000000000001</v>
      </c>
      <c r="AN79" s="4">
        <v>2.52</v>
      </c>
      <c r="AO79" s="4">
        <v>3.7</v>
      </c>
      <c r="AP79" s="4">
        <v>0.17</v>
      </c>
      <c r="CR79" s="4">
        <v>18</v>
      </c>
      <c r="CW79" s="4">
        <v>123</v>
      </c>
      <c r="CX79" s="4">
        <v>389</v>
      </c>
      <c r="CY79" s="4">
        <v>14.7</v>
      </c>
      <c r="CZ79" s="4">
        <v>56</v>
      </c>
      <c r="DA79" s="4">
        <v>9.6999999999999993</v>
      </c>
      <c r="DN79" s="4">
        <v>394</v>
      </c>
      <c r="DO79" s="4">
        <v>31.7</v>
      </c>
      <c r="DP79" s="4">
        <v>60.9</v>
      </c>
      <c r="DQ79" s="4">
        <v>6.077</v>
      </c>
      <c r="DR79" s="4">
        <v>21.11</v>
      </c>
      <c r="DS79" s="4">
        <v>3.5</v>
      </c>
      <c r="DT79" s="4">
        <v>0.88600000000000001</v>
      </c>
      <c r="DU79" s="4">
        <v>2.75</v>
      </c>
      <c r="DV79" s="4">
        <v>0.44600000000000001</v>
      </c>
      <c r="DW79" s="4">
        <v>2.38</v>
      </c>
      <c r="DX79" s="4">
        <v>0.47899999999999998</v>
      </c>
      <c r="DY79" s="4">
        <v>1.36</v>
      </c>
      <c r="DZ79" s="4">
        <v>0.20480000000000001</v>
      </c>
      <c r="EA79" s="4">
        <v>1.3</v>
      </c>
      <c r="EB79" s="4">
        <v>0.19600000000000001</v>
      </c>
      <c r="EC79" s="4">
        <v>1.85</v>
      </c>
      <c r="ED79" s="4">
        <v>1.1559999999999999</v>
      </c>
      <c r="FP79" s="1" t="s">
        <v>3139</v>
      </c>
    </row>
    <row r="80" spans="1:172" x14ac:dyDescent="0.35">
      <c r="A80" s="1" t="s">
        <v>3137</v>
      </c>
      <c r="L80" s="1" t="s">
        <v>3158</v>
      </c>
      <c r="M80" s="1" t="s">
        <v>2572</v>
      </c>
      <c r="Q80" s="1">
        <v>105</v>
      </c>
      <c r="AB80" s="4">
        <v>67.48</v>
      </c>
      <c r="AC80" s="4">
        <v>0.42</v>
      </c>
      <c r="AE80" s="4">
        <v>15.04</v>
      </c>
      <c r="AG80" s="4">
        <v>3.56</v>
      </c>
      <c r="AJ80" s="4">
        <v>2.37</v>
      </c>
      <c r="AK80" s="4">
        <v>1.32</v>
      </c>
      <c r="AL80" s="4">
        <v>0.08</v>
      </c>
      <c r="AN80" s="4">
        <v>5.38</v>
      </c>
      <c r="AO80" s="4">
        <v>3.12</v>
      </c>
      <c r="AP80" s="4">
        <v>0.12</v>
      </c>
      <c r="CR80" s="4">
        <v>19.100000000000001</v>
      </c>
      <c r="CW80" s="4">
        <v>232.6</v>
      </c>
      <c r="CX80" s="4">
        <v>312</v>
      </c>
      <c r="CY80" s="4">
        <v>24.2</v>
      </c>
      <c r="CZ80" s="4">
        <v>189</v>
      </c>
      <c r="DA80" s="4">
        <v>16.600000000000001</v>
      </c>
      <c r="DN80" s="4">
        <v>251</v>
      </c>
      <c r="DO80" s="4">
        <v>39.799999999999997</v>
      </c>
      <c r="DP80" s="4">
        <v>85.6</v>
      </c>
      <c r="DQ80" s="4">
        <v>8.9870000000000001</v>
      </c>
      <c r="DR80" s="4">
        <v>30.89</v>
      </c>
      <c r="DS80" s="4">
        <v>5.8</v>
      </c>
      <c r="DT80" s="4">
        <v>0.76300000000000001</v>
      </c>
      <c r="DU80" s="4">
        <v>4.6399999999999997</v>
      </c>
      <c r="DV80" s="4">
        <v>0.71799999999999997</v>
      </c>
      <c r="DW80" s="4">
        <v>4.18</v>
      </c>
      <c r="DX80" s="4">
        <v>0.85599999999999998</v>
      </c>
      <c r="DY80" s="4">
        <v>2.42</v>
      </c>
      <c r="DZ80" s="4">
        <v>0.37509999999999999</v>
      </c>
      <c r="EA80" s="4">
        <v>2.48</v>
      </c>
      <c r="EB80" s="4">
        <v>0.36599999999999999</v>
      </c>
      <c r="EC80" s="4">
        <v>5.61</v>
      </c>
      <c r="ED80" s="4">
        <v>1.244</v>
      </c>
      <c r="FP80" s="1" t="s">
        <v>3139</v>
      </c>
    </row>
    <row r="81" spans="1:172" x14ac:dyDescent="0.35">
      <c r="A81" s="1" t="s">
        <v>3137</v>
      </c>
      <c r="L81" s="1" t="s">
        <v>3159</v>
      </c>
      <c r="M81" s="1" t="s">
        <v>2050</v>
      </c>
      <c r="Q81" s="1">
        <v>105.9</v>
      </c>
      <c r="AB81" s="4">
        <v>67.489999999999995</v>
      </c>
      <c r="AC81" s="4">
        <v>0.51</v>
      </c>
      <c r="AE81" s="4">
        <v>14.538698390482853</v>
      </c>
      <c r="AG81" s="4">
        <v>4.5498899999999995</v>
      </c>
      <c r="AJ81" s="4">
        <v>3.68</v>
      </c>
      <c r="AK81" s="4">
        <v>1.97</v>
      </c>
      <c r="AL81" s="4">
        <v>7.0000000000000007E-2</v>
      </c>
      <c r="AN81" s="4">
        <v>3.98</v>
      </c>
      <c r="AO81" s="4">
        <v>2.71</v>
      </c>
      <c r="AP81" s="4">
        <v>0.15</v>
      </c>
      <c r="CR81" s="4">
        <v>15.4</v>
      </c>
      <c r="CW81" s="4">
        <v>142.19999999999999</v>
      </c>
      <c r="CX81" s="4">
        <v>356</v>
      </c>
      <c r="CY81" s="4">
        <v>15.6</v>
      </c>
      <c r="CZ81" s="4">
        <v>21</v>
      </c>
      <c r="DA81" s="4">
        <v>8.1</v>
      </c>
      <c r="DN81" s="4">
        <v>388</v>
      </c>
      <c r="DO81" s="4">
        <v>32.6</v>
      </c>
      <c r="DP81" s="4">
        <v>56.9</v>
      </c>
      <c r="DQ81" s="4">
        <v>5.3659999999999997</v>
      </c>
      <c r="DR81" s="4">
        <v>18.5</v>
      </c>
      <c r="DS81" s="4">
        <v>3.18</v>
      </c>
      <c r="DT81" s="4">
        <v>0.89400000000000002</v>
      </c>
      <c r="DU81" s="4">
        <v>2.69</v>
      </c>
      <c r="DV81" s="4">
        <v>0.45100000000000001</v>
      </c>
      <c r="DW81" s="4">
        <v>2.5499999999999998</v>
      </c>
      <c r="DX81" s="4">
        <v>0.53500000000000003</v>
      </c>
      <c r="DY81" s="4">
        <v>1.53</v>
      </c>
      <c r="DZ81" s="4">
        <v>0.23730000000000001</v>
      </c>
      <c r="EA81" s="4">
        <v>1.49</v>
      </c>
      <c r="EB81" s="4">
        <v>0.22600000000000001</v>
      </c>
      <c r="EC81" s="4">
        <v>0.9</v>
      </c>
      <c r="ED81" s="4">
        <v>0.75609999999999999</v>
      </c>
      <c r="FP81" s="1" t="s">
        <v>3139</v>
      </c>
    </row>
    <row r="82" spans="1:172" x14ac:dyDescent="0.35">
      <c r="A82" s="1" t="s">
        <v>3137</v>
      </c>
      <c r="L82" s="1" t="s">
        <v>3160</v>
      </c>
      <c r="M82" s="1" t="s">
        <v>3161</v>
      </c>
      <c r="Q82" s="1">
        <v>108.1</v>
      </c>
      <c r="AB82" s="4">
        <v>56.540032564357467</v>
      </c>
      <c r="AC82" s="4">
        <v>1.0821562760498959</v>
      </c>
      <c r="AE82" s="4">
        <v>16.411774334757762</v>
      </c>
      <c r="AG82" s="4">
        <v>8.355690938232847</v>
      </c>
      <c r="AJ82" s="4">
        <v>6.4308800747297301</v>
      </c>
      <c r="AK82" s="4">
        <v>3.7014171958362714</v>
      </c>
      <c r="AL82" s="4">
        <v>0.13405007962577961</v>
      </c>
      <c r="AN82" s="4">
        <v>3.031723590696465</v>
      </c>
      <c r="AO82" s="4">
        <v>3.1525850035795839</v>
      </c>
      <c r="AP82" s="4">
        <v>0.3040116983939708</v>
      </c>
      <c r="CR82" s="4">
        <v>19.600000000000001</v>
      </c>
      <c r="CW82" s="4">
        <v>120.1</v>
      </c>
      <c r="CX82" s="4">
        <v>508</v>
      </c>
      <c r="CY82" s="4">
        <v>25.7</v>
      </c>
      <c r="CZ82" s="4">
        <v>42</v>
      </c>
      <c r="DA82" s="4">
        <v>13.5</v>
      </c>
      <c r="DN82" s="4">
        <v>618</v>
      </c>
      <c r="DO82" s="4">
        <v>30.8</v>
      </c>
      <c r="DP82" s="4">
        <v>65.599999999999994</v>
      </c>
      <c r="DQ82" s="4">
        <v>7.548</v>
      </c>
      <c r="DR82" s="4">
        <v>29.95</v>
      </c>
      <c r="DS82" s="4">
        <v>5.83</v>
      </c>
      <c r="DT82" s="4">
        <v>1.421</v>
      </c>
      <c r="DU82" s="4">
        <v>4.9400000000000004</v>
      </c>
      <c r="DV82" s="4">
        <v>0.79300000000000004</v>
      </c>
      <c r="DW82" s="4">
        <v>4.3099999999999996</v>
      </c>
      <c r="DX82" s="4">
        <v>0.89300000000000002</v>
      </c>
      <c r="DY82" s="4">
        <v>2.4700000000000002</v>
      </c>
      <c r="DZ82" s="4">
        <v>0.36599999999999999</v>
      </c>
      <c r="EA82" s="4">
        <v>2.2599999999999998</v>
      </c>
      <c r="EB82" s="4">
        <v>0.33200000000000002</v>
      </c>
      <c r="EC82" s="4">
        <v>1.56</v>
      </c>
      <c r="ED82" s="4">
        <v>0.96750000000000003</v>
      </c>
      <c r="FP82" s="1" t="s">
        <v>3139</v>
      </c>
    </row>
    <row r="83" spans="1:172" x14ac:dyDescent="0.35">
      <c r="A83" s="1" t="s">
        <v>3137</v>
      </c>
      <c r="L83" s="1" t="s">
        <v>3162</v>
      </c>
      <c r="M83" s="1" t="s">
        <v>3163</v>
      </c>
      <c r="Q83" s="1">
        <v>108.1</v>
      </c>
      <c r="AB83" s="4">
        <v>68.548366889047486</v>
      </c>
      <c r="AC83" s="4">
        <v>0.43626514878859851</v>
      </c>
      <c r="AE83" s="4">
        <v>14.727436796332539</v>
      </c>
      <c r="AG83" s="4">
        <v>3.7354930641805213</v>
      </c>
      <c r="AJ83" s="4">
        <v>2.1946966569691209</v>
      </c>
      <c r="AK83" s="4">
        <v>1.1521604832874108</v>
      </c>
      <c r="AL83" s="4">
        <v>5.7423979857482182E-2</v>
      </c>
      <c r="AN83" s="4">
        <v>3.9955677326484556</v>
      </c>
      <c r="AO83" s="4">
        <v>3.6921199208907352</v>
      </c>
      <c r="AP83" s="4">
        <v>0.10791699507838476</v>
      </c>
      <c r="CR83" s="4">
        <v>18.899999999999999</v>
      </c>
      <c r="CW83" s="4">
        <v>154.69999999999999</v>
      </c>
      <c r="CX83" s="4">
        <v>153</v>
      </c>
      <c r="CY83" s="4">
        <v>24.6</v>
      </c>
      <c r="CZ83" s="4">
        <v>57</v>
      </c>
      <c r="DA83" s="4">
        <v>13</v>
      </c>
      <c r="DN83" s="4">
        <v>579</v>
      </c>
      <c r="DO83" s="4">
        <v>21.4</v>
      </c>
      <c r="DP83" s="4">
        <v>47.7</v>
      </c>
      <c r="DQ83" s="4">
        <v>5.0259999999999998</v>
      </c>
      <c r="DR83" s="4">
        <v>18.84</v>
      </c>
      <c r="DS83" s="4">
        <v>4.07</v>
      </c>
      <c r="DT83" s="4">
        <v>0.71099999999999997</v>
      </c>
      <c r="DU83" s="4">
        <v>3.95</v>
      </c>
      <c r="DV83" s="4">
        <v>0.71599999999999997</v>
      </c>
      <c r="DW83" s="4">
        <v>4.13</v>
      </c>
      <c r="DX83" s="4">
        <v>0.86499999999999999</v>
      </c>
      <c r="DY83" s="4">
        <v>2.39</v>
      </c>
      <c r="DZ83" s="4">
        <v>0.35410000000000003</v>
      </c>
      <c r="EA83" s="4">
        <v>2.17</v>
      </c>
      <c r="EB83" s="4">
        <v>0.318</v>
      </c>
      <c r="EC83" s="4">
        <v>1.86</v>
      </c>
      <c r="ED83" s="4">
        <v>1.25</v>
      </c>
      <c r="FP83" s="1" t="s">
        <v>3139</v>
      </c>
    </row>
    <row r="84" spans="1:172" x14ac:dyDescent="0.35">
      <c r="A84" s="1" t="s">
        <v>3137</v>
      </c>
      <c r="L84" s="1" t="s">
        <v>3164</v>
      </c>
      <c r="M84" s="1" t="s">
        <v>3163</v>
      </c>
      <c r="Q84" s="1">
        <v>108.8</v>
      </c>
      <c r="AB84" s="4">
        <v>69.63</v>
      </c>
      <c r="AC84" s="4">
        <v>0.42</v>
      </c>
      <c r="AE84" s="4">
        <v>15.016682995101471</v>
      </c>
      <c r="AG84" s="4">
        <v>3.2022900000000001</v>
      </c>
      <c r="AJ84" s="4">
        <v>2.65</v>
      </c>
      <c r="AK84" s="4">
        <v>1.67</v>
      </c>
      <c r="AL84" s="4">
        <v>0.04</v>
      </c>
      <c r="AN84" s="4">
        <v>2.98</v>
      </c>
      <c r="AO84" s="4">
        <v>3.32</v>
      </c>
      <c r="AP84" s="4">
        <v>0.11</v>
      </c>
      <c r="CR84" s="4">
        <v>19.8</v>
      </c>
      <c r="CW84" s="4">
        <v>128</v>
      </c>
      <c r="CX84" s="4">
        <v>344</v>
      </c>
      <c r="CY84" s="4">
        <v>15.3</v>
      </c>
      <c r="CZ84" s="4">
        <v>74</v>
      </c>
      <c r="DA84" s="4">
        <v>10.6</v>
      </c>
      <c r="DN84" s="4">
        <v>562</v>
      </c>
      <c r="DO84" s="4">
        <v>27.8</v>
      </c>
      <c r="DP84" s="4">
        <v>57.7</v>
      </c>
      <c r="DQ84" s="4">
        <v>5.9210000000000003</v>
      </c>
      <c r="DR84" s="4">
        <v>21.73</v>
      </c>
      <c r="DS84" s="4">
        <v>3.89</v>
      </c>
      <c r="DT84" s="4">
        <v>0.876</v>
      </c>
      <c r="DU84" s="4">
        <v>3.02</v>
      </c>
      <c r="DV84" s="4">
        <v>0.48099999999999998</v>
      </c>
      <c r="DW84" s="4">
        <v>2.52</v>
      </c>
      <c r="DX84" s="4">
        <v>0.50700000000000001</v>
      </c>
      <c r="DY84" s="4">
        <v>1.4</v>
      </c>
      <c r="DZ84" s="4">
        <v>0.20449999999999999</v>
      </c>
      <c r="EA84" s="4">
        <v>1.3</v>
      </c>
      <c r="EB84" s="4">
        <v>0.193</v>
      </c>
      <c r="EC84" s="4">
        <v>2.29</v>
      </c>
      <c r="ED84" s="4">
        <v>0.96819999999999995</v>
      </c>
      <c r="FP84" s="1" t="s">
        <v>3139</v>
      </c>
    </row>
    <row r="85" spans="1:172" x14ac:dyDescent="0.35">
      <c r="A85" s="1" t="s">
        <v>3137</v>
      </c>
      <c r="L85" s="1" t="s">
        <v>3165</v>
      </c>
      <c r="M85" s="1" t="s">
        <v>2572</v>
      </c>
      <c r="Q85" s="1">
        <v>131.4</v>
      </c>
      <c r="AB85" s="4">
        <v>69.478659713376928</v>
      </c>
      <c r="AC85" s="4">
        <v>0.47416449466759181</v>
      </c>
      <c r="AE85" s="4">
        <v>14.784169729120485</v>
      </c>
      <c r="AG85" s="4">
        <v>5.0251751585287971</v>
      </c>
      <c r="AJ85" s="4">
        <v>1.3713404803219982</v>
      </c>
      <c r="AK85" s="4">
        <v>1.0660180994025934</v>
      </c>
      <c r="AL85" s="4">
        <v>5.7608394603747393E-2</v>
      </c>
      <c r="AN85" s="4">
        <v>4.1876245650104069</v>
      </c>
      <c r="AO85" s="4">
        <v>3.1258510671099851</v>
      </c>
      <c r="AP85" s="4">
        <v>0.19783734354129071</v>
      </c>
      <c r="CR85" s="4">
        <v>20.100000000000001</v>
      </c>
      <c r="CW85" s="4">
        <v>177.4</v>
      </c>
      <c r="CX85" s="4">
        <v>155</v>
      </c>
      <c r="CY85" s="4">
        <v>17.5</v>
      </c>
      <c r="CZ85" s="4">
        <v>50</v>
      </c>
      <c r="DA85" s="4">
        <v>13.2</v>
      </c>
      <c r="DN85" s="4">
        <v>498</v>
      </c>
      <c r="DO85" s="4">
        <v>27</v>
      </c>
      <c r="DP85" s="4">
        <v>59.9</v>
      </c>
      <c r="DQ85" s="4">
        <v>6.6630000000000003</v>
      </c>
      <c r="DR85" s="4">
        <v>25.31</v>
      </c>
      <c r="DS85" s="4">
        <v>5</v>
      </c>
      <c r="DT85" s="4">
        <v>0.72199999999999998</v>
      </c>
      <c r="DU85" s="4">
        <v>3.95</v>
      </c>
      <c r="DV85" s="4">
        <v>0.61799999999999999</v>
      </c>
      <c r="DW85" s="4">
        <v>3.11</v>
      </c>
      <c r="DX85" s="4">
        <v>0.58799999999999997</v>
      </c>
      <c r="DY85" s="4">
        <v>1.58</v>
      </c>
      <c r="DZ85" s="4">
        <v>0.23169999999999999</v>
      </c>
      <c r="EA85" s="4">
        <v>1.4</v>
      </c>
      <c r="EB85" s="4">
        <v>0.19500000000000001</v>
      </c>
      <c r="EC85" s="4">
        <v>1.48</v>
      </c>
      <c r="ED85" s="4">
        <v>1.276</v>
      </c>
      <c r="FP85" s="1" t="s">
        <v>3166</v>
      </c>
    </row>
    <row r="86" spans="1:172" x14ac:dyDescent="0.35">
      <c r="A86" s="1" t="s">
        <v>3167</v>
      </c>
      <c r="L86" s="1" t="s">
        <v>3168</v>
      </c>
      <c r="M86" s="1" t="s">
        <v>2572</v>
      </c>
      <c r="Q86" s="1">
        <v>56</v>
      </c>
      <c r="AB86" s="4">
        <v>74.14</v>
      </c>
      <c r="AC86" s="4">
        <v>0.21</v>
      </c>
      <c r="AE86" s="4">
        <v>13.23</v>
      </c>
      <c r="AG86" s="4">
        <v>2.1</v>
      </c>
      <c r="AJ86" s="4">
        <v>0.89</v>
      </c>
      <c r="AK86" s="4">
        <v>0.31</v>
      </c>
      <c r="AL86" s="4">
        <v>7.0000000000000007E-2</v>
      </c>
      <c r="AN86" s="4">
        <v>3.87</v>
      </c>
      <c r="AO86" s="4">
        <v>4.66</v>
      </c>
      <c r="AP86" s="4">
        <v>7.0000000000000007E-2</v>
      </c>
      <c r="CR86" s="4">
        <v>20.399999999999999</v>
      </c>
      <c r="CW86" s="4">
        <v>143</v>
      </c>
      <c r="CX86" s="4">
        <v>91.6</v>
      </c>
      <c r="CY86" s="4">
        <v>34.700000000000003</v>
      </c>
      <c r="CZ86" s="4">
        <v>179</v>
      </c>
      <c r="DA86" s="4">
        <v>24.3</v>
      </c>
      <c r="DN86" s="4">
        <v>652</v>
      </c>
      <c r="DO86" s="4">
        <v>37.700000000000003</v>
      </c>
      <c r="DP86" s="4">
        <v>86.2</v>
      </c>
      <c r="DQ86" s="4">
        <v>9.91</v>
      </c>
      <c r="DR86" s="4">
        <v>32.5</v>
      </c>
      <c r="DS86" s="4">
        <v>6.7</v>
      </c>
      <c r="DT86" s="4">
        <v>1.19</v>
      </c>
      <c r="DU86" s="4">
        <v>8.48</v>
      </c>
      <c r="DV86" s="4">
        <v>1.25</v>
      </c>
      <c r="DW86" s="4">
        <v>5.93</v>
      </c>
      <c r="DX86" s="4">
        <v>1.38</v>
      </c>
      <c r="DY86" s="4">
        <v>4.18</v>
      </c>
      <c r="DZ86" s="4">
        <v>0.68</v>
      </c>
      <c r="EA86" s="4">
        <v>3.74</v>
      </c>
      <c r="EB86" s="4">
        <v>0.55000000000000004</v>
      </c>
      <c r="EC86" s="4">
        <v>1.03</v>
      </c>
      <c r="ED86" s="4">
        <v>2.08</v>
      </c>
      <c r="FP86" s="1" t="s">
        <v>3169</v>
      </c>
    </row>
    <row r="87" spans="1:172" x14ac:dyDescent="0.35">
      <c r="A87" s="1" t="s">
        <v>3167</v>
      </c>
      <c r="L87" s="1" t="s">
        <v>3170</v>
      </c>
      <c r="M87" s="1" t="s">
        <v>2572</v>
      </c>
      <c r="Q87" s="1">
        <v>56</v>
      </c>
      <c r="AB87" s="4">
        <v>73.819999999999993</v>
      </c>
      <c r="AC87" s="4">
        <v>0.24</v>
      </c>
      <c r="AE87" s="4">
        <v>13.19</v>
      </c>
      <c r="AG87" s="4">
        <v>2.37</v>
      </c>
      <c r="AJ87" s="4">
        <v>1.01</v>
      </c>
      <c r="AK87" s="4">
        <v>0.35</v>
      </c>
      <c r="AL87" s="4">
        <v>0.09</v>
      </c>
      <c r="AN87" s="4">
        <v>3.79</v>
      </c>
      <c r="AO87" s="4">
        <v>4.5599999999999996</v>
      </c>
      <c r="AP87" s="4">
        <v>0.08</v>
      </c>
      <c r="CR87" s="4">
        <v>19.899999999999999</v>
      </c>
      <c r="CW87" s="4">
        <v>134</v>
      </c>
      <c r="CX87" s="4">
        <v>105</v>
      </c>
      <c r="CY87" s="4">
        <v>37.200000000000003</v>
      </c>
      <c r="CZ87" s="4">
        <v>194</v>
      </c>
      <c r="DA87" s="4">
        <v>23</v>
      </c>
      <c r="DN87" s="4">
        <v>703</v>
      </c>
      <c r="DO87" s="4">
        <v>31</v>
      </c>
      <c r="DP87" s="4">
        <v>71.400000000000006</v>
      </c>
      <c r="DQ87" s="4">
        <v>9.14</v>
      </c>
      <c r="DR87" s="4">
        <v>33</v>
      </c>
      <c r="DS87" s="4">
        <v>7.3</v>
      </c>
      <c r="DT87" s="4">
        <v>1.19</v>
      </c>
      <c r="DU87" s="4">
        <v>7.94</v>
      </c>
      <c r="DV87" s="4">
        <v>1.25</v>
      </c>
      <c r="DW87" s="4">
        <v>6.58</v>
      </c>
      <c r="DX87" s="4">
        <v>1.48</v>
      </c>
      <c r="DY87" s="4">
        <v>4.01</v>
      </c>
      <c r="DZ87" s="4">
        <v>0.65</v>
      </c>
      <c r="EA87" s="4">
        <v>3.8</v>
      </c>
      <c r="EB87" s="4">
        <v>0.6</v>
      </c>
      <c r="EC87" s="4">
        <v>1.3</v>
      </c>
      <c r="ED87" s="4">
        <v>1.76</v>
      </c>
      <c r="FP87" s="1" t="s">
        <v>3169</v>
      </c>
    </row>
    <row r="88" spans="1:172" x14ac:dyDescent="0.35">
      <c r="A88" s="1" t="s">
        <v>3167</v>
      </c>
      <c r="L88" s="1" t="s">
        <v>3171</v>
      </c>
      <c r="M88" s="1" t="s">
        <v>2572</v>
      </c>
      <c r="Q88" s="1">
        <v>56</v>
      </c>
      <c r="AB88" s="4">
        <v>74.040000000000006</v>
      </c>
      <c r="AC88" s="4">
        <v>0.22</v>
      </c>
      <c r="AE88" s="4">
        <v>13.19</v>
      </c>
      <c r="AG88" s="4">
        <v>2.21</v>
      </c>
      <c r="AJ88" s="4">
        <v>0.96</v>
      </c>
      <c r="AK88" s="4">
        <v>0.34</v>
      </c>
      <c r="AL88" s="4">
        <v>0.09</v>
      </c>
      <c r="AN88" s="4">
        <v>3.91</v>
      </c>
      <c r="AO88" s="4">
        <v>4.5199999999999996</v>
      </c>
      <c r="AP88" s="4">
        <v>7.0000000000000007E-2</v>
      </c>
      <c r="CR88" s="4">
        <v>18.8</v>
      </c>
      <c r="CW88" s="4">
        <v>138</v>
      </c>
      <c r="CX88" s="4">
        <v>101</v>
      </c>
      <c r="CY88" s="4">
        <v>30.1</v>
      </c>
      <c r="CZ88" s="4">
        <v>182</v>
      </c>
      <c r="DA88" s="4">
        <v>18.600000000000001</v>
      </c>
      <c r="DN88" s="4">
        <v>685</v>
      </c>
      <c r="DO88" s="4">
        <v>30.4</v>
      </c>
      <c r="DP88" s="4">
        <v>69.099999999999994</v>
      </c>
      <c r="DQ88" s="4">
        <v>8.76</v>
      </c>
      <c r="DR88" s="4">
        <v>30.9</v>
      </c>
      <c r="DS88" s="4">
        <v>6.48</v>
      </c>
      <c r="DT88" s="4">
        <v>1.1100000000000001</v>
      </c>
      <c r="DU88" s="4">
        <v>6.82</v>
      </c>
      <c r="DV88" s="4">
        <v>1.07</v>
      </c>
      <c r="DW88" s="4">
        <v>5.61</v>
      </c>
      <c r="DX88" s="4">
        <v>1.23</v>
      </c>
      <c r="DY88" s="4">
        <v>3.35</v>
      </c>
      <c r="DZ88" s="4">
        <v>0.54</v>
      </c>
      <c r="EA88" s="4">
        <v>3.2</v>
      </c>
      <c r="EB88" s="4">
        <v>0.5</v>
      </c>
      <c r="EC88" s="4">
        <v>0.94</v>
      </c>
      <c r="ED88" s="4">
        <v>1.45</v>
      </c>
      <c r="FP88" s="1" t="s">
        <v>3169</v>
      </c>
    </row>
    <row r="89" spans="1:172" x14ac:dyDescent="0.35">
      <c r="A89" s="1" t="s">
        <v>3167</v>
      </c>
      <c r="L89" s="1" t="s">
        <v>3172</v>
      </c>
      <c r="M89" s="1" t="s">
        <v>2572</v>
      </c>
      <c r="Q89" s="1">
        <v>56</v>
      </c>
      <c r="AB89" s="4">
        <v>73.680000000000007</v>
      </c>
      <c r="AC89" s="4">
        <v>0.25</v>
      </c>
      <c r="AE89" s="4">
        <v>13.19</v>
      </c>
      <c r="AG89" s="4">
        <v>2.37</v>
      </c>
      <c r="AJ89" s="4">
        <v>0.99</v>
      </c>
      <c r="AK89" s="4">
        <v>0.35</v>
      </c>
      <c r="AL89" s="4">
        <v>0.09</v>
      </c>
      <c r="AN89" s="4">
        <v>3.79</v>
      </c>
      <c r="AO89" s="4">
        <v>4.6399999999999997</v>
      </c>
      <c r="AP89" s="4">
        <v>0.08</v>
      </c>
      <c r="CR89" s="4">
        <v>20.9</v>
      </c>
      <c r="CW89" s="4">
        <v>136</v>
      </c>
      <c r="CX89" s="4">
        <v>102</v>
      </c>
      <c r="CY89" s="4">
        <v>39</v>
      </c>
      <c r="CZ89" s="4">
        <v>200</v>
      </c>
      <c r="DA89" s="4">
        <v>24</v>
      </c>
      <c r="DN89" s="4">
        <v>707</v>
      </c>
      <c r="DO89" s="4">
        <v>42.1</v>
      </c>
      <c r="DP89" s="4">
        <v>91.3</v>
      </c>
      <c r="DQ89" s="4">
        <v>10.9</v>
      </c>
      <c r="DR89" s="4">
        <v>37.200000000000003</v>
      </c>
      <c r="DS89" s="4">
        <v>7.88</v>
      </c>
      <c r="DT89" s="4">
        <v>1.24</v>
      </c>
      <c r="DU89" s="4">
        <v>9.15</v>
      </c>
      <c r="DV89" s="4">
        <v>1.33</v>
      </c>
      <c r="DW89" s="4">
        <v>6.82</v>
      </c>
      <c r="DX89" s="4">
        <v>1.57</v>
      </c>
      <c r="DY89" s="4">
        <v>4.5599999999999996</v>
      </c>
      <c r="DZ89" s="4">
        <v>0.69</v>
      </c>
      <c r="EA89" s="4">
        <v>3.92</v>
      </c>
      <c r="EB89" s="4">
        <v>0.6</v>
      </c>
      <c r="EC89" s="4">
        <v>0.99</v>
      </c>
      <c r="ED89" s="4">
        <v>2.02</v>
      </c>
      <c r="FP89" s="1" t="s">
        <v>3169</v>
      </c>
    </row>
    <row r="90" spans="1:172" x14ac:dyDescent="0.35">
      <c r="A90" s="1" t="s">
        <v>3167</v>
      </c>
      <c r="L90" s="1" t="s">
        <v>3173</v>
      </c>
      <c r="M90" s="1" t="s">
        <v>2572</v>
      </c>
      <c r="Q90" s="1">
        <v>56</v>
      </c>
      <c r="AB90" s="4">
        <v>73.959999999999994</v>
      </c>
      <c r="AC90" s="4">
        <v>0.22</v>
      </c>
      <c r="AE90" s="4">
        <v>13.15</v>
      </c>
      <c r="AG90" s="4">
        <v>2.25</v>
      </c>
      <c r="AJ90" s="4">
        <v>0.94</v>
      </c>
      <c r="AK90" s="4">
        <v>0.3</v>
      </c>
      <c r="AL90" s="4">
        <v>0.08</v>
      </c>
      <c r="AN90" s="4">
        <v>3.75</v>
      </c>
      <c r="AO90" s="4">
        <v>4.7300000000000004</v>
      </c>
      <c r="AP90" s="4">
        <v>7.0000000000000007E-2</v>
      </c>
      <c r="CR90" s="4">
        <v>19.399999999999999</v>
      </c>
      <c r="CW90" s="4">
        <v>131</v>
      </c>
      <c r="CX90" s="4">
        <v>100</v>
      </c>
      <c r="CY90" s="4">
        <v>32.299999999999997</v>
      </c>
      <c r="CZ90" s="4">
        <v>195</v>
      </c>
      <c r="DA90" s="4">
        <v>19.7</v>
      </c>
      <c r="DN90" s="4">
        <v>698</v>
      </c>
      <c r="DO90" s="4">
        <v>40.5</v>
      </c>
      <c r="DP90" s="4">
        <v>87.4</v>
      </c>
      <c r="DQ90" s="4">
        <v>10.5</v>
      </c>
      <c r="DR90" s="4">
        <v>35.6</v>
      </c>
      <c r="DS90" s="4">
        <v>7.15</v>
      </c>
      <c r="DT90" s="4">
        <v>1.18</v>
      </c>
      <c r="DU90" s="4">
        <v>7.69</v>
      </c>
      <c r="DV90" s="4">
        <v>1.1299999999999999</v>
      </c>
      <c r="DW90" s="4">
        <v>5.94</v>
      </c>
      <c r="DX90" s="4">
        <v>1.32</v>
      </c>
      <c r="DY90" s="4">
        <v>3.65</v>
      </c>
      <c r="DZ90" s="4">
        <v>0.56000000000000005</v>
      </c>
      <c r="EA90" s="4">
        <v>3.3</v>
      </c>
      <c r="EB90" s="4">
        <v>0.51</v>
      </c>
      <c r="EC90" s="4">
        <v>0.88</v>
      </c>
      <c r="ED90" s="4">
        <v>1.61</v>
      </c>
      <c r="FP90" s="1" t="s">
        <v>3169</v>
      </c>
    </row>
    <row r="91" spans="1:172" x14ac:dyDescent="0.35">
      <c r="A91" s="1" t="s">
        <v>3167</v>
      </c>
      <c r="L91" s="1" t="s">
        <v>3174</v>
      </c>
      <c r="M91" s="1" t="s">
        <v>2572</v>
      </c>
      <c r="Q91" s="1">
        <v>83</v>
      </c>
      <c r="AB91" s="4">
        <v>74.08</v>
      </c>
      <c r="AC91" s="4">
        <v>0.09</v>
      </c>
      <c r="AE91" s="4">
        <v>13.4</v>
      </c>
      <c r="AG91" s="4">
        <v>2.0099999999999998</v>
      </c>
      <c r="AJ91" s="4">
        <v>0.85</v>
      </c>
      <c r="AK91" s="4">
        <v>0.16</v>
      </c>
      <c r="AL91" s="4">
        <v>0.04</v>
      </c>
      <c r="AN91" s="4">
        <v>4.63</v>
      </c>
      <c r="AO91" s="4">
        <v>4.25</v>
      </c>
      <c r="AP91" s="4">
        <v>0.03</v>
      </c>
      <c r="CR91" s="4">
        <v>18</v>
      </c>
      <c r="CW91" s="4">
        <v>247</v>
      </c>
      <c r="CX91" s="4">
        <v>59</v>
      </c>
      <c r="CY91" s="4">
        <v>14.5</v>
      </c>
      <c r="CZ91" s="4">
        <v>97</v>
      </c>
      <c r="DA91" s="4">
        <v>15.3</v>
      </c>
      <c r="DN91" s="4">
        <v>236</v>
      </c>
      <c r="DO91" s="4">
        <v>31.3</v>
      </c>
      <c r="DP91" s="4">
        <v>75</v>
      </c>
      <c r="DQ91" s="4">
        <v>9</v>
      </c>
      <c r="DR91" s="4">
        <v>27.1</v>
      </c>
      <c r="DS91" s="4">
        <v>4.67</v>
      </c>
      <c r="DT91" s="4">
        <v>0.42</v>
      </c>
      <c r="DU91" s="4">
        <v>4.74</v>
      </c>
      <c r="DV91" s="4">
        <v>0.64</v>
      </c>
      <c r="DW91" s="4">
        <v>2.61</v>
      </c>
      <c r="DX91" s="4">
        <v>0.53</v>
      </c>
      <c r="DY91" s="4">
        <v>1.61</v>
      </c>
      <c r="DZ91" s="4">
        <v>0.28000000000000003</v>
      </c>
      <c r="EA91" s="4">
        <v>1.74</v>
      </c>
      <c r="EB91" s="4">
        <v>0.26</v>
      </c>
      <c r="EC91" s="4">
        <v>0.85</v>
      </c>
      <c r="ED91" s="4">
        <v>1.76</v>
      </c>
      <c r="FP91" s="1" t="s">
        <v>3169</v>
      </c>
    </row>
    <row r="92" spans="1:172" x14ac:dyDescent="0.35">
      <c r="A92" s="1" t="s">
        <v>3167</v>
      </c>
      <c r="L92" s="1" t="s">
        <v>3175</v>
      </c>
      <c r="M92" s="1" t="s">
        <v>2572</v>
      </c>
      <c r="Q92" s="1">
        <v>83</v>
      </c>
      <c r="AB92" s="4">
        <v>75.81</v>
      </c>
      <c r="AC92" s="4">
        <v>0.08</v>
      </c>
      <c r="AE92" s="4">
        <v>12.67</v>
      </c>
      <c r="AG92" s="4">
        <v>1.76</v>
      </c>
      <c r="AJ92" s="4">
        <v>0.6</v>
      </c>
      <c r="AK92" s="4">
        <v>0.17</v>
      </c>
      <c r="AL92" s="4">
        <v>0.04</v>
      </c>
      <c r="AN92" s="4">
        <v>4.59</v>
      </c>
      <c r="AO92" s="4">
        <v>3.83</v>
      </c>
      <c r="AP92" s="4">
        <v>0.03</v>
      </c>
      <c r="CR92" s="4">
        <v>17.899999999999999</v>
      </c>
      <c r="CW92" s="4">
        <v>228</v>
      </c>
      <c r="CX92" s="4">
        <v>48.5</v>
      </c>
      <c r="CY92" s="4">
        <v>15.6</v>
      </c>
      <c r="CZ92" s="4">
        <v>87</v>
      </c>
      <c r="DA92" s="4">
        <v>16.100000000000001</v>
      </c>
      <c r="DN92" s="4">
        <v>206</v>
      </c>
      <c r="DO92" s="4">
        <v>22.8</v>
      </c>
      <c r="DP92" s="4">
        <v>49.7</v>
      </c>
      <c r="DQ92" s="4">
        <v>5.73</v>
      </c>
      <c r="DR92" s="4">
        <v>18.600000000000001</v>
      </c>
      <c r="DS92" s="4">
        <v>3.76</v>
      </c>
      <c r="DT92" s="4">
        <v>0.4</v>
      </c>
      <c r="DU92" s="4">
        <v>3.94</v>
      </c>
      <c r="DV92" s="4">
        <v>0.53</v>
      </c>
      <c r="DW92" s="4">
        <v>2.54</v>
      </c>
      <c r="DX92" s="4">
        <v>0.56999999999999995</v>
      </c>
      <c r="DY92" s="4">
        <v>1.74</v>
      </c>
      <c r="DZ92" s="4">
        <v>0.28000000000000003</v>
      </c>
      <c r="EA92" s="4">
        <v>1.66</v>
      </c>
      <c r="EB92" s="4">
        <v>0.26</v>
      </c>
      <c r="EC92" s="4">
        <v>0.71</v>
      </c>
      <c r="ED92" s="4">
        <v>2.0299999999999998</v>
      </c>
      <c r="FP92" s="1" t="s">
        <v>3169</v>
      </c>
    </row>
    <row r="93" spans="1:172" x14ac:dyDescent="0.35">
      <c r="A93" s="1" t="s">
        <v>3167</v>
      </c>
      <c r="L93" s="1" t="s">
        <v>3176</v>
      </c>
      <c r="M93" s="1" t="s">
        <v>2572</v>
      </c>
      <c r="Q93" s="1">
        <v>83</v>
      </c>
      <c r="AB93" s="4">
        <v>75.91</v>
      </c>
      <c r="AC93" s="4">
        <v>0.09</v>
      </c>
      <c r="AE93" s="4">
        <v>12.58</v>
      </c>
      <c r="AG93" s="4">
        <v>1.71</v>
      </c>
      <c r="AJ93" s="4">
        <v>0.67</v>
      </c>
      <c r="AK93" s="4">
        <v>0.18</v>
      </c>
      <c r="AL93" s="4">
        <v>0.03</v>
      </c>
      <c r="AN93" s="4">
        <v>4.43</v>
      </c>
      <c r="AO93" s="4">
        <v>3.94</v>
      </c>
      <c r="AP93" s="4">
        <v>0.03</v>
      </c>
      <c r="CR93" s="4">
        <v>18.3</v>
      </c>
      <c r="CW93" s="4">
        <v>221</v>
      </c>
      <c r="CX93" s="4">
        <v>54.3</v>
      </c>
      <c r="CY93" s="4">
        <v>18</v>
      </c>
      <c r="CZ93" s="4">
        <v>91</v>
      </c>
      <c r="DA93" s="4">
        <v>17.2</v>
      </c>
      <c r="DN93" s="4">
        <v>217</v>
      </c>
      <c r="DO93" s="4">
        <v>23.4</v>
      </c>
      <c r="DP93" s="4">
        <v>52</v>
      </c>
      <c r="DQ93" s="4">
        <v>6.48</v>
      </c>
      <c r="DR93" s="4">
        <v>21.6</v>
      </c>
      <c r="DS93" s="4">
        <v>4.5</v>
      </c>
      <c r="DT93" s="4">
        <v>0.4</v>
      </c>
      <c r="DU93" s="4">
        <v>4.37</v>
      </c>
      <c r="DV93" s="4">
        <v>0.64</v>
      </c>
      <c r="DW93" s="4">
        <v>3.2</v>
      </c>
      <c r="DX93" s="4">
        <v>0.71</v>
      </c>
      <c r="DY93" s="4">
        <v>2.02</v>
      </c>
      <c r="DZ93" s="4">
        <v>0.34</v>
      </c>
      <c r="EA93" s="4">
        <v>2.0499999999999998</v>
      </c>
      <c r="EB93" s="4">
        <v>0.32</v>
      </c>
      <c r="EC93" s="4">
        <v>0.83</v>
      </c>
      <c r="ED93" s="4">
        <v>2.17</v>
      </c>
      <c r="FP93" s="1" t="s">
        <v>3169</v>
      </c>
    </row>
    <row r="94" spans="1:172" x14ac:dyDescent="0.35">
      <c r="A94" s="1" t="s">
        <v>3167</v>
      </c>
      <c r="L94" s="1" t="s">
        <v>3177</v>
      </c>
      <c r="M94" s="1" t="s">
        <v>2572</v>
      </c>
      <c r="Q94" s="1">
        <v>83</v>
      </c>
      <c r="AB94" s="4">
        <v>76.099999999999994</v>
      </c>
      <c r="AC94" s="4">
        <v>0.08</v>
      </c>
      <c r="AE94" s="4">
        <v>12.5</v>
      </c>
      <c r="AG94" s="4">
        <v>1.75</v>
      </c>
      <c r="AJ94" s="4">
        <v>0.6</v>
      </c>
      <c r="AK94" s="4">
        <v>0.16</v>
      </c>
      <c r="AL94" s="4">
        <v>0.04</v>
      </c>
      <c r="AN94" s="4">
        <v>4.4000000000000004</v>
      </c>
      <c r="AO94" s="4">
        <v>3.94</v>
      </c>
      <c r="AP94" s="4">
        <v>0.03</v>
      </c>
      <c r="CR94" s="4">
        <v>16.899999999999999</v>
      </c>
      <c r="CW94" s="4">
        <v>235</v>
      </c>
      <c r="CX94" s="4">
        <v>52</v>
      </c>
      <c r="CY94" s="4">
        <v>14.5</v>
      </c>
      <c r="CZ94" s="4">
        <v>98</v>
      </c>
      <c r="DA94" s="4">
        <v>14.8</v>
      </c>
      <c r="DN94" s="4">
        <v>224</v>
      </c>
      <c r="DO94" s="4">
        <v>23.3</v>
      </c>
      <c r="DP94" s="4">
        <v>53.8</v>
      </c>
      <c r="DQ94" s="4">
        <v>6.65</v>
      </c>
      <c r="DR94" s="4">
        <v>21.5</v>
      </c>
      <c r="DS94" s="4">
        <v>4.0599999999999996</v>
      </c>
      <c r="DT94" s="4">
        <v>0.36</v>
      </c>
      <c r="DU94" s="4">
        <v>3.8</v>
      </c>
      <c r="DV94" s="4">
        <v>0.52</v>
      </c>
      <c r="DW94" s="4">
        <v>2.4300000000000002</v>
      </c>
      <c r="DX94" s="4">
        <v>0.49</v>
      </c>
      <c r="DY94" s="4">
        <v>1.44</v>
      </c>
      <c r="DZ94" s="4">
        <v>0.25</v>
      </c>
      <c r="EA94" s="4">
        <v>1.57</v>
      </c>
      <c r="EB94" s="4">
        <v>0.25</v>
      </c>
      <c r="EC94" s="4">
        <v>0.78</v>
      </c>
      <c r="ED94" s="4">
        <v>1.85</v>
      </c>
      <c r="FP94" s="1" t="s">
        <v>3169</v>
      </c>
    </row>
    <row r="95" spans="1:172" x14ac:dyDescent="0.35">
      <c r="A95" s="1" t="s">
        <v>3167</v>
      </c>
      <c r="L95" s="1" t="s">
        <v>3178</v>
      </c>
      <c r="M95" s="1" t="s">
        <v>2572</v>
      </c>
      <c r="Q95" s="1">
        <v>83</v>
      </c>
      <c r="AB95" s="4">
        <v>75.89</v>
      </c>
      <c r="AC95" s="4">
        <v>0.09</v>
      </c>
      <c r="AE95" s="4">
        <v>12.63</v>
      </c>
      <c r="AG95" s="4">
        <v>1.66</v>
      </c>
      <c r="AJ95" s="4">
        <v>0.62</v>
      </c>
      <c r="AK95" s="4">
        <v>0.16</v>
      </c>
      <c r="AL95" s="4">
        <v>0.04</v>
      </c>
      <c r="AN95" s="4">
        <v>4.4400000000000004</v>
      </c>
      <c r="AO95" s="4">
        <v>3.95</v>
      </c>
      <c r="AP95" s="4">
        <v>0.03</v>
      </c>
      <c r="CR95" s="4">
        <v>18.5</v>
      </c>
      <c r="CW95" s="4">
        <v>224</v>
      </c>
      <c r="CX95" s="4">
        <v>60.1</v>
      </c>
      <c r="CY95" s="4">
        <v>26.4</v>
      </c>
      <c r="CZ95" s="4">
        <v>105</v>
      </c>
      <c r="DA95" s="4">
        <v>16.100000000000001</v>
      </c>
      <c r="DN95" s="4">
        <v>234</v>
      </c>
      <c r="DO95" s="4">
        <v>33.4</v>
      </c>
      <c r="DP95" s="4">
        <v>68.3</v>
      </c>
      <c r="DQ95" s="4">
        <v>8.31</v>
      </c>
      <c r="DR95" s="4">
        <v>26.9</v>
      </c>
      <c r="DS95" s="4">
        <v>5.42</v>
      </c>
      <c r="DT95" s="4">
        <v>0.46</v>
      </c>
      <c r="DU95" s="4">
        <v>5.66</v>
      </c>
      <c r="DV95" s="4">
        <v>0.79</v>
      </c>
      <c r="DW95" s="4">
        <v>3.89</v>
      </c>
      <c r="DX95" s="4">
        <v>0.88</v>
      </c>
      <c r="DY95" s="4">
        <v>2.62</v>
      </c>
      <c r="DZ95" s="4">
        <v>0.41</v>
      </c>
      <c r="EA95" s="4">
        <v>2.42</v>
      </c>
      <c r="EB95" s="4">
        <v>0.39</v>
      </c>
      <c r="EC95" s="4">
        <v>1.08</v>
      </c>
      <c r="ED95" s="4">
        <v>2.0499999999999998</v>
      </c>
      <c r="FP95" s="1" t="s">
        <v>3169</v>
      </c>
    </row>
    <row r="96" spans="1:172" x14ac:dyDescent="0.35">
      <c r="A96" s="1" t="s">
        <v>3167</v>
      </c>
      <c r="L96" s="1" t="s">
        <v>3179</v>
      </c>
      <c r="M96" s="1" t="s">
        <v>3180</v>
      </c>
      <c r="Q96" s="1">
        <v>91</v>
      </c>
      <c r="AB96" s="4">
        <v>76.760000000000005</v>
      </c>
      <c r="AC96" s="4">
        <v>7.0000000000000007E-2</v>
      </c>
      <c r="AE96" s="4">
        <v>12.22</v>
      </c>
      <c r="AG96" s="4">
        <v>1.42</v>
      </c>
      <c r="AJ96" s="4">
        <v>0.52</v>
      </c>
      <c r="AK96" s="4">
        <v>0.13</v>
      </c>
      <c r="AL96" s="4">
        <v>0.03</v>
      </c>
      <c r="AN96" s="4">
        <v>4.1500000000000004</v>
      </c>
      <c r="AO96" s="4">
        <v>4.3600000000000003</v>
      </c>
      <c r="AP96" s="4">
        <v>0.02</v>
      </c>
      <c r="CR96" s="4">
        <v>24.2</v>
      </c>
      <c r="CW96" s="4">
        <v>261</v>
      </c>
      <c r="CX96" s="4">
        <v>12.3</v>
      </c>
      <c r="CY96" s="4">
        <v>41.6</v>
      </c>
      <c r="CZ96" s="4">
        <v>122</v>
      </c>
      <c r="DA96" s="4">
        <v>25</v>
      </c>
      <c r="DN96" s="4">
        <v>25.1</v>
      </c>
      <c r="DO96" s="4">
        <v>21.2</v>
      </c>
      <c r="DP96" s="4">
        <v>49.7</v>
      </c>
      <c r="DQ96" s="4">
        <v>5.97</v>
      </c>
      <c r="DR96" s="4">
        <v>22.4</v>
      </c>
      <c r="DS96" s="4">
        <v>6.43</v>
      </c>
      <c r="DT96" s="4">
        <v>0.11</v>
      </c>
      <c r="DU96" s="4">
        <v>7.39</v>
      </c>
      <c r="DV96" s="4">
        <v>1.24</v>
      </c>
      <c r="DW96" s="4">
        <v>7.51</v>
      </c>
      <c r="DX96" s="4">
        <v>1.74</v>
      </c>
      <c r="DY96" s="4">
        <v>5.01</v>
      </c>
      <c r="DZ96" s="4">
        <v>0.8</v>
      </c>
      <c r="EA96" s="4">
        <v>4.63</v>
      </c>
      <c r="EB96" s="4">
        <v>0.74</v>
      </c>
      <c r="EC96" s="4">
        <v>2.0299999999999998</v>
      </c>
      <c r="ED96" s="4">
        <v>2.36</v>
      </c>
      <c r="FP96" s="1" t="s">
        <v>3169</v>
      </c>
    </row>
    <row r="97" spans="1:172" x14ac:dyDescent="0.35">
      <c r="A97" s="1" t="s">
        <v>3167</v>
      </c>
      <c r="L97" s="1" t="s">
        <v>3181</v>
      </c>
      <c r="M97" s="1" t="s">
        <v>3180</v>
      </c>
      <c r="Q97" s="1">
        <v>91</v>
      </c>
      <c r="AB97" s="4">
        <v>76.28</v>
      </c>
      <c r="AC97" s="4">
        <v>0.09</v>
      </c>
      <c r="AE97" s="4">
        <v>12.32</v>
      </c>
      <c r="AG97" s="4">
        <v>1.63</v>
      </c>
      <c r="AJ97" s="4">
        <v>0.6</v>
      </c>
      <c r="AK97" s="4">
        <v>0.15</v>
      </c>
      <c r="AL97" s="4">
        <v>0.03</v>
      </c>
      <c r="AN97" s="4">
        <v>4.24</v>
      </c>
      <c r="AO97" s="4">
        <v>4.26</v>
      </c>
      <c r="AP97" s="4">
        <v>0.02</v>
      </c>
      <c r="CR97" s="4">
        <v>23.6</v>
      </c>
      <c r="CW97" s="4">
        <v>246</v>
      </c>
      <c r="CX97" s="4">
        <v>16.7</v>
      </c>
      <c r="CY97" s="4">
        <v>38.799999999999997</v>
      </c>
      <c r="CZ97" s="4">
        <v>115</v>
      </c>
      <c r="DA97" s="4">
        <v>11.9</v>
      </c>
      <c r="DN97" s="4">
        <v>36.6</v>
      </c>
      <c r="DO97" s="4">
        <v>23</v>
      </c>
      <c r="DP97" s="4">
        <v>45.4</v>
      </c>
      <c r="DQ97" s="4">
        <v>6.2</v>
      </c>
      <c r="DR97" s="4">
        <v>23.5</v>
      </c>
      <c r="DS97" s="4">
        <v>6.2</v>
      </c>
      <c r="DT97" s="4">
        <v>0.15</v>
      </c>
      <c r="DU97" s="4">
        <v>6.15</v>
      </c>
      <c r="DV97" s="4">
        <v>0.95</v>
      </c>
      <c r="DW97" s="4">
        <v>6.15</v>
      </c>
      <c r="DX97" s="4">
        <v>1.38</v>
      </c>
      <c r="DY97" s="4">
        <v>3.68</v>
      </c>
      <c r="DZ97" s="4">
        <v>0.52</v>
      </c>
      <c r="EA97" s="4">
        <v>3.22</v>
      </c>
      <c r="EB97" s="4">
        <v>0.55000000000000004</v>
      </c>
      <c r="EC97" s="4">
        <v>1.46</v>
      </c>
      <c r="ED97" s="4">
        <v>1.18</v>
      </c>
      <c r="FP97" s="1" t="s">
        <v>3169</v>
      </c>
    </row>
    <row r="98" spans="1:172" x14ac:dyDescent="0.35">
      <c r="A98" s="1" t="s">
        <v>3167</v>
      </c>
      <c r="L98" s="1" t="s">
        <v>3182</v>
      </c>
      <c r="M98" s="1" t="s">
        <v>3180</v>
      </c>
      <c r="Q98" s="1">
        <v>91</v>
      </c>
      <c r="AB98" s="4">
        <v>76.180000000000007</v>
      </c>
      <c r="AC98" s="4">
        <v>0.09</v>
      </c>
      <c r="AE98" s="4">
        <v>12.39</v>
      </c>
      <c r="AG98" s="4">
        <v>1.65</v>
      </c>
      <c r="AJ98" s="4">
        <v>0.56999999999999995</v>
      </c>
      <c r="AK98" s="4">
        <v>0.14000000000000001</v>
      </c>
      <c r="AL98" s="4">
        <v>0.02</v>
      </c>
      <c r="AN98" s="4">
        <v>4.33</v>
      </c>
      <c r="AO98" s="4">
        <v>4.1900000000000004</v>
      </c>
      <c r="AP98" s="4">
        <v>0.02</v>
      </c>
      <c r="CR98" s="4">
        <v>21.4</v>
      </c>
      <c r="CW98" s="4">
        <v>256</v>
      </c>
      <c r="CX98" s="4">
        <v>15.9</v>
      </c>
      <c r="CY98" s="4">
        <v>39</v>
      </c>
      <c r="CZ98" s="4">
        <v>107</v>
      </c>
      <c r="DA98" s="4">
        <v>19</v>
      </c>
      <c r="DN98" s="4">
        <v>34.200000000000003</v>
      </c>
      <c r="DO98" s="4">
        <v>19.899999999999999</v>
      </c>
      <c r="DP98" s="4">
        <v>40.799999999999997</v>
      </c>
      <c r="DQ98" s="4">
        <v>6.21</v>
      </c>
      <c r="DR98" s="4">
        <v>23.2</v>
      </c>
      <c r="DS98" s="4">
        <v>5.61</v>
      </c>
      <c r="DT98" s="4">
        <v>0.13</v>
      </c>
      <c r="DU98" s="4">
        <v>5.74</v>
      </c>
      <c r="DV98" s="4">
        <v>1.02</v>
      </c>
      <c r="DW98" s="4">
        <v>6.61</v>
      </c>
      <c r="DX98" s="4">
        <v>1.4</v>
      </c>
      <c r="DY98" s="4">
        <v>3.9</v>
      </c>
      <c r="DZ98" s="4">
        <v>0.64</v>
      </c>
      <c r="EA98" s="4">
        <v>4.2</v>
      </c>
      <c r="EB98" s="4">
        <v>0.71</v>
      </c>
      <c r="EC98" s="4">
        <v>1.24</v>
      </c>
      <c r="ED98" s="4">
        <v>1.64</v>
      </c>
      <c r="FP98" s="1" t="s">
        <v>3169</v>
      </c>
    </row>
    <row r="99" spans="1:172" x14ac:dyDescent="0.35">
      <c r="A99" s="1" t="s">
        <v>3167</v>
      </c>
      <c r="L99" s="1" t="s">
        <v>3183</v>
      </c>
      <c r="M99" s="1" t="s">
        <v>3180</v>
      </c>
      <c r="Q99" s="1">
        <v>91</v>
      </c>
      <c r="AB99" s="4">
        <v>76.13</v>
      </c>
      <c r="AC99" s="4">
        <v>0.1</v>
      </c>
      <c r="AE99" s="4">
        <v>12.45</v>
      </c>
      <c r="AG99" s="4">
        <v>1.73</v>
      </c>
      <c r="AJ99" s="4">
        <v>0.53</v>
      </c>
      <c r="AK99" s="4">
        <v>0.13</v>
      </c>
      <c r="AL99" s="4">
        <v>0.02</v>
      </c>
      <c r="AN99" s="4">
        <v>3.97</v>
      </c>
      <c r="AO99" s="4">
        <v>4.5199999999999996</v>
      </c>
      <c r="AP99" s="4">
        <v>0.02</v>
      </c>
      <c r="CR99" s="4">
        <v>23.9</v>
      </c>
      <c r="CW99" s="4">
        <v>237</v>
      </c>
      <c r="CX99" s="4">
        <v>17.5</v>
      </c>
      <c r="CY99" s="4">
        <v>38.6</v>
      </c>
      <c r="CZ99" s="4">
        <v>119</v>
      </c>
      <c r="DA99" s="4">
        <v>20.5</v>
      </c>
      <c r="DN99" s="4">
        <v>45.8</v>
      </c>
      <c r="DO99" s="4">
        <v>31.9</v>
      </c>
      <c r="DP99" s="4">
        <v>73</v>
      </c>
      <c r="DQ99" s="4">
        <v>8.7200000000000006</v>
      </c>
      <c r="DR99" s="4">
        <v>30</v>
      </c>
      <c r="DS99" s="4">
        <v>7.02</v>
      </c>
      <c r="DT99" s="4">
        <v>0.16</v>
      </c>
      <c r="DU99" s="4">
        <v>7.73</v>
      </c>
      <c r="DV99" s="4">
        <v>1.21</v>
      </c>
      <c r="DW99" s="4">
        <v>6.78</v>
      </c>
      <c r="DX99" s="4">
        <v>1.51</v>
      </c>
      <c r="DY99" s="4">
        <v>4.33</v>
      </c>
      <c r="DZ99" s="4">
        <v>0.68</v>
      </c>
      <c r="EA99" s="4">
        <v>4.0599999999999996</v>
      </c>
      <c r="EB99" s="4">
        <v>0.64</v>
      </c>
      <c r="EC99" s="4">
        <v>1.61</v>
      </c>
      <c r="ED99" s="4">
        <v>1.74</v>
      </c>
      <c r="FP99" s="1" t="s">
        <v>3169</v>
      </c>
    </row>
    <row r="100" spans="1:172" x14ac:dyDescent="0.35">
      <c r="A100" s="1" t="s">
        <v>3167</v>
      </c>
      <c r="L100" s="1" t="s">
        <v>3184</v>
      </c>
      <c r="M100" s="1" t="s">
        <v>3180</v>
      </c>
      <c r="Q100" s="1">
        <v>91</v>
      </c>
      <c r="AB100" s="4">
        <v>76.459999999999994</v>
      </c>
      <c r="AC100" s="4">
        <v>0.08</v>
      </c>
      <c r="AE100" s="4">
        <v>12.4</v>
      </c>
      <c r="AG100" s="4">
        <v>1.55</v>
      </c>
      <c r="AJ100" s="4">
        <v>0.37</v>
      </c>
      <c r="AK100" s="4">
        <v>0.14000000000000001</v>
      </c>
      <c r="AL100" s="4">
        <v>0.02</v>
      </c>
      <c r="AN100" s="4">
        <v>4.25</v>
      </c>
      <c r="AO100" s="4">
        <v>4.3600000000000003</v>
      </c>
      <c r="AP100" s="4">
        <v>0.02</v>
      </c>
      <c r="CR100" s="4">
        <v>23.1</v>
      </c>
      <c r="CW100" s="4">
        <v>236</v>
      </c>
      <c r="CX100" s="4">
        <v>12.2</v>
      </c>
      <c r="CY100" s="4">
        <v>28.6</v>
      </c>
      <c r="CZ100" s="4">
        <v>124</v>
      </c>
      <c r="DA100" s="4">
        <v>20.399999999999999</v>
      </c>
      <c r="DN100" s="4">
        <v>30.1</v>
      </c>
      <c r="DO100" s="4">
        <v>21.2</v>
      </c>
      <c r="DP100" s="4">
        <v>51.3</v>
      </c>
      <c r="DQ100" s="4">
        <v>6.18</v>
      </c>
      <c r="DR100" s="4">
        <v>23.9</v>
      </c>
      <c r="DS100" s="4">
        <v>5.88</v>
      </c>
      <c r="DT100" s="4">
        <v>0.1</v>
      </c>
      <c r="DU100" s="4">
        <v>5.5</v>
      </c>
      <c r="DV100" s="4">
        <v>0.91</v>
      </c>
      <c r="DW100" s="4">
        <v>6.23</v>
      </c>
      <c r="DX100" s="4">
        <v>1.3</v>
      </c>
      <c r="DY100" s="4">
        <v>3.32</v>
      </c>
      <c r="DZ100" s="4">
        <v>0.51</v>
      </c>
      <c r="EA100" s="4">
        <v>3.18</v>
      </c>
      <c r="EB100" s="4">
        <v>0.54</v>
      </c>
      <c r="EC100" s="4">
        <v>2.23</v>
      </c>
      <c r="ED100" s="4">
        <v>1.84</v>
      </c>
      <c r="FP100" s="1" t="s">
        <v>3169</v>
      </c>
    </row>
    <row r="101" spans="1:172" x14ac:dyDescent="0.35">
      <c r="A101" s="1" t="s">
        <v>3167</v>
      </c>
      <c r="L101" s="1" t="s">
        <v>3185</v>
      </c>
      <c r="M101" s="1" t="s">
        <v>3186</v>
      </c>
      <c r="Q101" s="1">
        <v>92</v>
      </c>
      <c r="AB101" s="4">
        <v>73.430000000000007</v>
      </c>
      <c r="AC101" s="4">
        <v>0.16</v>
      </c>
      <c r="AE101" s="4">
        <v>13.34</v>
      </c>
      <c r="AG101" s="4">
        <v>2.3199999999999998</v>
      </c>
      <c r="AJ101" s="4">
        <v>0.92</v>
      </c>
      <c r="AK101" s="4">
        <v>0.18</v>
      </c>
      <c r="AL101" s="4">
        <v>0.06</v>
      </c>
      <c r="AN101" s="4">
        <v>4.95</v>
      </c>
      <c r="AO101" s="4">
        <v>4.04</v>
      </c>
      <c r="AP101" s="4">
        <v>0.05</v>
      </c>
      <c r="CR101" s="4">
        <v>22.2</v>
      </c>
      <c r="CW101" s="4">
        <v>165</v>
      </c>
      <c r="CX101" s="4">
        <v>58.5</v>
      </c>
      <c r="CY101" s="4">
        <v>28.2</v>
      </c>
      <c r="CZ101" s="4">
        <v>196</v>
      </c>
      <c r="DA101" s="4">
        <v>13.4</v>
      </c>
      <c r="DN101" s="4">
        <v>132</v>
      </c>
      <c r="DO101" s="4">
        <v>53.3</v>
      </c>
      <c r="DP101" s="4">
        <v>115</v>
      </c>
      <c r="DQ101" s="4">
        <v>13.3</v>
      </c>
      <c r="DR101" s="4">
        <v>48.6</v>
      </c>
      <c r="DS101" s="4">
        <v>9.56</v>
      </c>
      <c r="DT101" s="4">
        <v>0.37</v>
      </c>
      <c r="DU101" s="4">
        <v>8.17</v>
      </c>
      <c r="DV101" s="4">
        <v>1.0900000000000001</v>
      </c>
      <c r="DW101" s="4">
        <v>6.22</v>
      </c>
      <c r="DX101" s="4">
        <v>1.2</v>
      </c>
      <c r="DY101" s="4">
        <v>2.82</v>
      </c>
      <c r="DZ101" s="4">
        <v>0.37</v>
      </c>
      <c r="EA101" s="4">
        <v>2.2799999999999998</v>
      </c>
      <c r="EB101" s="4">
        <v>0.38</v>
      </c>
      <c r="EC101" s="4">
        <v>1.06</v>
      </c>
      <c r="ED101" s="4">
        <v>0.95</v>
      </c>
      <c r="FP101" s="1" t="s">
        <v>3169</v>
      </c>
    </row>
    <row r="102" spans="1:172" x14ac:dyDescent="0.35">
      <c r="A102" s="1" t="s">
        <v>3167</v>
      </c>
      <c r="L102" s="1" t="s">
        <v>3187</v>
      </c>
      <c r="M102" s="1" t="s">
        <v>3186</v>
      </c>
      <c r="Q102" s="1">
        <v>92</v>
      </c>
      <c r="AB102" s="4">
        <v>73.959999999999994</v>
      </c>
      <c r="AC102" s="4">
        <v>0.14000000000000001</v>
      </c>
      <c r="AE102" s="4">
        <v>13.42</v>
      </c>
      <c r="AG102" s="4">
        <v>2.04</v>
      </c>
      <c r="AJ102" s="4">
        <v>0.73</v>
      </c>
      <c r="AK102" s="4">
        <v>0.16</v>
      </c>
      <c r="AL102" s="4">
        <v>0.05</v>
      </c>
      <c r="AN102" s="4">
        <v>4.92</v>
      </c>
      <c r="AO102" s="4">
        <v>4.0999999999999996</v>
      </c>
      <c r="AP102" s="4">
        <v>0.04</v>
      </c>
      <c r="CR102" s="4">
        <v>22.2</v>
      </c>
      <c r="CW102" s="4">
        <v>167</v>
      </c>
      <c r="CX102" s="4">
        <v>62.7</v>
      </c>
      <c r="CY102" s="4">
        <v>21.4</v>
      </c>
      <c r="CZ102" s="4">
        <v>179</v>
      </c>
      <c r="DA102" s="4">
        <v>12</v>
      </c>
      <c r="DN102" s="4">
        <v>143</v>
      </c>
      <c r="DO102" s="4">
        <v>49.7</v>
      </c>
      <c r="DP102" s="4">
        <v>107</v>
      </c>
      <c r="DQ102" s="4">
        <v>11.6</v>
      </c>
      <c r="DR102" s="4">
        <v>40.5</v>
      </c>
      <c r="DS102" s="4">
        <v>7.72</v>
      </c>
      <c r="DT102" s="4">
        <v>0.39</v>
      </c>
      <c r="DU102" s="4">
        <v>7.36</v>
      </c>
      <c r="DV102" s="4">
        <v>0.87</v>
      </c>
      <c r="DW102" s="4">
        <v>4.55</v>
      </c>
      <c r="DX102" s="4">
        <v>0.92</v>
      </c>
      <c r="DY102" s="4">
        <v>2.36</v>
      </c>
      <c r="DZ102" s="4">
        <v>0.31</v>
      </c>
      <c r="EA102" s="4">
        <v>1.77</v>
      </c>
      <c r="EB102" s="4">
        <v>0.28999999999999998</v>
      </c>
      <c r="EC102" s="4">
        <v>0.86</v>
      </c>
      <c r="ED102" s="4">
        <v>0.82</v>
      </c>
      <c r="FP102" s="1" t="s">
        <v>3169</v>
      </c>
    </row>
    <row r="103" spans="1:172" x14ac:dyDescent="0.35">
      <c r="A103" s="1" t="s">
        <v>3167</v>
      </c>
      <c r="L103" s="1" t="s">
        <v>3188</v>
      </c>
      <c r="M103" s="1" t="s">
        <v>3186</v>
      </c>
      <c r="Q103" s="1">
        <v>92</v>
      </c>
      <c r="AB103" s="4">
        <v>74.430000000000007</v>
      </c>
      <c r="AC103" s="4">
        <v>0.13</v>
      </c>
      <c r="AE103" s="4">
        <v>13.35</v>
      </c>
      <c r="AG103" s="4">
        <v>1.82</v>
      </c>
      <c r="AJ103" s="4">
        <v>0.79</v>
      </c>
      <c r="AK103" s="4">
        <v>0.17</v>
      </c>
      <c r="AL103" s="4">
        <v>0.04</v>
      </c>
      <c r="AN103" s="4">
        <v>4.82</v>
      </c>
      <c r="AO103" s="4">
        <v>3.98</v>
      </c>
      <c r="AP103" s="4">
        <v>0.04</v>
      </c>
      <c r="CR103" s="4">
        <v>21.3</v>
      </c>
      <c r="CW103" s="4">
        <v>169</v>
      </c>
      <c r="CX103" s="4">
        <v>59.6</v>
      </c>
      <c r="CY103" s="4">
        <v>20.2</v>
      </c>
      <c r="CZ103" s="4">
        <v>163</v>
      </c>
      <c r="DA103" s="4">
        <v>12.1</v>
      </c>
      <c r="DN103" s="4">
        <v>139</v>
      </c>
      <c r="DO103" s="4">
        <v>45</v>
      </c>
      <c r="DP103" s="4">
        <v>99.8</v>
      </c>
      <c r="DQ103" s="4">
        <v>11.3</v>
      </c>
      <c r="DR103" s="4">
        <v>37.799999999999997</v>
      </c>
      <c r="DS103" s="4">
        <v>7.33</v>
      </c>
      <c r="DT103" s="4">
        <v>0.38</v>
      </c>
      <c r="DU103" s="4">
        <v>7.03</v>
      </c>
      <c r="DV103" s="4">
        <v>0.87</v>
      </c>
      <c r="DW103" s="4">
        <v>4.28</v>
      </c>
      <c r="DX103" s="4">
        <v>0.85</v>
      </c>
      <c r="DY103" s="4">
        <v>2.23</v>
      </c>
      <c r="DZ103" s="4">
        <v>0.31</v>
      </c>
      <c r="EA103" s="4">
        <v>1.76</v>
      </c>
      <c r="EB103" s="4">
        <v>0.28000000000000003</v>
      </c>
      <c r="EC103" s="4">
        <v>0.79</v>
      </c>
      <c r="ED103" s="4">
        <v>0.8</v>
      </c>
      <c r="FP103" s="1" t="s">
        <v>3169</v>
      </c>
    </row>
    <row r="104" spans="1:172" x14ac:dyDescent="0.35">
      <c r="A104" s="1" t="s">
        <v>3167</v>
      </c>
      <c r="L104" s="1" t="s">
        <v>3189</v>
      </c>
      <c r="M104" s="1" t="s">
        <v>3186</v>
      </c>
      <c r="Q104" s="1">
        <v>92</v>
      </c>
      <c r="AB104" s="4">
        <v>73.91</v>
      </c>
      <c r="AC104" s="4">
        <v>0.15</v>
      </c>
      <c r="AE104" s="4">
        <v>13.48</v>
      </c>
      <c r="AG104" s="4">
        <v>1.97</v>
      </c>
      <c r="AJ104" s="4">
        <v>0.85</v>
      </c>
      <c r="AK104" s="4">
        <v>0.17</v>
      </c>
      <c r="AL104" s="4">
        <v>0.05</v>
      </c>
      <c r="AN104" s="4">
        <v>4.95</v>
      </c>
      <c r="AO104" s="4">
        <v>3.94</v>
      </c>
      <c r="AP104" s="4">
        <v>0.04</v>
      </c>
      <c r="CR104" s="4">
        <v>23.2</v>
      </c>
      <c r="CW104" s="4">
        <v>170</v>
      </c>
      <c r="CX104" s="4">
        <v>63.8</v>
      </c>
      <c r="CY104" s="4">
        <v>21.8</v>
      </c>
      <c r="CZ104" s="4">
        <v>171</v>
      </c>
      <c r="DA104" s="4">
        <v>13.3</v>
      </c>
      <c r="DN104" s="4">
        <v>150</v>
      </c>
      <c r="DO104" s="4">
        <v>47.7</v>
      </c>
      <c r="DP104" s="4">
        <v>102</v>
      </c>
      <c r="DQ104" s="4">
        <v>11.3</v>
      </c>
      <c r="DR104" s="4">
        <v>39.6</v>
      </c>
      <c r="DS104" s="4">
        <v>7.69</v>
      </c>
      <c r="DT104" s="4">
        <v>0.42</v>
      </c>
      <c r="DU104" s="4">
        <v>7.29</v>
      </c>
      <c r="DV104" s="4">
        <v>0.87</v>
      </c>
      <c r="DW104" s="4">
        <v>4.57</v>
      </c>
      <c r="DX104" s="4">
        <v>0.93</v>
      </c>
      <c r="DY104" s="4">
        <v>2.41</v>
      </c>
      <c r="DZ104" s="4">
        <v>0.32</v>
      </c>
      <c r="EA104" s="4">
        <v>1.83</v>
      </c>
      <c r="EB104" s="4">
        <v>0.3</v>
      </c>
      <c r="EC104" s="4">
        <v>0.9</v>
      </c>
      <c r="ED104" s="4">
        <v>0.92</v>
      </c>
      <c r="FP104" s="1" t="s">
        <v>3169</v>
      </c>
    </row>
    <row r="105" spans="1:172" x14ac:dyDescent="0.35">
      <c r="A105" s="1" t="s">
        <v>3190</v>
      </c>
      <c r="L105" s="1" t="s">
        <v>3191</v>
      </c>
      <c r="M105" s="1" t="s">
        <v>3133</v>
      </c>
      <c r="Q105" s="1">
        <v>131.4</v>
      </c>
      <c r="AB105" s="4">
        <v>70.709999999999994</v>
      </c>
      <c r="AC105" s="4">
        <v>0.5</v>
      </c>
      <c r="AE105" s="4">
        <v>15.05</v>
      </c>
      <c r="AG105" s="4">
        <v>3.59</v>
      </c>
      <c r="AJ105" s="4">
        <v>1.54</v>
      </c>
      <c r="AK105" s="4">
        <v>1</v>
      </c>
      <c r="AL105" s="4">
        <v>0.05</v>
      </c>
      <c r="AN105" s="4">
        <v>4.12</v>
      </c>
      <c r="AO105" s="4">
        <v>3.17</v>
      </c>
      <c r="AP105" s="4">
        <v>0.19</v>
      </c>
      <c r="CW105" s="4">
        <v>169</v>
      </c>
      <c r="CX105" s="4">
        <v>138</v>
      </c>
      <c r="CY105" s="4">
        <v>20.5</v>
      </c>
      <c r="CZ105" s="4">
        <v>198</v>
      </c>
      <c r="DA105" s="4">
        <v>16.100000000000001</v>
      </c>
      <c r="DN105" s="4">
        <v>519</v>
      </c>
      <c r="DO105" s="4">
        <v>28.77</v>
      </c>
      <c r="DP105" s="4">
        <v>63.37</v>
      </c>
      <c r="DQ105" s="4">
        <v>7.61</v>
      </c>
      <c r="DR105" s="4">
        <v>28.8</v>
      </c>
      <c r="DS105" s="4">
        <v>6.12</v>
      </c>
      <c r="DT105" s="4">
        <v>0.86</v>
      </c>
      <c r="DU105" s="4">
        <v>4.7300000000000004</v>
      </c>
      <c r="DV105" s="4">
        <v>0.72</v>
      </c>
      <c r="DW105" s="4">
        <v>3.72</v>
      </c>
      <c r="DX105" s="4">
        <v>0.7</v>
      </c>
      <c r="DY105" s="4">
        <v>1.96</v>
      </c>
      <c r="DZ105" s="4">
        <v>0.28999999999999998</v>
      </c>
      <c r="EA105" s="4">
        <v>1.85</v>
      </c>
      <c r="EB105" s="4">
        <v>0.28000000000000003</v>
      </c>
      <c r="EC105" s="4">
        <v>5.0999999999999996</v>
      </c>
      <c r="ED105" s="4">
        <v>1.2</v>
      </c>
      <c r="FP105" s="1" t="s">
        <v>3192</v>
      </c>
    </row>
    <row r="106" spans="1:172" x14ac:dyDescent="0.35">
      <c r="A106" s="1" t="s">
        <v>3190</v>
      </c>
      <c r="L106" s="1" t="s">
        <v>3193</v>
      </c>
      <c r="M106" s="1" t="s">
        <v>3133</v>
      </c>
      <c r="Q106" s="1">
        <v>131.4</v>
      </c>
      <c r="AB106" s="4">
        <v>70.83</v>
      </c>
      <c r="AC106" s="4">
        <v>0.5</v>
      </c>
      <c r="AE106" s="4">
        <v>14.78</v>
      </c>
      <c r="AG106" s="4">
        <v>3.38</v>
      </c>
      <c r="AJ106" s="4">
        <v>1.43</v>
      </c>
      <c r="AK106" s="4">
        <v>1.0900000000000001</v>
      </c>
      <c r="AL106" s="4">
        <v>0.05</v>
      </c>
      <c r="AN106" s="4">
        <v>4.1500000000000004</v>
      </c>
      <c r="AO106" s="4">
        <v>3.14</v>
      </c>
      <c r="AP106" s="4">
        <v>0.19</v>
      </c>
      <c r="CW106" s="4">
        <v>179</v>
      </c>
      <c r="CX106" s="4">
        <v>160</v>
      </c>
      <c r="CY106" s="4">
        <v>18.7</v>
      </c>
      <c r="CZ106" s="4">
        <v>213</v>
      </c>
      <c r="DA106" s="4">
        <v>16.8</v>
      </c>
      <c r="DN106" s="4">
        <v>524</v>
      </c>
      <c r="DO106" s="4">
        <v>27.53</v>
      </c>
      <c r="DP106" s="4">
        <v>58.23</v>
      </c>
      <c r="DQ106" s="4">
        <v>6.97</v>
      </c>
      <c r="DR106" s="4">
        <v>25.99</v>
      </c>
      <c r="DS106" s="4">
        <v>5.15</v>
      </c>
      <c r="DT106" s="4">
        <v>0.9</v>
      </c>
      <c r="DU106" s="4">
        <v>4.54</v>
      </c>
      <c r="DV106" s="4">
        <v>0.66</v>
      </c>
      <c r="DW106" s="4">
        <v>3.62</v>
      </c>
      <c r="DX106" s="4">
        <v>0.6</v>
      </c>
      <c r="DY106" s="4">
        <v>1.72</v>
      </c>
      <c r="DZ106" s="4">
        <v>0.27</v>
      </c>
      <c r="EA106" s="4">
        <v>1.75</v>
      </c>
      <c r="EB106" s="4">
        <v>0.27</v>
      </c>
      <c r="EC106" s="4">
        <v>5.8</v>
      </c>
      <c r="ED106" s="4">
        <v>1.4</v>
      </c>
      <c r="FP106" s="1" t="s">
        <v>3192</v>
      </c>
    </row>
    <row r="107" spans="1:172" x14ac:dyDescent="0.35">
      <c r="A107" s="1" t="s">
        <v>3190</v>
      </c>
      <c r="L107" s="1" t="s">
        <v>3194</v>
      </c>
      <c r="M107" s="1" t="s">
        <v>3195</v>
      </c>
      <c r="Q107" s="1">
        <v>125</v>
      </c>
      <c r="AB107" s="4">
        <v>68.75</v>
      </c>
      <c r="AC107" s="4">
        <v>0.59</v>
      </c>
      <c r="AE107" s="4">
        <v>15.28</v>
      </c>
      <c r="AG107" s="4">
        <v>4.4000000000000004</v>
      </c>
      <c r="AJ107" s="4">
        <v>1.54</v>
      </c>
      <c r="AK107" s="4">
        <v>1.47</v>
      </c>
      <c r="AL107" s="4">
        <v>0.05</v>
      </c>
      <c r="AN107" s="4">
        <v>3.65</v>
      </c>
      <c r="AO107" s="4">
        <v>3.12</v>
      </c>
      <c r="AP107" s="4">
        <v>0.17</v>
      </c>
      <c r="CW107" s="4">
        <v>141</v>
      </c>
      <c r="CX107" s="4">
        <v>162</v>
      </c>
      <c r="CY107" s="4">
        <v>23.9</v>
      </c>
      <c r="CZ107" s="4">
        <v>202</v>
      </c>
      <c r="DA107" s="4">
        <v>14.2</v>
      </c>
      <c r="DN107" s="4">
        <v>518</v>
      </c>
      <c r="DO107" s="4">
        <v>30.64</v>
      </c>
      <c r="DP107" s="4">
        <v>62.49</v>
      </c>
      <c r="DQ107" s="4">
        <v>7.44</v>
      </c>
      <c r="DR107" s="4">
        <v>27.78</v>
      </c>
      <c r="DS107" s="4">
        <v>5.4</v>
      </c>
      <c r="DT107" s="4">
        <v>0.99</v>
      </c>
      <c r="DU107" s="4">
        <v>4.9400000000000004</v>
      </c>
      <c r="DV107" s="4">
        <v>0.75</v>
      </c>
      <c r="DW107" s="4">
        <v>4.16</v>
      </c>
      <c r="DX107" s="4">
        <v>0.81</v>
      </c>
      <c r="DY107" s="4">
        <v>2.14</v>
      </c>
      <c r="DZ107" s="4">
        <v>0.34</v>
      </c>
      <c r="EA107" s="4">
        <v>2.2200000000000002</v>
      </c>
      <c r="EB107" s="4">
        <v>0.33</v>
      </c>
      <c r="EC107" s="4">
        <v>5.3</v>
      </c>
      <c r="ED107" s="4">
        <v>1</v>
      </c>
      <c r="FP107" s="1" t="s">
        <v>3192</v>
      </c>
    </row>
    <row r="108" spans="1:172" x14ac:dyDescent="0.35">
      <c r="A108" s="1" t="s">
        <v>3190</v>
      </c>
      <c r="L108" s="1" t="s">
        <v>3196</v>
      </c>
      <c r="M108" s="1" t="s">
        <v>3195</v>
      </c>
      <c r="Q108" s="1">
        <v>125</v>
      </c>
      <c r="AB108" s="4">
        <v>68.650000000000006</v>
      </c>
      <c r="AC108" s="4">
        <v>0.61</v>
      </c>
      <c r="AE108" s="4">
        <v>15.42</v>
      </c>
      <c r="AG108" s="4">
        <v>4.28</v>
      </c>
      <c r="AJ108" s="4">
        <v>1.6</v>
      </c>
      <c r="AK108" s="4">
        <v>1.6</v>
      </c>
      <c r="AL108" s="4">
        <v>0.05</v>
      </c>
      <c r="AN108" s="4">
        <v>3.27</v>
      </c>
      <c r="AO108" s="4">
        <v>3.28</v>
      </c>
      <c r="AP108" s="4">
        <v>0.17</v>
      </c>
      <c r="CW108" s="4">
        <v>146</v>
      </c>
      <c r="CX108" s="4">
        <v>156</v>
      </c>
      <c r="CY108" s="4">
        <v>25.5</v>
      </c>
      <c r="CZ108" s="4">
        <v>238</v>
      </c>
      <c r="DA108" s="4">
        <v>15.6</v>
      </c>
      <c r="DN108" s="4">
        <v>433</v>
      </c>
      <c r="DO108" s="4">
        <v>31.63</v>
      </c>
      <c r="DP108" s="4">
        <v>67.08</v>
      </c>
      <c r="DQ108" s="4">
        <v>7.93</v>
      </c>
      <c r="DR108" s="4">
        <v>29.43</v>
      </c>
      <c r="DS108" s="4">
        <v>6.13</v>
      </c>
      <c r="DT108" s="4">
        <v>0.86</v>
      </c>
      <c r="DU108" s="4">
        <v>5.39</v>
      </c>
      <c r="DV108" s="4">
        <v>0.84</v>
      </c>
      <c r="DW108" s="4">
        <v>4.0999999999999996</v>
      </c>
      <c r="DX108" s="4">
        <v>0.81</v>
      </c>
      <c r="DY108" s="4">
        <v>2.36</v>
      </c>
      <c r="DZ108" s="4">
        <v>0.38</v>
      </c>
      <c r="EA108" s="4">
        <v>2.4700000000000002</v>
      </c>
      <c r="EB108" s="4">
        <v>0.38</v>
      </c>
      <c r="EC108" s="4">
        <v>6.4</v>
      </c>
      <c r="ED108" s="4">
        <v>1.3</v>
      </c>
      <c r="FP108" s="1" t="s">
        <v>3192</v>
      </c>
    </row>
    <row r="109" spans="1:172" x14ac:dyDescent="0.35">
      <c r="A109" s="1" t="s">
        <v>3190</v>
      </c>
      <c r="L109" s="1" t="s">
        <v>3197</v>
      </c>
      <c r="M109" s="1" t="s">
        <v>3198</v>
      </c>
      <c r="Q109" s="1">
        <v>125</v>
      </c>
      <c r="AB109" s="4">
        <v>74.44</v>
      </c>
      <c r="AC109" s="4">
        <v>0.09</v>
      </c>
      <c r="AE109" s="4">
        <v>14.72</v>
      </c>
      <c r="AG109" s="4">
        <v>1.45</v>
      </c>
      <c r="AJ109" s="4">
        <v>0.5</v>
      </c>
      <c r="AK109" s="4">
        <v>0.22</v>
      </c>
      <c r="AL109" s="4">
        <v>0.03</v>
      </c>
      <c r="AN109" s="4">
        <v>4.28</v>
      </c>
      <c r="AO109" s="4">
        <v>3.83</v>
      </c>
      <c r="AP109" s="4">
        <v>0.12</v>
      </c>
      <c r="CW109" s="4">
        <v>156</v>
      </c>
      <c r="CX109" s="4">
        <v>68</v>
      </c>
      <c r="CY109" s="4">
        <v>17.399999999999999</v>
      </c>
      <c r="CZ109" s="4">
        <v>46</v>
      </c>
      <c r="DA109" s="4">
        <v>11.4</v>
      </c>
      <c r="DN109" s="4">
        <v>428</v>
      </c>
      <c r="DO109" s="4">
        <v>8.01</v>
      </c>
      <c r="DP109" s="4">
        <v>17.16</v>
      </c>
      <c r="DQ109" s="4">
        <v>2.15</v>
      </c>
      <c r="DR109" s="4">
        <v>7.55</v>
      </c>
      <c r="DS109" s="4">
        <v>2.15</v>
      </c>
      <c r="DT109" s="4">
        <v>0.24</v>
      </c>
      <c r="DU109" s="4">
        <v>2.2799999999999998</v>
      </c>
      <c r="DV109" s="4">
        <v>0.45</v>
      </c>
      <c r="DW109" s="4">
        <v>2.8</v>
      </c>
      <c r="DX109" s="4">
        <v>0.54</v>
      </c>
      <c r="DY109" s="4">
        <v>1.51</v>
      </c>
      <c r="DZ109" s="4">
        <v>0.25</v>
      </c>
      <c r="EA109" s="4">
        <v>1.6</v>
      </c>
      <c r="EB109" s="4">
        <v>0.24</v>
      </c>
      <c r="EC109" s="4">
        <v>2</v>
      </c>
      <c r="ED109" s="4">
        <v>1.3</v>
      </c>
      <c r="FP109" s="1" t="s">
        <v>3192</v>
      </c>
    </row>
    <row r="110" spans="1:172" x14ac:dyDescent="0.35">
      <c r="A110" s="1" t="s">
        <v>3190</v>
      </c>
      <c r="L110" s="1" t="s">
        <v>3199</v>
      </c>
      <c r="M110" s="1" t="s">
        <v>3195</v>
      </c>
      <c r="Q110" s="1">
        <v>132</v>
      </c>
      <c r="AB110" s="4">
        <v>68.489999999999995</v>
      </c>
      <c r="AC110" s="4">
        <v>0.49</v>
      </c>
      <c r="AE110" s="4">
        <v>14.92</v>
      </c>
      <c r="AG110" s="4">
        <v>5.05</v>
      </c>
      <c r="AJ110" s="4">
        <v>1.53</v>
      </c>
      <c r="AK110" s="4">
        <v>1.31</v>
      </c>
      <c r="AL110" s="4">
        <v>0.06</v>
      </c>
      <c r="AN110" s="4">
        <v>3.87</v>
      </c>
      <c r="AO110" s="4">
        <v>3.12</v>
      </c>
      <c r="AP110" s="4">
        <v>0.19</v>
      </c>
      <c r="CW110" s="4">
        <v>141</v>
      </c>
      <c r="CX110" s="4">
        <v>145</v>
      </c>
      <c r="CY110" s="4">
        <v>22.7</v>
      </c>
      <c r="CZ110" s="4">
        <v>182</v>
      </c>
      <c r="DA110" s="4">
        <v>14</v>
      </c>
      <c r="DN110" s="4">
        <v>471</v>
      </c>
      <c r="DO110" s="4">
        <v>26.38</v>
      </c>
      <c r="DP110" s="4">
        <v>55.54</v>
      </c>
      <c r="DQ110" s="4">
        <v>6.68</v>
      </c>
      <c r="DR110" s="4">
        <v>25.03</v>
      </c>
      <c r="DS110" s="4">
        <v>5.4</v>
      </c>
      <c r="DT110" s="4">
        <v>0.86</v>
      </c>
      <c r="DU110" s="4">
        <v>4.42</v>
      </c>
      <c r="DV110" s="4">
        <v>0.7</v>
      </c>
      <c r="DW110" s="4">
        <v>3.92</v>
      </c>
      <c r="DX110" s="4">
        <v>0.75</v>
      </c>
      <c r="DY110" s="4">
        <v>2.0099999999999998</v>
      </c>
      <c r="DZ110" s="4">
        <v>0.31</v>
      </c>
      <c r="EA110" s="4">
        <v>2.04</v>
      </c>
      <c r="EB110" s="4">
        <v>0.31</v>
      </c>
      <c r="EC110" s="4">
        <v>5</v>
      </c>
      <c r="ED110" s="4">
        <v>1.2</v>
      </c>
      <c r="FP110" s="1" t="s">
        <v>3192</v>
      </c>
    </row>
    <row r="111" spans="1:172" x14ac:dyDescent="0.35">
      <c r="A111" s="1" t="s">
        <v>3190</v>
      </c>
      <c r="L111" s="1" t="s">
        <v>3200</v>
      </c>
      <c r="M111" s="1" t="s">
        <v>3195</v>
      </c>
      <c r="Q111" s="1">
        <v>132</v>
      </c>
      <c r="AB111" s="4">
        <v>68.53</v>
      </c>
      <c r="AC111" s="4">
        <v>0.56000000000000005</v>
      </c>
      <c r="AE111" s="4">
        <v>15.11</v>
      </c>
      <c r="AG111" s="4">
        <v>4.4400000000000004</v>
      </c>
      <c r="AJ111" s="4">
        <v>1.42</v>
      </c>
      <c r="AK111" s="4">
        <v>1.48</v>
      </c>
      <c r="AL111" s="4">
        <v>0.05</v>
      </c>
      <c r="AN111" s="4">
        <v>4.25</v>
      </c>
      <c r="AO111" s="4">
        <v>2.85</v>
      </c>
      <c r="AP111" s="4">
        <v>0.17</v>
      </c>
      <c r="CW111" s="4">
        <v>151</v>
      </c>
      <c r="CX111" s="4">
        <v>151</v>
      </c>
      <c r="CY111" s="4">
        <v>24.9</v>
      </c>
      <c r="CZ111" s="4">
        <v>195</v>
      </c>
      <c r="DA111" s="4">
        <v>13.7</v>
      </c>
      <c r="DN111" s="4">
        <v>487</v>
      </c>
      <c r="DO111" s="4">
        <v>27.32</v>
      </c>
      <c r="DP111" s="4">
        <v>58.31</v>
      </c>
      <c r="DQ111" s="4">
        <v>7.04</v>
      </c>
      <c r="DR111" s="4">
        <v>26.05</v>
      </c>
      <c r="DS111" s="4">
        <v>5.45</v>
      </c>
      <c r="DT111" s="4">
        <v>1</v>
      </c>
      <c r="DU111" s="4">
        <v>4.6500000000000004</v>
      </c>
      <c r="DV111" s="4">
        <v>0.76</v>
      </c>
      <c r="DW111" s="4">
        <v>4.26</v>
      </c>
      <c r="DX111" s="4">
        <v>0.85</v>
      </c>
      <c r="DY111" s="4">
        <v>2.2999999999999998</v>
      </c>
      <c r="DZ111" s="4">
        <v>0.36</v>
      </c>
      <c r="EA111" s="4">
        <v>2.27</v>
      </c>
      <c r="EB111" s="4">
        <v>0.36</v>
      </c>
      <c r="EC111" s="4">
        <v>5.4</v>
      </c>
      <c r="ED111" s="4">
        <v>1</v>
      </c>
      <c r="FP111" s="1" t="s">
        <v>3192</v>
      </c>
    </row>
    <row r="112" spans="1:172" x14ac:dyDescent="0.35">
      <c r="A112" s="1" t="s">
        <v>3190</v>
      </c>
      <c r="L112" s="1" t="s">
        <v>3201</v>
      </c>
      <c r="M112" s="1" t="s">
        <v>3202</v>
      </c>
      <c r="Q112" s="1">
        <v>105</v>
      </c>
      <c r="AB112" s="4">
        <v>66.2</v>
      </c>
      <c r="AC112" s="4">
        <v>0.73</v>
      </c>
      <c r="AE112" s="4">
        <v>15.2</v>
      </c>
      <c r="AG112" s="4">
        <v>5.01</v>
      </c>
      <c r="AJ112" s="4">
        <v>2.72</v>
      </c>
      <c r="AK112" s="4">
        <v>1.53</v>
      </c>
      <c r="AL112" s="4">
        <v>0.09</v>
      </c>
      <c r="AN112" s="4">
        <v>3.63</v>
      </c>
      <c r="AO112" s="4">
        <v>3.64</v>
      </c>
      <c r="AP112" s="4">
        <v>0.19</v>
      </c>
      <c r="CW112" s="4">
        <v>149</v>
      </c>
      <c r="CX112" s="4">
        <v>168</v>
      </c>
      <c r="CY112" s="4">
        <v>37</v>
      </c>
      <c r="CZ112" s="4">
        <v>215</v>
      </c>
      <c r="DA112" s="4">
        <v>14.7</v>
      </c>
      <c r="DN112" s="4">
        <v>608</v>
      </c>
      <c r="DO112" s="4">
        <v>24.2</v>
      </c>
      <c r="DP112" s="4">
        <v>56.3</v>
      </c>
      <c r="DQ112" s="4">
        <v>6.41</v>
      </c>
      <c r="DR112" s="4">
        <v>24.2</v>
      </c>
      <c r="DS112" s="4">
        <v>5.2</v>
      </c>
      <c r="DT112" s="4">
        <v>0.83</v>
      </c>
      <c r="DU112" s="4">
        <v>5.91</v>
      </c>
      <c r="DV112" s="4">
        <v>0.98</v>
      </c>
      <c r="DW112" s="4">
        <v>6.23</v>
      </c>
      <c r="DX112" s="4">
        <v>1.33</v>
      </c>
      <c r="DY112" s="4">
        <v>3.6</v>
      </c>
      <c r="DZ112" s="4">
        <v>0.5</v>
      </c>
      <c r="EA112" s="4">
        <v>3.21</v>
      </c>
      <c r="EB112" s="4">
        <v>0.52</v>
      </c>
      <c r="EC112" s="4">
        <v>5.8</v>
      </c>
      <c r="ED112" s="4">
        <v>1</v>
      </c>
      <c r="FP112" s="1" t="s">
        <v>3192</v>
      </c>
    </row>
    <row r="113" spans="1:172" x14ac:dyDescent="0.35">
      <c r="A113" s="1" t="s">
        <v>3190</v>
      </c>
      <c r="L113" s="1" t="s">
        <v>3203</v>
      </c>
      <c r="M113" s="1" t="s">
        <v>3202</v>
      </c>
      <c r="Q113" s="1">
        <v>105</v>
      </c>
      <c r="AB113" s="4">
        <v>65.599999999999994</v>
      </c>
      <c r="AC113" s="4">
        <v>0.2</v>
      </c>
      <c r="AE113" s="4">
        <v>15.4</v>
      </c>
      <c r="AG113" s="4">
        <v>4.99</v>
      </c>
      <c r="AJ113" s="4">
        <v>2.54</v>
      </c>
      <c r="AK113" s="4">
        <v>1.51</v>
      </c>
      <c r="AL113" s="4">
        <v>0.09</v>
      </c>
      <c r="AN113" s="4">
        <v>3.99</v>
      </c>
      <c r="AO113" s="4">
        <v>3.37</v>
      </c>
      <c r="AP113" s="4">
        <v>0.17</v>
      </c>
      <c r="CW113" s="4">
        <v>151</v>
      </c>
      <c r="CX113" s="4">
        <v>158</v>
      </c>
      <c r="CY113" s="4">
        <v>33</v>
      </c>
      <c r="CZ113" s="4">
        <v>190</v>
      </c>
      <c r="DA113" s="4">
        <v>13.9</v>
      </c>
      <c r="DN113" s="4">
        <v>679</v>
      </c>
      <c r="DO113" s="4">
        <v>35.4</v>
      </c>
      <c r="DP113" s="4">
        <v>78</v>
      </c>
      <c r="DQ113" s="4">
        <v>8.41</v>
      </c>
      <c r="DR113" s="4">
        <v>32.9</v>
      </c>
      <c r="DS113" s="4">
        <v>6.45</v>
      </c>
      <c r="DT113" s="4">
        <v>0.97</v>
      </c>
      <c r="DU113" s="4">
        <v>6.89</v>
      </c>
      <c r="DV113" s="4">
        <v>1.01</v>
      </c>
      <c r="DW113" s="4">
        <v>5.82</v>
      </c>
      <c r="DX113" s="4">
        <v>1.21</v>
      </c>
      <c r="DY113" s="4">
        <v>3.54</v>
      </c>
      <c r="DZ113" s="4">
        <v>0.55000000000000004</v>
      </c>
      <c r="EA113" s="4">
        <v>2.91</v>
      </c>
      <c r="EB113" s="4">
        <v>0.48</v>
      </c>
      <c r="EC113" s="4">
        <v>5.2</v>
      </c>
      <c r="ED113" s="4">
        <v>0.9</v>
      </c>
      <c r="FP113" s="1" t="s">
        <v>3192</v>
      </c>
    </row>
    <row r="114" spans="1:172" x14ac:dyDescent="0.35">
      <c r="A114" s="1" t="s">
        <v>3190</v>
      </c>
      <c r="L114" s="1" t="s">
        <v>3204</v>
      </c>
      <c r="M114" s="1" t="s">
        <v>3134</v>
      </c>
      <c r="Q114" s="1">
        <v>105</v>
      </c>
      <c r="AB114" s="4">
        <v>68.14</v>
      </c>
      <c r="AC114" s="4">
        <v>0.65</v>
      </c>
      <c r="AE114" s="4">
        <v>14.8</v>
      </c>
      <c r="AG114" s="4">
        <v>4.62</v>
      </c>
      <c r="AJ114" s="4">
        <v>3.04</v>
      </c>
      <c r="AK114" s="4">
        <v>1.67</v>
      </c>
      <c r="AL114" s="4">
        <v>0.06</v>
      </c>
      <c r="AN114" s="4">
        <v>3.24</v>
      </c>
      <c r="AO114" s="4">
        <v>2.93</v>
      </c>
      <c r="AP114" s="4">
        <v>0.16</v>
      </c>
      <c r="CW114" s="4">
        <v>117</v>
      </c>
      <c r="CX114" s="4">
        <v>214</v>
      </c>
      <c r="CY114" s="4">
        <v>29</v>
      </c>
      <c r="CZ114" s="4">
        <v>194</v>
      </c>
      <c r="DA114" s="4">
        <v>11.3</v>
      </c>
      <c r="DN114" s="4">
        <v>476</v>
      </c>
      <c r="DO114" s="4">
        <v>30.6</v>
      </c>
      <c r="DP114" s="4">
        <v>61.3</v>
      </c>
      <c r="DQ114" s="4">
        <v>7.47</v>
      </c>
      <c r="DR114" s="4">
        <v>28.3</v>
      </c>
      <c r="DS114" s="4">
        <v>5.98</v>
      </c>
      <c r="DT114" s="4">
        <v>0.88</v>
      </c>
      <c r="DU114" s="4">
        <v>4.9000000000000004</v>
      </c>
      <c r="DV114" s="4">
        <v>0.78</v>
      </c>
      <c r="DW114" s="4">
        <v>4.72</v>
      </c>
      <c r="DX114" s="4">
        <v>1.02</v>
      </c>
      <c r="DY114" s="4">
        <v>2.8</v>
      </c>
      <c r="DZ114" s="4">
        <v>0.42</v>
      </c>
      <c r="EA114" s="4">
        <v>2.4900000000000002</v>
      </c>
      <c r="EB114" s="4">
        <v>0.4</v>
      </c>
      <c r="EC114" s="4">
        <v>5.0999999999999996</v>
      </c>
      <c r="ED114" s="4">
        <v>2.2999999999999998</v>
      </c>
      <c r="FP114" s="1" t="s">
        <v>3192</v>
      </c>
    </row>
    <row r="115" spans="1:172" x14ac:dyDescent="0.35">
      <c r="A115" s="1" t="s">
        <v>3190</v>
      </c>
      <c r="L115" s="1" t="s">
        <v>3205</v>
      </c>
      <c r="M115" s="1" t="s">
        <v>3134</v>
      </c>
      <c r="Q115" s="1">
        <v>105</v>
      </c>
      <c r="AB115" s="4">
        <v>69.7</v>
      </c>
      <c r="AC115" s="4">
        <v>0.48</v>
      </c>
      <c r="AE115" s="4">
        <v>14.67</v>
      </c>
      <c r="AG115" s="4">
        <v>3.42</v>
      </c>
      <c r="AJ115" s="4">
        <v>2.99</v>
      </c>
      <c r="AK115" s="4">
        <v>1.1299999999999999</v>
      </c>
      <c r="AL115" s="4">
        <v>0.06</v>
      </c>
      <c r="AN115" s="4">
        <v>3.29</v>
      </c>
      <c r="AO115" s="4">
        <v>3.62</v>
      </c>
      <c r="AP115" s="4">
        <v>0.18</v>
      </c>
      <c r="CW115" s="4">
        <v>121</v>
      </c>
      <c r="CX115" s="4">
        <v>199</v>
      </c>
      <c r="CY115" s="4">
        <v>33</v>
      </c>
      <c r="CZ115" s="4">
        <v>190</v>
      </c>
      <c r="DA115" s="4">
        <v>10.4</v>
      </c>
      <c r="DN115" s="4">
        <v>470</v>
      </c>
      <c r="DO115" s="4">
        <v>30</v>
      </c>
      <c r="DP115" s="4">
        <v>68.2</v>
      </c>
      <c r="DQ115" s="4">
        <v>7.25</v>
      </c>
      <c r="DR115" s="4">
        <v>27.2</v>
      </c>
      <c r="DS115" s="4">
        <v>5.85</v>
      </c>
      <c r="DT115" s="4">
        <v>1.1000000000000001</v>
      </c>
      <c r="DU115" s="4">
        <v>6.23</v>
      </c>
      <c r="DV115" s="4">
        <v>0.84</v>
      </c>
      <c r="DW115" s="4">
        <v>5.78</v>
      </c>
      <c r="DX115" s="4">
        <v>1.21</v>
      </c>
      <c r="DY115" s="4">
        <v>3.17</v>
      </c>
      <c r="DZ115" s="4">
        <v>0.65</v>
      </c>
      <c r="EA115" s="4">
        <v>2.75</v>
      </c>
      <c r="EB115" s="4">
        <v>0.44</v>
      </c>
      <c r="EC115" s="4">
        <v>5.0999999999999996</v>
      </c>
      <c r="ED115" s="4">
        <v>1.3</v>
      </c>
      <c r="FP115" s="1" t="s">
        <v>3192</v>
      </c>
    </row>
    <row r="116" spans="1:172" x14ac:dyDescent="0.35">
      <c r="A116" s="1" t="s">
        <v>3190</v>
      </c>
      <c r="L116" s="1" t="s">
        <v>3206</v>
      </c>
      <c r="M116" s="1" t="s">
        <v>3207</v>
      </c>
      <c r="Q116" s="1">
        <v>105</v>
      </c>
      <c r="AB116" s="4">
        <v>68.17</v>
      </c>
      <c r="AC116" s="4">
        <v>0.63</v>
      </c>
      <c r="AE116" s="4">
        <v>14.65</v>
      </c>
      <c r="AG116" s="4">
        <v>4.88</v>
      </c>
      <c r="AJ116" s="4">
        <v>2.86</v>
      </c>
      <c r="AK116" s="4">
        <v>1.6</v>
      </c>
      <c r="AL116" s="4">
        <v>7.0000000000000007E-2</v>
      </c>
      <c r="AN116" s="4">
        <v>3.36</v>
      </c>
      <c r="AO116" s="4">
        <v>3.29</v>
      </c>
      <c r="AP116" s="4">
        <v>0.16</v>
      </c>
      <c r="CW116" s="4">
        <v>112</v>
      </c>
      <c r="CX116" s="4">
        <v>155</v>
      </c>
      <c r="CY116" s="4">
        <v>26</v>
      </c>
      <c r="CZ116" s="4">
        <v>202</v>
      </c>
      <c r="DA116" s="4">
        <v>10.6</v>
      </c>
      <c r="DN116" s="4">
        <v>444</v>
      </c>
      <c r="DO116" s="4">
        <v>26.3</v>
      </c>
      <c r="DP116" s="4">
        <v>56.4</v>
      </c>
      <c r="DQ116" s="4">
        <v>6.66</v>
      </c>
      <c r="DR116" s="4">
        <v>25.3</v>
      </c>
      <c r="DS116" s="4">
        <v>5.49</v>
      </c>
      <c r="DT116" s="4">
        <v>0.87</v>
      </c>
      <c r="DU116" s="4">
        <v>4.46</v>
      </c>
      <c r="DV116" s="4">
        <v>0.73</v>
      </c>
      <c r="DW116" s="4">
        <v>4.3600000000000003</v>
      </c>
      <c r="DX116" s="4">
        <v>0.92</v>
      </c>
      <c r="DY116" s="4">
        <v>2.5</v>
      </c>
      <c r="DZ116" s="4">
        <v>0.39</v>
      </c>
      <c r="EA116" s="4">
        <v>2.27</v>
      </c>
      <c r="EB116" s="4">
        <v>0.36</v>
      </c>
      <c r="EC116" s="4">
        <v>5.2</v>
      </c>
      <c r="ED116" s="4">
        <v>0.8</v>
      </c>
      <c r="FP116" s="1" t="s">
        <v>3192</v>
      </c>
    </row>
    <row r="117" spans="1:172" x14ac:dyDescent="0.35">
      <c r="A117" s="1" t="s">
        <v>3190</v>
      </c>
      <c r="L117" s="1" t="s">
        <v>3208</v>
      </c>
      <c r="M117" s="1" t="s">
        <v>2694</v>
      </c>
      <c r="Q117" s="1">
        <v>105</v>
      </c>
      <c r="AB117" s="4">
        <v>62.6</v>
      </c>
      <c r="AC117" s="4">
        <v>1.44</v>
      </c>
      <c r="AE117" s="4">
        <v>15.93</v>
      </c>
      <c r="AG117" s="4">
        <v>7.47</v>
      </c>
      <c r="AJ117" s="4">
        <v>4.3499999999999996</v>
      </c>
      <c r="AK117" s="4">
        <v>2</v>
      </c>
      <c r="AL117" s="4">
        <v>0.15</v>
      </c>
      <c r="AN117" s="4">
        <v>1.92</v>
      </c>
      <c r="AO117" s="4">
        <v>3.63</v>
      </c>
      <c r="AP117" s="4">
        <v>0.31</v>
      </c>
      <c r="CW117" s="4">
        <v>79</v>
      </c>
      <c r="CX117" s="4">
        <v>212</v>
      </c>
      <c r="CY117" s="4">
        <v>43</v>
      </c>
      <c r="CZ117" s="4">
        <v>233</v>
      </c>
      <c r="DA117" s="4">
        <v>12.7</v>
      </c>
      <c r="DN117" s="4">
        <v>348</v>
      </c>
      <c r="DO117" s="4">
        <v>29.6</v>
      </c>
      <c r="DP117" s="4">
        <v>69.099999999999994</v>
      </c>
      <c r="DQ117" s="4">
        <v>7.7</v>
      </c>
      <c r="DR117" s="4">
        <v>30.4</v>
      </c>
      <c r="DS117" s="4">
        <v>6.98</v>
      </c>
      <c r="DT117" s="4">
        <v>1.25</v>
      </c>
      <c r="DU117" s="4">
        <v>6.97</v>
      </c>
      <c r="DV117" s="4">
        <v>1.1000000000000001</v>
      </c>
      <c r="DW117" s="4">
        <v>7.29</v>
      </c>
      <c r="DX117" s="4">
        <v>1.48</v>
      </c>
      <c r="DY117" s="4">
        <v>4.0999999999999996</v>
      </c>
      <c r="DZ117" s="4">
        <v>0.68</v>
      </c>
      <c r="EA117" s="4">
        <v>4.1100000000000003</v>
      </c>
      <c r="EB117" s="4">
        <v>0.65</v>
      </c>
      <c r="EC117" s="4">
        <v>6.2</v>
      </c>
      <c r="ED117" s="4">
        <v>0.9</v>
      </c>
      <c r="FP117" s="1" t="s">
        <v>3192</v>
      </c>
    </row>
    <row r="118" spans="1:172" x14ac:dyDescent="0.35">
      <c r="A118" s="1" t="s">
        <v>3190</v>
      </c>
      <c r="L118" s="1" t="s">
        <v>3209</v>
      </c>
      <c r="M118" s="1" t="s">
        <v>3210</v>
      </c>
      <c r="Q118" s="1">
        <v>105.9</v>
      </c>
      <c r="AB118" s="4">
        <v>64.94</v>
      </c>
      <c r="AC118" s="4">
        <v>0.59</v>
      </c>
      <c r="AE118" s="4">
        <v>15.6</v>
      </c>
      <c r="AG118" s="4">
        <v>5.22</v>
      </c>
      <c r="AJ118" s="4">
        <v>4.0999999999999996</v>
      </c>
      <c r="AK118" s="4">
        <v>2.29</v>
      </c>
      <c r="AL118" s="4">
        <v>0.08</v>
      </c>
      <c r="AN118" s="4">
        <v>3.9</v>
      </c>
      <c r="AO118" s="4">
        <v>2.2599999999999998</v>
      </c>
      <c r="AP118" s="4">
        <v>0.17</v>
      </c>
      <c r="CW118" s="4">
        <v>148</v>
      </c>
      <c r="CX118" s="4">
        <v>349</v>
      </c>
      <c r="CY118" s="4">
        <v>19</v>
      </c>
      <c r="CZ118" s="4">
        <v>121</v>
      </c>
      <c r="DA118" s="4">
        <v>10.5</v>
      </c>
      <c r="DN118" s="4">
        <v>359</v>
      </c>
      <c r="DO118" s="4">
        <v>20.5</v>
      </c>
      <c r="DP118" s="4">
        <v>37.4</v>
      </c>
      <c r="DQ118" s="4">
        <v>4.7</v>
      </c>
      <c r="DR118" s="4">
        <v>16.899999999999999</v>
      </c>
      <c r="DS118" s="4">
        <v>3.62</v>
      </c>
      <c r="DT118" s="4">
        <v>0.88</v>
      </c>
      <c r="DU118" s="4">
        <v>2.92</v>
      </c>
      <c r="DV118" s="4">
        <v>0.49</v>
      </c>
      <c r="DW118" s="4">
        <v>3.12</v>
      </c>
      <c r="DX118" s="4">
        <v>0.61</v>
      </c>
      <c r="DY118" s="4">
        <v>1.67</v>
      </c>
      <c r="DZ118" s="4">
        <v>0.26</v>
      </c>
      <c r="EA118" s="4">
        <v>1.7</v>
      </c>
      <c r="EB118" s="4">
        <v>0.27</v>
      </c>
      <c r="EC118" s="4">
        <v>3.3</v>
      </c>
      <c r="ED118" s="4">
        <v>1</v>
      </c>
      <c r="FP118" s="1" t="s">
        <v>3192</v>
      </c>
    </row>
    <row r="119" spans="1:172" x14ac:dyDescent="0.35">
      <c r="A119" s="1" t="s">
        <v>3190</v>
      </c>
      <c r="L119" s="1" t="s">
        <v>3211</v>
      </c>
      <c r="M119" s="1" t="s">
        <v>3210</v>
      </c>
      <c r="Q119" s="1">
        <v>105.9</v>
      </c>
      <c r="AB119" s="4">
        <v>65.92</v>
      </c>
      <c r="AC119" s="4">
        <v>0.53</v>
      </c>
      <c r="AE119" s="4">
        <v>15</v>
      </c>
      <c r="AG119" s="4">
        <v>4.7</v>
      </c>
      <c r="AJ119" s="4">
        <v>3.94</v>
      </c>
      <c r="AK119" s="4">
        <v>2.15</v>
      </c>
      <c r="AL119" s="4">
        <v>0.08</v>
      </c>
      <c r="AN119" s="4">
        <v>4.1399999999999997</v>
      </c>
      <c r="AO119" s="4">
        <v>2.73</v>
      </c>
      <c r="AP119" s="4">
        <v>0.16</v>
      </c>
      <c r="CW119" s="4">
        <v>150</v>
      </c>
      <c r="CX119" s="4">
        <v>330</v>
      </c>
      <c r="CY119" s="4">
        <v>18</v>
      </c>
      <c r="CZ119" s="4">
        <v>114</v>
      </c>
      <c r="DA119" s="4">
        <v>12</v>
      </c>
      <c r="DN119" s="4">
        <v>338</v>
      </c>
      <c r="DO119" s="4">
        <v>19.2</v>
      </c>
      <c r="DP119" s="4">
        <v>38.4</v>
      </c>
      <c r="DQ119" s="4">
        <v>4.32</v>
      </c>
      <c r="DR119" s="4">
        <v>15.8</v>
      </c>
      <c r="DS119" s="4">
        <v>3.39</v>
      </c>
      <c r="DT119" s="4">
        <v>0.83</v>
      </c>
      <c r="DU119" s="4">
        <v>2.66</v>
      </c>
      <c r="DV119" s="4">
        <v>0.46</v>
      </c>
      <c r="DW119" s="4">
        <v>2.84</v>
      </c>
      <c r="DX119" s="4">
        <v>0.57999999999999996</v>
      </c>
      <c r="DY119" s="4">
        <v>1.62</v>
      </c>
      <c r="DZ119" s="4">
        <v>0.26</v>
      </c>
      <c r="EA119" s="4">
        <v>1.61</v>
      </c>
      <c r="EB119" s="4">
        <v>0.27</v>
      </c>
      <c r="EC119" s="4">
        <v>3</v>
      </c>
      <c r="ED119" s="4">
        <v>1.1000000000000001</v>
      </c>
      <c r="FP119" s="1" t="s">
        <v>3192</v>
      </c>
    </row>
    <row r="120" spans="1:172" x14ac:dyDescent="0.35">
      <c r="A120" s="1" t="s">
        <v>3190</v>
      </c>
      <c r="L120" s="1" t="s">
        <v>3212</v>
      </c>
      <c r="M120" s="1" t="s">
        <v>3213</v>
      </c>
      <c r="Q120" s="1">
        <v>105.9</v>
      </c>
      <c r="AB120" s="4">
        <v>67.16</v>
      </c>
      <c r="AC120" s="4">
        <v>0.49</v>
      </c>
      <c r="AE120" s="4">
        <v>14.68</v>
      </c>
      <c r="AG120" s="4">
        <v>4.6900000000000004</v>
      </c>
      <c r="AJ120" s="4">
        <v>3.81</v>
      </c>
      <c r="AK120" s="4">
        <v>1.91</v>
      </c>
      <c r="AL120" s="4">
        <v>0.08</v>
      </c>
      <c r="AN120" s="4">
        <v>3.84</v>
      </c>
      <c r="AO120" s="4">
        <v>2.76</v>
      </c>
      <c r="AP120" s="4">
        <v>0.15</v>
      </c>
      <c r="CW120" s="4">
        <v>138</v>
      </c>
      <c r="CX120" s="4">
        <v>366</v>
      </c>
      <c r="CY120" s="4">
        <v>22</v>
      </c>
      <c r="CZ120" s="4">
        <v>183</v>
      </c>
      <c r="DA120" s="4">
        <v>11.3</v>
      </c>
      <c r="DN120" s="4">
        <v>395</v>
      </c>
      <c r="DO120" s="4">
        <v>23.3</v>
      </c>
      <c r="DP120" s="4">
        <v>49.4</v>
      </c>
      <c r="DQ120" s="4">
        <v>5.44</v>
      </c>
      <c r="DR120" s="4">
        <v>19.600000000000001</v>
      </c>
      <c r="DS120" s="4">
        <v>4.1900000000000004</v>
      </c>
      <c r="DT120" s="4">
        <v>0.96</v>
      </c>
      <c r="DU120" s="4">
        <v>3.97</v>
      </c>
      <c r="DV120" s="4">
        <v>0.6</v>
      </c>
      <c r="DW120" s="4">
        <v>3.51</v>
      </c>
      <c r="DX120" s="4">
        <v>0.72</v>
      </c>
      <c r="DY120" s="4">
        <v>2.13</v>
      </c>
      <c r="DZ120" s="4">
        <v>0.34</v>
      </c>
      <c r="EA120" s="4">
        <v>2.19</v>
      </c>
      <c r="EB120" s="4">
        <v>0.33</v>
      </c>
      <c r="EC120" s="4">
        <v>4.8</v>
      </c>
      <c r="ED120" s="4">
        <v>0.9</v>
      </c>
      <c r="FP120" s="1" t="s">
        <v>3192</v>
      </c>
    </row>
    <row r="121" spans="1:172" x14ac:dyDescent="0.35">
      <c r="A121" s="1" t="s">
        <v>3190</v>
      </c>
      <c r="L121" s="1" t="s">
        <v>3214</v>
      </c>
      <c r="M121" s="1" t="s">
        <v>3215</v>
      </c>
      <c r="Q121" s="1">
        <v>105.9</v>
      </c>
      <c r="AB121" s="4">
        <v>71.849999999999994</v>
      </c>
      <c r="AC121" s="4">
        <v>0.24</v>
      </c>
      <c r="AE121" s="4">
        <v>14.57</v>
      </c>
      <c r="AG121" s="4">
        <v>2.4</v>
      </c>
      <c r="AJ121" s="4">
        <v>2.54</v>
      </c>
      <c r="AK121" s="4">
        <v>0.79</v>
      </c>
      <c r="AL121" s="4">
        <v>0.03</v>
      </c>
      <c r="AN121" s="4">
        <v>4.6500000000000004</v>
      </c>
      <c r="AO121" s="4">
        <v>2.84</v>
      </c>
      <c r="AP121" s="4">
        <v>0.08</v>
      </c>
      <c r="CW121" s="4">
        <v>148</v>
      </c>
      <c r="CX121" s="4">
        <v>307</v>
      </c>
      <c r="CY121" s="4">
        <v>10</v>
      </c>
      <c r="CZ121" s="4">
        <v>133</v>
      </c>
      <c r="DA121" s="4">
        <v>6.1</v>
      </c>
      <c r="DN121" s="4">
        <v>239</v>
      </c>
      <c r="DO121" s="4">
        <v>71.5</v>
      </c>
      <c r="DP121" s="4">
        <v>114.4</v>
      </c>
      <c r="DQ121" s="4">
        <v>9.09</v>
      </c>
      <c r="DR121" s="4">
        <v>22.9</v>
      </c>
      <c r="DS121" s="4">
        <v>2.72</v>
      </c>
      <c r="DT121" s="4">
        <v>0.7</v>
      </c>
      <c r="DU121" s="4">
        <v>1.9</v>
      </c>
      <c r="DV121" s="4">
        <v>0.24</v>
      </c>
      <c r="DW121" s="4">
        <v>1.33</v>
      </c>
      <c r="DX121" s="4">
        <v>0.27</v>
      </c>
      <c r="DY121" s="4">
        <v>0.85</v>
      </c>
      <c r="DZ121" s="4">
        <v>0.14000000000000001</v>
      </c>
      <c r="EA121" s="4">
        <v>0.97</v>
      </c>
      <c r="EB121" s="4">
        <v>0.15</v>
      </c>
      <c r="EC121" s="4">
        <v>3.5</v>
      </c>
      <c r="ED121" s="4">
        <v>0.6</v>
      </c>
      <c r="FP121" s="1" t="s">
        <v>3192</v>
      </c>
    </row>
    <row r="122" spans="1:172" x14ac:dyDescent="0.35">
      <c r="A122" s="1" t="s">
        <v>3190</v>
      </c>
      <c r="L122" s="1" t="s">
        <v>3216</v>
      </c>
      <c r="M122" s="1" t="s">
        <v>3217</v>
      </c>
      <c r="Q122" s="1">
        <v>105.9</v>
      </c>
      <c r="AB122" s="4">
        <v>62.93</v>
      </c>
      <c r="AC122" s="4">
        <v>0.76</v>
      </c>
      <c r="AE122" s="4">
        <v>15.1</v>
      </c>
      <c r="AG122" s="4">
        <v>6.64</v>
      </c>
      <c r="AJ122" s="4">
        <v>4.37</v>
      </c>
      <c r="AK122" s="4">
        <v>3.11</v>
      </c>
      <c r="AL122" s="4">
        <v>0.15</v>
      </c>
      <c r="AN122" s="4">
        <v>3.26</v>
      </c>
      <c r="AO122" s="4">
        <v>2.75</v>
      </c>
      <c r="AP122" s="4">
        <v>0.12</v>
      </c>
      <c r="CW122" s="4">
        <v>146</v>
      </c>
      <c r="CX122" s="4">
        <v>383</v>
      </c>
      <c r="CY122" s="4">
        <v>28</v>
      </c>
      <c r="CZ122" s="4">
        <v>119</v>
      </c>
      <c r="DA122" s="4">
        <v>14.8</v>
      </c>
      <c r="DN122" s="4">
        <v>456</v>
      </c>
      <c r="DO122" s="4">
        <v>22.7</v>
      </c>
      <c r="DP122" s="4">
        <v>46.8</v>
      </c>
      <c r="DQ122" s="4">
        <v>5.92</v>
      </c>
      <c r="DR122" s="4">
        <v>23.4</v>
      </c>
      <c r="DS122" s="4">
        <v>5.08</v>
      </c>
      <c r="DT122" s="4">
        <v>0.98</v>
      </c>
      <c r="DU122" s="4">
        <v>3.76</v>
      </c>
      <c r="DV122" s="4">
        <v>0.65</v>
      </c>
      <c r="DW122" s="4">
        <v>4.22</v>
      </c>
      <c r="DX122" s="4">
        <v>0.86</v>
      </c>
      <c r="DY122" s="4">
        <v>2.35</v>
      </c>
      <c r="DZ122" s="4">
        <v>0.35</v>
      </c>
      <c r="EA122" s="4">
        <v>2.2200000000000002</v>
      </c>
      <c r="EB122" s="4">
        <v>0.36</v>
      </c>
      <c r="EC122" s="4">
        <v>3.2</v>
      </c>
      <c r="ED122" s="4">
        <v>1.1000000000000001</v>
      </c>
      <c r="FP122" s="1" t="s">
        <v>3192</v>
      </c>
    </row>
    <row r="123" spans="1:172" x14ac:dyDescent="0.35">
      <c r="A123" s="1" t="s">
        <v>3190</v>
      </c>
      <c r="L123" s="1" t="s">
        <v>3218</v>
      </c>
      <c r="M123" s="1" t="s">
        <v>3219</v>
      </c>
      <c r="Q123" s="1" t="s">
        <v>3220</v>
      </c>
      <c r="AB123" s="4">
        <v>71.150000000000006</v>
      </c>
      <c r="AC123" s="4">
        <v>0.37</v>
      </c>
      <c r="AE123" s="4">
        <v>13.45</v>
      </c>
      <c r="AG123" s="4">
        <v>3.78</v>
      </c>
      <c r="AJ123" s="4">
        <v>2.64</v>
      </c>
      <c r="AK123" s="4">
        <v>0.82</v>
      </c>
      <c r="AL123" s="4">
        <v>7.0000000000000007E-2</v>
      </c>
      <c r="AN123" s="4">
        <v>3.12</v>
      </c>
      <c r="AO123" s="4">
        <v>3.56</v>
      </c>
      <c r="AP123" s="4">
        <v>0.13</v>
      </c>
      <c r="CW123" s="4">
        <v>146</v>
      </c>
      <c r="CX123" s="4">
        <v>290</v>
      </c>
      <c r="CY123" s="4">
        <v>24</v>
      </c>
      <c r="CZ123" s="4">
        <v>186</v>
      </c>
      <c r="DA123" s="4">
        <v>16.600000000000001</v>
      </c>
      <c r="DN123" s="4">
        <v>389</v>
      </c>
      <c r="DO123" s="4">
        <v>36.6</v>
      </c>
      <c r="DP123" s="4">
        <v>70.5</v>
      </c>
      <c r="DQ123" s="4">
        <v>7.87</v>
      </c>
      <c r="DR123" s="4">
        <v>26.7</v>
      </c>
      <c r="DS123" s="4">
        <v>5.3</v>
      </c>
      <c r="DT123" s="4">
        <v>0.93</v>
      </c>
      <c r="DU123" s="4">
        <v>4.63</v>
      </c>
      <c r="DV123" s="4">
        <v>0.69</v>
      </c>
      <c r="DW123" s="4">
        <v>3.85</v>
      </c>
      <c r="DX123" s="4">
        <v>0.75</v>
      </c>
      <c r="DY123" s="4">
        <v>2.23</v>
      </c>
      <c r="DZ123" s="4">
        <v>0.36</v>
      </c>
      <c r="EA123" s="4">
        <v>2.2999999999999998</v>
      </c>
      <c r="EB123" s="4">
        <v>0.35</v>
      </c>
      <c r="EC123" s="4">
        <v>4.9000000000000004</v>
      </c>
      <c r="ED123" s="4">
        <v>1.4</v>
      </c>
      <c r="FP123" s="1" t="s">
        <v>3192</v>
      </c>
    </row>
    <row r="124" spans="1:172" x14ac:dyDescent="0.35">
      <c r="A124" s="1" t="s">
        <v>3190</v>
      </c>
      <c r="L124" s="1" t="s">
        <v>3221</v>
      </c>
      <c r="M124" s="1" t="s">
        <v>3222</v>
      </c>
      <c r="Q124" s="1">
        <v>108</v>
      </c>
      <c r="AB124" s="4">
        <v>66.88</v>
      </c>
      <c r="AC124" s="4">
        <v>0.46</v>
      </c>
      <c r="AE124" s="4">
        <v>16.149999999999999</v>
      </c>
      <c r="AG124" s="4">
        <v>3.57</v>
      </c>
      <c r="AJ124" s="4">
        <v>3.24</v>
      </c>
      <c r="AK124" s="4">
        <v>1.6</v>
      </c>
      <c r="AL124" s="4">
        <v>0.05</v>
      </c>
      <c r="AN124" s="4">
        <v>2.72</v>
      </c>
      <c r="AO124" s="4">
        <v>3.59</v>
      </c>
      <c r="AP124" s="4">
        <v>0.16</v>
      </c>
      <c r="CW124" s="4">
        <v>104</v>
      </c>
      <c r="CX124" s="4">
        <v>395</v>
      </c>
      <c r="CY124" s="4">
        <v>13</v>
      </c>
      <c r="CZ124" s="4">
        <v>131</v>
      </c>
      <c r="DA124" s="4">
        <v>14.9</v>
      </c>
      <c r="DN124" s="4">
        <v>745</v>
      </c>
      <c r="DO124" s="4">
        <v>23.6</v>
      </c>
      <c r="DP124" s="4">
        <v>43.8</v>
      </c>
      <c r="DQ124" s="4">
        <v>5.1100000000000003</v>
      </c>
      <c r="DR124" s="4">
        <v>18.5</v>
      </c>
      <c r="DS124" s="4">
        <v>3.58</v>
      </c>
      <c r="DT124" s="4">
        <v>0.88</v>
      </c>
      <c r="DU124" s="4">
        <v>2.67</v>
      </c>
      <c r="DV124" s="4">
        <v>0.4</v>
      </c>
      <c r="DW124" s="4">
        <v>2.2200000000000002</v>
      </c>
      <c r="DX124" s="4">
        <v>0.42</v>
      </c>
      <c r="DY124" s="4">
        <v>1.1499999999999999</v>
      </c>
      <c r="DZ124" s="4">
        <v>0.17</v>
      </c>
      <c r="EA124" s="4">
        <v>1.02</v>
      </c>
      <c r="EB124" s="4">
        <v>0.18</v>
      </c>
      <c r="EC124" s="4">
        <v>3.7</v>
      </c>
      <c r="ED124" s="4">
        <v>1.5</v>
      </c>
      <c r="FP124" s="1" t="s">
        <v>3192</v>
      </c>
    </row>
    <row r="125" spans="1:172" x14ac:dyDescent="0.35">
      <c r="A125" s="1" t="s">
        <v>3190</v>
      </c>
      <c r="L125" s="1" t="s">
        <v>3223</v>
      </c>
      <c r="M125" s="1" t="s">
        <v>3224</v>
      </c>
      <c r="Q125" s="1">
        <v>108</v>
      </c>
      <c r="AB125" s="4">
        <v>67.959999999999994</v>
      </c>
      <c r="AC125" s="4">
        <v>0.46</v>
      </c>
      <c r="AE125" s="4">
        <v>15.57</v>
      </c>
      <c r="AG125" s="4">
        <v>3.59</v>
      </c>
      <c r="AJ125" s="4">
        <v>3.16</v>
      </c>
      <c r="AK125" s="4">
        <v>1.57</v>
      </c>
      <c r="AL125" s="4">
        <v>0.06</v>
      </c>
      <c r="AN125" s="4">
        <v>3.15</v>
      </c>
      <c r="AO125" s="4">
        <v>3.27</v>
      </c>
      <c r="AP125" s="4">
        <v>0.12</v>
      </c>
      <c r="CW125" s="4">
        <v>118</v>
      </c>
      <c r="CX125" s="4">
        <v>455</v>
      </c>
      <c r="CY125" s="4">
        <v>13</v>
      </c>
      <c r="CZ125" s="4">
        <v>144</v>
      </c>
      <c r="DA125" s="4">
        <v>11.1</v>
      </c>
      <c r="DN125" s="4">
        <v>843</v>
      </c>
      <c r="DO125" s="4">
        <v>22.7</v>
      </c>
      <c r="DP125" s="4">
        <v>45.8</v>
      </c>
      <c r="DQ125" s="4">
        <v>5.0199999999999996</v>
      </c>
      <c r="DR125" s="4">
        <v>18.2</v>
      </c>
      <c r="DS125" s="4">
        <v>3.4</v>
      </c>
      <c r="DT125" s="4">
        <v>0.73</v>
      </c>
      <c r="DU125" s="4">
        <v>2.94</v>
      </c>
      <c r="DV125" s="4">
        <v>0.42</v>
      </c>
      <c r="DW125" s="4">
        <v>2.13</v>
      </c>
      <c r="DX125" s="4">
        <v>0.39</v>
      </c>
      <c r="DY125" s="4">
        <v>1.1399999999999999</v>
      </c>
      <c r="DZ125" s="4">
        <v>0.18</v>
      </c>
      <c r="EA125" s="4">
        <v>1.1100000000000001</v>
      </c>
      <c r="EB125" s="4">
        <v>0.17</v>
      </c>
      <c r="EC125" s="4">
        <v>3.5</v>
      </c>
      <c r="ED125" s="4">
        <v>0.9</v>
      </c>
      <c r="FP125" s="1" t="s">
        <v>3192</v>
      </c>
    </row>
    <row r="126" spans="1:172" x14ac:dyDescent="0.35">
      <c r="A126" s="1" t="s">
        <v>3190</v>
      </c>
      <c r="L126" s="1" t="s">
        <v>3164</v>
      </c>
      <c r="M126" s="1" t="s">
        <v>3225</v>
      </c>
      <c r="Q126" s="1">
        <v>108</v>
      </c>
      <c r="AB126" s="4">
        <v>69.63</v>
      </c>
      <c r="AC126" s="4">
        <v>0.42</v>
      </c>
      <c r="AE126" s="4">
        <v>15.02</v>
      </c>
      <c r="AG126" s="4">
        <v>3.2</v>
      </c>
      <c r="AJ126" s="4">
        <v>2.65</v>
      </c>
      <c r="AK126" s="4">
        <v>1.67</v>
      </c>
      <c r="AL126" s="4">
        <v>0.04</v>
      </c>
      <c r="AN126" s="4">
        <v>2.98</v>
      </c>
      <c r="AO126" s="4">
        <v>3.32</v>
      </c>
      <c r="AP126" s="4">
        <v>0.11</v>
      </c>
      <c r="CW126" s="4">
        <v>126</v>
      </c>
      <c r="CX126" s="4">
        <v>370</v>
      </c>
      <c r="CY126" s="4">
        <v>16</v>
      </c>
      <c r="CZ126" s="4">
        <v>165</v>
      </c>
      <c r="DA126" s="4">
        <v>12.1</v>
      </c>
      <c r="DN126" s="4">
        <v>555</v>
      </c>
      <c r="DO126" s="4">
        <v>27.6</v>
      </c>
      <c r="DP126" s="4">
        <v>54.1</v>
      </c>
      <c r="DQ126" s="4">
        <v>6.19</v>
      </c>
      <c r="DR126" s="4">
        <v>21.6</v>
      </c>
      <c r="DS126" s="4">
        <v>4.0999999999999996</v>
      </c>
      <c r="DT126" s="4">
        <v>0.89</v>
      </c>
      <c r="DU126" s="4">
        <v>3.35</v>
      </c>
      <c r="DV126" s="4">
        <v>0.48</v>
      </c>
      <c r="DW126" s="4">
        <v>2.76</v>
      </c>
      <c r="DX126" s="4">
        <v>0.51</v>
      </c>
      <c r="DY126" s="4">
        <v>1.38</v>
      </c>
      <c r="DZ126" s="4">
        <v>0.21</v>
      </c>
      <c r="EA126" s="4">
        <v>1.41</v>
      </c>
      <c r="EB126" s="4">
        <v>0.22</v>
      </c>
      <c r="EC126" s="4">
        <v>4.0999999999999996</v>
      </c>
      <c r="ED126" s="4">
        <v>0.8</v>
      </c>
      <c r="FP126" s="1" t="s">
        <v>3192</v>
      </c>
    </row>
    <row r="127" spans="1:172" x14ac:dyDescent="0.35">
      <c r="A127" s="1" t="s">
        <v>3190</v>
      </c>
      <c r="L127" s="1" t="s">
        <v>3226</v>
      </c>
      <c r="M127" s="1" t="s">
        <v>3225</v>
      </c>
      <c r="Q127" s="1">
        <v>108</v>
      </c>
      <c r="AB127" s="4">
        <v>69.98</v>
      </c>
      <c r="AC127" s="4">
        <v>0.43</v>
      </c>
      <c r="AE127" s="4">
        <v>15.14</v>
      </c>
      <c r="AG127" s="4">
        <v>3.34</v>
      </c>
      <c r="AJ127" s="4">
        <v>3.05</v>
      </c>
      <c r="AK127" s="4">
        <v>1.53</v>
      </c>
      <c r="AL127" s="4">
        <v>0.06</v>
      </c>
      <c r="AN127" s="4">
        <v>2.74</v>
      </c>
      <c r="AO127" s="4">
        <v>3.4</v>
      </c>
      <c r="AP127" s="4">
        <v>0.11</v>
      </c>
      <c r="CW127" s="4">
        <v>110</v>
      </c>
      <c r="CX127" s="4">
        <v>364</v>
      </c>
      <c r="CY127" s="4">
        <v>13</v>
      </c>
      <c r="CZ127" s="4">
        <v>127</v>
      </c>
      <c r="DA127" s="4">
        <v>10.199999999999999</v>
      </c>
      <c r="DN127" s="4">
        <v>614</v>
      </c>
      <c r="DO127" s="4">
        <v>24.5</v>
      </c>
      <c r="DP127" s="4">
        <v>48.1</v>
      </c>
      <c r="DQ127" s="4">
        <v>5.27</v>
      </c>
      <c r="DR127" s="4">
        <v>18.5</v>
      </c>
      <c r="DS127" s="4">
        <v>3.47</v>
      </c>
      <c r="DT127" s="4">
        <v>0.8</v>
      </c>
      <c r="DU127" s="4">
        <v>3</v>
      </c>
      <c r="DV127" s="4">
        <v>0.36</v>
      </c>
      <c r="DW127" s="4">
        <v>1.94</v>
      </c>
      <c r="DX127" s="4">
        <v>0.36</v>
      </c>
      <c r="DY127" s="4">
        <v>1.0900000000000001</v>
      </c>
      <c r="DZ127" s="4">
        <v>0.17</v>
      </c>
      <c r="EA127" s="4">
        <v>1.03</v>
      </c>
      <c r="EB127" s="4">
        <v>0.17</v>
      </c>
      <c r="EC127" s="4">
        <v>3.2</v>
      </c>
      <c r="ED127" s="4">
        <v>0.8</v>
      </c>
      <c r="FP127" s="1" t="s">
        <v>3192</v>
      </c>
    </row>
    <row r="128" spans="1:172" x14ac:dyDescent="0.35">
      <c r="A128" s="1" t="s">
        <v>3190</v>
      </c>
      <c r="L128" s="1" t="s">
        <v>3227</v>
      </c>
      <c r="M128" s="1" t="s">
        <v>3228</v>
      </c>
      <c r="Q128" s="1">
        <v>108</v>
      </c>
      <c r="AB128" s="4">
        <v>69.36</v>
      </c>
      <c r="AC128" s="4">
        <v>0.39</v>
      </c>
      <c r="AE128" s="4">
        <v>14.87</v>
      </c>
      <c r="AG128" s="4">
        <v>2.81</v>
      </c>
      <c r="AJ128" s="4">
        <v>3.92</v>
      </c>
      <c r="AK128" s="4">
        <v>1.4</v>
      </c>
      <c r="AL128" s="4">
        <v>0.04</v>
      </c>
      <c r="AN128" s="4">
        <v>0.99</v>
      </c>
      <c r="AO128" s="4">
        <v>3.57</v>
      </c>
      <c r="AP128" s="4">
        <v>0.11</v>
      </c>
      <c r="CW128" s="4">
        <v>61</v>
      </c>
      <c r="CX128" s="4">
        <v>362</v>
      </c>
      <c r="CY128" s="4">
        <v>10</v>
      </c>
      <c r="CZ128" s="4">
        <v>145</v>
      </c>
      <c r="DA128" s="4">
        <v>7.7</v>
      </c>
      <c r="DN128" s="4">
        <v>316</v>
      </c>
      <c r="DO128" s="4">
        <v>31.8</v>
      </c>
      <c r="DP128" s="4">
        <v>61.6</v>
      </c>
      <c r="DQ128" s="4">
        <v>6.75</v>
      </c>
      <c r="DR128" s="4">
        <v>22.5</v>
      </c>
      <c r="DS128" s="4">
        <v>3.94</v>
      </c>
      <c r="DT128" s="4">
        <v>0.73</v>
      </c>
      <c r="DU128" s="4">
        <v>2.79</v>
      </c>
      <c r="DV128" s="4">
        <v>0.38</v>
      </c>
      <c r="DW128" s="4">
        <v>1.69</v>
      </c>
      <c r="DX128" s="4">
        <v>0.33</v>
      </c>
      <c r="DY128" s="4">
        <v>0.9</v>
      </c>
      <c r="DZ128" s="4">
        <v>0.13</v>
      </c>
      <c r="EA128" s="4">
        <v>0.81</v>
      </c>
      <c r="EB128" s="4">
        <v>0.13</v>
      </c>
      <c r="EC128" s="4">
        <v>3.6</v>
      </c>
      <c r="ED128" s="4">
        <v>0.7</v>
      </c>
      <c r="FP128" s="1" t="s">
        <v>3192</v>
      </c>
    </row>
    <row r="129" spans="1:172" x14ac:dyDescent="0.35">
      <c r="A129" s="1" t="s">
        <v>3190</v>
      </c>
      <c r="L129" s="1" t="s">
        <v>3229</v>
      </c>
      <c r="M129" s="1" t="s">
        <v>3230</v>
      </c>
      <c r="Q129" s="1" t="s">
        <v>3220</v>
      </c>
      <c r="AB129" s="4">
        <v>72.819999999999993</v>
      </c>
      <c r="AC129" s="4">
        <v>0.25</v>
      </c>
      <c r="AE129" s="4">
        <v>13.76</v>
      </c>
      <c r="AG129" s="4">
        <v>3.02</v>
      </c>
      <c r="AJ129" s="4">
        <v>1.1599999999999999</v>
      </c>
      <c r="AK129" s="4">
        <v>0.25</v>
      </c>
      <c r="AL129" s="4">
        <v>0.06</v>
      </c>
      <c r="AN129" s="4">
        <v>4.63</v>
      </c>
      <c r="AO129" s="4">
        <v>3.78</v>
      </c>
      <c r="AP129" s="4">
        <v>0.08</v>
      </c>
      <c r="CW129" s="4">
        <v>199</v>
      </c>
      <c r="CX129" s="4">
        <v>125</v>
      </c>
      <c r="CY129" s="4">
        <v>30</v>
      </c>
      <c r="CZ129" s="4">
        <v>191</v>
      </c>
      <c r="DA129" s="4">
        <v>19.3</v>
      </c>
      <c r="DN129" s="4">
        <v>417</v>
      </c>
      <c r="DO129" s="4">
        <v>32.200000000000003</v>
      </c>
      <c r="DP129" s="4">
        <v>67.599999999999994</v>
      </c>
      <c r="DQ129" s="4">
        <v>8.2799999999999994</v>
      </c>
      <c r="DR129" s="4">
        <v>29.5</v>
      </c>
      <c r="DS129" s="4">
        <v>5.74</v>
      </c>
      <c r="DT129" s="4">
        <v>0.54</v>
      </c>
      <c r="DU129" s="4">
        <v>5.27</v>
      </c>
      <c r="DV129" s="4">
        <v>0.83</v>
      </c>
      <c r="DW129" s="4">
        <v>4.7300000000000004</v>
      </c>
      <c r="DX129" s="4">
        <v>0.93</v>
      </c>
      <c r="DY129" s="4">
        <v>2.92</v>
      </c>
      <c r="DZ129" s="4">
        <v>0.45</v>
      </c>
      <c r="EA129" s="4">
        <v>2.71</v>
      </c>
      <c r="EB129" s="4">
        <v>0.45</v>
      </c>
      <c r="EC129" s="4">
        <v>5.8</v>
      </c>
      <c r="ED129" s="4">
        <v>1.9</v>
      </c>
      <c r="FP129" s="1" t="s">
        <v>3192</v>
      </c>
    </row>
    <row r="130" spans="1:172" x14ac:dyDescent="0.35">
      <c r="A130" s="1" t="s">
        <v>3190</v>
      </c>
      <c r="L130" s="1" t="s">
        <v>3231</v>
      </c>
      <c r="M130" s="1" t="s">
        <v>3230</v>
      </c>
      <c r="Q130" s="1" t="s">
        <v>3220</v>
      </c>
      <c r="AB130" s="4">
        <v>73.25</v>
      </c>
      <c r="AC130" s="4">
        <v>0.2</v>
      </c>
      <c r="AE130" s="4">
        <v>13.83</v>
      </c>
      <c r="AG130" s="4">
        <v>2.76</v>
      </c>
      <c r="AJ130" s="4">
        <v>1.1499999999999999</v>
      </c>
      <c r="AK130" s="4">
        <v>0.18</v>
      </c>
      <c r="AL130" s="4">
        <v>0.05</v>
      </c>
      <c r="AN130" s="4">
        <v>4.5</v>
      </c>
      <c r="AO130" s="4">
        <v>3.98</v>
      </c>
      <c r="AP130" s="4">
        <v>0.06</v>
      </c>
      <c r="CW130" s="4">
        <v>218</v>
      </c>
      <c r="CX130" s="4">
        <v>101</v>
      </c>
      <c r="CY130" s="4">
        <v>28</v>
      </c>
      <c r="CZ130" s="4">
        <v>149</v>
      </c>
      <c r="DA130" s="4">
        <v>18</v>
      </c>
      <c r="DN130" s="4">
        <v>267</v>
      </c>
      <c r="DO130" s="4">
        <v>32.4</v>
      </c>
      <c r="DP130" s="4">
        <v>67.5</v>
      </c>
      <c r="DQ130" s="4">
        <v>7.74</v>
      </c>
      <c r="DR130" s="4">
        <v>27.7</v>
      </c>
      <c r="DS130" s="4">
        <v>5.0599999999999996</v>
      </c>
      <c r="DT130" s="4">
        <v>0.37</v>
      </c>
      <c r="DU130" s="4">
        <v>5.0999999999999996</v>
      </c>
      <c r="DV130" s="4">
        <v>0.67</v>
      </c>
      <c r="DW130" s="4">
        <v>3.9</v>
      </c>
      <c r="DX130" s="4">
        <v>0.82</v>
      </c>
      <c r="DY130" s="4">
        <v>2.44</v>
      </c>
      <c r="DZ130" s="4">
        <v>0.39</v>
      </c>
      <c r="EA130" s="4">
        <v>2.57</v>
      </c>
      <c r="EB130" s="4">
        <v>0.36</v>
      </c>
      <c r="EC130" s="4">
        <v>4.9000000000000004</v>
      </c>
      <c r="ED130" s="4">
        <v>1.5</v>
      </c>
      <c r="FP130" s="1" t="s">
        <v>3192</v>
      </c>
    </row>
    <row r="131" spans="1:172" x14ac:dyDescent="0.35">
      <c r="A131" s="1" t="s">
        <v>3190</v>
      </c>
      <c r="L131" s="1" t="s">
        <v>3232</v>
      </c>
      <c r="M131" s="1" t="s">
        <v>3230</v>
      </c>
      <c r="Q131" s="1" t="s">
        <v>3220</v>
      </c>
      <c r="AB131" s="4">
        <v>74.02</v>
      </c>
      <c r="AC131" s="4">
        <v>0.18</v>
      </c>
      <c r="AE131" s="4">
        <v>13.59</v>
      </c>
      <c r="AG131" s="4">
        <v>2.5</v>
      </c>
      <c r="AJ131" s="4">
        <v>0.95</v>
      </c>
      <c r="AK131" s="4">
        <v>0.13</v>
      </c>
      <c r="AL131" s="4">
        <v>0.04</v>
      </c>
      <c r="AN131" s="4">
        <v>4.68</v>
      </c>
      <c r="AO131" s="4">
        <v>3.68</v>
      </c>
      <c r="AP131" s="4">
        <v>0.06</v>
      </c>
      <c r="CW131" s="4">
        <v>219</v>
      </c>
      <c r="CX131" s="4">
        <v>104</v>
      </c>
      <c r="CY131" s="4">
        <v>20</v>
      </c>
      <c r="CZ131" s="4">
        <v>159</v>
      </c>
      <c r="DA131" s="4">
        <v>17</v>
      </c>
      <c r="DN131" s="4">
        <v>261</v>
      </c>
      <c r="DO131" s="4">
        <v>30</v>
      </c>
      <c r="DP131" s="4">
        <v>58.3</v>
      </c>
      <c r="DQ131" s="4">
        <v>6.97</v>
      </c>
      <c r="DR131" s="4">
        <v>23</v>
      </c>
      <c r="DS131" s="4">
        <v>4.46</v>
      </c>
      <c r="DT131" s="4">
        <v>0.42</v>
      </c>
      <c r="DU131" s="4">
        <v>3.48</v>
      </c>
      <c r="DV131" s="4">
        <v>0.54</v>
      </c>
      <c r="DW131" s="4">
        <v>2.98</v>
      </c>
      <c r="DX131" s="4">
        <v>0.54</v>
      </c>
      <c r="DY131" s="4">
        <v>1.64</v>
      </c>
      <c r="DZ131" s="4">
        <v>0.27</v>
      </c>
      <c r="EA131" s="4">
        <v>1.9</v>
      </c>
      <c r="EB131" s="4">
        <v>0.27</v>
      </c>
      <c r="EC131" s="4">
        <v>4.8</v>
      </c>
      <c r="ED131" s="4">
        <v>1.4</v>
      </c>
      <c r="FP131" s="1" t="s">
        <v>3192</v>
      </c>
    </row>
    <row r="132" spans="1:172" x14ac:dyDescent="0.35">
      <c r="A132" s="1" t="s">
        <v>3190</v>
      </c>
      <c r="L132" s="1" t="s">
        <v>3233</v>
      </c>
      <c r="M132" s="1" t="s">
        <v>3234</v>
      </c>
      <c r="Q132" s="1" t="s">
        <v>3220</v>
      </c>
      <c r="AB132" s="4">
        <v>76.3</v>
      </c>
      <c r="AC132" s="4">
        <v>0.09</v>
      </c>
      <c r="AE132" s="4">
        <v>12.56</v>
      </c>
      <c r="AG132" s="4">
        <v>1.84</v>
      </c>
      <c r="AJ132" s="4">
        <v>0.67</v>
      </c>
      <c r="AK132" s="4">
        <v>0.05</v>
      </c>
      <c r="AL132" s="4">
        <v>0.03</v>
      </c>
      <c r="AN132" s="4">
        <v>4.93</v>
      </c>
      <c r="AO132" s="4">
        <v>3.38</v>
      </c>
      <c r="AP132" s="4">
        <v>0.03</v>
      </c>
      <c r="CW132" s="4">
        <v>289</v>
      </c>
      <c r="CX132" s="4">
        <v>51</v>
      </c>
      <c r="CY132" s="4">
        <v>36</v>
      </c>
      <c r="CZ132" s="4">
        <v>122</v>
      </c>
      <c r="DA132" s="4">
        <v>23.5</v>
      </c>
      <c r="DN132" s="4">
        <v>119</v>
      </c>
      <c r="DO132" s="4">
        <v>23</v>
      </c>
      <c r="DP132" s="4">
        <v>46.8</v>
      </c>
      <c r="DQ132" s="4">
        <v>6.21</v>
      </c>
      <c r="DR132" s="4">
        <v>21.5</v>
      </c>
      <c r="DS132" s="4">
        <v>4.79</v>
      </c>
      <c r="DT132" s="4">
        <v>0.27</v>
      </c>
      <c r="DU132" s="4">
        <v>4.97</v>
      </c>
      <c r="DV132" s="4">
        <v>0.81</v>
      </c>
      <c r="DW132" s="4">
        <v>5.05</v>
      </c>
      <c r="DX132" s="4">
        <v>1.04</v>
      </c>
      <c r="DY132" s="4">
        <v>3.41</v>
      </c>
      <c r="DZ132" s="4">
        <v>0.57999999999999996</v>
      </c>
      <c r="EA132" s="4">
        <v>4.0999999999999996</v>
      </c>
      <c r="EB132" s="4">
        <v>0.57999999999999996</v>
      </c>
      <c r="EC132" s="4">
        <v>5.3</v>
      </c>
      <c r="ED132" s="4">
        <v>3.2</v>
      </c>
      <c r="FP132" s="1" t="s">
        <v>3192</v>
      </c>
    </row>
    <row r="133" spans="1:172" x14ac:dyDescent="0.35">
      <c r="A133" s="1" t="s">
        <v>3190</v>
      </c>
      <c r="L133" s="1" t="s">
        <v>3235</v>
      </c>
      <c r="M133" s="1" t="s">
        <v>3236</v>
      </c>
      <c r="Q133" s="1">
        <v>103.3</v>
      </c>
      <c r="AB133" s="4">
        <v>71.19</v>
      </c>
      <c r="AC133" s="4">
        <v>0.03</v>
      </c>
      <c r="AE133" s="4">
        <v>15.73</v>
      </c>
      <c r="AG133" s="4">
        <v>0.79</v>
      </c>
      <c r="AJ133" s="4">
        <v>1.21</v>
      </c>
      <c r="AK133" s="4">
        <v>0.3</v>
      </c>
      <c r="AL133" s="4">
        <v>0.14000000000000001</v>
      </c>
      <c r="AN133" s="4">
        <v>6.68</v>
      </c>
      <c r="AO133" s="4">
        <v>3.54</v>
      </c>
      <c r="AP133" s="4">
        <v>0.03</v>
      </c>
      <c r="CW133" s="4">
        <v>136</v>
      </c>
      <c r="CX133" s="4">
        <v>79</v>
      </c>
      <c r="CY133" s="4">
        <v>34</v>
      </c>
      <c r="CZ133" s="4">
        <v>108</v>
      </c>
      <c r="DA133" s="4">
        <v>7.2</v>
      </c>
      <c r="DN133" s="4">
        <v>195</v>
      </c>
      <c r="DO133" s="4">
        <v>17.600000000000001</v>
      </c>
      <c r="DP133" s="4">
        <v>37.700000000000003</v>
      </c>
      <c r="DQ133" s="4">
        <v>4.3499999999999996</v>
      </c>
      <c r="DR133" s="4">
        <v>18.2</v>
      </c>
      <c r="DS133" s="4">
        <v>4.45</v>
      </c>
      <c r="DT133" s="4">
        <v>0.37</v>
      </c>
      <c r="DU133" s="4">
        <v>2.96</v>
      </c>
      <c r="DV133" s="4">
        <v>0.62</v>
      </c>
      <c r="DW133" s="4">
        <v>4.91</v>
      </c>
      <c r="DX133" s="4">
        <v>1.31</v>
      </c>
      <c r="DY133" s="4">
        <v>4.46</v>
      </c>
      <c r="DZ133" s="4">
        <v>0.75</v>
      </c>
      <c r="EA133" s="4">
        <v>5.04</v>
      </c>
      <c r="EB133" s="4">
        <v>0.9</v>
      </c>
      <c r="EC133" s="4">
        <v>3.9</v>
      </c>
      <c r="ED133" s="4">
        <v>2.7</v>
      </c>
      <c r="FP133" s="1" t="s">
        <v>3192</v>
      </c>
    </row>
    <row r="134" spans="1:172" x14ac:dyDescent="0.35">
      <c r="A134" s="1" t="s">
        <v>3190</v>
      </c>
      <c r="L134" s="1" t="s">
        <v>3237</v>
      </c>
      <c r="M134" s="1" t="s">
        <v>3238</v>
      </c>
      <c r="Q134" s="1">
        <v>103.3</v>
      </c>
      <c r="AB134" s="4">
        <v>74.260000000000005</v>
      </c>
      <c r="AC134" s="4">
        <v>0.1</v>
      </c>
      <c r="AE134" s="4">
        <v>13.97</v>
      </c>
      <c r="AG134" s="4">
        <v>1.72</v>
      </c>
      <c r="AJ134" s="4">
        <v>1.17</v>
      </c>
      <c r="AK134" s="4">
        <v>0.41</v>
      </c>
      <c r="AL134" s="4">
        <v>0.09</v>
      </c>
      <c r="AN134" s="4">
        <v>5.01</v>
      </c>
      <c r="AO134" s="4">
        <v>2.87</v>
      </c>
      <c r="AP134" s="4">
        <v>0.03</v>
      </c>
      <c r="CW134" s="4">
        <v>180</v>
      </c>
      <c r="CX134" s="4">
        <v>170</v>
      </c>
      <c r="CY134" s="4">
        <v>33</v>
      </c>
      <c r="CZ134" s="4">
        <v>53</v>
      </c>
      <c r="DA134" s="4">
        <v>8.9</v>
      </c>
      <c r="DN134" s="4">
        <v>117</v>
      </c>
      <c r="DO134" s="4">
        <v>17</v>
      </c>
      <c r="DP134" s="4">
        <v>35.9</v>
      </c>
      <c r="DQ134" s="4">
        <v>4.08</v>
      </c>
      <c r="DR134" s="4">
        <v>16.399999999999999</v>
      </c>
      <c r="DS134" s="4">
        <v>4.26</v>
      </c>
      <c r="DT134" s="4">
        <v>0.74</v>
      </c>
      <c r="DU134" s="4">
        <v>3.24</v>
      </c>
      <c r="DV134" s="4">
        <v>0.73</v>
      </c>
      <c r="DW134" s="4">
        <v>5.18</v>
      </c>
      <c r="DX134" s="4">
        <v>1.1599999999999999</v>
      </c>
      <c r="DY134" s="4">
        <v>3.48</v>
      </c>
      <c r="DZ134" s="4">
        <v>0.51</v>
      </c>
      <c r="EA134" s="4">
        <v>3.04</v>
      </c>
      <c r="EB134" s="4">
        <v>0.51</v>
      </c>
      <c r="EC134" s="4">
        <v>2.5</v>
      </c>
      <c r="ED134" s="4">
        <v>1.1000000000000001</v>
      </c>
      <c r="FP134" s="1" t="s">
        <v>3192</v>
      </c>
    </row>
    <row r="135" spans="1:172" x14ac:dyDescent="0.35">
      <c r="A135" s="1" t="s">
        <v>3190</v>
      </c>
      <c r="L135" s="1" t="s">
        <v>3239</v>
      </c>
      <c r="M135" s="1" t="s">
        <v>3240</v>
      </c>
      <c r="Q135" s="1">
        <v>103.3</v>
      </c>
      <c r="AB135" s="4">
        <v>74.03</v>
      </c>
      <c r="AC135" s="4">
        <v>0.03</v>
      </c>
      <c r="AE135" s="4">
        <v>14.8</v>
      </c>
      <c r="AG135" s="4">
        <v>1.92</v>
      </c>
      <c r="AJ135" s="4">
        <v>0.56999999999999995</v>
      </c>
      <c r="AK135" s="4">
        <v>0.15</v>
      </c>
      <c r="AL135" s="4">
        <v>0.19</v>
      </c>
      <c r="AN135" s="4">
        <v>4.74</v>
      </c>
      <c r="AO135" s="4">
        <v>2.8</v>
      </c>
      <c r="AP135" s="4">
        <v>0.14000000000000001</v>
      </c>
      <c r="CW135" s="4">
        <v>211</v>
      </c>
      <c r="CX135" s="4">
        <v>23</v>
      </c>
      <c r="CY135" s="4">
        <v>38</v>
      </c>
      <c r="CZ135" s="4">
        <v>27</v>
      </c>
      <c r="DA135" s="4">
        <v>0</v>
      </c>
      <c r="DN135" s="4">
        <v>67</v>
      </c>
      <c r="DO135" s="4">
        <v>6.5</v>
      </c>
      <c r="DP135" s="4">
        <v>16.399999999999999</v>
      </c>
      <c r="DQ135" s="4">
        <v>2.1800000000000002</v>
      </c>
      <c r="DR135" s="4">
        <v>7.7</v>
      </c>
      <c r="DS135" s="4">
        <v>3.41</v>
      </c>
      <c r="DT135" s="4">
        <v>0.17</v>
      </c>
      <c r="DU135" s="4">
        <v>4.28</v>
      </c>
      <c r="DV135" s="4">
        <v>0.94</v>
      </c>
      <c r="DW135" s="4">
        <v>6.77</v>
      </c>
      <c r="DX135" s="4">
        <v>1.1599999999999999</v>
      </c>
      <c r="DY135" s="4">
        <v>3.16</v>
      </c>
      <c r="DZ135" s="4">
        <v>0.5</v>
      </c>
      <c r="EA135" s="4">
        <v>3.08</v>
      </c>
      <c r="EB135" s="4">
        <v>0.45</v>
      </c>
      <c r="EC135" s="4">
        <v>1.8</v>
      </c>
      <c r="ED135" s="4" t="s">
        <v>938</v>
      </c>
      <c r="FP135" s="1" t="s">
        <v>3192</v>
      </c>
    </row>
    <row r="136" spans="1:172" x14ac:dyDescent="0.35">
      <c r="A136" s="1" t="s">
        <v>3190</v>
      </c>
      <c r="L136" s="1" t="s">
        <v>3241</v>
      </c>
      <c r="M136" s="1" t="s">
        <v>3240</v>
      </c>
      <c r="Q136" s="1">
        <v>103.3</v>
      </c>
      <c r="AB136" s="4">
        <v>75.52</v>
      </c>
      <c r="AC136" s="4">
        <v>0.05</v>
      </c>
      <c r="AE136" s="4">
        <v>13.5</v>
      </c>
      <c r="AG136" s="4">
        <v>0.9</v>
      </c>
      <c r="AJ136" s="4">
        <v>0.78</v>
      </c>
      <c r="AK136" s="4">
        <v>0.53</v>
      </c>
      <c r="AL136" s="4">
        <v>0.06</v>
      </c>
      <c r="AN136" s="4">
        <v>4.5</v>
      </c>
      <c r="AO136" s="4">
        <v>3.42</v>
      </c>
      <c r="AP136" s="4">
        <v>0.14000000000000001</v>
      </c>
      <c r="CW136" s="4">
        <v>242</v>
      </c>
      <c r="CX136" s="4">
        <v>25</v>
      </c>
      <c r="CY136" s="4">
        <v>14</v>
      </c>
      <c r="CZ136" s="4">
        <v>11</v>
      </c>
      <c r="DA136" s="4">
        <v>1</v>
      </c>
      <c r="DN136" s="4">
        <v>34</v>
      </c>
      <c r="DO136" s="4">
        <v>5.0999999999999996</v>
      </c>
      <c r="DP136" s="4">
        <v>12</v>
      </c>
      <c r="DQ136" s="4">
        <v>1.42</v>
      </c>
      <c r="DR136" s="4">
        <v>4.5999999999999996</v>
      </c>
      <c r="DS136" s="4">
        <v>1.45</v>
      </c>
      <c r="DT136" s="4">
        <v>0.12</v>
      </c>
      <c r="DU136" s="4">
        <v>1.41</v>
      </c>
      <c r="DV136" s="4">
        <v>0.34</v>
      </c>
      <c r="DW136" s="4">
        <v>2.6</v>
      </c>
      <c r="DX136" s="4">
        <v>0.45</v>
      </c>
      <c r="DY136" s="4">
        <v>1.22</v>
      </c>
      <c r="DZ136" s="4">
        <v>0.19</v>
      </c>
      <c r="EA136" s="4">
        <v>1.4</v>
      </c>
      <c r="EB136" s="4">
        <v>0.22</v>
      </c>
      <c r="EC136" s="4">
        <v>1.2</v>
      </c>
      <c r="ED136" s="4">
        <v>0.8</v>
      </c>
      <c r="FP136" s="1" t="s">
        <v>3192</v>
      </c>
    </row>
    <row r="137" spans="1:172" x14ac:dyDescent="0.35">
      <c r="A137" s="1" t="s">
        <v>3190</v>
      </c>
      <c r="L137" s="1" t="s">
        <v>3242</v>
      </c>
      <c r="M137" s="1" t="s">
        <v>3130</v>
      </c>
      <c r="Q137" s="1">
        <v>103.3</v>
      </c>
      <c r="AB137" s="4">
        <v>65.540000000000006</v>
      </c>
      <c r="AC137" s="4">
        <v>0.54</v>
      </c>
      <c r="AE137" s="4">
        <v>15.79</v>
      </c>
      <c r="AG137" s="4">
        <v>4.6900000000000004</v>
      </c>
      <c r="AJ137" s="4">
        <v>3.48</v>
      </c>
      <c r="AK137" s="4">
        <v>1.75</v>
      </c>
      <c r="AL137" s="4">
        <v>0.1</v>
      </c>
      <c r="AN137" s="4">
        <v>3.75</v>
      </c>
      <c r="AO137" s="4">
        <v>2.99</v>
      </c>
      <c r="AP137" s="4">
        <v>0.19</v>
      </c>
      <c r="CW137" s="4">
        <v>146</v>
      </c>
      <c r="CX137" s="4">
        <v>287</v>
      </c>
      <c r="CY137" s="4">
        <v>26</v>
      </c>
      <c r="CZ137" s="4">
        <v>234</v>
      </c>
      <c r="DA137" s="4">
        <v>12.9</v>
      </c>
      <c r="DN137" s="4">
        <v>548</v>
      </c>
      <c r="DO137" s="4">
        <v>34.299999999999997</v>
      </c>
      <c r="DP137" s="4">
        <v>73</v>
      </c>
      <c r="DQ137" s="4">
        <v>7.62</v>
      </c>
      <c r="DR137" s="4">
        <v>30</v>
      </c>
      <c r="DS137" s="4">
        <v>6.14</v>
      </c>
      <c r="DT137" s="4">
        <v>1.19</v>
      </c>
      <c r="DU137" s="4">
        <v>3.8</v>
      </c>
      <c r="DV137" s="4">
        <v>0.68</v>
      </c>
      <c r="DW137" s="4">
        <v>4.51</v>
      </c>
      <c r="DX137" s="4">
        <v>0.94</v>
      </c>
      <c r="DY137" s="4">
        <v>2.73</v>
      </c>
      <c r="DZ137" s="4">
        <v>0.4</v>
      </c>
      <c r="EA137" s="4">
        <v>2.4700000000000002</v>
      </c>
      <c r="EB137" s="4">
        <v>0.42</v>
      </c>
      <c r="EC137" s="4">
        <v>5.9</v>
      </c>
      <c r="ED137" s="4">
        <v>1.1000000000000001</v>
      </c>
      <c r="FP137" s="1" t="s">
        <v>3192</v>
      </c>
    </row>
    <row r="138" spans="1:172" x14ac:dyDescent="0.35">
      <c r="A138" s="1" t="s">
        <v>3190</v>
      </c>
      <c r="L138" s="1" t="s">
        <v>3243</v>
      </c>
      <c r="M138" s="1" t="s">
        <v>3130</v>
      </c>
      <c r="Q138" s="1">
        <v>103.3</v>
      </c>
      <c r="AB138" s="4">
        <v>68.22</v>
      </c>
      <c r="AC138" s="4">
        <v>0.53</v>
      </c>
      <c r="AE138" s="4">
        <v>15.35</v>
      </c>
      <c r="AG138" s="4">
        <v>3.96</v>
      </c>
      <c r="AJ138" s="4">
        <v>3.15</v>
      </c>
      <c r="AK138" s="4">
        <v>1.57</v>
      </c>
      <c r="AL138" s="4">
        <v>0.1</v>
      </c>
      <c r="AN138" s="4">
        <v>3.73</v>
      </c>
      <c r="AO138" s="4">
        <v>3</v>
      </c>
      <c r="AP138" s="4">
        <v>0.17</v>
      </c>
      <c r="CW138" s="4">
        <v>141</v>
      </c>
      <c r="CX138" s="4">
        <v>310</v>
      </c>
      <c r="CY138" s="4">
        <v>26</v>
      </c>
      <c r="CZ138" s="4">
        <v>171</v>
      </c>
      <c r="DA138" s="4">
        <v>3.2</v>
      </c>
      <c r="DN138" s="4">
        <v>630</v>
      </c>
      <c r="DO138" s="4">
        <v>41.1</v>
      </c>
      <c r="DP138" s="4">
        <v>82.3</v>
      </c>
      <c r="DQ138" s="4">
        <v>9.98</v>
      </c>
      <c r="DR138" s="4">
        <v>31.8</v>
      </c>
      <c r="DS138" s="4">
        <v>6.34</v>
      </c>
      <c r="DT138" s="4">
        <v>1.1499999999999999</v>
      </c>
      <c r="DU138" s="4">
        <v>5.21</v>
      </c>
      <c r="DV138" s="4">
        <v>0.75</v>
      </c>
      <c r="DW138" s="4">
        <v>5.0999999999999996</v>
      </c>
      <c r="DX138" s="4">
        <v>0.93</v>
      </c>
      <c r="DY138" s="4">
        <v>2.93</v>
      </c>
      <c r="DZ138" s="4">
        <v>0.35</v>
      </c>
      <c r="EA138" s="4">
        <v>2.65</v>
      </c>
      <c r="EB138" s="4">
        <v>0.38</v>
      </c>
      <c r="EC138" s="4">
        <v>5</v>
      </c>
      <c r="ED138" s="4" t="s">
        <v>938</v>
      </c>
      <c r="FP138" s="1" t="s">
        <v>3192</v>
      </c>
    </row>
    <row r="139" spans="1:172" x14ac:dyDescent="0.35">
      <c r="A139" s="1" t="s">
        <v>3190</v>
      </c>
      <c r="L139" s="1" t="s">
        <v>3244</v>
      </c>
      <c r="M139" s="1" t="s">
        <v>3245</v>
      </c>
      <c r="Q139" s="1">
        <v>103.3</v>
      </c>
      <c r="AB139" s="4">
        <v>70.25</v>
      </c>
      <c r="AC139" s="4">
        <v>0.37</v>
      </c>
      <c r="AE139" s="4">
        <v>15.07</v>
      </c>
      <c r="AG139" s="4">
        <v>3.15</v>
      </c>
      <c r="AJ139" s="4">
        <v>2.82</v>
      </c>
      <c r="AK139" s="4">
        <v>0.92</v>
      </c>
      <c r="AL139" s="4">
        <v>0.06</v>
      </c>
      <c r="AN139" s="4">
        <v>2.94</v>
      </c>
      <c r="AO139" s="4">
        <v>3.99</v>
      </c>
      <c r="AP139" s="4">
        <v>0.1</v>
      </c>
      <c r="CW139" s="4">
        <v>98</v>
      </c>
      <c r="CX139" s="4">
        <v>378</v>
      </c>
      <c r="CY139" s="4">
        <v>16</v>
      </c>
      <c r="CZ139" s="4">
        <v>99</v>
      </c>
      <c r="DA139" s="4">
        <v>12.6</v>
      </c>
      <c r="DN139" s="4">
        <v>471</v>
      </c>
      <c r="DO139" s="4">
        <v>22</v>
      </c>
      <c r="DP139" s="4">
        <v>42.1</v>
      </c>
      <c r="DQ139" s="4">
        <v>4.6399999999999997</v>
      </c>
      <c r="DR139" s="4">
        <v>17.5</v>
      </c>
      <c r="DS139" s="4">
        <v>3.41</v>
      </c>
      <c r="DT139" s="4">
        <v>0.7</v>
      </c>
      <c r="DU139" s="4">
        <v>2.2000000000000002</v>
      </c>
      <c r="DV139" s="4">
        <v>0.39</v>
      </c>
      <c r="DW139" s="4">
        <v>2.5499999999999998</v>
      </c>
      <c r="DX139" s="4">
        <v>0.53</v>
      </c>
      <c r="DY139" s="4">
        <v>1.54</v>
      </c>
      <c r="DZ139" s="4">
        <v>0.23</v>
      </c>
      <c r="EA139" s="4">
        <v>1.43</v>
      </c>
      <c r="EB139" s="4">
        <v>0.25</v>
      </c>
      <c r="EC139" s="4">
        <v>3.4</v>
      </c>
      <c r="ED139" s="4">
        <v>1.3</v>
      </c>
      <c r="FP139" s="1" t="s">
        <v>3192</v>
      </c>
    </row>
    <row r="140" spans="1:172" x14ac:dyDescent="0.35">
      <c r="A140" s="1" t="s">
        <v>3190</v>
      </c>
      <c r="L140" s="1" t="s">
        <v>3246</v>
      </c>
      <c r="M140" s="1" t="s">
        <v>3245</v>
      </c>
      <c r="Q140" s="1">
        <v>103.3</v>
      </c>
      <c r="AB140" s="4">
        <v>70.75</v>
      </c>
      <c r="AC140" s="4">
        <v>0.4</v>
      </c>
      <c r="AE140" s="4">
        <v>14.36</v>
      </c>
      <c r="AG140" s="4">
        <v>3.5</v>
      </c>
      <c r="AJ140" s="4">
        <v>2.58</v>
      </c>
      <c r="AK140" s="4">
        <v>1.44</v>
      </c>
      <c r="AL140" s="4">
        <v>0.05</v>
      </c>
      <c r="AN140" s="4">
        <v>3.92</v>
      </c>
      <c r="AO140" s="4">
        <v>3.51</v>
      </c>
      <c r="AP140" s="4">
        <v>0.12</v>
      </c>
      <c r="CW140" s="4">
        <v>84</v>
      </c>
      <c r="CX140" s="4">
        <v>315</v>
      </c>
      <c r="CY140" s="4">
        <v>14</v>
      </c>
      <c r="CZ140" s="4">
        <v>101</v>
      </c>
      <c r="DA140" s="4">
        <v>1.8</v>
      </c>
      <c r="DN140" s="4">
        <v>481</v>
      </c>
      <c r="DO140" s="4">
        <v>17.3</v>
      </c>
      <c r="DP140" s="4">
        <v>39.1</v>
      </c>
      <c r="DQ140" s="4">
        <v>5</v>
      </c>
      <c r="DR140" s="4">
        <v>16.8</v>
      </c>
      <c r="DS140" s="4">
        <v>3.4</v>
      </c>
      <c r="DT140" s="4">
        <v>0.67</v>
      </c>
      <c r="DU140" s="4">
        <v>2.83</v>
      </c>
      <c r="DV140" s="4">
        <v>0.47</v>
      </c>
      <c r="DW140" s="4">
        <v>2.97</v>
      </c>
      <c r="DX140" s="4">
        <v>0.56999999999999995</v>
      </c>
      <c r="DY140" s="4">
        <v>1.66</v>
      </c>
      <c r="DZ140" s="4">
        <v>0.24</v>
      </c>
      <c r="EA140" s="4">
        <v>1.72</v>
      </c>
      <c r="EB140" s="4">
        <v>0.28000000000000003</v>
      </c>
      <c r="EC140" s="4">
        <v>4</v>
      </c>
      <c r="ED140" s="4">
        <v>0.2</v>
      </c>
      <c r="FP140" s="1" t="s">
        <v>3192</v>
      </c>
    </row>
    <row r="141" spans="1:172" x14ac:dyDescent="0.35">
      <c r="A141" s="1" t="s">
        <v>3190</v>
      </c>
      <c r="L141" s="1" t="s">
        <v>3247</v>
      </c>
      <c r="M141" s="1" t="s">
        <v>3248</v>
      </c>
      <c r="Q141" s="1">
        <v>103.3</v>
      </c>
      <c r="AB141" s="4">
        <v>49.9</v>
      </c>
      <c r="AC141" s="4">
        <v>1.22</v>
      </c>
      <c r="AE141" s="4">
        <v>17.78</v>
      </c>
      <c r="AG141" s="4">
        <v>10.51</v>
      </c>
      <c r="AJ141" s="4">
        <v>6.25</v>
      </c>
      <c r="AK141" s="4">
        <v>6.56</v>
      </c>
      <c r="AL141" s="4">
        <v>0.16</v>
      </c>
      <c r="AN141" s="4">
        <v>1.9</v>
      </c>
      <c r="AO141" s="4">
        <v>3.58</v>
      </c>
      <c r="AP141" s="4">
        <v>0.41</v>
      </c>
      <c r="CW141" s="4">
        <v>30</v>
      </c>
      <c r="CX141" s="4">
        <v>515</v>
      </c>
      <c r="CY141" s="4">
        <v>30</v>
      </c>
      <c r="CZ141" s="4">
        <v>144</v>
      </c>
      <c r="DA141" s="4">
        <v>10.199999999999999</v>
      </c>
      <c r="DN141" s="4">
        <v>552</v>
      </c>
      <c r="DO141" s="4">
        <v>30.1</v>
      </c>
      <c r="DP141" s="4">
        <v>62.1</v>
      </c>
      <c r="DQ141" s="4">
        <v>8.1300000000000008</v>
      </c>
      <c r="DR141" s="4">
        <v>28.8</v>
      </c>
      <c r="DS141" s="4">
        <v>6.11</v>
      </c>
      <c r="DT141" s="4">
        <v>1.64</v>
      </c>
      <c r="DU141" s="4">
        <v>5.4</v>
      </c>
      <c r="DV141" s="4">
        <v>0.91</v>
      </c>
      <c r="DW141" s="4">
        <v>5.79</v>
      </c>
      <c r="DX141" s="4">
        <v>1.1200000000000001</v>
      </c>
      <c r="DY141" s="4">
        <v>3.21</v>
      </c>
      <c r="DZ141" s="4">
        <v>0.41</v>
      </c>
      <c r="EA141" s="4">
        <v>2.56</v>
      </c>
      <c r="EB141" s="4">
        <v>0.42</v>
      </c>
      <c r="EC141" s="4">
        <v>3.9</v>
      </c>
      <c r="ED141" s="4">
        <v>0</v>
      </c>
      <c r="FP141" s="1" t="s">
        <v>3192</v>
      </c>
    </row>
    <row r="142" spans="1:172" x14ac:dyDescent="0.35">
      <c r="A142" s="1" t="s">
        <v>3190</v>
      </c>
      <c r="L142" s="1" t="s">
        <v>3249</v>
      </c>
      <c r="M142" s="1" t="s">
        <v>2554</v>
      </c>
      <c r="Q142" s="1" t="s">
        <v>3220</v>
      </c>
      <c r="AB142" s="4">
        <v>45.21</v>
      </c>
      <c r="AC142" s="4">
        <v>1.63</v>
      </c>
      <c r="AE142" s="4">
        <v>10.75</v>
      </c>
      <c r="AG142" s="4">
        <v>16.88</v>
      </c>
      <c r="AJ142" s="4">
        <v>9.64</v>
      </c>
      <c r="AK142" s="4">
        <v>9.57</v>
      </c>
      <c r="AL142" s="4">
        <v>0.32</v>
      </c>
      <c r="AN142" s="4">
        <v>2.08</v>
      </c>
      <c r="AO142" s="4">
        <v>1.39</v>
      </c>
      <c r="AP142" s="4">
        <v>0.41</v>
      </c>
      <c r="CW142" s="4">
        <v>65</v>
      </c>
      <c r="CX142" s="4">
        <v>465</v>
      </c>
      <c r="CY142" s="4">
        <v>30</v>
      </c>
      <c r="CZ142" s="4">
        <v>78</v>
      </c>
      <c r="DA142" s="4">
        <v>9.9</v>
      </c>
      <c r="DN142" s="4">
        <v>512</v>
      </c>
      <c r="DO142" s="4">
        <v>19.600000000000001</v>
      </c>
      <c r="DP142" s="4">
        <v>45.2</v>
      </c>
      <c r="DQ142" s="4">
        <v>6</v>
      </c>
      <c r="DR142" s="4">
        <v>26.3</v>
      </c>
      <c r="DS142" s="4">
        <v>6.59</v>
      </c>
      <c r="DT142" s="4">
        <v>1.1499999999999999</v>
      </c>
      <c r="DU142" s="4">
        <v>6.13</v>
      </c>
      <c r="DV142" s="4">
        <v>0.9</v>
      </c>
      <c r="DW142" s="4">
        <v>5.35</v>
      </c>
      <c r="DX142" s="4">
        <v>1.05</v>
      </c>
      <c r="DY142" s="4">
        <v>2.78</v>
      </c>
      <c r="DZ142" s="4">
        <v>0.45</v>
      </c>
      <c r="EA142" s="4">
        <v>2.7</v>
      </c>
      <c r="EB142" s="4">
        <v>0.42</v>
      </c>
      <c r="EC142" s="4">
        <v>2.1</v>
      </c>
      <c r="ED142" s="4">
        <v>0.5</v>
      </c>
      <c r="FP142" s="1" t="s">
        <v>3192</v>
      </c>
    </row>
    <row r="143" spans="1:172" x14ac:dyDescent="0.35">
      <c r="A143" s="1" t="s">
        <v>3190</v>
      </c>
      <c r="L143" s="1" t="s">
        <v>3250</v>
      </c>
      <c r="M143" s="1" t="s">
        <v>2554</v>
      </c>
      <c r="Q143" s="1" t="s">
        <v>3220</v>
      </c>
      <c r="AB143" s="4">
        <v>50.76</v>
      </c>
      <c r="AC143" s="4">
        <v>0.92</v>
      </c>
      <c r="AE143" s="4">
        <v>18.329999999999998</v>
      </c>
      <c r="AG143" s="4">
        <v>9.33</v>
      </c>
      <c r="AJ143" s="4">
        <v>8.9700000000000006</v>
      </c>
      <c r="AK143" s="4">
        <v>4.93</v>
      </c>
      <c r="AL143" s="4">
        <v>0.17</v>
      </c>
      <c r="AN143" s="4">
        <v>1.6</v>
      </c>
      <c r="AO143" s="4">
        <v>3.17</v>
      </c>
      <c r="AP143" s="4">
        <v>0.44</v>
      </c>
      <c r="CW143" s="4">
        <v>46</v>
      </c>
      <c r="CX143" s="4">
        <v>927</v>
      </c>
      <c r="CY143" s="4">
        <v>20</v>
      </c>
      <c r="CZ143" s="4">
        <v>81</v>
      </c>
      <c r="DA143" s="4">
        <v>6.1</v>
      </c>
      <c r="DN143" s="4">
        <v>412</v>
      </c>
      <c r="DO143" s="4">
        <v>24.3</v>
      </c>
      <c r="DP143" s="4">
        <v>50.2</v>
      </c>
      <c r="DQ143" s="4">
        <v>5.9</v>
      </c>
      <c r="DR143" s="4">
        <v>24.2</v>
      </c>
      <c r="DS143" s="4">
        <v>4.8099999999999996</v>
      </c>
      <c r="DT143" s="4">
        <v>1.76</v>
      </c>
      <c r="DU143" s="4">
        <v>4.29</v>
      </c>
      <c r="DV143" s="4">
        <v>0.66</v>
      </c>
      <c r="DW143" s="4">
        <v>3.33</v>
      </c>
      <c r="DX143" s="4">
        <v>0.69</v>
      </c>
      <c r="DY143" s="4">
        <v>1.95</v>
      </c>
      <c r="DZ143" s="4">
        <v>0.3</v>
      </c>
      <c r="EA143" s="4">
        <v>1.67</v>
      </c>
      <c r="EB143" s="4">
        <v>0.27</v>
      </c>
      <c r="EC143" s="4">
        <v>2.1</v>
      </c>
      <c r="ED143" s="4">
        <v>0.3</v>
      </c>
      <c r="FP143" s="1" t="s">
        <v>3192</v>
      </c>
    </row>
    <row r="144" spans="1:172" x14ac:dyDescent="0.35">
      <c r="A144" s="1" t="s">
        <v>3190</v>
      </c>
      <c r="L144" s="1" t="s">
        <v>3251</v>
      </c>
      <c r="M144" s="1" t="s">
        <v>3161</v>
      </c>
      <c r="Q144" s="1" t="s">
        <v>3220</v>
      </c>
      <c r="AB144" s="4">
        <v>54.88</v>
      </c>
      <c r="AC144" s="4">
        <v>0.95</v>
      </c>
      <c r="AE144" s="4">
        <v>17</v>
      </c>
      <c r="AG144" s="4">
        <v>8.8800000000000008</v>
      </c>
      <c r="AJ144" s="4">
        <v>6</v>
      </c>
      <c r="AK144" s="4">
        <v>3.93</v>
      </c>
      <c r="AL144" s="4">
        <v>0.13</v>
      </c>
      <c r="AN144" s="4">
        <v>4.24</v>
      </c>
      <c r="AO144" s="4">
        <v>2.92</v>
      </c>
      <c r="AP144" s="4">
        <v>0.41</v>
      </c>
      <c r="CW144" s="4">
        <v>150</v>
      </c>
      <c r="CX144" s="4">
        <v>761</v>
      </c>
      <c r="CY144" s="4">
        <v>26</v>
      </c>
      <c r="CZ144" s="4">
        <v>257</v>
      </c>
      <c r="DA144" s="4">
        <v>8.6999999999999993</v>
      </c>
      <c r="DN144" s="4">
        <v>529</v>
      </c>
      <c r="DO144" s="4">
        <v>26.7</v>
      </c>
      <c r="DP144" s="4">
        <v>54.8</v>
      </c>
      <c r="DQ144" s="4">
        <v>6.65</v>
      </c>
      <c r="DR144" s="4">
        <v>27</v>
      </c>
      <c r="DS144" s="4">
        <v>5.88</v>
      </c>
      <c r="DT144" s="4">
        <v>1.54</v>
      </c>
      <c r="DU144" s="4">
        <v>4.68</v>
      </c>
      <c r="DV144" s="4">
        <v>0.72</v>
      </c>
      <c r="DW144" s="4">
        <v>4.47</v>
      </c>
      <c r="DX144" s="4">
        <v>0.89</v>
      </c>
      <c r="DY144" s="4">
        <v>2.2799999999999998</v>
      </c>
      <c r="DZ144" s="4">
        <v>0.34</v>
      </c>
      <c r="EA144" s="4">
        <v>2.12</v>
      </c>
      <c r="EB144" s="4">
        <v>0.35</v>
      </c>
      <c r="EC144" s="4">
        <v>5.8</v>
      </c>
      <c r="ED144" s="4">
        <v>0.5</v>
      </c>
      <c r="FP144" s="1" t="s">
        <v>3192</v>
      </c>
    </row>
    <row r="145" spans="1:172" x14ac:dyDescent="0.35">
      <c r="A145" s="1" t="s">
        <v>3252</v>
      </c>
      <c r="L145" s="1" t="s">
        <v>3253</v>
      </c>
      <c r="M145" s="1" t="s">
        <v>3254</v>
      </c>
      <c r="Q145" s="1">
        <v>8.6999999999999993</v>
      </c>
      <c r="AB145" s="4">
        <v>51.06</v>
      </c>
      <c r="AC145" s="4">
        <v>1.89</v>
      </c>
      <c r="AE145" s="4">
        <v>15.35</v>
      </c>
      <c r="AG145" s="4">
        <v>13.033333333333333</v>
      </c>
      <c r="AJ145" s="4">
        <v>6.7</v>
      </c>
      <c r="AK145" s="4">
        <v>6.14</v>
      </c>
      <c r="AL145" s="4">
        <v>0.17</v>
      </c>
      <c r="AN145" s="4">
        <v>1.74</v>
      </c>
      <c r="AO145" s="4">
        <v>3.69</v>
      </c>
      <c r="AP145" s="4">
        <v>0.47</v>
      </c>
      <c r="CW145" s="4">
        <v>28.6</v>
      </c>
      <c r="CX145" s="4">
        <v>387</v>
      </c>
      <c r="CY145" s="4">
        <v>27.92</v>
      </c>
      <c r="CZ145" s="4">
        <v>158</v>
      </c>
      <c r="DA145" s="4">
        <v>30.58</v>
      </c>
      <c r="DN145" s="4">
        <v>458</v>
      </c>
      <c r="DO145" s="4">
        <v>27.73</v>
      </c>
      <c r="DP145" s="4">
        <v>46.15</v>
      </c>
      <c r="DQ145" s="4">
        <v>5.89</v>
      </c>
      <c r="DR145" s="4">
        <v>25.49</v>
      </c>
      <c r="DS145" s="4">
        <v>6.89</v>
      </c>
      <c r="DT145" s="4">
        <v>2.34</v>
      </c>
      <c r="DU145" s="4">
        <v>1.05</v>
      </c>
      <c r="DV145" s="4">
        <v>6.87</v>
      </c>
      <c r="DW145" s="4">
        <v>5.99</v>
      </c>
      <c r="DX145" s="4">
        <v>1.0900000000000001</v>
      </c>
      <c r="DY145" s="4">
        <v>2.6</v>
      </c>
      <c r="DZ145" s="4">
        <v>0.34</v>
      </c>
      <c r="EA145" s="4">
        <v>2.02</v>
      </c>
      <c r="EB145" s="4">
        <v>0.3</v>
      </c>
      <c r="EC145" s="4">
        <v>3.93</v>
      </c>
      <c r="ED145" s="4">
        <v>1.88</v>
      </c>
      <c r="FP145" s="1" t="s">
        <v>3255</v>
      </c>
    </row>
    <row r="146" spans="1:172" x14ac:dyDescent="0.35">
      <c r="A146" s="1" t="s">
        <v>3252</v>
      </c>
      <c r="L146" s="1" t="s">
        <v>3256</v>
      </c>
      <c r="M146" s="1" t="s">
        <v>3254</v>
      </c>
      <c r="Q146" s="1">
        <v>5</v>
      </c>
      <c r="AB146" s="4">
        <v>49.65</v>
      </c>
      <c r="AC146" s="4">
        <v>2.23</v>
      </c>
      <c r="AE146" s="4">
        <v>15.85</v>
      </c>
      <c r="AG146" s="4">
        <v>11.333333333333332</v>
      </c>
      <c r="AJ146" s="4">
        <v>8.1300000000000008</v>
      </c>
      <c r="AK146" s="4">
        <v>7.1</v>
      </c>
      <c r="AL146" s="4">
        <v>0.15</v>
      </c>
      <c r="AN146" s="4">
        <v>0.96</v>
      </c>
      <c r="AO146" s="4">
        <v>3.67</v>
      </c>
      <c r="AP146" s="4">
        <v>0.47</v>
      </c>
      <c r="CW146" s="4">
        <v>9.9</v>
      </c>
      <c r="CX146" s="4">
        <v>641</v>
      </c>
      <c r="CY146" s="4">
        <v>23.68</v>
      </c>
      <c r="CZ146" s="4">
        <v>167</v>
      </c>
      <c r="DA146" s="4">
        <v>31.08</v>
      </c>
      <c r="DN146" s="4">
        <v>517</v>
      </c>
      <c r="DO146" s="4">
        <v>22.67</v>
      </c>
      <c r="DP146" s="4">
        <v>44.09</v>
      </c>
      <c r="DQ146" s="4">
        <v>5.53</v>
      </c>
      <c r="DR146" s="4">
        <v>24.92</v>
      </c>
      <c r="DS146" s="4">
        <v>6.8</v>
      </c>
      <c r="DT146" s="4">
        <v>2.41</v>
      </c>
      <c r="DU146" s="4">
        <v>0.97</v>
      </c>
      <c r="DV146" s="4">
        <v>6.35</v>
      </c>
      <c r="DW146" s="4">
        <v>5.5</v>
      </c>
      <c r="DX146" s="4">
        <v>0.93</v>
      </c>
      <c r="DY146" s="4">
        <v>2.19</v>
      </c>
      <c r="DZ146" s="4">
        <v>0.28999999999999998</v>
      </c>
      <c r="EA146" s="4">
        <v>1.58</v>
      </c>
      <c r="EB146" s="4">
        <v>0.23</v>
      </c>
      <c r="EC146" s="4">
        <v>4.0199999999999996</v>
      </c>
      <c r="ED146" s="4">
        <v>1.94</v>
      </c>
      <c r="FP146" s="1" t="s">
        <v>3255</v>
      </c>
    </row>
    <row r="147" spans="1:172" x14ac:dyDescent="0.35">
      <c r="A147" s="1" t="s">
        <v>3252</v>
      </c>
      <c r="L147" s="1" t="s">
        <v>3257</v>
      </c>
      <c r="M147" s="1" t="s">
        <v>3254</v>
      </c>
      <c r="Q147" s="1">
        <v>5.4</v>
      </c>
      <c r="AB147" s="4">
        <v>49.94</v>
      </c>
      <c r="AC147" s="4">
        <v>2.1800000000000002</v>
      </c>
      <c r="AE147" s="4">
        <v>14.46</v>
      </c>
      <c r="AG147" s="4">
        <v>13.544444444444444</v>
      </c>
      <c r="AJ147" s="4">
        <v>7.87</v>
      </c>
      <c r="AK147" s="4">
        <v>7.04</v>
      </c>
      <c r="AL147" s="4">
        <v>0.14000000000000001</v>
      </c>
      <c r="AN147" s="4">
        <v>0.99</v>
      </c>
      <c r="AO147" s="4">
        <v>3.7</v>
      </c>
      <c r="AP147" s="4">
        <v>0.37</v>
      </c>
      <c r="CW147" s="4">
        <v>9.3000000000000007</v>
      </c>
      <c r="CX147" s="4">
        <v>483</v>
      </c>
      <c r="CY147" s="4">
        <v>27.6</v>
      </c>
      <c r="CZ147" s="4">
        <v>127</v>
      </c>
      <c r="DA147" s="4">
        <v>25.41</v>
      </c>
      <c r="DN147" s="4">
        <v>372</v>
      </c>
      <c r="DO147" s="4">
        <v>21.28</v>
      </c>
      <c r="DP147" s="4">
        <v>38.659999999999997</v>
      </c>
      <c r="DQ147" s="4">
        <v>4.79</v>
      </c>
      <c r="DR147" s="4">
        <v>21.54</v>
      </c>
      <c r="DS147" s="4">
        <v>6.12</v>
      </c>
      <c r="DT147" s="4">
        <v>2.2000000000000002</v>
      </c>
      <c r="DU147" s="4">
        <v>0.99</v>
      </c>
      <c r="DV147" s="4">
        <v>6.37</v>
      </c>
      <c r="DW147" s="4">
        <v>5.82</v>
      </c>
      <c r="DX147" s="4">
        <v>1.04</v>
      </c>
      <c r="DY147" s="4">
        <v>2.54</v>
      </c>
      <c r="DZ147" s="4">
        <v>0.33</v>
      </c>
      <c r="EA147" s="4">
        <v>1.92</v>
      </c>
      <c r="EB147" s="4">
        <v>0.28999999999999998</v>
      </c>
      <c r="EC147" s="4">
        <v>3.47</v>
      </c>
      <c r="ED147" s="4">
        <v>1.49</v>
      </c>
      <c r="FP147" s="1" t="s">
        <v>3255</v>
      </c>
    </row>
    <row r="148" spans="1:172" x14ac:dyDescent="0.35">
      <c r="A148" s="1" t="s">
        <v>3252</v>
      </c>
      <c r="L148" s="1" t="s">
        <v>3258</v>
      </c>
      <c r="M148" s="1" t="s">
        <v>3254</v>
      </c>
      <c r="Q148" s="1">
        <v>10.8</v>
      </c>
      <c r="AB148" s="4">
        <v>51.69</v>
      </c>
      <c r="AC148" s="4">
        <v>1.76</v>
      </c>
      <c r="AE148" s="4">
        <v>15.63</v>
      </c>
      <c r="AG148" s="4">
        <v>10.955555555555554</v>
      </c>
      <c r="AJ148" s="4">
        <v>7.86</v>
      </c>
      <c r="AK148" s="4">
        <v>6.12</v>
      </c>
      <c r="AL148" s="4">
        <v>0.15</v>
      </c>
      <c r="AN148" s="4">
        <v>1.75</v>
      </c>
      <c r="AO148" s="4">
        <v>3.53</v>
      </c>
      <c r="AP148" s="4">
        <v>0.43</v>
      </c>
      <c r="CR148" s="4">
        <v>20.7</v>
      </c>
      <c r="CW148" s="4">
        <v>34.200000000000003</v>
      </c>
      <c r="CX148" s="4">
        <v>593</v>
      </c>
      <c r="CY148" s="4">
        <v>20.79</v>
      </c>
      <c r="CZ148" s="4">
        <v>147</v>
      </c>
      <c r="DA148" s="4">
        <v>31.22</v>
      </c>
      <c r="DN148" s="4">
        <v>358</v>
      </c>
      <c r="DO148" s="4">
        <v>26.28</v>
      </c>
      <c r="DP148" s="4">
        <v>56.11</v>
      </c>
      <c r="DQ148" s="4">
        <v>5.94</v>
      </c>
      <c r="DR148" s="4">
        <v>23.08</v>
      </c>
      <c r="DS148" s="4">
        <v>4.92</v>
      </c>
      <c r="DT148" s="4">
        <v>1.65</v>
      </c>
      <c r="DU148" s="4">
        <v>0.73</v>
      </c>
      <c r="DV148" s="4">
        <v>4.99</v>
      </c>
      <c r="DW148" s="4">
        <v>3.88</v>
      </c>
      <c r="DX148" s="4">
        <v>0.75</v>
      </c>
      <c r="DY148" s="4">
        <v>1.95</v>
      </c>
      <c r="EA148" s="4">
        <v>1.58</v>
      </c>
      <c r="EB148" s="4">
        <v>0.23</v>
      </c>
      <c r="EC148" s="4">
        <v>3.43</v>
      </c>
      <c r="ED148" s="4">
        <v>2.0099999999999998</v>
      </c>
      <c r="FP148" s="1" t="s">
        <v>3255</v>
      </c>
    </row>
    <row r="149" spans="1:172" x14ac:dyDescent="0.35">
      <c r="A149" s="1" t="s">
        <v>3252</v>
      </c>
      <c r="L149" s="1" t="s">
        <v>3259</v>
      </c>
      <c r="M149" s="1" t="s">
        <v>3254</v>
      </c>
      <c r="Q149" s="1">
        <v>8.9</v>
      </c>
      <c r="AB149" s="4">
        <v>49.29</v>
      </c>
      <c r="AC149" s="4">
        <v>1.37</v>
      </c>
      <c r="AE149" s="4">
        <v>16.72</v>
      </c>
      <c r="AG149" s="4">
        <v>12.822222222222221</v>
      </c>
      <c r="AJ149" s="4">
        <v>8.6300000000000008</v>
      </c>
      <c r="AK149" s="4">
        <v>7.29</v>
      </c>
      <c r="AL149" s="4">
        <v>0.18</v>
      </c>
      <c r="AN149" s="4">
        <v>0.31</v>
      </c>
      <c r="AO149" s="4">
        <v>3.06</v>
      </c>
      <c r="AP149" s="4">
        <v>0.15</v>
      </c>
      <c r="CR149" s="4">
        <v>19.2</v>
      </c>
      <c r="CW149" s="4">
        <v>2.4</v>
      </c>
      <c r="CX149" s="4">
        <v>235</v>
      </c>
      <c r="CY149" s="4">
        <v>18.559999999999999</v>
      </c>
      <c r="CZ149" s="4">
        <v>101</v>
      </c>
      <c r="DA149" s="4">
        <v>12.17</v>
      </c>
      <c r="DN149" s="4">
        <v>129</v>
      </c>
      <c r="DO149" s="4">
        <v>7.66</v>
      </c>
      <c r="DP149" s="4">
        <v>16.100000000000001</v>
      </c>
      <c r="DQ149" s="4">
        <v>2.16</v>
      </c>
      <c r="DR149" s="4">
        <v>9.25</v>
      </c>
      <c r="DS149" s="4">
        <v>2.63</v>
      </c>
      <c r="DT149" s="4">
        <v>1.01</v>
      </c>
      <c r="DU149" s="4">
        <v>0.5</v>
      </c>
      <c r="DV149" s="4">
        <v>3.06</v>
      </c>
      <c r="DW149" s="4">
        <v>3.07</v>
      </c>
      <c r="DX149" s="4">
        <v>0.62</v>
      </c>
      <c r="DY149" s="4">
        <v>1.69</v>
      </c>
      <c r="EA149" s="4">
        <v>1.48</v>
      </c>
      <c r="EB149" s="4">
        <v>0.21</v>
      </c>
      <c r="EC149" s="4">
        <v>2.2599999999999998</v>
      </c>
      <c r="ED149" s="4">
        <v>0.98</v>
      </c>
      <c r="FP149" s="1" t="s">
        <v>3255</v>
      </c>
    </row>
    <row r="150" spans="1:172" x14ac:dyDescent="0.35">
      <c r="A150" s="1" t="s">
        <v>3252</v>
      </c>
      <c r="L150" s="1" t="s">
        <v>3260</v>
      </c>
      <c r="M150" s="1" t="s">
        <v>3261</v>
      </c>
      <c r="Q150" s="1">
        <v>6.4</v>
      </c>
      <c r="AB150" s="4">
        <v>52.57</v>
      </c>
      <c r="AC150" s="4">
        <v>1.82</v>
      </c>
      <c r="AE150" s="4">
        <v>15.22</v>
      </c>
      <c r="AG150" s="4">
        <v>10.955555555555554</v>
      </c>
      <c r="AJ150" s="4">
        <v>7.79</v>
      </c>
      <c r="AK150" s="4">
        <v>6.72</v>
      </c>
      <c r="AL150" s="4">
        <v>0.15</v>
      </c>
      <c r="AN150" s="4">
        <v>0.93</v>
      </c>
      <c r="AO150" s="4">
        <v>3.52</v>
      </c>
      <c r="AP150" s="4">
        <v>0.28999999999999998</v>
      </c>
      <c r="CR150" s="4">
        <v>22.1</v>
      </c>
      <c r="CW150" s="4">
        <v>18.5</v>
      </c>
      <c r="CX150" s="4">
        <v>536</v>
      </c>
      <c r="CY150" s="4">
        <v>25.67</v>
      </c>
      <c r="CZ150" s="4">
        <v>134</v>
      </c>
      <c r="DA150" s="4">
        <v>18.5</v>
      </c>
      <c r="DN150" s="4">
        <v>270</v>
      </c>
      <c r="DO150" s="4">
        <v>12.18</v>
      </c>
      <c r="DP150" s="4">
        <v>26.57</v>
      </c>
      <c r="DQ150" s="4">
        <v>3.72</v>
      </c>
      <c r="DR150" s="4">
        <v>17.46</v>
      </c>
      <c r="DS150" s="4">
        <v>4.96</v>
      </c>
      <c r="DT150" s="4">
        <v>1.76</v>
      </c>
      <c r="DU150" s="4">
        <v>0.78</v>
      </c>
      <c r="DV150" s="4">
        <v>5.22</v>
      </c>
      <c r="DW150" s="4">
        <v>4.26</v>
      </c>
      <c r="DX150" s="4">
        <v>0.81</v>
      </c>
      <c r="DY150" s="4">
        <v>2.06</v>
      </c>
      <c r="EA150" s="4">
        <v>1.63</v>
      </c>
      <c r="EB150" s="4">
        <v>0.23</v>
      </c>
      <c r="EC150" s="4">
        <v>3.03</v>
      </c>
      <c r="ED150" s="4">
        <v>1.1299999999999999</v>
      </c>
      <c r="FP150" s="1" t="s">
        <v>3255</v>
      </c>
    </row>
    <row r="151" spans="1:172" x14ac:dyDescent="0.35">
      <c r="A151" s="1" t="s">
        <v>3252</v>
      </c>
      <c r="L151" s="1" t="s">
        <v>3262</v>
      </c>
      <c r="M151" s="1" t="s">
        <v>3261</v>
      </c>
      <c r="Q151" s="1">
        <v>6.4</v>
      </c>
      <c r="AB151" s="4">
        <v>53.62</v>
      </c>
      <c r="AC151" s="4">
        <v>1.64</v>
      </c>
      <c r="AE151" s="4">
        <v>16.57</v>
      </c>
      <c r="AG151" s="4">
        <v>10.444444444444445</v>
      </c>
      <c r="AJ151" s="4">
        <v>7.23</v>
      </c>
      <c r="AK151" s="4">
        <v>4.9000000000000004</v>
      </c>
      <c r="AL151" s="4">
        <v>0.15</v>
      </c>
      <c r="AN151" s="4">
        <v>2.11</v>
      </c>
      <c r="AO151" s="4">
        <v>3.26</v>
      </c>
      <c r="AP151" s="4">
        <v>0.75</v>
      </c>
      <c r="CR151" s="4">
        <v>20.399999999999999</v>
      </c>
      <c r="CW151" s="4">
        <v>29.4</v>
      </c>
      <c r="CX151" s="4">
        <v>595</v>
      </c>
      <c r="CY151" s="4">
        <v>22.68</v>
      </c>
      <c r="CZ151" s="4">
        <v>132</v>
      </c>
      <c r="DA151" s="4">
        <v>22.36</v>
      </c>
      <c r="DN151" s="4">
        <v>424</v>
      </c>
      <c r="DO151" s="4">
        <v>15.2</v>
      </c>
      <c r="DP151" s="4">
        <v>31.88</v>
      </c>
      <c r="DQ151" s="4">
        <v>4.3099999999999996</v>
      </c>
      <c r="DR151" s="4">
        <v>19.45</v>
      </c>
      <c r="DS151" s="4">
        <v>5.12</v>
      </c>
      <c r="DT151" s="4">
        <v>1.77</v>
      </c>
      <c r="DU151" s="4">
        <v>0.78</v>
      </c>
      <c r="DV151" s="4">
        <v>5.32</v>
      </c>
      <c r="DW151" s="4">
        <v>4.1500000000000004</v>
      </c>
      <c r="DX151" s="4">
        <v>0.79</v>
      </c>
      <c r="DY151" s="4">
        <v>1.99</v>
      </c>
      <c r="EA151" s="4">
        <v>1.58</v>
      </c>
      <c r="EB151" s="4">
        <v>0.22</v>
      </c>
      <c r="EC151" s="4">
        <v>3.19</v>
      </c>
      <c r="ED151" s="4">
        <v>1.36</v>
      </c>
      <c r="FP151" s="1" t="s">
        <v>3255</v>
      </c>
    </row>
    <row r="152" spans="1:172" x14ac:dyDescent="0.35">
      <c r="A152" s="1" t="s">
        <v>3252</v>
      </c>
      <c r="L152" s="1" t="s">
        <v>3263</v>
      </c>
      <c r="M152" s="1" t="s">
        <v>3261</v>
      </c>
      <c r="Q152" s="1">
        <v>11.8</v>
      </c>
      <c r="AB152" s="4">
        <v>54.46</v>
      </c>
      <c r="AC152" s="4">
        <v>1.65</v>
      </c>
      <c r="AE152" s="4">
        <v>14.79</v>
      </c>
      <c r="AG152" s="4">
        <v>11.088888888888889</v>
      </c>
      <c r="AJ152" s="4">
        <v>7.49</v>
      </c>
      <c r="AK152" s="4">
        <v>6.59</v>
      </c>
      <c r="AL152" s="4">
        <v>0.14000000000000001</v>
      </c>
      <c r="AN152" s="4">
        <v>0.44</v>
      </c>
      <c r="AO152" s="4">
        <v>3.09</v>
      </c>
      <c r="AP152" s="4">
        <v>0.18</v>
      </c>
      <c r="CR152" s="4">
        <v>20.399999999999999</v>
      </c>
      <c r="CW152" s="4">
        <v>6.1</v>
      </c>
      <c r="CX152" s="4">
        <v>285</v>
      </c>
      <c r="CY152" s="4">
        <v>19.86</v>
      </c>
      <c r="CZ152" s="4">
        <v>83</v>
      </c>
      <c r="DA152" s="4">
        <v>7.35</v>
      </c>
      <c r="DN152" s="4">
        <v>155</v>
      </c>
      <c r="DO152" s="4">
        <v>7.12</v>
      </c>
      <c r="DP152" s="4">
        <v>14.12</v>
      </c>
      <c r="DQ152" s="4">
        <v>2.25</v>
      </c>
      <c r="DR152" s="4">
        <v>11.58</v>
      </c>
      <c r="DS152" s="4">
        <v>3.94</v>
      </c>
      <c r="DT152" s="4">
        <v>1.47</v>
      </c>
      <c r="DU152" s="4">
        <v>0.64</v>
      </c>
      <c r="DV152" s="4">
        <v>4.38</v>
      </c>
      <c r="DW152" s="4">
        <v>3.55</v>
      </c>
      <c r="DX152" s="4">
        <v>0.66</v>
      </c>
      <c r="DY152" s="4">
        <v>1.68</v>
      </c>
      <c r="EA152" s="4">
        <v>1.3</v>
      </c>
      <c r="EB152" s="4">
        <v>0.18</v>
      </c>
      <c r="EC152" s="4">
        <v>2.1800000000000002</v>
      </c>
      <c r="ED152" s="4">
        <v>0.52</v>
      </c>
      <c r="FP152" s="1" t="s">
        <v>3255</v>
      </c>
    </row>
    <row r="153" spans="1:172" x14ac:dyDescent="0.35">
      <c r="A153" s="1" t="s">
        <v>3252</v>
      </c>
      <c r="L153" s="1" t="s">
        <v>3264</v>
      </c>
      <c r="M153" s="1" t="s">
        <v>3254</v>
      </c>
      <c r="Q153" s="1">
        <v>34.700000000000003</v>
      </c>
      <c r="AB153" s="4">
        <v>48.37</v>
      </c>
      <c r="AC153" s="4">
        <v>2.36</v>
      </c>
      <c r="AE153" s="4">
        <v>15.28</v>
      </c>
      <c r="AG153" s="4">
        <v>12.977777777777778</v>
      </c>
      <c r="AJ153" s="4">
        <v>8.25</v>
      </c>
      <c r="AK153" s="4">
        <v>4.67</v>
      </c>
      <c r="AL153" s="4">
        <v>0.21</v>
      </c>
      <c r="AN153" s="4">
        <v>1.33</v>
      </c>
      <c r="AO153" s="4">
        <v>3.06</v>
      </c>
      <c r="AP153" s="4">
        <v>1.33</v>
      </c>
      <c r="CR153" s="4">
        <v>20.7</v>
      </c>
      <c r="CW153" s="4">
        <v>10.6</v>
      </c>
      <c r="CX153" s="4">
        <v>870</v>
      </c>
      <c r="CY153" s="4">
        <v>36.520000000000003</v>
      </c>
      <c r="CZ153" s="4">
        <v>250</v>
      </c>
      <c r="DA153" s="4">
        <v>23.53</v>
      </c>
      <c r="DN153" s="4">
        <v>648</v>
      </c>
      <c r="DO153" s="4">
        <v>37.75</v>
      </c>
      <c r="DP153" s="4">
        <v>105.91</v>
      </c>
      <c r="DQ153" s="4">
        <v>12.26</v>
      </c>
      <c r="DR153" s="4">
        <v>51.6</v>
      </c>
      <c r="DS153" s="4">
        <v>10.74</v>
      </c>
      <c r="DT153" s="4">
        <v>2.88</v>
      </c>
      <c r="DU153" s="4">
        <v>1.27</v>
      </c>
      <c r="DV153" s="4">
        <v>9.5500000000000007</v>
      </c>
      <c r="DW153" s="4">
        <v>6.29</v>
      </c>
      <c r="DX153" s="4">
        <v>1.2</v>
      </c>
      <c r="DY153" s="4">
        <v>3.17</v>
      </c>
      <c r="DZ153" s="4">
        <v>0.35</v>
      </c>
      <c r="EA153" s="4">
        <v>2.7</v>
      </c>
      <c r="EB153" s="4">
        <v>0.4</v>
      </c>
      <c r="EC153" s="4">
        <v>5.13</v>
      </c>
      <c r="ED153" s="4">
        <v>1.08</v>
      </c>
      <c r="FP153" s="1" t="s">
        <v>3255</v>
      </c>
    </row>
    <row r="154" spans="1:172" x14ac:dyDescent="0.35">
      <c r="A154" s="1" t="s">
        <v>3252</v>
      </c>
      <c r="L154" s="1" t="s">
        <v>3265</v>
      </c>
      <c r="M154" s="1" t="s">
        <v>3254</v>
      </c>
      <c r="Q154" s="1">
        <v>36.1</v>
      </c>
      <c r="AB154" s="4">
        <v>52.53</v>
      </c>
      <c r="AC154" s="4">
        <v>1.62</v>
      </c>
      <c r="AE154" s="4">
        <v>17.27</v>
      </c>
      <c r="AG154" s="4">
        <v>10.199999999999999</v>
      </c>
      <c r="AJ154" s="4">
        <v>7.23</v>
      </c>
      <c r="AK154" s="4">
        <v>4.6900000000000004</v>
      </c>
      <c r="AL154" s="4">
        <v>0.16</v>
      </c>
      <c r="AN154" s="4">
        <v>1.94</v>
      </c>
      <c r="AO154" s="4">
        <v>3.57</v>
      </c>
      <c r="AP154" s="4">
        <v>0.7</v>
      </c>
      <c r="FP154" s="1" t="s">
        <v>3255</v>
      </c>
    </row>
    <row r="155" spans="1:172" x14ac:dyDescent="0.35">
      <c r="A155" s="1" t="s">
        <v>3252</v>
      </c>
      <c r="L155" s="1" t="s">
        <v>3266</v>
      </c>
      <c r="M155" s="1" t="s">
        <v>3261</v>
      </c>
      <c r="Q155" s="1">
        <v>33.6</v>
      </c>
      <c r="AB155" s="4">
        <v>51.42</v>
      </c>
      <c r="AC155" s="4">
        <v>1.68</v>
      </c>
      <c r="AE155" s="4">
        <v>17.05</v>
      </c>
      <c r="AG155" s="4">
        <v>10.566666666666666</v>
      </c>
      <c r="AJ155" s="4">
        <v>8.1300000000000008</v>
      </c>
      <c r="AK155" s="4">
        <v>5.39</v>
      </c>
      <c r="AL155" s="4">
        <v>0.18</v>
      </c>
      <c r="AN155" s="4">
        <v>1.1399999999999999</v>
      </c>
      <c r="AO155" s="4">
        <v>3.42</v>
      </c>
      <c r="AP155" s="4">
        <v>0.79</v>
      </c>
      <c r="CW155" s="4">
        <v>18.399999999999999</v>
      </c>
      <c r="CX155" s="4">
        <v>835</v>
      </c>
      <c r="CY155" s="4">
        <v>26.28</v>
      </c>
      <c r="CZ155" s="4">
        <v>191</v>
      </c>
      <c r="DA155" s="4">
        <v>13.77</v>
      </c>
      <c r="DN155" s="4">
        <v>526</v>
      </c>
      <c r="DO155" s="4">
        <v>31.96</v>
      </c>
      <c r="DP155" s="4">
        <v>68.44</v>
      </c>
      <c r="DQ155" s="4">
        <v>8.31</v>
      </c>
      <c r="DR155" s="4">
        <v>36.32</v>
      </c>
      <c r="DS155" s="4">
        <v>8.34</v>
      </c>
      <c r="DT155" s="4">
        <v>2.4300000000000002</v>
      </c>
      <c r="DU155" s="4">
        <v>0.99</v>
      </c>
      <c r="DV155" s="4">
        <v>6.58</v>
      </c>
      <c r="DW155" s="4">
        <v>5.62</v>
      </c>
      <c r="DX155" s="4">
        <v>1.02</v>
      </c>
      <c r="DY155" s="4">
        <v>2.4900000000000002</v>
      </c>
      <c r="DZ155" s="4">
        <v>0.35</v>
      </c>
      <c r="EA155" s="4">
        <v>2.15</v>
      </c>
      <c r="EB155" s="4">
        <v>0.32</v>
      </c>
      <c r="EC155" s="4">
        <v>4.3899999999999997</v>
      </c>
      <c r="ED155" s="4">
        <v>0.73</v>
      </c>
      <c r="FP155" s="1" t="s">
        <v>3255</v>
      </c>
    </row>
    <row r="156" spans="1:172" x14ac:dyDescent="0.35">
      <c r="A156" s="1" t="s">
        <v>3252</v>
      </c>
      <c r="L156" s="1" t="s">
        <v>3267</v>
      </c>
      <c r="M156" s="1" t="s">
        <v>3261</v>
      </c>
      <c r="Q156" s="1">
        <v>33.6</v>
      </c>
      <c r="AB156" s="4">
        <v>51.52</v>
      </c>
      <c r="AC156" s="4">
        <v>1.84</v>
      </c>
      <c r="AE156" s="4">
        <v>15.96</v>
      </c>
      <c r="AG156" s="4">
        <v>10.722222222222223</v>
      </c>
      <c r="AJ156" s="4">
        <v>7.86</v>
      </c>
      <c r="AK156" s="4">
        <v>5.59</v>
      </c>
      <c r="AL156" s="4">
        <v>0.18</v>
      </c>
      <c r="AN156" s="4">
        <v>1.35</v>
      </c>
      <c r="AO156" s="4">
        <v>3.4</v>
      </c>
      <c r="AP156" s="4">
        <v>1.08</v>
      </c>
      <c r="CR156" s="4">
        <v>19.399999999999999</v>
      </c>
      <c r="CW156" s="4">
        <v>19.8</v>
      </c>
      <c r="CX156" s="4">
        <v>812</v>
      </c>
      <c r="CY156" s="4">
        <v>32.409999999999997</v>
      </c>
      <c r="CZ156" s="4">
        <v>248</v>
      </c>
      <c r="DA156" s="4">
        <v>20.57</v>
      </c>
      <c r="DN156" s="4">
        <v>557</v>
      </c>
      <c r="DO156" s="4">
        <v>35.590000000000003</v>
      </c>
      <c r="DP156" s="4">
        <v>95.06</v>
      </c>
      <c r="DQ156" s="4">
        <v>11.04</v>
      </c>
      <c r="DR156" s="4">
        <v>45.67</v>
      </c>
      <c r="DS156" s="4">
        <v>9.26</v>
      </c>
      <c r="DT156" s="4">
        <v>2.41</v>
      </c>
      <c r="DU156" s="4">
        <v>1.1000000000000001</v>
      </c>
      <c r="DV156" s="4">
        <v>8.1999999999999993</v>
      </c>
      <c r="DW156" s="4">
        <v>5.49</v>
      </c>
      <c r="DX156" s="4">
        <v>1.06</v>
      </c>
      <c r="DY156" s="4">
        <v>2.82</v>
      </c>
      <c r="EA156" s="4">
        <v>2.4500000000000002</v>
      </c>
      <c r="EB156" s="4">
        <v>0.36</v>
      </c>
      <c r="EC156" s="4">
        <v>5.09</v>
      </c>
      <c r="ED156" s="4">
        <v>0.96</v>
      </c>
      <c r="FP156" s="1" t="s">
        <v>3255</v>
      </c>
    </row>
    <row r="157" spans="1:172" x14ac:dyDescent="0.35">
      <c r="A157" s="1" t="s">
        <v>3252</v>
      </c>
      <c r="L157" s="1" t="s">
        <v>3268</v>
      </c>
      <c r="M157" s="1" t="s">
        <v>3261</v>
      </c>
      <c r="Q157" s="1">
        <v>34.9</v>
      </c>
      <c r="AB157" s="4">
        <v>52.92</v>
      </c>
      <c r="AC157" s="4">
        <v>1.59</v>
      </c>
      <c r="AE157" s="4">
        <v>16.38</v>
      </c>
      <c r="AG157" s="4">
        <v>10.511111111111111</v>
      </c>
      <c r="AJ157" s="4">
        <v>6.99</v>
      </c>
      <c r="AK157" s="4">
        <v>4.49</v>
      </c>
      <c r="AL157" s="4">
        <v>0.19</v>
      </c>
      <c r="AN157" s="4">
        <v>1.97</v>
      </c>
      <c r="AO157" s="4">
        <v>3.11</v>
      </c>
      <c r="AP157" s="4">
        <v>0.65</v>
      </c>
      <c r="CR157" s="4">
        <v>19.100000000000001</v>
      </c>
      <c r="CW157" s="4">
        <v>39.299999999999997</v>
      </c>
      <c r="CX157" s="4">
        <v>766</v>
      </c>
      <c r="CY157" s="4">
        <v>27.37</v>
      </c>
      <c r="CZ157" s="4">
        <v>164</v>
      </c>
      <c r="DA157" s="4">
        <v>11.1</v>
      </c>
      <c r="DN157" s="4">
        <v>661</v>
      </c>
      <c r="DO157" s="4">
        <v>23.04</v>
      </c>
      <c r="DP157" s="4">
        <v>62.27</v>
      </c>
      <c r="DQ157" s="4">
        <v>6.89</v>
      </c>
      <c r="DR157" s="4">
        <v>28.57</v>
      </c>
      <c r="DS157" s="4">
        <v>6.08</v>
      </c>
      <c r="DT157" s="4">
        <v>1.79</v>
      </c>
      <c r="DU157" s="4">
        <v>0.79</v>
      </c>
      <c r="DV157" s="4">
        <v>5.6</v>
      </c>
      <c r="DW157" s="4">
        <v>4.17</v>
      </c>
      <c r="DX157" s="4">
        <v>0.83</v>
      </c>
      <c r="DY157" s="4">
        <v>2.2599999999999998</v>
      </c>
      <c r="EA157" s="4">
        <v>2.02</v>
      </c>
      <c r="EB157" s="4">
        <v>0.3</v>
      </c>
      <c r="EC157" s="4">
        <v>3.42</v>
      </c>
      <c r="ED157" s="4">
        <v>0.54</v>
      </c>
      <c r="FP157" s="1" t="s">
        <v>3255</v>
      </c>
    </row>
    <row r="158" spans="1:172" x14ac:dyDescent="0.35">
      <c r="A158" s="1" t="s">
        <v>3252</v>
      </c>
      <c r="L158" s="1" t="s">
        <v>3269</v>
      </c>
      <c r="M158" s="1" t="s">
        <v>3261</v>
      </c>
      <c r="Q158" s="1">
        <v>47.3</v>
      </c>
      <c r="AB158" s="4">
        <v>52.01</v>
      </c>
      <c r="AC158" s="4">
        <v>1.88</v>
      </c>
      <c r="AE158" s="4">
        <v>17.96</v>
      </c>
      <c r="AG158" s="4">
        <v>9.2999999999999989</v>
      </c>
      <c r="AJ158" s="4">
        <v>8.68</v>
      </c>
      <c r="AK158" s="4">
        <v>4.3899999999999997</v>
      </c>
      <c r="AL158" s="4">
        <v>0.14000000000000001</v>
      </c>
      <c r="AN158" s="4">
        <v>1.49</v>
      </c>
      <c r="AO158" s="4">
        <v>3.5</v>
      </c>
      <c r="AP158" s="4">
        <v>0.72</v>
      </c>
      <c r="CR158" s="4">
        <v>20.8</v>
      </c>
      <c r="CW158" s="4">
        <v>16.100000000000001</v>
      </c>
      <c r="CX158" s="4">
        <v>861</v>
      </c>
      <c r="CY158" s="4">
        <v>22.07</v>
      </c>
      <c r="CZ158" s="4">
        <v>182</v>
      </c>
      <c r="DA158" s="4">
        <v>11.77</v>
      </c>
      <c r="DN158" s="4">
        <v>626</v>
      </c>
      <c r="DO158" s="4">
        <v>24.45</v>
      </c>
      <c r="DP158" s="4">
        <v>65.48</v>
      </c>
      <c r="DQ158" s="4">
        <v>7.01</v>
      </c>
      <c r="DR158" s="4">
        <v>28.83</v>
      </c>
      <c r="DS158" s="4">
        <v>6.02</v>
      </c>
      <c r="DT158" s="4">
        <v>1.96</v>
      </c>
      <c r="DU158" s="4">
        <v>0.8</v>
      </c>
      <c r="DV158" s="4">
        <v>5.66</v>
      </c>
      <c r="DW158" s="4">
        <v>4.2</v>
      </c>
      <c r="DX158" s="4">
        <v>0.84</v>
      </c>
      <c r="DY158" s="4">
        <v>2.2799999999999998</v>
      </c>
      <c r="EA158" s="4">
        <v>2.04</v>
      </c>
      <c r="EB158" s="4">
        <v>0.3</v>
      </c>
      <c r="EC158" s="4">
        <v>4.29</v>
      </c>
      <c r="ED158" s="4">
        <v>0.77</v>
      </c>
      <c r="FP158" s="1" t="s">
        <v>3255</v>
      </c>
    </row>
    <row r="159" spans="1:172" x14ac:dyDescent="0.35">
      <c r="A159" s="1" t="s">
        <v>3252</v>
      </c>
      <c r="L159" s="1" t="s">
        <v>3270</v>
      </c>
      <c r="M159" s="1" t="s">
        <v>3261</v>
      </c>
      <c r="Q159" s="1">
        <v>54.8</v>
      </c>
      <c r="AB159" s="4">
        <v>53.75</v>
      </c>
      <c r="AC159" s="4">
        <v>1.33</v>
      </c>
      <c r="AE159" s="4">
        <v>17.829999999999998</v>
      </c>
      <c r="AG159" s="4">
        <v>8.155555555555555</v>
      </c>
      <c r="AJ159" s="4">
        <v>8.0500000000000007</v>
      </c>
      <c r="AK159" s="4">
        <v>3.72</v>
      </c>
      <c r="AL159" s="4">
        <v>0.14000000000000001</v>
      </c>
      <c r="AN159" s="4">
        <v>1.83</v>
      </c>
      <c r="AO159" s="4">
        <v>3.86</v>
      </c>
      <c r="AP159" s="4">
        <v>0.48</v>
      </c>
      <c r="CR159" s="4">
        <v>235</v>
      </c>
      <c r="CW159" s="4">
        <v>49.3</v>
      </c>
      <c r="CX159" s="4">
        <v>755</v>
      </c>
      <c r="CY159" s="4">
        <v>25.39</v>
      </c>
      <c r="DA159" s="4">
        <v>14.82</v>
      </c>
      <c r="DN159" s="4">
        <v>576</v>
      </c>
      <c r="DO159" s="4">
        <v>34.01</v>
      </c>
      <c r="DP159" s="4">
        <v>69.5</v>
      </c>
      <c r="DQ159" s="4">
        <v>7.86</v>
      </c>
      <c r="DR159" s="4">
        <v>31.58</v>
      </c>
      <c r="DS159" s="4">
        <v>6.86</v>
      </c>
      <c r="DT159" s="4">
        <v>2.0099999999999998</v>
      </c>
      <c r="DU159" s="4">
        <v>0.88</v>
      </c>
      <c r="DV159" s="4">
        <v>5.69</v>
      </c>
      <c r="DW159" s="4">
        <v>5.14</v>
      </c>
      <c r="DX159" s="4">
        <v>0.98</v>
      </c>
      <c r="DY159" s="4">
        <v>2.5099999999999998</v>
      </c>
      <c r="DZ159" s="4">
        <v>0.36</v>
      </c>
      <c r="EA159" s="4">
        <v>2.17</v>
      </c>
      <c r="EB159" s="4">
        <v>0.35</v>
      </c>
      <c r="EC159" s="4">
        <v>5.24</v>
      </c>
      <c r="ED159" s="4">
        <v>0.89</v>
      </c>
      <c r="FP159" s="1" t="s">
        <v>3255</v>
      </c>
    </row>
    <row r="160" spans="1:172" x14ac:dyDescent="0.35">
      <c r="A160" s="1" t="s">
        <v>3252</v>
      </c>
      <c r="L160" s="1" t="s">
        <v>3271</v>
      </c>
      <c r="M160" s="1" t="s">
        <v>3272</v>
      </c>
      <c r="Q160" s="1">
        <v>9.9</v>
      </c>
      <c r="AB160" s="4">
        <v>47.82</v>
      </c>
      <c r="AC160" s="4">
        <v>1.83</v>
      </c>
      <c r="AE160" s="4">
        <v>15.87</v>
      </c>
      <c r="AG160" s="4">
        <v>10.711111111111112</v>
      </c>
      <c r="AJ160" s="4">
        <v>8.31</v>
      </c>
      <c r="AK160" s="4">
        <v>8.48</v>
      </c>
      <c r="AL160" s="4">
        <v>0.18</v>
      </c>
      <c r="AN160" s="4">
        <v>2.19</v>
      </c>
      <c r="AO160" s="4">
        <v>3.43</v>
      </c>
      <c r="AP160" s="4">
        <v>0.54</v>
      </c>
      <c r="CR160" s="4">
        <v>17.100000000000001</v>
      </c>
      <c r="CW160" s="4">
        <v>48.1</v>
      </c>
      <c r="CX160" s="4">
        <v>935</v>
      </c>
      <c r="CY160" s="4">
        <v>20.81</v>
      </c>
      <c r="CZ160" s="4">
        <v>200</v>
      </c>
      <c r="DA160" s="4">
        <v>72.31</v>
      </c>
      <c r="DN160" s="4">
        <v>944</v>
      </c>
      <c r="DO160" s="4">
        <v>51.64</v>
      </c>
      <c r="DP160" s="4">
        <v>99.92</v>
      </c>
      <c r="DQ160" s="4">
        <v>9.6300000000000008</v>
      </c>
      <c r="DR160" s="4">
        <v>34.76</v>
      </c>
      <c r="DS160" s="4">
        <v>6</v>
      </c>
      <c r="DT160" s="4">
        <v>1.97</v>
      </c>
      <c r="DU160" s="4">
        <v>0.77</v>
      </c>
      <c r="DV160" s="4">
        <v>5.52</v>
      </c>
      <c r="DW160" s="4">
        <v>3.81</v>
      </c>
      <c r="DX160" s="4">
        <v>0.73</v>
      </c>
      <c r="DY160" s="4">
        <v>1.96</v>
      </c>
      <c r="EA160" s="4">
        <v>1.69</v>
      </c>
      <c r="EB160" s="4">
        <v>0.25</v>
      </c>
      <c r="EC160" s="4">
        <v>4.3</v>
      </c>
      <c r="ED160" s="4">
        <v>3.35</v>
      </c>
      <c r="FP160" s="1" t="s">
        <v>3255</v>
      </c>
    </row>
    <row r="161" spans="1:172" x14ac:dyDescent="0.35">
      <c r="A161" s="1" t="s">
        <v>3252</v>
      </c>
      <c r="L161" s="1" t="s">
        <v>3273</v>
      </c>
      <c r="M161" s="1" t="s">
        <v>3274</v>
      </c>
      <c r="Q161" s="1">
        <v>11.9</v>
      </c>
      <c r="AB161" s="4">
        <v>48.99</v>
      </c>
      <c r="AC161" s="4">
        <v>1.9</v>
      </c>
      <c r="AE161" s="4">
        <v>16.73</v>
      </c>
      <c r="AG161" s="4">
        <v>10.177777777777777</v>
      </c>
      <c r="AJ161" s="4">
        <v>7.32</v>
      </c>
      <c r="AK161" s="4">
        <v>6.96</v>
      </c>
      <c r="AL161" s="4">
        <v>0.16</v>
      </c>
      <c r="AN161" s="4">
        <v>2.2799999999999998</v>
      </c>
      <c r="AO161" s="4">
        <v>4.26</v>
      </c>
      <c r="AP161" s="4">
        <v>0.62</v>
      </c>
      <c r="CW161" s="4">
        <v>71.7</v>
      </c>
      <c r="CX161" s="4">
        <v>829</v>
      </c>
      <c r="CY161" s="4">
        <v>25.87</v>
      </c>
      <c r="CZ161" s="4">
        <v>234</v>
      </c>
      <c r="DA161" s="4">
        <v>61.16</v>
      </c>
      <c r="DN161" s="4">
        <v>747</v>
      </c>
      <c r="DO161" s="4">
        <v>45.08</v>
      </c>
      <c r="DP161" s="4">
        <v>78.25</v>
      </c>
      <c r="DQ161" s="4">
        <v>8.51</v>
      </c>
      <c r="DR161" s="4">
        <v>34.15</v>
      </c>
      <c r="DS161" s="4">
        <v>7.2</v>
      </c>
      <c r="DT161" s="4">
        <v>2.23</v>
      </c>
      <c r="DU161" s="4">
        <v>0.94</v>
      </c>
      <c r="DV161" s="4">
        <v>6.01</v>
      </c>
      <c r="DW161" s="4">
        <v>5.25</v>
      </c>
      <c r="DX161" s="4">
        <v>0.97</v>
      </c>
      <c r="DY161" s="4">
        <v>2.4500000000000002</v>
      </c>
      <c r="DZ161" s="4">
        <v>0.34</v>
      </c>
      <c r="EA161" s="4">
        <v>2.12</v>
      </c>
      <c r="EB161" s="4">
        <v>0.32</v>
      </c>
      <c r="EC161" s="4">
        <v>5.43</v>
      </c>
      <c r="ED161" s="4">
        <v>3.94</v>
      </c>
      <c r="FP161" s="1" t="s">
        <v>3255</v>
      </c>
    </row>
    <row r="162" spans="1:172" x14ac:dyDescent="0.35">
      <c r="A162" s="1" t="s">
        <v>3252</v>
      </c>
      <c r="L162" s="1" t="s">
        <v>3275</v>
      </c>
      <c r="M162" s="1" t="s">
        <v>3254</v>
      </c>
      <c r="Q162" s="1">
        <v>8.1</v>
      </c>
      <c r="AB162" s="4">
        <v>50.95</v>
      </c>
      <c r="AC162" s="4">
        <v>2.19</v>
      </c>
      <c r="AE162" s="4">
        <v>17.64</v>
      </c>
      <c r="AG162" s="4">
        <v>12.377777777777778</v>
      </c>
      <c r="AJ162" s="4">
        <v>5.18</v>
      </c>
      <c r="AK162" s="4">
        <v>3.93</v>
      </c>
      <c r="AL162" s="4">
        <v>0.09</v>
      </c>
      <c r="AN162" s="4">
        <v>3.21</v>
      </c>
      <c r="AO162" s="4">
        <v>3.94</v>
      </c>
      <c r="AP162" s="4">
        <v>0.9</v>
      </c>
      <c r="CW162" s="4">
        <v>73.099999999999994</v>
      </c>
      <c r="CX162" s="4">
        <v>876</v>
      </c>
      <c r="CY162" s="4">
        <v>25.26</v>
      </c>
      <c r="CZ162" s="4">
        <v>232</v>
      </c>
      <c r="DA162" s="4">
        <v>57.26</v>
      </c>
      <c r="DN162" s="4">
        <v>1274</v>
      </c>
      <c r="DO162" s="4">
        <v>45.14</v>
      </c>
      <c r="DP162" s="4">
        <v>74.510000000000005</v>
      </c>
      <c r="DQ162" s="4">
        <v>8.8800000000000008</v>
      </c>
      <c r="DR162" s="4">
        <v>36.86</v>
      </c>
      <c r="DS162" s="4">
        <v>8.01</v>
      </c>
      <c r="DT162" s="4">
        <v>2.73</v>
      </c>
      <c r="DU162" s="4">
        <v>1.01</v>
      </c>
      <c r="DV162" s="4">
        <v>6.82</v>
      </c>
      <c r="DW162" s="4">
        <v>5.33</v>
      </c>
      <c r="DX162" s="4">
        <v>0.96</v>
      </c>
      <c r="DY162" s="4">
        <v>2.2200000000000002</v>
      </c>
      <c r="DZ162" s="4">
        <v>0.31</v>
      </c>
      <c r="EA162" s="4">
        <v>1.82</v>
      </c>
      <c r="EB162" s="4">
        <v>0.27</v>
      </c>
      <c r="EC162" s="4">
        <v>4.9000000000000004</v>
      </c>
      <c r="ED162" s="4">
        <v>3.38</v>
      </c>
      <c r="FP162" s="1" t="s">
        <v>3255</v>
      </c>
    </row>
    <row r="163" spans="1:172" x14ac:dyDescent="0.35">
      <c r="A163" s="1" t="s">
        <v>3252</v>
      </c>
      <c r="L163" s="1" t="s">
        <v>3276</v>
      </c>
      <c r="M163" s="1" t="s">
        <v>3254</v>
      </c>
      <c r="Q163" s="1">
        <v>8.1</v>
      </c>
      <c r="AB163" s="4">
        <v>51.93</v>
      </c>
      <c r="AC163" s="4">
        <v>1.41</v>
      </c>
      <c r="AE163" s="4">
        <v>15.92</v>
      </c>
      <c r="AG163" s="4">
        <v>12.7</v>
      </c>
      <c r="AJ163" s="4">
        <v>8</v>
      </c>
      <c r="AK163" s="4">
        <v>6.83</v>
      </c>
      <c r="AL163" s="4">
        <v>0.13</v>
      </c>
      <c r="AN163" s="4">
        <v>0.17</v>
      </c>
      <c r="AO163" s="4">
        <v>3.44</v>
      </c>
      <c r="AP163" s="4">
        <v>0.17</v>
      </c>
      <c r="CR163" s="4">
        <v>22.1</v>
      </c>
      <c r="CW163" s="4">
        <v>1.2</v>
      </c>
      <c r="CX163" s="4">
        <v>474</v>
      </c>
      <c r="CY163" s="4">
        <v>19.11</v>
      </c>
      <c r="CZ163" s="4">
        <v>71</v>
      </c>
      <c r="DA163" s="4">
        <v>4.59</v>
      </c>
      <c r="DN163" s="4">
        <v>100</v>
      </c>
      <c r="DO163" s="4">
        <v>4.92</v>
      </c>
      <c r="DP163" s="4">
        <v>12.29</v>
      </c>
      <c r="DQ163" s="4">
        <v>1.96</v>
      </c>
      <c r="DR163" s="4">
        <v>10.220000000000001</v>
      </c>
      <c r="DS163" s="4">
        <v>3.28</v>
      </c>
      <c r="DT163" s="4">
        <v>1.21</v>
      </c>
      <c r="DU163" s="4">
        <v>0.54</v>
      </c>
      <c r="DV163" s="4">
        <v>3.58</v>
      </c>
      <c r="DW163" s="4">
        <v>3.08</v>
      </c>
      <c r="DX163" s="4">
        <v>0.6</v>
      </c>
      <c r="DY163" s="4">
        <v>1.59</v>
      </c>
      <c r="EA163" s="4">
        <v>1.29</v>
      </c>
      <c r="EB163" s="4">
        <v>0.19</v>
      </c>
      <c r="EC163" s="4">
        <v>1.74</v>
      </c>
      <c r="ED163" s="4">
        <v>0.31</v>
      </c>
      <c r="FP163" s="1" t="s">
        <v>3255</v>
      </c>
    </row>
    <row r="164" spans="1:172" x14ac:dyDescent="0.35">
      <c r="A164" s="1" t="s">
        <v>3252</v>
      </c>
      <c r="L164" s="1" t="s">
        <v>3277</v>
      </c>
      <c r="M164" s="1" t="s">
        <v>3254</v>
      </c>
      <c r="Q164" s="1">
        <v>8.1</v>
      </c>
      <c r="AB164" s="4">
        <v>49.36</v>
      </c>
      <c r="AC164" s="4">
        <v>1.75</v>
      </c>
      <c r="AE164" s="4">
        <v>15.28</v>
      </c>
      <c r="AG164" s="4">
        <v>12.566666666666666</v>
      </c>
      <c r="AJ164" s="4">
        <v>8.4499999999999993</v>
      </c>
      <c r="AK164" s="4">
        <v>7.96</v>
      </c>
      <c r="AL164" s="4">
        <v>0.14000000000000001</v>
      </c>
      <c r="AN164" s="4">
        <v>1.06</v>
      </c>
      <c r="AO164" s="4">
        <v>3.41</v>
      </c>
      <c r="AP164" s="4">
        <v>0.34</v>
      </c>
      <c r="CR164" s="4">
        <v>19.899999999999999</v>
      </c>
      <c r="CW164" s="4">
        <v>21.5</v>
      </c>
      <c r="CX164" s="4">
        <v>500</v>
      </c>
      <c r="CY164" s="4">
        <v>15.47</v>
      </c>
      <c r="CZ164" s="4">
        <v>94</v>
      </c>
      <c r="DA164" s="4">
        <v>14.6</v>
      </c>
      <c r="DN164" s="4">
        <v>320</v>
      </c>
      <c r="DO164" s="4">
        <v>14.22</v>
      </c>
      <c r="DP164" s="4">
        <v>30.32</v>
      </c>
      <c r="DQ164" s="4">
        <v>3.92</v>
      </c>
      <c r="DR164" s="4">
        <v>16.61</v>
      </c>
      <c r="DS164" s="4">
        <v>3.98</v>
      </c>
      <c r="DT164" s="4">
        <v>1.39</v>
      </c>
      <c r="DU164" s="4">
        <v>0.61</v>
      </c>
      <c r="DV164" s="4">
        <v>4.0999999999999996</v>
      </c>
      <c r="DW164" s="4">
        <v>3.35</v>
      </c>
      <c r="DX164" s="4">
        <v>0.66</v>
      </c>
      <c r="DY164" s="4">
        <v>1.73</v>
      </c>
      <c r="EA164" s="4">
        <v>1.44</v>
      </c>
      <c r="EB164" s="4">
        <v>0.21</v>
      </c>
      <c r="EC164" s="4">
        <v>2.7</v>
      </c>
      <c r="ED164" s="4">
        <v>1.1200000000000001</v>
      </c>
      <c r="FP164" s="1" t="s">
        <v>3255</v>
      </c>
    </row>
    <row r="165" spans="1:172" x14ac:dyDescent="0.35">
      <c r="A165" s="1" t="s">
        <v>3252</v>
      </c>
      <c r="L165" s="1" t="s">
        <v>3278</v>
      </c>
      <c r="M165" s="1" t="s">
        <v>3261</v>
      </c>
      <c r="Q165" s="1">
        <v>8.1</v>
      </c>
      <c r="AB165" s="4">
        <v>53.97</v>
      </c>
      <c r="AC165" s="4">
        <v>1.51</v>
      </c>
      <c r="AE165" s="4">
        <v>15.79</v>
      </c>
      <c r="AG165" s="4">
        <v>9.9333333333333318</v>
      </c>
      <c r="AJ165" s="4">
        <v>8.5</v>
      </c>
      <c r="AK165" s="4">
        <v>5.54</v>
      </c>
      <c r="AL165" s="4">
        <v>0.14000000000000001</v>
      </c>
      <c r="AN165" s="4">
        <v>0.16</v>
      </c>
      <c r="AO165" s="4">
        <v>3.86</v>
      </c>
      <c r="AP165" s="4">
        <v>0.2</v>
      </c>
      <c r="CR165" s="4">
        <v>22.7</v>
      </c>
      <c r="CW165" s="4">
        <v>4.9000000000000004</v>
      </c>
      <c r="CX165" s="4">
        <v>409</v>
      </c>
      <c r="CY165" s="4">
        <v>21.47</v>
      </c>
      <c r="CZ165" s="4">
        <v>78</v>
      </c>
      <c r="DA165" s="4">
        <v>4.37</v>
      </c>
      <c r="DN165" s="4">
        <v>103</v>
      </c>
      <c r="DO165" s="4">
        <v>6.15</v>
      </c>
      <c r="DP165" s="4">
        <v>14.83</v>
      </c>
      <c r="DQ165" s="4">
        <v>2.4500000000000002</v>
      </c>
      <c r="DR165" s="4">
        <v>13.25</v>
      </c>
      <c r="DS165" s="4">
        <v>4.28</v>
      </c>
      <c r="DT165" s="4">
        <v>1.56</v>
      </c>
      <c r="DU165" s="4">
        <v>0.68</v>
      </c>
      <c r="DV165" s="4">
        <v>4.6500000000000004</v>
      </c>
      <c r="DW165" s="4">
        <v>3.73</v>
      </c>
      <c r="DX165" s="4">
        <v>0.71</v>
      </c>
      <c r="DY165" s="4">
        <v>1.8</v>
      </c>
      <c r="EA165" s="4">
        <v>1.36</v>
      </c>
      <c r="EB165" s="4">
        <v>0.19</v>
      </c>
      <c r="EC165" s="4">
        <v>1.9</v>
      </c>
      <c r="ED165" s="4">
        <v>0.3</v>
      </c>
      <c r="FP165" s="1" t="s">
        <v>3255</v>
      </c>
    </row>
    <row r="166" spans="1:172" x14ac:dyDescent="0.35">
      <c r="A166" s="1" t="s">
        <v>3252</v>
      </c>
      <c r="L166" s="1" t="s">
        <v>3279</v>
      </c>
      <c r="M166" s="1" t="s">
        <v>3254</v>
      </c>
      <c r="Q166" s="1">
        <v>8.1</v>
      </c>
      <c r="AB166" s="4">
        <v>49.65</v>
      </c>
      <c r="AC166" s="4">
        <v>0.86</v>
      </c>
      <c r="AE166" s="4">
        <v>18.61</v>
      </c>
      <c r="AG166" s="4">
        <v>10.433333333333334</v>
      </c>
      <c r="AJ166" s="4">
        <v>11.29</v>
      </c>
      <c r="AK166" s="4">
        <v>5.9</v>
      </c>
      <c r="AL166" s="4">
        <v>0.19</v>
      </c>
      <c r="AN166" s="4">
        <v>0.82</v>
      </c>
      <c r="AO166" s="4">
        <v>2.52</v>
      </c>
      <c r="AP166" s="4">
        <v>0.17</v>
      </c>
      <c r="CW166" s="4">
        <v>16</v>
      </c>
      <c r="CX166" s="4">
        <v>594</v>
      </c>
      <c r="CZ166" s="4">
        <v>54</v>
      </c>
      <c r="DR166" s="4">
        <v>30.46</v>
      </c>
      <c r="DS166" s="4">
        <v>8.4700000000000006</v>
      </c>
      <c r="FP166" s="1" t="s">
        <v>3255</v>
      </c>
    </row>
    <row r="167" spans="1:172" x14ac:dyDescent="0.35">
      <c r="A167" s="1" t="s">
        <v>3252</v>
      </c>
      <c r="L167" s="1" t="s">
        <v>3280</v>
      </c>
      <c r="M167" s="1" t="s">
        <v>3254</v>
      </c>
      <c r="Q167" s="1">
        <v>21.1</v>
      </c>
      <c r="AB167" s="4">
        <v>48.87</v>
      </c>
      <c r="AC167" s="4">
        <v>0.86</v>
      </c>
      <c r="AE167" s="4">
        <v>17.68</v>
      </c>
      <c r="AG167" s="4">
        <v>12.21111111111111</v>
      </c>
      <c r="AJ167" s="4">
        <v>10.67</v>
      </c>
      <c r="AK167" s="4">
        <v>6.25</v>
      </c>
      <c r="AL167" s="4">
        <v>0.17</v>
      </c>
      <c r="AN167" s="4">
        <v>0.75</v>
      </c>
      <c r="AO167" s="4">
        <v>2.36</v>
      </c>
      <c r="AP167" s="4">
        <v>0.15</v>
      </c>
      <c r="CR167" s="4">
        <v>17.600000000000001</v>
      </c>
      <c r="CW167" s="4">
        <v>7.9</v>
      </c>
      <c r="CX167" s="4">
        <v>610</v>
      </c>
      <c r="CY167" s="4">
        <v>18.850000000000001</v>
      </c>
      <c r="CZ167" s="4">
        <v>47</v>
      </c>
      <c r="DA167" s="4">
        <v>1.53</v>
      </c>
      <c r="DN167" s="4">
        <v>175</v>
      </c>
      <c r="DO167" s="4">
        <v>6.14</v>
      </c>
      <c r="DP167" s="4">
        <v>14.55</v>
      </c>
      <c r="DQ167" s="4">
        <v>2.0699999999999998</v>
      </c>
      <c r="DR167" s="4">
        <v>9.52</v>
      </c>
      <c r="DS167" s="4">
        <v>2.54</v>
      </c>
      <c r="DT167" s="4">
        <v>0.86</v>
      </c>
      <c r="DU167" s="4">
        <v>0.45</v>
      </c>
      <c r="DV167" s="4">
        <v>2.77</v>
      </c>
      <c r="DW167" s="4">
        <v>2.79</v>
      </c>
      <c r="DX167" s="4">
        <v>0.61</v>
      </c>
      <c r="DY167" s="4">
        <v>1.79</v>
      </c>
      <c r="EA167" s="4">
        <v>1.7</v>
      </c>
      <c r="EB167" s="4">
        <v>0.26</v>
      </c>
      <c r="EC167" s="4">
        <v>1.24</v>
      </c>
      <c r="ED167" s="4">
        <v>0.22</v>
      </c>
      <c r="FP167" s="1" t="s">
        <v>3255</v>
      </c>
    </row>
    <row r="168" spans="1:172" x14ac:dyDescent="0.35">
      <c r="A168" s="1" t="s">
        <v>3252</v>
      </c>
      <c r="L168" s="1" t="s">
        <v>3281</v>
      </c>
      <c r="M168" s="1" t="s">
        <v>3254</v>
      </c>
      <c r="Q168" s="1">
        <v>36.799999999999997</v>
      </c>
      <c r="AB168" s="4">
        <v>54.01</v>
      </c>
      <c r="AC168" s="4">
        <v>1.1399999999999999</v>
      </c>
      <c r="AE168" s="4">
        <v>17.46</v>
      </c>
      <c r="AG168" s="4">
        <v>8.9444444444444446</v>
      </c>
      <c r="AJ168" s="4">
        <v>7.41</v>
      </c>
      <c r="AK168" s="4">
        <v>5.09</v>
      </c>
      <c r="AL168" s="4">
        <v>0.15</v>
      </c>
      <c r="AN168" s="4">
        <v>2.0099999999999998</v>
      </c>
      <c r="AO168" s="4">
        <v>3.74</v>
      </c>
      <c r="AP168" s="4">
        <v>0.45</v>
      </c>
      <c r="CR168" s="4">
        <v>19.399999999999999</v>
      </c>
      <c r="CW168" s="4">
        <v>46</v>
      </c>
      <c r="CX168" s="4">
        <v>724</v>
      </c>
      <c r="CY168" s="4">
        <v>21.08</v>
      </c>
      <c r="CZ168" s="4">
        <v>132</v>
      </c>
      <c r="DA168" s="4">
        <v>9.39</v>
      </c>
      <c r="DN168" s="4">
        <v>640</v>
      </c>
      <c r="DO168" s="4">
        <v>25.1</v>
      </c>
      <c r="DP168" s="4">
        <v>52.94</v>
      </c>
      <c r="DQ168" s="4">
        <v>6.67</v>
      </c>
      <c r="DR168" s="4">
        <v>26.67</v>
      </c>
      <c r="DS168" s="4">
        <v>5.55</v>
      </c>
      <c r="DT168" s="4">
        <v>1.6</v>
      </c>
      <c r="DU168" s="4">
        <v>0.75</v>
      </c>
      <c r="DV168" s="4">
        <v>5.25</v>
      </c>
      <c r="DW168" s="4">
        <v>4.1399999999999997</v>
      </c>
      <c r="DX168" s="4">
        <v>0.86</v>
      </c>
      <c r="DY168" s="4">
        <v>2.44</v>
      </c>
      <c r="EA168" s="4">
        <v>2.34</v>
      </c>
      <c r="EB168" s="4">
        <v>0.35</v>
      </c>
      <c r="EC168" s="4">
        <v>3.59</v>
      </c>
      <c r="ED168" s="4">
        <v>0.99</v>
      </c>
      <c r="FP168" s="1" t="s">
        <v>3255</v>
      </c>
    </row>
    <row r="169" spans="1:172" x14ac:dyDescent="0.35">
      <c r="A169" s="1" t="s">
        <v>3252</v>
      </c>
      <c r="L169" s="1" t="s">
        <v>3282</v>
      </c>
      <c r="M169" s="1" t="s">
        <v>3254</v>
      </c>
      <c r="Q169" s="1">
        <v>24.8</v>
      </c>
      <c r="AB169" s="4">
        <v>49.6</v>
      </c>
      <c r="AC169" s="4">
        <v>1.55</v>
      </c>
      <c r="AE169" s="4">
        <v>17.46</v>
      </c>
      <c r="AG169" s="4">
        <v>11.144444444444444</v>
      </c>
      <c r="AJ169" s="4">
        <v>8.2799999999999994</v>
      </c>
      <c r="AK169" s="4">
        <v>6.57</v>
      </c>
      <c r="AL169" s="4">
        <v>0.19</v>
      </c>
      <c r="AN169" s="4">
        <v>1.57</v>
      </c>
      <c r="AO169" s="4">
        <v>3.16</v>
      </c>
      <c r="AP169" s="4">
        <v>0.4</v>
      </c>
      <c r="CW169" s="4">
        <v>22</v>
      </c>
      <c r="CX169" s="4">
        <v>947</v>
      </c>
      <c r="CY169" s="4">
        <v>28.08</v>
      </c>
      <c r="CZ169" s="4">
        <v>148</v>
      </c>
      <c r="DA169" s="4">
        <v>11.63</v>
      </c>
      <c r="DN169" s="4">
        <v>316</v>
      </c>
      <c r="DO169" s="4">
        <v>15.44</v>
      </c>
      <c r="DP169" s="4">
        <v>32.020000000000003</v>
      </c>
      <c r="DQ169" s="4">
        <v>4.12</v>
      </c>
      <c r="DR169" s="4">
        <v>19.21</v>
      </c>
      <c r="DS169" s="4">
        <v>5.24</v>
      </c>
      <c r="DT169" s="4">
        <v>1.87</v>
      </c>
      <c r="DU169" s="4">
        <v>0.87</v>
      </c>
      <c r="DV169" s="4">
        <v>5.0999999999999996</v>
      </c>
      <c r="DW169" s="4">
        <v>5.31</v>
      </c>
      <c r="DX169" s="4">
        <v>1.05</v>
      </c>
      <c r="DY169" s="4">
        <v>2.78</v>
      </c>
      <c r="DZ169" s="4">
        <v>0.39</v>
      </c>
      <c r="EA169" s="4">
        <v>2.5</v>
      </c>
      <c r="EB169" s="4">
        <v>0.39</v>
      </c>
      <c r="EC169" s="4">
        <v>2.91</v>
      </c>
      <c r="ED169" s="4">
        <v>0.66</v>
      </c>
      <c r="FP169" s="1" t="s">
        <v>3255</v>
      </c>
    </row>
    <row r="170" spans="1:172" x14ac:dyDescent="0.35">
      <c r="A170" s="1" t="s">
        <v>3252</v>
      </c>
      <c r="L170" s="1" t="s">
        <v>3283</v>
      </c>
      <c r="M170" s="1" t="s">
        <v>3254</v>
      </c>
      <c r="Q170" s="1">
        <v>36.700000000000003</v>
      </c>
      <c r="AB170" s="4">
        <v>48.66</v>
      </c>
      <c r="AC170" s="4">
        <v>1.41</v>
      </c>
      <c r="AE170" s="4">
        <v>16.77</v>
      </c>
      <c r="AG170" s="4">
        <v>11.299999999999999</v>
      </c>
      <c r="AJ170" s="4">
        <v>8.4700000000000006</v>
      </c>
      <c r="AK170" s="4">
        <v>6.76</v>
      </c>
      <c r="AL170" s="4">
        <v>0.15</v>
      </c>
      <c r="AN170" s="4">
        <v>1.29</v>
      </c>
      <c r="AO170" s="4">
        <v>3.41</v>
      </c>
      <c r="AP170" s="4">
        <v>0.49</v>
      </c>
      <c r="CW170" s="4">
        <v>36.700000000000003</v>
      </c>
      <c r="CX170" s="4">
        <v>31</v>
      </c>
      <c r="CZ170" s="4">
        <v>135</v>
      </c>
      <c r="FP170" s="1" t="s">
        <v>3255</v>
      </c>
    </row>
    <row r="171" spans="1:172" x14ac:dyDescent="0.35">
      <c r="A171" s="1" t="s">
        <v>3252</v>
      </c>
      <c r="L171" s="1" t="s">
        <v>3284</v>
      </c>
      <c r="M171" s="1" t="s">
        <v>3254</v>
      </c>
      <c r="Q171" s="1">
        <v>31.5</v>
      </c>
      <c r="AB171" s="4">
        <v>52.21</v>
      </c>
      <c r="AC171" s="4">
        <v>1.4</v>
      </c>
      <c r="AE171" s="4">
        <v>17.46</v>
      </c>
      <c r="AG171" s="4">
        <v>10.377777777777778</v>
      </c>
      <c r="AJ171" s="4">
        <v>7.96</v>
      </c>
      <c r="AK171" s="4">
        <v>5.41</v>
      </c>
      <c r="AL171" s="4">
        <v>0.17</v>
      </c>
      <c r="AN171" s="4">
        <v>1.61</v>
      </c>
      <c r="AO171" s="4">
        <v>3.45</v>
      </c>
      <c r="AP171" s="4">
        <v>0.53</v>
      </c>
      <c r="CW171" s="4">
        <v>23.9</v>
      </c>
      <c r="CX171" s="4">
        <v>698</v>
      </c>
      <c r="CY171" s="4">
        <v>29.45</v>
      </c>
      <c r="CZ171" s="4">
        <v>153</v>
      </c>
      <c r="DA171" s="4">
        <v>11.57</v>
      </c>
      <c r="DN171" s="4">
        <v>493</v>
      </c>
      <c r="DO171" s="4">
        <v>22.14</v>
      </c>
      <c r="DP171" s="4">
        <v>45.27</v>
      </c>
      <c r="DQ171" s="4">
        <v>5.73</v>
      </c>
      <c r="DR171" s="4">
        <v>25.56</v>
      </c>
      <c r="DS171" s="4">
        <v>6.18</v>
      </c>
      <c r="DT171" s="4">
        <v>1.9</v>
      </c>
      <c r="DU171" s="4">
        <v>0.93</v>
      </c>
      <c r="DV171" s="4">
        <v>5.79</v>
      </c>
      <c r="DW171" s="4">
        <v>5.61</v>
      </c>
      <c r="DX171" s="4">
        <v>1.1100000000000001</v>
      </c>
      <c r="DY171" s="4">
        <v>2.9</v>
      </c>
      <c r="DZ171" s="4">
        <v>0.41</v>
      </c>
      <c r="EA171" s="4">
        <v>2.63</v>
      </c>
      <c r="EB171" s="4">
        <v>0.41</v>
      </c>
      <c r="EC171" s="4">
        <v>3.36</v>
      </c>
      <c r="ED171" s="4">
        <v>0.63</v>
      </c>
      <c r="FP171" s="1" t="s">
        <v>3255</v>
      </c>
    </row>
    <row r="172" spans="1:172" x14ac:dyDescent="0.35">
      <c r="A172" s="1" t="s">
        <v>3252</v>
      </c>
      <c r="L172" s="1" t="s">
        <v>3285</v>
      </c>
      <c r="M172" s="1" t="s">
        <v>3254</v>
      </c>
      <c r="Q172" s="1">
        <v>24.4</v>
      </c>
      <c r="AB172" s="4">
        <v>52.05</v>
      </c>
      <c r="AC172" s="4">
        <v>1.25</v>
      </c>
      <c r="AE172" s="4">
        <v>19.27</v>
      </c>
      <c r="AG172" s="4">
        <v>9.4777777777777761</v>
      </c>
      <c r="AJ172" s="4">
        <v>8.66</v>
      </c>
      <c r="AK172" s="4">
        <v>4.96</v>
      </c>
      <c r="AL172" s="4">
        <v>0.14000000000000001</v>
      </c>
      <c r="AN172" s="4">
        <v>0.56999999999999995</v>
      </c>
      <c r="AO172" s="4">
        <v>3.85</v>
      </c>
      <c r="AP172" s="4">
        <v>0.37</v>
      </c>
      <c r="CW172" s="4">
        <v>19</v>
      </c>
      <c r="CX172" s="4">
        <v>761</v>
      </c>
      <c r="CZ172" s="4">
        <v>125</v>
      </c>
      <c r="DR172" s="4">
        <v>21.34</v>
      </c>
      <c r="DS172" s="4">
        <v>4.63</v>
      </c>
      <c r="FP172" s="1" t="s">
        <v>3255</v>
      </c>
    </row>
    <row r="173" spans="1:172" x14ac:dyDescent="0.35">
      <c r="A173" s="1" t="s">
        <v>3252</v>
      </c>
      <c r="L173" s="1" t="s">
        <v>3286</v>
      </c>
      <c r="M173" s="1" t="s">
        <v>3261</v>
      </c>
      <c r="Q173" s="1">
        <v>24.4</v>
      </c>
      <c r="AB173" s="4">
        <v>52.29</v>
      </c>
      <c r="AC173" s="4">
        <v>1.04</v>
      </c>
      <c r="AE173" s="4">
        <v>21.42</v>
      </c>
      <c r="AG173" s="4">
        <v>9.7333333333333325</v>
      </c>
      <c r="AJ173" s="4">
        <v>7.26</v>
      </c>
      <c r="AK173" s="4">
        <v>4.6900000000000004</v>
      </c>
      <c r="AL173" s="4">
        <v>0.17</v>
      </c>
      <c r="AN173" s="4">
        <v>0.77</v>
      </c>
      <c r="AO173" s="4">
        <v>3.42</v>
      </c>
      <c r="AP173" s="4">
        <v>0.45</v>
      </c>
      <c r="CW173" s="4">
        <v>7.7</v>
      </c>
      <c r="CX173" s="4">
        <v>485</v>
      </c>
      <c r="CY173" s="4">
        <v>33.86</v>
      </c>
      <c r="DA173" s="4">
        <v>20.29</v>
      </c>
      <c r="DN173" s="4">
        <v>462</v>
      </c>
      <c r="DO173" s="4">
        <v>27.5</v>
      </c>
      <c r="DP173" s="4">
        <v>56.51</v>
      </c>
      <c r="DQ173" s="4">
        <v>6.9</v>
      </c>
      <c r="DR173" s="4">
        <v>29.1</v>
      </c>
      <c r="DS173" s="4">
        <v>7.12</v>
      </c>
      <c r="DT173" s="4">
        <v>2.35</v>
      </c>
      <c r="DU173" s="4">
        <v>1.0900000000000001</v>
      </c>
      <c r="DV173" s="4">
        <v>6.7</v>
      </c>
      <c r="DW173" s="4">
        <v>6.66</v>
      </c>
      <c r="DX173" s="4">
        <v>1.28</v>
      </c>
      <c r="DY173" s="4">
        <v>3.5</v>
      </c>
      <c r="DZ173" s="4">
        <v>0.49</v>
      </c>
      <c r="EA173" s="4">
        <v>3.12</v>
      </c>
      <c r="EB173" s="4">
        <v>0.49</v>
      </c>
      <c r="EC173" s="4">
        <v>4.84</v>
      </c>
      <c r="ED173" s="4">
        <v>1.29</v>
      </c>
      <c r="FP173" s="1" t="s">
        <v>3255</v>
      </c>
    </row>
    <row r="174" spans="1:172" x14ac:dyDescent="0.35">
      <c r="A174" s="1" t="s">
        <v>3252</v>
      </c>
      <c r="L174" s="1" t="s">
        <v>3287</v>
      </c>
      <c r="M174" s="1" t="s">
        <v>3254</v>
      </c>
      <c r="Q174" s="1">
        <v>24.4</v>
      </c>
      <c r="AB174" s="4">
        <v>52.62</v>
      </c>
      <c r="AC174" s="4">
        <v>1.2</v>
      </c>
      <c r="AE174" s="4">
        <v>19.579999999999998</v>
      </c>
      <c r="AG174" s="4">
        <v>8.6222222222222218</v>
      </c>
      <c r="AJ174" s="4">
        <v>6.92</v>
      </c>
      <c r="AK174" s="4">
        <v>4.5199999999999996</v>
      </c>
      <c r="AL174" s="4">
        <v>0.14000000000000001</v>
      </c>
      <c r="AN174" s="4">
        <v>1.4</v>
      </c>
      <c r="AO174" s="4">
        <v>4.2300000000000004</v>
      </c>
      <c r="AP174" s="4">
        <v>0.35</v>
      </c>
      <c r="CR174" s="4">
        <v>20.3</v>
      </c>
      <c r="CW174" s="4">
        <v>14.7</v>
      </c>
      <c r="CX174" s="4">
        <v>825</v>
      </c>
      <c r="CY174" s="4">
        <v>16.97</v>
      </c>
      <c r="CZ174" s="4">
        <v>110</v>
      </c>
      <c r="DA174" s="4">
        <v>9.6999999999999993</v>
      </c>
      <c r="DN174" s="4">
        <v>351</v>
      </c>
      <c r="DO174" s="4">
        <v>15.63</v>
      </c>
      <c r="DP174" s="4">
        <v>34.450000000000003</v>
      </c>
      <c r="DQ174" s="4">
        <v>4.3499999999999996</v>
      </c>
      <c r="DR174" s="4">
        <v>18.16</v>
      </c>
      <c r="DS174" s="4">
        <v>4.0199999999999996</v>
      </c>
      <c r="DT174" s="4">
        <v>1.32</v>
      </c>
      <c r="DU174" s="4">
        <v>0.6</v>
      </c>
      <c r="DV174" s="4">
        <v>4</v>
      </c>
      <c r="DW174" s="4">
        <v>3.35</v>
      </c>
      <c r="DX174" s="4">
        <v>0.69</v>
      </c>
      <c r="DY174" s="4">
        <v>1.93</v>
      </c>
      <c r="EA174" s="4">
        <v>1.77</v>
      </c>
      <c r="EB174" s="4">
        <v>0.27</v>
      </c>
      <c r="EC174" s="4">
        <v>2.91</v>
      </c>
      <c r="ED174" s="4">
        <v>0.73</v>
      </c>
      <c r="FP174" s="1" t="s">
        <v>3255</v>
      </c>
    </row>
    <row r="175" spans="1:172" x14ac:dyDescent="0.35">
      <c r="A175" s="1" t="s">
        <v>3252</v>
      </c>
      <c r="L175" s="1" t="s">
        <v>3288</v>
      </c>
      <c r="M175" s="1" t="s">
        <v>3254</v>
      </c>
      <c r="Q175" s="1">
        <v>29</v>
      </c>
      <c r="AB175" s="4">
        <v>52.48</v>
      </c>
      <c r="AC175" s="4">
        <v>1.31</v>
      </c>
      <c r="AE175" s="4">
        <v>17.86</v>
      </c>
      <c r="AG175" s="4">
        <v>9.1777777777777771</v>
      </c>
      <c r="AJ175" s="4">
        <v>7.73</v>
      </c>
      <c r="AK175" s="4">
        <v>6.3</v>
      </c>
      <c r="AL175" s="4">
        <v>0.14000000000000001</v>
      </c>
      <c r="AN175" s="4">
        <v>1.24</v>
      </c>
      <c r="AO175" s="4">
        <v>3.81</v>
      </c>
      <c r="AP175" s="4">
        <v>0.48</v>
      </c>
      <c r="CR175" s="4">
        <v>17.899999999999999</v>
      </c>
      <c r="CW175" s="4">
        <v>11.4</v>
      </c>
      <c r="CX175" s="4">
        <v>790</v>
      </c>
      <c r="CY175" s="4">
        <v>20.29</v>
      </c>
      <c r="CZ175" s="4">
        <v>146</v>
      </c>
      <c r="DA175" s="4">
        <v>12.57</v>
      </c>
      <c r="DN175" s="4">
        <v>250</v>
      </c>
      <c r="DO175" s="4">
        <v>16.18</v>
      </c>
      <c r="DP175" s="4">
        <v>35.53</v>
      </c>
      <c r="DQ175" s="4">
        <v>4.5599999999999996</v>
      </c>
      <c r="DR175" s="4">
        <v>18.75</v>
      </c>
      <c r="DS175" s="4">
        <v>4.16</v>
      </c>
      <c r="DT175" s="4">
        <v>1.32</v>
      </c>
      <c r="DU175" s="4">
        <v>0.63</v>
      </c>
      <c r="DV175" s="4">
        <v>4.17</v>
      </c>
      <c r="DW175" s="4">
        <v>3.61</v>
      </c>
      <c r="DX175" s="4">
        <v>0.75</v>
      </c>
      <c r="DY175" s="4">
        <v>2.14</v>
      </c>
      <c r="EA175" s="4">
        <v>2.02</v>
      </c>
      <c r="EB175" s="4">
        <v>0.31</v>
      </c>
      <c r="EC175" s="4">
        <v>3.39</v>
      </c>
      <c r="ED175" s="4">
        <v>1.1000000000000001</v>
      </c>
      <c r="FP175" s="1" t="s">
        <v>3255</v>
      </c>
    </row>
    <row r="176" spans="1:172" x14ac:dyDescent="0.35">
      <c r="A176" s="1" t="s">
        <v>3252</v>
      </c>
      <c r="L176" s="1" t="s">
        <v>3289</v>
      </c>
      <c r="M176" s="1" t="s">
        <v>3254</v>
      </c>
      <c r="Q176" s="1">
        <v>24.4</v>
      </c>
      <c r="AB176" s="4">
        <v>52.25</v>
      </c>
      <c r="AC176" s="4">
        <v>1.89</v>
      </c>
      <c r="AE176" s="4">
        <v>17.96</v>
      </c>
      <c r="AG176" s="4">
        <v>10.344444444444445</v>
      </c>
      <c r="AJ176" s="4">
        <v>6.86</v>
      </c>
      <c r="AK176" s="4">
        <v>4.62</v>
      </c>
      <c r="AL176" s="4">
        <v>0.13</v>
      </c>
      <c r="AN176" s="4">
        <v>1.88</v>
      </c>
      <c r="AO176" s="4">
        <v>4.2300000000000004</v>
      </c>
      <c r="AP176" s="4">
        <v>0.56000000000000005</v>
      </c>
      <c r="CW176" s="4">
        <v>18.8</v>
      </c>
      <c r="CX176" s="4">
        <v>711</v>
      </c>
      <c r="CY176" s="4">
        <v>26.36</v>
      </c>
      <c r="CZ176" s="4">
        <v>210</v>
      </c>
      <c r="DA176" s="4">
        <v>19.52</v>
      </c>
      <c r="DN176" s="4">
        <v>375</v>
      </c>
      <c r="DO176" s="4">
        <v>24.97</v>
      </c>
      <c r="DP176" s="4">
        <v>46.98</v>
      </c>
      <c r="DQ176" s="4">
        <v>5.8</v>
      </c>
      <c r="DR176" s="4">
        <v>24.99</v>
      </c>
      <c r="DS176" s="4">
        <v>5.79</v>
      </c>
      <c r="DT176" s="4">
        <v>1.96</v>
      </c>
      <c r="DU176" s="4">
        <v>0.85</v>
      </c>
      <c r="DV176" s="4">
        <v>5.42</v>
      </c>
      <c r="DW176" s="4">
        <v>4.83</v>
      </c>
      <c r="DX176" s="4">
        <v>0.95</v>
      </c>
      <c r="DY176" s="4">
        <v>2.4900000000000002</v>
      </c>
      <c r="EA176" s="4">
        <v>2.1</v>
      </c>
      <c r="EB176" s="4">
        <v>0.33</v>
      </c>
      <c r="EC176" s="4">
        <v>4.4800000000000004</v>
      </c>
      <c r="ED176" s="4">
        <v>1.3</v>
      </c>
      <c r="FP176" s="1" t="s">
        <v>3255</v>
      </c>
    </row>
    <row r="177" spans="1:172" x14ac:dyDescent="0.35">
      <c r="A177" s="1" t="s">
        <v>3252</v>
      </c>
      <c r="L177" s="1" t="s">
        <v>3290</v>
      </c>
      <c r="M177" s="1" t="s">
        <v>3254</v>
      </c>
      <c r="Q177" s="1">
        <v>16.899999999999999</v>
      </c>
      <c r="AB177" s="4">
        <v>47.7</v>
      </c>
      <c r="AC177" s="4">
        <v>0.9</v>
      </c>
      <c r="AE177" s="4">
        <v>19.32</v>
      </c>
      <c r="AG177" s="4">
        <v>11.477777777777778</v>
      </c>
      <c r="AJ177" s="4">
        <v>12.18</v>
      </c>
      <c r="AK177" s="4">
        <v>5.6</v>
      </c>
      <c r="AL177" s="4">
        <v>0.2</v>
      </c>
      <c r="AN177" s="4">
        <v>0.65</v>
      </c>
      <c r="AO177" s="4">
        <v>2.23</v>
      </c>
      <c r="AP177" s="4">
        <v>0.09</v>
      </c>
      <c r="CW177" s="4">
        <v>6.4</v>
      </c>
      <c r="CX177" s="4">
        <v>362</v>
      </c>
      <c r="CY177" s="4">
        <v>15.22</v>
      </c>
      <c r="CZ177" s="4">
        <v>18</v>
      </c>
      <c r="DA177" s="4">
        <v>0.46</v>
      </c>
      <c r="DN177" s="4">
        <v>164</v>
      </c>
      <c r="DO177" s="4">
        <v>3.68</v>
      </c>
      <c r="DP177" s="4">
        <v>8.34</v>
      </c>
      <c r="DQ177" s="4">
        <v>1.1399999999999999</v>
      </c>
      <c r="DR177" s="4">
        <v>5.83</v>
      </c>
      <c r="DS177" s="4">
        <v>2.0499999999999998</v>
      </c>
      <c r="DT177" s="4">
        <v>0.78</v>
      </c>
      <c r="DU177" s="4">
        <v>0.43</v>
      </c>
      <c r="DV177" s="4">
        <v>2.39</v>
      </c>
      <c r="DW177" s="4">
        <v>2.87</v>
      </c>
      <c r="DX177" s="4">
        <v>0.61</v>
      </c>
      <c r="DY177" s="4">
        <v>1.74</v>
      </c>
      <c r="DZ177" s="4">
        <v>0.24</v>
      </c>
      <c r="EA177" s="4">
        <v>1.48</v>
      </c>
      <c r="EB177" s="4">
        <v>0.23</v>
      </c>
      <c r="EC177" s="4">
        <v>0.71</v>
      </c>
      <c r="ED177" s="4">
        <v>0.03</v>
      </c>
      <c r="FP177" s="1" t="s">
        <v>3255</v>
      </c>
    </row>
    <row r="178" spans="1:172" x14ac:dyDescent="0.35">
      <c r="A178" s="1" t="s">
        <v>3252</v>
      </c>
      <c r="L178" s="1" t="s">
        <v>3291</v>
      </c>
      <c r="M178" s="1" t="s">
        <v>3254</v>
      </c>
      <c r="Q178" s="1">
        <v>16.899999999999999</v>
      </c>
      <c r="AB178" s="4">
        <v>46.91</v>
      </c>
      <c r="AC178" s="4">
        <v>1.05</v>
      </c>
      <c r="AE178" s="4">
        <v>19.95</v>
      </c>
      <c r="AG178" s="4">
        <v>11.71111111111111</v>
      </c>
      <c r="AJ178" s="4">
        <v>12.92</v>
      </c>
      <c r="AK178" s="4">
        <v>4.32</v>
      </c>
      <c r="AL178" s="4">
        <v>0.19</v>
      </c>
      <c r="AN178" s="4">
        <v>0.33</v>
      </c>
      <c r="AO178" s="4">
        <v>2.25</v>
      </c>
      <c r="AP178" s="4">
        <v>0.14000000000000001</v>
      </c>
      <c r="CW178" s="4">
        <v>1.8</v>
      </c>
      <c r="CX178" s="4">
        <v>381</v>
      </c>
      <c r="CY178" s="4">
        <v>23.09</v>
      </c>
      <c r="DA178" s="4">
        <v>1.91</v>
      </c>
      <c r="DN178" s="4">
        <v>151</v>
      </c>
      <c r="DO178" s="4">
        <v>5.12</v>
      </c>
      <c r="DP178" s="4">
        <v>12.45</v>
      </c>
      <c r="DQ178" s="4">
        <v>1.77</v>
      </c>
      <c r="DR178" s="4">
        <v>9.14</v>
      </c>
      <c r="DS178" s="4">
        <v>2.98</v>
      </c>
      <c r="DT178" s="4">
        <v>1.1399999999999999</v>
      </c>
      <c r="DU178" s="4">
        <v>0.65</v>
      </c>
      <c r="DV178" s="4">
        <v>3.63</v>
      </c>
      <c r="DW178" s="4">
        <v>4.26</v>
      </c>
      <c r="DX178" s="4">
        <v>0.87</v>
      </c>
      <c r="DY178" s="4">
        <v>2.54</v>
      </c>
      <c r="DZ178" s="4">
        <v>0.37</v>
      </c>
      <c r="EA178" s="4">
        <v>2.2799999999999998</v>
      </c>
      <c r="EB178" s="4">
        <v>0.35</v>
      </c>
      <c r="EC178" s="4">
        <v>1.37</v>
      </c>
      <c r="ED178" s="4">
        <v>0.11</v>
      </c>
      <c r="FP178" s="1" t="s">
        <v>3255</v>
      </c>
    </row>
    <row r="179" spans="1:172" x14ac:dyDescent="0.35">
      <c r="A179" s="1" t="s">
        <v>3252</v>
      </c>
      <c r="L179" s="1" t="s">
        <v>3292</v>
      </c>
      <c r="M179" s="1" t="s">
        <v>3261</v>
      </c>
      <c r="Q179" s="1">
        <v>16.899999999999999</v>
      </c>
      <c r="AB179" s="4">
        <v>50.49</v>
      </c>
      <c r="AC179" s="4">
        <v>0.71</v>
      </c>
      <c r="AE179" s="4">
        <v>19.21</v>
      </c>
      <c r="AG179" s="4">
        <v>10.255555555555556</v>
      </c>
      <c r="AJ179" s="4">
        <v>10.81</v>
      </c>
      <c r="AK179" s="4">
        <v>4.42</v>
      </c>
      <c r="AL179" s="4">
        <v>0.21</v>
      </c>
      <c r="AN179" s="4">
        <v>0.31</v>
      </c>
      <c r="AO179" s="4">
        <v>2.5299999999999998</v>
      </c>
      <c r="AP179" s="4">
        <v>0.14000000000000001</v>
      </c>
      <c r="CW179" s="4">
        <v>9</v>
      </c>
      <c r="CX179" s="4">
        <v>383</v>
      </c>
      <c r="CY179" s="4">
        <v>17.190000000000001</v>
      </c>
      <c r="CZ179" s="4">
        <v>39</v>
      </c>
      <c r="DA179" s="4">
        <v>1.58</v>
      </c>
      <c r="DN179" s="4">
        <v>159</v>
      </c>
      <c r="DO179" s="4">
        <v>6.07</v>
      </c>
      <c r="DP179" s="4">
        <v>13.12</v>
      </c>
      <c r="DQ179" s="4">
        <v>1.76</v>
      </c>
      <c r="DR179" s="4">
        <v>8.5</v>
      </c>
      <c r="DS179" s="4">
        <v>2.5</v>
      </c>
      <c r="DT179" s="4">
        <v>0.92</v>
      </c>
      <c r="DU179" s="4">
        <v>0.49</v>
      </c>
      <c r="DV179" s="4">
        <v>2.73</v>
      </c>
      <c r="DW179" s="4">
        <v>3.14</v>
      </c>
      <c r="DX179" s="4">
        <v>0.66</v>
      </c>
      <c r="DY179" s="4">
        <v>1.77</v>
      </c>
      <c r="DZ179" s="4">
        <v>0.26</v>
      </c>
      <c r="EA179" s="4">
        <v>1.74</v>
      </c>
      <c r="EB179" s="4">
        <v>0.27</v>
      </c>
      <c r="EC179" s="4">
        <v>1.21</v>
      </c>
      <c r="ED179" s="4">
        <v>0.09</v>
      </c>
      <c r="FP179" s="1" t="s">
        <v>3255</v>
      </c>
    </row>
    <row r="180" spans="1:172" x14ac:dyDescent="0.35">
      <c r="A180" s="1" t="s">
        <v>3252</v>
      </c>
      <c r="L180" s="1" t="s">
        <v>3293</v>
      </c>
      <c r="M180" s="1" t="s">
        <v>3261</v>
      </c>
      <c r="Q180" s="1">
        <v>16.899999999999999</v>
      </c>
      <c r="AB180" s="4">
        <v>51.9</v>
      </c>
      <c r="AC180" s="4">
        <v>0.92</v>
      </c>
      <c r="AE180" s="4">
        <v>17.420000000000002</v>
      </c>
      <c r="AG180" s="4">
        <v>9.1666666666666661</v>
      </c>
      <c r="AJ180" s="4">
        <v>11.42</v>
      </c>
      <c r="AK180" s="4">
        <v>4.58</v>
      </c>
      <c r="AL180" s="4">
        <v>0.17</v>
      </c>
      <c r="AN180" s="4">
        <v>0.36</v>
      </c>
      <c r="AO180" s="4">
        <v>2.84</v>
      </c>
      <c r="AP180" s="4">
        <v>0.18</v>
      </c>
      <c r="CW180" s="4">
        <v>3.5</v>
      </c>
      <c r="CX180" s="4">
        <v>342</v>
      </c>
      <c r="CY180" s="4">
        <v>25</v>
      </c>
      <c r="DA180" s="4">
        <v>2.0299999999999998</v>
      </c>
      <c r="DN180" s="4">
        <v>143</v>
      </c>
      <c r="DO180" s="4">
        <v>5.64</v>
      </c>
      <c r="DP180" s="4">
        <v>13.35</v>
      </c>
      <c r="DQ180" s="4">
        <v>1.91</v>
      </c>
      <c r="DR180" s="4">
        <v>9.5</v>
      </c>
      <c r="DS180" s="4">
        <v>3.19</v>
      </c>
      <c r="DT180" s="4">
        <v>1.05</v>
      </c>
      <c r="DU180" s="4">
        <v>0.68</v>
      </c>
      <c r="DV180" s="4">
        <v>3.78</v>
      </c>
      <c r="DW180" s="4">
        <v>4.4400000000000004</v>
      </c>
      <c r="DX180" s="4">
        <v>0.94</v>
      </c>
      <c r="DY180" s="4">
        <v>2.61</v>
      </c>
      <c r="DZ180" s="4">
        <v>0.38</v>
      </c>
      <c r="EA180" s="4">
        <v>2.35</v>
      </c>
      <c r="EB180" s="4">
        <v>0.38</v>
      </c>
      <c r="EC180" s="4">
        <v>2.02</v>
      </c>
      <c r="ED180" s="4">
        <v>0.14000000000000001</v>
      </c>
      <c r="FP180" s="1" t="s">
        <v>3255</v>
      </c>
    </row>
    <row r="181" spans="1:172" x14ac:dyDescent="0.35">
      <c r="A181" s="1" t="s">
        <v>3252</v>
      </c>
      <c r="L181" s="1" t="s">
        <v>3294</v>
      </c>
      <c r="M181" s="1" t="s">
        <v>3261</v>
      </c>
      <c r="Q181" s="1">
        <v>38.700000000000003</v>
      </c>
      <c r="AB181" s="4">
        <v>54.64</v>
      </c>
      <c r="AC181" s="4">
        <v>0.95</v>
      </c>
      <c r="AE181" s="4">
        <v>17.82</v>
      </c>
      <c r="AG181" s="4">
        <v>7.822222222222222</v>
      </c>
      <c r="AJ181" s="4">
        <v>7.71</v>
      </c>
      <c r="AK181" s="4">
        <v>6.17</v>
      </c>
      <c r="AL181" s="4">
        <v>0.1</v>
      </c>
      <c r="AN181" s="4">
        <v>1.05</v>
      </c>
      <c r="AO181" s="4">
        <v>3.55</v>
      </c>
      <c r="AP181" s="4">
        <v>0.31</v>
      </c>
      <c r="CR181" s="4">
        <v>117</v>
      </c>
      <c r="CW181" s="4">
        <v>8.1999999999999993</v>
      </c>
      <c r="CX181" s="4">
        <v>727</v>
      </c>
      <c r="CY181" s="4">
        <v>18.62</v>
      </c>
      <c r="DA181" s="4">
        <v>7.71</v>
      </c>
      <c r="DN181" s="4">
        <v>276</v>
      </c>
      <c r="DO181" s="4">
        <v>12.41</v>
      </c>
      <c r="DP181" s="4">
        <v>26.42</v>
      </c>
      <c r="DQ181" s="4">
        <v>3.26</v>
      </c>
      <c r="DR181" s="4">
        <v>14.22</v>
      </c>
      <c r="DS181" s="4">
        <v>3.69</v>
      </c>
      <c r="DT181" s="4">
        <v>1.24</v>
      </c>
      <c r="DU181" s="4">
        <v>0.57999999999999996</v>
      </c>
      <c r="DV181" s="4">
        <v>3.57</v>
      </c>
      <c r="DW181" s="4">
        <v>3.53</v>
      </c>
      <c r="DX181" s="4">
        <v>0.71</v>
      </c>
      <c r="DY181" s="4">
        <v>1.89</v>
      </c>
      <c r="DZ181" s="4">
        <v>0.27</v>
      </c>
      <c r="EA181" s="4">
        <v>1.71</v>
      </c>
      <c r="EB181" s="4">
        <v>0.27</v>
      </c>
      <c r="EC181" s="4">
        <v>2.63</v>
      </c>
      <c r="ED181" s="4">
        <v>0.51</v>
      </c>
      <c r="FP181" s="1" t="s">
        <v>3255</v>
      </c>
    </row>
    <row r="182" spans="1:172" x14ac:dyDescent="0.35">
      <c r="A182" s="1" t="s">
        <v>3252</v>
      </c>
      <c r="L182" s="1" t="s">
        <v>3295</v>
      </c>
      <c r="M182" s="1" t="s">
        <v>3261</v>
      </c>
      <c r="Q182" s="1">
        <v>30.7</v>
      </c>
      <c r="AB182" s="4">
        <v>52.53</v>
      </c>
      <c r="AC182" s="4">
        <v>1.62</v>
      </c>
      <c r="AE182" s="4">
        <v>17.27</v>
      </c>
      <c r="AG182" s="4">
        <v>10.199999999999999</v>
      </c>
      <c r="AJ182" s="4">
        <v>7.23</v>
      </c>
      <c r="AK182" s="4">
        <v>4.6900000000000004</v>
      </c>
      <c r="AL182" s="4">
        <v>0.16</v>
      </c>
      <c r="AN182" s="4">
        <v>1.94</v>
      </c>
      <c r="AO182" s="4">
        <v>3.57</v>
      </c>
      <c r="AP182" s="4">
        <v>0.7</v>
      </c>
      <c r="CR182" s="4">
        <v>216</v>
      </c>
      <c r="CW182" s="4">
        <v>6.7</v>
      </c>
      <c r="CX182" s="4">
        <v>651</v>
      </c>
      <c r="CY182" s="4">
        <v>18.690000000000001</v>
      </c>
      <c r="DA182" s="4">
        <v>7.81</v>
      </c>
      <c r="DN182" s="4">
        <v>279</v>
      </c>
      <c r="DO182" s="4">
        <v>12.24</v>
      </c>
      <c r="DP182" s="4">
        <v>25.81</v>
      </c>
      <c r="DQ182" s="4">
        <v>3.13</v>
      </c>
      <c r="DR182" s="4">
        <v>14.53</v>
      </c>
      <c r="DS182" s="4">
        <v>3.61</v>
      </c>
      <c r="DT182" s="4">
        <v>1.25</v>
      </c>
      <c r="DU182" s="4">
        <v>0.56999999999999995</v>
      </c>
      <c r="DV182" s="4">
        <v>3.55</v>
      </c>
      <c r="DW182" s="4">
        <v>3.46</v>
      </c>
      <c r="DX182" s="4">
        <v>0.71</v>
      </c>
      <c r="DY182" s="4">
        <v>1.84</v>
      </c>
      <c r="DZ182" s="4">
        <v>0.26</v>
      </c>
      <c r="EA182" s="4">
        <v>1.69</v>
      </c>
      <c r="EB182" s="4">
        <v>0.26</v>
      </c>
      <c r="EC182" s="4">
        <v>2.56</v>
      </c>
      <c r="ED182" s="4">
        <v>0.49</v>
      </c>
      <c r="FP182" s="1" t="s">
        <v>3255</v>
      </c>
    </row>
    <row r="183" spans="1:172" x14ac:dyDescent="0.35">
      <c r="A183" s="1" t="s">
        <v>3296</v>
      </c>
      <c r="L183" s="1" t="s">
        <v>3297</v>
      </c>
      <c r="M183" s="1" t="s">
        <v>3116</v>
      </c>
      <c r="Q183" s="1">
        <v>70.5</v>
      </c>
      <c r="AB183" s="4">
        <v>70.8</v>
      </c>
      <c r="AC183" s="4">
        <v>0.43</v>
      </c>
      <c r="AE183" s="4">
        <v>14.01</v>
      </c>
      <c r="AG183" s="4">
        <v>2.4569999999999999</v>
      </c>
      <c r="AJ183" s="4">
        <v>3.21</v>
      </c>
      <c r="AK183" s="4">
        <v>0.3</v>
      </c>
      <c r="AL183" s="4">
        <v>0.06</v>
      </c>
      <c r="AN183" s="4">
        <v>3.92</v>
      </c>
      <c r="AO183" s="4">
        <v>3.38</v>
      </c>
      <c r="AP183" s="4">
        <v>0.01</v>
      </c>
      <c r="FP183" s="1" t="s">
        <v>3298</v>
      </c>
    </row>
    <row r="184" spans="1:172" x14ac:dyDescent="0.35">
      <c r="A184" s="1" t="s">
        <v>3296</v>
      </c>
      <c r="L184" s="1" t="s">
        <v>3299</v>
      </c>
      <c r="M184" s="1" t="s">
        <v>3116</v>
      </c>
      <c r="Q184" s="1">
        <v>70.5</v>
      </c>
      <c r="AB184" s="4">
        <v>73.45</v>
      </c>
      <c r="AC184" s="4">
        <v>0.3</v>
      </c>
      <c r="AE184" s="4">
        <v>13.71</v>
      </c>
      <c r="AG184" s="4">
        <v>2.0862000000000003</v>
      </c>
      <c r="AJ184" s="4">
        <v>1.85</v>
      </c>
      <c r="AK184" s="4">
        <v>1.61</v>
      </c>
      <c r="AL184" s="4">
        <v>0.09</v>
      </c>
      <c r="AN184" s="4">
        <v>2.69</v>
      </c>
      <c r="AO184" s="4">
        <v>2.61</v>
      </c>
      <c r="AP184" s="4">
        <v>7.0000000000000007E-2</v>
      </c>
      <c r="FP184" s="1" t="s">
        <v>3298</v>
      </c>
    </row>
    <row r="185" spans="1:172" x14ac:dyDescent="0.35">
      <c r="A185" s="1" t="s">
        <v>3296</v>
      </c>
      <c r="L185" s="1" t="s">
        <v>3300</v>
      </c>
      <c r="M185" s="1" t="s">
        <v>2050</v>
      </c>
      <c r="Q185" s="1">
        <v>70.5</v>
      </c>
      <c r="AB185" s="4">
        <v>69.88</v>
      </c>
      <c r="AC185" s="4">
        <v>0.43</v>
      </c>
      <c r="AE185" s="4">
        <v>14.58</v>
      </c>
      <c r="AG185" s="4">
        <v>2.1546000000000003</v>
      </c>
      <c r="AJ185" s="4">
        <v>2.93</v>
      </c>
      <c r="AK185" s="4">
        <v>1.43</v>
      </c>
      <c r="AL185" s="4">
        <v>0.04</v>
      </c>
      <c r="AN185" s="4">
        <v>4</v>
      </c>
      <c r="AO185" s="4">
        <v>3.94</v>
      </c>
      <c r="AP185" s="4">
        <v>0.18</v>
      </c>
      <c r="FP185" s="1" t="s">
        <v>3298</v>
      </c>
    </row>
    <row r="186" spans="1:172" x14ac:dyDescent="0.35">
      <c r="A186" s="1" t="s">
        <v>3296</v>
      </c>
      <c r="L186" s="1" t="s">
        <v>3301</v>
      </c>
      <c r="M186" s="1" t="s">
        <v>2050</v>
      </c>
      <c r="Q186" s="1">
        <v>70.5</v>
      </c>
      <c r="AB186" s="4">
        <v>65.739999999999995</v>
      </c>
      <c r="AC186" s="4">
        <v>0.67</v>
      </c>
      <c r="AE186" s="4">
        <v>15.37</v>
      </c>
      <c r="AG186" s="4">
        <v>3.2490000000000001</v>
      </c>
      <c r="AJ186" s="4">
        <v>3.33</v>
      </c>
      <c r="AK186" s="4">
        <v>1.9</v>
      </c>
      <c r="AL186" s="4">
        <v>0.05</v>
      </c>
      <c r="AN186" s="4">
        <v>4.16</v>
      </c>
      <c r="AO186" s="4">
        <v>3.27</v>
      </c>
      <c r="AP186" s="4">
        <v>0.28999999999999998</v>
      </c>
      <c r="FP186" s="1" t="s">
        <v>3298</v>
      </c>
    </row>
    <row r="187" spans="1:172" x14ac:dyDescent="0.35">
      <c r="A187" s="1" t="s">
        <v>3296</v>
      </c>
      <c r="L187" s="1" t="s">
        <v>3302</v>
      </c>
      <c r="M187" s="1" t="s">
        <v>2050</v>
      </c>
      <c r="Q187" s="1">
        <v>70.5</v>
      </c>
      <c r="AB187" s="4">
        <v>66.180000000000007</v>
      </c>
      <c r="AC187" s="4">
        <v>0.9</v>
      </c>
      <c r="AE187" s="4">
        <v>15.11</v>
      </c>
      <c r="AG187" s="4">
        <v>3.4775999999999998</v>
      </c>
      <c r="AJ187" s="4">
        <v>3.59</v>
      </c>
      <c r="AK187" s="4">
        <v>1.43</v>
      </c>
      <c r="AL187" s="4">
        <v>0.05</v>
      </c>
      <c r="AN187" s="4">
        <v>3.71</v>
      </c>
      <c r="AO187" s="4">
        <v>3.54</v>
      </c>
      <c r="AP187" s="4">
        <v>0.28999999999999998</v>
      </c>
      <c r="FP187" s="1" t="s">
        <v>3298</v>
      </c>
    </row>
    <row r="188" spans="1:172" x14ac:dyDescent="0.35">
      <c r="A188" s="1" t="s">
        <v>3296</v>
      </c>
      <c r="L188" s="1" t="s">
        <v>3303</v>
      </c>
      <c r="M188" s="1" t="s">
        <v>2050</v>
      </c>
      <c r="Q188" s="1">
        <v>70.7</v>
      </c>
      <c r="AB188" s="4">
        <v>67.98</v>
      </c>
      <c r="AC188" s="4">
        <v>0.64</v>
      </c>
      <c r="AE188" s="4">
        <v>14.58</v>
      </c>
      <c r="AG188" s="4">
        <v>4.1301000000000005</v>
      </c>
      <c r="AJ188" s="4">
        <v>2.88</v>
      </c>
      <c r="AK188" s="4">
        <v>1.1299999999999999</v>
      </c>
      <c r="AL188" s="4">
        <v>0.13</v>
      </c>
      <c r="AN188" s="4">
        <v>3.97</v>
      </c>
      <c r="AO188" s="4">
        <v>2.2799999999999998</v>
      </c>
      <c r="AP188" s="4">
        <v>0.01</v>
      </c>
      <c r="FP188" s="1" t="s">
        <v>3298</v>
      </c>
    </row>
    <row r="189" spans="1:172" x14ac:dyDescent="0.35">
      <c r="A189" s="1" t="s">
        <v>3296</v>
      </c>
      <c r="L189" s="1" t="s">
        <v>3304</v>
      </c>
      <c r="M189" s="1" t="s">
        <v>2050</v>
      </c>
      <c r="Q189" s="1">
        <v>70.7</v>
      </c>
      <c r="AB189" s="4">
        <v>67.900000000000006</v>
      </c>
      <c r="AC189" s="4">
        <v>0.49</v>
      </c>
      <c r="AE189" s="4">
        <v>15.11</v>
      </c>
      <c r="AG189" s="4">
        <v>3.2994000000000003</v>
      </c>
      <c r="AJ189" s="4">
        <v>3.02</v>
      </c>
      <c r="AK189" s="4">
        <v>0.83</v>
      </c>
      <c r="AL189" s="4">
        <v>0.1</v>
      </c>
      <c r="AN189" s="4">
        <v>3.76</v>
      </c>
      <c r="AO189" s="4">
        <v>3.97</v>
      </c>
      <c r="AP189" s="4">
        <v>0.01</v>
      </c>
      <c r="FP189" s="1" t="s">
        <v>3298</v>
      </c>
    </row>
    <row r="190" spans="1:172" x14ac:dyDescent="0.35">
      <c r="A190" s="1" t="s">
        <v>3296</v>
      </c>
      <c r="L190" s="1" t="s">
        <v>3305</v>
      </c>
      <c r="M190" s="1" t="s">
        <v>2033</v>
      </c>
      <c r="Q190" s="1">
        <v>70.7</v>
      </c>
      <c r="AB190" s="4">
        <v>74.58</v>
      </c>
      <c r="AC190" s="4">
        <v>0.28999999999999998</v>
      </c>
      <c r="AE190" s="4">
        <v>12.99</v>
      </c>
      <c r="AG190" s="4">
        <v>2.0627999999999997</v>
      </c>
      <c r="AJ190" s="4">
        <v>1.72</v>
      </c>
      <c r="AK190" s="4">
        <v>0.76</v>
      </c>
      <c r="AL190" s="4">
        <v>0.11</v>
      </c>
      <c r="AN190" s="4">
        <v>2.64</v>
      </c>
      <c r="AO190" s="4">
        <v>3</v>
      </c>
      <c r="AP190" s="4">
        <v>0.4</v>
      </c>
      <c r="FP190" s="1" t="s">
        <v>3298</v>
      </c>
    </row>
    <row r="191" spans="1:172" x14ac:dyDescent="0.35">
      <c r="A191" s="1" t="s">
        <v>3296</v>
      </c>
      <c r="L191" s="1" t="s">
        <v>3306</v>
      </c>
      <c r="M191" s="1" t="s">
        <v>3116</v>
      </c>
      <c r="Q191" s="1">
        <v>70.7</v>
      </c>
      <c r="AB191" s="4">
        <v>72.58</v>
      </c>
      <c r="AC191" s="4">
        <v>0.36</v>
      </c>
      <c r="AE191" s="4">
        <v>14.31</v>
      </c>
      <c r="AG191" s="4">
        <v>2.0853000000000002</v>
      </c>
      <c r="AJ191" s="4">
        <v>2.12</v>
      </c>
      <c r="AK191" s="4">
        <v>0.86</v>
      </c>
      <c r="AL191" s="4">
        <v>0.12</v>
      </c>
      <c r="AN191" s="4">
        <v>3.24</v>
      </c>
      <c r="AO191" s="4">
        <v>2.73</v>
      </c>
      <c r="AP191" s="4">
        <v>0.36</v>
      </c>
      <c r="FP191" s="1" t="s">
        <v>3298</v>
      </c>
    </row>
    <row r="192" spans="1:172" x14ac:dyDescent="0.35">
      <c r="A192" s="1" t="s">
        <v>3296</v>
      </c>
      <c r="L192" s="1" t="s">
        <v>3307</v>
      </c>
      <c r="M192" s="1" t="s">
        <v>3116</v>
      </c>
      <c r="Q192" s="1">
        <v>70.7</v>
      </c>
      <c r="AB192" s="4">
        <v>71.900000000000006</v>
      </c>
      <c r="AC192" s="4">
        <v>0.33</v>
      </c>
      <c r="AE192" s="4">
        <v>13.52</v>
      </c>
      <c r="AG192" s="4">
        <v>2.6361000000000003</v>
      </c>
      <c r="AJ192" s="4">
        <v>3.2</v>
      </c>
      <c r="AK192" s="4">
        <v>0.83</v>
      </c>
      <c r="AL192" s="4">
        <v>0.06</v>
      </c>
      <c r="AN192" s="4">
        <v>3.12</v>
      </c>
      <c r="AO192" s="4">
        <v>3.53</v>
      </c>
      <c r="AP192" s="4">
        <v>0.01</v>
      </c>
      <c r="FP192" s="1" t="s">
        <v>3298</v>
      </c>
    </row>
    <row r="193" spans="1:172" x14ac:dyDescent="0.35">
      <c r="A193" s="1" t="s">
        <v>3296</v>
      </c>
      <c r="L193" s="1" t="s">
        <v>3308</v>
      </c>
      <c r="M193" s="1" t="s">
        <v>3116</v>
      </c>
      <c r="Q193" s="1">
        <v>77.7</v>
      </c>
      <c r="AB193" s="4">
        <v>74.08</v>
      </c>
      <c r="AC193" s="4">
        <v>0.13</v>
      </c>
      <c r="AE193" s="4">
        <v>12.46</v>
      </c>
      <c r="AG193" s="4">
        <v>2.0691000000000002</v>
      </c>
      <c r="AJ193" s="4">
        <v>1.67</v>
      </c>
      <c r="AK193" s="4">
        <v>0.46</v>
      </c>
      <c r="AL193" s="4">
        <v>0.04</v>
      </c>
      <c r="AN193" s="4">
        <v>4.37</v>
      </c>
      <c r="AO193" s="4">
        <v>2.67</v>
      </c>
      <c r="AP193" s="4">
        <v>0.22</v>
      </c>
      <c r="FP193" s="1" t="s">
        <v>3298</v>
      </c>
    </row>
    <row r="194" spans="1:172" x14ac:dyDescent="0.35">
      <c r="A194" s="1" t="s">
        <v>3296</v>
      </c>
      <c r="L194" s="1" t="s">
        <v>3309</v>
      </c>
      <c r="M194" s="1" t="s">
        <v>2033</v>
      </c>
      <c r="Q194" s="1">
        <v>77.7</v>
      </c>
      <c r="AB194" s="4">
        <v>71.44</v>
      </c>
      <c r="AC194" s="4">
        <v>0.28000000000000003</v>
      </c>
      <c r="AE194" s="4">
        <v>13.78</v>
      </c>
      <c r="AG194" s="4">
        <v>2.673</v>
      </c>
      <c r="AJ194" s="4">
        <v>2.38</v>
      </c>
      <c r="AK194" s="4">
        <v>0.86</v>
      </c>
      <c r="AL194" s="4">
        <v>0.1</v>
      </c>
      <c r="AN194" s="4">
        <v>3.03</v>
      </c>
      <c r="AO194" s="4">
        <v>3.9</v>
      </c>
      <c r="AP194" s="4">
        <v>0.26</v>
      </c>
      <c r="FP194" s="1" t="s">
        <v>3298</v>
      </c>
    </row>
    <row r="195" spans="1:172" x14ac:dyDescent="0.35">
      <c r="A195" s="1" t="s">
        <v>3296</v>
      </c>
      <c r="L195" s="1" t="s">
        <v>3310</v>
      </c>
      <c r="M195" s="1" t="s">
        <v>2033</v>
      </c>
      <c r="Q195" s="1">
        <v>77.7</v>
      </c>
      <c r="AB195" s="4">
        <v>72.84</v>
      </c>
      <c r="AC195" s="4">
        <v>0.24</v>
      </c>
      <c r="AE195" s="4">
        <v>13.52</v>
      </c>
      <c r="AG195" s="4">
        <v>2.2652999999999999</v>
      </c>
      <c r="AJ195" s="4">
        <v>1.98</v>
      </c>
      <c r="AK195" s="4">
        <v>0.66</v>
      </c>
      <c r="AL195" s="4">
        <v>0.08</v>
      </c>
      <c r="AN195" s="4">
        <v>3.09</v>
      </c>
      <c r="AO195" s="4">
        <v>3.9</v>
      </c>
      <c r="AP195" s="4">
        <v>0.26</v>
      </c>
      <c r="FP195" s="1" t="s">
        <v>3298</v>
      </c>
    </row>
    <row r="196" spans="1:172" x14ac:dyDescent="0.35">
      <c r="A196" s="1" t="s">
        <v>3296</v>
      </c>
      <c r="L196" s="1" t="s">
        <v>3311</v>
      </c>
      <c r="M196" s="1" t="s">
        <v>2033</v>
      </c>
      <c r="Q196" s="1">
        <v>77.7</v>
      </c>
      <c r="AB196" s="4">
        <v>71.14</v>
      </c>
      <c r="AC196" s="4">
        <v>0.42</v>
      </c>
      <c r="AE196" s="4">
        <v>14.18</v>
      </c>
      <c r="AG196" s="4">
        <v>2.0394000000000001</v>
      </c>
      <c r="AJ196" s="4">
        <v>1.1399999999999999</v>
      </c>
      <c r="AK196" s="4">
        <v>1.73</v>
      </c>
      <c r="AL196" s="4">
        <v>0.04</v>
      </c>
      <c r="AN196" s="4">
        <v>3.04</v>
      </c>
      <c r="AO196" s="4">
        <v>4.3</v>
      </c>
      <c r="AP196" s="4">
        <v>0</v>
      </c>
      <c r="FP196" s="1" t="s">
        <v>3298</v>
      </c>
    </row>
    <row r="197" spans="1:172" x14ac:dyDescent="0.35">
      <c r="A197" s="1" t="s">
        <v>3296</v>
      </c>
      <c r="L197" s="1" t="s">
        <v>3312</v>
      </c>
      <c r="M197" s="1" t="s">
        <v>2033</v>
      </c>
      <c r="Q197" s="1">
        <v>77.7</v>
      </c>
      <c r="AB197" s="4">
        <v>71.599999999999994</v>
      </c>
      <c r="AC197" s="4">
        <v>0.33</v>
      </c>
      <c r="AE197" s="4">
        <v>13.91</v>
      </c>
      <c r="AG197" s="4">
        <v>2.7989999999999999</v>
      </c>
      <c r="AJ197" s="4">
        <v>1.89</v>
      </c>
      <c r="AK197" s="4">
        <v>0.68</v>
      </c>
      <c r="AL197" s="4">
        <v>0.06</v>
      </c>
      <c r="AN197" s="4">
        <v>3.32</v>
      </c>
      <c r="AO197" s="4">
        <v>4.22</v>
      </c>
      <c r="AP197" s="4">
        <v>0.03</v>
      </c>
      <c r="FP197" s="1" t="s">
        <v>3298</v>
      </c>
    </row>
    <row r="198" spans="1:172" x14ac:dyDescent="0.35">
      <c r="A198" s="1" t="s">
        <v>3296</v>
      </c>
      <c r="L198" s="1" t="s">
        <v>3313</v>
      </c>
      <c r="M198" s="1" t="s">
        <v>2033</v>
      </c>
      <c r="Q198" s="1">
        <v>77.7</v>
      </c>
      <c r="AB198" s="4">
        <v>70.88</v>
      </c>
      <c r="AC198" s="4">
        <v>0.42</v>
      </c>
      <c r="AE198" s="4">
        <v>14.05</v>
      </c>
      <c r="AG198" s="4">
        <v>2.7288000000000001</v>
      </c>
      <c r="AJ198" s="4">
        <v>2.11</v>
      </c>
      <c r="AK198" s="4">
        <v>1.1499999999999999</v>
      </c>
      <c r="AL198" s="4">
        <v>0.11</v>
      </c>
      <c r="AN198" s="4">
        <v>3.65</v>
      </c>
      <c r="AO198" s="4">
        <v>3.97</v>
      </c>
      <c r="AP198" s="4">
        <v>0.1</v>
      </c>
      <c r="FP198" s="1" t="s">
        <v>3298</v>
      </c>
    </row>
    <row r="199" spans="1:172" x14ac:dyDescent="0.35">
      <c r="A199" s="1" t="s">
        <v>3296</v>
      </c>
      <c r="L199" s="1" t="s">
        <v>3314</v>
      </c>
      <c r="M199" s="1" t="s">
        <v>2050</v>
      </c>
      <c r="Q199" s="1">
        <v>77.7</v>
      </c>
      <c r="AB199" s="4">
        <v>67.7</v>
      </c>
      <c r="AC199" s="4">
        <v>0.32</v>
      </c>
      <c r="AE199" s="4">
        <v>14.05</v>
      </c>
      <c r="AG199" s="4">
        <v>4.2759</v>
      </c>
      <c r="AJ199" s="4">
        <v>2.48</v>
      </c>
      <c r="AK199" s="4">
        <v>0.4</v>
      </c>
      <c r="AL199" s="4">
        <v>0.06</v>
      </c>
      <c r="AN199" s="4">
        <v>4.2</v>
      </c>
      <c r="AO199" s="4">
        <v>3.85</v>
      </c>
      <c r="AP199" s="4">
        <v>0.01</v>
      </c>
      <c r="FP199" s="1" t="s">
        <v>3298</v>
      </c>
    </row>
    <row r="200" spans="1:172" x14ac:dyDescent="0.35">
      <c r="A200" s="1" t="s">
        <v>3296</v>
      </c>
      <c r="L200" s="1" t="s">
        <v>3315</v>
      </c>
      <c r="M200" s="1" t="s">
        <v>2050</v>
      </c>
      <c r="Q200" s="1">
        <v>77.7</v>
      </c>
      <c r="AB200" s="4">
        <v>68.819999999999993</v>
      </c>
      <c r="AC200" s="4">
        <v>0.43</v>
      </c>
      <c r="AE200" s="4">
        <v>14.31</v>
      </c>
      <c r="AG200" s="4">
        <v>3.8808000000000002</v>
      </c>
      <c r="AJ200" s="4">
        <v>2.5299999999999998</v>
      </c>
      <c r="AK200" s="4">
        <v>0.67</v>
      </c>
      <c r="AL200" s="4">
        <v>0.06</v>
      </c>
      <c r="AN200" s="4">
        <v>3.77</v>
      </c>
      <c r="AO200" s="4">
        <v>3.67</v>
      </c>
      <c r="AP200" s="4">
        <v>0.01</v>
      </c>
      <c r="FP200" s="1" t="s">
        <v>3298</v>
      </c>
    </row>
    <row r="201" spans="1:172" x14ac:dyDescent="0.35">
      <c r="A201" s="1" t="s">
        <v>3296</v>
      </c>
      <c r="L201" s="1" t="s">
        <v>3316</v>
      </c>
      <c r="M201" s="1" t="s">
        <v>2050</v>
      </c>
      <c r="Q201" s="1">
        <v>77.7</v>
      </c>
      <c r="AB201" s="4">
        <v>69.400000000000006</v>
      </c>
      <c r="AC201" s="4">
        <v>0.37</v>
      </c>
      <c r="AE201" s="4">
        <v>14.58</v>
      </c>
      <c r="AG201" s="4">
        <v>3.0393000000000003</v>
      </c>
      <c r="AJ201" s="4">
        <v>2.54</v>
      </c>
      <c r="AK201" s="4">
        <v>0.94</v>
      </c>
      <c r="AL201" s="4">
        <v>0.16</v>
      </c>
      <c r="AN201" s="4">
        <v>3.65</v>
      </c>
      <c r="AO201" s="4">
        <v>3.68</v>
      </c>
      <c r="AP201" s="4">
        <v>0.19</v>
      </c>
      <c r="FP201" s="1" t="s">
        <v>3298</v>
      </c>
    </row>
    <row r="202" spans="1:172" x14ac:dyDescent="0.35">
      <c r="A202" s="1" t="s">
        <v>3296</v>
      </c>
      <c r="L202" s="1" t="s">
        <v>3317</v>
      </c>
      <c r="M202" s="1" t="s">
        <v>3318</v>
      </c>
      <c r="Q202" s="1">
        <v>77.7</v>
      </c>
      <c r="AB202" s="4">
        <v>65.42</v>
      </c>
      <c r="AC202" s="4">
        <v>0.49</v>
      </c>
      <c r="AE202" s="4">
        <v>15.77</v>
      </c>
      <c r="AG202" s="4">
        <v>4.0212000000000003</v>
      </c>
      <c r="AJ202" s="4">
        <v>3.64</v>
      </c>
      <c r="AK202" s="4">
        <v>1.71</v>
      </c>
      <c r="AL202" s="4">
        <v>0.12</v>
      </c>
      <c r="AN202" s="4">
        <v>3.39</v>
      </c>
      <c r="AO202" s="4">
        <v>2.92</v>
      </c>
      <c r="AP202" s="4">
        <v>0.22</v>
      </c>
      <c r="FP202" s="1" t="s">
        <v>3298</v>
      </c>
    </row>
    <row r="203" spans="1:172" x14ac:dyDescent="0.35">
      <c r="A203" s="1" t="s">
        <v>3296</v>
      </c>
      <c r="L203" s="1" t="s">
        <v>3319</v>
      </c>
      <c r="M203" s="1" t="s">
        <v>3116</v>
      </c>
      <c r="Q203" s="1">
        <v>78.099999999999994</v>
      </c>
      <c r="AB203" s="4">
        <v>70.86</v>
      </c>
      <c r="AC203" s="4">
        <v>0.45</v>
      </c>
      <c r="AE203" s="4">
        <v>14.58</v>
      </c>
      <c r="AG203" s="4">
        <v>1.8720000000000001</v>
      </c>
      <c r="AJ203" s="4">
        <v>2.44</v>
      </c>
      <c r="AK203" s="4">
        <v>0.4</v>
      </c>
      <c r="AL203" s="4">
        <v>0.08</v>
      </c>
      <c r="AN203" s="4">
        <v>2.76</v>
      </c>
      <c r="AO203" s="4">
        <v>3.85</v>
      </c>
      <c r="AP203" s="4">
        <v>0</v>
      </c>
      <c r="FP203" s="1" t="s">
        <v>3298</v>
      </c>
    </row>
    <row r="204" spans="1:172" x14ac:dyDescent="0.35">
      <c r="A204" s="1" t="s">
        <v>3296</v>
      </c>
      <c r="L204" s="1" t="s">
        <v>3320</v>
      </c>
      <c r="M204" s="1" t="s">
        <v>3116</v>
      </c>
      <c r="Q204" s="1">
        <v>78.099999999999994</v>
      </c>
      <c r="AB204" s="4">
        <v>71.959999999999994</v>
      </c>
      <c r="AC204" s="4">
        <v>0.26</v>
      </c>
      <c r="AE204" s="4">
        <v>14.05</v>
      </c>
      <c r="AG204" s="4">
        <v>2.7288000000000001</v>
      </c>
      <c r="AJ204" s="4">
        <v>2.0099999999999998</v>
      </c>
      <c r="AK204" s="4">
        <v>0.52</v>
      </c>
      <c r="AL204" s="4">
        <v>0.06</v>
      </c>
      <c r="AN204" s="4">
        <v>4.1500000000000004</v>
      </c>
      <c r="AO204" s="4">
        <v>3.24</v>
      </c>
      <c r="AP204" s="4">
        <v>0</v>
      </c>
      <c r="FP204" s="1" t="s">
        <v>3298</v>
      </c>
    </row>
    <row r="205" spans="1:172" x14ac:dyDescent="0.35">
      <c r="A205" s="1" t="s">
        <v>3296</v>
      </c>
      <c r="L205" s="1" t="s">
        <v>3321</v>
      </c>
      <c r="M205" s="1" t="s">
        <v>2033</v>
      </c>
      <c r="Q205" s="1">
        <v>78.099999999999994</v>
      </c>
      <c r="AB205" s="4">
        <v>71.88</v>
      </c>
      <c r="AC205" s="4">
        <v>0.3</v>
      </c>
      <c r="AE205" s="4">
        <v>14.31</v>
      </c>
      <c r="AG205" s="4">
        <v>2.5218000000000003</v>
      </c>
      <c r="AJ205" s="4">
        <v>2.64</v>
      </c>
      <c r="AK205" s="4">
        <v>0.56999999999999995</v>
      </c>
      <c r="AL205" s="4">
        <v>0.03</v>
      </c>
      <c r="AN205" s="4">
        <v>3.5</v>
      </c>
      <c r="AO205" s="4">
        <v>2.68</v>
      </c>
      <c r="AP205" s="4">
        <v>0.12</v>
      </c>
      <c r="FP205" s="1" t="s">
        <v>3298</v>
      </c>
    </row>
    <row r="206" spans="1:172" x14ac:dyDescent="0.35">
      <c r="A206" s="1" t="s">
        <v>3296</v>
      </c>
      <c r="L206" s="1" t="s">
        <v>3322</v>
      </c>
      <c r="M206" s="1" t="s">
        <v>2033</v>
      </c>
      <c r="Q206" s="1">
        <v>78.099999999999994</v>
      </c>
      <c r="AB206" s="4">
        <v>71.16</v>
      </c>
      <c r="AC206" s="4">
        <v>0.51</v>
      </c>
      <c r="AE206" s="4">
        <v>14.05</v>
      </c>
      <c r="AG206" s="4">
        <v>2.7225000000000006</v>
      </c>
      <c r="AJ206" s="4">
        <v>2.0099999999999998</v>
      </c>
      <c r="AK206" s="4">
        <v>0.51</v>
      </c>
      <c r="AL206" s="4">
        <v>7.0000000000000007E-2</v>
      </c>
      <c r="AN206" s="4">
        <v>3.46</v>
      </c>
      <c r="AO206" s="4">
        <v>4.21</v>
      </c>
      <c r="AP206" s="4">
        <v>0</v>
      </c>
      <c r="FP206" s="1" t="s">
        <v>3298</v>
      </c>
    </row>
    <row r="207" spans="1:172" x14ac:dyDescent="0.35">
      <c r="A207" s="1" t="s">
        <v>3296</v>
      </c>
      <c r="L207" s="1" t="s">
        <v>3323</v>
      </c>
      <c r="M207" s="1" t="s">
        <v>2050</v>
      </c>
      <c r="Q207" s="1">
        <v>78.099999999999994</v>
      </c>
      <c r="AB207" s="4">
        <v>66.84</v>
      </c>
      <c r="AC207" s="4">
        <v>0.68</v>
      </c>
      <c r="AE207" s="4">
        <v>15.11</v>
      </c>
      <c r="AG207" s="4">
        <v>3.8483999999999998</v>
      </c>
      <c r="AJ207" s="4">
        <v>4.03</v>
      </c>
      <c r="AK207" s="4">
        <v>1.55</v>
      </c>
      <c r="AL207" s="4">
        <v>0.06</v>
      </c>
      <c r="AN207" s="4">
        <v>1.4</v>
      </c>
      <c r="AO207" s="4">
        <v>4.47</v>
      </c>
      <c r="AP207" s="4">
        <v>0</v>
      </c>
      <c r="FP207" s="1" t="s">
        <v>3298</v>
      </c>
    </row>
    <row r="208" spans="1:172" x14ac:dyDescent="0.35">
      <c r="A208" s="1" t="s">
        <v>3296</v>
      </c>
      <c r="L208" s="1" t="s">
        <v>3324</v>
      </c>
      <c r="M208" s="1" t="s">
        <v>2050</v>
      </c>
      <c r="Q208" s="1">
        <v>78.099999999999994</v>
      </c>
      <c r="AB208" s="4">
        <v>65.08</v>
      </c>
      <c r="AC208" s="4">
        <v>0.71</v>
      </c>
      <c r="AE208" s="4">
        <v>16.7</v>
      </c>
      <c r="AG208" s="4">
        <v>3.8322000000000003</v>
      </c>
      <c r="AJ208" s="4">
        <v>4.17</v>
      </c>
      <c r="AK208" s="4">
        <v>1.03</v>
      </c>
      <c r="AL208" s="4">
        <v>7.0000000000000007E-2</v>
      </c>
      <c r="AN208" s="4">
        <v>1.81</v>
      </c>
      <c r="AO208" s="4">
        <v>4.21</v>
      </c>
      <c r="AP208" s="4">
        <v>0</v>
      </c>
      <c r="FP208" s="1" t="s">
        <v>3298</v>
      </c>
    </row>
    <row r="209" spans="1:172" x14ac:dyDescent="0.35">
      <c r="A209" s="1" t="s">
        <v>3296</v>
      </c>
      <c r="L209" s="1" t="s">
        <v>3325</v>
      </c>
      <c r="M209" s="1" t="s">
        <v>2050</v>
      </c>
      <c r="Q209" s="1">
        <v>78.099999999999994</v>
      </c>
      <c r="AB209" s="4">
        <v>66.78</v>
      </c>
      <c r="AC209" s="4">
        <v>0.91</v>
      </c>
      <c r="AE209" s="4">
        <v>14.58</v>
      </c>
      <c r="AG209" s="4">
        <v>3.6684000000000005</v>
      </c>
      <c r="AJ209" s="4">
        <v>3.88</v>
      </c>
      <c r="AK209" s="4">
        <v>0.93</v>
      </c>
      <c r="AL209" s="4">
        <v>0.1</v>
      </c>
      <c r="AN209" s="4">
        <v>3.13</v>
      </c>
      <c r="AO209" s="4">
        <v>3.56</v>
      </c>
      <c r="AP209" s="4">
        <v>0</v>
      </c>
      <c r="FP209" s="1" t="s">
        <v>3298</v>
      </c>
    </row>
    <row r="210" spans="1:172" x14ac:dyDescent="0.35">
      <c r="A210" s="1" t="s">
        <v>3296</v>
      </c>
      <c r="L210" s="1" t="s">
        <v>3326</v>
      </c>
      <c r="M210" s="1" t="s">
        <v>2050</v>
      </c>
      <c r="Q210" s="1">
        <v>78.099999999999994</v>
      </c>
      <c r="AB210" s="4">
        <v>70.94</v>
      </c>
      <c r="AC210" s="4">
        <v>0.64</v>
      </c>
      <c r="AE210" s="4">
        <v>13.25</v>
      </c>
      <c r="AG210" s="4">
        <v>3.5396999999999998</v>
      </c>
      <c r="AJ210" s="4">
        <v>1.87</v>
      </c>
      <c r="AK210" s="4">
        <v>0.82</v>
      </c>
      <c r="AL210" s="4">
        <v>7.0000000000000007E-2</v>
      </c>
      <c r="AN210" s="4">
        <v>4.87</v>
      </c>
      <c r="AO210" s="4">
        <v>3.04</v>
      </c>
      <c r="AP210" s="4">
        <v>0</v>
      </c>
      <c r="FP210" s="1" t="s">
        <v>3298</v>
      </c>
    </row>
    <row r="211" spans="1:172" x14ac:dyDescent="0.35">
      <c r="A211" s="1" t="s">
        <v>3296</v>
      </c>
      <c r="L211" s="1" t="s">
        <v>3327</v>
      </c>
      <c r="M211" s="1" t="s">
        <v>2050</v>
      </c>
      <c r="Q211" s="1">
        <v>78.099999999999994</v>
      </c>
      <c r="AB211" s="4">
        <v>67.48</v>
      </c>
      <c r="AC211" s="4">
        <v>0.7</v>
      </c>
      <c r="AE211" s="4">
        <v>15.37</v>
      </c>
      <c r="AG211" s="4">
        <v>3.9923999999999999</v>
      </c>
      <c r="AJ211" s="4">
        <v>3.31</v>
      </c>
      <c r="AK211" s="4">
        <v>1.1399999999999999</v>
      </c>
      <c r="AL211" s="4">
        <v>0.1</v>
      </c>
      <c r="AN211" s="4">
        <v>2.42</v>
      </c>
      <c r="AO211" s="4">
        <v>3.65</v>
      </c>
      <c r="AP211" s="4">
        <v>0</v>
      </c>
      <c r="FP211" s="1" t="s">
        <v>3298</v>
      </c>
    </row>
    <row r="212" spans="1:172" x14ac:dyDescent="0.35">
      <c r="A212" s="1" t="s">
        <v>3328</v>
      </c>
      <c r="L212" s="1" t="s">
        <v>3329</v>
      </c>
      <c r="M212" s="1" t="s">
        <v>2033</v>
      </c>
      <c r="Q212" s="1">
        <v>273</v>
      </c>
      <c r="AB212" s="4">
        <v>75.83</v>
      </c>
      <c r="AC212" s="4">
        <v>0.13</v>
      </c>
      <c r="AD212" s="1"/>
      <c r="AE212" s="4">
        <v>13.2</v>
      </c>
      <c r="AG212" s="4">
        <v>1.91</v>
      </c>
      <c r="AJ212" s="4">
        <v>0.8</v>
      </c>
      <c r="AK212" s="4">
        <v>0.19</v>
      </c>
      <c r="AL212" s="4">
        <v>0.04</v>
      </c>
      <c r="AN212" s="4">
        <v>4.67</v>
      </c>
      <c r="AO212" s="4">
        <v>3.64</v>
      </c>
      <c r="AP212" s="1">
        <v>0.01</v>
      </c>
      <c r="CH212" s="4">
        <v>2</v>
      </c>
      <c r="CI212" s="1"/>
      <c r="CJ212" s="4">
        <v>3.06</v>
      </c>
      <c r="CK212" s="4">
        <v>27</v>
      </c>
      <c r="CL212" s="1"/>
      <c r="CM212" s="1"/>
      <c r="CN212" s="4">
        <v>1</v>
      </c>
      <c r="CO212" s="4">
        <v>0.85</v>
      </c>
      <c r="CP212" s="1"/>
      <c r="CR212" s="4">
        <v>16.2</v>
      </c>
      <c r="CW212" s="4">
        <v>197.3</v>
      </c>
      <c r="CX212" s="4">
        <v>78</v>
      </c>
      <c r="CY212" s="4">
        <v>22</v>
      </c>
      <c r="CZ212" s="4">
        <v>146</v>
      </c>
      <c r="DA212" s="4">
        <v>7.4</v>
      </c>
      <c r="DM212" s="4">
        <v>9.4</v>
      </c>
      <c r="DN212" s="4">
        <v>1024</v>
      </c>
      <c r="DO212" s="4">
        <v>26.6</v>
      </c>
      <c r="DP212" s="4">
        <v>49.9</v>
      </c>
      <c r="DQ212" s="4">
        <v>4.37</v>
      </c>
      <c r="DR212" s="4">
        <v>14.3</v>
      </c>
      <c r="DS212" s="4">
        <v>2.61</v>
      </c>
      <c r="DT212" s="4">
        <v>0.34</v>
      </c>
      <c r="DU212" s="4">
        <v>2.78</v>
      </c>
      <c r="DV212" s="4">
        <v>0.44</v>
      </c>
      <c r="DW212" s="4">
        <v>2.93</v>
      </c>
      <c r="DX212" s="4">
        <v>0.65</v>
      </c>
      <c r="DY212" s="4">
        <v>2.15</v>
      </c>
      <c r="DZ212" s="4">
        <v>0.35</v>
      </c>
      <c r="EA212" s="4">
        <v>2.48</v>
      </c>
      <c r="EB212" s="4">
        <v>0.39</v>
      </c>
      <c r="EC212" s="4">
        <v>4.1399999999999997</v>
      </c>
      <c r="ED212" s="4">
        <v>0.87</v>
      </c>
      <c r="EE212" s="4">
        <v>0.86</v>
      </c>
      <c r="EM212" s="4">
        <v>25.08</v>
      </c>
      <c r="EN212" s="1"/>
      <c r="EO212" s="4">
        <v>24.95</v>
      </c>
      <c r="EP212" s="4">
        <v>6.29</v>
      </c>
      <c r="FP212" s="1" t="s">
        <v>3330</v>
      </c>
    </row>
    <row r="213" spans="1:172" x14ac:dyDescent="0.35">
      <c r="A213" s="1" t="s">
        <v>3328</v>
      </c>
      <c r="L213" s="1" t="s">
        <v>3331</v>
      </c>
      <c r="M213" s="1" t="s">
        <v>2033</v>
      </c>
      <c r="Q213" s="1">
        <v>273</v>
      </c>
      <c r="AB213" s="4">
        <v>74.2</v>
      </c>
      <c r="AC213" s="4">
        <v>0.24</v>
      </c>
      <c r="AD213" s="1"/>
      <c r="AE213" s="4">
        <v>13.94</v>
      </c>
      <c r="AG213" s="4">
        <v>2.64</v>
      </c>
      <c r="AJ213" s="4">
        <v>1.89</v>
      </c>
      <c r="AK213" s="4">
        <v>0.48</v>
      </c>
      <c r="AL213" s="4">
        <v>7.0000000000000007E-2</v>
      </c>
      <c r="AN213" s="4">
        <v>3.53</v>
      </c>
      <c r="AO213" s="4">
        <v>3.58</v>
      </c>
      <c r="AP213" s="1">
        <v>0.06</v>
      </c>
      <c r="CH213" s="4">
        <v>2.1</v>
      </c>
      <c r="CI213" s="1"/>
      <c r="CJ213" s="4">
        <v>3.57</v>
      </c>
      <c r="CK213" s="4">
        <v>22</v>
      </c>
      <c r="CL213" s="1"/>
      <c r="CM213" s="1"/>
      <c r="CN213" s="4">
        <v>1.1000000000000001</v>
      </c>
      <c r="CO213" s="4">
        <v>0.76</v>
      </c>
      <c r="CP213" s="1"/>
      <c r="CR213" s="4">
        <v>16.8</v>
      </c>
      <c r="CW213" s="4">
        <v>179.9</v>
      </c>
      <c r="CX213" s="4">
        <v>69</v>
      </c>
      <c r="CY213" s="4">
        <v>24.1</v>
      </c>
      <c r="CZ213" s="4">
        <v>163</v>
      </c>
      <c r="DA213" s="4">
        <v>7.4</v>
      </c>
      <c r="DM213" s="4">
        <v>8.1999999999999993</v>
      </c>
      <c r="DN213" s="4">
        <v>1150</v>
      </c>
      <c r="DO213" s="4">
        <v>33.700000000000003</v>
      </c>
      <c r="DP213" s="4">
        <v>64.599999999999994</v>
      </c>
      <c r="DQ213" s="4">
        <v>5.08</v>
      </c>
      <c r="DR213" s="4">
        <v>16.8</v>
      </c>
      <c r="DS213" s="4">
        <v>2.91</v>
      </c>
      <c r="DT213" s="4">
        <v>0.38</v>
      </c>
      <c r="DU213" s="4">
        <v>3.24</v>
      </c>
      <c r="DV213" s="4">
        <v>0.48</v>
      </c>
      <c r="DW213" s="4">
        <v>3.19</v>
      </c>
      <c r="DX213" s="4">
        <v>0.71</v>
      </c>
      <c r="DY213" s="4">
        <v>2.33</v>
      </c>
      <c r="DZ213" s="4">
        <v>0.38</v>
      </c>
      <c r="EA213" s="4">
        <v>2.62</v>
      </c>
      <c r="EB213" s="4">
        <v>0.42</v>
      </c>
      <c r="EC213" s="4">
        <v>4.45</v>
      </c>
      <c r="ED213" s="4">
        <v>0.9</v>
      </c>
      <c r="EE213" s="4">
        <v>1.45</v>
      </c>
      <c r="EM213" s="4">
        <v>25.78</v>
      </c>
      <c r="EN213" s="1"/>
      <c r="EO213" s="4">
        <v>24.36</v>
      </c>
      <c r="EP213" s="4">
        <v>4.37</v>
      </c>
      <c r="FP213" s="1" t="s">
        <v>3330</v>
      </c>
    </row>
    <row r="214" spans="1:172" x14ac:dyDescent="0.35">
      <c r="A214" s="1" t="s">
        <v>3328</v>
      </c>
      <c r="L214" s="1" t="s">
        <v>3332</v>
      </c>
      <c r="M214" s="1" t="s">
        <v>2033</v>
      </c>
      <c r="Q214" s="1">
        <v>273</v>
      </c>
      <c r="AB214" s="4">
        <v>75.7</v>
      </c>
      <c r="AC214" s="4">
        <v>0.14000000000000001</v>
      </c>
      <c r="AD214" s="1"/>
      <c r="AE214" s="4">
        <v>13.4</v>
      </c>
      <c r="AG214" s="4">
        <v>2.02</v>
      </c>
      <c r="AJ214" s="4">
        <v>0.8</v>
      </c>
      <c r="AK214" s="4">
        <v>0.21</v>
      </c>
      <c r="AL214" s="4">
        <v>0.05</v>
      </c>
      <c r="AN214" s="4">
        <v>4.67</v>
      </c>
      <c r="AO214" s="4">
        <v>3.68</v>
      </c>
      <c r="AP214" s="1">
        <v>0.01</v>
      </c>
      <c r="CH214" s="4">
        <v>2</v>
      </c>
      <c r="CI214" s="1"/>
      <c r="CJ214" s="4">
        <v>4.63</v>
      </c>
      <c r="CK214" s="4">
        <v>32</v>
      </c>
      <c r="CL214" s="1"/>
      <c r="CM214" s="1"/>
      <c r="CN214" s="4">
        <v>1.1000000000000001</v>
      </c>
      <c r="CO214" s="4">
        <v>1.8</v>
      </c>
      <c r="CP214" s="1"/>
      <c r="CR214" s="4">
        <v>19.100000000000001</v>
      </c>
      <c r="CW214" s="4">
        <v>190.1</v>
      </c>
      <c r="CX214" s="4">
        <v>87</v>
      </c>
      <c r="CY214" s="4">
        <v>18.7</v>
      </c>
      <c r="CZ214" s="4">
        <v>158</v>
      </c>
      <c r="DA214" s="4">
        <v>7.1</v>
      </c>
      <c r="DM214" s="4">
        <v>7.6</v>
      </c>
      <c r="DN214" s="4">
        <v>1108</v>
      </c>
      <c r="DO214" s="4">
        <v>29.5</v>
      </c>
      <c r="DP214" s="4">
        <v>56.5</v>
      </c>
      <c r="DQ214" s="4">
        <v>4.6900000000000004</v>
      </c>
      <c r="DR214" s="4">
        <v>15.2</v>
      </c>
      <c r="DS214" s="4">
        <v>2.67</v>
      </c>
      <c r="DT214" s="4">
        <v>0.37</v>
      </c>
      <c r="DU214" s="4">
        <v>2.73</v>
      </c>
      <c r="DV214" s="4">
        <v>0.41</v>
      </c>
      <c r="DW214" s="4">
        <v>2.67</v>
      </c>
      <c r="DX214" s="4">
        <v>0.56999999999999995</v>
      </c>
      <c r="DY214" s="4">
        <v>1.85</v>
      </c>
      <c r="DZ214" s="4">
        <v>0.31</v>
      </c>
      <c r="EA214" s="4">
        <v>2.2000000000000002</v>
      </c>
      <c r="EB214" s="4">
        <v>0.35</v>
      </c>
      <c r="EC214" s="4">
        <v>4.1500000000000004</v>
      </c>
      <c r="ED214" s="4">
        <v>0.75</v>
      </c>
      <c r="EE214" s="4">
        <v>2.76</v>
      </c>
      <c r="EM214" s="4">
        <v>28.14</v>
      </c>
      <c r="EN214" s="1"/>
      <c r="EO214" s="4">
        <v>23.28</v>
      </c>
      <c r="EP214" s="4">
        <v>7.57</v>
      </c>
      <c r="FP214" s="1" t="s">
        <v>3330</v>
      </c>
    </row>
    <row r="215" spans="1:172" x14ac:dyDescent="0.35">
      <c r="A215" s="1" t="s">
        <v>3328</v>
      </c>
      <c r="L215" s="1" t="s">
        <v>3333</v>
      </c>
      <c r="M215" s="1" t="s">
        <v>2033</v>
      </c>
      <c r="Q215" s="1">
        <v>102</v>
      </c>
      <c r="AB215" s="4">
        <v>67.91</v>
      </c>
      <c r="AC215" s="4">
        <v>0.46</v>
      </c>
      <c r="AD215" s="1"/>
      <c r="AE215" s="4">
        <v>17.21</v>
      </c>
      <c r="AG215" s="4">
        <v>3.23</v>
      </c>
      <c r="AJ215" s="4">
        <v>3.57</v>
      </c>
      <c r="AK215" s="4">
        <v>1.18</v>
      </c>
      <c r="AL215" s="4">
        <v>0.05</v>
      </c>
      <c r="AN215" s="4">
        <v>2.0099999999999998</v>
      </c>
      <c r="AO215" s="4">
        <v>4.7</v>
      </c>
      <c r="AP215" s="1">
        <v>0.14000000000000001</v>
      </c>
      <c r="CH215" s="4">
        <v>16.600000000000001</v>
      </c>
      <c r="CI215" s="1"/>
      <c r="CJ215" s="4">
        <v>127.7</v>
      </c>
      <c r="CK215" s="4">
        <v>73</v>
      </c>
      <c r="CL215" s="1"/>
      <c r="CM215" s="1"/>
      <c r="CN215" s="4">
        <v>13.4</v>
      </c>
      <c r="CO215" s="4">
        <v>22.21</v>
      </c>
      <c r="CP215" s="1"/>
      <c r="CR215" s="4">
        <v>18.8</v>
      </c>
      <c r="CW215" s="4">
        <v>189.9</v>
      </c>
      <c r="CX215" s="4">
        <v>445</v>
      </c>
      <c r="CY215" s="4">
        <v>25.5</v>
      </c>
      <c r="CZ215" s="4">
        <v>82</v>
      </c>
      <c r="DA215" s="4">
        <v>15.9</v>
      </c>
      <c r="DM215" s="4">
        <v>11.5</v>
      </c>
      <c r="DN215" s="4">
        <v>462</v>
      </c>
      <c r="DO215" s="4">
        <v>32.799999999999997</v>
      </c>
      <c r="DP215" s="4">
        <v>71.2</v>
      </c>
      <c r="DQ215" s="4">
        <v>7.92</v>
      </c>
      <c r="DR215" s="4">
        <v>30.1</v>
      </c>
      <c r="DS215" s="4">
        <v>5.96</v>
      </c>
      <c r="DT215" s="4">
        <v>1.04</v>
      </c>
      <c r="DU215" s="4">
        <v>5.34</v>
      </c>
      <c r="DV215" s="4">
        <v>0.76</v>
      </c>
      <c r="DW215" s="4">
        <v>4.54</v>
      </c>
      <c r="DX215" s="4">
        <v>0.9</v>
      </c>
      <c r="DY215" s="4">
        <v>2.62</v>
      </c>
      <c r="DZ215" s="4">
        <v>0.39</v>
      </c>
      <c r="EA215" s="4">
        <v>2.58</v>
      </c>
      <c r="EB215" s="4">
        <v>0.38</v>
      </c>
      <c r="EC215" s="4">
        <v>2.9</v>
      </c>
      <c r="ED215" s="4">
        <v>1.27</v>
      </c>
      <c r="EE215" s="4">
        <v>1.38</v>
      </c>
      <c r="EM215" s="4">
        <v>29.77</v>
      </c>
      <c r="EN215" s="1"/>
      <c r="EO215" s="4">
        <v>21.91</v>
      </c>
      <c r="EP215" s="4">
        <v>4.1500000000000004</v>
      </c>
      <c r="FP215" s="1" t="s">
        <v>3330</v>
      </c>
    </row>
    <row r="216" spans="1:172" x14ac:dyDescent="0.35">
      <c r="A216" s="1" t="s">
        <v>3328</v>
      </c>
      <c r="L216" s="1" t="s">
        <v>3334</v>
      </c>
      <c r="M216" s="1" t="s">
        <v>2033</v>
      </c>
      <c r="Q216" s="1">
        <v>102</v>
      </c>
      <c r="AB216" s="4">
        <v>63.93</v>
      </c>
      <c r="AC216" s="4">
        <v>0.62</v>
      </c>
      <c r="AD216" s="1"/>
      <c r="AE216" s="4">
        <v>15.52</v>
      </c>
      <c r="AG216" s="4">
        <v>5.67</v>
      </c>
      <c r="AJ216" s="4">
        <v>3.78</v>
      </c>
      <c r="AK216" s="4">
        <v>2.54</v>
      </c>
      <c r="AL216" s="4">
        <v>0.1</v>
      </c>
      <c r="AN216" s="4">
        <v>4.6100000000000003</v>
      </c>
      <c r="AO216" s="4">
        <v>3.03</v>
      </c>
      <c r="AP216" s="1">
        <v>0.23</v>
      </c>
      <c r="CH216" s="4">
        <v>14.7</v>
      </c>
      <c r="CI216" s="1"/>
      <c r="CJ216" s="4">
        <v>121</v>
      </c>
      <c r="CK216" s="4">
        <v>65</v>
      </c>
      <c r="CL216" s="1"/>
      <c r="CM216" s="1"/>
      <c r="CN216" s="4">
        <v>11.8</v>
      </c>
      <c r="CO216" s="4">
        <v>19.91</v>
      </c>
      <c r="CP216" s="1"/>
      <c r="CR216" s="4">
        <v>18.399999999999999</v>
      </c>
      <c r="CW216" s="4">
        <v>158.30000000000001</v>
      </c>
      <c r="CX216" s="4">
        <v>452</v>
      </c>
      <c r="CY216" s="4">
        <v>20.6</v>
      </c>
      <c r="CZ216" s="4">
        <v>63</v>
      </c>
      <c r="DA216" s="4">
        <v>12.7</v>
      </c>
      <c r="DM216" s="4">
        <v>9.5</v>
      </c>
      <c r="DN216" s="4">
        <v>468</v>
      </c>
      <c r="DO216" s="4">
        <v>30.9</v>
      </c>
      <c r="DP216" s="4">
        <v>65.3</v>
      </c>
      <c r="DQ216" s="4">
        <v>7.14</v>
      </c>
      <c r="DR216" s="4">
        <v>26.9</v>
      </c>
      <c r="DS216" s="4">
        <v>5.13</v>
      </c>
      <c r="DT216" s="4">
        <v>1.04</v>
      </c>
      <c r="DU216" s="4">
        <v>4.57</v>
      </c>
      <c r="DV216" s="4">
        <v>0.63</v>
      </c>
      <c r="DW216" s="4">
        <v>3.71</v>
      </c>
      <c r="DX216" s="4">
        <v>0.73</v>
      </c>
      <c r="DY216" s="4">
        <v>2.11</v>
      </c>
      <c r="DZ216" s="4">
        <v>0.31</v>
      </c>
      <c r="EA216" s="4">
        <v>2.0499999999999998</v>
      </c>
      <c r="EB216" s="4">
        <v>0.31</v>
      </c>
      <c r="EC216" s="4">
        <v>2.23</v>
      </c>
      <c r="ED216" s="4">
        <v>0.92</v>
      </c>
      <c r="EE216" s="4">
        <v>1.46</v>
      </c>
      <c r="EM216" s="4">
        <v>24.41</v>
      </c>
      <c r="EN216" s="1"/>
      <c r="EO216" s="4">
        <v>20.100000000000001</v>
      </c>
      <c r="EP216" s="4">
        <v>3.32</v>
      </c>
      <c r="FP216" s="1" t="s">
        <v>3330</v>
      </c>
    </row>
    <row r="217" spans="1:172" x14ac:dyDescent="0.35">
      <c r="A217" s="1" t="s">
        <v>3328</v>
      </c>
      <c r="L217" s="1" t="s">
        <v>3335</v>
      </c>
      <c r="M217" s="1" t="s">
        <v>2033</v>
      </c>
      <c r="Q217" s="1">
        <v>76</v>
      </c>
      <c r="AB217" s="4">
        <v>75.89</v>
      </c>
      <c r="AC217" s="4">
        <v>0.14000000000000001</v>
      </c>
      <c r="AD217" s="1"/>
      <c r="AE217" s="4">
        <v>13.51</v>
      </c>
      <c r="AG217" s="4">
        <v>1.96</v>
      </c>
      <c r="AJ217" s="4">
        <v>0.64</v>
      </c>
      <c r="AK217" s="4">
        <v>0.22</v>
      </c>
      <c r="AL217" s="4">
        <v>0.04</v>
      </c>
      <c r="AN217" s="4">
        <v>4.6900000000000004</v>
      </c>
      <c r="AO217" s="4">
        <v>3.78</v>
      </c>
      <c r="AP217" s="1">
        <v>0.01</v>
      </c>
      <c r="CH217" s="4">
        <v>5.7</v>
      </c>
      <c r="CI217" s="1"/>
      <c r="CJ217" s="4">
        <v>17.13</v>
      </c>
      <c r="CK217" s="4">
        <v>26</v>
      </c>
      <c r="CL217" s="1"/>
      <c r="CM217" s="1"/>
      <c r="CN217" s="4">
        <v>3</v>
      </c>
      <c r="CO217" s="4">
        <v>1.03</v>
      </c>
      <c r="CP217" s="1"/>
      <c r="CR217" s="4">
        <v>16.2</v>
      </c>
      <c r="CW217" s="4">
        <v>87.2</v>
      </c>
      <c r="CX217" s="4">
        <v>160</v>
      </c>
      <c r="CY217" s="4">
        <v>27.8</v>
      </c>
      <c r="CZ217" s="4">
        <v>64</v>
      </c>
      <c r="DA217" s="4">
        <v>14.3</v>
      </c>
      <c r="DM217" s="4">
        <v>5.5</v>
      </c>
      <c r="DN217" s="4">
        <v>609</v>
      </c>
      <c r="DO217" s="4">
        <v>33.4</v>
      </c>
      <c r="DP217" s="4">
        <v>71.599999999999994</v>
      </c>
      <c r="DQ217" s="4">
        <v>7.48</v>
      </c>
      <c r="DR217" s="4">
        <v>27.4</v>
      </c>
      <c r="DS217" s="4">
        <v>5.25</v>
      </c>
      <c r="DT217" s="4">
        <v>0.78</v>
      </c>
      <c r="DU217" s="4">
        <v>4.99</v>
      </c>
      <c r="DV217" s="4">
        <v>0.74</v>
      </c>
      <c r="DW217" s="4">
        <v>4.6100000000000003</v>
      </c>
      <c r="DX217" s="4">
        <v>0.93</v>
      </c>
      <c r="DY217" s="4">
        <v>2.83</v>
      </c>
      <c r="DZ217" s="4">
        <v>0.43</v>
      </c>
      <c r="EA217" s="4">
        <v>2.89</v>
      </c>
      <c r="EB217" s="4">
        <v>0.43</v>
      </c>
      <c r="EC217" s="4">
        <v>2.25</v>
      </c>
      <c r="ED217" s="4">
        <v>1.22</v>
      </c>
      <c r="EE217" s="4">
        <v>0.82</v>
      </c>
      <c r="EM217" s="4">
        <v>14.96</v>
      </c>
      <c r="EN217" s="1"/>
      <c r="EO217" s="4">
        <v>15.24</v>
      </c>
      <c r="EP217" s="4">
        <v>2.99</v>
      </c>
      <c r="FP217" s="1" t="s">
        <v>3330</v>
      </c>
    </row>
    <row r="218" spans="1:172" x14ac:dyDescent="0.35">
      <c r="A218" s="1" t="s">
        <v>3328</v>
      </c>
      <c r="L218" s="1" t="s">
        <v>3336</v>
      </c>
      <c r="M218" s="1" t="s">
        <v>2033</v>
      </c>
      <c r="Q218" s="1">
        <v>76</v>
      </c>
      <c r="AB218" s="4">
        <v>74.02</v>
      </c>
      <c r="AC218" s="4">
        <v>0.24</v>
      </c>
      <c r="AD218" s="1"/>
      <c r="AE218" s="4">
        <v>14.51</v>
      </c>
      <c r="AG218" s="4">
        <v>2.5299999999999998</v>
      </c>
      <c r="AJ218" s="4">
        <v>2.11</v>
      </c>
      <c r="AK218" s="4">
        <v>0.47</v>
      </c>
      <c r="AL218" s="4">
        <v>0.06</v>
      </c>
      <c r="AN218" s="4">
        <v>3.29</v>
      </c>
      <c r="AO218" s="4">
        <v>3.91</v>
      </c>
      <c r="AP218" s="1">
        <v>0.06</v>
      </c>
      <c r="CH218" s="4">
        <v>5.3</v>
      </c>
      <c r="CI218" s="1"/>
      <c r="CJ218" s="4">
        <v>15.46</v>
      </c>
      <c r="CK218" s="4">
        <v>29</v>
      </c>
      <c r="CL218" s="1"/>
      <c r="CM218" s="1"/>
      <c r="CN218" s="4">
        <v>2.6</v>
      </c>
      <c r="CO218" s="4">
        <v>1.25</v>
      </c>
      <c r="CP218" s="1"/>
      <c r="CR218" s="4">
        <v>16.399999999999999</v>
      </c>
      <c r="CW218" s="4">
        <v>77.7</v>
      </c>
      <c r="CX218" s="4">
        <v>168</v>
      </c>
      <c r="CY218" s="4">
        <v>23.5</v>
      </c>
      <c r="CZ218" s="4">
        <v>77</v>
      </c>
      <c r="DA218" s="4">
        <v>13.5</v>
      </c>
      <c r="DM218" s="4">
        <v>5.9</v>
      </c>
      <c r="DN218" s="4">
        <v>557</v>
      </c>
      <c r="DO218" s="4">
        <v>17.600000000000001</v>
      </c>
      <c r="DP218" s="4">
        <v>36.200000000000003</v>
      </c>
      <c r="DQ218" s="4">
        <v>3.82</v>
      </c>
      <c r="DR218" s="4">
        <v>14.5</v>
      </c>
      <c r="DS218" s="4">
        <v>3.18</v>
      </c>
      <c r="DT218" s="4">
        <v>0.77</v>
      </c>
      <c r="DU218" s="4">
        <v>3.39</v>
      </c>
      <c r="DV218" s="4">
        <v>0.56000000000000005</v>
      </c>
      <c r="DW218" s="4">
        <v>3.65</v>
      </c>
      <c r="DX218" s="4">
        <v>0.77</v>
      </c>
      <c r="DY218" s="4">
        <v>2.38</v>
      </c>
      <c r="DZ218" s="4">
        <v>0.38</v>
      </c>
      <c r="EA218" s="4">
        <v>2.58</v>
      </c>
      <c r="EB218" s="4">
        <v>0.39</v>
      </c>
      <c r="EC218" s="4">
        <v>2.39</v>
      </c>
      <c r="ED218" s="4">
        <v>1.02</v>
      </c>
      <c r="EE218" s="4">
        <v>0.57999999999999996</v>
      </c>
      <c r="EM218" s="4">
        <v>19.98</v>
      </c>
      <c r="EN218" s="1"/>
      <c r="EO218" s="4">
        <v>8.33</v>
      </c>
      <c r="EP218" s="4">
        <v>1.87</v>
      </c>
      <c r="FP218" s="1" t="s">
        <v>3330</v>
      </c>
    </row>
    <row r="219" spans="1:172" x14ac:dyDescent="0.35">
      <c r="A219" s="1" t="s">
        <v>3328</v>
      </c>
      <c r="L219" s="1" t="s">
        <v>3337</v>
      </c>
      <c r="M219" s="1" t="s">
        <v>884</v>
      </c>
      <c r="Q219" s="1">
        <v>74</v>
      </c>
      <c r="AB219" s="4">
        <v>65.63</v>
      </c>
      <c r="AC219" s="4">
        <v>0.44</v>
      </c>
      <c r="AD219" s="1"/>
      <c r="AE219" s="4">
        <v>16.670000000000002</v>
      </c>
      <c r="AG219" s="4">
        <v>3.05</v>
      </c>
      <c r="AJ219" s="4">
        <v>3.43</v>
      </c>
      <c r="AK219" s="4">
        <v>1.08</v>
      </c>
      <c r="AL219" s="4">
        <v>0.04</v>
      </c>
      <c r="AN219" s="4">
        <v>1.82</v>
      </c>
      <c r="AO219" s="4">
        <v>4.2300000000000004</v>
      </c>
      <c r="AP219" s="1">
        <v>0.13</v>
      </c>
      <c r="CH219" s="4">
        <v>5.9</v>
      </c>
      <c r="CI219" s="1"/>
      <c r="CJ219" s="4">
        <v>47.67</v>
      </c>
      <c r="CK219" s="4">
        <v>22</v>
      </c>
      <c r="CL219" s="1"/>
      <c r="CM219" s="1"/>
      <c r="CN219" s="4">
        <v>5.4</v>
      </c>
      <c r="CO219" s="4">
        <v>2.46</v>
      </c>
      <c r="CP219" s="1"/>
      <c r="CR219" s="4">
        <v>19.5</v>
      </c>
      <c r="CW219" s="4">
        <v>40</v>
      </c>
      <c r="CX219" s="4">
        <v>584</v>
      </c>
      <c r="CY219" s="4">
        <v>7.8</v>
      </c>
      <c r="CZ219" s="4">
        <v>115</v>
      </c>
      <c r="DA219" s="4">
        <v>6.4</v>
      </c>
      <c r="DM219" s="4">
        <v>2</v>
      </c>
      <c r="DN219" s="4">
        <v>600</v>
      </c>
      <c r="DO219" s="4">
        <v>18.399999999999999</v>
      </c>
      <c r="DP219" s="4">
        <v>36.9</v>
      </c>
      <c r="DQ219" s="4">
        <v>3.76</v>
      </c>
      <c r="DR219" s="4">
        <v>13.6</v>
      </c>
      <c r="DS219" s="4">
        <v>2.38</v>
      </c>
      <c r="DT219" s="4">
        <v>0.7</v>
      </c>
      <c r="DU219" s="4">
        <v>2.0699999999999998</v>
      </c>
      <c r="DV219" s="4">
        <v>0.27</v>
      </c>
      <c r="DW219" s="4">
        <v>1.47</v>
      </c>
      <c r="DX219" s="4">
        <v>0.27</v>
      </c>
      <c r="DY219" s="4">
        <v>0.77</v>
      </c>
      <c r="DZ219" s="4">
        <v>0.11</v>
      </c>
      <c r="EA219" s="4">
        <v>0.74</v>
      </c>
      <c r="EB219" s="4">
        <v>0.11</v>
      </c>
      <c r="EC219" s="4">
        <v>2.8</v>
      </c>
      <c r="ED219" s="4">
        <v>0.51</v>
      </c>
      <c r="EE219" s="4">
        <v>1.5</v>
      </c>
      <c r="EM219" s="4">
        <v>14.14</v>
      </c>
      <c r="EN219" s="1"/>
      <c r="EO219" s="4">
        <v>4.8600000000000003</v>
      </c>
      <c r="EP219" s="4">
        <v>1.64</v>
      </c>
      <c r="FP219" s="1" t="s">
        <v>3330</v>
      </c>
    </row>
    <row r="220" spans="1:172" x14ac:dyDescent="0.35">
      <c r="A220" s="1" t="s">
        <v>3328</v>
      </c>
      <c r="L220" s="1" t="s">
        <v>3338</v>
      </c>
      <c r="M220" s="1" t="s">
        <v>805</v>
      </c>
      <c r="Q220" s="1">
        <v>74</v>
      </c>
      <c r="AB220" s="4">
        <v>61.56</v>
      </c>
      <c r="AC220" s="4">
        <v>0.65</v>
      </c>
      <c r="AD220" s="1"/>
      <c r="AE220" s="4">
        <v>15.08</v>
      </c>
      <c r="AG220" s="4">
        <v>6.38</v>
      </c>
      <c r="AJ220" s="4">
        <v>3.89</v>
      </c>
      <c r="AK220" s="4">
        <v>2.9</v>
      </c>
      <c r="AL220" s="4">
        <v>0.11</v>
      </c>
      <c r="AN220" s="4">
        <v>4.74</v>
      </c>
      <c r="AO220" s="4">
        <v>2.92</v>
      </c>
      <c r="AP220" s="1">
        <v>0.25</v>
      </c>
      <c r="CH220" s="4">
        <v>5.7</v>
      </c>
      <c r="CI220" s="1"/>
      <c r="CJ220" s="4">
        <v>49.57</v>
      </c>
      <c r="CK220" s="4">
        <v>30</v>
      </c>
      <c r="CL220" s="1"/>
      <c r="CM220" s="1"/>
      <c r="CN220" s="4">
        <v>5.4</v>
      </c>
      <c r="CO220" s="4">
        <v>2.83</v>
      </c>
      <c r="CP220" s="1"/>
      <c r="CR220" s="4">
        <v>20</v>
      </c>
      <c r="CW220" s="4">
        <v>40.9</v>
      </c>
      <c r="CX220" s="4">
        <v>898</v>
      </c>
      <c r="CY220" s="4">
        <v>7.8</v>
      </c>
      <c r="CZ220" s="4">
        <v>119</v>
      </c>
      <c r="DA220" s="4">
        <v>6.6</v>
      </c>
      <c r="DM220" s="4">
        <v>4.5999999999999996</v>
      </c>
      <c r="DN220" s="4">
        <v>772</v>
      </c>
      <c r="DO220" s="4">
        <v>17.8</v>
      </c>
      <c r="DP220" s="4">
        <v>36</v>
      </c>
      <c r="DQ220" s="4">
        <v>3.66</v>
      </c>
      <c r="DR220" s="4">
        <v>13.4</v>
      </c>
      <c r="DS220" s="4">
        <v>2.33</v>
      </c>
      <c r="DT220" s="4">
        <v>0.7</v>
      </c>
      <c r="DU220" s="4">
        <v>2.04</v>
      </c>
      <c r="DV220" s="4">
        <v>0.26</v>
      </c>
      <c r="DW220" s="4">
        <v>1.43</v>
      </c>
      <c r="DX220" s="4">
        <v>0.27</v>
      </c>
      <c r="DY220" s="4">
        <v>0.77</v>
      </c>
      <c r="DZ220" s="4">
        <v>0.11</v>
      </c>
      <c r="EA220" s="4">
        <v>0.74</v>
      </c>
      <c r="EB220" s="4">
        <v>0.12</v>
      </c>
      <c r="EC220" s="4">
        <v>2.88</v>
      </c>
      <c r="ED220" s="4">
        <v>0.53</v>
      </c>
      <c r="EE220" s="4">
        <v>1.06</v>
      </c>
      <c r="EM220" s="4">
        <v>15.31</v>
      </c>
      <c r="EN220" s="1"/>
      <c r="EO220" s="4">
        <v>4.9000000000000004</v>
      </c>
      <c r="EP220" s="4">
        <v>1.57</v>
      </c>
      <c r="FP220" s="1" t="s">
        <v>3330</v>
      </c>
    </row>
    <row r="221" spans="1:172" x14ac:dyDescent="0.35">
      <c r="A221" s="1" t="s">
        <v>3328</v>
      </c>
      <c r="L221" s="1" t="s">
        <v>3339</v>
      </c>
      <c r="M221" s="1" t="s">
        <v>390</v>
      </c>
      <c r="Q221" s="1">
        <v>67</v>
      </c>
      <c r="AB221" s="4">
        <v>70.760000000000005</v>
      </c>
      <c r="AC221" s="4">
        <v>0.55000000000000004</v>
      </c>
      <c r="AD221" s="1"/>
      <c r="AE221" s="4">
        <v>14.74</v>
      </c>
      <c r="AG221" s="4">
        <v>3.19</v>
      </c>
      <c r="AJ221" s="4">
        <v>0.98</v>
      </c>
      <c r="AK221" s="4">
        <v>0.53</v>
      </c>
      <c r="AL221" s="4">
        <v>0.11</v>
      </c>
      <c r="AN221" s="4">
        <v>3.48</v>
      </c>
      <c r="AO221" s="4">
        <v>4.08</v>
      </c>
      <c r="AP221" s="1">
        <v>0.13</v>
      </c>
      <c r="CH221" s="4">
        <v>7.3</v>
      </c>
      <c r="CI221" s="1"/>
      <c r="CJ221" s="4">
        <v>21.72</v>
      </c>
      <c r="CK221" s="4">
        <v>11</v>
      </c>
      <c r="CL221" s="1"/>
      <c r="CM221" s="1"/>
      <c r="CN221" s="4">
        <v>2.2000000000000002</v>
      </c>
      <c r="CO221" s="4">
        <v>0.89</v>
      </c>
      <c r="CP221" s="1"/>
      <c r="CR221" s="4">
        <v>17.3</v>
      </c>
      <c r="CW221" s="4">
        <v>41</v>
      </c>
      <c r="CX221" s="4">
        <v>232</v>
      </c>
      <c r="CY221" s="4">
        <v>27.6</v>
      </c>
      <c r="CZ221" s="4">
        <v>294</v>
      </c>
      <c r="DA221" s="4">
        <v>14.8</v>
      </c>
      <c r="DM221" s="4">
        <v>4.0999999999999996</v>
      </c>
      <c r="DN221" s="4">
        <v>980</v>
      </c>
      <c r="DO221" s="4">
        <v>27</v>
      </c>
      <c r="DP221" s="4">
        <v>70.8</v>
      </c>
      <c r="DQ221" s="4">
        <v>7.34</v>
      </c>
      <c r="DR221" s="4">
        <v>29.8</v>
      </c>
      <c r="DS221" s="4">
        <v>6.22</v>
      </c>
      <c r="DT221" s="4">
        <v>1.48</v>
      </c>
      <c r="DU221" s="4">
        <v>5.95</v>
      </c>
      <c r="DV221" s="4">
        <v>0.88</v>
      </c>
      <c r="DW221" s="4">
        <v>5.38</v>
      </c>
      <c r="DX221" s="4">
        <v>1.08</v>
      </c>
      <c r="DY221" s="4">
        <v>3.18</v>
      </c>
      <c r="DZ221" s="4">
        <v>0.47</v>
      </c>
      <c r="EA221" s="4">
        <v>3.15</v>
      </c>
      <c r="EB221" s="4">
        <v>0.49</v>
      </c>
      <c r="EC221" s="4">
        <v>7.04</v>
      </c>
      <c r="ED221" s="4">
        <v>0.86</v>
      </c>
      <c r="EE221" s="4">
        <v>1.24</v>
      </c>
      <c r="EM221" s="4">
        <v>21.14</v>
      </c>
      <c r="EN221" s="1"/>
      <c r="EO221" s="4">
        <v>6.46</v>
      </c>
      <c r="EP221" s="4">
        <v>2.2200000000000002</v>
      </c>
      <c r="FP221" s="1" t="s">
        <v>3330</v>
      </c>
    </row>
    <row r="222" spans="1:172" x14ac:dyDescent="0.35">
      <c r="A222" s="1" t="s">
        <v>3328</v>
      </c>
      <c r="L222" s="1" t="s">
        <v>3340</v>
      </c>
      <c r="M222" s="1" t="s">
        <v>390</v>
      </c>
      <c r="Q222" s="1">
        <v>79</v>
      </c>
      <c r="AB222" s="4">
        <v>72.459999999999994</v>
      </c>
      <c r="AC222" s="4">
        <v>0.24</v>
      </c>
      <c r="AD222" s="1"/>
      <c r="AE222" s="4">
        <v>14.27</v>
      </c>
      <c r="AG222" s="4">
        <v>2.29</v>
      </c>
      <c r="AJ222" s="4">
        <v>2.1</v>
      </c>
      <c r="AK222" s="4">
        <v>0.26</v>
      </c>
      <c r="AL222" s="4">
        <v>0.04</v>
      </c>
      <c r="AN222" s="4">
        <v>3.92</v>
      </c>
      <c r="AO222" s="4">
        <v>2.73</v>
      </c>
      <c r="AP222" s="1">
        <v>0.06</v>
      </c>
      <c r="CH222" s="4">
        <v>4.5</v>
      </c>
      <c r="CI222" s="1"/>
      <c r="CJ222" s="4">
        <v>12.42</v>
      </c>
      <c r="CK222" s="4">
        <v>24</v>
      </c>
      <c r="CL222" s="1"/>
      <c r="CM222" s="1"/>
      <c r="CN222" s="4">
        <v>1.3</v>
      </c>
      <c r="CO222" s="4">
        <v>1.07</v>
      </c>
      <c r="CP222" s="1"/>
      <c r="CR222" s="4">
        <v>17.399999999999999</v>
      </c>
      <c r="CW222" s="4">
        <v>109</v>
      </c>
      <c r="CX222" s="4">
        <v>138</v>
      </c>
      <c r="CY222" s="4">
        <v>19.7</v>
      </c>
      <c r="CZ222" s="4">
        <v>99</v>
      </c>
      <c r="DA222" s="4">
        <v>10.9</v>
      </c>
      <c r="DM222" s="4">
        <v>8.1</v>
      </c>
      <c r="DN222" s="4">
        <v>648</v>
      </c>
      <c r="DO222" s="4">
        <v>32.299999999999997</v>
      </c>
      <c r="DP222" s="4">
        <v>69.3</v>
      </c>
      <c r="DQ222" s="4">
        <v>6.96</v>
      </c>
      <c r="DR222" s="4">
        <v>25.1</v>
      </c>
      <c r="DS222" s="4">
        <v>4.51</v>
      </c>
      <c r="DT222" s="4">
        <v>0.84</v>
      </c>
      <c r="DU222" s="4">
        <v>4.12</v>
      </c>
      <c r="DV222" s="4">
        <v>0.56000000000000005</v>
      </c>
      <c r="DW222" s="4">
        <v>3.34</v>
      </c>
      <c r="DX222" s="4">
        <v>0.66</v>
      </c>
      <c r="DY222" s="4">
        <v>1.98</v>
      </c>
      <c r="DZ222" s="4">
        <v>0.3</v>
      </c>
      <c r="EA222" s="4">
        <v>2.0099999999999998</v>
      </c>
      <c r="EB222" s="4">
        <v>0.31</v>
      </c>
      <c r="EC222" s="4">
        <v>3.06</v>
      </c>
      <c r="ED222" s="4">
        <v>1</v>
      </c>
      <c r="EE222" s="4">
        <v>1.1499999999999999</v>
      </c>
      <c r="EM222" s="4">
        <v>16.350000000000001</v>
      </c>
      <c r="EN222" s="1"/>
      <c r="EO222" s="4">
        <v>15.83</v>
      </c>
      <c r="EP222" s="4">
        <v>2.81</v>
      </c>
      <c r="FP222" s="1" t="s">
        <v>3330</v>
      </c>
    </row>
    <row r="223" spans="1:172" x14ac:dyDescent="0.35">
      <c r="A223" s="1" t="s">
        <v>3328</v>
      </c>
      <c r="L223" s="1" t="s">
        <v>3341</v>
      </c>
      <c r="M223" s="1" t="s">
        <v>390</v>
      </c>
      <c r="Q223" s="1">
        <v>79</v>
      </c>
      <c r="AB223" s="4">
        <v>72.8</v>
      </c>
      <c r="AC223" s="4">
        <v>0.24</v>
      </c>
      <c r="AD223" s="1"/>
      <c r="AE223" s="4">
        <v>14.42</v>
      </c>
      <c r="AG223" s="4">
        <v>2.5</v>
      </c>
      <c r="AJ223" s="4">
        <v>1.75</v>
      </c>
      <c r="AK223" s="4">
        <v>0.26</v>
      </c>
      <c r="AL223" s="4">
        <v>0.04</v>
      </c>
      <c r="AN223" s="4">
        <v>3.88</v>
      </c>
      <c r="AO223" s="4">
        <v>2.79</v>
      </c>
      <c r="AP223" s="1">
        <v>0.06</v>
      </c>
      <c r="CH223" s="4">
        <v>5.0999999999999996</v>
      </c>
      <c r="CI223" s="1"/>
      <c r="CJ223" s="4">
        <v>12.94</v>
      </c>
      <c r="CK223" s="4">
        <v>14</v>
      </c>
      <c r="CL223" s="1"/>
      <c r="CM223" s="1"/>
      <c r="CN223" s="4">
        <v>2.1</v>
      </c>
      <c r="CO223" s="4">
        <v>0.85</v>
      </c>
      <c r="CP223" s="1"/>
      <c r="CR223" s="4">
        <v>17.2</v>
      </c>
      <c r="CW223" s="4">
        <v>110</v>
      </c>
      <c r="CX223" s="4">
        <v>132</v>
      </c>
      <c r="CY223" s="4">
        <v>22.8</v>
      </c>
      <c r="CZ223" s="4">
        <v>92</v>
      </c>
      <c r="DA223" s="4">
        <v>10.7</v>
      </c>
      <c r="DM223" s="4">
        <v>8.8000000000000007</v>
      </c>
      <c r="DN223" s="4">
        <v>670</v>
      </c>
      <c r="DO223" s="4">
        <v>30.3</v>
      </c>
      <c r="DP223" s="4">
        <v>67.099999999999994</v>
      </c>
      <c r="DQ223" s="4">
        <v>6.62</v>
      </c>
      <c r="DR223" s="4">
        <v>24.1</v>
      </c>
      <c r="DS223" s="4">
        <v>4.51</v>
      </c>
      <c r="DT223" s="4">
        <v>0.87</v>
      </c>
      <c r="DU223" s="4">
        <v>4.32</v>
      </c>
      <c r="DV223" s="4">
        <v>0.63</v>
      </c>
      <c r="DW223" s="4">
        <v>3.82</v>
      </c>
      <c r="DX223" s="4">
        <v>0.78</v>
      </c>
      <c r="DY223" s="4">
        <v>2.34</v>
      </c>
      <c r="DZ223" s="4">
        <v>0.35</v>
      </c>
      <c r="EA223" s="4">
        <v>2.36</v>
      </c>
      <c r="EB223" s="4">
        <v>0.36</v>
      </c>
      <c r="EC223" s="4">
        <v>2.96</v>
      </c>
      <c r="ED223" s="4">
        <v>1</v>
      </c>
      <c r="EE223" s="4">
        <v>0.97</v>
      </c>
      <c r="EM223" s="4">
        <v>23.6</v>
      </c>
      <c r="EN223" s="1"/>
      <c r="EO223" s="4">
        <v>15.47</v>
      </c>
      <c r="EP223" s="4">
        <v>2.66</v>
      </c>
      <c r="FP223" s="1" t="s">
        <v>3330</v>
      </c>
    </row>
    <row r="224" spans="1:172" x14ac:dyDescent="0.35">
      <c r="A224" s="1" t="s">
        <v>3328</v>
      </c>
      <c r="L224" s="1" t="s">
        <v>3342</v>
      </c>
      <c r="M224" s="1" t="s">
        <v>390</v>
      </c>
      <c r="Q224" s="1">
        <v>80</v>
      </c>
      <c r="AB224" s="4">
        <v>76.16</v>
      </c>
      <c r="AC224" s="4">
        <v>0.17</v>
      </c>
      <c r="AD224" s="1"/>
      <c r="AE224" s="4">
        <v>13.33</v>
      </c>
      <c r="AG224" s="4">
        <v>2.71</v>
      </c>
      <c r="AJ224" s="4">
        <v>0.22</v>
      </c>
      <c r="AK224" s="4">
        <v>0.2</v>
      </c>
      <c r="AL224" s="4">
        <v>0.05</v>
      </c>
      <c r="AN224" s="4">
        <v>4.26</v>
      </c>
      <c r="AO224" s="4">
        <v>0.1</v>
      </c>
      <c r="AP224" s="1">
        <v>0.02</v>
      </c>
      <c r="CH224" s="4">
        <v>6.4</v>
      </c>
      <c r="CI224" s="1"/>
      <c r="CJ224" s="4">
        <v>5.49</v>
      </c>
      <c r="CK224" s="4">
        <v>16</v>
      </c>
      <c r="CL224" s="1"/>
      <c r="CM224" s="1"/>
      <c r="CN224" s="4">
        <v>3</v>
      </c>
      <c r="CO224" s="4">
        <v>6.71</v>
      </c>
      <c r="CP224" s="1"/>
      <c r="CR224" s="4">
        <v>18.899999999999999</v>
      </c>
      <c r="CW224" s="4">
        <v>111</v>
      </c>
      <c r="CX224" s="4">
        <v>35</v>
      </c>
      <c r="CY224" s="4">
        <v>21.8</v>
      </c>
      <c r="CZ224" s="4">
        <v>193</v>
      </c>
      <c r="DA224" s="4">
        <v>14.8</v>
      </c>
      <c r="DM224" s="4">
        <v>10.6</v>
      </c>
      <c r="DN224" s="4">
        <v>907</v>
      </c>
      <c r="DO224" s="4">
        <v>21.3</v>
      </c>
      <c r="DP224" s="4">
        <v>72.2</v>
      </c>
      <c r="DQ224" s="4">
        <v>5.63</v>
      </c>
      <c r="DR224" s="4">
        <v>22.6</v>
      </c>
      <c r="DS224" s="4">
        <v>4.9400000000000004</v>
      </c>
      <c r="DT224" s="4">
        <v>0.51</v>
      </c>
      <c r="DU224" s="4">
        <v>4.6399999999999997</v>
      </c>
      <c r="DV224" s="4">
        <v>0.69</v>
      </c>
      <c r="DW224" s="4">
        <v>4.2300000000000004</v>
      </c>
      <c r="DX224" s="4">
        <v>0.86</v>
      </c>
      <c r="DY224" s="4">
        <v>2.58</v>
      </c>
      <c r="DZ224" s="4">
        <v>0.39</v>
      </c>
      <c r="EA224" s="4">
        <v>2.56</v>
      </c>
      <c r="EB224" s="4">
        <v>0.39</v>
      </c>
      <c r="EC224" s="4">
        <v>5.46</v>
      </c>
      <c r="ED224" s="4">
        <v>1.08</v>
      </c>
      <c r="EE224" s="4">
        <v>1.28</v>
      </c>
      <c r="EM224" s="4">
        <v>25.8</v>
      </c>
      <c r="EN224" s="1"/>
      <c r="EO224" s="4">
        <v>11.95</v>
      </c>
      <c r="EP224" s="4">
        <v>2.61</v>
      </c>
      <c r="FP224" s="1" t="s">
        <v>3330</v>
      </c>
    </row>
    <row r="225" spans="1:172" x14ac:dyDescent="0.35">
      <c r="A225" s="1" t="s">
        <v>3328</v>
      </c>
      <c r="L225" s="1" t="s">
        <v>3343</v>
      </c>
      <c r="M225" s="1" t="s">
        <v>390</v>
      </c>
      <c r="Q225" s="1">
        <v>80</v>
      </c>
      <c r="AB225" s="4">
        <v>75.13</v>
      </c>
      <c r="AC225" s="4">
        <v>0.17</v>
      </c>
      <c r="AD225" s="1"/>
      <c r="AE225" s="4">
        <v>13.48</v>
      </c>
      <c r="AG225" s="4">
        <v>2.82</v>
      </c>
      <c r="AJ225" s="4">
        <v>0.21</v>
      </c>
      <c r="AK225" s="4">
        <v>0.18</v>
      </c>
      <c r="AL225" s="4">
        <v>0.05</v>
      </c>
      <c r="AN225" s="4">
        <v>4.49</v>
      </c>
      <c r="AO225" s="4">
        <v>0.09</v>
      </c>
      <c r="AP225" s="61">
        <v>0.02</v>
      </c>
      <c r="CH225" s="4">
        <v>9</v>
      </c>
      <c r="CI225" s="1"/>
      <c r="CJ225" s="4">
        <v>5.29</v>
      </c>
      <c r="CK225" s="4">
        <v>11</v>
      </c>
      <c r="CL225" s="1"/>
      <c r="CM225" s="1"/>
      <c r="CN225" s="4">
        <v>2.7</v>
      </c>
      <c r="CO225" s="4">
        <v>5.53</v>
      </c>
      <c r="CP225" s="1"/>
      <c r="CR225" s="4">
        <v>18.3</v>
      </c>
      <c r="CW225" s="4">
        <v>129</v>
      </c>
      <c r="CX225" s="4">
        <v>29</v>
      </c>
      <c r="CY225" s="4">
        <v>35.5</v>
      </c>
      <c r="CZ225" s="4">
        <v>196</v>
      </c>
      <c r="DA225" s="4">
        <v>15</v>
      </c>
      <c r="DM225" s="4">
        <v>12.7</v>
      </c>
      <c r="DN225" s="4">
        <v>986</v>
      </c>
      <c r="DO225" s="4">
        <v>32.299999999999997</v>
      </c>
      <c r="DP225" s="4">
        <v>81</v>
      </c>
      <c r="DQ225" s="4">
        <v>8.06</v>
      </c>
      <c r="DR225" s="4">
        <v>31.3</v>
      </c>
      <c r="DS225" s="4">
        <v>6.55</v>
      </c>
      <c r="DT225" s="4">
        <v>0.73</v>
      </c>
      <c r="DU225" s="4">
        <v>6.42</v>
      </c>
      <c r="DV225" s="4">
        <v>0.99</v>
      </c>
      <c r="DW225" s="4">
        <v>6.18</v>
      </c>
      <c r="DX225" s="4">
        <v>1.26</v>
      </c>
      <c r="DY225" s="4">
        <v>3.68</v>
      </c>
      <c r="DZ225" s="4">
        <v>0.55000000000000004</v>
      </c>
      <c r="EA225" s="4">
        <v>3.51</v>
      </c>
      <c r="EB225" s="4">
        <v>0.52</v>
      </c>
      <c r="EC225" s="4">
        <v>5.74</v>
      </c>
      <c r="ED225" s="4">
        <v>1.1399999999999999</v>
      </c>
      <c r="EE225" s="4">
        <v>1.8</v>
      </c>
      <c r="EM225" s="4">
        <v>27.53</v>
      </c>
      <c r="EN225" s="1"/>
      <c r="EO225" s="4">
        <v>15.87</v>
      </c>
      <c r="EP225" s="4">
        <v>3.24</v>
      </c>
      <c r="FP225" s="1" t="s">
        <v>3330</v>
      </c>
    </row>
    <row r="226" spans="1:172" x14ac:dyDescent="0.35">
      <c r="A226" s="1" t="s">
        <v>3328</v>
      </c>
      <c r="L226" s="1" t="s">
        <v>3344</v>
      </c>
      <c r="M226" s="1" t="s">
        <v>390</v>
      </c>
      <c r="Q226" s="1">
        <v>57</v>
      </c>
      <c r="AB226" s="4">
        <v>77.040000000000006</v>
      </c>
      <c r="AC226" s="4">
        <v>0.14000000000000001</v>
      </c>
      <c r="AD226" s="1"/>
      <c r="AE226" s="4">
        <v>13.16</v>
      </c>
      <c r="AG226" s="4">
        <v>1.5</v>
      </c>
      <c r="AJ226" s="4">
        <v>0.57999999999999996</v>
      </c>
      <c r="AK226" s="4">
        <v>0.06</v>
      </c>
      <c r="AL226" s="4">
        <v>0.02</v>
      </c>
      <c r="AN226" s="4">
        <v>5.05</v>
      </c>
      <c r="AO226" s="4">
        <v>0.96</v>
      </c>
      <c r="AP226" s="61">
        <v>0.01</v>
      </c>
      <c r="CH226" s="4">
        <v>4.5999999999999996</v>
      </c>
      <c r="CI226" s="1"/>
      <c r="CJ226" s="4">
        <v>1.55</v>
      </c>
      <c r="CK226" s="4">
        <v>15</v>
      </c>
      <c r="CL226" s="1"/>
      <c r="CM226" s="1"/>
      <c r="CN226" s="4">
        <v>0.2</v>
      </c>
      <c r="CO226" s="4">
        <v>1.02</v>
      </c>
      <c r="CP226" s="1"/>
      <c r="CR226" s="4">
        <v>19.899999999999999</v>
      </c>
      <c r="CW226" s="4">
        <v>149</v>
      </c>
      <c r="CX226" s="4">
        <v>72</v>
      </c>
      <c r="CY226" s="4">
        <v>35.6</v>
      </c>
      <c r="CZ226" s="4">
        <v>199</v>
      </c>
      <c r="DA226" s="4">
        <v>17.3</v>
      </c>
      <c r="DM226" s="4">
        <v>10.3</v>
      </c>
      <c r="DN226" s="4">
        <v>1164</v>
      </c>
      <c r="DO226" s="4">
        <v>39.799999999999997</v>
      </c>
      <c r="DP226" s="4">
        <v>88.7</v>
      </c>
      <c r="DQ226" s="4">
        <v>9.64</v>
      </c>
      <c r="DR226" s="4">
        <v>36.200000000000003</v>
      </c>
      <c r="DS226" s="4">
        <v>6.98</v>
      </c>
      <c r="DT226" s="4">
        <v>1.1200000000000001</v>
      </c>
      <c r="DU226" s="4">
        <v>6.28</v>
      </c>
      <c r="DV226" s="4">
        <v>0.96</v>
      </c>
      <c r="DW226" s="4">
        <v>5.99</v>
      </c>
      <c r="DX226" s="4">
        <v>1.22</v>
      </c>
      <c r="DY226" s="4">
        <v>3.64</v>
      </c>
      <c r="DZ226" s="4">
        <v>0.56000000000000005</v>
      </c>
      <c r="EA226" s="4">
        <v>3.77</v>
      </c>
      <c r="EB226" s="4">
        <v>0.56999999999999995</v>
      </c>
      <c r="EC226" s="4">
        <v>6.08</v>
      </c>
      <c r="ED226" s="4">
        <v>1.1399999999999999</v>
      </c>
      <c r="EE226" s="4">
        <v>0.71</v>
      </c>
      <c r="EM226" s="4">
        <v>36.869999999999997</v>
      </c>
      <c r="EN226" s="1"/>
      <c r="EO226" s="4">
        <v>15.65</v>
      </c>
      <c r="EP226" s="4">
        <v>3.06</v>
      </c>
      <c r="FP226" s="1" t="s">
        <v>3330</v>
      </c>
    </row>
    <row r="227" spans="1:172" x14ac:dyDescent="0.35">
      <c r="A227" s="1" t="s">
        <v>3328</v>
      </c>
      <c r="L227" s="1" t="s">
        <v>3345</v>
      </c>
      <c r="M227" s="1" t="s">
        <v>390</v>
      </c>
      <c r="Q227" s="1">
        <v>57</v>
      </c>
      <c r="AB227" s="4">
        <v>74.290000000000006</v>
      </c>
      <c r="AC227" s="4">
        <v>0.2</v>
      </c>
      <c r="AD227" s="1"/>
      <c r="AE227" s="4">
        <v>12.93</v>
      </c>
      <c r="AG227" s="4">
        <v>1.97</v>
      </c>
      <c r="AJ227" s="4">
        <v>0.53</v>
      </c>
      <c r="AK227" s="4">
        <v>0.2</v>
      </c>
      <c r="AL227" s="4">
        <v>0.05</v>
      </c>
      <c r="AN227" s="4">
        <v>4.3899999999999997</v>
      </c>
      <c r="AO227" s="4">
        <v>3.45</v>
      </c>
      <c r="AP227" s="61">
        <v>0.02</v>
      </c>
      <c r="CH227" s="4">
        <v>4.2</v>
      </c>
      <c r="CI227" s="1"/>
      <c r="CJ227" s="4">
        <v>1.59</v>
      </c>
      <c r="CK227" s="4">
        <v>14</v>
      </c>
      <c r="CL227" s="1"/>
      <c r="CM227" s="1"/>
      <c r="CN227" s="4">
        <v>0.2</v>
      </c>
      <c r="CO227" s="4">
        <v>0.92</v>
      </c>
      <c r="CP227" s="1"/>
      <c r="CR227" s="4">
        <v>22.1</v>
      </c>
      <c r="CW227" s="4">
        <v>173</v>
      </c>
      <c r="CX227" s="4">
        <v>66</v>
      </c>
      <c r="CY227" s="4">
        <v>41.4</v>
      </c>
      <c r="CZ227" s="4">
        <v>246</v>
      </c>
      <c r="DA227" s="4">
        <v>20.7</v>
      </c>
      <c r="DM227" s="4">
        <v>12.5</v>
      </c>
      <c r="DN227" s="4">
        <v>1396</v>
      </c>
      <c r="DO227" s="4">
        <v>53.1</v>
      </c>
      <c r="DP227" s="4">
        <v>119.6</v>
      </c>
      <c r="DQ227" s="4">
        <v>12.87</v>
      </c>
      <c r="DR227" s="4">
        <v>50.2</v>
      </c>
      <c r="DS227" s="4">
        <v>10.02</v>
      </c>
      <c r="DT227" s="4">
        <v>1.34</v>
      </c>
      <c r="DU227" s="4">
        <v>9.27</v>
      </c>
      <c r="DV227" s="4">
        <v>1.32</v>
      </c>
      <c r="DW227" s="4">
        <v>7.61</v>
      </c>
      <c r="DX227" s="4">
        <v>1.5</v>
      </c>
      <c r="DY227" s="4">
        <v>4.33</v>
      </c>
      <c r="DZ227" s="4">
        <v>0.66</v>
      </c>
      <c r="EA227" s="4">
        <v>4.34</v>
      </c>
      <c r="EB227" s="4">
        <v>0.65</v>
      </c>
      <c r="EC227" s="4">
        <v>7.57</v>
      </c>
      <c r="ED227" s="4">
        <v>1.39</v>
      </c>
      <c r="EE227" s="4">
        <v>0.78</v>
      </c>
      <c r="EM227" s="4">
        <v>18.600000000000001</v>
      </c>
      <c r="EN227" s="1"/>
      <c r="EO227" s="4">
        <v>18.47</v>
      </c>
      <c r="EP227" s="4">
        <v>3.72</v>
      </c>
      <c r="FP227" s="1" t="s">
        <v>3330</v>
      </c>
    </row>
    <row r="228" spans="1:172" x14ac:dyDescent="0.35">
      <c r="A228" s="1" t="s">
        <v>3328</v>
      </c>
      <c r="L228" s="1" t="s">
        <v>3346</v>
      </c>
      <c r="M228" s="1" t="s">
        <v>805</v>
      </c>
      <c r="Q228" s="1">
        <v>64</v>
      </c>
      <c r="AB228" s="4">
        <v>60.94</v>
      </c>
      <c r="AC228" s="4">
        <v>0.89</v>
      </c>
      <c r="AD228" s="1"/>
      <c r="AE228" s="4">
        <v>18.399999999999999</v>
      </c>
      <c r="AG228" s="4">
        <v>6.05</v>
      </c>
      <c r="AJ228" s="4">
        <v>5.99</v>
      </c>
      <c r="AK228" s="4">
        <v>1.25</v>
      </c>
      <c r="AL228" s="4">
        <v>0.1</v>
      </c>
      <c r="AN228" s="4">
        <v>2.36</v>
      </c>
      <c r="AO228" s="4">
        <v>3.67</v>
      </c>
      <c r="AP228" s="61">
        <v>0.28000000000000003</v>
      </c>
      <c r="CH228" s="4">
        <v>12.7</v>
      </c>
      <c r="CI228" s="1"/>
      <c r="CJ228" s="4">
        <v>75.47</v>
      </c>
      <c r="CK228" s="4">
        <v>25</v>
      </c>
      <c r="CL228" s="1"/>
      <c r="CM228" s="1"/>
      <c r="CN228" s="4">
        <v>9</v>
      </c>
      <c r="CO228" s="4">
        <v>2.82</v>
      </c>
      <c r="CP228" s="1"/>
      <c r="CR228" s="4">
        <v>22.2</v>
      </c>
      <c r="CW228" s="4">
        <v>58.6</v>
      </c>
      <c r="CX228" s="4">
        <v>433</v>
      </c>
      <c r="CY228" s="4">
        <v>28.6</v>
      </c>
      <c r="CZ228" s="4">
        <v>184</v>
      </c>
      <c r="DA228" s="4">
        <v>13.8</v>
      </c>
      <c r="DM228" s="4">
        <v>6.9</v>
      </c>
      <c r="DN228" s="4">
        <v>471</v>
      </c>
      <c r="DO228" s="4">
        <v>24.7</v>
      </c>
      <c r="DP228" s="4">
        <v>56.6</v>
      </c>
      <c r="DQ228" s="4">
        <v>6.41</v>
      </c>
      <c r="DR228" s="4">
        <v>26.2</v>
      </c>
      <c r="DS228" s="4">
        <v>5.62</v>
      </c>
      <c r="DT228" s="4">
        <v>1.42</v>
      </c>
      <c r="DU228" s="4">
        <v>5.46</v>
      </c>
      <c r="DV228" s="4">
        <v>0.81</v>
      </c>
      <c r="DW228" s="4">
        <v>4.96</v>
      </c>
      <c r="DX228" s="4">
        <v>0.99</v>
      </c>
      <c r="DY228" s="4">
        <v>2.82</v>
      </c>
      <c r="DZ228" s="4">
        <v>0.41</v>
      </c>
      <c r="EA228" s="4">
        <v>2.69</v>
      </c>
      <c r="EB228" s="4">
        <v>0.41</v>
      </c>
      <c r="EC228" s="4">
        <v>4.49</v>
      </c>
      <c r="ED228" s="4">
        <v>0.82</v>
      </c>
      <c r="EE228" s="4">
        <v>0.83</v>
      </c>
      <c r="EM228" s="4">
        <v>15.54</v>
      </c>
      <c r="EN228" s="1"/>
      <c r="EO228" s="4">
        <v>7.09</v>
      </c>
      <c r="EP228" s="4">
        <v>1.53</v>
      </c>
      <c r="FP228" s="1" t="s">
        <v>3330</v>
      </c>
    </row>
    <row r="229" spans="1:172" x14ac:dyDescent="0.35">
      <c r="A229" s="1" t="s">
        <v>3328</v>
      </c>
      <c r="L229" s="1" t="s">
        <v>3347</v>
      </c>
      <c r="M229" s="1" t="s">
        <v>805</v>
      </c>
      <c r="Q229" s="1">
        <v>64</v>
      </c>
      <c r="AB229" s="4">
        <v>61.3</v>
      </c>
      <c r="AC229" s="4">
        <v>0.9</v>
      </c>
      <c r="AD229" s="1"/>
      <c r="AE229" s="4">
        <v>18.63</v>
      </c>
      <c r="AG229" s="4">
        <v>6.13</v>
      </c>
      <c r="AJ229" s="4">
        <v>6.44</v>
      </c>
      <c r="AK229" s="4">
        <v>1.29</v>
      </c>
      <c r="AL229" s="4">
        <v>0.11</v>
      </c>
      <c r="AN229" s="4">
        <v>2.23</v>
      </c>
      <c r="AO229" s="4">
        <v>3.65</v>
      </c>
      <c r="AP229" s="61">
        <v>0.27</v>
      </c>
      <c r="CH229" s="4">
        <v>13.1</v>
      </c>
      <c r="CI229" s="1"/>
      <c r="CJ229" s="4">
        <v>78.680000000000007</v>
      </c>
      <c r="CK229" s="4">
        <v>21</v>
      </c>
      <c r="CL229" s="1"/>
      <c r="CM229" s="1"/>
      <c r="CN229" s="4">
        <v>9.3000000000000007</v>
      </c>
      <c r="CO229" s="4">
        <v>2.17</v>
      </c>
      <c r="CP229" s="1"/>
      <c r="CR229" s="4">
        <v>20.100000000000001</v>
      </c>
      <c r="CW229" s="4">
        <v>55.6</v>
      </c>
      <c r="CX229" s="4">
        <v>461</v>
      </c>
      <c r="CY229" s="4">
        <v>28.1</v>
      </c>
      <c r="CZ229" s="4">
        <v>177</v>
      </c>
      <c r="DA229" s="4">
        <v>13.5</v>
      </c>
      <c r="DM229" s="4">
        <v>2</v>
      </c>
      <c r="DN229" s="4">
        <v>480</v>
      </c>
      <c r="DO229" s="4">
        <v>26.2</v>
      </c>
      <c r="DP229" s="4">
        <v>56.7</v>
      </c>
      <c r="DQ229" s="4">
        <v>6.63</v>
      </c>
      <c r="DR229" s="4">
        <v>26.8</v>
      </c>
      <c r="DS229" s="4">
        <v>5.69</v>
      </c>
      <c r="DT229" s="4">
        <v>1.46</v>
      </c>
      <c r="DU229" s="4">
        <v>5.44</v>
      </c>
      <c r="DV229" s="4">
        <v>0.81</v>
      </c>
      <c r="DW229" s="4">
        <v>4.91</v>
      </c>
      <c r="DX229" s="4">
        <v>0.98</v>
      </c>
      <c r="DY229" s="4">
        <v>2.8</v>
      </c>
      <c r="DZ229" s="4">
        <v>0.41</v>
      </c>
      <c r="EA229" s="4">
        <v>2.63</v>
      </c>
      <c r="EB229" s="4">
        <v>0.39</v>
      </c>
      <c r="EC229" s="4">
        <v>4.3600000000000003</v>
      </c>
      <c r="ED229" s="4">
        <v>0.8</v>
      </c>
      <c r="EE229" s="4">
        <v>0.63</v>
      </c>
      <c r="EM229" s="4">
        <v>17.02</v>
      </c>
      <c r="EN229" s="1"/>
      <c r="EO229" s="4">
        <v>7.12</v>
      </c>
      <c r="EP229" s="4">
        <v>1.57</v>
      </c>
      <c r="FP229" s="1" t="s">
        <v>3330</v>
      </c>
    </row>
    <row r="230" spans="1:172" x14ac:dyDescent="0.35">
      <c r="A230" s="1" t="s">
        <v>3328</v>
      </c>
      <c r="L230" s="1" t="s">
        <v>3348</v>
      </c>
      <c r="M230" s="1" t="s">
        <v>805</v>
      </c>
      <c r="Q230" s="1">
        <v>64</v>
      </c>
      <c r="AB230" s="4">
        <v>59.66</v>
      </c>
      <c r="AC230" s="4">
        <v>0.93</v>
      </c>
      <c r="AD230" s="1"/>
      <c r="AE230" s="4">
        <v>16.690000000000001</v>
      </c>
      <c r="AG230" s="4">
        <v>7.54</v>
      </c>
      <c r="AJ230" s="4">
        <v>6.74</v>
      </c>
      <c r="AK230" s="4">
        <v>3.13</v>
      </c>
      <c r="AL230" s="4">
        <v>0.12</v>
      </c>
      <c r="AN230" s="4">
        <v>2.02</v>
      </c>
      <c r="AO230" s="4">
        <v>3.04</v>
      </c>
      <c r="AP230" s="61">
        <v>0.19</v>
      </c>
      <c r="CH230" s="4">
        <v>19.600000000000001</v>
      </c>
      <c r="CI230" s="1"/>
      <c r="CJ230" s="4">
        <v>166.1</v>
      </c>
      <c r="CK230" s="4">
        <v>40</v>
      </c>
      <c r="CL230" s="1"/>
      <c r="CM230" s="1"/>
      <c r="CN230" s="4">
        <v>19.399999999999999</v>
      </c>
      <c r="CO230" s="4">
        <v>14.27</v>
      </c>
      <c r="CP230" s="1"/>
      <c r="CR230" s="4">
        <v>19.3</v>
      </c>
      <c r="CW230" s="4">
        <v>69.8</v>
      </c>
      <c r="CX230" s="4">
        <v>378</v>
      </c>
      <c r="CY230" s="4">
        <v>23.6</v>
      </c>
      <c r="CZ230" s="4">
        <v>95</v>
      </c>
      <c r="DA230" s="4">
        <v>9.1999999999999993</v>
      </c>
      <c r="DM230" s="4">
        <v>2.9</v>
      </c>
      <c r="DN230" s="4">
        <v>404</v>
      </c>
      <c r="DO230" s="4">
        <v>21.8</v>
      </c>
      <c r="DP230" s="4">
        <v>45.6</v>
      </c>
      <c r="DQ230" s="4">
        <v>5.23</v>
      </c>
      <c r="DR230" s="4">
        <v>20.9</v>
      </c>
      <c r="DS230" s="4">
        <v>4.55</v>
      </c>
      <c r="DT230" s="4">
        <v>1.1200000000000001</v>
      </c>
      <c r="DU230" s="4">
        <v>4.41</v>
      </c>
      <c r="DV230" s="4">
        <v>0.67</v>
      </c>
      <c r="DW230" s="4">
        <v>4.12</v>
      </c>
      <c r="DX230" s="4">
        <v>0.83</v>
      </c>
      <c r="DY230" s="4">
        <v>2.39</v>
      </c>
      <c r="DZ230" s="4">
        <v>0.35</v>
      </c>
      <c r="EA230" s="4">
        <v>2.31</v>
      </c>
      <c r="EB230" s="4">
        <v>0.34</v>
      </c>
      <c r="EC230" s="4">
        <v>2.76</v>
      </c>
      <c r="ED230" s="4">
        <v>0.65</v>
      </c>
      <c r="EE230" s="4">
        <v>1.04</v>
      </c>
      <c r="EM230" s="4">
        <v>16.72</v>
      </c>
      <c r="EN230" s="1"/>
      <c r="EO230" s="4">
        <v>7.97</v>
      </c>
      <c r="EP230" s="4">
        <v>1.85</v>
      </c>
      <c r="FP230" s="1" t="s">
        <v>3330</v>
      </c>
    </row>
    <row r="231" spans="1:172" x14ac:dyDescent="0.35">
      <c r="A231" s="1" t="s">
        <v>3328</v>
      </c>
      <c r="L231" s="1" t="s">
        <v>3349</v>
      </c>
      <c r="M231" s="1" t="s">
        <v>805</v>
      </c>
      <c r="Q231" s="1">
        <v>64</v>
      </c>
      <c r="AB231" s="4">
        <v>59.68</v>
      </c>
      <c r="AC231" s="4">
        <v>0.91</v>
      </c>
      <c r="AD231" s="1"/>
      <c r="AE231" s="4">
        <v>16.61</v>
      </c>
      <c r="AG231" s="4">
        <v>7.52</v>
      </c>
      <c r="AJ231" s="4">
        <v>6.26</v>
      </c>
      <c r="AK231" s="4">
        <v>3.12</v>
      </c>
      <c r="AL231" s="4">
        <v>0.13</v>
      </c>
      <c r="AN231" s="4">
        <v>2.09</v>
      </c>
      <c r="AO231" s="4">
        <v>3.32</v>
      </c>
      <c r="AP231" s="61">
        <v>0.18</v>
      </c>
      <c r="CH231" s="4">
        <v>19.5</v>
      </c>
      <c r="CI231" s="1"/>
      <c r="CJ231" s="4">
        <v>159.6</v>
      </c>
      <c r="CK231" s="4">
        <v>37</v>
      </c>
      <c r="CL231" s="1"/>
      <c r="CM231" s="1"/>
      <c r="CN231" s="4">
        <v>19</v>
      </c>
      <c r="CO231" s="4">
        <v>13.64</v>
      </c>
      <c r="CP231" s="1"/>
      <c r="CR231" s="4">
        <v>18.600000000000001</v>
      </c>
      <c r="CW231" s="4">
        <v>76.900000000000006</v>
      </c>
      <c r="CX231" s="4">
        <v>413</v>
      </c>
      <c r="CY231" s="4">
        <v>23.9</v>
      </c>
      <c r="CZ231" s="4">
        <v>95</v>
      </c>
      <c r="DA231" s="4">
        <v>9.3000000000000007</v>
      </c>
      <c r="DM231" s="4">
        <v>7</v>
      </c>
      <c r="DN231" s="4">
        <v>441</v>
      </c>
      <c r="DO231" s="4">
        <v>21.4</v>
      </c>
      <c r="DP231" s="4">
        <v>45.3</v>
      </c>
      <c r="DQ231" s="4">
        <v>5.17</v>
      </c>
      <c r="DR231" s="4">
        <v>20.9</v>
      </c>
      <c r="DS231" s="4">
        <v>4.54</v>
      </c>
      <c r="DT231" s="4">
        <v>1.1299999999999999</v>
      </c>
      <c r="DU231" s="4">
        <v>4.47</v>
      </c>
      <c r="DV231" s="4">
        <v>0.68</v>
      </c>
      <c r="DW231" s="4">
        <v>4.18</v>
      </c>
      <c r="DX231" s="4">
        <v>0.84</v>
      </c>
      <c r="DY231" s="4">
        <v>2.42</v>
      </c>
      <c r="DZ231" s="4">
        <v>0.36</v>
      </c>
      <c r="EA231" s="4">
        <v>2.34</v>
      </c>
      <c r="EB231" s="4">
        <v>0.35</v>
      </c>
      <c r="EC231" s="4">
        <v>2.72</v>
      </c>
      <c r="ED231" s="4">
        <v>0.66</v>
      </c>
      <c r="EE231" s="4">
        <v>0.89</v>
      </c>
      <c r="EM231" s="4">
        <v>24.98</v>
      </c>
      <c r="EN231" s="1"/>
      <c r="EO231" s="4">
        <v>7.92</v>
      </c>
      <c r="EP231" s="4">
        <v>1.83</v>
      </c>
      <c r="FP231" s="1" t="s">
        <v>3330</v>
      </c>
    </row>
    <row r="232" spans="1:172" x14ac:dyDescent="0.35">
      <c r="A232" s="1" t="s">
        <v>3328</v>
      </c>
      <c r="L232" s="1" t="s">
        <v>3350</v>
      </c>
      <c r="M232" s="1" t="s">
        <v>390</v>
      </c>
      <c r="Q232" s="1">
        <v>67</v>
      </c>
      <c r="AB232" s="4">
        <v>76.53</v>
      </c>
      <c r="AC232" s="4">
        <v>0.13</v>
      </c>
      <c r="AD232" s="1"/>
      <c r="AE232" s="4">
        <v>13.22</v>
      </c>
      <c r="AG232" s="4">
        <v>2.2999999999999998</v>
      </c>
      <c r="AJ232" s="4">
        <v>1.53</v>
      </c>
      <c r="AK232" s="4">
        <v>7.0000000000000007E-2</v>
      </c>
      <c r="AL232" s="4">
        <v>0.04</v>
      </c>
      <c r="AN232" s="4">
        <v>4.95</v>
      </c>
      <c r="AO232" s="4">
        <v>1.1599999999999999</v>
      </c>
      <c r="AP232" s="61">
        <v>0.01</v>
      </c>
      <c r="CH232" s="4">
        <v>6.7</v>
      </c>
      <c r="CI232" s="1"/>
      <c r="CJ232" s="4">
        <v>2.82</v>
      </c>
      <c r="CK232" s="4">
        <v>24</v>
      </c>
      <c r="CL232" s="1"/>
      <c r="CM232" s="1"/>
      <c r="CN232" s="4">
        <v>1</v>
      </c>
      <c r="CO232" s="4">
        <v>1.55</v>
      </c>
      <c r="CP232" s="1"/>
      <c r="CR232" s="4">
        <v>18</v>
      </c>
      <c r="CW232" s="4">
        <v>146</v>
      </c>
      <c r="CX232" s="4">
        <v>135</v>
      </c>
      <c r="CY232" s="4">
        <v>31.5</v>
      </c>
      <c r="CZ232" s="4">
        <v>167</v>
      </c>
      <c r="DA232" s="4">
        <v>17.899999999999999</v>
      </c>
      <c r="DM232" s="4">
        <v>4.3</v>
      </c>
      <c r="DN232" s="4">
        <v>784</v>
      </c>
      <c r="DO232" s="4">
        <v>31.7</v>
      </c>
      <c r="DP232" s="4">
        <v>75.3</v>
      </c>
      <c r="DQ232" s="4">
        <v>7.12</v>
      </c>
      <c r="DR232" s="4">
        <v>27.1</v>
      </c>
      <c r="DS232" s="4">
        <v>5.3</v>
      </c>
      <c r="DT232" s="4">
        <v>1.04</v>
      </c>
      <c r="DU232" s="4">
        <v>5.2</v>
      </c>
      <c r="DV232" s="4">
        <v>0.81</v>
      </c>
      <c r="DW232" s="4">
        <v>5.21</v>
      </c>
      <c r="DX232" s="4">
        <v>1.0900000000000001</v>
      </c>
      <c r="DY232" s="4">
        <v>3.38</v>
      </c>
      <c r="DZ232" s="4">
        <v>0.53</v>
      </c>
      <c r="EA232" s="4">
        <v>3.53</v>
      </c>
      <c r="EB232" s="4">
        <v>0.53</v>
      </c>
      <c r="EC232" s="4">
        <v>5.16</v>
      </c>
      <c r="ED232" s="4">
        <v>1.24</v>
      </c>
      <c r="EE232" s="4">
        <v>0.89</v>
      </c>
      <c r="EM232" s="4">
        <v>34.979999999999997</v>
      </c>
      <c r="EN232" s="1"/>
      <c r="EO232" s="4">
        <v>15</v>
      </c>
      <c r="EP232" s="4">
        <v>3.36</v>
      </c>
      <c r="FP232" s="1" t="s">
        <v>3330</v>
      </c>
    </row>
    <row r="233" spans="1:172" x14ac:dyDescent="0.35">
      <c r="A233" s="1" t="s">
        <v>3328</v>
      </c>
      <c r="L233" s="1" t="s">
        <v>3351</v>
      </c>
      <c r="M233" s="1" t="s">
        <v>390</v>
      </c>
      <c r="Q233" s="1">
        <v>67</v>
      </c>
      <c r="AB233" s="4">
        <v>75.760000000000005</v>
      </c>
      <c r="AC233" s="4">
        <v>0.2</v>
      </c>
      <c r="AD233" s="1"/>
      <c r="AE233" s="4">
        <v>13.16</v>
      </c>
      <c r="AG233" s="4">
        <v>2.09</v>
      </c>
      <c r="AJ233" s="4">
        <v>0.66</v>
      </c>
      <c r="AK233" s="4">
        <v>0.19</v>
      </c>
      <c r="AL233" s="4">
        <v>0.05</v>
      </c>
      <c r="AN233" s="4">
        <v>4.7699999999999996</v>
      </c>
      <c r="AO233" s="4">
        <v>3.43</v>
      </c>
      <c r="AP233" s="61">
        <v>0.02</v>
      </c>
      <c r="CH233" s="4">
        <v>6.6</v>
      </c>
      <c r="CI233" s="1"/>
      <c r="CJ233" s="4">
        <v>2.52</v>
      </c>
      <c r="CK233" s="4">
        <v>24</v>
      </c>
      <c r="CL233" s="1"/>
      <c r="CM233" s="1"/>
      <c r="CN233" s="4">
        <v>0.6</v>
      </c>
      <c r="CO233" s="4">
        <v>0.99</v>
      </c>
      <c r="CP233" s="1"/>
      <c r="CR233" s="4">
        <v>16.399999999999999</v>
      </c>
      <c r="CW233" s="4">
        <v>146</v>
      </c>
      <c r="CX233" s="4">
        <v>132</v>
      </c>
      <c r="CY233" s="4">
        <v>37.299999999999997</v>
      </c>
      <c r="CZ233" s="4">
        <v>173</v>
      </c>
      <c r="DA233" s="4">
        <v>18.3</v>
      </c>
      <c r="DM233" s="4">
        <v>4.5999999999999996</v>
      </c>
      <c r="DN233" s="4">
        <v>795</v>
      </c>
      <c r="DO233" s="4">
        <v>32.1</v>
      </c>
      <c r="DP233" s="4">
        <v>80.2</v>
      </c>
      <c r="DQ233" s="4">
        <v>8.15</v>
      </c>
      <c r="DR233" s="4">
        <v>32</v>
      </c>
      <c r="DS233" s="4">
        <v>6.79</v>
      </c>
      <c r="DT233" s="4">
        <v>1.18</v>
      </c>
      <c r="DU233" s="4">
        <v>6.53</v>
      </c>
      <c r="DV233" s="4">
        <v>1.03</v>
      </c>
      <c r="DW233" s="4">
        <v>6.36</v>
      </c>
      <c r="DX233" s="4">
        <v>1.29</v>
      </c>
      <c r="DY233" s="4">
        <v>3.82</v>
      </c>
      <c r="DZ233" s="4">
        <v>0.57999999999999996</v>
      </c>
      <c r="EA233" s="4">
        <v>3.81</v>
      </c>
      <c r="EB233" s="4">
        <v>0.56999999999999995</v>
      </c>
      <c r="EC233" s="4">
        <v>5.28</v>
      </c>
      <c r="ED233" s="4">
        <v>1.26</v>
      </c>
      <c r="EE233" s="4">
        <v>0.82</v>
      </c>
      <c r="EM233" s="4">
        <v>33.19</v>
      </c>
      <c r="EN233" s="1"/>
      <c r="EO233" s="4">
        <v>14.92</v>
      </c>
      <c r="EP233" s="4">
        <v>3.48</v>
      </c>
      <c r="FP233" s="1" t="s">
        <v>3330</v>
      </c>
    </row>
    <row r="234" spans="1:172" x14ac:dyDescent="0.35">
      <c r="A234" s="1" t="s">
        <v>3352</v>
      </c>
      <c r="L234" s="1" t="s">
        <v>3353</v>
      </c>
      <c r="M234" s="1" t="s">
        <v>3354</v>
      </c>
      <c r="Q234" s="1">
        <v>125</v>
      </c>
      <c r="AB234" s="4">
        <v>69.549615156646396</v>
      </c>
      <c r="AC234" s="4">
        <v>0.1889542238429604</v>
      </c>
      <c r="AD234" s="1"/>
      <c r="AE234" s="4">
        <v>15.7506842303382</v>
      </c>
      <c r="AI234" s="1"/>
      <c r="AJ234" s="4">
        <v>2.8121401579077316</v>
      </c>
      <c r="AK234" s="4">
        <v>0.68833324399935569</v>
      </c>
      <c r="AL234" s="4">
        <v>2.602940838653026E-2</v>
      </c>
      <c r="AN234" s="4">
        <v>1.7825324483960907</v>
      </c>
      <c r="AO234" s="4">
        <v>4.3044929054021335</v>
      </c>
      <c r="AP234" s="62">
        <v>5.9771234072773183E-2</v>
      </c>
      <c r="CH234" s="4">
        <v>21.4</v>
      </c>
      <c r="CI234" s="4">
        <v>1075</v>
      </c>
      <c r="CJ234" s="4">
        <v>9.66</v>
      </c>
      <c r="CK234" s="4">
        <v>69</v>
      </c>
      <c r="CL234" s="4">
        <v>187</v>
      </c>
      <c r="CN234" s="4">
        <v>2.5</v>
      </c>
      <c r="CO234" s="4">
        <v>8.7240000000000002</v>
      </c>
      <c r="CQ234" s="4">
        <v>0.9</v>
      </c>
      <c r="CR234" s="4">
        <v>16.899999999999999</v>
      </c>
      <c r="CW234" s="4">
        <v>69.61</v>
      </c>
      <c r="CX234" s="4">
        <v>617</v>
      </c>
      <c r="CY234" s="4">
        <v>6.1</v>
      </c>
      <c r="CZ234" s="4">
        <v>81</v>
      </c>
      <c r="DA234" s="4">
        <v>4.3</v>
      </c>
      <c r="DM234" s="4">
        <v>2.2149999999999999</v>
      </c>
      <c r="DN234" s="4">
        <v>816</v>
      </c>
      <c r="DO234" s="4">
        <v>10.6</v>
      </c>
      <c r="DP234" s="4">
        <v>19.7</v>
      </c>
      <c r="DQ234" s="4">
        <v>2.1070000000000002</v>
      </c>
      <c r="DR234" s="4">
        <v>7.5289999999999999</v>
      </c>
      <c r="DS234" s="4">
        <v>1.46</v>
      </c>
      <c r="DT234" s="4">
        <v>0.503</v>
      </c>
      <c r="DU234" s="4">
        <v>1.31</v>
      </c>
      <c r="DV234" s="4">
        <v>0.17799999999999999</v>
      </c>
      <c r="DW234" s="4">
        <v>1</v>
      </c>
      <c r="DX234" s="4">
        <v>0.188</v>
      </c>
      <c r="DY234" s="4">
        <v>0.53</v>
      </c>
      <c r="DZ234" s="4">
        <v>7.7299999999999994E-2</v>
      </c>
      <c r="EA234" s="4">
        <v>0.52</v>
      </c>
      <c r="EB234" s="4">
        <v>7.4999999999999997E-2</v>
      </c>
      <c r="EC234" s="4">
        <v>2.33</v>
      </c>
      <c r="ED234" s="4">
        <v>0.30080000000000001</v>
      </c>
      <c r="EM234" s="4">
        <v>12.15</v>
      </c>
      <c r="EN234" s="1"/>
      <c r="EO234" s="4">
        <v>2.82</v>
      </c>
      <c r="EP234" s="4">
        <v>1.01</v>
      </c>
      <c r="FP234" s="1" t="s">
        <v>3355</v>
      </c>
    </row>
    <row r="235" spans="1:172" x14ac:dyDescent="0.35">
      <c r="A235" s="1" t="s">
        <v>3352</v>
      </c>
      <c r="L235" s="1" t="s">
        <v>3356</v>
      </c>
      <c r="M235" s="1" t="s">
        <v>3354</v>
      </c>
      <c r="Q235" s="1">
        <v>125</v>
      </c>
      <c r="AB235" s="4">
        <v>68.368581708594633</v>
      </c>
      <c r="AC235" s="4">
        <v>0.32699741920085168</v>
      </c>
      <c r="AE235" s="4">
        <v>16.26667043326367</v>
      </c>
      <c r="AJ235" s="63">
        <v>2.0151941544241838</v>
      </c>
      <c r="AK235" s="63">
        <v>1.2489753496695251</v>
      </c>
      <c r="AL235" s="63">
        <v>4.0632815403656125E-2</v>
      </c>
      <c r="AM235" s="63"/>
      <c r="AN235" s="63">
        <v>2.5027879392680572</v>
      </c>
      <c r="AO235" s="63">
        <v>3.8378661596739012</v>
      </c>
      <c r="AP235" s="9">
        <v>9.5777350594332303E-2</v>
      </c>
      <c r="CH235" s="4">
        <v>23.5</v>
      </c>
      <c r="CI235" s="4">
        <v>1906</v>
      </c>
      <c r="CJ235" s="4">
        <v>28.91</v>
      </c>
      <c r="CK235" s="4">
        <v>83</v>
      </c>
      <c r="CL235" s="4">
        <v>298</v>
      </c>
      <c r="CN235" s="4">
        <v>4.0999999999999996</v>
      </c>
      <c r="CO235" s="4">
        <v>12.49</v>
      </c>
      <c r="CP235" s="4">
        <v>5.56</v>
      </c>
      <c r="CQ235" s="4">
        <v>63.9</v>
      </c>
      <c r="CR235" s="4">
        <v>19.8</v>
      </c>
      <c r="CW235" s="4">
        <v>151.80000000000001</v>
      </c>
      <c r="CX235" s="4">
        <v>510</v>
      </c>
      <c r="CY235" s="4">
        <v>8.5</v>
      </c>
      <c r="CZ235" s="4">
        <v>117</v>
      </c>
      <c r="DA235" s="4">
        <v>3.8</v>
      </c>
      <c r="DM235" s="4">
        <v>2.2000000000000002</v>
      </c>
      <c r="DN235" s="4">
        <v>669</v>
      </c>
      <c r="DO235" s="4">
        <v>16.100000000000001</v>
      </c>
      <c r="DP235" s="4">
        <v>28.6</v>
      </c>
      <c r="DQ235" s="4">
        <v>3.3879999999999999</v>
      </c>
      <c r="DR235" s="4">
        <v>12.69</v>
      </c>
      <c r="DS235" s="4">
        <v>2.25</v>
      </c>
      <c r="DT235" s="4">
        <v>0.63500000000000001</v>
      </c>
      <c r="DU235" s="4">
        <v>1.72</v>
      </c>
      <c r="DV235" s="4">
        <v>0.24199999999999999</v>
      </c>
      <c r="DW235" s="4">
        <v>1.34</v>
      </c>
      <c r="DX235" s="4">
        <v>0.255</v>
      </c>
      <c r="DY235" s="4">
        <v>0.74</v>
      </c>
      <c r="DZ235" s="4">
        <v>0.1051</v>
      </c>
      <c r="EA235" s="4">
        <v>0.68</v>
      </c>
      <c r="EB235" s="4">
        <v>0.107</v>
      </c>
      <c r="EC235" s="4">
        <v>3.15</v>
      </c>
      <c r="ED235" s="4">
        <v>0.22670000000000001</v>
      </c>
      <c r="EM235" s="4">
        <v>7.21</v>
      </c>
      <c r="EO235" s="4">
        <v>5.53</v>
      </c>
      <c r="EP235" s="4">
        <v>1.29</v>
      </c>
      <c r="FP235" s="1" t="s">
        <v>3355</v>
      </c>
    </row>
    <row r="236" spans="1:172" x14ac:dyDescent="0.35">
      <c r="A236" s="1" t="s">
        <v>3352</v>
      </c>
      <c r="L236" s="1" t="s">
        <v>3357</v>
      </c>
      <c r="M236" s="1" t="s">
        <v>3354</v>
      </c>
      <c r="Q236" s="1">
        <v>132</v>
      </c>
      <c r="AB236" s="4">
        <v>63.294845676453804</v>
      </c>
      <c r="AC236" s="4">
        <v>0.6204894996169209</v>
      </c>
      <c r="AE236" s="4">
        <v>15.743323120232812</v>
      </c>
      <c r="AJ236" s="63">
        <v>4.3601433301131971</v>
      </c>
      <c r="AK236" s="63">
        <v>3.5901856784490938</v>
      </c>
      <c r="AL236" s="63">
        <v>8.4567507079326767E-2</v>
      </c>
      <c r="AM236" s="63"/>
      <c r="AN236" s="63">
        <v>1.6765999950029322</v>
      </c>
      <c r="AO236" s="63">
        <v>4.6708797514744438</v>
      </c>
      <c r="AP236" s="9">
        <v>0.16618498484193286</v>
      </c>
      <c r="CH236" s="4">
        <v>24.7</v>
      </c>
      <c r="CI236" s="4">
        <v>3754</v>
      </c>
      <c r="CJ236" s="4">
        <v>89.74</v>
      </c>
      <c r="CK236" s="4">
        <v>226</v>
      </c>
      <c r="CL236" s="4">
        <v>601</v>
      </c>
      <c r="CN236" s="4">
        <v>14.4</v>
      </c>
      <c r="CO236" s="4">
        <v>65.510000000000005</v>
      </c>
      <c r="CP236" s="4">
        <v>16.059999999999999</v>
      </c>
      <c r="CQ236" s="4">
        <v>50</v>
      </c>
      <c r="CR236" s="4">
        <v>20</v>
      </c>
      <c r="CW236" s="4">
        <v>61.01</v>
      </c>
      <c r="CX236" s="4">
        <v>482</v>
      </c>
      <c r="CY236" s="4">
        <v>12.5</v>
      </c>
      <c r="CZ236" s="4">
        <v>128</v>
      </c>
      <c r="DA236" s="4">
        <v>20.2</v>
      </c>
      <c r="DM236" s="4">
        <v>1.3620000000000001</v>
      </c>
      <c r="DN236" s="4">
        <v>500</v>
      </c>
      <c r="DO236" s="4">
        <v>22.6</v>
      </c>
      <c r="DP236" s="4">
        <v>42.9</v>
      </c>
      <c r="DQ236" s="4">
        <v>4.6609999999999996</v>
      </c>
      <c r="DR236" s="4">
        <v>17.52</v>
      </c>
      <c r="DS236" s="4">
        <v>3.27</v>
      </c>
      <c r="DT236" s="4">
        <v>0.95599999999999996</v>
      </c>
      <c r="DU236" s="4">
        <v>2.79</v>
      </c>
      <c r="DV236" s="4">
        <v>0.40200000000000002</v>
      </c>
      <c r="DW236" s="4">
        <v>2.25</v>
      </c>
      <c r="DX236" s="4">
        <v>0.42199999999999999</v>
      </c>
      <c r="DY236" s="4">
        <v>1.19</v>
      </c>
      <c r="DZ236" s="4">
        <v>0.1714</v>
      </c>
      <c r="EA236" s="4">
        <v>1.1100000000000001</v>
      </c>
      <c r="EB236" s="4">
        <v>0.16600000000000001</v>
      </c>
      <c r="EC236" s="4">
        <v>3.35</v>
      </c>
      <c r="ED236" s="4">
        <v>1.218</v>
      </c>
      <c r="EM236" s="4">
        <v>22.22</v>
      </c>
      <c r="EO236" s="4">
        <v>5.92</v>
      </c>
      <c r="EP236" s="4">
        <v>2.1800000000000002</v>
      </c>
      <c r="FP236" s="1" t="s">
        <v>3355</v>
      </c>
    </row>
    <row r="237" spans="1:172" x14ac:dyDescent="0.35">
      <c r="A237" s="1" t="s">
        <v>3352</v>
      </c>
      <c r="L237" s="1" t="s">
        <v>3358</v>
      </c>
      <c r="M237" s="1" t="s">
        <v>3354</v>
      </c>
      <c r="Q237" s="1">
        <v>102</v>
      </c>
      <c r="AB237" s="4">
        <v>73.601371450493019</v>
      </c>
      <c r="AC237" s="4">
        <v>0.11952250611577925</v>
      </c>
      <c r="AE237" s="4">
        <v>15.428200215666324</v>
      </c>
      <c r="AJ237" s="63">
        <v>0.28900933855864652</v>
      </c>
      <c r="AK237" s="63">
        <v>0.32819704548185291</v>
      </c>
      <c r="AL237" s="63">
        <v>1.1756312076961895E-2</v>
      </c>
      <c r="AM237" s="63"/>
      <c r="AN237" s="63">
        <v>2.3130544011422529</v>
      </c>
      <c r="AO237" s="63">
        <v>5.0826455879398589</v>
      </c>
      <c r="AP237" s="9">
        <v>6.7598794442530891E-2</v>
      </c>
      <c r="CH237" s="4">
        <v>19.7</v>
      </c>
      <c r="CI237" s="4">
        <v>617.1</v>
      </c>
      <c r="CJ237" s="4">
        <v>4.04</v>
      </c>
      <c r="CK237" s="4">
        <v>77</v>
      </c>
      <c r="CL237" s="4">
        <v>71</v>
      </c>
      <c r="CN237" s="4">
        <v>1</v>
      </c>
      <c r="CO237" s="4">
        <v>6.6479999999999997</v>
      </c>
      <c r="CQ237" s="4">
        <v>24.4</v>
      </c>
      <c r="CR237" s="4">
        <v>16.8</v>
      </c>
      <c r="CW237" s="4">
        <v>50.69</v>
      </c>
      <c r="CX237" s="4">
        <v>456</v>
      </c>
      <c r="CY237" s="4">
        <v>5.8</v>
      </c>
      <c r="CZ237" s="4">
        <v>77</v>
      </c>
      <c r="DA237" s="4">
        <v>6.5</v>
      </c>
      <c r="DM237" s="4">
        <v>2.323</v>
      </c>
      <c r="DN237" s="4">
        <v>867</v>
      </c>
      <c r="DO237" s="4">
        <v>19.100000000000001</v>
      </c>
      <c r="DP237" s="4">
        <v>35.5</v>
      </c>
      <c r="DQ237" s="4">
        <v>4.0049999999999999</v>
      </c>
      <c r="DR237" s="4">
        <v>13.87</v>
      </c>
      <c r="DS237" s="4">
        <v>2.04</v>
      </c>
      <c r="DT237" s="4">
        <v>0.60699999999999998</v>
      </c>
      <c r="DU237" s="4">
        <v>1.59</v>
      </c>
      <c r="DV237" s="4">
        <v>0.17799999999999999</v>
      </c>
      <c r="DW237" s="4">
        <v>0.93</v>
      </c>
      <c r="DX237" s="4">
        <v>0.17100000000000001</v>
      </c>
      <c r="DY237" s="4">
        <v>0.48</v>
      </c>
      <c r="DZ237" s="4">
        <v>7.5300000000000006E-2</v>
      </c>
      <c r="EA237" s="4">
        <v>0.52</v>
      </c>
      <c r="EB237" s="4">
        <v>0.08</v>
      </c>
      <c r="EC237" s="4">
        <v>2.16</v>
      </c>
      <c r="ED237" s="4">
        <v>0.38290000000000002</v>
      </c>
      <c r="EM237" s="4">
        <v>9.15</v>
      </c>
      <c r="EO237" s="4">
        <v>1.67</v>
      </c>
      <c r="EP237" s="4">
        <v>0.32</v>
      </c>
      <c r="FP237" s="1" t="s">
        <v>3355</v>
      </c>
    </row>
    <row r="238" spans="1:172" x14ac:dyDescent="0.35">
      <c r="A238" s="1" t="s">
        <v>3352</v>
      </c>
      <c r="L238" s="1" t="s">
        <v>3359</v>
      </c>
      <c r="M238" s="1" t="s">
        <v>3354</v>
      </c>
      <c r="Q238" s="1">
        <v>102</v>
      </c>
      <c r="AB238" s="4">
        <v>64.250125478631389</v>
      </c>
      <c r="AC238" s="4">
        <v>0.40200102401998822</v>
      </c>
      <c r="AE238" s="4">
        <v>16.597173543011401</v>
      </c>
      <c r="AJ238" s="63">
        <v>3.7763151086937321</v>
      </c>
      <c r="AK238" s="63">
        <v>0.95847022194741827</v>
      </c>
      <c r="AL238" s="63">
        <v>8.8267527947109584E-2</v>
      </c>
      <c r="AM238" s="63"/>
      <c r="AN238" s="63">
        <v>1.3873352762121789</v>
      </c>
      <c r="AO238" s="63">
        <v>5.4207775315344477</v>
      </c>
      <c r="AP238" s="9">
        <v>0.16598132972662999</v>
      </c>
      <c r="CH238" s="4">
        <v>19.2</v>
      </c>
      <c r="CI238" s="4">
        <v>2315</v>
      </c>
      <c r="CJ238" s="4">
        <v>35.94</v>
      </c>
      <c r="CK238" s="4">
        <v>133</v>
      </c>
      <c r="CL238" s="4">
        <v>611</v>
      </c>
      <c r="CN238" s="4">
        <v>6.3</v>
      </c>
      <c r="CO238" s="4">
        <v>109.8</v>
      </c>
      <c r="CQ238" s="4">
        <v>118.8</v>
      </c>
      <c r="CR238" s="4">
        <v>18.7</v>
      </c>
      <c r="CW238" s="4">
        <v>19.73</v>
      </c>
      <c r="CX238" s="4">
        <v>799</v>
      </c>
      <c r="CY238" s="4">
        <v>8.6</v>
      </c>
      <c r="CZ238" s="4">
        <v>121</v>
      </c>
      <c r="DA238" s="4">
        <v>5.3</v>
      </c>
      <c r="DM238" s="4">
        <v>0.95830000000000004</v>
      </c>
      <c r="DN238" s="4">
        <v>657</v>
      </c>
      <c r="DO238" s="4">
        <v>14.2</v>
      </c>
      <c r="DP238" s="4">
        <v>28.7</v>
      </c>
      <c r="DQ238" s="4">
        <v>3.415</v>
      </c>
      <c r="DR238" s="4">
        <v>13.25</v>
      </c>
      <c r="DS238" s="4">
        <v>2.4</v>
      </c>
      <c r="DT238" s="4">
        <v>0.79500000000000004</v>
      </c>
      <c r="DU238" s="4">
        <v>2</v>
      </c>
      <c r="DV238" s="4">
        <v>0.26</v>
      </c>
      <c r="DW238" s="4">
        <v>1.42</v>
      </c>
      <c r="DX238" s="4">
        <v>0.26600000000000001</v>
      </c>
      <c r="DY238" s="4">
        <v>0.78</v>
      </c>
      <c r="DZ238" s="4">
        <v>0.1109</v>
      </c>
      <c r="EA238" s="4">
        <v>0.73</v>
      </c>
      <c r="EB238" s="4">
        <v>0.111</v>
      </c>
      <c r="EC238" s="4">
        <v>2.92</v>
      </c>
      <c r="ED238" s="4">
        <v>0.29380000000000001</v>
      </c>
      <c r="EM238" s="4">
        <v>14.21</v>
      </c>
      <c r="EO238" s="4">
        <v>1.1100000000000001</v>
      </c>
      <c r="EP238" s="4">
        <v>0.38</v>
      </c>
      <c r="FP238" s="1" t="s">
        <v>3355</v>
      </c>
    </row>
    <row r="239" spans="1:172" x14ac:dyDescent="0.35">
      <c r="A239" s="1" t="s">
        <v>3352</v>
      </c>
      <c r="L239" s="1" t="s">
        <v>3360</v>
      </c>
      <c r="M239" s="1" t="s">
        <v>3354</v>
      </c>
      <c r="Q239" s="1">
        <v>99</v>
      </c>
      <c r="AB239" s="4">
        <v>66.030741141512351</v>
      </c>
      <c r="AC239" s="4">
        <v>0.57389739623911995</v>
      </c>
      <c r="AE239" s="4">
        <v>16.490182400870797</v>
      </c>
      <c r="AJ239" s="63">
        <v>3.9620614056508319</v>
      </c>
      <c r="AK239" s="63">
        <v>0.9111360723796339</v>
      </c>
      <c r="AL239" s="63">
        <v>4.0429198016845226E-2</v>
      </c>
      <c r="AM239" s="63"/>
      <c r="AN239" s="63">
        <v>2.0076548088365094</v>
      </c>
      <c r="AO239" s="63">
        <v>4.4373510018488664</v>
      </c>
      <c r="AP239" s="9">
        <v>0.23074225209614105</v>
      </c>
      <c r="CH239" s="4">
        <v>25.3</v>
      </c>
      <c r="CI239" s="4">
        <v>3505</v>
      </c>
      <c r="CJ239" s="4">
        <v>60.05</v>
      </c>
      <c r="CK239" s="4">
        <v>129</v>
      </c>
      <c r="CL239" s="4">
        <v>292</v>
      </c>
      <c r="CN239" s="4">
        <v>6.8</v>
      </c>
      <c r="CO239" s="4">
        <v>25.28</v>
      </c>
      <c r="CP239" s="4">
        <v>6.11</v>
      </c>
      <c r="CQ239" s="4">
        <v>48.4</v>
      </c>
      <c r="CR239" s="4">
        <v>18.600000000000001</v>
      </c>
      <c r="CW239" s="4">
        <v>60.06</v>
      </c>
      <c r="CX239" s="4">
        <v>1129</v>
      </c>
      <c r="CY239" s="4">
        <v>8.6</v>
      </c>
      <c r="CZ239" s="4">
        <v>133</v>
      </c>
      <c r="DA239" s="4">
        <v>6.8</v>
      </c>
      <c r="DM239" s="4">
        <v>2.468</v>
      </c>
      <c r="DN239" s="4">
        <v>892</v>
      </c>
      <c r="DO239" s="4">
        <v>29.6</v>
      </c>
      <c r="DP239" s="4">
        <v>49.6</v>
      </c>
      <c r="DQ239" s="4">
        <v>6.3209999999999997</v>
      </c>
      <c r="DR239" s="4">
        <v>22.72</v>
      </c>
      <c r="DS239" s="4">
        <v>3.46</v>
      </c>
      <c r="DT239" s="4">
        <v>1.0589999999999999</v>
      </c>
      <c r="DU239" s="4">
        <v>2.38</v>
      </c>
      <c r="DV239" s="4">
        <v>0.32300000000000001</v>
      </c>
      <c r="DW239" s="4">
        <v>1.68</v>
      </c>
      <c r="DX239" s="4">
        <v>0.29899999999999999</v>
      </c>
      <c r="DY239" s="4">
        <v>0.81</v>
      </c>
      <c r="DZ239" s="4">
        <v>0.11119999999999999</v>
      </c>
      <c r="EA239" s="4">
        <v>0.71</v>
      </c>
      <c r="EB239" s="4">
        <v>0.106</v>
      </c>
      <c r="EC239" s="4">
        <v>3.16</v>
      </c>
      <c r="ED239" s="4">
        <v>0.39700000000000002</v>
      </c>
      <c r="EM239" s="4">
        <v>20.78</v>
      </c>
      <c r="EO239" s="4">
        <v>4.6100000000000003</v>
      </c>
      <c r="EP239" s="4">
        <v>1.1000000000000001</v>
      </c>
      <c r="FP239" s="1" t="s">
        <v>3355</v>
      </c>
    </row>
    <row r="240" spans="1:172" x14ac:dyDescent="0.35">
      <c r="A240" s="1" t="s">
        <v>3352</v>
      </c>
      <c r="L240" s="1" t="s">
        <v>3361</v>
      </c>
      <c r="M240" s="1" t="s">
        <v>3354</v>
      </c>
      <c r="Q240" s="1">
        <v>99</v>
      </c>
      <c r="AB240" s="4">
        <v>63.003615734485791</v>
      </c>
      <c r="AC240" s="4">
        <v>0.99805578825963492</v>
      </c>
      <c r="AE240" s="4">
        <v>16.690308059495603</v>
      </c>
      <c r="AJ240" s="63">
        <v>5.1163800154269632</v>
      </c>
      <c r="AK240" s="63">
        <v>1.5181005280775839</v>
      </c>
      <c r="AL240" s="63">
        <v>4.0078635963413357E-2</v>
      </c>
      <c r="AM240" s="63"/>
      <c r="AN240" s="63">
        <v>1.5347184990868041</v>
      </c>
      <c r="AO240" s="63">
        <v>4.4985825049665431</v>
      </c>
      <c r="AP240" s="9">
        <v>0.3988313042212841</v>
      </c>
      <c r="CH240" s="4">
        <v>26.5</v>
      </c>
      <c r="CI240" s="4">
        <v>6029</v>
      </c>
      <c r="CJ240" s="4">
        <v>106.7</v>
      </c>
      <c r="CK240" s="4">
        <v>134</v>
      </c>
      <c r="CL240" s="4">
        <v>284</v>
      </c>
      <c r="CN240" s="4">
        <v>9.3000000000000007</v>
      </c>
      <c r="CO240" s="4">
        <v>36.4</v>
      </c>
      <c r="CP240" s="4">
        <v>17.010000000000002</v>
      </c>
      <c r="CQ240" s="4">
        <v>38.799999999999997</v>
      </c>
      <c r="CR240" s="4">
        <v>17.2</v>
      </c>
      <c r="CW240" s="4">
        <v>33.4</v>
      </c>
      <c r="CX240" s="4">
        <v>1329</v>
      </c>
      <c r="CY240" s="4">
        <v>12.4</v>
      </c>
      <c r="CZ240" s="4">
        <v>142</v>
      </c>
      <c r="DA240" s="4">
        <v>7.5</v>
      </c>
      <c r="DM240" s="4">
        <v>3.4</v>
      </c>
      <c r="DN240" s="4">
        <v>928</v>
      </c>
      <c r="DO240" s="4">
        <v>30.3</v>
      </c>
      <c r="DP240" s="4">
        <v>61.4</v>
      </c>
      <c r="DQ240" s="4">
        <v>7.4829999999999997</v>
      </c>
      <c r="DR240" s="4">
        <v>28.79</v>
      </c>
      <c r="DS240" s="4">
        <v>4.62</v>
      </c>
      <c r="DT240" s="4">
        <v>1.41</v>
      </c>
      <c r="DU240" s="4">
        <v>3.27</v>
      </c>
      <c r="DV240" s="4">
        <v>0.42399999999999999</v>
      </c>
      <c r="DW240" s="4">
        <v>2.17</v>
      </c>
      <c r="DX240" s="4">
        <v>0.4</v>
      </c>
      <c r="DY240" s="4">
        <v>1.04</v>
      </c>
      <c r="DZ240" s="4">
        <v>0.1396</v>
      </c>
      <c r="EA240" s="4">
        <v>0.84</v>
      </c>
      <c r="EB240" s="4">
        <v>0.124</v>
      </c>
      <c r="EC240" s="4">
        <v>3.29</v>
      </c>
      <c r="ED240" s="4">
        <v>0.37130000000000002</v>
      </c>
      <c r="EM240" s="4">
        <v>18.46</v>
      </c>
      <c r="EO240" s="4">
        <v>3.13</v>
      </c>
      <c r="EP240" s="4">
        <v>1</v>
      </c>
      <c r="FP240" s="1" t="s">
        <v>3355</v>
      </c>
    </row>
    <row r="241" spans="1:172" x14ac:dyDescent="0.35">
      <c r="A241" s="1" t="s">
        <v>3352</v>
      </c>
      <c r="L241" s="1" t="s">
        <v>3362</v>
      </c>
      <c r="M241" s="1" t="s">
        <v>3354</v>
      </c>
      <c r="Q241" s="1">
        <v>99</v>
      </c>
      <c r="AB241" s="4">
        <v>64.302282049599313</v>
      </c>
      <c r="AC241" s="4">
        <v>0.59455629811913624</v>
      </c>
      <c r="AE241" s="4">
        <v>15.97057749564388</v>
      </c>
      <c r="AJ241" s="63">
        <v>3.5363005920756456</v>
      </c>
      <c r="AK241" s="63">
        <v>1.8020972298619173</v>
      </c>
      <c r="AL241" s="63">
        <v>5.3345181723576662E-2</v>
      </c>
      <c r="AM241" s="63"/>
      <c r="AN241" s="63">
        <v>0.76914052921447817</v>
      </c>
      <c r="AO241" s="63">
        <v>5.9552621051411041</v>
      </c>
      <c r="AP241" s="9">
        <v>0.22404976323902201</v>
      </c>
      <c r="CH241" s="4">
        <v>23.5</v>
      </c>
      <c r="CI241" s="4">
        <v>3619</v>
      </c>
      <c r="CJ241" s="4">
        <v>72.22</v>
      </c>
      <c r="CK241" s="4">
        <v>202</v>
      </c>
      <c r="CL241" s="4">
        <v>363</v>
      </c>
      <c r="CN241" s="4">
        <v>9.8000000000000007</v>
      </c>
      <c r="CO241" s="4">
        <v>33.6</v>
      </c>
      <c r="CP241" s="4">
        <v>24.26</v>
      </c>
      <c r="CQ241" s="4">
        <v>55.2</v>
      </c>
      <c r="CR241" s="4">
        <v>13.8</v>
      </c>
      <c r="CW241" s="4">
        <v>24.05</v>
      </c>
      <c r="CX241" s="4">
        <v>1064</v>
      </c>
      <c r="CY241" s="4">
        <v>7.6</v>
      </c>
      <c r="CZ241" s="4">
        <v>122</v>
      </c>
      <c r="DA241" s="4">
        <v>6.7</v>
      </c>
      <c r="DM241" s="4">
        <v>2.4129999999999998</v>
      </c>
      <c r="DN241" s="4">
        <v>368</v>
      </c>
      <c r="DO241" s="4">
        <v>26.6</v>
      </c>
      <c r="DP241" s="4">
        <v>54.4</v>
      </c>
      <c r="DQ241" s="4">
        <v>6.173</v>
      </c>
      <c r="DR241" s="4">
        <v>22.68</v>
      </c>
      <c r="DS241" s="4">
        <v>3.46</v>
      </c>
      <c r="DT241" s="4">
        <v>1.0209999999999999</v>
      </c>
      <c r="DU241" s="4">
        <v>2.2799999999999998</v>
      </c>
      <c r="DV241" s="4">
        <v>0.30199999999999999</v>
      </c>
      <c r="DW241" s="4">
        <v>1.55</v>
      </c>
      <c r="DX241" s="4">
        <v>0.27900000000000003</v>
      </c>
      <c r="DY241" s="4">
        <v>0.74</v>
      </c>
      <c r="DZ241" s="4">
        <v>0.1017</v>
      </c>
      <c r="EA241" s="4">
        <v>0.64</v>
      </c>
      <c r="EB241" s="4">
        <v>9.6000000000000002E-2</v>
      </c>
      <c r="EC241" s="4">
        <v>2.89</v>
      </c>
      <c r="ED241" s="4">
        <v>0.36499999999999999</v>
      </c>
      <c r="EM241" s="4">
        <v>17.100000000000001</v>
      </c>
      <c r="EO241" s="4">
        <v>3.41</v>
      </c>
      <c r="EP241" s="4">
        <v>1.51</v>
      </c>
      <c r="FP241" s="1" t="s">
        <v>3355</v>
      </c>
    </row>
    <row r="242" spans="1:172" x14ac:dyDescent="0.35">
      <c r="A242" s="1" t="s">
        <v>3352</v>
      </c>
      <c r="L242" s="1" t="s">
        <v>3363</v>
      </c>
      <c r="M242" s="1" t="s">
        <v>3354</v>
      </c>
      <c r="Q242" s="1">
        <v>99</v>
      </c>
      <c r="AB242" s="4">
        <v>59.235601143130467</v>
      </c>
      <c r="AC242" s="4">
        <v>0.72303285784926941</v>
      </c>
      <c r="AE242" s="4">
        <v>16.716635513185313</v>
      </c>
      <c r="AJ242" s="63">
        <v>4.6625483356635131</v>
      </c>
      <c r="AK242" s="63">
        <v>2.9819072068042636</v>
      </c>
      <c r="AL242" s="63">
        <v>0.10425573918253818</v>
      </c>
      <c r="AM242" s="63"/>
      <c r="AN242" s="63">
        <v>2.2801116291588444</v>
      </c>
      <c r="AO242" s="63">
        <v>4.8729904758653033</v>
      </c>
      <c r="AP242" s="9">
        <v>0.31180188662925773</v>
      </c>
      <c r="CH242" s="4">
        <v>19.3</v>
      </c>
      <c r="CI242" s="4">
        <v>4439</v>
      </c>
      <c r="CJ242" s="4">
        <v>78.17</v>
      </c>
      <c r="CK242" s="4">
        <v>163</v>
      </c>
      <c r="CL242" s="4">
        <v>752</v>
      </c>
      <c r="CN242" s="4">
        <v>13.5</v>
      </c>
      <c r="CO242" s="4">
        <v>33.76</v>
      </c>
      <c r="CP242" s="4">
        <v>18.05</v>
      </c>
      <c r="CQ242" s="4">
        <v>96.1</v>
      </c>
      <c r="CR242" s="4">
        <v>21.1</v>
      </c>
      <c r="CW242" s="4">
        <v>57.23</v>
      </c>
      <c r="CX242" s="4">
        <v>1721</v>
      </c>
      <c r="CY242" s="4">
        <v>11.9</v>
      </c>
      <c r="CZ242" s="4">
        <v>181</v>
      </c>
      <c r="DA242" s="4">
        <v>10.9</v>
      </c>
      <c r="DM242" s="4">
        <v>2.6560000000000001</v>
      </c>
      <c r="DN242" s="4">
        <v>946</v>
      </c>
      <c r="DO242" s="4">
        <v>45.2</v>
      </c>
      <c r="DP242" s="4">
        <v>90.2</v>
      </c>
      <c r="DQ242" s="4">
        <v>9.8149999999999995</v>
      </c>
      <c r="DR242" s="4">
        <v>34.35</v>
      </c>
      <c r="DS242" s="4">
        <v>5.19</v>
      </c>
      <c r="DT242" s="4">
        <v>1.3819999999999999</v>
      </c>
      <c r="DU242" s="4">
        <v>3.91</v>
      </c>
      <c r="DV242" s="4">
        <v>0.44</v>
      </c>
      <c r="DW242" s="4">
        <v>2.15</v>
      </c>
      <c r="DX242" s="4">
        <v>0.39500000000000002</v>
      </c>
      <c r="DY242" s="4">
        <v>1.08</v>
      </c>
      <c r="DZ242" s="4">
        <v>0.15290000000000001</v>
      </c>
      <c r="EA242" s="4">
        <v>0.97</v>
      </c>
      <c r="EB242" s="4">
        <v>0.14899999999999999</v>
      </c>
      <c r="EC242" s="4">
        <v>4.1500000000000004</v>
      </c>
      <c r="ED242" s="4">
        <v>0.55759999999999998</v>
      </c>
      <c r="EM242" s="4">
        <v>28.97</v>
      </c>
      <c r="EO242" s="4">
        <v>6.72</v>
      </c>
      <c r="EP242" s="4">
        <v>1.86</v>
      </c>
      <c r="FP242" s="1" t="s">
        <v>3355</v>
      </c>
    </row>
    <row r="243" spans="1:172" x14ac:dyDescent="0.35">
      <c r="A243" s="1" t="s">
        <v>3352</v>
      </c>
      <c r="L243" s="1" t="s">
        <v>3364</v>
      </c>
      <c r="M243" s="1" t="s">
        <v>3354</v>
      </c>
      <c r="Q243" s="1">
        <v>39</v>
      </c>
      <c r="AB243" s="4">
        <v>64.479198654743513</v>
      </c>
      <c r="AC243" s="4">
        <v>0.69423532814481248</v>
      </c>
      <c r="AE243" s="4">
        <v>16.41546513499862</v>
      </c>
      <c r="AJ243" s="63">
        <v>3.521397919781347</v>
      </c>
      <c r="AK243" s="63">
        <v>1.1265322204222206</v>
      </c>
      <c r="AL243" s="63">
        <v>9.5518903305030947E-2</v>
      </c>
      <c r="AM243" s="63"/>
      <c r="AN243" s="63">
        <v>2.6430179017598254</v>
      </c>
      <c r="AO243" s="63">
        <v>3.9871756647636118</v>
      </c>
      <c r="AP243" s="9">
        <v>0.28163305510555514</v>
      </c>
      <c r="CH243" s="4">
        <v>23.7</v>
      </c>
      <c r="CI243" s="4">
        <v>4157</v>
      </c>
      <c r="CJ243" s="4">
        <v>71.040000000000006</v>
      </c>
      <c r="CK243" s="4">
        <v>78</v>
      </c>
      <c r="CL243" s="4">
        <v>680</v>
      </c>
      <c r="CN243" s="4">
        <v>12.2</v>
      </c>
      <c r="CO243" s="4">
        <v>56.32</v>
      </c>
      <c r="CP243" s="4">
        <v>13.55</v>
      </c>
      <c r="CQ243" s="4">
        <v>69.2</v>
      </c>
      <c r="CR243" s="4">
        <v>19.600000000000001</v>
      </c>
      <c r="CW243" s="4">
        <v>66.489999999999995</v>
      </c>
      <c r="CX243" s="4">
        <v>579</v>
      </c>
      <c r="CY243" s="4">
        <v>14.9</v>
      </c>
      <c r="CZ243" s="4">
        <v>220</v>
      </c>
      <c r="DA243" s="4">
        <v>12.1</v>
      </c>
      <c r="DM243" s="4">
        <v>1.462</v>
      </c>
      <c r="DN243" s="4">
        <v>838</v>
      </c>
      <c r="DO243" s="4">
        <v>39.6</v>
      </c>
      <c r="DP243" s="4">
        <v>70.599999999999994</v>
      </c>
      <c r="DQ243" s="4">
        <v>7.5780000000000003</v>
      </c>
      <c r="DR243" s="4">
        <v>27.03</v>
      </c>
      <c r="DS243" s="4">
        <v>4.34</v>
      </c>
      <c r="DT243" s="4">
        <v>1.2310000000000001</v>
      </c>
      <c r="DU243" s="4">
        <v>3.41</v>
      </c>
      <c r="DV243" s="4">
        <v>0.48399999999999999</v>
      </c>
      <c r="DW243" s="4">
        <v>2.63</v>
      </c>
      <c r="DX243" s="4">
        <v>0.501</v>
      </c>
      <c r="DY243" s="4">
        <v>1.4</v>
      </c>
      <c r="DZ243" s="4">
        <v>0.20019999999999999</v>
      </c>
      <c r="EA243" s="4">
        <v>1.27</v>
      </c>
      <c r="EB243" s="4">
        <v>0.189</v>
      </c>
      <c r="EC243" s="4">
        <v>4.88</v>
      </c>
      <c r="ED243" s="4">
        <v>0.78290000000000004</v>
      </c>
      <c r="EM243" s="4">
        <v>13.03</v>
      </c>
      <c r="EO243" s="4">
        <v>7.35</v>
      </c>
      <c r="EP243" s="4">
        <v>1.55</v>
      </c>
      <c r="FP243" s="1" t="s">
        <v>3355</v>
      </c>
    </row>
    <row r="244" spans="1:172" x14ac:dyDescent="0.35">
      <c r="A244" s="1" t="s">
        <v>3352</v>
      </c>
      <c r="L244" s="1" t="s">
        <v>3365</v>
      </c>
      <c r="M244" s="1" t="s">
        <v>2658</v>
      </c>
      <c r="Q244" s="1">
        <v>39</v>
      </c>
      <c r="AB244" s="4">
        <v>48.506225872704917</v>
      </c>
      <c r="AC244" s="4">
        <v>1.6024310018942147</v>
      </c>
      <c r="AE244" s="4">
        <v>16.397478882396964</v>
      </c>
      <c r="AJ244" s="63">
        <v>8.810030124172421</v>
      </c>
      <c r="AK244" s="63">
        <v>4.8626479777552252</v>
      </c>
      <c r="AL244" s="63">
        <v>0.1536577673049247</v>
      </c>
      <c r="AM244" s="63"/>
      <c r="AN244" s="63">
        <v>0.79119434220982954</v>
      </c>
      <c r="AO244" s="63">
        <v>3.4444154174128769</v>
      </c>
      <c r="AP244" s="9">
        <v>0.3149507031715848</v>
      </c>
      <c r="CH244" s="4">
        <v>26.5</v>
      </c>
      <c r="CI244" s="4">
        <v>9551</v>
      </c>
      <c r="CJ244" s="4">
        <v>164</v>
      </c>
      <c r="CK244" s="4">
        <v>279</v>
      </c>
      <c r="CL244" s="4">
        <v>1153</v>
      </c>
      <c r="CN244" s="4">
        <v>41.9</v>
      </c>
      <c r="CO244" s="4">
        <v>233.6</v>
      </c>
      <c r="CP244" s="4">
        <v>37.97</v>
      </c>
      <c r="CQ244" s="4">
        <v>110.7</v>
      </c>
      <c r="CR244" s="4">
        <v>20.3</v>
      </c>
      <c r="CW244" s="4">
        <v>14.06</v>
      </c>
      <c r="CX244" s="4">
        <v>623</v>
      </c>
      <c r="CY244" s="4">
        <v>24.6</v>
      </c>
      <c r="CZ244" s="4">
        <v>138</v>
      </c>
      <c r="DA244" s="4">
        <v>7.9</v>
      </c>
      <c r="DM244" s="4">
        <v>1.1679999999999999</v>
      </c>
      <c r="DN244" s="4">
        <v>335</v>
      </c>
      <c r="DO244" s="4">
        <v>22.3</v>
      </c>
      <c r="DP244" s="4">
        <v>50.5</v>
      </c>
      <c r="DQ244" s="4">
        <v>6.3890000000000002</v>
      </c>
      <c r="DR244" s="4">
        <v>27.1</v>
      </c>
      <c r="DS244" s="4">
        <v>5.58</v>
      </c>
      <c r="DT244" s="4">
        <v>1.728</v>
      </c>
      <c r="DU244" s="4">
        <v>5.25</v>
      </c>
      <c r="DV244" s="4">
        <v>0.79900000000000004</v>
      </c>
      <c r="DW244" s="4">
        <v>4.59</v>
      </c>
      <c r="DX244" s="4">
        <v>0.90500000000000003</v>
      </c>
      <c r="DY244" s="4">
        <v>2.4700000000000002</v>
      </c>
      <c r="DZ244" s="4">
        <v>0.35580000000000001</v>
      </c>
      <c r="EA244" s="4">
        <v>2.2200000000000002</v>
      </c>
      <c r="EB244" s="4">
        <v>0.32300000000000001</v>
      </c>
      <c r="EC244" s="4">
        <v>3.44</v>
      </c>
      <c r="ED244" s="4">
        <v>0.52110000000000001</v>
      </c>
      <c r="EM244" s="4">
        <v>4.55</v>
      </c>
      <c r="EO244" s="4">
        <v>3.18</v>
      </c>
      <c r="EP244" s="4">
        <v>0.59</v>
      </c>
      <c r="FP244" s="1" t="s">
        <v>3355</v>
      </c>
    </row>
    <row r="245" spans="1:172" x14ac:dyDescent="0.35">
      <c r="A245" s="1" t="s">
        <v>3352</v>
      </c>
      <c r="L245" s="1" t="s">
        <v>3366</v>
      </c>
      <c r="M245" s="1" t="s">
        <v>3354</v>
      </c>
      <c r="Q245" s="1">
        <v>39</v>
      </c>
      <c r="AB245" s="4">
        <v>63.820835123981063</v>
      </c>
      <c r="AC245" s="4">
        <v>0.73160686554840193</v>
      </c>
      <c r="AE245" s="4">
        <v>16.588691347346803</v>
      </c>
      <c r="AJ245" s="63">
        <v>5.01842763449147</v>
      </c>
      <c r="AK245" s="63">
        <v>2.2472194667452943</v>
      </c>
      <c r="AL245" s="63">
        <v>8.4035923745424554E-2</v>
      </c>
      <c r="AM245" s="63"/>
      <c r="AN245" s="63">
        <v>2.3401533118284692</v>
      </c>
      <c r="AO245" s="63">
        <v>3.8221515435271916</v>
      </c>
      <c r="AP245" s="9">
        <v>0.24222119197210604</v>
      </c>
      <c r="CH245" s="4">
        <v>25.3</v>
      </c>
      <c r="CI245" s="4">
        <v>4392</v>
      </c>
      <c r="CJ245" s="4">
        <v>82.08</v>
      </c>
      <c r="CK245" s="4">
        <v>92</v>
      </c>
      <c r="CL245" s="4">
        <v>615</v>
      </c>
      <c r="CN245" s="4">
        <v>13.2</v>
      </c>
      <c r="CO245" s="4">
        <v>26.83</v>
      </c>
      <c r="CP245" s="4">
        <v>15.86</v>
      </c>
      <c r="CQ245" s="4">
        <v>44</v>
      </c>
      <c r="CR245" s="4">
        <v>17.600000000000001</v>
      </c>
      <c r="CW245" s="4">
        <v>56.25</v>
      </c>
      <c r="CX245" s="4">
        <v>544</v>
      </c>
      <c r="CY245" s="4">
        <v>15.2</v>
      </c>
      <c r="CZ245" s="4">
        <v>182</v>
      </c>
      <c r="DA245" s="4">
        <v>10.8</v>
      </c>
      <c r="DM245" s="4">
        <v>0.94450000000000001</v>
      </c>
      <c r="DN245" s="4">
        <v>655</v>
      </c>
      <c r="DO245" s="4">
        <v>32.200000000000003</v>
      </c>
      <c r="DP245" s="4">
        <v>58.8</v>
      </c>
      <c r="DQ245" s="4">
        <v>6.2240000000000002</v>
      </c>
      <c r="DR245" s="4">
        <v>22.84</v>
      </c>
      <c r="DS245" s="4">
        <v>3.86</v>
      </c>
      <c r="DT245" s="4">
        <v>1.1160000000000001</v>
      </c>
      <c r="DU245" s="4">
        <v>3.18</v>
      </c>
      <c r="DV245" s="4">
        <v>0.46300000000000002</v>
      </c>
      <c r="DW245" s="4">
        <v>2.59</v>
      </c>
      <c r="DX245" s="4">
        <v>0.5</v>
      </c>
      <c r="DY245" s="4">
        <v>1.42</v>
      </c>
      <c r="DZ245" s="4">
        <v>0.20449999999999999</v>
      </c>
      <c r="EA245" s="4">
        <v>1.3</v>
      </c>
      <c r="EB245" s="4">
        <v>0.19900000000000001</v>
      </c>
      <c r="EC245" s="4">
        <v>4.12</v>
      </c>
      <c r="ED245" s="4">
        <v>0.71550000000000002</v>
      </c>
      <c r="EM245" s="4">
        <v>10.75</v>
      </c>
      <c r="EO245" s="4">
        <v>6.52</v>
      </c>
      <c r="EP245" s="4">
        <v>1.39</v>
      </c>
      <c r="FP245" s="1" t="s">
        <v>3355</v>
      </c>
    </row>
    <row r="246" spans="1:172" x14ac:dyDescent="0.35">
      <c r="A246" s="1" t="s">
        <v>3352</v>
      </c>
      <c r="L246" s="1" t="s">
        <v>3367</v>
      </c>
      <c r="M246" s="1" t="s">
        <v>2658</v>
      </c>
      <c r="Q246" s="1">
        <v>39</v>
      </c>
      <c r="AB246" s="4">
        <v>48.860855482230193</v>
      </c>
      <c r="AC246" s="4">
        <v>1.3587589598828647</v>
      </c>
      <c r="AE246" s="4">
        <v>16.104746498024674</v>
      </c>
      <c r="AJ246" s="63">
        <v>8.3694494271954536</v>
      </c>
      <c r="AK246" s="63">
        <v>6.0370915275540016</v>
      </c>
      <c r="AL246" s="63">
        <v>0.15562021015122285</v>
      </c>
      <c r="AM246" s="63"/>
      <c r="AN246" s="63">
        <v>0.75573064554687597</v>
      </c>
      <c r="AO246" s="63">
        <v>3.2184204711899778</v>
      </c>
      <c r="AP246" s="9">
        <v>0.29956890454110396</v>
      </c>
      <c r="CH246" s="4">
        <v>27</v>
      </c>
      <c r="CI246" s="4">
        <v>8178</v>
      </c>
      <c r="CJ246" s="4">
        <v>165.8</v>
      </c>
      <c r="CK246" s="4">
        <v>166</v>
      </c>
      <c r="CL246" s="4">
        <v>1170</v>
      </c>
      <c r="CN246" s="4">
        <v>35.799999999999997</v>
      </c>
      <c r="CO246" s="4">
        <v>42.1</v>
      </c>
      <c r="CP246" s="4">
        <v>29.37</v>
      </c>
      <c r="CQ246" s="4">
        <v>84.8</v>
      </c>
      <c r="CR246" s="4">
        <v>20.100000000000001</v>
      </c>
      <c r="CW246" s="4">
        <v>17.22</v>
      </c>
      <c r="CX246" s="4">
        <v>530</v>
      </c>
      <c r="CY246" s="4">
        <v>23.1</v>
      </c>
      <c r="CZ246" s="4">
        <v>130</v>
      </c>
      <c r="DA246" s="4">
        <v>6.8</v>
      </c>
      <c r="DM246" s="4">
        <v>0.44359999999999999</v>
      </c>
      <c r="DN246" s="4">
        <v>259</v>
      </c>
      <c r="DO246" s="4">
        <v>23.8</v>
      </c>
      <c r="DP246" s="4">
        <v>51.7</v>
      </c>
      <c r="DQ246" s="4">
        <v>6.1390000000000002</v>
      </c>
      <c r="DR246" s="4">
        <v>25.13</v>
      </c>
      <c r="DS246" s="4">
        <v>4.97</v>
      </c>
      <c r="DT246" s="4">
        <v>1.4690000000000001</v>
      </c>
      <c r="DU246" s="4">
        <v>4.6100000000000003</v>
      </c>
      <c r="DV246" s="4">
        <v>0.69299999999999995</v>
      </c>
      <c r="DW246" s="4">
        <v>4.1500000000000004</v>
      </c>
      <c r="DX246" s="4">
        <v>0.82099999999999995</v>
      </c>
      <c r="DY246" s="4">
        <v>2.29</v>
      </c>
      <c r="DZ246" s="4">
        <v>0.32869999999999999</v>
      </c>
      <c r="EA246" s="4">
        <v>2.1</v>
      </c>
      <c r="EB246" s="4">
        <v>0.318</v>
      </c>
      <c r="EC246" s="4">
        <v>3.1</v>
      </c>
      <c r="ED246" s="4">
        <v>0.39240000000000003</v>
      </c>
      <c r="EM246" s="4">
        <v>3.01</v>
      </c>
      <c r="EO246" s="4">
        <v>3.24</v>
      </c>
      <c r="EP246" s="4">
        <v>0.59</v>
      </c>
      <c r="FP246" s="1" t="s">
        <v>3355</v>
      </c>
    </row>
    <row r="247" spans="1:172" x14ac:dyDescent="0.35">
      <c r="A247" s="1" t="s">
        <v>3352</v>
      </c>
      <c r="L247" s="1" t="s">
        <v>3368</v>
      </c>
      <c r="M247" s="1" t="s">
        <v>805</v>
      </c>
      <c r="Q247" s="1">
        <v>39</v>
      </c>
      <c r="AB247" s="4">
        <v>63.155212547782384</v>
      </c>
      <c r="AC247" s="4">
        <v>0.5877396892709742</v>
      </c>
      <c r="AE247" s="4">
        <v>15.245168291687078</v>
      </c>
      <c r="AJ247" s="63">
        <v>4.1171019029528946</v>
      </c>
      <c r="AK247" s="63">
        <v>2.5390744453580232</v>
      </c>
      <c r="AL247" s="63">
        <v>7.7975414828653306E-2</v>
      </c>
      <c r="AM247" s="63"/>
      <c r="AN247" s="63">
        <v>1.5975213113020343</v>
      </c>
      <c r="AO247" s="63">
        <v>3.936783756161633</v>
      </c>
      <c r="AP247" s="9">
        <v>0.18421691753269342</v>
      </c>
      <c r="CH247" s="4">
        <v>17.3</v>
      </c>
      <c r="CI247" s="4">
        <v>3610</v>
      </c>
      <c r="CJ247" s="4">
        <v>62.17</v>
      </c>
      <c r="CK247" s="4">
        <v>157</v>
      </c>
      <c r="CL247" s="4">
        <v>544</v>
      </c>
      <c r="CN247" s="4">
        <v>12.6</v>
      </c>
      <c r="CO247" s="4">
        <v>134</v>
      </c>
      <c r="CP247" s="4">
        <v>7.18</v>
      </c>
      <c r="CQ247" s="4">
        <v>37.1</v>
      </c>
      <c r="CR247" s="4">
        <v>16.899999999999999</v>
      </c>
      <c r="CW247" s="4">
        <v>66.239999999999995</v>
      </c>
      <c r="CX247" s="4">
        <v>476</v>
      </c>
      <c r="CY247" s="4">
        <v>13.7</v>
      </c>
      <c r="CZ247" s="4">
        <v>209</v>
      </c>
      <c r="DA247" s="4">
        <v>11.8</v>
      </c>
      <c r="DM247" s="4">
        <v>2.319</v>
      </c>
      <c r="DN247" s="4">
        <v>734</v>
      </c>
      <c r="DO247" s="4">
        <v>38.6</v>
      </c>
      <c r="DP247" s="4">
        <v>65.099999999999994</v>
      </c>
      <c r="DQ247" s="4">
        <v>6.6539999999999999</v>
      </c>
      <c r="DR247" s="4">
        <v>22.66</v>
      </c>
      <c r="DS247" s="4">
        <v>3.82</v>
      </c>
      <c r="DT247" s="4">
        <v>1.0109999999999999</v>
      </c>
      <c r="DU247" s="4">
        <v>3.45</v>
      </c>
      <c r="DV247" s="4">
        <v>0.44800000000000001</v>
      </c>
      <c r="DW247" s="4">
        <v>2.38</v>
      </c>
      <c r="DX247" s="4">
        <v>0.45900000000000002</v>
      </c>
      <c r="DY247" s="4">
        <v>1.26</v>
      </c>
      <c r="DZ247" s="4">
        <v>0.18609999999999999</v>
      </c>
      <c r="EA247" s="4">
        <v>1.18</v>
      </c>
      <c r="EB247" s="4">
        <v>0.17899999999999999</v>
      </c>
      <c r="EC247" s="4">
        <v>4.66</v>
      </c>
      <c r="ED247" s="4">
        <v>0.80710000000000004</v>
      </c>
      <c r="EM247" s="4">
        <v>12.57</v>
      </c>
      <c r="EO247" s="4">
        <v>7.87</v>
      </c>
      <c r="EP247" s="4">
        <v>1.56</v>
      </c>
      <c r="FP247" s="1" t="s">
        <v>3355</v>
      </c>
    </row>
    <row r="248" spans="1:172" x14ac:dyDescent="0.35">
      <c r="A248" s="1" t="s">
        <v>3352</v>
      </c>
      <c r="L248" s="1" t="s">
        <v>3369</v>
      </c>
      <c r="M248" s="1" t="s">
        <v>3354</v>
      </c>
      <c r="Q248" s="1">
        <v>39</v>
      </c>
      <c r="AB248" s="4">
        <v>65.587620335544543</v>
      </c>
      <c r="AC248" s="4">
        <v>0.53166519245809318</v>
      </c>
      <c r="AE248" s="4">
        <v>15.03852972952892</v>
      </c>
      <c r="AJ248" s="63">
        <v>3.5084060227591749</v>
      </c>
      <c r="AK248" s="63">
        <v>2.1519781599494245</v>
      </c>
      <c r="AL248" s="63">
        <v>6.7188458387561226E-2</v>
      </c>
      <c r="AM248" s="63"/>
      <c r="AN248" s="63">
        <v>2.9037098972711242</v>
      </c>
      <c r="AO248" s="63">
        <v>3.7245775845278501</v>
      </c>
      <c r="AP248" s="9">
        <v>0.1665105273083039</v>
      </c>
      <c r="CH248" s="4">
        <v>24.2</v>
      </c>
      <c r="CI248" s="4">
        <v>3302</v>
      </c>
      <c r="CJ248" s="4">
        <v>52.39</v>
      </c>
      <c r="CK248" s="4">
        <v>107</v>
      </c>
      <c r="CL248" s="4">
        <v>500</v>
      </c>
      <c r="CN248" s="4">
        <v>10.5</v>
      </c>
      <c r="CO248" s="4">
        <v>40.72</v>
      </c>
      <c r="CP248" s="4">
        <v>14.81</v>
      </c>
      <c r="CQ248" s="4">
        <v>44.2</v>
      </c>
      <c r="CR248" s="4">
        <v>17.2</v>
      </c>
      <c r="CW248" s="4">
        <v>65.12</v>
      </c>
      <c r="CX248" s="4">
        <v>420</v>
      </c>
      <c r="CY248" s="4">
        <v>12.6</v>
      </c>
      <c r="CZ248" s="4">
        <v>221</v>
      </c>
      <c r="DA248" s="4">
        <v>12.6</v>
      </c>
      <c r="DM248" s="4">
        <v>1.4119999999999999</v>
      </c>
      <c r="DN248" s="4">
        <v>712</v>
      </c>
      <c r="DO248" s="4">
        <v>39.4</v>
      </c>
      <c r="DP248" s="4">
        <v>67.5</v>
      </c>
      <c r="DQ248" s="4">
        <v>6.7389999999999999</v>
      </c>
      <c r="DR248" s="4">
        <v>22.89</v>
      </c>
      <c r="DS248" s="4">
        <v>3.56</v>
      </c>
      <c r="DT248" s="4">
        <v>0.94399999999999995</v>
      </c>
      <c r="DU248" s="4">
        <v>2.79</v>
      </c>
      <c r="DV248" s="4">
        <v>0.40100000000000002</v>
      </c>
      <c r="DW248" s="4">
        <v>2.2200000000000002</v>
      </c>
      <c r="DX248" s="4">
        <v>0.42299999999999999</v>
      </c>
      <c r="DY248" s="4">
        <v>1.18</v>
      </c>
      <c r="DZ248" s="4">
        <v>0.17130000000000001</v>
      </c>
      <c r="EA248" s="4">
        <v>1.1100000000000001</v>
      </c>
      <c r="EB248" s="4">
        <v>0.17199999999999999</v>
      </c>
      <c r="EC248" s="4">
        <v>4.8899999999999997</v>
      </c>
      <c r="ED248" s="4">
        <v>0.90469999999999995</v>
      </c>
      <c r="EM248" s="4">
        <v>13.33</v>
      </c>
      <c r="EO248" s="4">
        <v>8.67</v>
      </c>
      <c r="EP248" s="4">
        <v>1.73</v>
      </c>
      <c r="FP248" s="1" t="s">
        <v>3355</v>
      </c>
    </row>
    <row r="249" spans="1:172" x14ac:dyDescent="0.35">
      <c r="A249" s="1" t="s">
        <v>3352</v>
      </c>
      <c r="L249" s="1" t="s">
        <v>3370</v>
      </c>
      <c r="M249" s="1" t="s">
        <v>3354</v>
      </c>
      <c r="N249" s="1">
        <v>23</v>
      </c>
      <c r="O249" s="1">
        <v>56</v>
      </c>
      <c r="AB249" s="4">
        <v>63.184495185836418</v>
      </c>
      <c r="AC249" s="4">
        <v>0.66566173228109948</v>
      </c>
      <c r="AE249" s="4">
        <v>17.595399695995884</v>
      </c>
      <c r="AJ249" s="63">
        <v>4.280224345615057</v>
      </c>
      <c r="AK249" s="63">
        <v>1.229436464723255</v>
      </c>
      <c r="AL249" s="63">
        <v>4.7547266591507105E-2</v>
      </c>
      <c r="AM249" s="63"/>
      <c r="AN249" s="63">
        <v>1.8368770542392436</v>
      </c>
      <c r="AO249" s="63">
        <v>4.3811409930745828</v>
      </c>
      <c r="AP249" s="9">
        <v>0.2202699901280023</v>
      </c>
      <c r="CH249" s="4">
        <v>21.8</v>
      </c>
      <c r="CI249" s="4">
        <v>4006</v>
      </c>
      <c r="CJ249" s="4">
        <v>63.76</v>
      </c>
      <c r="CK249" s="4">
        <v>18</v>
      </c>
      <c r="CL249" s="4">
        <v>347</v>
      </c>
      <c r="CN249" s="4">
        <v>9.4</v>
      </c>
      <c r="CO249" s="4">
        <v>9.7620000000000005</v>
      </c>
      <c r="CP249" s="4">
        <v>9.1999999999999993</v>
      </c>
      <c r="CQ249" s="4">
        <v>44.8</v>
      </c>
      <c r="CR249" s="4">
        <v>20.100000000000001</v>
      </c>
      <c r="CW249" s="4">
        <v>39.380000000000003</v>
      </c>
      <c r="CX249" s="4">
        <v>683</v>
      </c>
      <c r="CY249" s="4">
        <v>11.6</v>
      </c>
      <c r="CZ249" s="4">
        <v>180</v>
      </c>
      <c r="DA249" s="4">
        <v>9</v>
      </c>
      <c r="DM249" s="4">
        <v>0.53120000000000001</v>
      </c>
      <c r="DN249" s="4">
        <v>570</v>
      </c>
      <c r="DO249" s="4">
        <v>31.2</v>
      </c>
      <c r="DP249" s="4">
        <v>57.5</v>
      </c>
      <c r="DQ249" s="4">
        <v>6.8520000000000003</v>
      </c>
      <c r="DR249" s="4">
        <v>25.36</v>
      </c>
      <c r="DS249" s="4">
        <v>4.2</v>
      </c>
      <c r="DT249" s="4">
        <v>1.1950000000000001</v>
      </c>
      <c r="DU249" s="4">
        <v>3.09</v>
      </c>
      <c r="DV249" s="4">
        <v>0.433</v>
      </c>
      <c r="DW249" s="4">
        <v>2.2400000000000002</v>
      </c>
      <c r="DX249" s="4">
        <v>0.40500000000000003</v>
      </c>
      <c r="DY249" s="4">
        <v>1.07</v>
      </c>
      <c r="DZ249" s="4">
        <v>0.14979999999999999</v>
      </c>
      <c r="EA249" s="4">
        <v>0.93</v>
      </c>
      <c r="EB249" s="4">
        <v>0.13200000000000001</v>
      </c>
      <c r="EC249" s="4">
        <v>3.98</v>
      </c>
      <c r="ED249" s="4">
        <v>0.57669999999999999</v>
      </c>
      <c r="EM249" s="4">
        <v>8</v>
      </c>
      <c r="EO249" s="4">
        <v>4.59</v>
      </c>
      <c r="EP249" s="4">
        <v>1.01</v>
      </c>
      <c r="FP249" s="1" t="s">
        <v>3355</v>
      </c>
    </row>
    <row r="250" spans="1:172" x14ac:dyDescent="0.35">
      <c r="A250" s="1" t="s">
        <v>3352</v>
      </c>
      <c r="L250" s="1" t="s">
        <v>3371</v>
      </c>
      <c r="M250" s="1" t="s">
        <v>3354</v>
      </c>
      <c r="N250" s="1">
        <v>23</v>
      </c>
      <c r="O250" s="1">
        <v>56</v>
      </c>
      <c r="AB250" s="4">
        <v>62.479408945254683</v>
      </c>
      <c r="AC250" s="4">
        <v>0.64595850012897815</v>
      </c>
      <c r="AE250" s="4">
        <v>17.602857012578195</v>
      </c>
      <c r="AJ250" s="63">
        <v>4.6427047486611448</v>
      </c>
      <c r="AK250" s="63">
        <v>1.8071225713578059</v>
      </c>
      <c r="AL250" s="63">
        <v>6.5376464514564248E-2</v>
      </c>
      <c r="AM250" s="63"/>
      <c r="AN250" s="63">
        <v>1.7593099331307365</v>
      </c>
      <c r="AO250" s="63">
        <v>4.389980803746635</v>
      </c>
      <c r="AP250" s="9">
        <v>0.20393553856035712</v>
      </c>
      <c r="CH250" s="4">
        <v>20.3</v>
      </c>
      <c r="CI250" s="4">
        <v>3931</v>
      </c>
      <c r="CJ250" s="4">
        <v>63.05</v>
      </c>
      <c r="CK250" s="4">
        <v>40</v>
      </c>
      <c r="CL250" s="4">
        <v>479</v>
      </c>
      <c r="CN250" s="4">
        <v>10.5</v>
      </c>
      <c r="CO250" s="4">
        <v>13.8</v>
      </c>
      <c r="CP250" s="4">
        <v>0.03</v>
      </c>
      <c r="CQ250" s="4">
        <v>46.5</v>
      </c>
      <c r="CR250" s="4">
        <v>19.7</v>
      </c>
      <c r="CW250" s="4">
        <v>37.75</v>
      </c>
      <c r="CX250" s="4">
        <v>730</v>
      </c>
      <c r="CY250" s="4">
        <v>12.4</v>
      </c>
      <c r="CZ250" s="4">
        <v>167</v>
      </c>
      <c r="DA250" s="4">
        <v>8.5</v>
      </c>
      <c r="DM250" s="4">
        <v>0.4965</v>
      </c>
      <c r="DN250" s="4">
        <v>523</v>
      </c>
      <c r="DO250" s="4">
        <v>27.6</v>
      </c>
      <c r="DP250" s="4">
        <v>52.9</v>
      </c>
      <c r="DQ250" s="4">
        <v>5.734</v>
      </c>
      <c r="DR250" s="4">
        <v>20.88</v>
      </c>
      <c r="DS250" s="4">
        <v>3.73</v>
      </c>
      <c r="DT250" s="4">
        <v>1.077</v>
      </c>
      <c r="DU250" s="4">
        <v>3.07</v>
      </c>
      <c r="DV250" s="4">
        <v>0.40300000000000002</v>
      </c>
      <c r="DW250" s="4">
        <v>2.16</v>
      </c>
      <c r="DX250" s="4">
        <v>0.40300000000000002</v>
      </c>
      <c r="DY250" s="4">
        <v>1.1499999999999999</v>
      </c>
      <c r="DZ250" s="4">
        <v>0.15920000000000001</v>
      </c>
      <c r="EA250" s="4">
        <v>1.05</v>
      </c>
      <c r="EB250" s="4">
        <v>0.157</v>
      </c>
      <c r="EC250" s="4">
        <v>3.78</v>
      </c>
      <c r="ED250" s="4">
        <v>0.55259999999999998</v>
      </c>
      <c r="EM250" s="4">
        <v>8.49</v>
      </c>
      <c r="EO250" s="4">
        <v>4.4000000000000004</v>
      </c>
      <c r="EP250" s="4">
        <v>1</v>
      </c>
      <c r="FP250" s="1" t="s">
        <v>3355</v>
      </c>
    </row>
    <row r="251" spans="1:172" x14ac:dyDescent="0.35">
      <c r="A251" s="1" t="s">
        <v>3352</v>
      </c>
      <c r="L251" s="1" t="s">
        <v>3372</v>
      </c>
      <c r="M251" s="1" t="s">
        <v>2658</v>
      </c>
      <c r="N251" s="1">
        <v>23</v>
      </c>
      <c r="O251" s="1">
        <v>56</v>
      </c>
      <c r="AB251" s="4">
        <v>50.757043477300996</v>
      </c>
      <c r="AC251" s="4">
        <v>1.3500545428794535</v>
      </c>
      <c r="AE251" s="4">
        <v>15.72688359080402</v>
      </c>
      <c r="AJ251" s="63">
        <v>7.8403310186337443</v>
      </c>
      <c r="AK251" s="63">
        <v>6.5259055899386995</v>
      </c>
      <c r="AL251" s="63">
        <v>0.10785029158523451</v>
      </c>
      <c r="AM251" s="63"/>
      <c r="AN251" s="63">
        <v>1.4193868731842472</v>
      </c>
      <c r="AO251" s="63">
        <v>3.51283806877621</v>
      </c>
      <c r="AP251" s="9">
        <v>0.63650931015928591</v>
      </c>
      <c r="CH251" s="4">
        <v>24.8</v>
      </c>
      <c r="CI251" s="4">
        <v>8307</v>
      </c>
      <c r="CJ251" s="4">
        <v>138.4</v>
      </c>
      <c r="CK251" s="4">
        <v>228</v>
      </c>
      <c r="CL251" s="4">
        <v>833</v>
      </c>
      <c r="CN251" s="4">
        <v>31.9</v>
      </c>
      <c r="CO251" s="4">
        <v>115.7</v>
      </c>
      <c r="CP251" s="4">
        <v>30.08</v>
      </c>
      <c r="CQ251" s="4">
        <v>87.6</v>
      </c>
      <c r="CR251" s="4">
        <v>20.3</v>
      </c>
      <c r="CW251" s="4">
        <v>19.78</v>
      </c>
      <c r="CX251" s="4">
        <v>1482</v>
      </c>
      <c r="CY251" s="4">
        <v>19.5</v>
      </c>
      <c r="CZ251" s="4">
        <v>210</v>
      </c>
      <c r="DA251" s="4">
        <v>13.8</v>
      </c>
      <c r="DM251" s="4">
        <v>0.15409999999999999</v>
      </c>
      <c r="DN251" s="4">
        <v>724</v>
      </c>
      <c r="DO251" s="4">
        <v>47.2</v>
      </c>
      <c r="DP251" s="4">
        <v>102.3</v>
      </c>
      <c r="DQ251" s="4">
        <v>12.11</v>
      </c>
      <c r="DR251" s="4">
        <v>47.13</v>
      </c>
      <c r="DS251" s="4">
        <v>7.47</v>
      </c>
      <c r="DT251" s="4">
        <v>2.048</v>
      </c>
      <c r="DU251" s="4">
        <v>5.27</v>
      </c>
      <c r="DV251" s="4">
        <v>0.71399999999999997</v>
      </c>
      <c r="DW251" s="4">
        <v>3.69</v>
      </c>
      <c r="DX251" s="4">
        <v>0.68200000000000005</v>
      </c>
      <c r="DY251" s="4">
        <v>1.86</v>
      </c>
      <c r="DZ251" s="4">
        <v>0.25559999999999999</v>
      </c>
      <c r="EA251" s="4">
        <v>1.58</v>
      </c>
      <c r="EB251" s="4">
        <v>0.23799999999999999</v>
      </c>
      <c r="EC251" s="4">
        <v>4.54</v>
      </c>
      <c r="ED251" s="4">
        <v>0.65349999999999997</v>
      </c>
      <c r="EM251" s="4">
        <v>7.23</v>
      </c>
      <c r="EO251" s="4">
        <v>3.64</v>
      </c>
      <c r="EP251" s="4">
        <v>0.8</v>
      </c>
      <c r="FP251" s="1" t="s">
        <v>3355</v>
      </c>
    </row>
    <row r="252" spans="1:172" x14ac:dyDescent="0.35">
      <c r="A252" s="1" t="s">
        <v>3352</v>
      </c>
      <c r="L252" s="1" t="s">
        <v>3373</v>
      </c>
      <c r="M252" s="1" t="s">
        <v>390</v>
      </c>
      <c r="N252" s="1">
        <v>23</v>
      </c>
      <c r="O252" s="1">
        <v>56</v>
      </c>
      <c r="AB252" s="4">
        <v>70.252851019243224</v>
      </c>
      <c r="AC252" s="4">
        <v>3.3314694059168599E-2</v>
      </c>
      <c r="AE252" s="4">
        <v>15.773527793073413</v>
      </c>
      <c r="AJ252" s="63">
        <v>1.0464733310350607</v>
      </c>
      <c r="AK252" s="63">
        <v>0.14697659143750849</v>
      </c>
      <c r="AL252" s="63">
        <v>5.6830948689169956E-2</v>
      </c>
      <c r="AM252" s="63"/>
      <c r="AN252" s="63">
        <v>5.1314427290548803</v>
      </c>
      <c r="AO252" s="63">
        <v>3.7684798044577184</v>
      </c>
      <c r="AP252" s="9">
        <v>3.4294538002085324E-2</v>
      </c>
      <c r="CH252" s="4">
        <v>22.3</v>
      </c>
      <c r="CI252" s="4">
        <v>179.9</v>
      </c>
      <c r="CJ252" s="4">
        <v>0</v>
      </c>
      <c r="CK252" s="4">
        <v>9</v>
      </c>
      <c r="CL252" s="4">
        <v>442</v>
      </c>
      <c r="CN252" s="4">
        <v>0.3</v>
      </c>
      <c r="CO252" s="4">
        <v>3.38</v>
      </c>
      <c r="CP252" s="4">
        <v>5.32</v>
      </c>
      <c r="CQ252" s="4">
        <v>77.7</v>
      </c>
      <c r="CR252" s="4">
        <v>18.899999999999999</v>
      </c>
      <c r="CW252" s="4">
        <v>199</v>
      </c>
      <c r="CX252" s="4">
        <v>210</v>
      </c>
      <c r="CY252" s="4">
        <v>23.5</v>
      </c>
      <c r="CZ252" s="4">
        <v>147</v>
      </c>
      <c r="DA252" s="4">
        <v>12.8</v>
      </c>
      <c r="DM252" s="4">
        <v>3.8039999999999998</v>
      </c>
      <c r="DN252" s="4">
        <v>664</v>
      </c>
      <c r="DO252" s="4">
        <v>43.2</v>
      </c>
      <c r="DP252" s="4">
        <v>72.3</v>
      </c>
      <c r="DQ252" s="4">
        <v>9.4320000000000004</v>
      </c>
      <c r="DR252" s="4">
        <v>33.21</v>
      </c>
      <c r="DS252" s="4">
        <v>5.61</v>
      </c>
      <c r="DT252" s="4">
        <v>0.90100000000000002</v>
      </c>
      <c r="DU252" s="4">
        <v>4.16</v>
      </c>
      <c r="DV252" s="4">
        <v>0.64</v>
      </c>
      <c r="DW252" s="4">
        <v>3.79</v>
      </c>
      <c r="DX252" s="4">
        <v>0.76700000000000002</v>
      </c>
      <c r="DY252" s="4">
        <v>2.35</v>
      </c>
      <c r="DZ252" s="4">
        <v>0.37159999999999999</v>
      </c>
      <c r="EA252" s="4">
        <v>2.61</v>
      </c>
      <c r="EB252" s="4">
        <v>0.40699999999999997</v>
      </c>
      <c r="EC252" s="4">
        <v>4.38</v>
      </c>
      <c r="ED252" s="4">
        <v>0.90439999999999998</v>
      </c>
      <c r="EM252" s="4">
        <v>19.79</v>
      </c>
      <c r="EO252" s="4">
        <v>9</v>
      </c>
      <c r="EP252" s="4">
        <v>2.62</v>
      </c>
      <c r="FP252" s="1" t="s">
        <v>3355</v>
      </c>
    </row>
    <row r="253" spans="1:172" x14ac:dyDescent="0.35">
      <c r="A253" s="1" t="s">
        <v>3352</v>
      </c>
      <c r="L253" s="1" t="s">
        <v>3374</v>
      </c>
      <c r="M253" s="1" t="s">
        <v>3354</v>
      </c>
      <c r="N253" s="1">
        <v>23</v>
      </c>
      <c r="O253" s="1">
        <v>56</v>
      </c>
      <c r="AB253" s="4">
        <v>61.880677628559162</v>
      </c>
      <c r="AC253" s="4">
        <v>0.74083725753293284</v>
      </c>
      <c r="AE253" s="4">
        <v>16.874089816297701</v>
      </c>
      <c r="AJ253" s="63">
        <v>4.6179177682724273</v>
      </c>
      <c r="AK253" s="63">
        <v>1.6352509478530057</v>
      </c>
      <c r="AL253" s="63">
        <v>8.5964166780222978E-2</v>
      </c>
      <c r="AM253" s="63"/>
      <c r="AN253" s="63">
        <v>2.1008096937863479</v>
      </c>
      <c r="AO253" s="63">
        <v>4.2615045374645373</v>
      </c>
      <c r="AP253" s="9">
        <v>0.39118525332573378</v>
      </c>
      <c r="CH253" s="4">
        <v>22.4</v>
      </c>
      <c r="CI253" s="4">
        <v>4554</v>
      </c>
      <c r="CJ253" s="4">
        <v>64.13</v>
      </c>
      <c r="CK253" s="4">
        <v>47</v>
      </c>
      <c r="CL253" s="4">
        <v>633</v>
      </c>
      <c r="CN253" s="4">
        <v>16.100000000000001</v>
      </c>
      <c r="CO253" s="4">
        <v>36.53</v>
      </c>
      <c r="CP253" s="4">
        <v>16.25</v>
      </c>
      <c r="CQ253" s="4">
        <v>71.3</v>
      </c>
      <c r="CR253" s="4">
        <v>20.5</v>
      </c>
      <c r="CW253" s="4">
        <v>51.53</v>
      </c>
      <c r="CX253" s="4">
        <v>915</v>
      </c>
      <c r="CY253" s="4">
        <v>14.5</v>
      </c>
      <c r="CZ253" s="4">
        <v>244</v>
      </c>
      <c r="DA253" s="4">
        <v>14.1</v>
      </c>
      <c r="DM253" s="4">
        <v>0.68</v>
      </c>
      <c r="DN253" s="4">
        <v>854</v>
      </c>
      <c r="DO253" s="4">
        <v>47.1</v>
      </c>
      <c r="DP253" s="4">
        <v>86.1</v>
      </c>
      <c r="DQ253" s="4">
        <v>10.220000000000001</v>
      </c>
      <c r="DR253" s="4">
        <v>37.35</v>
      </c>
      <c r="DS253" s="4">
        <v>6.01</v>
      </c>
      <c r="DT253" s="4">
        <v>1.639</v>
      </c>
      <c r="DU253" s="4">
        <v>4.21</v>
      </c>
      <c r="DV253" s="4">
        <v>0.57499999999999996</v>
      </c>
      <c r="DW253" s="4">
        <v>2.92</v>
      </c>
      <c r="DX253" s="4">
        <v>0.52200000000000002</v>
      </c>
      <c r="DY253" s="4">
        <v>1.43</v>
      </c>
      <c r="DZ253" s="4">
        <v>0.2145</v>
      </c>
      <c r="EA253" s="4">
        <v>1.4</v>
      </c>
      <c r="EB253" s="4">
        <v>0.20899999999999999</v>
      </c>
      <c r="EC253" s="4">
        <v>5.18</v>
      </c>
      <c r="ED253" s="4">
        <v>0.82</v>
      </c>
      <c r="EM253" s="4">
        <v>10.93</v>
      </c>
      <c r="EO253" s="4">
        <v>6</v>
      </c>
      <c r="EP253" s="4">
        <v>1.38</v>
      </c>
      <c r="FP253" s="1" t="s">
        <v>3355</v>
      </c>
    </row>
    <row r="254" spans="1:172" x14ac:dyDescent="0.35">
      <c r="A254" s="1" t="s">
        <v>3352</v>
      </c>
      <c r="L254" s="1" t="s">
        <v>3375</v>
      </c>
      <c r="M254" s="1" t="s">
        <v>3354</v>
      </c>
      <c r="Q254" s="1">
        <v>43</v>
      </c>
      <c r="AB254" s="4">
        <v>69.881690098689404</v>
      </c>
      <c r="AC254" s="4">
        <v>0.31160644688198808</v>
      </c>
      <c r="AE254" s="4">
        <v>15.260827126410279</v>
      </c>
      <c r="AJ254" s="63">
        <v>2.2118141150515798</v>
      </c>
      <c r="AK254" s="63">
        <v>0.49699256084975313</v>
      </c>
      <c r="AL254" s="63">
        <v>1.5777541614277878E-2</v>
      </c>
      <c r="AM254" s="63"/>
      <c r="AN254" s="63">
        <v>3.2422848017341037</v>
      </c>
      <c r="AO254" s="63">
        <v>4.0637030620274466</v>
      </c>
      <c r="AP254" s="9">
        <v>0.14002568182671615</v>
      </c>
      <c r="CH254" s="4">
        <v>19.8</v>
      </c>
      <c r="CI254" s="4">
        <v>1759</v>
      </c>
      <c r="CJ254" s="4">
        <v>19.82</v>
      </c>
      <c r="CK254" s="4">
        <v>47</v>
      </c>
      <c r="CL254" s="4">
        <v>104</v>
      </c>
      <c r="CN254" s="4">
        <v>2.7</v>
      </c>
      <c r="CO254" s="4">
        <v>7.69</v>
      </c>
      <c r="CQ254" s="4">
        <v>10</v>
      </c>
      <c r="CR254" s="4">
        <v>17.3</v>
      </c>
      <c r="CW254" s="4">
        <v>73.23</v>
      </c>
      <c r="CX254" s="4">
        <v>615</v>
      </c>
      <c r="CY254" s="4">
        <v>6.9</v>
      </c>
      <c r="CZ254" s="4">
        <v>155</v>
      </c>
      <c r="DA254" s="4">
        <v>10.3</v>
      </c>
      <c r="DM254" s="4">
        <v>1.3280000000000001</v>
      </c>
      <c r="DN254" s="4">
        <v>1029</v>
      </c>
      <c r="DO254" s="4">
        <v>36.799999999999997</v>
      </c>
      <c r="DP254" s="4">
        <v>60.5</v>
      </c>
      <c r="DQ254" s="4">
        <v>6.2649999999999997</v>
      </c>
      <c r="DR254" s="4">
        <v>20.43</v>
      </c>
      <c r="DS254" s="4">
        <v>3.01</v>
      </c>
      <c r="DT254" s="4">
        <v>0.85799999999999998</v>
      </c>
      <c r="DU254" s="4">
        <v>2.27</v>
      </c>
      <c r="DV254" s="4">
        <v>0.247</v>
      </c>
      <c r="DW254" s="4">
        <v>1.1499999999999999</v>
      </c>
      <c r="DX254" s="4">
        <v>0.20200000000000001</v>
      </c>
      <c r="DY254" s="4">
        <v>0.53</v>
      </c>
      <c r="DZ254" s="4">
        <v>7.1599999999999997E-2</v>
      </c>
      <c r="EA254" s="4">
        <v>0.49</v>
      </c>
      <c r="EB254" s="4">
        <v>7.4999999999999997E-2</v>
      </c>
      <c r="EC254" s="4">
        <v>3.78</v>
      </c>
      <c r="ED254" s="4">
        <v>0.72609999999999997</v>
      </c>
      <c r="EM254" s="4">
        <v>17.920000000000002</v>
      </c>
      <c r="EO254" s="4">
        <v>8.92</v>
      </c>
      <c r="EP254" s="4">
        <v>2.34</v>
      </c>
      <c r="FP254" s="1" t="s">
        <v>3355</v>
      </c>
    </row>
    <row r="255" spans="1:172" x14ac:dyDescent="0.35">
      <c r="A255" s="1" t="s">
        <v>3352</v>
      </c>
      <c r="L255" s="1" t="s">
        <v>3376</v>
      </c>
      <c r="M255" s="1" t="s">
        <v>3354</v>
      </c>
      <c r="Q255" s="1">
        <v>45</v>
      </c>
      <c r="AB255" s="4">
        <v>68.465361666083766</v>
      </c>
      <c r="AC255" s="4">
        <v>0.42483500375061539</v>
      </c>
      <c r="AE255" s="4">
        <v>15.970110357885577</v>
      </c>
      <c r="AJ255" s="63">
        <v>2.2958549175290104</v>
      </c>
      <c r="AK255" s="63">
        <v>1.0261996209318518</v>
      </c>
      <c r="AL255" s="63">
        <v>3.7827774306561646E-2</v>
      </c>
      <c r="AM255" s="63"/>
      <c r="AN255" s="63">
        <v>2.7119604349011883</v>
      </c>
      <c r="AO255" s="63">
        <v>3.5946085020542937</v>
      </c>
      <c r="AP255" s="9">
        <v>0.17555967049968352</v>
      </c>
      <c r="CH255" s="4">
        <v>23.7</v>
      </c>
      <c r="CI255" s="4">
        <v>2497</v>
      </c>
      <c r="CJ255" s="4">
        <v>35.67</v>
      </c>
      <c r="CK255" s="4">
        <v>16</v>
      </c>
      <c r="CL255" s="4">
        <v>274</v>
      </c>
      <c r="CN255" s="4">
        <v>4.8</v>
      </c>
      <c r="CO255" s="4">
        <v>7.335</v>
      </c>
      <c r="CP255" s="4">
        <v>4.83</v>
      </c>
      <c r="CQ255" s="4">
        <v>48.9</v>
      </c>
      <c r="CR255" s="4">
        <v>19.2</v>
      </c>
      <c r="CW255" s="4">
        <v>64.400000000000006</v>
      </c>
      <c r="CX255" s="4">
        <v>561</v>
      </c>
      <c r="CY255" s="4">
        <v>6.9</v>
      </c>
      <c r="CZ255" s="4">
        <v>200</v>
      </c>
      <c r="DA255" s="4">
        <v>9.5</v>
      </c>
      <c r="DM255" s="4">
        <v>1.786</v>
      </c>
      <c r="DN255" s="4">
        <v>981</v>
      </c>
      <c r="DO255" s="4">
        <v>36.299999999999997</v>
      </c>
      <c r="DP255" s="4">
        <v>65.7</v>
      </c>
      <c r="DQ255" s="4">
        <v>6.8460000000000001</v>
      </c>
      <c r="DR255" s="4">
        <v>23.62</v>
      </c>
      <c r="DS255" s="4">
        <v>3.47</v>
      </c>
      <c r="DT255" s="4">
        <v>0.98199999999999998</v>
      </c>
      <c r="DU255" s="4">
        <v>2.1800000000000002</v>
      </c>
      <c r="DV255" s="4">
        <v>0.29399999999999998</v>
      </c>
      <c r="DW255" s="4">
        <v>1.37</v>
      </c>
      <c r="DX255" s="4">
        <v>0.23200000000000001</v>
      </c>
      <c r="DY255" s="4">
        <v>0.62</v>
      </c>
      <c r="DZ255" s="4">
        <v>8.43E-2</v>
      </c>
      <c r="EA255" s="4">
        <v>0.52</v>
      </c>
      <c r="EB255" s="4">
        <v>7.9000000000000001E-2</v>
      </c>
      <c r="EC255" s="4">
        <v>4.54</v>
      </c>
      <c r="ED255" s="4">
        <v>0.62639999999999996</v>
      </c>
      <c r="EM255" s="4">
        <v>15.51</v>
      </c>
      <c r="EO255" s="4">
        <v>6.81</v>
      </c>
      <c r="EP255" s="4">
        <v>1.8</v>
      </c>
      <c r="FP255" s="1" t="s">
        <v>3355</v>
      </c>
    </row>
    <row r="256" spans="1:172" x14ac:dyDescent="0.35">
      <c r="A256" s="1" t="s">
        <v>3352</v>
      </c>
      <c r="L256" s="1" t="s">
        <v>3377</v>
      </c>
      <c r="M256" s="1" t="s">
        <v>3354</v>
      </c>
      <c r="N256" s="1">
        <v>23</v>
      </c>
      <c r="O256" s="1">
        <v>56</v>
      </c>
      <c r="AB256" s="4">
        <v>66.228321215250432</v>
      </c>
      <c r="AC256" s="4">
        <v>0.4718876449695098</v>
      </c>
      <c r="AE256" s="4">
        <v>16.794954137115234</v>
      </c>
      <c r="AJ256" s="63">
        <v>3.1883778711232318</v>
      </c>
      <c r="AK256" s="63">
        <v>1.283457193884352</v>
      </c>
      <c r="AL256" s="63">
        <v>4.9215275855715744E-2</v>
      </c>
      <c r="AM256" s="63"/>
      <c r="AN256" s="63">
        <v>2.4704138468751435</v>
      </c>
      <c r="AO256" s="63">
        <v>3.7094807919484576</v>
      </c>
      <c r="AP256" s="9">
        <v>0.21133618455689704</v>
      </c>
      <c r="CH256" s="4">
        <v>21.7</v>
      </c>
      <c r="CI256" s="4">
        <v>2935</v>
      </c>
      <c r="CJ256" s="4">
        <v>43.25</v>
      </c>
      <c r="CK256" s="4">
        <v>31</v>
      </c>
      <c r="CL256" s="4">
        <v>376</v>
      </c>
      <c r="CN256" s="4">
        <v>7.2</v>
      </c>
      <c r="CO256" s="4">
        <v>10.38</v>
      </c>
      <c r="CQ256" s="4">
        <v>94.1</v>
      </c>
      <c r="CR256" s="4">
        <v>20.100000000000001</v>
      </c>
      <c r="CW256" s="4">
        <v>67.319999999999993</v>
      </c>
      <c r="CX256" s="4">
        <v>762</v>
      </c>
      <c r="CY256" s="4">
        <v>7.6</v>
      </c>
      <c r="CZ256" s="4">
        <v>202</v>
      </c>
      <c r="DA256" s="4">
        <v>8.1999999999999993</v>
      </c>
      <c r="DM256" s="4">
        <v>1.5629999999999999</v>
      </c>
      <c r="DN256" s="4">
        <v>911</v>
      </c>
      <c r="DO256" s="4">
        <v>43.2</v>
      </c>
      <c r="DP256" s="4">
        <v>77.5</v>
      </c>
      <c r="DQ256" s="4">
        <v>7.5540000000000003</v>
      </c>
      <c r="DR256" s="4">
        <v>25.48</v>
      </c>
      <c r="DS256" s="4">
        <v>3.9</v>
      </c>
      <c r="DT256" s="4">
        <v>1.115</v>
      </c>
      <c r="DU256" s="4">
        <v>3.05</v>
      </c>
      <c r="DV256" s="4">
        <v>0.33500000000000002</v>
      </c>
      <c r="DW256" s="4">
        <v>1.5</v>
      </c>
      <c r="DX256" s="4">
        <v>0.25700000000000001</v>
      </c>
      <c r="DY256" s="4">
        <v>0.67</v>
      </c>
      <c r="DZ256" s="4">
        <v>9.01E-2</v>
      </c>
      <c r="EA256" s="4">
        <v>0.57999999999999996</v>
      </c>
      <c r="EB256" s="4">
        <v>8.5999999999999993E-2</v>
      </c>
      <c r="EC256" s="4">
        <v>4.68</v>
      </c>
      <c r="ED256" s="4">
        <v>0.53580000000000005</v>
      </c>
      <c r="EM256" s="4">
        <v>16.18</v>
      </c>
      <c r="EO256" s="4">
        <v>6.96</v>
      </c>
      <c r="EP256" s="4">
        <v>1.55</v>
      </c>
      <c r="FP256" s="1" t="s">
        <v>3355</v>
      </c>
    </row>
    <row r="257" spans="1:172" x14ac:dyDescent="0.35">
      <c r="A257" s="1" t="s">
        <v>3352</v>
      </c>
      <c r="L257" s="1" t="s">
        <v>3378</v>
      </c>
      <c r="M257" s="1" t="s">
        <v>3354</v>
      </c>
      <c r="Q257" s="1">
        <v>45</v>
      </c>
      <c r="AB257" s="4">
        <v>65.452038704225629</v>
      </c>
      <c r="AC257" s="4">
        <v>0.68417108199128884</v>
      </c>
      <c r="AE257" s="4">
        <v>16.409277360737832</v>
      </c>
      <c r="AJ257" s="63">
        <v>4.0193820543459458</v>
      </c>
      <c r="AK257" s="63">
        <v>1.5849143050445684</v>
      </c>
      <c r="AL257" s="63">
        <v>7.0878155256651504E-2</v>
      </c>
      <c r="AM257" s="63"/>
      <c r="AN257" s="63">
        <v>2.7711389867704721</v>
      </c>
      <c r="AO257" s="63">
        <v>3.8392334097352898</v>
      </c>
      <c r="AP257" s="9">
        <v>0.21165004694694547</v>
      </c>
      <c r="CH257" s="4">
        <v>18.100000000000001</v>
      </c>
      <c r="CI257" s="4">
        <v>4118</v>
      </c>
      <c r="CJ257" s="4">
        <v>56.52</v>
      </c>
      <c r="CK257" s="4">
        <v>56</v>
      </c>
      <c r="CL257" s="4">
        <v>530</v>
      </c>
      <c r="CN257" s="4">
        <v>7.8</v>
      </c>
      <c r="CO257" s="4">
        <v>8.3650000000000002</v>
      </c>
      <c r="CP257" s="4">
        <v>7.3</v>
      </c>
      <c r="CQ257" s="4">
        <v>70.099999999999994</v>
      </c>
      <c r="CR257" s="4">
        <v>19.899999999999999</v>
      </c>
      <c r="CW257" s="4">
        <v>73.92</v>
      </c>
      <c r="CX257" s="4">
        <v>657</v>
      </c>
      <c r="CY257" s="4">
        <v>10</v>
      </c>
      <c r="CZ257" s="4">
        <v>211</v>
      </c>
      <c r="DA257" s="4">
        <v>9.3000000000000007</v>
      </c>
      <c r="DM257" s="4">
        <v>1.44</v>
      </c>
      <c r="DN257" s="4">
        <v>1122</v>
      </c>
      <c r="DO257" s="4">
        <v>35.299999999999997</v>
      </c>
      <c r="DP257" s="4">
        <v>67.5</v>
      </c>
      <c r="DQ257" s="4">
        <v>7.0039999999999996</v>
      </c>
      <c r="DR257" s="4">
        <v>25.13</v>
      </c>
      <c r="DS257" s="4">
        <v>3.96</v>
      </c>
      <c r="DT257" s="4">
        <v>1.121</v>
      </c>
      <c r="DU257" s="4">
        <v>2.79</v>
      </c>
      <c r="DV257" s="4">
        <v>0.38700000000000001</v>
      </c>
      <c r="DW257" s="4">
        <v>2.0299999999999998</v>
      </c>
      <c r="DX257" s="4">
        <v>0.371</v>
      </c>
      <c r="DY257" s="4">
        <v>1</v>
      </c>
      <c r="DZ257" s="4">
        <v>0.1389</v>
      </c>
      <c r="EA257" s="4">
        <v>0.88</v>
      </c>
      <c r="EB257" s="4">
        <v>0.127</v>
      </c>
      <c r="EC257" s="4">
        <v>4.68</v>
      </c>
      <c r="ED257" s="4">
        <v>0.52439999999999998</v>
      </c>
      <c r="EM257" s="4">
        <v>16.329999999999998</v>
      </c>
      <c r="EO257" s="4">
        <v>4.42</v>
      </c>
      <c r="EP257" s="4">
        <v>1.34</v>
      </c>
      <c r="FP257" s="1" t="s">
        <v>3355</v>
      </c>
    </row>
    <row r="258" spans="1:172" x14ac:dyDescent="0.35">
      <c r="A258" s="1" t="s">
        <v>3352</v>
      </c>
      <c r="L258" s="1" t="s">
        <v>3379</v>
      </c>
      <c r="M258" s="1" t="s">
        <v>3354</v>
      </c>
      <c r="Q258" s="1">
        <v>45</v>
      </c>
      <c r="AB258" s="4">
        <v>64.464546931715532</v>
      </c>
      <c r="AC258" s="4">
        <v>0.67887278752387037</v>
      </c>
      <c r="AE258" s="4">
        <v>17.00018757114891</v>
      </c>
      <c r="AJ258" s="63">
        <v>4.2590952692779993</v>
      </c>
      <c r="AK258" s="63">
        <v>1.0290694127883453</v>
      </c>
      <c r="AL258" s="63">
        <v>4.8910143193362426E-2</v>
      </c>
      <c r="AM258" s="63"/>
      <c r="AN258" s="63">
        <v>2.7008181071374731</v>
      </c>
      <c r="AO258" s="63">
        <v>3.8101001547629325</v>
      </c>
      <c r="AP258" s="9">
        <v>0.19955338422891866</v>
      </c>
      <c r="CH258" s="4">
        <v>20.100000000000001</v>
      </c>
      <c r="CI258" s="4">
        <v>4105</v>
      </c>
      <c r="CJ258" s="4">
        <v>49.55</v>
      </c>
      <c r="CK258" s="4">
        <v>41</v>
      </c>
      <c r="CL258" s="4">
        <v>362</v>
      </c>
      <c r="CN258" s="4">
        <v>7.2</v>
      </c>
      <c r="CO258" s="4">
        <v>8.7629999999999999</v>
      </c>
      <c r="CQ258" s="4">
        <v>42.2</v>
      </c>
      <c r="CR258" s="4">
        <v>19.7</v>
      </c>
      <c r="CW258" s="4">
        <v>72.37</v>
      </c>
      <c r="CX258" s="4">
        <v>737</v>
      </c>
      <c r="CY258" s="4">
        <v>10.3</v>
      </c>
      <c r="CZ258" s="4">
        <v>197</v>
      </c>
      <c r="DA258" s="4">
        <v>8.8000000000000007</v>
      </c>
      <c r="DM258" s="4">
        <v>1.01</v>
      </c>
      <c r="DN258" s="4">
        <v>982</v>
      </c>
      <c r="DO258" s="4">
        <v>39.1</v>
      </c>
      <c r="DP258" s="4">
        <v>69.3</v>
      </c>
      <c r="DQ258" s="4">
        <v>7.3520000000000003</v>
      </c>
      <c r="DR258" s="4">
        <v>25.17</v>
      </c>
      <c r="DS258" s="4">
        <v>4.07</v>
      </c>
      <c r="DT258" s="4">
        <v>1.1910000000000001</v>
      </c>
      <c r="DU258" s="4">
        <v>3.32</v>
      </c>
      <c r="DV258" s="4">
        <v>0.40799999999999997</v>
      </c>
      <c r="DW258" s="4">
        <v>2.0299999999999998</v>
      </c>
      <c r="DX258" s="4">
        <v>0.36199999999999999</v>
      </c>
      <c r="DY258" s="4">
        <v>0.95</v>
      </c>
      <c r="DZ258" s="4">
        <v>0.13339999999999999</v>
      </c>
      <c r="EA258" s="4">
        <v>0.8</v>
      </c>
      <c r="EB258" s="4">
        <v>0.11899999999999999</v>
      </c>
      <c r="EC258" s="4">
        <v>4.4400000000000004</v>
      </c>
      <c r="ED258" s="4">
        <v>0.4783</v>
      </c>
      <c r="EM258" s="4">
        <v>15.42</v>
      </c>
      <c r="EO258" s="4">
        <v>6.17</v>
      </c>
      <c r="EP258" s="4">
        <v>1.21</v>
      </c>
      <c r="FP258" s="1" t="s">
        <v>3355</v>
      </c>
    </row>
    <row r="259" spans="1:172" x14ac:dyDescent="0.35">
      <c r="A259" s="1" t="s">
        <v>3352</v>
      </c>
      <c r="L259" s="1" t="s">
        <v>3380</v>
      </c>
      <c r="M259" s="1" t="s">
        <v>3381</v>
      </c>
      <c r="N259" s="1">
        <v>23</v>
      </c>
      <c r="O259" s="1">
        <v>56</v>
      </c>
      <c r="AB259" s="4">
        <v>53.330819374299452</v>
      </c>
      <c r="AC259" s="4">
        <v>1.267265039120371</v>
      </c>
      <c r="AE259" s="4">
        <v>15.664502147630525</v>
      </c>
      <c r="AJ259" s="63">
        <v>7.7695298501331553</v>
      </c>
      <c r="AK259" s="63">
        <v>6.1032195453817399</v>
      </c>
      <c r="AL259" s="63">
        <v>0.16692735121694677</v>
      </c>
      <c r="AM259" s="63"/>
      <c r="AN259" s="63">
        <v>0.49781884623278799</v>
      </c>
      <c r="AO259" s="63">
        <v>3.2931111772621335</v>
      </c>
      <c r="AP259" s="9">
        <v>0.19655942539746987</v>
      </c>
      <c r="CH259" s="4">
        <v>22.3</v>
      </c>
      <c r="CI259" s="4">
        <v>7503</v>
      </c>
      <c r="CJ259" s="4">
        <v>145.19999999999999</v>
      </c>
      <c r="CK259" s="4">
        <v>191</v>
      </c>
      <c r="CL259" s="4">
        <v>1221</v>
      </c>
      <c r="CN259" s="4">
        <v>37.6</v>
      </c>
      <c r="CO259" s="4">
        <v>88.42</v>
      </c>
      <c r="CP259" s="4">
        <v>43.54</v>
      </c>
      <c r="CQ259" s="4">
        <v>141.30000000000001</v>
      </c>
      <c r="CR259" s="4">
        <v>19.600000000000001</v>
      </c>
      <c r="CW259" s="4">
        <v>9.07</v>
      </c>
      <c r="CX259" s="4">
        <v>373</v>
      </c>
      <c r="CY259" s="4">
        <v>16.3</v>
      </c>
      <c r="CZ259" s="4">
        <v>83</v>
      </c>
      <c r="DA259" s="4">
        <v>5</v>
      </c>
      <c r="DM259" s="4">
        <v>3.72</v>
      </c>
      <c r="DN259" s="4">
        <v>143</v>
      </c>
      <c r="DO259" s="4">
        <v>7.4</v>
      </c>
      <c r="DP259" s="4">
        <v>17.100000000000001</v>
      </c>
      <c r="DQ259" s="4">
        <v>2.3530000000000002</v>
      </c>
      <c r="DR259" s="4">
        <v>11.47</v>
      </c>
      <c r="DS259" s="4">
        <v>3.63</v>
      </c>
      <c r="DT259" s="4">
        <v>1.23</v>
      </c>
      <c r="DU259" s="4">
        <v>3.62</v>
      </c>
      <c r="DV259" s="4">
        <v>0.57399999999999995</v>
      </c>
      <c r="DW259" s="4">
        <v>3.15</v>
      </c>
      <c r="DX259" s="4">
        <v>0.57999999999999996</v>
      </c>
      <c r="DY259" s="4">
        <v>1.53</v>
      </c>
      <c r="DZ259" s="4">
        <v>0.21390000000000001</v>
      </c>
      <c r="EA259" s="4">
        <v>1.26</v>
      </c>
      <c r="EB259" s="4">
        <v>0.18099999999999999</v>
      </c>
      <c r="EC259" s="4">
        <v>2.12</v>
      </c>
      <c r="ED259" s="4">
        <v>0.28499999999999998</v>
      </c>
      <c r="EM259" s="4">
        <v>2.17</v>
      </c>
      <c r="EO259" s="4">
        <v>0.93</v>
      </c>
      <c r="EP259" s="4">
        <v>0.23</v>
      </c>
      <c r="FP259" s="1" t="s">
        <v>3355</v>
      </c>
    </row>
    <row r="260" spans="1:172" x14ac:dyDescent="0.35">
      <c r="A260" s="1" t="s">
        <v>3352</v>
      </c>
      <c r="L260" s="1" t="s">
        <v>3382</v>
      </c>
      <c r="M260" s="1" t="s">
        <v>427</v>
      </c>
      <c r="Q260" s="1">
        <v>44</v>
      </c>
      <c r="AB260" s="4">
        <v>62.286681758147374</v>
      </c>
      <c r="AC260" s="4">
        <v>0.85871659591768523</v>
      </c>
      <c r="AE260" s="4">
        <v>14.719045760446045</v>
      </c>
      <c r="AJ260" s="63">
        <v>3.3763839821326465</v>
      </c>
      <c r="AK260" s="63">
        <v>0.65402819053435512</v>
      </c>
      <c r="AL260" s="63">
        <v>0.14425659046063272</v>
      </c>
      <c r="AM260" s="63"/>
      <c r="AN260" s="63">
        <v>3.492374078516534</v>
      </c>
      <c r="AO260" s="63">
        <v>3.7506713519764503</v>
      </c>
      <c r="AP260" s="9">
        <v>0.303133781305789</v>
      </c>
      <c r="CH260" s="4">
        <v>23</v>
      </c>
      <c r="CI260" s="4">
        <v>5306</v>
      </c>
      <c r="CJ260" s="4">
        <v>65.03</v>
      </c>
      <c r="CK260" s="4">
        <v>37</v>
      </c>
      <c r="CL260" s="4">
        <v>1080</v>
      </c>
      <c r="CN260" s="4">
        <v>8.1</v>
      </c>
      <c r="CO260" s="4">
        <v>5.9480000000000004</v>
      </c>
      <c r="CQ260" s="4">
        <v>109.8</v>
      </c>
      <c r="CR260" s="4">
        <v>21.9</v>
      </c>
      <c r="CW260" s="4">
        <v>125.4</v>
      </c>
      <c r="CX260" s="4">
        <v>340</v>
      </c>
      <c r="CY260" s="4">
        <v>39.9</v>
      </c>
      <c r="CZ260" s="4">
        <v>299</v>
      </c>
      <c r="DA260" s="4">
        <v>20.6</v>
      </c>
      <c r="DM260" s="4">
        <v>16.559999999999999</v>
      </c>
      <c r="DN260" s="4">
        <v>847</v>
      </c>
      <c r="DO260" s="4">
        <v>49.5</v>
      </c>
      <c r="DP260" s="4">
        <v>103</v>
      </c>
      <c r="DQ260" s="4">
        <v>11.79</v>
      </c>
      <c r="DR260" s="4">
        <v>45.84</v>
      </c>
      <c r="DS260" s="4">
        <v>9.51</v>
      </c>
      <c r="DT260" s="4">
        <v>2.2610000000000001</v>
      </c>
      <c r="DU260" s="4">
        <v>8.58</v>
      </c>
      <c r="DV260" s="4">
        <v>1.288</v>
      </c>
      <c r="DW260" s="4">
        <v>7.28</v>
      </c>
      <c r="DX260" s="4">
        <v>1.41</v>
      </c>
      <c r="DY260" s="4">
        <v>4.04</v>
      </c>
      <c r="DZ260" s="4">
        <v>0.59450000000000003</v>
      </c>
      <c r="EA260" s="4">
        <v>3.75</v>
      </c>
      <c r="EB260" s="4">
        <v>0.56699999999999995</v>
      </c>
      <c r="EC260" s="4">
        <v>7.59</v>
      </c>
      <c r="ED260" s="4">
        <v>1.248</v>
      </c>
      <c r="EM260" s="4">
        <v>20.32</v>
      </c>
      <c r="EO260" s="4">
        <v>11.31</v>
      </c>
      <c r="EP260" s="4">
        <v>2.5499999999999998</v>
      </c>
      <c r="FP260" s="1" t="s">
        <v>3355</v>
      </c>
    </row>
    <row r="261" spans="1:172" x14ac:dyDescent="0.35">
      <c r="A261" s="1" t="s">
        <v>3352</v>
      </c>
      <c r="L261" s="1" t="s">
        <v>3383</v>
      </c>
      <c r="M261" s="1" t="s">
        <v>805</v>
      </c>
      <c r="N261" s="1">
        <v>23</v>
      </c>
      <c r="O261" s="1">
        <v>56</v>
      </c>
      <c r="AB261" s="4">
        <v>59.603556245771905</v>
      </c>
      <c r="AC261" s="4">
        <v>0.7958641003678022</v>
      </c>
      <c r="AE261" s="4">
        <v>16.886628799552788</v>
      </c>
      <c r="AJ261" s="63">
        <v>5.72786921496236</v>
      </c>
      <c r="AK261" s="63">
        <v>3.0256557608810413</v>
      </c>
      <c r="AL261" s="63">
        <v>0.13623782013685284</v>
      </c>
      <c r="AM261" s="63"/>
      <c r="AN261" s="63">
        <v>2.0543487122794502</v>
      </c>
      <c r="AO261" s="63">
        <v>3.6588185796465589</v>
      </c>
      <c r="AP261" s="9">
        <v>0.23033012756949939</v>
      </c>
      <c r="CH261" s="4">
        <v>22.1</v>
      </c>
      <c r="CI261" s="4">
        <v>4790</v>
      </c>
      <c r="CJ261" s="4">
        <v>127</v>
      </c>
      <c r="CK261" s="4">
        <v>68</v>
      </c>
      <c r="CL261" s="4">
        <v>992</v>
      </c>
      <c r="CN261" s="4">
        <v>14</v>
      </c>
      <c r="CO261" s="4">
        <v>16.809999999999999</v>
      </c>
      <c r="CP261" s="4">
        <v>18.95</v>
      </c>
      <c r="CQ261" s="4">
        <v>75.400000000000006</v>
      </c>
      <c r="CR261" s="4">
        <v>17.899999999999999</v>
      </c>
      <c r="CW261" s="4">
        <v>70.400000000000006</v>
      </c>
      <c r="CX261" s="4">
        <v>478</v>
      </c>
      <c r="CY261" s="4">
        <v>21.2</v>
      </c>
      <c r="CZ261" s="4">
        <v>152</v>
      </c>
      <c r="DA261" s="4">
        <v>6.6</v>
      </c>
      <c r="DM261" s="4">
        <v>2.29</v>
      </c>
      <c r="DN261" s="4">
        <v>498</v>
      </c>
      <c r="DO261" s="4">
        <v>18.899999999999999</v>
      </c>
      <c r="DP261" s="4">
        <v>41.8</v>
      </c>
      <c r="DQ261" s="4">
        <v>5.0380000000000003</v>
      </c>
      <c r="DR261" s="4">
        <v>20.86</v>
      </c>
      <c r="DS261" s="4">
        <v>4.43</v>
      </c>
      <c r="DT261" s="4">
        <v>1.268</v>
      </c>
      <c r="DU261" s="4">
        <v>4.0599999999999996</v>
      </c>
      <c r="DV261" s="4">
        <v>0.623</v>
      </c>
      <c r="DW261" s="4">
        <v>3.65</v>
      </c>
      <c r="DX261" s="4">
        <v>0.73699999999999999</v>
      </c>
      <c r="DY261" s="4">
        <v>2.11</v>
      </c>
      <c r="DZ261" s="4">
        <v>0.31430000000000002</v>
      </c>
      <c r="EA261" s="4">
        <v>2.02</v>
      </c>
      <c r="EB261" s="4">
        <v>0.308</v>
      </c>
      <c r="EC261" s="4">
        <v>3.82</v>
      </c>
      <c r="ED261" s="4">
        <v>0.42349999999999999</v>
      </c>
      <c r="EM261" s="4">
        <v>12.9</v>
      </c>
      <c r="EO261" s="4">
        <v>5.45</v>
      </c>
      <c r="EP261" s="4">
        <v>1.49</v>
      </c>
      <c r="FP261" s="1" t="s">
        <v>3355</v>
      </c>
    </row>
    <row r="262" spans="1:172" x14ac:dyDescent="0.35">
      <c r="A262" s="1" t="s">
        <v>3352</v>
      </c>
      <c r="L262" s="1" t="s">
        <v>3384</v>
      </c>
      <c r="M262" s="1" t="s">
        <v>2658</v>
      </c>
      <c r="N262" s="1">
        <v>23</v>
      </c>
      <c r="O262" s="1">
        <v>56</v>
      </c>
      <c r="AB262" s="4">
        <v>50.057430705360098</v>
      </c>
      <c r="AC262" s="4">
        <v>1.2188083752867251</v>
      </c>
      <c r="AE262" s="4">
        <v>19.143037739921748</v>
      </c>
      <c r="AJ262" s="63">
        <v>8.6934473493902686</v>
      </c>
      <c r="AK262" s="63">
        <v>5.2409740675040588</v>
      </c>
      <c r="AL262" s="63">
        <v>0.1382558173092745</v>
      </c>
      <c r="AM262" s="63"/>
      <c r="AN262" s="63">
        <v>1.1511512731992077</v>
      </c>
      <c r="AO262" s="63">
        <v>3.3308866056709614</v>
      </c>
      <c r="AP262" s="9">
        <v>0.40594261252510389</v>
      </c>
      <c r="CH262" s="4">
        <v>22.6</v>
      </c>
      <c r="CI262" s="4">
        <v>7489</v>
      </c>
      <c r="CJ262" s="4">
        <v>171.8</v>
      </c>
      <c r="CK262" s="4">
        <v>109</v>
      </c>
      <c r="CL262" s="4">
        <v>1048</v>
      </c>
      <c r="CN262" s="4">
        <v>26.4</v>
      </c>
      <c r="CO262" s="4">
        <v>74.69</v>
      </c>
      <c r="CP262" s="4">
        <v>29.7</v>
      </c>
      <c r="CQ262" s="4">
        <v>110.7</v>
      </c>
      <c r="CR262" s="4">
        <v>18.7</v>
      </c>
      <c r="CW262" s="4">
        <v>23.43</v>
      </c>
      <c r="CX262" s="4">
        <v>723</v>
      </c>
      <c r="CY262" s="4">
        <v>21</v>
      </c>
      <c r="CZ262" s="4">
        <v>144</v>
      </c>
      <c r="DA262" s="4">
        <v>10.1</v>
      </c>
      <c r="DM262" s="4">
        <v>0.87260000000000004</v>
      </c>
      <c r="DN262" s="4">
        <v>339</v>
      </c>
      <c r="DO262" s="4">
        <v>17.2</v>
      </c>
      <c r="DP262" s="4">
        <v>39.200000000000003</v>
      </c>
      <c r="DQ262" s="4">
        <v>4.9790000000000001</v>
      </c>
      <c r="DR262" s="4">
        <v>21.36</v>
      </c>
      <c r="DS262" s="4">
        <v>4.58</v>
      </c>
      <c r="DT262" s="4">
        <v>1.452</v>
      </c>
      <c r="DU262" s="4">
        <v>4.32</v>
      </c>
      <c r="DV262" s="4">
        <v>0.64</v>
      </c>
      <c r="DW262" s="4">
        <v>3.75</v>
      </c>
      <c r="DX262" s="4">
        <v>0.72799999999999998</v>
      </c>
      <c r="DY262" s="4">
        <v>2.04</v>
      </c>
      <c r="DZ262" s="4">
        <v>0.30209999999999998</v>
      </c>
      <c r="EA262" s="4">
        <v>1.9</v>
      </c>
      <c r="EB262" s="4">
        <v>0.28000000000000003</v>
      </c>
      <c r="EC262" s="4">
        <v>3.16</v>
      </c>
      <c r="ED262" s="4">
        <v>0.53659999999999997</v>
      </c>
      <c r="EM262" s="4">
        <v>7.49</v>
      </c>
      <c r="EO262" s="4">
        <v>1.44</v>
      </c>
      <c r="EP262" s="4">
        <v>0.42</v>
      </c>
      <c r="FP262" s="1" t="s">
        <v>3355</v>
      </c>
    </row>
    <row r="263" spans="1:172" x14ac:dyDescent="0.35">
      <c r="A263" s="1" t="s">
        <v>3352</v>
      </c>
      <c r="L263" s="1" t="s">
        <v>3385</v>
      </c>
      <c r="M263" s="1" t="s">
        <v>805</v>
      </c>
      <c r="N263" s="1">
        <v>23</v>
      </c>
      <c r="O263" s="1">
        <v>56</v>
      </c>
      <c r="AB263" s="4">
        <v>60.39806595361955</v>
      </c>
      <c r="AC263" s="4">
        <v>0.5896282451779612</v>
      </c>
      <c r="AE263" s="4">
        <v>15.725337361640522</v>
      </c>
      <c r="AJ263" s="63">
        <v>4.3833826617132337</v>
      </c>
      <c r="AK263" s="63">
        <v>2.7928245174039041</v>
      </c>
      <c r="AL263" s="63">
        <v>9.8750746753382121E-2</v>
      </c>
      <c r="AM263" s="63"/>
      <c r="AN263" s="63">
        <v>3.3364329971045614</v>
      </c>
      <c r="AO263" s="63">
        <v>2.9816973048836739</v>
      </c>
      <c r="AP263" s="9">
        <v>0.31542714254235654</v>
      </c>
      <c r="CH263" s="4">
        <v>24.2</v>
      </c>
      <c r="CI263" s="4">
        <v>3712</v>
      </c>
      <c r="CJ263" s="4">
        <v>128.4</v>
      </c>
      <c r="CK263" s="4">
        <v>50</v>
      </c>
      <c r="CL263" s="4">
        <v>756</v>
      </c>
      <c r="CN263" s="4">
        <v>11</v>
      </c>
      <c r="CO263" s="4">
        <v>6.3319999999999999</v>
      </c>
      <c r="CP263" s="4">
        <v>14.08</v>
      </c>
      <c r="CQ263" s="4">
        <v>53.7</v>
      </c>
      <c r="CR263" s="4">
        <v>17.7</v>
      </c>
      <c r="CW263" s="4">
        <v>88.16</v>
      </c>
      <c r="CX263" s="4">
        <v>816</v>
      </c>
      <c r="CY263" s="4">
        <v>18.600000000000001</v>
      </c>
      <c r="CZ263" s="4">
        <v>144</v>
      </c>
      <c r="DA263" s="4">
        <v>5.4</v>
      </c>
      <c r="DM263" s="4">
        <v>3.5779999999999998</v>
      </c>
      <c r="DN263" s="4">
        <v>791</v>
      </c>
      <c r="DO263" s="4">
        <v>28.2</v>
      </c>
      <c r="DP263" s="4">
        <v>59.6</v>
      </c>
      <c r="DQ263" s="4">
        <v>6.99</v>
      </c>
      <c r="DR263" s="4">
        <v>27.78</v>
      </c>
      <c r="DS263" s="4">
        <v>5.21</v>
      </c>
      <c r="DT263" s="4">
        <v>1.42</v>
      </c>
      <c r="DU263" s="4">
        <v>4.05</v>
      </c>
      <c r="DV263" s="4">
        <v>0.56200000000000006</v>
      </c>
      <c r="DW263" s="4">
        <v>3.18</v>
      </c>
      <c r="DX263" s="4">
        <v>0.61399999999999999</v>
      </c>
      <c r="DY263" s="4">
        <v>1.8</v>
      </c>
      <c r="DZ263" s="4">
        <v>0.2697</v>
      </c>
      <c r="EA263" s="4">
        <v>1.84</v>
      </c>
      <c r="EB263" s="4">
        <v>0.28299999999999997</v>
      </c>
      <c r="EC263" s="4">
        <v>3.81</v>
      </c>
      <c r="ED263" s="4">
        <v>0.44319999999999998</v>
      </c>
      <c r="EM263" s="4">
        <v>16.690000000000001</v>
      </c>
      <c r="EO263" s="4">
        <v>9.1</v>
      </c>
      <c r="EP263" s="4">
        <v>3.12</v>
      </c>
      <c r="FP263" s="1" t="s">
        <v>3355</v>
      </c>
    </row>
    <row r="264" spans="1:172" x14ac:dyDescent="0.35">
      <c r="A264" s="1" t="s">
        <v>3352</v>
      </c>
      <c r="L264" s="1" t="s">
        <v>3386</v>
      </c>
      <c r="M264" s="1" t="s">
        <v>3354</v>
      </c>
      <c r="N264" s="1">
        <v>23</v>
      </c>
      <c r="O264" s="1">
        <v>56</v>
      </c>
      <c r="AB264" s="4">
        <v>62.370408873311696</v>
      </c>
      <c r="AC264" s="4">
        <v>0.45345494885429394</v>
      </c>
      <c r="AE264" s="4">
        <v>16.821379929419514</v>
      </c>
      <c r="AJ264" s="63">
        <v>4.1454681023652462</v>
      </c>
      <c r="AK264" s="63">
        <v>1.3821382574682028</v>
      </c>
      <c r="AL264" s="63">
        <v>9.6560344014901836E-2</v>
      </c>
      <c r="AM264" s="63"/>
      <c r="AN264" s="63">
        <v>1.8431665666373911</v>
      </c>
      <c r="AO264" s="63">
        <v>3.8917605318162884</v>
      </c>
      <c r="AP264" s="9">
        <v>0.19785403822661257</v>
      </c>
      <c r="CH264" s="4">
        <v>21.3</v>
      </c>
      <c r="CI264" s="4">
        <v>2678</v>
      </c>
      <c r="CJ264" s="4">
        <v>52.67</v>
      </c>
      <c r="CK264" s="4">
        <v>9</v>
      </c>
      <c r="CL264" s="4">
        <v>729</v>
      </c>
      <c r="CN264" s="4">
        <v>7.2</v>
      </c>
      <c r="CO264" s="4">
        <v>3.0750000000000002</v>
      </c>
      <c r="CP264" s="4">
        <v>9.0299999999999994</v>
      </c>
      <c r="CQ264" s="4">
        <v>93</v>
      </c>
      <c r="CR264" s="4">
        <v>19</v>
      </c>
      <c r="CW264" s="4">
        <v>39.94</v>
      </c>
      <c r="CX264" s="4">
        <v>689</v>
      </c>
      <c r="CY264" s="4">
        <v>11.9</v>
      </c>
      <c r="CZ264" s="4">
        <v>126</v>
      </c>
      <c r="DA264" s="4">
        <v>4.5999999999999996</v>
      </c>
      <c r="DM264" s="4">
        <v>9.3330000000000002</v>
      </c>
      <c r="DN264" s="4">
        <v>516</v>
      </c>
      <c r="DO264" s="4">
        <v>16.7</v>
      </c>
      <c r="DP264" s="4">
        <v>35.4</v>
      </c>
      <c r="DQ264" s="4">
        <v>4.18</v>
      </c>
      <c r="DR264" s="4">
        <v>16.53</v>
      </c>
      <c r="DS264" s="4">
        <v>3.15</v>
      </c>
      <c r="DT264" s="4">
        <v>0.91</v>
      </c>
      <c r="DU264" s="4">
        <v>2.5099999999999998</v>
      </c>
      <c r="DV264" s="4">
        <v>0.372</v>
      </c>
      <c r="DW264" s="4">
        <v>2.02</v>
      </c>
      <c r="DX264" s="4">
        <v>0.38900000000000001</v>
      </c>
      <c r="DY264" s="4">
        <v>1.1200000000000001</v>
      </c>
      <c r="DZ264" s="4">
        <v>0.16439999999999999</v>
      </c>
      <c r="EA264" s="4">
        <v>1.1299999999999999</v>
      </c>
      <c r="EB264" s="4">
        <v>0.17499999999999999</v>
      </c>
      <c r="EC264" s="4">
        <v>3.21</v>
      </c>
      <c r="ED264" s="4">
        <v>0.29330000000000001</v>
      </c>
      <c r="EM264" s="4">
        <v>16.190000000000001</v>
      </c>
      <c r="EO264" s="4">
        <v>3.23</v>
      </c>
      <c r="EP264" s="4">
        <v>0.88</v>
      </c>
      <c r="FP264" s="1" t="s">
        <v>3355</v>
      </c>
    </row>
    <row r="265" spans="1:172" x14ac:dyDescent="0.35">
      <c r="A265" s="1" t="s">
        <v>3387</v>
      </c>
      <c r="L265" s="1" t="s">
        <v>3388</v>
      </c>
      <c r="M265" s="1" t="s">
        <v>3354</v>
      </c>
      <c r="Q265" s="1">
        <v>104</v>
      </c>
      <c r="AB265" s="4">
        <v>64</v>
      </c>
      <c r="AC265" s="4">
        <v>0.5</v>
      </c>
      <c r="AE265" s="4">
        <v>17.14</v>
      </c>
      <c r="AJ265" s="63">
        <v>4.3099999999999996</v>
      </c>
      <c r="AK265" s="63">
        <v>2.74</v>
      </c>
      <c r="AL265" s="63">
        <v>0.09</v>
      </c>
      <c r="AM265" s="63"/>
      <c r="AN265" s="63">
        <v>2.31</v>
      </c>
      <c r="AO265" s="63">
        <v>4.0199999999999996</v>
      </c>
      <c r="AP265" s="9"/>
      <c r="CW265" s="4">
        <v>76</v>
      </c>
      <c r="CX265" s="4">
        <v>788</v>
      </c>
      <c r="CY265" s="4">
        <v>7.7</v>
      </c>
      <c r="CZ265" s="4">
        <v>49.6</v>
      </c>
      <c r="DM265" s="4">
        <v>4.59</v>
      </c>
      <c r="DN265" s="4">
        <v>516</v>
      </c>
      <c r="DO265" s="4">
        <v>21.7</v>
      </c>
      <c r="DP265" s="4">
        <v>40.200000000000003</v>
      </c>
      <c r="DQ265" s="4">
        <v>4.3099999999999996</v>
      </c>
      <c r="DR265" s="4">
        <v>14.3</v>
      </c>
      <c r="DS265" s="4">
        <v>2.31</v>
      </c>
      <c r="DT265" s="4">
        <v>0.75</v>
      </c>
      <c r="DU265" s="4">
        <v>1.85</v>
      </c>
      <c r="DV265" s="4">
        <v>0.25</v>
      </c>
      <c r="DW265" s="4">
        <v>1.39</v>
      </c>
      <c r="DX265" s="4">
        <v>0.26</v>
      </c>
      <c r="DY265" s="4">
        <v>0.72</v>
      </c>
      <c r="DZ265" s="4">
        <v>0.1</v>
      </c>
      <c r="EA265" s="4">
        <v>0.69</v>
      </c>
      <c r="EB265" s="4">
        <v>0.11</v>
      </c>
      <c r="FP265" s="1" t="s">
        <v>3355</v>
      </c>
    </row>
    <row r="266" spans="1:172" x14ac:dyDescent="0.35">
      <c r="A266" s="1" t="s">
        <v>3387</v>
      </c>
      <c r="L266" s="1" t="s">
        <v>3389</v>
      </c>
      <c r="M266" s="1" t="s">
        <v>3354</v>
      </c>
      <c r="Q266" s="1">
        <v>104</v>
      </c>
      <c r="AB266" s="4">
        <v>63.68</v>
      </c>
      <c r="AC266" s="4">
        <v>0.57999999999999996</v>
      </c>
      <c r="AE266" s="4">
        <v>17.41</v>
      </c>
      <c r="AJ266" s="63">
        <v>4.6399999999999997</v>
      </c>
      <c r="AK266" s="63">
        <v>2.74</v>
      </c>
      <c r="AL266" s="63">
        <v>0.08</v>
      </c>
      <c r="AM266" s="63"/>
      <c r="AN266" s="63">
        <v>2.23</v>
      </c>
      <c r="AO266" s="63">
        <v>4.03</v>
      </c>
      <c r="AP266" s="9"/>
      <c r="CK266" s="4" t="s">
        <v>3390</v>
      </c>
      <c r="CW266" s="4">
        <v>68</v>
      </c>
      <c r="CX266" s="4">
        <v>790</v>
      </c>
      <c r="CY266" s="4">
        <v>7.4</v>
      </c>
      <c r="CZ266" s="4">
        <v>40.5</v>
      </c>
      <c r="DM266" s="4">
        <v>3.15</v>
      </c>
      <c r="DN266" s="4">
        <v>595</v>
      </c>
      <c r="DO266" s="4">
        <v>18.600000000000001</v>
      </c>
      <c r="DP266" s="4">
        <v>34</v>
      </c>
      <c r="DQ266" s="4">
        <v>3.75</v>
      </c>
      <c r="DR266" s="4">
        <v>12.7</v>
      </c>
      <c r="DS266" s="4">
        <v>2.14</v>
      </c>
      <c r="DT266" s="4">
        <v>0.71</v>
      </c>
      <c r="DU266" s="4">
        <v>1.78</v>
      </c>
      <c r="DV266" s="4">
        <v>0.23</v>
      </c>
      <c r="DW266" s="4">
        <v>1.33</v>
      </c>
      <c r="DX266" s="4">
        <v>0.26</v>
      </c>
      <c r="DY266" s="4">
        <v>0.71</v>
      </c>
      <c r="DZ266" s="4">
        <v>0.1</v>
      </c>
      <c r="EA266" s="4">
        <v>0.66</v>
      </c>
      <c r="EB266" s="4">
        <v>0.1</v>
      </c>
      <c r="FP266" s="1" t="s">
        <v>3391</v>
      </c>
    </row>
    <row r="267" spans="1:172" x14ac:dyDescent="0.35">
      <c r="A267" s="1" t="s">
        <v>3387</v>
      </c>
      <c r="L267" s="1" t="s">
        <v>3392</v>
      </c>
      <c r="M267" s="1" t="s">
        <v>3393</v>
      </c>
      <c r="Q267" s="1" t="s">
        <v>3394</v>
      </c>
      <c r="AB267" s="4">
        <v>57.57</v>
      </c>
      <c r="AC267" s="4">
        <v>0.74</v>
      </c>
      <c r="AE267" s="4">
        <v>18.25</v>
      </c>
      <c r="AJ267" s="63">
        <v>6.47</v>
      </c>
      <c r="AK267" s="63">
        <v>3.95</v>
      </c>
      <c r="AL267" s="63">
        <v>0.17</v>
      </c>
      <c r="AM267" s="63"/>
      <c r="AN267" s="63">
        <v>1.33</v>
      </c>
      <c r="AO267" s="63">
        <v>4.5999999999999996</v>
      </c>
      <c r="AP267" s="9"/>
      <c r="CW267" s="4">
        <v>42</v>
      </c>
      <c r="CX267" s="4">
        <v>912</v>
      </c>
      <c r="CY267" s="4">
        <v>8.4</v>
      </c>
      <c r="CZ267" s="4">
        <v>37</v>
      </c>
      <c r="DM267" s="4">
        <v>3.09</v>
      </c>
      <c r="DN267" s="4">
        <v>364</v>
      </c>
      <c r="DO267" s="4">
        <v>13.9</v>
      </c>
      <c r="DP267" s="4">
        <v>26.6</v>
      </c>
      <c r="DQ267" s="4">
        <v>3.09</v>
      </c>
      <c r="DR267" s="4">
        <v>11.1</v>
      </c>
      <c r="DS267" s="4">
        <v>2.06</v>
      </c>
      <c r="DT267" s="4">
        <v>0.83</v>
      </c>
      <c r="DU267" s="4">
        <v>1.84</v>
      </c>
      <c r="DV267" s="4">
        <v>0.28000000000000003</v>
      </c>
      <c r="DW267" s="4">
        <v>1.55</v>
      </c>
      <c r="DX267" s="4">
        <v>0.28999999999999998</v>
      </c>
      <c r="DY267" s="4">
        <v>0.83</v>
      </c>
      <c r="DZ267" s="4">
        <v>0.11</v>
      </c>
      <c r="EA267" s="4">
        <v>0.72</v>
      </c>
      <c r="EB267" s="4">
        <v>0.11</v>
      </c>
      <c r="FP267" s="1" t="s">
        <v>3391</v>
      </c>
    </row>
    <row r="268" spans="1:172" x14ac:dyDescent="0.35">
      <c r="A268" s="1" t="s">
        <v>3387</v>
      </c>
      <c r="L268" s="1" t="s">
        <v>3395</v>
      </c>
      <c r="M268" s="1" t="s">
        <v>3393</v>
      </c>
      <c r="Q268" s="1" t="s">
        <v>3394</v>
      </c>
      <c r="AB268" s="4">
        <v>67.97</v>
      </c>
      <c r="AC268" s="4">
        <v>0.46</v>
      </c>
      <c r="AE268" s="4">
        <v>15.45</v>
      </c>
      <c r="AJ268" s="63">
        <v>3.09</v>
      </c>
      <c r="AK268" s="63">
        <v>1.52</v>
      </c>
      <c r="AL268" s="63">
        <v>0.14000000000000001</v>
      </c>
      <c r="AM268" s="63"/>
      <c r="AN268" s="63">
        <v>2.76</v>
      </c>
      <c r="AO268" s="63">
        <v>3.54</v>
      </c>
      <c r="AP268" s="9"/>
      <c r="CW268" s="4">
        <v>113</v>
      </c>
      <c r="CX268" s="4">
        <v>500</v>
      </c>
      <c r="CY268" s="4">
        <v>10.6</v>
      </c>
      <c r="CZ268" s="4">
        <v>81.3</v>
      </c>
      <c r="DM268" s="4">
        <v>5.33</v>
      </c>
      <c r="DN268" s="4">
        <v>546</v>
      </c>
      <c r="DO268" s="4">
        <v>25.7</v>
      </c>
      <c r="DP268" s="4">
        <v>45.4</v>
      </c>
      <c r="DQ268" s="4">
        <v>4.9000000000000004</v>
      </c>
      <c r="DR268" s="4">
        <v>15.8</v>
      </c>
      <c r="DS268" s="4">
        <v>2.54</v>
      </c>
      <c r="DT268" s="4">
        <v>0.79</v>
      </c>
      <c r="DU268" s="4">
        <v>2.19</v>
      </c>
      <c r="DV268" s="4">
        <v>0.31</v>
      </c>
      <c r="DW268" s="4">
        <v>1.71</v>
      </c>
      <c r="DX268" s="4">
        <v>0.34</v>
      </c>
      <c r="DY268" s="4">
        <v>1.02</v>
      </c>
      <c r="DZ268" s="4">
        <v>0.16</v>
      </c>
      <c r="EA268" s="4">
        <v>1</v>
      </c>
      <c r="EB268" s="4">
        <v>0.16</v>
      </c>
      <c r="FP268" s="1" t="s">
        <v>3391</v>
      </c>
    </row>
    <row r="269" spans="1:172" x14ac:dyDescent="0.35">
      <c r="A269" s="1" t="s">
        <v>3387</v>
      </c>
      <c r="L269" s="1" t="s">
        <v>3396</v>
      </c>
      <c r="M269" s="1" t="s">
        <v>3393</v>
      </c>
      <c r="Q269" s="1" t="s">
        <v>3394</v>
      </c>
      <c r="AB269" s="4">
        <v>64.42</v>
      </c>
      <c r="AC269" s="4">
        <v>0.62</v>
      </c>
      <c r="AE269" s="4">
        <v>15.77</v>
      </c>
      <c r="AJ269" s="63">
        <v>5.03</v>
      </c>
      <c r="AK269" s="63">
        <v>1.68</v>
      </c>
      <c r="AL269" s="63">
        <v>0.1</v>
      </c>
      <c r="AM269" s="63"/>
      <c r="AN269" s="63">
        <v>2.48</v>
      </c>
      <c r="AO269" s="63">
        <v>3.89</v>
      </c>
      <c r="AP269" s="9"/>
      <c r="CW269" s="4">
        <v>70</v>
      </c>
      <c r="CX269" s="4">
        <v>694</v>
      </c>
      <c r="CY269" s="4">
        <v>13.4</v>
      </c>
      <c r="CZ269" s="4">
        <v>42</v>
      </c>
      <c r="DM269" s="4">
        <v>1.69</v>
      </c>
      <c r="DN269" s="4">
        <v>539</v>
      </c>
      <c r="DO269" s="4">
        <v>20.399999999999999</v>
      </c>
      <c r="DP269" s="4">
        <v>39.200000000000003</v>
      </c>
      <c r="DQ269" s="4">
        <v>4.57</v>
      </c>
      <c r="DR269" s="4">
        <v>16.5</v>
      </c>
      <c r="DS269" s="4">
        <v>3.28</v>
      </c>
      <c r="DT269" s="4">
        <v>0.94</v>
      </c>
      <c r="DU269" s="4">
        <v>2.95</v>
      </c>
      <c r="DV269" s="4">
        <v>0.42</v>
      </c>
      <c r="DW269" s="4">
        <v>2.4300000000000002</v>
      </c>
      <c r="DX269" s="4">
        <v>0.47</v>
      </c>
      <c r="DY269" s="4">
        <v>1.35</v>
      </c>
      <c r="DZ269" s="4">
        <v>0.21</v>
      </c>
      <c r="EA269" s="4">
        <v>1.32</v>
      </c>
      <c r="EB269" s="4">
        <v>0.21</v>
      </c>
      <c r="FP269" s="1" t="s">
        <v>3391</v>
      </c>
    </row>
    <row r="270" spans="1:172" x14ac:dyDescent="0.35">
      <c r="A270" s="1" t="s">
        <v>3387</v>
      </c>
      <c r="L270" s="1" t="s">
        <v>3397</v>
      </c>
      <c r="M270" s="1" t="s">
        <v>3393</v>
      </c>
      <c r="Q270" s="1" t="s">
        <v>3394</v>
      </c>
      <c r="AB270" s="4">
        <v>67.849999999999994</v>
      </c>
      <c r="AC270" s="4">
        <v>0.44</v>
      </c>
      <c r="AE270" s="4">
        <v>16.420000000000002</v>
      </c>
      <c r="AJ270" s="63">
        <v>3.22</v>
      </c>
      <c r="AK270" s="63">
        <v>0.74</v>
      </c>
      <c r="AL270" s="63">
        <v>0.05</v>
      </c>
      <c r="AM270" s="63"/>
      <c r="AN270" s="63">
        <v>3.17</v>
      </c>
      <c r="AO270" s="63">
        <v>4.2699999999999996</v>
      </c>
      <c r="AP270" s="9"/>
      <c r="CW270" s="4">
        <v>103</v>
      </c>
      <c r="CX270" s="4">
        <v>699</v>
      </c>
      <c r="CY270" s="4">
        <v>12.1</v>
      </c>
      <c r="CZ270" s="4">
        <v>93</v>
      </c>
      <c r="DM270" s="4">
        <v>1.0900000000000001</v>
      </c>
      <c r="DN270" s="4">
        <v>507</v>
      </c>
      <c r="DO270" s="4">
        <v>13.1</v>
      </c>
      <c r="DP270" s="4">
        <v>25.9</v>
      </c>
      <c r="DQ270" s="4">
        <v>3.12</v>
      </c>
      <c r="DR270" s="4">
        <v>11.9</v>
      </c>
      <c r="DS270" s="4">
        <v>2.4900000000000002</v>
      </c>
      <c r="DT270" s="4">
        <v>0.82</v>
      </c>
      <c r="DU270" s="4">
        <v>2.44</v>
      </c>
      <c r="DV270" s="4">
        <v>0.35</v>
      </c>
      <c r="DW270" s="4">
        <v>2.13</v>
      </c>
      <c r="DX270" s="4">
        <v>0.43</v>
      </c>
      <c r="DY270" s="4">
        <v>1.18</v>
      </c>
      <c r="DZ270" s="4">
        <v>0.18</v>
      </c>
      <c r="EA270" s="4">
        <v>1.21</v>
      </c>
      <c r="EB270" s="4">
        <v>0.2</v>
      </c>
      <c r="FP270" s="1" t="s">
        <v>3391</v>
      </c>
    </row>
    <row r="271" spans="1:172" x14ac:dyDescent="0.35">
      <c r="A271" s="1" t="s">
        <v>3398</v>
      </c>
      <c r="L271" s="1" t="s">
        <v>3399</v>
      </c>
      <c r="M271" s="1" t="s">
        <v>3400</v>
      </c>
      <c r="Q271" s="1">
        <v>104</v>
      </c>
      <c r="AB271" s="4">
        <v>58.35</v>
      </c>
      <c r="AC271" s="4">
        <v>0.48</v>
      </c>
      <c r="AE271" s="4">
        <v>15.57</v>
      </c>
      <c r="AJ271" s="63">
        <v>5.51</v>
      </c>
      <c r="AK271" s="63">
        <v>4.2699999999999996</v>
      </c>
      <c r="AL271" s="63">
        <v>9.8000000000000004E-2</v>
      </c>
      <c r="AM271" s="63"/>
      <c r="AN271" s="63">
        <v>3.71</v>
      </c>
      <c r="AO271" s="63">
        <v>3.5</v>
      </c>
      <c r="AP271" s="9">
        <v>0.26</v>
      </c>
      <c r="CH271" s="4">
        <v>16.600000000000001</v>
      </c>
      <c r="CJ271" s="4">
        <v>148.5</v>
      </c>
      <c r="CK271" s="4">
        <v>242.8</v>
      </c>
      <c r="CN271" s="4">
        <v>18.97</v>
      </c>
      <c r="CO271" s="4">
        <v>67.459999999999994</v>
      </c>
      <c r="CP271" s="4">
        <v>59.01</v>
      </c>
      <c r="CW271" s="4">
        <v>82.89</v>
      </c>
      <c r="CX271" s="4">
        <v>1033</v>
      </c>
      <c r="CY271" s="4">
        <v>10.43</v>
      </c>
      <c r="CZ271" s="4">
        <v>92.79</v>
      </c>
      <c r="DA271" s="4">
        <v>6.04</v>
      </c>
      <c r="DN271" s="4">
        <v>608.79999999999995</v>
      </c>
      <c r="DO271" s="4">
        <v>18.84</v>
      </c>
      <c r="DP271" s="4">
        <v>35.97</v>
      </c>
      <c r="DQ271" s="4">
        <v>3.99</v>
      </c>
      <c r="DR271" s="4">
        <v>16.23</v>
      </c>
      <c r="DS271" s="4">
        <v>3.27</v>
      </c>
      <c r="DT271" s="4">
        <v>0.86</v>
      </c>
      <c r="DU271" s="4">
        <v>2.75</v>
      </c>
      <c r="DV271" s="4">
        <v>0.36</v>
      </c>
      <c r="DW271" s="4">
        <v>2.09</v>
      </c>
      <c r="DX271" s="4">
        <v>0.43</v>
      </c>
      <c r="DY271" s="4">
        <v>1.24</v>
      </c>
      <c r="DZ271" s="4">
        <v>0.18</v>
      </c>
      <c r="EA271" s="4">
        <v>1.1399999999999999</v>
      </c>
      <c r="EB271" s="4">
        <v>0.17</v>
      </c>
      <c r="EC271" s="4">
        <v>2.34</v>
      </c>
      <c r="ED271" s="4">
        <v>0.47</v>
      </c>
      <c r="EM271" s="4">
        <v>5.92</v>
      </c>
      <c r="EO271" s="4">
        <v>6.21</v>
      </c>
      <c r="EP271" s="4">
        <v>1.27</v>
      </c>
      <c r="FP271" s="52" t="s">
        <v>3401</v>
      </c>
    </row>
    <row r="272" spans="1:172" x14ac:dyDescent="0.35">
      <c r="A272" s="1" t="s">
        <v>3398</v>
      </c>
      <c r="L272" s="1" t="s">
        <v>3402</v>
      </c>
      <c r="M272" s="1" t="s">
        <v>3400</v>
      </c>
      <c r="Q272" s="1">
        <v>104</v>
      </c>
      <c r="AB272" s="4">
        <v>63.61</v>
      </c>
      <c r="AC272" s="4">
        <v>0.39</v>
      </c>
      <c r="AE272" s="4">
        <v>15.54</v>
      </c>
      <c r="AJ272" s="63">
        <v>4.5999999999999996</v>
      </c>
      <c r="AK272" s="63">
        <v>3.28</v>
      </c>
      <c r="AL272" s="63">
        <v>7.0000000000000007E-2</v>
      </c>
      <c r="AM272" s="63"/>
      <c r="AN272" s="63">
        <v>3.4</v>
      </c>
      <c r="AO272" s="63">
        <v>3.9</v>
      </c>
      <c r="AP272" s="9">
        <v>0.17</v>
      </c>
      <c r="CH272" s="4">
        <v>13.88</v>
      </c>
      <c r="CJ272" s="4">
        <v>154.38</v>
      </c>
      <c r="CK272" s="4">
        <v>311.44</v>
      </c>
      <c r="CN272" s="4">
        <v>15.99</v>
      </c>
      <c r="CO272" s="4">
        <v>32.32</v>
      </c>
      <c r="CP272" s="4">
        <v>49.06</v>
      </c>
      <c r="CW272" s="4">
        <v>113.5</v>
      </c>
      <c r="CX272" s="4">
        <v>1246.6300000000001</v>
      </c>
      <c r="CY272" s="4">
        <v>9.57</v>
      </c>
      <c r="CZ272" s="4">
        <v>108.79</v>
      </c>
      <c r="DA272" s="4">
        <v>5.75</v>
      </c>
      <c r="DN272" s="4">
        <v>1892.51</v>
      </c>
      <c r="DO272" s="4">
        <v>13.33</v>
      </c>
      <c r="DP272" s="4">
        <v>26.19</v>
      </c>
      <c r="DQ272" s="4">
        <v>2.73</v>
      </c>
      <c r="DR272" s="4">
        <v>11.85</v>
      </c>
      <c r="DS272" s="4">
        <v>2.23</v>
      </c>
      <c r="DT272" s="4">
        <v>0.72</v>
      </c>
      <c r="DU272" s="4">
        <v>2.19</v>
      </c>
      <c r="DV272" s="4">
        <v>0.33</v>
      </c>
      <c r="DW272" s="4">
        <v>1.75</v>
      </c>
      <c r="DX272" s="4">
        <v>0.37</v>
      </c>
      <c r="DY272" s="4">
        <v>1.1100000000000001</v>
      </c>
      <c r="DZ272" s="4">
        <v>0.16</v>
      </c>
      <c r="EA272" s="4">
        <v>0.85</v>
      </c>
      <c r="EB272" s="4">
        <v>0.15</v>
      </c>
      <c r="EC272" s="4">
        <v>3.23</v>
      </c>
      <c r="ED272" s="4">
        <v>0.42</v>
      </c>
      <c r="EM272" s="4">
        <v>4.05</v>
      </c>
      <c r="EO272" s="4">
        <v>6.2</v>
      </c>
      <c r="EP272" s="4">
        <v>1.46</v>
      </c>
      <c r="FP272" s="52" t="s">
        <v>3401</v>
      </c>
    </row>
    <row r="273" spans="1:172" x14ac:dyDescent="0.35">
      <c r="A273" s="1" t="s">
        <v>3403</v>
      </c>
      <c r="L273" s="1" t="s">
        <v>3404</v>
      </c>
      <c r="M273" s="1" t="s">
        <v>3354</v>
      </c>
      <c r="Q273" s="1">
        <v>45</v>
      </c>
      <c r="AB273" s="4">
        <v>67.3</v>
      </c>
      <c r="AC273" s="4">
        <v>0.98</v>
      </c>
      <c r="AE273" s="4">
        <v>15.5</v>
      </c>
      <c r="AJ273" s="63">
        <v>1.96</v>
      </c>
      <c r="AK273" s="63">
        <v>1.7</v>
      </c>
      <c r="AL273" s="63">
        <v>0.02</v>
      </c>
      <c r="AM273" s="63"/>
      <c r="AN273" s="63">
        <v>2.95</v>
      </c>
      <c r="AO273" s="63">
        <v>3.84</v>
      </c>
      <c r="AP273" s="9">
        <v>0.17</v>
      </c>
      <c r="CH273" s="4">
        <v>4.4000000000000004</v>
      </c>
      <c r="CW273" s="4">
        <v>58</v>
      </c>
      <c r="CX273" s="4">
        <v>505</v>
      </c>
      <c r="CY273" s="4">
        <v>7.6</v>
      </c>
      <c r="CZ273" s="4">
        <v>73</v>
      </c>
      <c r="DA273" s="4">
        <v>10.1</v>
      </c>
      <c r="DM273" s="4">
        <v>1.06</v>
      </c>
      <c r="DN273" s="4">
        <v>965</v>
      </c>
      <c r="DO273" s="4">
        <v>33.9</v>
      </c>
      <c r="DP273" s="4">
        <v>59</v>
      </c>
      <c r="DQ273" s="4">
        <v>6.24</v>
      </c>
      <c r="DR273" s="4">
        <v>22.1</v>
      </c>
      <c r="DS273" s="4">
        <v>3.12</v>
      </c>
      <c r="DT273" s="4">
        <v>0.87</v>
      </c>
      <c r="DU273" s="4">
        <v>2.0699999999999998</v>
      </c>
      <c r="DV273" s="4">
        <v>0.3</v>
      </c>
      <c r="DW273" s="4">
        <v>1.31</v>
      </c>
      <c r="DX273" s="4">
        <v>0.22</v>
      </c>
      <c r="DY273" s="4">
        <v>0.55000000000000004</v>
      </c>
      <c r="EA273" s="4">
        <v>0.53</v>
      </c>
      <c r="EB273" s="4">
        <v>7.0000000000000007E-2</v>
      </c>
      <c r="EC273" s="4">
        <v>2.2799999999999998</v>
      </c>
      <c r="ED273" s="4">
        <v>0.77</v>
      </c>
      <c r="EM273" s="4">
        <v>19</v>
      </c>
      <c r="EO273" s="4">
        <v>7.9</v>
      </c>
      <c r="FP273" s="1" t="s">
        <v>3405</v>
      </c>
    </row>
    <row r="274" spans="1:172" x14ac:dyDescent="0.35">
      <c r="A274" s="1" t="s">
        <v>3406</v>
      </c>
      <c r="L274" s="1" t="s">
        <v>3407</v>
      </c>
      <c r="M274" s="1" t="s">
        <v>3354</v>
      </c>
      <c r="Q274" s="1">
        <v>45</v>
      </c>
      <c r="AB274" s="4">
        <v>64.2</v>
      </c>
      <c r="AC274" s="4">
        <v>0.65</v>
      </c>
      <c r="AE274" s="4">
        <v>16.43</v>
      </c>
      <c r="AJ274" s="63">
        <v>4.0599999999999996</v>
      </c>
      <c r="AK274" s="63">
        <v>1.79</v>
      </c>
      <c r="AL274" s="63">
        <v>0.05</v>
      </c>
      <c r="AM274" s="63"/>
      <c r="AN274" s="63">
        <v>2.73</v>
      </c>
      <c r="AO274" s="63">
        <v>3.87</v>
      </c>
      <c r="AP274" s="9">
        <v>0.23</v>
      </c>
      <c r="CH274" s="4">
        <v>10.63</v>
      </c>
      <c r="CK274" s="4">
        <v>30</v>
      </c>
      <c r="CO274" s="4">
        <v>11</v>
      </c>
      <c r="CW274" s="4">
        <v>60</v>
      </c>
      <c r="CX274" s="4">
        <v>640</v>
      </c>
      <c r="CY274" s="4">
        <v>9.15</v>
      </c>
      <c r="CZ274" s="4">
        <v>144</v>
      </c>
      <c r="DA274" s="4">
        <v>8.86</v>
      </c>
      <c r="DM274" s="4">
        <v>0.92</v>
      </c>
      <c r="DN274" s="4">
        <v>976</v>
      </c>
      <c r="DO274" s="4">
        <v>33.56</v>
      </c>
      <c r="DP274" s="4">
        <v>64.180000000000007</v>
      </c>
      <c r="DQ274" s="4">
        <v>6.83</v>
      </c>
      <c r="DR274" s="4">
        <v>23.93</v>
      </c>
      <c r="DS274" s="4">
        <v>3.91</v>
      </c>
      <c r="DT274" s="4">
        <v>1.1100000000000001</v>
      </c>
      <c r="DU274" s="4">
        <v>2.91</v>
      </c>
      <c r="DV274" s="4">
        <v>0.38</v>
      </c>
      <c r="DW274" s="4">
        <v>1.92</v>
      </c>
      <c r="DX274" s="4">
        <v>0.37</v>
      </c>
      <c r="DY274" s="4">
        <v>0.92</v>
      </c>
      <c r="EA274" s="4">
        <v>0.86</v>
      </c>
      <c r="EB274" s="4">
        <v>0.14000000000000001</v>
      </c>
      <c r="EC274" s="4">
        <v>4.95</v>
      </c>
      <c r="ED274" s="4">
        <v>0.51</v>
      </c>
      <c r="EM274" s="4">
        <v>13.13</v>
      </c>
      <c r="EO274" s="4">
        <v>6.57</v>
      </c>
      <c r="EP274" s="4">
        <v>1.097</v>
      </c>
      <c r="FP274" s="1" t="s">
        <v>3408</v>
      </c>
    </row>
    <row r="275" spans="1:172" x14ac:dyDescent="0.35">
      <c r="A275" s="1" t="s">
        <v>3406</v>
      </c>
      <c r="L275" s="1" t="s">
        <v>3409</v>
      </c>
      <c r="M275" s="1" t="s">
        <v>3354</v>
      </c>
      <c r="Q275" s="1">
        <v>45</v>
      </c>
      <c r="AB275" s="4">
        <v>63.73</v>
      </c>
      <c r="AC275" s="4">
        <v>0.62</v>
      </c>
      <c r="AE275" s="4">
        <v>15.99</v>
      </c>
      <c r="AJ275" s="63">
        <v>4.21</v>
      </c>
      <c r="AK275" s="63">
        <v>1.53</v>
      </c>
      <c r="AL275" s="63">
        <v>0.06</v>
      </c>
      <c r="AM275" s="63"/>
      <c r="AN275" s="63">
        <v>2.54</v>
      </c>
      <c r="AO275" s="63">
        <v>3.81</v>
      </c>
      <c r="AP275" s="9">
        <v>0.21</v>
      </c>
      <c r="CH275" s="4">
        <v>7.81</v>
      </c>
      <c r="CK275" s="4">
        <v>37</v>
      </c>
      <c r="CO275" s="4">
        <v>13</v>
      </c>
      <c r="CW275" s="4">
        <v>55</v>
      </c>
      <c r="CX275" s="4">
        <v>656</v>
      </c>
      <c r="CY275" s="4">
        <v>8.9700000000000006</v>
      </c>
      <c r="CZ275" s="4">
        <v>166</v>
      </c>
      <c r="DA275" s="4">
        <v>8.3000000000000007</v>
      </c>
      <c r="DM275" s="4">
        <v>0.98</v>
      </c>
      <c r="DN275" s="4">
        <v>923</v>
      </c>
      <c r="DO275" s="4">
        <v>30.92</v>
      </c>
      <c r="DP275" s="4">
        <v>59.14</v>
      </c>
      <c r="DQ275" s="4">
        <v>6.45</v>
      </c>
      <c r="DR275" s="4">
        <v>22.54</v>
      </c>
      <c r="DS275" s="4">
        <v>3.56</v>
      </c>
      <c r="DT275" s="4">
        <v>1.0669999999999999</v>
      </c>
      <c r="DU275" s="4">
        <v>2.8639999999999999</v>
      </c>
      <c r="DV275" s="4">
        <v>0.35699999999999998</v>
      </c>
      <c r="DW275" s="4">
        <v>1.8740000000000001</v>
      </c>
      <c r="DX275" s="4">
        <v>0.36399999999999999</v>
      </c>
      <c r="DY275" s="4">
        <v>0.95899999999999996</v>
      </c>
      <c r="EA275" s="4">
        <v>0.82899999999999996</v>
      </c>
      <c r="EB275" s="4">
        <v>0.13100000000000001</v>
      </c>
      <c r="EC275" s="4">
        <v>4.5599999999999996</v>
      </c>
      <c r="ED275" s="4">
        <v>0.42399999999999999</v>
      </c>
      <c r="EM275" s="4">
        <v>12.37</v>
      </c>
      <c r="EO275" s="4">
        <v>6.1040000000000001</v>
      </c>
      <c r="EP275" s="4">
        <v>0.98</v>
      </c>
      <c r="FP275" s="1" t="s">
        <v>3408</v>
      </c>
    </row>
    <row r="276" spans="1:172" x14ac:dyDescent="0.35">
      <c r="A276" s="1" t="s">
        <v>3406</v>
      </c>
      <c r="L276" s="1" t="s">
        <v>3410</v>
      </c>
      <c r="M276" s="1" t="s">
        <v>3354</v>
      </c>
      <c r="Q276" s="1">
        <v>45</v>
      </c>
      <c r="AB276" s="4">
        <v>63.05</v>
      </c>
      <c r="AC276" s="4">
        <v>0.69</v>
      </c>
      <c r="AE276" s="4">
        <v>16.03</v>
      </c>
      <c r="AJ276" s="63">
        <v>4.1399999999999997</v>
      </c>
      <c r="AK276" s="63">
        <v>1.69</v>
      </c>
      <c r="AL276" s="63">
        <v>0.06</v>
      </c>
      <c r="AM276" s="63"/>
      <c r="AN276" s="63">
        <v>2.4500000000000002</v>
      </c>
      <c r="AO276" s="63">
        <v>3.57</v>
      </c>
      <c r="AP276" s="9">
        <v>0.23</v>
      </c>
      <c r="CH276" s="4">
        <v>7.99</v>
      </c>
      <c r="CK276" s="4">
        <v>37</v>
      </c>
      <c r="CO276" s="4">
        <v>18</v>
      </c>
      <c r="CW276" s="4">
        <v>57</v>
      </c>
      <c r="CX276" s="4">
        <v>706</v>
      </c>
      <c r="CY276" s="4">
        <v>8.59</v>
      </c>
      <c r="CZ276" s="4">
        <v>139</v>
      </c>
      <c r="DA276" s="4">
        <v>6.79</v>
      </c>
      <c r="DM276" s="4">
        <v>0.83</v>
      </c>
      <c r="DN276" s="4">
        <v>987</v>
      </c>
      <c r="DO276" s="4">
        <v>33.08</v>
      </c>
      <c r="DP276" s="4">
        <v>64.14</v>
      </c>
      <c r="DQ276" s="4">
        <v>6.53</v>
      </c>
      <c r="DR276" s="4">
        <v>23.06</v>
      </c>
      <c r="DS276" s="4">
        <v>3.75</v>
      </c>
      <c r="DT276" s="4">
        <v>1.1200000000000001</v>
      </c>
      <c r="DU276" s="4">
        <v>3.09</v>
      </c>
      <c r="DV276" s="4">
        <v>0.36</v>
      </c>
      <c r="DW276" s="4">
        <v>1.79</v>
      </c>
      <c r="DX276" s="4">
        <v>0.33</v>
      </c>
      <c r="DY276" s="4">
        <v>0.93</v>
      </c>
      <c r="EA276" s="4">
        <v>0.81</v>
      </c>
      <c r="EB276" s="4">
        <v>0.1</v>
      </c>
      <c r="EC276" s="4">
        <v>3.42</v>
      </c>
      <c r="ED276" s="4">
        <v>0.42</v>
      </c>
      <c r="EM276" s="4">
        <v>12.44</v>
      </c>
      <c r="EO276" s="4">
        <v>5.91</v>
      </c>
      <c r="FP276" s="1" t="s">
        <v>3408</v>
      </c>
    </row>
    <row r="277" spans="1:172" x14ac:dyDescent="0.35">
      <c r="A277" s="1" t="s">
        <v>3411</v>
      </c>
      <c r="L277" s="1" t="s">
        <v>3412</v>
      </c>
      <c r="N277" s="1">
        <v>72</v>
      </c>
      <c r="O277" s="1">
        <v>94</v>
      </c>
      <c r="AB277" s="4">
        <v>59.54</v>
      </c>
      <c r="AC277" s="4">
        <v>0.83</v>
      </c>
      <c r="AE277" s="4">
        <v>14.23</v>
      </c>
      <c r="AG277" s="4">
        <v>5.31</v>
      </c>
      <c r="AH277" s="4">
        <v>2.36</v>
      </c>
      <c r="AJ277" s="4">
        <v>3.33</v>
      </c>
      <c r="AK277" s="4">
        <v>2.04</v>
      </c>
      <c r="AL277" s="4">
        <v>7.0000000000000007E-2</v>
      </c>
      <c r="AN277" s="4">
        <v>1.07</v>
      </c>
      <c r="AO277" s="4">
        <v>2.44</v>
      </c>
      <c r="AP277" s="4">
        <v>0.56999999999999995</v>
      </c>
      <c r="CW277" s="4">
        <v>49</v>
      </c>
      <c r="CX277" s="4">
        <v>418</v>
      </c>
      <c r="CY277" s="4">
        <v>46</v>
      </c>
      <c r="CZ277" s="4">
        <v>119</v>
      </c>
      <c r="DA277" s="4">
        <v>12</v>
      </c>
      <c r="DN277" s="4">
        <v>1556</v>
      </c>
      <c r="DO277" s="4">
        <v>59.7</v>
      </c>
      <c r="DP277" s="4">
        <v>95.2</v>
      </c>
      <c r="DQ277" s="4">
        <v>8.6</v>
      </c>
      <c r="DR277" s="4">
        <v>53</v>
      </c>
      <c r="DS277" s="4">
        <v>14.8</v>
      </c>
      <c r="DT277" s="4">
        <v>3.49</v>
      </c>
      <c r="DU277" s="4">
        <v>6.5</v>
      </c>
      <c r="DV277" s="4">
        <v>1.59</v>
      </c>
      <c r="DW277" s="4">
        <v>5.0999999999999996</v>
      </c>
      <c r="DX277" s="4">
        <v>1.67</v>
      </c>
      <c r="DY277" s="4">
        <v>2.63</v>
      </c>
      <c r="DZ277" s="4">
        <v>0.38</v>
      </c>
      <c r="EA277" s="4">
        <v>4.6900000000000004</v>
      </c>
      <c r="EB277" s="4">
        <v>0.77</v>
      </c>
      <c r="EC277" s="4">
        <v>25</v>
      </c>
      <c r="EM277" s="4">
        <v>5.8</v>
      </c>
      <c r="EO277" s="4">
        <v>5.2</v>
      </c>
      <c r="EP277" s="4">
        <v>1.56</v>
      </c>
      <c r="FP277" s="1" t="s">
        <v>3413</v>
      </c>
    </row>
    <row r="278" spans="1:172" x14ac:dyDescent="0.35">
      <c r="A278" s="1" t="s">
        <v>3411</v>
      </c>
      <c r="L278" s="1" t="s">
        <v>3414</v>
      </c>
      <c r="N278" s="1">
        <v>72</v>
      </c>
      <c r="O278" s="1">
        <v>94</v>
      </c>
      <c r="AB278" s="4">
        <v>58.52</v>
      </c>
      <c r="AC278" s="4">
        <v>1.1499999999999999</v>
      </c>
      <c r="AE278" s="4">
        <v>16.010000000000002</v>
      </c>
      <c r="AG278" s="4">
        <v>3.36</v>
      </c>
      <c r="AH278" s="4">
        <v>2.7</v>
      </c>
      <c r="AJ278" s="4">
        <v>4.4000000000000004</v>
      </c>
      <c r="AK278" s="4">
        <v>2.61</v>
      </c>
      <c r="AL278" s="4">
        <v>0.1</v>
      </c>
      <c r="AN278" s="4">
        <v>2.19</v>
      </c>
      <c r="AO278" s="4">
        <v>3.3</v>
      </c>
      <c r="AP278" s="4">
        <v>0.59</v>
      </c>
      <c r="CW278" s="4">
        <v>36</v>
      </c>
      <c r="CX278" s="4">
        <v>645</v>
      </c>
      <c r="CY278" s="4">
        <v>10</v>
      </c>
      <c r="CZ278" s="4">
        <v>126</v>
      </c>
      <c r="DA278" s="4">
        <v>8</v>
      </c>
      <c r="DN278" s="4">
        <v>1420</v>
      </c>
      <c r="DO278" s="4">
        <v>32.9</v>
      </c>
      <c r="DP278" s="4">
        <v>51</v>
      </c>
      <c r="DQ278" s="4">
        <v>4.1900000000000004</v>
      </c>
      <c r="DR278" s="4">
        <v>47</v>
      </c>
      <c r="DS278" s="4">
        <v>4.8899999999999997</v>
      </c>
      <c r="DT278" s="4">
        <v>1.45</v>
      </c>
      <c r="DU278" s="4">
        <v>4.12</v>
      </c>
      <c r="DV278" s="4">
        <v>0.61</v>
      </c>
      <c r="DW278" s="4">
        <v>3.71</v>
      </c>
      <c r="DX278" s="4">
        <v>0.84</v>
      </c>
      <c r="DY278" s="4">
        <v>1.98</v>
      </c>
      <c r="DZ278" s="4">
        <v>0.32</v>
      </c>
      <c r="EA278" s="4">
        <v>3.55</v>
      </c>
      <c r="EB278" s="4">
        <v>0.53</v>
      </c>
      <c r="EC278" s="4">
        <v>4.8</v>
      </c>
      <c r="ED278" s="4">
        <v>1.2</v>
      </c>
      <c r="EM278" s="4">
        <v>3</v>
      </c>
      <c r="EO278" s="4">
        <v>1.3</v>
      </c>
      <c r="EP278" s="4">
        <v>0.98</v>
      </c>
      <c r="FP278" s="1" t="s">
        <v>3413</v>
      </c>
    </row>
    <row r="279" spans="1:172" x14ac:dyDescent="0.35">
      <c r="A279" s="1" t="s">
        <v>3411</v>
      </c>
      <c r="L279" s="1" t="s">
        <v>3415</v>
      </c>
      <c r="N279" s="1">
        <v>72</v>
      </c>
      <c r="O279" s="1">
        <v>94</v>
      </c>
      <c r="AB279" s="4">
        <v>49.74</v>
      </c>
      <c r="AC279" s="4">
        <v>1.41</v>
      </c>
      <c r="AE279" s="4">
        <v>17.38</v>
      </c>
      <c r="AG279" s="4">
        <v>5.1100000000000003</v>
      </c>
      <c r="AH279" s="4">
        <v>4</v>
      </c>
      <c r="AJ279" s="4">
        <v>9.4600000000000009</v>
      </c>
      <c r="AK279" s="4">
        <v>2.86</v>
      </c>
      <c r="AL279" s="4">
        <v>0.16</v>
      </c>
      <c r="AN279" s="4">
        <v>1.43</v>
      </c>
      <c r="AO279" s="4">
        <v>2.2599999999999998</v>
      </c>
      <c r="AP279" s="4">
        <v>0.66</v>
      </c>
      <c r="CW279" s="4">
        <v>47.2</v>
      </c>
      <c r="CX279" s="4">
        <v>958</v>
      </c>
      <c r="CY279" s="4">
        <v>30.5</v>
      </c>
      <c r="CZ279" s="4">
        <v>174</v>
      </c>
      <c r="DA279" s="4">
        <v>20.9</v>
      </c>
      <c r="DN279" s="4">
        <v>775</v>
      </c>
      <c r="DO279" s="4">
        <v>33.200000000000003</v>
      </c>
      <c r="DP279" s="4">
        <v>70.400000000000006</v>
      </c>
      <c r="DQ279" s="4">
        <v>5.51</v>
      </c>
      <c r="DR279" s="4">
        <v>34</v>
      </c>
      <c r="DS279" s="4">
        <v>6.9</v>
      </c>
      <c r="DT279" s="4">
        <v>2</v>
      </c>
      <c r="DU279" s="4">
        <v>4.49</v>
      </c>
      <c r="DV279" s="4">
        <v>0.95</v>
      </c>
      <c r="DW279" s="4">
        <v>4.33</v>
      </c>
      <c r="DX279" s="4">
        <v>0.89</v>
      </c>
      <c r="DY279" s="4">
        <v>2.33</v>
      </c>
      <c r="DZ279" s="4">
        <v>0.35</v>
      </c>
      <c r="EA279" s="4">
        <v>2.46</v>
      </c>
      <c r="EB279" s="4">
        <v>3</v>
      </c>
      <c r="EC279" s="4">
        <v>4.3</v>
      </c>
      <c r="ED279" s="4">
        <v>0.97</v>
      </c>
      <c r="EM279" s="4">
        <v>12</v>
      </c>
      <c r="EO279" s="4">
        <v>6.6</v>
      </c>
      <c r="EP279" s="4">
        <v>1.72</v>
      </c>
      <c r="FP279" s="1" t="s">
        <v>3413</v>
      </c>
    </row>
    <row r="280" spans="1:172" x14ac:dyDescent="0.35">
      <c r="A280" s="1" t="s">
        <v>3411</v>
      </c>
      <c r="L280" s="1" t="s">
        <v>3416</v>
      </c>
      <c r="N280" s="1">
        <v>72</v>
      </c>
      <c r="O280" s="1">
        <v>94</v>
      </c>
      <c r="AB280" s="4">
        <v>60.63</v>
      </c>
      <c r="AC280" s="4">
        <v>0.97</v>
      </c>
      <c r="AE280" s="4">
        <v>15.38</v>
      </c>
      <c r="AG280" s="4">
        <v>2.27</v>
      </c>
      <c r="AH280" s="4">
        <v>2.88</v>
      </c>
      <c r="AJ280" s="4">
        <v>3.83</v>
      </c>
      <c r="AK280" s="4">
        <v>1.98</v>
      </c>
      <c r="AL280" s="4">
        <v>0.09</v>
      </c>
      <c r="AN280" s="4">
        <v>2.12</v>
      </c>
      <c r="AO280" s="4">
        <v>2.84</v>
      </c>
      <c r="AP280" s="4">
        <v>0.45</v>
      </c>
      <c r="CW280" s="4">
        <v>29</v>
      </c>
      <c r="CX280" s="4">
        <v>468</v>
      </c>
      <c r="CZ280" s="4">
        <v>156</v>
      </c>
      <c r="DA280" s="4">
        <v>14</v>
      </c>
      <c r="DN280" s="4">
        <v>430</v>
      </c>
      <c r="DO280" s="4">
        <v>37.6</v>
      </c>
      <c r="DP280" s="4">
        <v>50.1</v>
      </c>
      <c r="DQ280" s="4">
        <v>5.77</v>
      </c>
      <c r="DR280" s="4">
        <v>23</v>
      </c>
      <c r="DS280" s="4">
        <v>3.92</v>
      </c>
      <c r="DT280" s="4">
        <v>1.06</v>
      </c>
      <c r="DU280" s="4">
        <v>4.38</v>
      </c>
      <c r="DW280" s="4">
        <v>4.0199999999999996</v>
      </c>
      <c r="DX280" s="4">
        <v>0.93</v>
      </c>
      <c r="DY280" s="4">
        <v>2.2799999999999998</v>
      </c>
      <c r="DZ280" s="4">
        <v>0.36</v>
      </c>
      <c r="EA280" s="4">
        <v>1.23</v>
      </c>
      <c r="EB280" s="4">
        <v>0.16</v>
      </c>
      <c r="EC280" s="4">
        <v>0.71</v>
      </c>
      <c r="EM280" s="4">
        <v>5</v>
      </c>
      <c r="EO280" s="4">
        <v>6.9</v>
      </c>
      <c r="EP280" s="4">
        <v>1.5</v>
      </c>
      <c r="FP280" s="1" t="s">
        <v>3413</v>
      </c>
    </row>
    <row r="281" spans="1:172" x14ac:dyDescent="0.35">
      <c r="A281" s="1" t="s">
        <v>3411</v>
      </c>
      <c r="L281" s="1" t="s">
        <v>3417</v>
      </c>
      <c r="N281" s="1">
        <v>72</v>
      </c>
      <c r="O281" s="1">
        <v>94</v>
      </c>
      <c r="AB281" s="4">
        <v>61.3</v>
      </c>
      <c r="AC281" s="4">
        <v>1.18</v>
      </c>
      <c r="AE281" s="4">
        <v>15.3</v>
      </c>
      <c r="AG281" s="4">
        <v>2.97</v>
      </c>
      <c r="AH281" s="4">
        <v>2.59</v>
      </c>
      <c r="AJ281" s="4">
        <v>3.31</v>
      </c>
      <c r="AK281" s="4">
        <v>1.93</v>
      </c>
      <c r="AL281" s="4">
        <v>7.0000000000000007E-2</v>
      </c>
      <c r="AN281" s="4">
        <v>1.86</v>
      </c>
      <c r="AO281" s="4">
        <v>3.81</v>
      </c>
      <c r="AP281" s="4">
        <v>0.44</v>
      </c>
      <c r="CW281" s="4">
        <v>15</v>
      </c>
      <c r="CX281" s="4">
        <v>558</v>
      </c>
      <c r="CZ281" s="4">
        <v>140</v>
      </c>
      <c r="DA281" s="4">
        <v>17</v>
      </c>
      <c r="DN281" s="4">
        <v>314</v>
      </c>
      <c r="DO281" s="4">
        <v>33.700000000000003</v>
      </c>
      <c r="DP281" s="4">
        <v>59.6</v>
      </c>
      <c r="DQ281" s="4">
        <v>5.53</v>
      </c>
      <c r="DR281" s="4">
        <v>25</v>
      </c>
      <c r="DS281" s="4">
        <v>6.06</v>
      </c>
      <c r="DT281" s="4">
        <v>1.36</v>
      </c>
      <c r="DU281" s="4">
        <v>4.53</v>
      </c>
      <c r="DV281" s="4">
        <v>0.91</v>
      </c>
      <c r="DW281" s="4">
        <v>4.32</v>
      </c>
      <c r="DX281" s="4">
        <v>0.94</v>
      </c>
      <c r="DY281" s="4">
        <v>2.4</v>
      </c>
      <c r="DZ281" s="4">
        <v>0.36</v>
      </c>
      <c r="EA281" s="4">
        <v>2.16</v>
      </c>
      <c r="EB281" s="4">
        <v>0.27</v>
      </c>
      <c r="EC281" s="4">
        <v>1.7</v>
      </c>
      <c r="ED281" s="4">
        <v>1</v>
      </c>
      <c r="EM281" s="4">
        <v>5.8</v>
      </c>
      <c r="EO281" s="4">
        <v>12</v>
      </c>
      <c r="EP281" s="4">
        <v>1.37</v>
      </c>
      <c r="FP281" s="1" t="s">
        <v>3413</v>
      </c>
    </row>
    <row r="282" spans="1:172" x14ac:dyDescent="0.35">
      <c r="A282" s="1" t="s">
        <v>3411</v>
      </c>
      <c r="L282" s="1" t="s">
        <v>3418</v>
      </c>
      <c r="N282" s="1">
        <v>72</v>
      </c>
      <c r="O282" s="1">
        <v>94</v>
      </c>
      <c r="AB282" s="4">
        <v>46.2</v>
      </c>
      <c r="AC282" s="4">
        <v>0.53</v>
      </c>
      <c r="AE282" s="4">
        <v>20.7</v>
      </c>
      <c r="AG282" s="4">
        <v>2.97</v>
      </c>
      <c r="AH282" s="4">
        <v>4.4800000000000004</v>
      </c>
      <c r="AJ282" s="4">
        <v>12.77</v>
      </c>
      <c r="AK282" s="4">
        <v>7.37</v>
      </c>
      <c r="AL282" s="4">
        <v>0.14000000000000001</v>
      </c>
      <c r="AN282" s="4">
        <v>0.32</v>
      </c>
      <c r="AO282" s="4">
        <v>1.55</v>
      </c>
      <c r="AP282" s="4">
        <v>0.2</v>
      </c>
      <c r="CW282" s="4">
        <v>10</v>
      </c>
      <c r="CX282" s="4">
        <v>616</v>
      </c>
      <c r="CY282" s="4">
        <v>8.1999999999999993</v>
      </c>
      <c r="CZ282" s="4">
        <v>77</v>
      </c>
      <c r="DA282" s="4">
        <v>2.1</v>
      </c>
      <c r="DN282" s="4">
        <v>94</v>
      </c>
      <c r="DO282" s="4">
        <v>4.99</v>
      </c>
      <c r="DP282" s="4">
        <v>11.2</v>
      </c>
      <c r="DQ282" s="4">
        <v>1.32</v>
      </c>
      <c r="DR282" s="4">
        <v>5.53</v>
      </c>
      <c r="DS282" s="4">
        <v>1.1499999999999999</v>
      </c>
      <c r="DT282" s="4">
        <v>0.51</v>
      </c>
      <c r="DU282" s="4">
        <v>1.27</v>
      </c>
      <c r="DV282" s="4">
        <v>0.18</v>
      </c>
      <c r="DW282" s="4">
        <v>1.22</v>
      </c>
      <c r="DX282" s="4">
        <v>0.28999999999999998</v>
      </c>
      <c r="DY282" s="4">
        <v>0.69</v>
      </c>
      <c r="DZ282" s="4">
        <v>0.11</v>
      </c>
      <c r="EA282" s="4">
        <v>0.72</v>
      </c>
      <c r="EB282" s="4">
        <v>0.12</v>
      </c>
      <c r="EC282" s="4">
        <v>1.85</v>
      </c>
      <c r="ED282" s="4">
        <v>0.18</v>
      </c>
      <c r="EM282" s="4">
        <v>7.8</v>
      </c>
      <c r="EO282" s="4">
        <v>1.31</v>
      </c>
      <c r="EP282" s="4">
        <v>0.48</v>
      </c>
      <c r="FP282" s="1" t="s">
        <v>3413</v>
      </c>
    </row>
    <row r="283" spans="1:172" x14ac:dyDescent="0.35">
      <c r="A283" s="1" t="s">
        <v>3411</v>
      </c>
      <c r="L283" s="1" t="s">
        <v>3419</v>
      </c>
      <c r="N283" s="1">
        <v>72</v>
      </c>
      <c r="O283" s="1">
        <v>94</v>
      </c>
      <c r="AB283" s="4">
        <v>62.09</v>
      </c>
      <c r="AC283" s="4">
        <v>0.64</v>
      </c>
      <c r="AE283" s="4">
        <v>16.78</v>
      </c>
      <c r="AG283" s="4">
        <v>2.06</v>
      </c>
      <c r="AH283" s="4">
        <v>4.17</v>
      </c>
      <c r="AJ283" s="4">
        <v>5.8</v>
      </c>
      <c r="AK283" s="4">
        <v>1.27</v>
      </c>
      <c r="AL283" s="4">
        <v>0.2</v>
      </c>
      <c r="AN283" s="4">
        <v>1.6</v>
      </c>
      <c r="AO283" s="4">
        <v>3.11</v>
      </c>
      <c r="AP283" s="4">
        <v>0.37</v>
      </c>
      <c r="CW283" s="4">
        <v>10</v>
      </c>
      <c r="CX283" s="4">
        <v>493</v>
      </c>
      <c r="CY283" s="4">
        <v>14</v>
      </c>
      <c r="CZ283" s="4">
        <v>123</v>
      </c>
      <c r="DA283" s="4">
        <v>15</v>
      </c>
      <c r="DN283" s="4">
        <v>136</v>
      </c>
      <c r="DO283" s="4">
        <v>14.1</v>
      </c>
      <c r="DP283" s="4">
        <v>33</v>
      </c>
      <c r="DQ283" s="4">
        <v>6.81</v>
      </c>
      <c r="DR283" s="4">
        <v>20</v>
      </c>
      <c r="DS283" s="4">
        <v>3.28</v>
      </c>
      <c r="DT283" s="4">
        <v>1.23</v>
      </c>
      <c r="DU283" s="4">
        <v>5.36</v>
      </c>
      <c r="DV283" s="4">
        <v>0.83</v>
      </c>
      <c r="DW283" s="4">
        <v>4.84</v>
      </c>
      <c r="DX283" s="4">
        <v>1.08</v>
      </c>
      <c r="DY283" s="4">
        <v>2.66</v>
      </c>
      <c r="DZ283" s="4">
        <v>0.39</v>
      </c>
      <c r="EA283" s="4">
        <v>2.42</v>
      </c>
      <c r="EB283" s="4">
        <v>0.55000000000000004</v>
      </c>
      <c r="EC283" s="4">
        <v>2.2000000000000002</v>
      </c>
      <c r="EM283" s="4">
        <v>40</v>
      </c>
      <c r="EO283" s="4">
        <v>5.5</v>
      </c>
      <c r="EP283" s="4">
        <v>1.22</v>
      </c>
      <c r="FP283" s="1" t="s">
        <v>3413</v>
      </c>
    </row>
    <row r="284" spans="1:172" x14ac:dyDescent="0.35">
      <c r="A284" s="1" t="s">
        <v>3411</v>
      </c>
      <c r="L284" s="1" t="s">
        <v>3420</v>
      </c>
      <c r="N284" s="1">
        <v>72</v>
      </c>
      <c r="O284" s="1">
        <v>94</v>
      </c>
      <c r="AB284" s="4">
        <v>60.85</v>
      </c>
      <c r="AC284" s="4">
        <v>1.02</v>
      </c>
      <c r="AE284" s="4">
        <v>16.2</v>
      </c>
      <c r="AG284" s="4">
        <v>4.63</v>
      </c>
      <c r="AH284" s="4">
        <v>2.34</v>
      </c>
      <c r="AJ284" s="4">
        <v>4.78</v>
      </c>
      <c r="AK284" s="4">
        <v>1.17</v>
      </c>
      <c r="AL284" s="4">
        <v>0.11</v>
      </c>
      <c r="AN284" s="4">
        <v>2.71</v>
      </c>
      <c r="AO284" s="4">
        <v>3.39</v>
      </c>
      <c r="AP284" s="4">
        <v>0.5</v>
      </c>
      <c r="CW284" s="4">
        <v>36</v>
      </c>
      <c r="CX284" s="4">
        <v>396</v>
      </c>
      <c r="CY284" s="4">
        <v>22</v>
      </c>
      <c r="CZ284" s="4">
        <v>239</v>
      </c>
      <c r="DA284" s="4" t="s">
        <v>3421</v>
      </c>
      <c r="DN284" s="4">
        <v>0.06</v>
      </c>
      <c r="DO284" s="4">
        <v>34.9</v>
      </c>
      <c r="DP284" s="4">
        <v>72.5</v>
      </c>
      <c r="DQ284" s="4">
        <v>4.91</v>
      </c>
      <c r="DR284" s="4">
        <v>40</v>
      </c>
      <c r="DS284" s="4">
        <v>7.38</v>
      </c>
      <c r="DT284" s="4">
        <v>1.61</v>
      </c>
      <c r="DU284" s="4">
        <v>4.97</v>
      </c>
      <c r="DV284" s="4">
        <v>0.87</v>
      </c>
      <c r="DW284" s="4">
        <v>4.8499999999999996</v>
      </c>
      <c r="DX284" s="4">
        <v>1.1399999999999999</v>
      </c>
      <c r="DY284" s="4">
        <v>2.83</v>
      </c>
      <c r="DZ284" s="4">
        <v>0.44</v>
      </c>
      <c r="EA284" s="4">
        <v>4.03</v>
      </c>
      <c r="EB284" s="4">
        <v>0.62</v>
      </c>
      <c r="EC284" s="4">
        <v>4.0999999999999996</v>
      </c>
      <c r="ED284" s="4">
        <v>1.1000000000000001</v>
      </c>
      <c r="EM284" s="4">
        <v>28</v>
      </c>
      <c r="EO284" s="4">
        <v>10.7</v>
      </c>
      <c r="EP284" s="4">
        <v>0.99</v>
      </c>
      <c r="FP284" s="1" t="s">
        <v>3413</v>
      </c>
    </row>
    <row r="285" spans="1:172" x14ac:dyDescent="0.35">
      <c r="A285" s="1" t="s">
        <v>3411</v>
      </c>
      <c r="L285" s="1" t="s">
        <v>3422</v>
      </c>
      <c r="N285" s="1">
        <v>72</v>
      </c>
      <c r="O285" s="1">
        <v>94</v>
      </c>
      <c r="AB285" s="4">
        <v>50.6</v>
      </c>
      <c r="AC285" s="4">
        <v>1.28</v>
      </c>
      <c r="AE285" s="4">
        <v>17.739999999999998</v>
      </c>
      <c r="AG285" s="4">
        <v>3.9</v>
      </c>
      <c r="AH285" s="4">
        <v>4.8899999999999997</v>
      </c>
      <c r="AJ285" s="4">
        <v>7.83</v>
      </c>
      <c r="AK285" s="4">
        <v>3.59</v>
      </c>
      <c r="AL285" s="4">
        <v>0.17</v>
      </c>
      <c r="AN285" s="4">
        <v>0.4</v>
      </c>
      <c r="AO285" s="4">
        <v>2.95</v>
      </c>
      <c r="AP285" s="4">
        <v>0.7</v>
      </c>
      <c r="CW285" s="4">
        <v>11.2</v>
      </c>
      <c r="CX285" s="4">
        <v>725</v>
      </c>
      <c r="CY285" s="4">
        <v>29.2</v>
      </c>
      <c r="CZ285" s="4">
        <v>182</v>
      </c>
      <c r="DA285" s="4">
        <v>15.7</v>
      </c>
      <c r="DN285" s="4">
        <v>310</v>
      </c>
      <c r="DO285" s="4">
        <v>25</v>
      </c>
      <c r="DP285" s="4">
        <v>56.7</v>
      </c>
      <c r="DQ285" s="4">
        <v>7.32</v>
      </c>
      <c r="DR285" s="4">
        <v>28.1</v>
      </c>
      <c r="DS285" s="4">
        <v>5.94</v>
      </c>
      <c r="DT285" s="4">
        <v>1.58</v>
      </c>
      <c r="DU285" s="4">
        <v>5.82</v>
      </c>
      <c r="DV285" s="4">
        <v>0.82</v>
      </c>
      <c r="DW285" s="4">
        <v>5.35</v>
      </c>
      <c r="DX285" s="4">
        <v>1.1499999999999999</v>
      </c>
      <c r="DY285" s="4">
        <v>2.76</v>
      </c>
      <c r="DZ285" s="4">
        <v>0.42</v>
      </c>
      <c r="EA285" s="4">
        <v>2.5099999999999998</v>
      </c>
      <c r="EB285" s="4">
        <v>0.36</v>
      </c>
      <c r="EC285" s="4">
        <v>4.3600000000000003</v>
      </c>
      <c r="ED285" s="4">
        <v>1.07</v>
      </c>
      <c r="EM285" s="4">
        <v>9.6999999999999993</v>
      </c>
      <c r="EO285" s="4">
        <v>5.46</v>
      </c>
      <c r="EP285" s="4">
        <v>1.24</v>
      </c>
      <c r="FP285" s="1" t="s">
        <v>3413</v>
      </c>
    </row>
    <row r="286" spans="1:172" x14ac:dyDescent="0.35">
      <c r="A286" s="1" t="s">
        <v>3411</v>
      </c>
      <c r="L286" s="1" t="s">
        <v>3423</v>
      </c>
      <c r="N286" s="1">
        <v>72</v>
      </c>
      <c r="O286" s="1">
        <v>94</v>
      </c>
      <c r="AB286" s="4">
        <v>50.38</v>
      </c>
      <c r="AC286" s="4">
        <v>1.22</v>
      </c>
      <c r="AE286" s="4">
        <v>18.73</v>
      </c>
      <c r="AG286" s="4">
        <v>1.86</v>
      </c>
      <c r="AH286" s="4">
        <v>8.2899999999999991</v>
      </c>
      <c r="AJ286" s="4">
        <v>5.3</v>
      </c>
      <c r="AK286" s="4">
        <v>4.8</v>
      </c>
      <c r="AL286" s="4">
        <v>0.51</v>
      </c>
      <c r="AN286" s="4">
        <v>1.49</v>
      </c>
      <c r="AO286" s="4">
        <v>1.41</v>
      </c>
      <c r="AP286" s="4">
        <v>0.49</v>
      </c>
      <c r="CW286" s="4">
        <v>78.599999999999994</v>
      </c>
      <c r="CX286" s="4">
        <v>284</v>
      </c>
      <c r="CY286" s="4">
        <v>30.9</v>
      </c>
      <c r="CZ286" s="4">
        <v>134</v>
      </c>
      <c r="DA286" s="4">
        <v>12.8</v>
      </c>
      <c r="DN286" s="4">
        <v>451</v>
      </c>
      <c r="DO286" s="4">
        <v>17.399999999999999</v>
      </c>
      <c r="DP286" s="4">
        <v>39</v>
      </c>
      <c r="DQ286" s="4">
        <v>8.2200000000000006</v>
      </c>
      <c r="DR286" s="4">
        <v>21.3</v>
      </c>
      <c r="DS286" s="4">
        <v>4.82</v>
      </c>
      <c r="DT286" s="4">
        <v>1.31</v>
      </c>
      <c r="DU286" s="4">
        <v>6.15</v>
      </c>
      <c r="DV286" s="4">
        <v>0.79</v>
      </c>
      <c r="DW286" s="4">
        <v>5.13</v>
      </c>
      <c r="DX286" s="4">
        <v>1.17</v>
      </c>
      <c r="DY286" s="4">
        <v>2.82</v>
      </c>
      <c r="DZ286" s="4">
        <v>0.42</v>
      </c>
      <c r="EA286" s="4">
        <v>2.82</v>
      </c>
      <c r="EB286" s="4">
        <v>0.4</v>
      </c>
      <c r="EC286" s="4">
        <v>3.65</v>
      </c>
      <c r="ED286" s="4">
        <v>0.68</v>
      </c>
      <c r="EM286" s="4">
        <v>10</v>
      </c>
      <c r="EO286" s="4">
        <v>4.3600000000000003</v>
      </c>
      <c r="EP286" s="4">
        <v>1.82</v>
      </c>
      <c r="FP286" s="1" t="s">
        <v>3413</v>
      </c>
    </row>
    <row r="287" spans="1:172" x14ac:dyDescent="0.35">
      <c r="A287" s="1" t="s">
        <v>3411</v>
      </c>
      <c r="L287" s="1" t="s">
        <v>3424</v>
      </c>
      <c r="N287" s="1">
        <v>72</v>
      </c>
      <c r="O287" s="1">
        <v>94</v>
      </c>
      <c r="AB287" s="4">
        <v>51.39</v>
      </c>
      <c r="AC287" s="4">
        <v>1.19</v>
      </c>
      <c r="AE287" s="4">
        <v>16.84</v>
      </c>
      <c r="AG287" s="4">
        <v>3.2</v>
      </c>
      <c r="AH287" s="4">
        <v>5.03</v>
      </c>
      <c r="AJ287" s="4">
        <v>8.51</v>
      </c>
      <c r="AK287" s="4">
        <v>3.59</v>
      </c>
      <c r="AL287" s="4">
        <v>0.19</v>
      </c>
      <c r="AN287" s="4">
        <v>0.27</v>
      </c>
      <c r="AO287" s="4">
        <v>2.41</v>
      </c>
      <c r="AP287" s="4">
        <v>0.7</v>
      </c>
      <c r="CW287" s="4">
        <v>10.9</v>
      </c>
      <c r="CX287" s="4">
        <v>671</v>
      </c>
      <c r="CY287" s="4">
        <v>31.3</v>
      </c>
      <c r="CZ287" s="4">
        <v>170</v>
      </c>
      <c r="DA287" s="4">
        <v>17</v>
      </c>
      <c r="DN287" s="4">
        <v>321</v>
      </c>
      <c r="DO287" s="4">
        <v>27.8</v>
      </c>
      <c r="DP287" s="4">
        <v>61.6</v>
      </c>
      <c r="DQ287" s="4">
        <v>7.82</v>
      </c>
      <c r="DR287" s="4">
        <v>29.3</v>
      </c>
      <c r="DS287" s="4">
        <v>6.48</v>
      </c>
      <c r="DT287" s="4">
        <v>1.62</v>
      </c>
      <c r="DU287" s="4">
        <v>7.49</v>
      </c>
      <c r="DV287" s="4">
        <v>0.87</v>
      </c>
      <c r="DW287" s="4">
        <v>6.78</v>
      </c>
      <c r="DX287" s="4">
        <v>1.45</v>
      </c>
      <c r="DY287" s="4">
        <v>3.83</v>
      </c>
      <c r="DZ287" s="4">
        <v>0.62</v>
      </c>
      <c r="EA287" s="4">
        <v>2.58</v>
      </c>
      <c r="EB287" s="4">
        <v>0.35</v>
      </c>
      <c r="EC287" s="4">
        <v>4.34</v>
      </c>
      <c r="ED287" s="4">
        <v>0.71</v>
      </c>
      <c r="EM287" s="4">
        <v>14</v>
      </c>
      <c r="EO287" s="4">
        <v>5.97</v>
      </c>
      <c r="EP287" s="4">
        <v>1.86</v>
      </c>
      <c r="FP287" s="1" t="s">
        <v>3413</v>
      </c>
    </row>
    <row r="288" spans="1:172" x14ac:dyDescent="0.35">
      <c r="A288" s="1" t="s">
        <v>3411</v>
      </c>
      <c r="L288" s="1" t="s">
        <v>3425</v>
      </c>
      <c r="N288" s="1">
        <v>72</v>
      </c>
      <c r="O288" s="1">
        <v>94</v>
      </c>
      <c r="AB288" s="4">
        <v>53.49</v>
      </c>
      <c r="AC288" s="4">
        <v>1.07</v>
      </c>
      <c r="AE288" s="4">
        <v>18.170000000000002</v>
      </c>
      <c r="AG288" s="4">
        <v>2.4900000000000002</v>
      </c>
      <c r="AH288" s="4">
        <v>4.2699999999999996</v>
      </c>
      <c r="AJ288" s="4">
        <v>7.68</v>
      </c>
      <c r="AK288" s="4">
        <v>2.13</v>
      </c>
      <c r="AL288" s="4">
        <v>0.13</v>
      </c>
      <c r="AN288" s="4">
        <v>1.1100000000000001</v>
      </c>
      <c r="AO288" s="4">
        <v>2.3199999999999998</v>
      </c>
      <c r="AP288" s="4">
        <v>0.51</v>
      </c>
      <c r="CW288" s="4">
        <v>55.5</v>
      </c>
      <c r="CX288" s="4">
        <v>483</v>
      </c>
      <c r="CY288" s="4">
        <v>34</v>
      </c>
      <c r="CZ288" s="4">
        <v>209</v>
      </c>
      <c r="DA288" s="4">
        <v>20.399999999999999</v>
      </c>
      <c r="DN288" s="4">
        <v>468</v>
      </c>
      <c r="DO288" s="4">
        <v>34.1</v>
      </c>
      <c r="DP288" s="4">
        <v>72</v>
      </c>
      <c r="DQ288" s="4">
        <v>4.12</v>
      </c>
      <c r="DR288" s="4">
        <v>33.6</v>
      </c>
      <c r="DS288" s="4">
        <v>6.22</v>
      </c>
      <c r="DT288" s="4">
        <v>1.72</v>
      </c>
      <c r="DU288" s="4">
        <v>4.1500000000000004</v>
      </c>
      <c r="DV288" s="4">
        <v>0.91</v>
      </c>
      <c r="DW288" s="4">
        <v>4.0199999999999996</v>
      </c>
      <c r="DX288" s="4">
        <v>0.96</v>
      </c>
      <c r="DY288" s="4">
        <v>2.2200000000000002</v>
      </c>
      <c r="DZ288" s="4">
        <v>0.38</v>
      </c>
      <c r="EA288" s="4">
        <v>2.71</v>
      </c>
      <c r="EB288" s="4">
        <v>0.39</v>
      </c>
      <c r="EC288" s="4">
        <v>4.99</v>
      </c>
      <c r="ED288" s="4">
        <v>0.92</v>
      </c>
      <c r="EM288" s="4">
        <v>11.3</v>
      </c>
      <c r="EO288" s="4">
        <v>8.8000000000000007</v>
      </c>
      <c r="EP288" s="4">
        <v>0.77</v>
      </c>
      <c r="FP288" s="1" t="s">
        <v>3413</v>
      </c>
    </row>
    <row r="289" spans="1:172" x14ac:dyDescent="0.35">
      <c r="A289" s="1" t="s">
        <v>3411</v>
      </c>
      <c r="L289" s="1" t="s">
        <v>3426</v>
      </c>
      <c r="N289" s="1">
        <v>72</v>
      </c>
      <c r="O289" s="1">
        <v>94</v>
      </c>
      <c r="AB289" s="4">
        <v>53.29</v>
      </c>
      <c r="AC289" s="4">
        <v>0.97</v>
      </c>
      <c r="AE289" s="4">
        <v>19.38</v>
      </c>
      <c r="AG289" s="4">
        <v>5.66</v>
      </c>
      <c r="AH289" s="4">
        <v>4.97</v>
      </c>
      <c r="AJ289" s="4">
        <v>5.18</v>
      </c>
      <c r="AK289" s="4">
        <v>2.65</v>
      </c>
      <c r="AL289" s="4">
        <v>0.21</v>
      </c>
      <c r="AN289" s="4">
        <v>2.0499999999999998</v>
      </c>
      <c r="AO289" s="4">
        <v>3.21</v>
      </c>
      <c r="AP289" s="4">
        <v>0.4</v>
      </c>
      <c r="CW289" s="4">
        <v>146</v>
      </c>
      <c r="CX289" s="4">
        <v>449</v>
      </c>
      <c r="CY289" s="4">
        <v>40.5</v>
      </c>
      <c r="CZ289" s="4">
        <v>219</v>
      </c>
      <c r="DA289" s="4">
        <v>18.899999999999999</v>
      </c>
      <c r="DN289" s="4">
        <v>366</v>
      </c>
      <c r="DO289" s="4">
        <v>27.8</v>
      </c>
      <c r="DP289" s="4">
        <v>62.4</v>
      </c>
      <c r="DQ289" s="4">
        <v>7.16</v>
      </c>
      <c r="DR289" s="4">
        <v>32.4</v>
      </c>
      <c r="DS289" s="4">
        <v>7.31</v>
      </c>
      <c r="DT289" s="4">
        <v>1.89</v>
      </c>
      <c r="DU289" s="4">
        <v>4.43</v>
      </c>
      <c r="DV289" s="4">
        <v>1.08</v>
      </c>
      <c r="DW289" s="4">
        <v>3.97</v>
      </c>
      <c r="DX289" s="4">
        <v>0.81</v>
      </c>
      <c r="DY289" s="4">
        <v>2.34</v>
      </c>
      <c r="DZ289" s="4">
        <v>0.36</v>
      </c>
      <c r="EA289" s="4">
        <v>3.63</v>
      </c>
      <c r="EB289" s="4">
        <v>0.52</v>
      </c>
      <c r="EC289" s="4">
        <v>5.68</v>
      </c>
      <c r="ED289" s="4">
        <v>1.24</v>
      </c>
      <c r="EM289" s="4">
        <v>13.7</v>
      </c>
      <c r="EO289" s="4">
        <v>13.5</v>
      </c>
      <c r="EP289" s="4">
        <v>4.95</v>
      </c>
      <c r="FP289" s="1" t="s">
        <v>3413</v>
      </c>
    </row>
    <row r="290" spans="1:172" x14ac:dyDescent="0.35">
      <c r="A290" s="1" t="s">
        <v>3427</v>
      </c>
      <c r="L290" s="1" t="s">
        <v>3428</v>
      </c>
      <c r="N290" s="1">
        <v>72</v>
      </c>
      <c r="O290" s="1">
        <v>94</v>
      </c>
      <c r="AB290" s="4">
        <v>75</v>
      </c>
      <c r="AC290" s="4">
        <v>0.05</v>
      </c>
      <c r="AE290" s="4">
        <v>14.07</v>
      </c>
      <c r="AG290" s="4">
        <v>0.77</v>
      </c>
      <c r="AH290" s="4">
        <v>0.86</v>
      </c>
      <c r="AJ290" s="4">
        <v>1.26</v>
      </c>
      <c r="AK290" s="4">
        <v>0.3</v>
      </c>
      <c r="AL290" s="4">
        <v>0.05</v>
      </c>
      <c r="AN290" s="4">
        <v>2.97</v>
      </c>
      <c r="AO290" s="4">
        <v>2.6</v>
      </c>
      <c r="AP290" s="4">
        <v>0.05</v>
      </c>
      <c r="CW290" s="4">
        <v>151</v>
      </c>
      <c r="CX290" s="4">
        <v>200</v>
      </c>
      <c r="CY290" s="4">
        <v>24.33</v>
      </c>
      <c r="CZ290" s="4">
        <v>154</v>
      </c>
      <c r="DA290" s="4">
        <v>11.33</v>
      </c>
      <c r="DN290" s="4">
        <v>1035</v>
      </c>
      <c r="DO290" s="4">
        <v>28.22</v>
      </c>
      <c r="DP290" s="4">
        <v>60.56</v>
      </c>
      <c r="DQ290" s="4">
        <v>6.48</v>
      </c>
      <c r="DR290" s="4">
        <v>25.25</v>
      </c>
      <c r="DS290" s="4">
        <v>4.5599999999999996</v>
      </c>
      <c r="DT290" s="4">
        <v>0.81</v>
      </c>
      <c r="DU290" s="4">
        <v>4.5599999999999996</v>
      </c>
      <c r="DV290" s="4">
        <v>0.76</v>
      </c>
      <c r="DW290" s="4">
        <v>4.29</v>
      </c>
      <c r="DX290" s="4">
        <v>0.92</v>
      </c>
      <c r="DY290" s="4">
        <v>2.58</v>
      </c>
      <c r="DZ290" s="4">
        <v>0.49</v>
      </c>
      <c r="EA290" s="4">
        <v>2.87</v>
      </c>
      <c r="EB290" s="4">
        <v>0.42</v>
      </c>
      <c r="EC290" s="4">
        <v>3.64</v>
      </c>
      <c r="ED290" s="4">
        <v>1.29</v>
      </c>
      <c r="EM290" s="4">
        <v>18.489999999999998</v>
      </c>
      <c r="EO290" s="4">
        <v>11.73</v>
      </c>
      <c r="EP290" s="4">
        <v>2.74</v>
      </c>
      <c r="FP290" s="1" t="s">
        <v>3429</v>
      </c>
    </row>
    <row r="291" spans="1:172" x14ac:dyDescent="0.35">
      <c r="A291" s="1" t="s">
        <v>3427</v>
      </c>
      <c r="L291" s="1" t="s">
        <v>3430</v>
      </c>
      <c r="N291" s="1">
        <v>72</v>
      </c>
      <c r="O291" s="1">
        <v>94</v>
      </c>
      <c r="AB291" s="4">
        <v>73.8</v>
      </c>
      <c r="AC291" s="4">
        <v>0.12</v>
      </c>
      <c r="AE291" s="4">
        <v>14.6</v>
      </c>
      <c r="AG291" s="4">
        <v>1.02</v>
      </c>
      <c r="AH291" s="4">
        <v>0.9</v>
      </c>
      <c r="AJ291" s="4">
        <v>1.77</v>
      </c>
      <c r="AK291" s="4">
        <v>0.6</v>
      </c>
      <c r="AL291" s="4">
        <v>7.0000000000000007E-2</v>
      </c>
      <c r="AN291" s="4">
        <v>2.98</v>
      </c>
      <c r="AO291" s="4">
        <v>3.06</v>
      </c>
      <c r="AP291" s="4">
        <v>0.1</v>
      </c>
      <c r="CW291" s="4">
        <v>124</v>
      </c>
      <c r="CX291" s="4">
        <v>292</v>
      </c>
      <c r="CY291" s="4">
        <v>23.8</v>
      </c>
      <c r="CZ291" s="4">
        <v>181</v>
      </c>
      <c r="DA291" s="4">
        <v>10.81</v>
      </c>
      <c r="DN291" s="4">
        <v>2018</v>
      </c>
      <c r="DO291" s="4">
        <v>27.55</v>
      </c>
      <c r="DP291" s="4">
        <v>59.49</v>
      </c>
      <c r="DQ291" s="4">
        <v>6.42</v>
      </c>
      <c r="DR291" s="4">
        <v>22.73</v>
      </c>
      <c r="DS291" s="4">
        <v>4.21</v>
      </c>
      <c r="DT291" s="4">
        <v>0.99</v>
      </c>
      <c r="DU291" s="4">
        <v>4.8099999999999996</v>
      </c>
      <c r="DV291" s="4">
        <v>0.63</v>
      </c>
      <c r="DW291" s="4">
        <v>3.71</v>
      </c>
      <c r="DX291" s="4">
        <v>0.76</v>
      </c>
      <c r="DY291" s="4">
        <v>2.8</v>
      </c>
      <c r="DZ291" s="4">
        <v>0.37</v>
      </c>
      <c r="EA291" s="4">
        <v>2.5</v>
      </c>
      <c r="EB291" s="4">
        <v>0.37</v>
      </c>
      <c r="EC291" s="4">
        <v>4.3499999999999996</v>
      </c>
      <c r="ED291" s="4">
        <v>1.0900000000000001</v>
      </c>
      <c r="EM291" s="4">
        <v>20.22</v>
      </c>
      <c r="EO291" s="4">
        <v>10.48</v>
      </c>
      <c r="EP291" s="4">
        <v>2.4300000000000002</v>
      </c>
      <c r="FP291" s="1" t="s">
        <v>3429</v>
      </c>
    </row>
    <row r="292" spans="1:172" x14ac:dyDescent="0.35">
      <c r="A292" s="1" t="s">
        <v>3427</v>
      </c>
      <c r="L292" s="1" t="s">
        <v>3431</v>
      </c>
      <c r="N292" s="1">
        <v>72</v>
      </c>
      <c r="O292" s="1">
        <v>94</v>
      </c>
      <c r="AB292" s="4">
        <v>69.3</v>
      </c>
      <c r="AC292" s="4">
        <v>0.41</v>
      </c>
      <c r="AE292" s="4">
        <v>17.61</v>
      </c>
      <c r="AG292" s="4">
        <v>0.96</v>
      </c>
      <c r="AH292" s="4">
        <v>1.2</v>
      </c>
      <c r="AJ292" s="4">
        <v>3.21</v>
      </c>
      <c r="AK292" s="4">
        <v>0.4</v>
      </c>
      <c r="AL292" s="4">
        <v>0.06</v>
      </c>
      <c r="AN292" s="4">
        <v>1.52</v>
      </c>
      <c r="AO292" s="4">
        <v>3.4</v>
      </c>
      <c r="AP292" s="4">
        <v>0.24</v>
      </c>
      <c r="CW292" s="4">
        <v>81</v>
      </c>
      <c r="CX292" s="4">
        <v>530</v>
      </c>
      <c r="CY292" s="4">
        <v>27.83</v>
      </c>
      <c r="CZ292" s="4">
        <v>346</v>
      </c>
      <c r="DA292" s="4">
        <v>14.92</v>
      </c>
      <c r="DM292" s="4">
        <v>12.78</v>
      </c>
      <c r="DN292" s="4">
        <v>527</v>
      </c>
      <c r="DO292" s="4">
        <v>28.86</v>
      </c>
      <c r="DP292" s="4">
        <v>62.65</v>
      </c>
      <c r="DQ292" s="4">
        <v>7.87</v>
      </c>
      <c r="DR292" s="4">
        <v>32.42</v>
      </c>
      <c r="DS292" s="4">
        <v>6.98</v>
      </c>
      <c r="DT292" s="4">
        <v>2.35</v>
      </c>
      <c r="DU292" s="4">
        <v>6.59</v>
      </c>
      <c r="DV292" s="4">
        <v>0.88</v>
      </c>
      <c r="DW292" s="4">
        <v>5.96</v>
      </c>
      <c r="DX292" s="4">
        <v>1.1399999999999999</v>
      </c>
      <c r="DY292" s="4">
        <v>3.2</v>
      </c>
      <c r="DZ292" s="4">
        <v>0.47</v>
      </c>
      <c r="EA292" s="4">
        <v>2.6</v>
      </c>
      <c r="EB292" s="4">
        <v>0.49</v>
      </c>
      <c r="EC292" s="4">
        <v>6.77</v>
      </c>
      <c r="ED292" s="4">
        <v>1.02</v>
      </c>
      <c r="EM292" s="4">
        <v>13.37</v>
      </c>
      <c r="EO292" s="4">
        <v>6.19</v>
      </c>
      <c r="EP292" s="4">
        <v>1.61</v>
      </c>
      <c r="FP292" s="1" t="s">
        <v>3429</v>
      </c>
    </row>
    <row r="293" spans="1:172" x14ac:dyDescent="0.35">
      <c r="A293" s="1" t="s">
        <v>3432</v>
      </c>
      <c r="L293" s="1" t="s">
        <v>3433</v>
      </c>
      <c r="N293" s="1">
        <v>56</v>
      </c>
      <c r="O293" s="1">
        <v>66</v>
      </c>
      <c r="AB293" s="4">
        <v>57.3</v>
      </c>
      <c r="AC293" s="4">
        <v>1.03</v>
      </c>
      <c r="AE293" s="4">
        <v>17.52</v>
      </c>
      <c r="AG293" s="4">
        <v>4.59</v>
      </c>
      <c r="AH293" s="4">
        <v>1.98</v>
      </c>
      <c r="AJ293" s="4">
        <v>5.41</v>
      </c>
      <c r="AK293" s="4">
        <v>2.21</v>
      </c>
      <c r="AL293" s="4">
        <v>0.1</v>
      </c>
      <c r="AN293" s="4">
        <v>2.5499999999999998</v>
      </c>
      <c r="AO293" s="4">
        <v>3.94</v>
      </c>
      <c r="AP293" s="4">
        <v>0.38</v>
      </c>
      <c r="CH293" s="4">
        <v>18.899999999999999</v>
      </c>
      <c r="CW293" s="4">
        <v>76</v>
      </c>
      <c r="CX293" s="4">
        <v>529</v>
      </c>
      <c r="CY293" s="4">
        <v>24.6</v>
      </c>
      <c r="CZ293" s="4">
        <v>130</v>
      </c>
      <c r="DA293" s="4">
        <v>9.09</v>
      </c>
      <c r="DM293" s="4">
        <v>2.4</v>
      </c>
      <c r="DN293" s="4">
        <v>843</v>
      </c>
      <c r="DO293" s="4">
        <v>29</v>
      </c>
      <c r="DP293" s="4">
        <v>59</v>
      </c>
      <c r="DQ293" s="4">
        <v>7.6</v>
      </c>
      <c r="DR293" s="4">
        <v>32</v>
      </c>
      <c r="DS293" s="4">
        <v>6.58</v>
      </c>
      <c r="DT293" s="4">
        <v>1.69</v>
      </c>
      <c r="DU293" s="4">
        <v>4.95</v>
      </c>
      <c r="DV293" s="4">
        <v>0.79</v>
      </c>
      <c r="DW293" s="4">
        <v>4.47</v>
      </c>
      <c r="DX293" s="4">
        <v>0.79</v>
      </c>
      <c r="DY293" s="4">
        <v>2.31</v>
      </c>
      <c r="DZ293" s="4">
        <v>0.4</v>
      </c>
      <c r="EA293" s="4">
        <v>2.04</v>
      </c>
      <c r="EB293" s="4">
        <v>0.32</v>
      </c>
      <c r="EC293" s="4">
        <v>3</v>
      </c>
      <c r="ED293" s="4">
        <v>0.65</v>
      </c>
      <c r="EM293" s="4">
        <v>58</v>
      </c>
      <c r="EO293" s="4">
        <v>7.2</v>
      </c>
      <c r="EP293" s="4">
        <v>1.77</v>
      </c>
      <c r="FP293" s="1" t="s">
        <v>3434</v>
      </c>
    </row>
    <row r="294" spans="1:172" x14ac:dyDescent="0.35">
      <c r="A294" s="1" t="s">
        <v>3432</v>
      </c>
      <c r="L294" s="1" t="s">
        <v>3435</v>
      </c>
      <c r="N294" s="1">
        <v>56</v>
      </c>
      <c r="O294" s="1">
        <v>66</v>
      </c>
      <c r="AB294" s="4">
        <v>60.95</v>
      </c>
      <c r="AC294" s="4">
        <v>0.86</v>
      </c>
      <c r="AE294" s="4">
        <v>17.29</v>
      </c>
      <c r="AG294" s="4">
        <v>4.6900000000000004</v>
      </c>
      <c r="AH294" s="4">
        <v>1.26</v>
      </c>
      <c r="AJ294" s="4">
        <v>3.3</v>
      </c>
      <c r="AK294" s="4">
        <v>1.86</v>
      </c>
      <c r="AL294" s="4">
        <v>0.16</v>
      </c>
      <c r="AN294" s="4">
        <v>3.44</v>
      </c>
      <c r="AO294" s="4">
        <v>3.81</v>
      </c>
      <c r="AP294" s="4">
        <v>0.28999999999999998</v>
      </c>
      <c r="CH294" s="4">
        <v>13.25</v>
      </c>
      <c r="CW294" s="4">
        <v>93</v>
      </c>
      <c r="CX294" s="4">
        <v>399</v>
      </c>
      <c r="CY294" s="4">
        <v>18.79</v>
      </c>
      <c r="CZ294" s="4">
        <v>123</v>
      </c>
      <c r="DA294" s="4">
        <v>17.75</v>
      </c>
      <c r="DM294" s="4">
        <v>3.34</v>
      </c>
      <c r="DN294" s="4">
        <v>828</v>
      </c>
      <c r="DO294" s="4">
        <v>23.38</v>
      </c>
      <c r="DP294" s="4">
        <v>50.45</v>
      </c>
      <c r="DQ294" s="4">
        <v>5.46</v>
      </c>
      <c r="DR294" s="4">
        <v>23.28</v>
      </c>
      <c r="DS294" s="4">
        <v>4.2699999999999996</v>
      </c>
      <c r="DT294" s="4">
        <v>1.27</v>
      </c>
      <c r="DU294" s="4">
        <v>3.63</v>
      </c>
      <c r="DV294" s="4">
        <v>0.56000000000000005</v>
      </c>
      <c r="DW294" s="4">
        <v>3.01</v>
      </c>
      <c r="DX294" s="4">
        <v>0.56000000000000005</v>
      </c>
      <c r="DY294" s="4">
        <v>1.96</v>
      </c>
      <c r="DZ294" s="4">
        <v>0.27</v>
      </c>
      <c r="EA294" s="4">
        <v>1.7</v>
      </c>
      <c r="EB294" s="4">
        <v>0.26</v>
      </c>
      <c r="EC294" s="4">
        <v>3.28</v>
      </c>
      <c r="ED294" s="4">
        <v>0.62</v>
      </c>
      <c r="EM294" s="4">
        <v>27.75</v>
      </c>
      <c r="EO294" s="4">
        <v>10.02</v>
      </c>
      <c r="EP294" s="4">
        <v>2.4</v>
      </c>
      <c r="FP294" s="1" t="s">
        <v>3434</v>
      </c>
    </row>
    <row r="295" spans="1:172" x14ac:dyDescent="0.35">
      <c r="A295" s="1" t="s">
        <v>3432</v>
      </c>
      <c r="L295" s="1" t="s">
        <v>3436</v>
      </c>
      <c r="N295" s="1">
        <v>56</v>
      </c>
      <c r="O295" s="1">
        <v>66</v>
      </c>
      <c r="AB295" s="4">
        <v>68.75</v>
      </c>
      <c r="AC295" s="4">
        <v>0.2</v>
      </c>
      <c r="AE295" s="4">
        <v>14.55</v>
      </c>
      <c r="AG295" s="4">
        <v>1.76</v>
      </c>
      <c r="AH295" s="4">
        <v>1.48</v>
      </c>
      <c r="AJ295" s="4">
        <v>1.96</v>
      </c>
      <c r="AK295" s="4">
        <v>0.2</v>
      </c>
      <c r="AL295" s="4">
        <v>0.08</v>
      </c>
      <c r="AN295" s="4">
        <v>5.13</v>
      </c>
      <c r="AO295" s="4">
        <v>3.25</v>
      </c>
      <c r="CH295" s="4">
        <v>9.1300000000000008</v>
      </c>
      <c r="CW295" s="4">
        <v>153</v>
      </c>
      <c r="CX295" s="4">
        <v>75</v>
      </c>
      <c r="CY295" s="4">
        <v>14.22</v>
      </c>
      <c r="CZ295" s="4">
        <v>160</v>
      </c>
      <c r="DA295" s="4">
        <v>15.5</v>
      </c>
      <c r="DM295" s="4">
        <v>6.5</v>
      </c>
      <c r="DN295" s="4">
        <v>728</v>
      </c>
      <c r="DO295" s="4">
        <v>30.51</v>
      </c>
      <c r="DP295" s="4">
        <v>56.28</v>
      </c>
      <c r="DQ295" s="4">
        <v>6.84</v>
      </c>
      <c r="DR295" s="4">
        <v>28.58</v>
      </c>
      <c r="DS295" s="4">
        <v>5.47</v>
      </c>
      <c r="DT295" s="4">
        <v>1.1100000000000001</v>
      </c>
      <c r="DU295" s="4">
        <v>5.72</v>
      </c>
      <c r="DV295" s="4">
        <v>1.04</v>
      </c>
      <c r="DW295" s="4">
        <v>4.1399999999999997</v>
      </c>
      <c r="DX295" s="4">
        <v>0.88</v>
      </c>
      <c r="DY295" s="4">
        <v>2.35</v>
      </c>
      <c r="DZ295" s="4">
        <v>0.42</v>
      </c>
      <c r="EA295" s="4">
        <v>3.03</v>
      </c>
      <c r="EB295" s="4">
        <v>0.43</v>
      </c>
      <c r="EC295" s="4">
        <v>3.92</v>
      </c>
      <c r="ED295" s="4">
        <v>0.98</v>
      </c>
      <c r="EM295" s="4">
        <v>29.67</v>
      </c>
      <c r="EO295" s="4">
        <v>10.76</v>
      </c>
      <c r="EP295" s="4">
        <v>3.41</v>
      </c>
      <c r="FP295" s="1" t="s">
        <v>3434</v>
      </c>
    </row>
    <row r="296" spans="1:172" x14ac:dyDescent="0.35">
      <c r="A296" s="1" t="s">
        <v>3432</v>
      </c>
      <c r="L296" s="1" t="s">
        <v>3437</v>
      </c>
      <c r="N296" s="1">
        <v>56</v>
      </c>
      <c r="O296" s="1">
        <v>66</v>
      </c>
      <c r="AB296" s="4">
        <v>58.3</v>
      </c>
      <c r="AC296" s="4">
        <v>1</v>
      </c>
      <c r="AE296" s="4">
        <v>18.010000000000002</v>
      </c>
      <c r="AG296" s="4">
        <v>4.8600000000000003</v>
      </c>
      <c r="AH296" s="4">
        <v>1.73</v>
      </c>
      <c r="AJ296" s="4">
        <v>5.05</v>
      </c>
      <c r="AK296" s="4">
        <v>1.91</v>
      </c>
      <c r="AL296" s="4">
        <v>0.16</v>
      </c>
      <c r="AN296" s="4">
        <v>3.75</v>
      </c>
      <c r="AO296" s="4">
        <v>2.66</v>
      </c>
      <c r="AP296" s="4">
        <v>0.52</v>
      </c>
      <c r="CH296" s="4">
        <v>15.24</v>
      </c>
      <c r="CW296" s="4">
        <v>105</v>
      </c>
      <c r="CX296" s="4">
        <v>578</v>
      </c>
      <c r="CY296" s="4">
        <v>27.38</v>
      </c>
      <c r="CZ296" s="4">
        <v>188</v>
      </c>
      <c r="DA296" s="4">
        <v>14.33</v>
      </c>
      <c r="DM296" s="4">
        <v>3.85</v>
      </c>
      <c r="DN296" s="4">
        <v>799</v>
      </c>
      <c r="DO296" s="4">
        <v>33.26</v>
      </c>
      <c r="DP296" s="4">
        <v>73.3</v>
      </c>
      <c r="DQ296" s="4">
        <v>8.86</v>
      </c>
      <c r="DR296" s="4">
        <v>36.299999999999997</v>
      </c>
      <c r="DS296" s="4">
        <v>7.81</v>
      </c>
      <c r="DT296" s="4">
        <v>1.81</v>
      </c>
      <c r="DU296" s="4">
        <v>5.9</v>
      </c>
      <c r="DV296" s="4">
        <v>0.87</v>
      </c>
      <c r="DW296" s="4">
        <v>5.24</v>
      </c>
      <c r="DX296" s="4">
        <v>0.92</v>
      </c>
      <c r="DY296" s="4">
        <v>2.5099999999999998</v>
      </c>
      <c r="DZ296" s="4">
        <v>0.39</v>
      </c>
      <c r="EA296" s="4">
        <v>2.27</v>
      </c>
      <c r="EB296" s="4">
        <v>0.39</v>
      </c>
      <c r="EC296" s="4">
        <v>4.74</v>
      </c>
      <c r="ED296" s="4">
        <v>0.8</v>
      </c>
      <c r="EM296" s="4">
        <v>63.86</v>
      </c>
      <c r="FP296" s="1" t="s">
        <v>3434</v>
      </c>
    </row>
    <row r="297" spans="1:172" x14ac:dyDescent="0.35">
      <c r="A297" s="1" t="s">
        <v>3432</v>
      </c>
      <c r="L297" s="1" t="s">
        <v>3438</v>
      </c>
      <c r="N297" s="1">
        <v>56</v>
      </c>
      <c r="O297" s="1">
        <v>66</v>
      </c>
      <c r="AB297" s="4">
        <v>50.6</v>
      </c>
      <c r="AC297" s="4">
        <v>1.0900000000000001</v>
      </c>
      <c r="AE297" s="4">
        <v>18.260000000000002</v>
      </c>
      <c r="AG297" s="4">
        <v>4.7699999999999996</v>
      </c>
      <c r="AH297" s="4">
        <v>3.49</v>
      </c>
      <c r="AJ297" s="4">
        <v>7</v>
      </c>
      <c r="AK297" s="4">
        <v>4.72</v>
      </c>
      <c r="AL297" s="4">
        <v>0.16</v>
      </c>
      <c r="AN297" s="4">
        <v>1.56</v>
      </c>
      <c r="AO297" s="4">
        <v>3</v>
      </c>
      <c r="AP297" s="4">
        <v>0.39</v>
      </c>
      <c r="CH297" s="4">
        <v>22.3</v>
      </c>
      <c r="CW297" s="4">
        <v>30</v>
      </c>
      <c r="CX297" s="4">
        <v>550</v>
      </c>
      <c r="CY297" s="4">
        <v>11</v>
      </c>
      <c r="CZ297" s="4">
        <v>58</v>
      </c>
      <c r="DA297" s="4">
        <v>4.8099999999999996</v>
      </c>
      <c r="DM297" s="4">
        <v>3.09</v>
      </c>
      <c r="DN297" s="4">
        <v>583</v>
      </c>
      <c r="DO297" s="4">
        <v>14.36</v>
      </c>
      <c r="DP297" s="4">
        <v>35.159999999999997</v>
      </c>
      <c r="DQ297" s="4">
        <v>4.47</v>
      </c>
      <c r="DR297" s="4">
        <v>19.37</v>
      </c>
      <c r="DS297" s="4">
        <v>4.18</v>
      </c>
      <c r="DT297" s="4">
        <v>1.27</v>
      </c>
      <c r="DU297" s="4">
        <v>3.8</v>
      </c>
      <c r="DV297" s="4">
        <v>0.72</v>
      </c>
      <c r="DW297" s="4">
        <v>2.69</v>
      </c>
      <c r="DX297" s="4">
        <v>0.56000000000000005</v>
      </c>
      <c r="DY297" s="4">
        <v>1.49</v>
      </c>
      <c r="DZ297" s="4">
        <v>0.21</v>
      </c>
      <c r="EA297" s="4">
        <v>1.61</v>
      </c>
      <c r="EB297" s="4">
        <v>0.2</v>
      </c>
      <c r="EC297" s="4">
        <v>1.58</v>
      </c>
      <c r="ED297" s="4">
        <v>0.4</v>
      </c>
      <c r="EM297" s="4">
        <v>53.22</v>
      </c>
      <c r="EO297" s="4">
        <v>2.29</v>
      </c>
      <c r="EP297" s="4">
        <v>0.73</v>
      </c>
      <c r="FP297" s="1" t="s">
        <v>3434</v>
      </c>
    </row>
    <row r="298" spans="1:172" x14ac:dyDescent="0.35">
      <c r="A298" s="1" t="s">
        <v>3432</v>
      </c>
      <c r="L298" s="1" t="s">
        <v>3439</v>
      </c>
      <c r="N298" s="1">
        <v>56</v>
      </c>
      <c r="O298" s="1">
        <v>66</v>
      </c>
      <c r="AB298" s="4">
        <v>62.22</v>
      </c>
      <c r="AC298" s="4">
        <v>0.6</v>
      </c>
      <c r="AE298" s="4">
        <v>15.75</v>
      </c>
      <c r="AG298" s="4">
        <v>2.48</v>
      </c>
      <c r="AH298" s="4">
        <v>3.1</v>
      </c>
      <c r="AJ298" s="4">
        <v>3.61</v>
      </c>
      <c r="AK298" s="4">
        <v>2.4</v>
      </c>
      <c r="AL298" s="4">
        <v>0.12</v>
      </c>
      <c r="AN298" s="4">
        <v>4.8099999999999996</v>
      </c>
      <c r="AO298" s="4">
        <v>3.98</v>
      </c>
      <c r="AP298" s="4">
        <v>0.15</v>
      </c>
      <c r="CH298" s="4">
        <v>8.9499999999999993</v>
      </c>
      <c r="CW298" s="4">
        <v>115</v>
      </c>
      <c r="CX298" s="4">
        <v>386</v>
      </c>
      <c r="CY298" s="4">
        <v>15.65</v>
      </c>
      <c r="CZ298" s="4">
        <v>98</v>
      </c>
      <c r="DA298" s="4">
        <v>12.93</v>
      </c>
      <c r="DM298" s="4">
        <v>4.9000000000000004</v>
      </c>
      <c r="DN298" s="4">
        <v>922</v>
      </c>
      <c r="DO298" s="4">
        <v>20.73</v>
      </c>
      <c r="DP298" s="4">
        <v>50.3</v>
      </c>
      <c r="DQ298" s="4">
        <v>6.95</v>
      </c>
      <c r="DR298" s="4">
        <v>28.15</v>
      </c>
      <c r="DS298" s="4">
        <v>6.06</v>
      </c>
      <c r="DT298" s="4">
        <v>1.64</v>
      </c>
      <c r="DU298" s="4">
        <v>5.33</v>
      </c>
      <c r="DV298" s="4">
        <v>0.96</v>
      </c>
      <c r="DW298" s="4">
        <v>3.42</v>
      </c>
      <c r="DX298" s="4">
        <v>0.74</v>
      </c>
      <c r="DY298" s="4">
        <v>1.99</v>
      </c>
      <c r="DZ298" s="4">
        <v>0.34</v>
      </c>
      <c r="EA298" s="4">
        <v>2.37</v>
      </c>
      <c r="EB298" s="4">
        <v>0.28999999999999998</v>
      </c>
      <c r="EC298" s="4">
        <v>1.57</v>
      </c>
      <c r="ED298" s="4">
        <v>0.77</v>
      </c>
      <c r="EM298" s="4">
        <v>22.74</v>
      </c>
      <c r="EO298" s="4">
        <v>9.1300000000000008</v>
      </c>
      <c r="EP298" s="4">
        <v>2.4300000000000002</v>
      </c>
      <c r="FP298" s="1" t="s">
        <v>3434</v>
      </c>
    </row>
    <row r="299" spans="1:172" x14ac:dyDescent="0.35">
      <c r="A299" s="1" t="s">
        <v>3432</v>
      </c>
      <c r="L299" s="1" t="s">
        <v>3440</v>
      </c>
      <c r="N299" s="1">
        <v>56</v>
      </c>
      <c r="O299" s="1">
        <v>66</v>
      </c>
      <c r="AB299" s="4">
        <v>63.93</v>
      </c>
      <c r="AC299" s="4">
        <v>0.6</v>
      </c>
      <c r="AE299" s="4">
        <v>15.27</v>
      </c>
      <c r="AG299" s="4">
        <v>2.84</v>
      </c>
      <c r="AH299" s="4">
        <v>2.76</v>
      </c>
      <c r="AJ299" s="4">
        <v>3.04</v>
      </c>
      <c r="AK299" s="4">
        <v>1.79</v>
      </c>
      <c r="AL299" s="4">
        <v>0.08</v>
      </c>
      <c r="AN299" s="4">
        <v>3.77</v>
      </c>
      <c r="AO299" s="4">
        <v>3.56</v>
      </c>
      <c r="AP299" s="4">
        <v>0.08</v>
      </c>
      <c r="CH299" s="4">
        <v>16.86</v>
      </c>
      <c r="CW299" s="4">
        <v>90</v>
      </c>
      <c r="CX299" s="4">
        <v>257</v>
      </c>
      <c r="CY299" s="4">
        <v>37.869999999999997</v>
      </c>
      <c r="CZ299" s="4">
        <v>178</v>
      </c>
      <c r="DA299" s="4">
        <v>14.36</v>
      </c>
      <c r="DM299" s="4">
        <v>2.19</v>
      </c>
      <c r="DN299" s="4">
        <v>688</v>
      </c>
      <c r="DO299" s="4">
        <v>26.26</v>
      </c>
      <c r="DP299" s="4">
        <v>57.8</v>
      </c>
      <c r="DQ299" s="4">
        <v>6.6</v>
      </c>
      <c r="DR299" s="4">
        <v>28.55</v>
      </c>
      <c r="DS299" s="4">
        <v>5.95</v>
      </c>
      <c r="DT299" s="4">
        <v>1.35</v>
      </c>
      <c r="DU299" s="4">
        <v>6</v>
      </c>
      <c r="DV299" s="4">
        <v>0.88</v>
      </c>
      <c r="DW299" s="4">
        <v>5.93</v>
      </c>
      <c r="DX299" s="4">
        <v>1.1299999999999999</v>
      </c>
      <c r="DY299" s="4">
        <v>3.45</v>
      </c>
      <c r="DZ299" s="4">
        <v>0.5</v>
      </c>
      <c r="EA299" s="4">
        <v>3.04</v>
      </c>
      <c r="EB299" s="4">
        <v>0.48</v>
      </c>
      <c r="EC299" s="4">
        <v>4.3099999999999996</v>
      </c>
      <c r="ED299" s="4">
        <v>0.96</v>
      </c>
      <c r="EM299" s="4">
        <v>18.809999999999999</v>
      </c>
      <c r="EO299" s="4">
        <v>10.34</v>
      </c>
      <c r="EP299" s="4">
        <v>2.98</v>
      </c>
      <c r="FP299" s="1" t="s">
        <v>3434</v>
      </c>
    </row>
    <row r="300" spans="1:172" x14ac:dyDescent="0.35">
      <c r="A300" s="1" t="s">
        <v>3432</v>
      </c>
      <c r="L300" s="1" t="s">
        <v>3441</v>
      </c>
      <c r="N300" s="1">
        <v>56</v>
      </c>
      <c r="O300" s="1">
        <v>66</v>
      </c>
      <c r="AB300" s="4">
        <v>58.05</v>
      </c>
      <c r="AC300" s="4">
        <v>0.9</v>
      </c>
      <c r="AE300" s="4">
        <v>16.41</v>
      </c>
      <c r="AG300" s="4">
        <v>7.18</v>
      </c>
      <c r="AH300" s="4">
        <v>2.0099999999999998</v>
      </c>
      <c r="AJ300" s="4">
        <v>3.91</v>
      </c>
      <c r="AK300" s="4">
        <v>2.61</v>
      </c>
      <c r="AL300" s="4">
        <v>0.16</v>
      </c>
      <c r="AN300" s="4">
        <v>2.74</v>
      </c>
      <c r="AO300" s="4">
        <v>4.38</v>
      </c>
      <c r="AP300" s="4">
        <v>0.26</v>
      </c>
      <c r="CH300" s="4">
        <v>18.95</v>
      </c>
      <c r="CW300" s="4">
        <v>64</v>
      </c>
      <c r="CX300" s="4">
        <v>470</v>
      </c>
      <c r="CY300" s="4">
        <v>23.37</v>
      </c>
      <c r="CZ300" s="4">
        <v>25</v>
      </c>
      <c r="DA300" s="4">
        <v>9.42</v>
      </c>
      <c r="DM300" s="4">
        <v>4.1900000000000004</v>
      </c>
      <c r="DN300" s="4">
        <v>715</v>
      </c>
      <c r="DO300" s="4">
        <v>20.04</v>
      </c>
      <c r="DP300" s="4">
        <v>51.19</v>
      </c>
      <c r="DQ300" s="4">
        <v>6.48</v>
      </c>
      <c r="DR300" s="4">
        <v>25.91</v>
      </c>
      <c r="DS300" s="4">
        <v>6.89</v>
      </c>
      <c r="DT300" s="4">
        <v>2.16</v>
      </c>
      <c r="DU300" s="4">
        <v>7.01</v>
      </c>
      <c r="DV300" s="4">
        <v>1.36</v>
      </c>
      <c r="DW300" s="4">
        <v>5.93</v>
      </c>
      <c r="DX300" s="4">
        <v>1.22</v>
      </c>
      <c r="DY300" s="4">
        <v>3.25</v>
      </c>
      <c r="DZ300" s="4">
        <v>0.54</v>
      </c>
      <c r="EA300" s="4">
        <v>3.83</v>
      </c>
      <c r="EB300" s="4">
        <v>0.51</v>
      </c>
      <c r="EC300" s="4">
        <v>0.59</v>
      </c>
      <c r="ED300" s="4">
        <v>0.57999999999999996</v>
      </c>
      <c r="EM300" s="4">
        <v>22.5</v>
      </c>
      <c r="EO300" s="4">
        <v>3.8</v>
      </c>
      <c r="EP300" s="4">
        <v>1.1000000000000001</v>
      </c>
      <c r="FP300" s="1" t="s">
        <v>3434</v>
      </c>
    </row>
    <row r="301" spans="1:172" x14ac:dyDescent="0.35">
      <c r="A301" s="1" t="s">
        <v>3432</v>
      </c>
      <c r="L301" s="1" t="s">
        <v>3442</v>
      </c>
      <c r="N301" s="1">
        <v>56</v>
      </c>
      <c r="O301" s="1">
        <v>66</v>
      </c>
      <c r="AB301" s="4">
        <v>55.42</v>
      </c>
      <c r="AC301" s="4">
        <v>1.57</v>
      </c>
      <c r="AE301" s="4">
        <v>18.350000000000001</v>
      </c>
      <c r="AG301" s="4">
        <v>3.33</v>
      </c>
      <c r="AH301" s="4">
        <v>3.33</v>
      </c>
      <c r="AJ301" s="4">
        <v>6.79</v>
      </c>
      <c r="AK301" s="4">
        <v>1.8</v>
      </c>
      <c r="AL301" s="4">
        <v>0.15</v>
      </c>
      <c r="AN301" s="4">
        <v>2.2599999999999998</v>
      </c>
      <c r="AO301" s="4">
        <v>4</v>
      </c>
      <c r="AP301" s="4">
        <v>0.49</v>
      </c>
      <c r="CH301" s="4">
        <v>19.39</v>
      </c>
      <c r="CW301" s="4">
        <v>50</v>
      </c>
      <c r="CX301" s="4">
        <v>579</v>
      </c>
      <c r="CY301" s="4">
        <v>19.649999999999999</v>
      </c>
      <c r="CZ301" s="4">
        <v>52</v>
      </c>
      <c r="DA301" s="4">
        <v>6.06</v>
      </c>
      <c r="DM301" s="4">
        <v>2.33</v>
      </c>
      <c r="DN301" s="4">
        <v>527</v>
      </c>
      <c r="DO301" s="4">
        <v>16.850000000000001</v>
      </c>
      <c r="DP301" s="4">
        <v>39.04</v>
      </c>
      <c r="DQ301" s="4">
        <v>5.39</v>
      </c>
      <c r="DR301" s="4">
        <v>24.64</v>
      </c>
      <c r="DS301" s="4">
        <v>6.2</v>
      </c>
      <c r="DT301" s="4">
        <v>2.11</v>
      </c>
      <c r="DU301" s="4">
        <v>6.2</v>
      </c>
      <c r="DV301" s="4">
        <v>1.1200000000000001</v>
      </c>
      <c r="DW301" s="4">
        <v>5.39</v>
      </c>
      <c r="DX301" s="4">
        <v>1.04</v>
      </c>
      <c r="DY301" s="4">
        <v>2.81</v>
      </c>
      <c r="DZ301" s="4">
        <v>0.45</v>
      </c>
      <c r="EA301" s="4">
        <v>3.07</v>
      </c>
      <c r="EB301" s="4">
        <v>0.4</v>
      </c>
      <c r="EC301" s="4">
        <v>0.86</v>
      </c>
      <c r="ED301" s="4">
        <v>0.43</v>
      </c>
      <c r="EM301" s="4">
        <v>20</v>
      </c>
      <c r="EO301" s="4">
        <v>2.98</v>
      </c>
      <c r="EP301" s="4">
        <v>0.75</v>
      </c>
      <c r="FP301" s="1" t="s">
        <v>3434</v>
      </c>
    </row>
    <row r="302" spans="1:172" x14ac:dyDescent="0.35">
      <c r="A302" s="1" t="s">
        <v>3432</v>
      </c>
      <c r="L302" s="1" t="s">
        <v>3443</v>
      </c>
      <c r="N302" s="1">
        <v>56</v>
      </c>
      <c r="O302" s="1">
        <v>66</v>
      </c>
      <c r="AB302" s="4">
        <v>58.68</v>
      </c>
      <c r="AC302" s="4">
        <v>0.9</v>
      </c>
      <c r="AE302" s="4">
        <v>17.12</v>
      </c>
      <c r="AG302" s="4">
        <v>2.96</v>
      </c>
      <c r="AH302" s="4">
        <v>4</v>
      </c>
      <c r="AJ302" s="4">
        <v>5.34</v>
      </c>
      <c r="AK302" s="4">
        <v>2.2200000000000002</v>
      </c>
      <c r="AL302" s="4">
        <v>0.16</v>
      </c>
      <c r="AN302" s="4">
        <v>2.77</v>
      </c>
      <c r="AO302" s="4">
        <v>4.4400000000000004</v>
      </c>
      <c r="AP302" s="4">
        <v>0.3</v>
      </c>
      <c r="CH302" s="4">
        <v>18.739999999999998</v>
      </c>
      <c r="CW302" s="4">
        <v>63</v>
      </c>
      <c r="CX302" s="4">
        <v>450</v>
      </c>
      <c r="CY302" s="4">
        <v>39.31</v>
      </c>
      <c r="CZ302" s="4">
        <v>20</v>
      </c>
      <c r="DA302" s="4">
        <v>10.96</v>
      </c>
      <c r="DM302" s="4">
        <v>4.1900000000000004</v>
      </c>
      <c r="DN302" s="4">
        <v>638</v>
      </c>
      <c r="DO302" s="4">
        <v>24.89</v>
      </c>
      <c r="DP302" s="4">
        <v>56.91</v>
      </c>
      <c r="DQ302" s="4">
        <v>7.15</v>
      </c>
      <c r="DR302" s="4">
        <v>32.03</v>
      </c>
      <c r="DS302" s="4">
        <v>7.16</v>
      </c>
      <c r="DT302" s="4">
        <v>1.95</v>
      </c>
      <c r="DU302" s="4">
        <v>6.87</v>
      </c>
      <c r="DV302" s="4">
        <v>0.98</v>
      </c>
      <c r="DW302" s="4">
        <v>6.41</v>
      </c>
      <c r="DX302" s="4">
        <v>1.22</v>
      </c>
      <c r="DY302" s="4">
        <v>3.65</v>
      </c>
      <c r="DZ302" s="4">
        <v>0.53</v>
      </c>
      <c r="EA302" s="4">
        <v>3.3</v>
      </c>
      <c r="EB302" s="4">
        <v>0.48</v>
      </c>
      <c r="EC302" s="4">
        <v>0.67</v>
      </c>
      <c r="ED302" s="4">
        <v>0.63</v>
      </c>
      <c r="EM302" s="4">
        <v>16</v>
      </c>
      <c r="EO302" s="4">
        <v>6.26</v>
      </c>
      <c r="EP302" s="4">
        <v>1.1499999999999999</v>
      </c>
      <c r="FP302" s="1" t="s">
        <v>3434</v>
      </c>
    </row>
    <row r="303" spans="1:172" x14ac:dyDescent="0.35">
      <c r="A303" s="1" t="s">
        <v>3432</v>
      </c>
      <c r="L303" s="1" t="s">
        <v>3444</v>
      </c>
      <c r="N303" s="1">
        <v>56</v>
      </c>
      <c r="O303" s="1">
        <v>66</v>
      </c>
      <c r="AB303" s="4">
        <v>55.5</v>
      </c>
      <c r="AC303" s="4">
        <v>0.9</v>
      </c>
      <c r="AE303" s="4">
        <v>18</v>
      </c>
      <c r="AG303" s="4">
        <v>6.45</v>
      </c>
      <c r="AH303" s="4">
        <v>0.93</v>
      </c>
      <c r="AJ303" s="4">
        <v>5.36</v>
      </c>
      <c r="AK303" s="4">
        <v>2.2999999999999998</v>
      </c>
      <c r="AL303" s="4">
        <v>0.18</v>
      </c>
      <c r="AN303" s="4">
        <v>3.89</v>
      </c>
      <c r="AO303" s="4">
        <v>4.4400000000000004</v>
      </c>
      <c r="AP303" s="4">
        <v>0.19</v>
      </c>
      <c r="CH303" s="4">
        <v>22.23</v>
      </c>
      <c r="CW303" s="4">
        <v>54</v>
      </c>
      <c r="CX303" s="4">
        <v>478</v>
      </c>
      <c r="CY303" s="4">
        <v>33.22</v>
      </c>
      <c r="CZ303" s="4">
        <v>51</v>
      </c>
      <c r="DA303" s="4">
        <v>10.58</v>
      </c>
      <c r="DM303" s="4">
        <v>3.71</v>
      </c>
      <c r="DN303" s="4">
        <v>650</v>
      </c>
      <c r="DO303" s="4">
        <v>24.99</v>
      </c>
      <c r="DP303" s="4">
        <v>55.94</v>
      </c>
      <c r="DQ303" s="4">
        <v>6.6</v>
      </c>
      <c r="DR303" s="4">
        <v>28.66</v>
      </c>
      <c r="DS303" s="4">
        <v>6.47</v>
      </c>
      <c r="DT303" s="4">
        <v>1.79</v>
      </c>
      <c r="DU303" s="4">
        <v>5.83</v>
      </c>
      <c r="DV303" s="4">
        <v>0.98</v>
      </c>
      <c r="DW303" s="4">
        <v>5.08</v>
      </c>
      <c r="DX303" s="4">
        <v>1.06</v>
      </c>
      <c r="DY303" s="4">
        <v>3.06</v>
      </c>
      <c r="DZ303" s="4">
        <v>0.43</v>
      </c>
      <c r="EA303" s="4">
        <v>2.54</v>
      </c>
      <c r="EB303" s="4">
        <v>0.35</v>
      </c>
      <c r="EC303" s="4">
        <v>1.25</v>
      </c>
      <c r="ED303" s="4">
        <v>0.54</v>
      </c>
      <c r="EM303" s="4">
        <v>17</v>
      </c>
      <c r="EO303" s="4">
        <v>4.79</v>
      </c>
      <c r="EP303" s="4">
        <v>0.86</v>
      </c>
      <c r="FP303" s="1" t="s">
        <v>3434</v>
      </c>
    </row>
    <row r="304" spans="1:172" x14ac:dyDescent="0.35">
      <c r="A304" s="1" t="s">
        <v>3432</v>
      </c>
      <c r="L304" s="1" t="s">
        <v>3445</v>
      </c>
      <c r="N304" s="1">
        <v>56</v>
      </c>
      <c r="O304" s="1">
        <v>66</v>
      </c>
      <c r="AB304" s="4">
        <v>50.05</v>
      </c>
      <c r="AC304" s="4">
        <v>1</v>
      </c>
      <c r="AE304" s="4">
        <v>19</v>
      </c>
      <c r="AG304" s="4">
        <v>5.79</v>
      </c>
      <c r="AH304" s="4">
        <v>3</v>
      </c>
      <c r="AJ304" s="4">
        <v>8.98</v>
      </c>
      <c r="AK304" s="4">
        <v>4.9000000000000004</v>
      </c>
      <c r="AL304" s="4">
        <v>0.13</v>
      </c>
      <c r="AN304" s="4">
        <v>0.9</v>
      </c>
      <c r="AO304" s="4">
        <v>3.48</v>
      </c>
      <c r="AP304" s="4">
        <v>0.17</v>
      </c>
      <c r="CH304" s="4">
        <v>22.34</v>
      </c>
      <c r="CW304" s="4">
        <v>16</v>
      </c>
      <c r="CX304" s="4">
        <v>612</v>
      </c>
      <c r="CY304" s="4">
        <v>18.84</v>
      </c>
      <c r="CZ304" s="4">
        <v>80</v>
      </c>
      <c r="DA304" s="4">
        <v>4.57</v>
      </c>
      <c r="DM304" s="4">
        <v>0.39</v>
      </c>
      <c r="DN304" s="4">
        <v>260</v>
      </c>
      <c r="DO304" s="4">
        <v>13.11</v>
      </c>
      <c r="DP304" s="4">
        <v>31.05</v>
      </c>
      <c r="DQ304" s="4">
        <v>3.88</v>
      </c>
      <c r="DR304" s="4">
        <v>17.670000000000002</v>
      </c>
      <c r="DS304" s="4">
        <v>4.3600000000000003</v>
      </c>
      <c r="DT304" s="4">
        <v>1.18</v>
      </c>
      <c r="DU304" s="4">
        <v>3.62</v>
      </c>
      <c r="DV304" s="4">
        <v>0.55000000000000004</v>
      </c>
      <c r="DW304" s="4">
        <v>3.2</v>
      </c>
      <c r="DX304" s="4">
        <v>0.56999999999999995</v>
      </c>
      <c r="DY304" s="4">
        <v>2.0299999999999998</v>
      </c>
      <c r="DZ304" s="4">
        <v>0.23</v>
      </c>
      <c r="EA304" s="4">
        <v>1.59</v>
      </c>
      <c r="EB304" s="4">
        <v>0.26</v>
      </c>
      <c r="EC304" s="4">
        <v>2.1800000000000002</v>
      </c>
      <c r="ED304" s="4">
        <v>0.28000000000000003</v>
      </c>
      <c r="EM304" s="4">
        <v>12</v>
      </c>
      <c r="EO304" s="4">
        <v>3.6</v>
      </c>
      <c r="EP304" s="4">
        <v>1.3</v>
      </c>
      <c r="FP304" s="1" t="s">
        <v>3434</v>
      </c>
    </row>
    <row r="305" spans="1:172" x14ac:dyDescent="0.35">
      <c r="A305" s="1" t="s">
        <v>3432</v>
      </c>
      <c r="L305" s="1" t="s">
        <v>3446</v>
      </c>
      <c r="N305" s="1">
        <v>56</v>
      </c>
      <c r="O305" s="1">
        <v>66</v>
      </c>
      <c r="AB305" s="4">
        <v>53.52</v>
      </c>
      <c r="AC305" s="4">
        <v>0.88</v>
      </c>
      <c r="AE305" s="4">
        <v>17.52</v>
      </c>
      <c r="AG305" s="4">
        <v>3.45</v>
      </c>
      <c r="AH305" s="4">
        <v>4.88</v>
      </c>
      <c r="AJ305" s="4">
        <v>6.09</v>
      </c>
      <c r="AK305" s="4">
        <v>3.59</v>
      </c>
      <c r="AL305" s="4">
        <v>0.16</v>
      </c>
      <c r="AN305" s="4">
        <v>3</v>
      </c>
      <c r="AO305" s="4">
        <v>4.18</v>
      </c>
      <c r="AP305" s="4">
        <v>0.24</v>
      </c>
      <c r="CH305" s="4">
        <v>18.71</v>
      </c>
      <c r="CW305" s="4">
        <v>44</v>
      </c>
      <c r="CX305" s="4">
        <v>796</v>
      </c>
      <c r="CY305" s="4">
        <v>22.11</v>
      </c>
      <c r="CZ305" s="4">
        <v>123</v>
      </c>
      <c r="DA305" s="4">
        <v>6.16</v>
      </c>
      <c r="DM305" s="4">
        <v>0.2</v>
      </c>
      <c r="DN305" s="4">
        <v>459</v>
      </c>
      <c r="DO305" s="4">
        <v>17.71</v>
      </c>
      <c r="DP305" s="4">
        <v>40.69</v>
      </c>
      <c r="DQ305" s="4">
        <v>4.76</v>
      </c>
      <c r="DR305" s="4">
        <v>21.46</v>
      </c>
      <c r="DS305" s="4">
        <v>4.66</v>
      </c>
      <c r="DT305" s="4">
        <v>1.25</v>
      </c>
      <c r="DU305" s="4">
        <v>4.09</v>
      </c>
      <c r="DV305" s="4">
        <v>0.66</v>
      </c>
      <c r="DW305" s="4">
        <v>3.68</v>
      </c>
      <c r="DX305" s="4">
        <v>0.67</v>
      </c>
      <c r="DY305" s="4">
        <v>2.06</v>
      </c>
      <c r="DZ305" s="4">
        <v>0.31</v>
      </c>
      <c r="EA305" s="4">
        <v>1.82</v>
      </c>
      <c r="EB305" s="4">
        <v>0.28999999999999998</v>
      </c>
      <c r="EC305" s="4">
        <v>3.13</v>
      </c>
      <c r="ED305" s="4">
        <v>0.34</v>
      </c>
      <c r="EM305" s="4">
        <v>10</v>
      </c>
      <c r="EO305" s="4">
        <v>3.78</v>
      </c>
      <c r="EP305" s="4">
        <v>1.1299999999999999</v>
      </c>
      <c r="FP305" s="1" t="s">
        <v>3434</v>
      </c>
    </row>
    <row r="306" spans="1:172" x14ac:dyDescent="0.35">
      <c r="A306" s="1" t="s">
        <v>3432</v>
      </c>
      <c r="L306" s="1" t="s">
        <v>3447</v>
      </c>
      <c r="N306" s="1">
        <v>56</v>
      </c>
      <c r="O306" s="1">
        <v>66</v>
      </c>
      <c r="AB306" s="4">
        <v>58.9</v>
      </c>
      <c r="AC306" s="4">
        <v>0.9</v>
      </c>
      <c r="AE306" s="4">
        <v>16.850000000000001</v>
      </c>
      <c r="AG306" s="4">
        <v>4.45</v>
      </c>
      <c r="AH306" s="4">
        <v>1.03</v>
      </c>
      <c r="AJ306" s="4">
        <v>1.75</v>
      </c>
      <c r="AK306" s="4">
        <v>1.72</v>
      </c>
      <c r="AL306" s="4">
        <v>0.16</v>
      </c>
      <c r="AN306" s="4">
        <v>4.3</v>
      </c>
      <c r="AO306" s="4">
        <v>4</v>
      </c>
      <c r="AP306" s="4">
        <v>0.21</v>
      </c>
      <c r="CH306" s="4">
        <v>9.52</v>
      </c>
      <c r="CW306" s="4">
        <v>80</v>
      </c>
      <c r="CX306" s="4">
        <v>2905</v>
      </c>
      <c r="CY306" s="4">
        <v>18.149999999999999</v>
      </c>
      <c r="CZ306" s="4">
        <v>199</v>
      </c>
      <c r="DA306" s="4">
        <v>7.66</v>
      </c>
      <c r="DM306" s="4">
        <v>1.2</v>
      </c>
      <c r="DN306" s="4">
        <v>924</v>
      </c>
      <c r="DO306" s="4">
        <v>19.899999999999999</v>
      </c>
      <c r="DP306" s="4">
        <v>44.09</v>
      </c>
      <c r="DQ306" s="4">
        <v>6.62</v>
      </c>
      <c r="DR306" s="4">
        <v>26.22</v>
      </c>
      <c r="DS306" s="4">
        <v>5.89</v>
      </c>
      <c r="DT306" s="4">
        <v>1.73</v>
      </c>
      <c r="DU306" s="4">
        <v>5.99</v>
      </c>
      <c r="DV306" s="4">
        <v>1.1200000000000001</v>
      </c>
      <c r="DW306" s="4">
        <v>4.7</v>
      </c>
      <c r="DX306" s="4">
        <v>1.04</v>
      </c>
      <c r="DY306" s="4">
        <v>2.88</v>
      </c>
      <c r="DZ306" s="4">
        <v>0.51</v>
      </c>
      <c r="EA306" s="4">
        <v>3.51</v>
      </c>
      <c r="EB306" s="4">
        <v>0.5</v>
      </c>
      <c r="EC306" s="4">
        <v>3.32</v>
      </c>
      <c r="ED306" s="4">
        <v>0.54</v>
      </c>
      <c r="EM306" s="4">
        <v>19</v>
      </c>
      <c r="EO306" s="4">
        <v>5.18</v>
      </c>
      <c r="EP306" s="4">
        <v>1.78</v>
      </c>
      <c r="FP306" s="1" t="s">
        <v>3434</v>
      </c>
    </row>
    <row r="307" spans="1:172" x14ac:dyDescent="0.35">
      <c r="A307" s="1" t="s">
        <v>3432</v>
      </c>
      <c r="L307" s="1" t="s">
        <v>3448</v>
      </c>
      <c r="N307" s="1">
        <v>56</v>
      </c>
      <c r="O307" s="1">
        <v>66</v>
      </c>
      <c r="AB307" s="4">
        <v>48.24</v>
      </c>
      <c r="AC307" s="4">
        <v>1</v>
      </c>
      <c r="AE307" s="4">
        <v>17.329999999999998</v>
      </c>
      <c r="AG307" s="4">
        <v>4.2699999999999996</v>
      </c>
      <c r="AH307" s="4">
        <v>5.13</v>
      </c>
      <c r="AJ307" s="4">
        <v>10.16</v>
      </c>
      <c r="AK307" s="4">
        <v>6</v>
      </c>
      <c r="AL307" s="4">
        <v>0.16</v>
      </c>
      <c r="AN307" s="4">
        <v>0.6</v>
      </c>
      <c r="AO307" s="4">
        <v>2.62</v>
      </c>
      <c r="AP307" s="4">
        <v>0.17</v>
      </c>
      <c r="CH307" s="4">
        <v>32.74</v>
      </c>
      <c r="CW307" s="4">
        <v>4</v>
      </c>
      <c r="CX307" s="4">
        <v>535</v>
      </c>
      <c r="CY307" s="4">
        <v>11.96</v>
      </c>
      <c r="CZ307" s="4">
        <v>61</v>
      </c>
      <c r="DA307" s="4">
        <v>2.66</v>
      </c>
      <c r="DM307" s="4">
        <v>1.1299999999999999</v>
      </c>
      <c r="DN307" s="4">
        <v>198</v>
      </c>
      <c r="DO307" s="4">
        <v>7.44</v>
      </c>
      <c r="DP307" s="4">
        <v>17.39</v>
      </c>
      <c r="DQ307" s="4">
        <v>2.41</v>
      </c>
      <c r="DR307" s="4">
        <v>12.66</v>
      </c>
      <c r="DS307" s="4">
        <v>3.4</v>
      </c>
      <c r="DT307" s="4">
        <v>1.28</v>
      </c>
      <c r="DU307" s="4">
        <v>3.35</v>
      </c>
      <c r="DV307" s="4">
        <v>0.67</v>
      </c>
      <c r="DW307" s="4">
        <v>3.3</v>
      </c>
      <c r="DX307" s="4">
        <v>0.73</v>
      </c>
      <c r="DY307" s="4">
        <v>1.96</v>
      </c>
      <c r="DZ307" s="4">
        <v>0.3</v>
      </c>
      <c r="EA307" s="4">
        <v>2.09</v>
      </c>
      <c r="EB307" s="4">
        <v>0.28999999999999998</v>
      </c>
      <c r="EC307" s="4">
        <v>1.01</v>
      </c>
      <c r="ED307" s="4">
        <v>0.24</v>
      </c>
      <c r="EM307" s="4">
        <v>14</v>
      </c>
      <c r="EO307" s="4">
        <v>0.37</v>
      </c>
      <c r="EP307" s="4">
        <v>0.3</v>
      </c>
      <c r="FP307" s="1" t="s">
        <v>3434</v>
      </c>
    </row>
    <row r="308" spans="1:172" x14ac:dyDescent="0.35">
      <c r="A308" s="1" t="s">
        <v>3432</v>
      </c>
      <c r="L308" s="1" t="s">
        <v>3449</v>
      </c>
      <c r="N308" s="1">
        <v>56</v>
      </c>
      <c r="O308" s="1">
        <v>66</v>
      </c>
      <c r="AB308" s="4">
        <v>66.64</v>
      </c>
      <c r="AC308" s="4">
        <v>0.3</v>
      </c>
      <c r="AE308" s="4">
        <v>14.28</v>
      </c>
      <c r="AG308" s="4">
        <v>4.7300000000000004</v>
      </c>
      <c r="AH308" s="4">
        <v>0.93</v>
      </c>
      <c r="AJ308" s="4">
        <v>1.68</v>
      </c>
      <c r="AK308" s="4">
        <v>0.81</v>
      </c>
      <c r="AL308" s="4">
        <v>0.08</v>
      </c>
      <c r="AN308" s="4">
        <v>5.58</v>
      </c>
      <c r="AO308" s="4">
        <v>3.98</v>
      </c>
      <c r="CH308" s="4">
        <v>28.81</v>
      </c>
      <c r="CW308" s="4">
        <v>119</v>
      </c>
      <c r="CX308" s="4">
        <v>73</v>
      </c>
      <c r="CY308" s="4">
        <v>25.33</v>
      </c>
      <c r="CZ308" s="4">
        <v>81</v>
      </c>
      <c r="DA308" s="4">
        <v>12.83</v>
      </c>
      <c r="DM308" s="4">
        <v>3.11</v>
      </c>
      <c r="DN308" s="4">
        <v>1055</v>
      </c>
      <c r="DO308" s="4">
        <v>53.85</v>
      </c>
      <c r="DP308" s="4">
        <v>109.35</v>
      </c>
      <c r="DQ308" s="4">
        <v>11.33</v>
      </c>
      <c r="DR308" s="4">
        <v>43.9</v>
      </c>
      <c r="DS308" s="4">
        <v>7.06</v>
      </c>
      <c r="DT308" s="4">
        <v>1.26</v>
      </c>
      <c r="DU308" s="4">
        <v>5.83</v>
      </c>
      <c r="DV308" s="4">
        <v>0.85</v>
      </c>
      <c r="DW308" s="4">
        <v>5.27</v>
      </c>
      <c r="DX308" s="4">
        <v>0.83</v>
      </c>
      <c r="DY308" s="4">
        <v>2.3199999999999998</v>
      </c>
      <c r="DZ308" s="4">
        <v>0.35</v>
      </c>
      <c r="EA308" s="4">
        <v>2.16</v>
      </c>
      <c r="EB308" s="4">
        <v>0.34</v>
      </c>
      <c r="EC308" s="4">
        <v>1.89</v>
      </c>
      <c r="ED308" s="4">
        <v>0.75</v>
      </c>
      <c r="EM308" s="4">
        <v>24</v>
      </c>
      <c r="EO308" s="4">
        <v>12.19</v>
      </c>
      <c r="EP308" s="4">
        <v>2.0099999999999998</v>
      </c>
      <c r="FP308" s="1" t="s">
        <v>3434</v>
      </c>
    </row>
    <row r="309" spans="1:172" x14ac:dyDescent="0.35">
      <c r="A309" s="1" t="s">
        <v>3432</v>
      </c>
      <c r="L309" s="1" t="s">
        <v>3450</v>
      </c>
      <c r="N309" s="1">
        <v>56</v>
      </c>
      <c r="O309" s="1">
        <v>66</v>
      </c>
      <c r="AB309" s="4">
        <v>61.52</v>
      </c>
      <c r="AC309" s="4">
        <v>0.84</v>
      </c>
      <c r="AE309" s="4">
        <v>15.49</v>
      </c>
      <c r="AG309" s="4">
        <v>3.18</v>
      </c>
      <c r="AH309" s="4">
        <v>2.9</v>
      </c>
      <c r="AJ309" s="4">
        <v>4.3499999999999996</v>
      </c>
      <c r="AK309" s="4">
        <v>1.81</v>
      </c>
      <c r="AL309" s="4">
        <v>0.14000000000000001</v>
      </c>
      <c r="AN309" s="4">
        <v>2.06</v>
      </c>
      <c r="AO309" s="4">
        <v>4.67</v>
      </c>
      <c r="AP309" s="4">
        <v>0.34</v>
      </c>
      <c r="CH309" s="4">
        <v>16.559999999999999</v>
      </c>
      <c r="CW309" s="4">
        <v>132</v>
      </c>
      <c r="CX309" s="4">
        <v>367</v>
      </c>
      <c r="CY309" s="4">
        <v>15.37</v>
      </c>
      <c r="CZ309" s="4">
        <v>113</v>
      </c>
      <c r="DA309" s="4">
        <v>14.05</v>
      </c>
      <c r="DM309" s="4">
        <v>6.16</v>
      </c>
      <c r="DN309" s="4">
        <v>756</v>
      </c>
      <c r="DO309" s="4">
        <v>29.92</v>
      </c>
      <c r="DP309" s="4">
        <v>64.709999999999994</v>
      </c>
      <c r="DQ309" s="4">
        <v>8.24</v>
      </c>
      <c r="DR309" s="4">
        <v>33.619999999999997</v>
      </c>
      <c r="DS309" s="4">
        <v>7.14</v>
      </c>
      <c r="DT309" s="4">
        <v>1.83</v>
      </c>
      <c r="DU309" s="4">
        <v>7.24</v>
      </c>
      <c r="DV309" s="4">
        <v>1.34</v>
      </c>
      <c r="DW309" s="4">
        <v>4.79</v>
      </c>
      <c r="DX309" s="4">
        <v>0.93</v>
      </c>
      <c r="DY309" s="4">
        <v>2.42</v>
      </c>
      <c r="DZ309" s="4">
        <v>0.36</v>
      </c>
      <c r="EA309" s="4">
        <v>2.6</v>
      </c>
      <c r="EB309" s="4">
        <v>0.32</v>
      </c>
      <c r="EC309" s="4">
        <v>1.63</v>
      </c>
      <c r="ED309" s="4">
        <v>0.87</v>
      </c>
      <c r="EM309" s="4">
        <v>25</v>
      </c>
      <c r="EO309" s="4">
        <v>4.18</v>
      </c>
      <c r="EP309" s="4">
        <v>1.48</v>
      </c>
      <c r="FP309" s="1" t="s">
        <v>3434</v>
      </c>
    </row>
    <row r="310" spans="1:172" x14ac:dyDescent="0.35">
      <c r="A310" s="1" t="s">
        <v>3432</v>
      </c>
      <c r="L310" s="1" t="s">
        <v>3451</v>
      </c>
      <c r="N310" s="1">
        <v>56</v>
      </c>
      <c r="O310" s="1">
        <v>66</v>
      </c>
      <c r="AB310" s="4">
        <v>53.35</v>
      </c>
      <c r="AC310" s="4">
        <v>0.78</v>
      </c>
      <c r="AE310" s="4">
        <v>16.64</v>
      </c>
      <c r="AG310" s="4">
        <v>5.6</v>
      </c>
      <c r="AH310" s="4">
        <v>3.85</v>
      </c>
      <c r="AJ310" s="4">
        <v>8.26</v>
      </c>
      <c r="AK310" s="4">
        <v>3.95</v>
      </c>
      <c r="AL310" s="4">
        <v>0.17</v>
      </c>
      <c r="AN310" s="4">
        <v>1.04</v>
      </c>
      <c r="AO310" s="4">
        <v>3.05</v>
      </c>
      <c r="AP310" s="4">
        <v>0.28000000000000003</v>
      </c>
      <c r="CH310" s="4">
        <v>23.7</v>
      </c>
      <c r="CW310" s="4">
        <v>26</v>
      </c>
      <c r="CX310" s="4">
        <v>430</v>
      </c>
      <c r="CY310" s="4">
        <v>14.27</v>
      </c>
      <c r="CZ310" s="4">
        <v>59</v>
      </c>
      <c r="DA310" s="4">
        <v>3.72</v>
      </c>
      <c r="DM310" s="4">
        <v>6.66</v>
      </c>
      <c r="DN310" s="4">
        <v>413</v>
      </c>
      <c r="DO310" s="4">
        <v>12.12</v>
      </c>
      <c r="DP310" s="4">
        <v>30.5</v>
      </c>
      <c r="DQ310" s="4">
        <v>3.19</v>
      </c>
      <c r="DR310" s="4">
        <v>13.74</v>
      </c>
      <c r="DS310" s="4">
        <v>3.77</v>
      </c>
      <c r="DT310" s="4">
        <v>1.0900000000000001</v>
      </c>
      <c r="DU310" s="4">
        <v>3.42</v>
      </c>
      <c r="DV310" s="4">
        <v>0.66</v>
      </c>
      <c r="DW310" s="4">
        <v>3.33</v>
      </c>
      <c r="DX310" s="4">
        <v>0.79</v>
      </c>
      <c r="DY310" s="4">
        <v>2.2400000000000002</v>
      </c>
      <c r="DZ310" s="4">
        <v>0.36</v>
      </c>
      <c r="EA310" s="4">
        <v>2.4</v>
      </c>
      <c r="EB310" s="4">
        <v>0.32</v>
      </c>
      <c r="EC310" s="4">
        <v>0.99</v>
      </c>
      <c r="ED310" s="4">
        <v>0.3</v>
      </c>
      <c r="EM310" s="4">
        <v>13</v>
      </c>
      <c r="EO310" s="4">
        <v>3.06</v>
      </c>
      <c r="EP310" s="4">
        <v>1.34</v>
      </c>
      <c r="FP310" s="1" t="s">
        <v>3434</v>
      </c>
    </row>
    <row r="311" spans="1:172" x14ac:dyDescent="0.35">
      <c r="A311" s="1" t="s">
        <v>3432</v>
      </c>
      <c r="L311" s="1" t="s">
        <v>3452</v>
      </c>
      <c r="N311" s="1">
        <v>56</v>
      </c>
      <c r="O311" s="1">
        <v>66</v>
      </c>
      <c r="AB311" s="4">
        <v>52.09</v>
      </c>
      <c r="AC311" s="4">
        <v>0.8</v>
      </c>
      <c r="AE311" s="4">
        <v>17.97</v>
      </c>
      <c r="AH311" s="4">
        <v>10.44</v>
      </c>
      <c r="AJ311" s="4">
        <v>7.75</v>
      </c>
      <c r="AK311" s="4">
        <v>3.19</v>
      </c>
      <c r="AL311" s="4">
        <v>0.22</v>
      </c>
      <c r="AN311" s="4">
        <v>1.42</v>
      </c>
      <c r="AO311" s="4">
        <v>3.77</v>
      </c>
      <c r="AP311" s="4">
        <v>0.24</v>
      </c>
      <c r="CH311" s="4">
        <v>12.75</v>
      </c>
      <c r="CW311" s="4">
        <v>33</v>
      </c>
      <c r="CX311" s="4">
        <v>676</v>
      </c>
      <c r="CY311" s="4">
        <v>21.49</v>
      </c>
      <c r="CZ311" s="4">
        <v>55</v>
      </c>
      <c r="DA311" s="4">
        <v>3.39</v>
      </c>
      <c r="DM311" s="4">
        <v>0.85</v>
      </c>
      <c r="DN311" s="4">
        <v>566</v>
      </c>
      <c r="DO311" s="4">
        <v>14.12</v>
      </c>
      <c r="DP311" s="4">
        <v>32.42</v>
      </c>
      <c r="DQ311" s="4">
        <v>4.49</v>
      </c>
      <c r="DR311" s="4">
        <v>19.37</v>
      </c>
      <c r="DS311" s="4">
        <v>4.8099999999999996</v>
      </c>
      <c r="DT311" s="4">
        <v>1.81</v>
      </c>
      <c r="DU311" s="4">
        <v>5.99</v>
      </c>
      <c r="DV311" s="4">
        <v>0.9</v>
      </c>
      <c r="DW311" s="4">
        <v>5.16</v>
      </c>
      <c r="DX311" s="4">
        <v>1.02</v>
      </c>
      <c r="DY311" s="4">
        <v>2.8</v>
      </c>
      <c r="DZ311" s="4">
        <v>0.4</v>
      </c>
      <c r="EA311" s="4">
        <v>2.58</v>
      </c>
      <c r="EB311" s="4">
        <v>0.34</v>
      </c>
      <c r="EC311" s="4">
        <v>4.34</v>
      </c>
      <c r="ED311" s="4">
        <v>0.59</v>
      </c>
      <c r="EM311" s="4">
        <v>21</v>
      </c>
      <c r="EO311" s="4">
        <v>3.35</v>
      </c>
      <c r="EP311" s="4">
        <v>1.02</v>
      </c>
      <c r="FP311" s="1" t="s">
        <v>3434</v>
      </c>
    </row>
    <row r="312" spans="1:172" x14ac:dyDescent="0.35">
      <c r="A312" s="1" t="s">
        <v>3432</v>
      </c>
      <c r="L312" s="1" t="s">
        <v>3453</v>
      </c>
      <c r="N312" s="1">
        <v>56</v>
      </c>
      <c r="O312" s="1">
        <v>66</v>
      </c>
      <c r="AB312" s="4">
        <v>60.98</v>
      </c>
      <c r="AC312" s="4">
        <v>1.08</v>
      </c>
      <c r="AE312" s="4">
        <v>16.170000000000002</v>
      </c>
      <c r="AG312" s="4">
        <v>3.02</v>
      </c>
      <c r="AH312" s="4">
        <v>2.5499999999999998</v>
      </c>
      <c r="AJ312" s="4">
        <v>4.51</v>
      </c>
      <c r="AK312" s="4">
        <v>2.99</v>
      </c>
      <c r="AL312" s="4">
        <v>0.12</v>
      </c>
      <c r="AN312" s="4">
        <v>3.63</v>
      </c>
      <c r="AO312" s="4">
        <v>2.81</v>
      </c>
      <c r="AP312" s="4">
        <v>0.22</v>
      </c>
      <c r="CH312" s="4">
        <v>21.09</v>
      </c>
      <c r="CW312" s="4">
        <v>71</v>
      </c>
      <c r="CX312" s="4">
        <v>513</v>
      </c>
      <c r="CY312" s="4">
        <v>17.809999999999999</v>
      </c>
      <c r="CZ312" s="4">
        <v>30</v>
      </c>
      <c r="DA312" s="4">
        <v>5.78</v>
      </c>
      <c r="DM312" s="4">
        <v>10.77</v>
      </c>
      <c r="DN312" s="4">
        <v>935</v>
      </c>
      <c r="DO312" s="4">
        <v>14.68</v>
      </c>
      <c r="DP312" s="4">
        <v>30.73</v>
      </c>
      <c r="DQ312" s="4">
        <v>3.64</v>
      </c>
      <c r="DR312" s="4">
        <v>15.71</v>
      </c>
      <c r="DS312" s="4">
        <v>3.52</v>
      </c>
      <c r="DT312" s="4">
        <v>1.1100000000000001</v>
      </c>
      <c r="DU312" s="4">
        <v>3.2</v>
      </c>
      <c r="DV312" s="4">
        <v>0.52</v>
      </c>
      <c r="DW312" s="4">
        <v>2.85</v>
      </c>
      <c r="DX312" s="4">
        <v>0.55000000000000004</v>
      </c>
      <c r="DY312" s="4">
        <v>1.74</v>
      </c>
      <c r="DZ312" s="4">
        <v>0.25</v>
      </c>
      <c r="EA312" s="4">
        <v>1.52</v>
      </c>
      <c r="EB312" s="4">
        <v>0.21</v>
      </c>
      <c r="EC312" s="4">
        <v>1.1299999999999999</v>
      </c>
      <c r="ED312" s="4">
        <v>0.36</v>
      </c>
      <c r="EM312" s="4">
        <v>53</v>
      </c>
      <c r="EO312" s="4">
        <v>2.2999999999999998</v>
      </c>
      <c r="EP312" s="4">
        <v>0.92</v>
      </c>
      <c r="FP312" s="1" t="s">
        <v>3434</v>
      </c>
    </row>
    <row r="313" spans="1:172" x14ac:dyDescent="0.35">
      <c r="A313" s="1" t="s">
        <v>3432</v>
      </c>
      <c r="L313" s="1" t="s">
        <v>3454</v>
      </c>
      <c r="N313" s="1">
        <v>56</v>
      </c>
      <c r="O313" s="1">
        <v>66</v>
      </c>
      <c r="AB313" s="4">
        <v>60.4</v>
      </c>
      <c r="AC313" s="4">
        <v>0.8</v>
      </c>
      <c r="AE313" s="4">
        <v>16.59</v>
      </c>
      <c r="AG313" s="4">
        <v>5.18</v>
      </c>
      <c r="AH313" s="4">
        <v>1.06</v>
      </c>
      <c r="AJ313" s="4">
        <v>5.0199999999999996</v>
      </c>
      <c r="AK313" s="4">
        <v>1.8</v>
      </c>
      <c r="AL313" s="4">
        <v>0.13</v>
      </c>
      <c r="AN313" s="4">
        <v>4.03</v>
      </c>
      <c r="AO313" s="4">
        <v>3.23</v>
      </c>
      <c r="AP313" s="4">
        <v>0.25</v>
      </c>
      <c r="CH313" s="4">
        <v>2.15</v>
      </c>
      <c r="CW313" s="4">
        <v>117</v>
      </c>
      <c r="CX313" s="4">
        <v>394</v>
      </c>
      <c r="CY313" s="4">
        <v>17.760000000000002</v>
      </c>
      <c r="CZ313" s="4">
        <v>72</v>
      </c>
      <c r="DA313" s="4">
        <v>15.63</v>
      </c>
      <c r="DN313" s="4">
        <v>831</v>
      </c>
      <c r="DO313" s="4">
        <v>6.94</v>
      </c>
      <c r="DP313" s="4">
        <v>1.65</v>
      </c>
      <c r="DQ313" s="4">
        <v>5.59</v>
      </c>
      <c r="DR313" s="4">
        <v>0.81</v>
      </c>
      <c r="DS313" s="4">
        <v>4.97</v>
      </c>
      <c r="DT313" s="4">
        <v>0.83</v>
      </c>
      <c r="DU313" s="4">
        <v>2.3199999999999998</v>
      </c>
      <c r="DV313" s="4">
        <v>0.37</v>
      </c>
      <c r="DW313" s="4">
        <v>2</v>
      </c>
      <c r="DX313" s="4">
        <v>0.32</v>
      </c>
      <c r="DY313" s="4">
        <v>15.29</v>
      </c>
      <c r="DZ313" s="4">
        <v>26.93</v>
      </c>
      <c r="EA313" s="4">
        <v>0.85</v>
      </c>
      <c r="EB313" s="4">
        <v>8.3699999999999992</v>
      </c>
      <c r="EC313" s="4">
        <v>8.2200000000000006</v>
      </c>
      <c r="ED313" s="4">
        <v>10.35</v>
      </c>
      <c r="EM313" s="4">
        <v>23</v>
      </c>
      <c r="EO313" s="4">
        <v>2.0299999999999998</v>
      </c>
      <c r="FP313" s="1" t="s">
        <v>3434</v>
      </c>
    </row>
    <row r="314" spans="1:172" x14ac:dyDescent="0.35">
      <c r="A314" s="1" t="s">
        <v>3432</v>
      </c>
      <c r="L314" s="1" t="s">
        <v>3455</v>
      </c>
      <c r="N314" s="1">
        <v>56</v>
      </c>
      <c r="O314" s="1">
        <v>66</v>
      </c>
      <c r="AB314" s="4">
        <v>54.28</v>
      </c>
      <c r="AC314" s="4">
        <v>0.7</v>
      </c>
      <c r="AE314" s="4">
        <v>17.47</v>
      </c>
      <c r="AG314" s="4">
        <v>5.05</v>
      </c>
      <c r="AH314" s="4">
        <v>2.2799999999999998</v>
      </c>
      <c r="AJ314" s="4">
        <v>7.01</v>
      </c>
      <c r="AK314" s="4">
        <v>4.03</v>
      </c>
      <c r="AL314" s="4">
        <v>0.32</v>
      </c>
      <c r="AN314" s="4">
        <v>2.5</v>
      </c>
      <c r="AO314" s="4">
        <v>3.21</v>
      </c>
      <c r="AP314" s="4">
        <v>0.22</v>
      </c>
      <c r="CH314" s="4">
        <v>26.3</v>
      </c>
      <c r="CW314" s="4">
        <v>90</v>
      </c>
      <c r="CX314" s="4">
        <v>428</v>
      </c>
      <c r="CY314" s="4">
        <v>15.33</v>
      </c>
      <c r="CZ314" s="4">
        <v>32</v>
      </c>
      <c r="DA314" s="4">
        <v>5.04</v>
      </c>
      <c r="DM314" s="4">
        <v>10.44</v>
      </c>
      <c r="DN314" s="4">
        <v>804</v>
      </c>
      <c r="DO314" s="4">
        <v>11.46</v>
      </c>
      <c r="DP314" s="4">
        <v>24.45</v>
      </c>
      <c r="DQ314" s="4">
        <v>3.7</v>
      </c>
      <c r="DR314" s="4">
        <v>14.65</v>
      </c>
      <c r="DS314" s="4">
        <v>3.7</v>
      </c>
      <c r="DT314" s="4">
        <v>1.31</v>
      </c>
      <c r="DU314" s="4">
        <v>3.57</v>
      </c>
      <c r="DV314" s="4">
        <v>0.72</v>
      </c>
      <c r="DW314" s="4">
        <v>3.63</v>
      </c>
      <c r="DX314" s="4">
        <v>0.75</v>
      </c>
      <c r="DY314" s="4">
        <v>1.86</v>
      </c>
      <c r="DZ314" s="4">
        <v>0.31</v>
      </c>
      <c r="EA314" s="4">
        <v>2.2000000000000002</v>
      </c>
      <c r="EB314" s="4">
        <v>0.27</v>
      </c>
      <c r="EC314" s="4">
        <v>0.55000000000000004</v>
      </c>
      <c r="ED314" s="4">
        <v>0.39</v>
      </c>
      <c r="EM314" s="4">
        <v>671</v>
      </c>
      <c r="EO314" s="4">
        <v>1.72</v>
      </c>
      <c r="EP314" s="4">
        <v>0.91</v>
      </c>
      <c r="FP314" s="1" t="s">
        <v>3434</v>
      </c>
    </row>
    <row r="315" spans="1:172" x14ac:dyDescent="0.35">
      <c r="A315" s="1" t="s">
        <v>3432</v>
      </c>
      <c r="L315" s="1" t="s">
        <v>3456</v>
      </c>
      <c r="N315" s="1">
        <v>56</v>
      </c>
      <c r="O315" s="1">
        <v>66</v>
      </c>
      <c r="AB315" s="4">
        <v>59.85</v>
      </c>
      <c r="AC315" s="4">
        <v>0.9</v>
      </c>
      <c r="AE315" s="4">
        <v>16.28</v>
      </c>
      <c r="AG315" s="4">
        <v>4.0599999999999996</v>
      </c>
      <c r="AH315" s="4">
        <v>1.78</v>
      </c>
      <c r="AJ315" s="4">
        <v>5.82</v>
      </c>
      <c r="AK315" s="4">
        <v>1.53</v>
      </c>
      <c r="AL315" s="4">
        <v>0.11</v>
      </c>
      <c r="AN315" s="4">
        <v>2.2799999999999998</v>
      </c>
      <c r="AO315" s="4">
        <v>2.79</v>
      </c>
      <c r="AP315" s="4">
        <v>0.28000000000000003</v>
      </c>
      <c r="CW315" s="4">
        <v>58</v>
      </c>
      <c r="CX315" s="4">
        <v>468</v>
      </c>
      <c r="CY315" s="4">
        <v>22.64</v>
      </c>
      <c r="CZ315" s="4">
        <v>136</v>
      </c>
      <c r="DA315" s="4">
        <v>9.44</v>
      </c>
      <c r="DN315" s="4">
        <v>579</v>
      </c>
      <c r="DO315" s="4">
        <v>21.63</v>
      </c>
      <c r="DP315" s="4">
        <v>46.78</v>
      </c>
      <c r="DQ315" s="4">
        <v>5.07</v>
      </c>
      <c r="DR315" s="4">
        <v>21.82</v>
      </c>
      <c r="DS315" s="4">
        <v>4.6500000000000004</v>
      </c>
      <c r="DT315" s="4">
        <v>1.24</v>
      </c>
      <c r="DU315" s="4">
        <v>4.43</v>
      </c>
      <c r="DV315" s="4">
        <v>0.66</v>
      </c>
      <c r="DW315" s="4">
        <v>3.63</v>
      </c>
      <c r="DX315" s="4">
        <v>0.64</v>
      </c>
      <c r="DY315" s="4">
        <v>1.98</v>
      </c>
      <c r="DZ315" s="4">
        <v>0.33</v>
      </c>
      <c r="EA315" s="4">
        <v>1.94</v>
      </c>
      <c r="EB315" s="4">
        <v>0.28000000000000003</v>
      </c>
      <c r="EC315" s="4">
        <v>3.24</v>
      </c>
      <c r="ED315" s="4">
        <v>0.72</v>
      </c>
      <c r="EM315" s="4">
        <v>199</v>
      </c>
      <c r="EO315" s="4">
        <v>6.16</v>
      </c>
      <c r="EP315" s="4">
        <v>1.26</v>
      </c>
      <c r="FP315" s="1" t="s">
        <v>3434</v>
      </c>
    </row>
    <row r="316" spans="1:172" x14ac:dyDescent="0.35">
      <c r="A316" s="1" t="s">
        <v>3432</v>
      </c>
      <c r="L316" s="1" t="s">
        <v>3457</v>
      </c>
      <c r="N316" s="1">
        <v>56</v>
      </c>
      <c r="O316" s="1">
        <v>66</v>
      </c>
      <c r="AB316" s="4">
        <v>61.45</v>
      </c>
      <c r="AC316" s="4">
        <v>0.73</v>
      </c>
      <c r="AE316" s="4">
        <v>15.91</v>
      </c>
      <c r="AG316" s="4">
        <v>3.46</v>
      </c>
      <c r="AH316" s="4">
        <v>2.23</v>
      </c>
      <c r="AJ316" s="4">
        <v>5.99</v>
      </c>
      <c r="AK316" s="4">
        <v>1.98</v>
      </c>
      <c r="AL316" s="4">
        <v>0.12</v>
      </c>
      <c r="AN316" s="4">
        <v>2.38</v>
      </c>
      <c r="AO316" s="4">
        <v>2.79</v>
      </c>
      <c r="AP316" s="4">
        <v>0.21</v>
      </c>
      <c r="CW316" s="4">
        <v>66</v>
      </c>
      <c r="CX316" s="4">
        <v>415</v>
      </c>
      <c r="CY316" s="4">
        <v>25.44</v>
      </c>
      <c r="CZ316" s="4">
        <v>116</v>
      </c>
      <c r="DA316" s="4">
        <v>8.1999999999999993</v>
      </c>
      <c r="DN316" s="4">
        <v>443</v>
      </c>
      <c r="DO316" s="4">
        <v>21.01</v>
      </c>
      <c r="DP316" s="4">
        <v>44.81</v>
      </c>
      <c r="DQ316" s="4">
        <v>4.9000000000000004</v>
      </c>
      <c r="DR316" s="4">
        <v>20.77</v>
      </c>
      <c r="DS316" s="4">
        <v>4.5999999999999996</v>
      </c>
      <c r="DT316" s="4">
        <v>1.19</v>
      </c>
      <c r="DU316" s="4">
        <v>4.45</v>
      </c>
      <c r="DV316" s="4">
        <v>0.7</v>
      </c>
      <c r="DW316" s="4">
        <v>3.99</v>
      </c>
      <c r="DX316" s="4">
        <v>0.71</v>
      </c>
      <c r="DY316" s="4">
        <v>2.2400000000000002</v>
      </c>
      <c r="DZ316" s="4">
        <v>0.38</v>
      </c>
      <c r="EA316" s="4">
        <v>2.42</v>
      </c>
      <c r="EB316" s="4">
        <v>0.37</v>
      </c>
      <c r="EC316" s="4">
        <v>3.07</v>
      </c>
      <c r="ED316" s="4">
        <v>0.64</v>
      </c>
      <c r="EO316" s="4">
        <v>6.79</v>
      </c>
      <c r="EP316" s="4">
        <v>1.49</v>
      </c>
      <c r="FP316" s="1" t="s">
        <v>3434</v>
      </c>
    </row>
    <row r="317" spans="1:172" x14ac:dyDescent="0.35">
      <c r="A317" s="1" t="s">
        <v>3432</v>
      </c>
      <c r="L317" s="1" t="s">
        <v>3458</v>
      </c>
      <c r="N317" s="1">
        <v>56</v>
      </c>
      <c r="O317" s="1">
        <v>66</v>
      </c>
      <c r="AB317" s="4">
        <v>60.85</v>
      </c>
      <c r="AC317" s="4">
        <v>0.78</v>
      </c>
      <c r="AE317" s="4">
        <v>16.97</v>
      </c>
      <c r="AG317" s="4">
        <v>4.4800000000000004</v>
      </c>
      <c r="AH317" s="4">
        <v>1.48</v>
      </c>
      <c r="AJ317" s="4">
        <v>5.8</v>
      </c>
      <c r="AK317" s="4">
        <v>2.3199999999999998</v>
      </c>
      <c r="AL317" s="4">
        <v>0.11</v>
      </c>
      <c r="AN317" s="4">
        <v>2.35</v>
      </c>
      <c r="AO317" s="4">
        <v>2.88</v>
      </c>
      <c r="AP317" s="4">
        <v>0.22</v>
      </c>
      <c r="CW317" s="4">
        <v>76</v>
      </c>
      <c r="CX317" s="4">
        <v>361</v>
      </c>
      <c r="CY317" s="4">
        <v>25.99</v>
      </c>
      <c r="CZ317" s="4">
        <v>149</v>
      </c>
      <c r="DA317" s="4">
        <v>8.99</v>
      </c>
      <c r="DN317" s="4">
        <v>415</v>
      </c>
      <c r="DO317" s="4">
        <v>21.56</v>
      </c>
      <c r="DP317" s="4">
        <v>46.15</v>
      </c>
      <c r="DQ317" s="4">
        <v>5.0199999999999996</v>
      </c>
      <c r="DR317" s="4">
        <v>21.41</v>
      </c>
      <c r="DS317" s="4">
        <v>4.7300000000000004</v>
      </c>
      <c r="DT317" s="4">
        <v>1.17</v>
      </c>
      <c r="DU317" s="4">
        <v>4.55</v>
      </c>
      <c r="DV317" s="4">
        <v>0.71</v>
      </c>
      <c r="DW317" s="4">
        <v>4.05</v>
      </c>
      <c r="DX317" s="4">
        <v>0.74</v>
      </c>
      <c r="DY317" s="4">
        <v>2.3199999999999998</v>
      </c>
      <c r="DZ317" s="4">
        <v>0.4</v>
      </c>
      <c r="EA317" s="4">
        <v>2.46</v>
      </c>
      <c r="EB317" s="4">
        <v>0.38</v>
      </c>
      <c r="EC317" s="4">
        <v>3.71</v>
      </c>
      <c r="ED317" s="4">
        <v>0.7</v>
      </c>
      <c r="EO317" s="4">
        <v>7.57</v>
      </c>
      <c r="EP317" s="4">
        <v>1.6</v>
      </c>
      <c r="FP317" s="1" t="s">
        <v>3434</v>
      </c>
    </row>
    <row r="318" spans="1:172" x14ac:dyDescent="0.35">
      <c r="A318" s="1" t="s">
        <v>3427</v>
      </c>
      <c r="L318" s="1" t="s">
        <v>3459</v>
      </c>
      <c r="N318" s="1">
        <v>56</v>
      </c>
      <c r="O318" s="1">
        <v>66</v>
      </c>
      <c r="FP318" s="1" t="s">
        <v>3429</v>
      </c>
    </row>
    <row r="319" spans="1:172" x14ac:dyDescent="0.35">
      <c r="A319" s="1" t="s">
        <v>3427</v>
      </c>
      <c r="L319" s="1" t="s">
        <v>3460</v>
      </c>
      <c r="N319" s="1">
        <v>56</v>
      </c>
      <c r="O319" s="1">
        <v>66</v>
      </c>
      <c r="AB319" s="4">
        <v>71.45</v>
      </c>
      <c r="AC319" s="4">
        <v>7.0000000000000007E-2</v>
      </c>
      <c r="AE319" s="4">
        <v>12.55</v>
      </c>
      <c r="AG319" s="4">
        <v>0.1</v>
      </c>
      <c r="AH319" s="4">
        <v>0.48</v>
      </c>
      <c r="AJ319" s="4">
        <v>0.66</v>
      </c>
      <c r="AK319" s="4">
        <v>0.05</v>
      </c>
      <c r="AL319" s="4">
        <v>0.02</v>
      </c>
      <c r="AN319" s="4">
        <v>2.33</v>
      </c>
      <c r="AO319" s="4">
        <v>4.4400000000000004</v>
      </c>
      <c r="AP319" s="4">
        <v>0</v>
      </c>
      <c r="CW319" s="4">
        <v>309</v>
      </c>
      <c r="CX319" s="4">
        <v>211</v>
      </c>
      <c r="CY319" s="4">
        <v>75.760000000000005</v>
      </c>
      <c r="CZ319" s="4">
        <v>219</v>
      </c>
      <c r="DA319" s="4">
        <v>22.6</v>
      </c>
      <c r="DN319" s="4">
        <v>493</v>
      </c>
      <c r="DO319" s="4">
        <v>51.14</v>
      </c>
      <c r="DP319" s="4">
        <v>85.68</v>
      </c>
      <c r="DQ319" s="4">
        <v>14.04</v>
      </c>
      <c r="DR319" s="4">
        <v>61.16</v>
      </c>
      <c r="DS319" s="4">
        <v>12.79</v>
      </c>
      <c r="DT319" s="4">
        <v>0.85</v>
      </c>
      <c r="DU319" s="4">
        <v>13.52</v>
      </c>
      <c r="DV319" s="4">
        <v>2.11</v>
      </c>
      <c r="DW319" s="4">
        <v>11.03</v>
      </c>
      <c r="DX319" s="4">
        <v>2.2999999999999998</v>
      </c>
      <c r="DY319" s="4">
        <v>6.7</v>
      </c>
      <c r="DZ319" s="4">
        <v>0.85</v>
      </c>
      <c r="EA319" s="4">
        <v>5.91</v>
      </c>
      <c r="EB319" s="4">
        <v>0.77</v>
      </c>
      <c r="EC319" s="4">
        <v>5.52</v>
      </c>
      <c r="ED319" s="4">
        <v>1.62</v>
      </c>
      <c r="EM319" s="4">
        <v>31.66</v>
      </c>
      <c r="EO319" s="4">
        <v>20.21</v>
      </c>
      <c r="EP319" s="4">
        <v>4.8099999999999996</v>
      </c>
      <c r="FP319" s="1" t="s">
        <v>3429</v>
      </c>
    </row>
    <row r="320" spans="1:172" x14ac:dyDescent="0.35">
      <c r="A320" s="1" t="s">
        <v>3461</v>
      </c>
      <c r="L320" s="1" t="s">
        <v>3462</v>
      </c>
      <c r="N320" s="1">
        <v>56</v>
      </c>
      <c r="O320" s="1">
        <v>66</v>
      </c>
      <c r="AB320" s="4">
        <v>64</v>
      </c>
      <c r="AC320" s="4">
        <v>0.65</v>
      </c>
      <c r="AE320" s="4">
        <v>16.579999999999998</v>
      </c>
      <c r="AG320" s="4">
        <v>1.86</v>
      </c>
      <c r="AH320" s="4">
        <v>2.42</v>
      </c>
      <c r="AJ320" s="4">
        <v>3.71</v>
      </c>
      <c r="AK320" s="4">
        <v>1.86</v>
      </c>
      <c r="AL320" s="4">
        <v>0.1</v>
      </c>
      <c r="AN320" s="4">
        <v>3.85</v>
      </c>
      <c r="AO320" s="4">
        <v>2.09</v>
      </c>
      <c r="AP320" s="4">
        <v>0.39</v>
      </c>
      <c r="CH320" s="4">
        <v>8.98</v>
      </c>
      <c r="CW320" s="4">
        <v>66</v>
      </c>
      <c r="CX320" s="4">
        <v>549</v>
      </c>
      <c r="CY320" s="4">
        <v>11.98</v>
      </c>
      <c r="CZ320" s="4">
        <v>196</v>
      </c>
      <c r="DA320" s="4">
        <v>11.94</v>
      </c>
      <c r="DM320" s="4">
        <v>1.45</v>
      </c>
      <c r="DN320" s="4">
        <v>685</v>
      </c>
      <c r="DO320" s="4">
        <v>32.409999999999997</v>
      </c>
      <c r="DP320" s="4">
        <v>63.69</v>
      </c>
      <c r="DQ320" s="4">
        <v>6.94</v>
      </c>
      <c r="DR320" s="4">
        <v>25.08</v>
      </c>
      <c r="DS320" s="4">
        <v>4.4000000000000004</v>
      </c>
      <c r="DT320" s="4">
        <v>1.19</v>
      </c>
      <c r="DU320" s="4">
        <v>3.94</v>
      </c>
      <c r="DV320" s="4">
        <v>0.43</v>
      </c>
      <c r="DW320" s="4">
        <v>2.31</v>
      </c>
      <c r="DX320" s="4">
        <v>0.41</v>
      </c>
      <c r="DY320" s="4">
        <v>1.08</v>
      </c>
      <c r="DZ320" s="4">
        <v>0.15</v>
      </c>
      <c r="EA320" s="4">
        <v>1.03</v>
      </c>
      <c r="EB320" s="4">
        <v>0.16</v>
      </c>
      <c r="EC320" s="4">
        <v>3.91</v>
      </c>
      <c r="ED320" s="4">
        <v>0.71</v>
      </c>
      <c r="EM320" s="4">
        <v>10.96</v>
      </c>
      <c r="EO320" s="4">
        <v>5.62</v>
      </c>
      <c r="EP320" s="4">
        <v>1.36</v>
      </c>
      <c r="FP320" s="1" t="s">
        <v>3463</v>
      </c>
    </row>
    <row r="321" spans="1:172" x14ac:dyDescent="0.35">
      <c r="A321" s="1" t="s">
        <v>3461</v>
      </c>
      <c r="L321" s="1" t="s">
        <v>3464</v>
      </c>
      <c r="N321" s="1">
        <v>56</v>
      </c>
      <c r="O321" s="1">
        <v>66</v>
      </c>
      <c r="AB321" s="4">
        <v>53.2</v>
      </c>
      <c r="AC321" s="4">
        <v>1.6</v>
      </c>
      <c r="AE321" s="4">
        <v>15.89</v>
      </c>
      <c r="AG321" s="4">
        <v>2.0699999999999998</v>
      </c>
      <c r="AH321" s="4">
        <v>5.95</v>
      </c>
      <c r="AJ321" s="4">
        <v>6.79</v>
      </c>
      <c r="AK321" s="4">
        <v>3.45</v>
      </c>
      <c r="AL321" s="4">
        <v>0.17</v>
      </c>
      <c r="AN321" s="4">
        <v>3.47</v>
      </c>
      <c r="AO321" s="4">
        <v>1.73</v>
      </c>
      <c r="AP321" s="4">
        <v>0.6</v>
      </c>
      <c r="CH321" s="4">
        <v>16.079999999999998</v>
      </c>
      <c r="CW321" s="4">
        <v>15</v>
      </c>
      <c r="CX321" s="4">
        <v>1044</v>
      </c>
      <c r="CY321" s="4">
        <v>17.45</v>
      </c>
      <c r="CZ321" s="4">
        <v>102</v>
      </c>
      <c r="DA321" s="4">
        <v>18.54</v>
      </c>
      <c r="DM321" s="4">
        <v>0.19</v>
      </c>
      <c r="DN321" s="4">
        <v>667</v>
      </c>
      <c r="DO321" s="4">
        <v>25.7</v>
      </c>
      <c r="DP321" s="4">
        <v>61.39</v>
      </c>
      <c r="DQ321" s="4">
        <v>8.07</v>
      </c>
      <c r="DR321" s="4">
        <v>33.43</v>
      </c>
      <c r="DS321" s="4">
        <v>6.29</v>
      </c>
      <c r="DT321" s="4">
        <v>1.87</v>
      </c>
      <c r="DU321" s="4">
        <v>5.68</v>
      </c>
      <c r="DV321" s="4">
        <v>0.66</v>
      </c>
      <c r="DW321" s="4">
        <v>3.5</v>
      </c>
      <c r="DX321" s="4">
        <v>0.6</v>
      </c>
      <c r="DY321" s="4">
        <v>1.58</v>
      </c>
      <c r="DZ321" s="4">
        <v>0.21</v>
      </c>
      <c r="EA321" s="4">
        <v>1.31</v>
      </c>
      <c r="EB321" s="4">
        <v>0.19</v>
      </c>
      <c r="EC321" s="4">
        <v>2.34</v>
      </c>
      <c r="ED321" s="4">
        <v>1</v>
      </c>
      <c r="EM321" s="4">
        <v>7.78</v>
      </c>
      <c r="EO321" s="4">
        <v>2.21</v>
      </c>
      <c r="EP321" s="4">
        <v>0.6</v>
      </c>
      <c r="FP321" s="1" t="s">
        <v>3463</v>
      </c>
    </row>
    <row r="322" spans="1:172" x14ac:dyDescent="0.35">
      <c r="A322" s="1" t="s">
        <v>3427</v>
      </c>
      <c r="L322" s="1" t="s">
        <v>3465</v>
      </c>
      <c r="N322" s="1">
        <v>34</v>
      </c>
      <c r="O322" s="1">
        <v>56</v>
      </c>
      <c r="AB322" s="4">
        <v>69.7</v>
      </c>
      <c r="AC322" s="4">
        <v>0.2</v>
      </c>
      <c r="AE322" s="4">
        <v>14.48</v>
      </c>
      <c r="AG322" s="4">
        <v>0.44</v>
      </c>
      <c r="AH322" s="4">
        <v>1.08</v>
      </c>
      <c r="AJ322" s="4">
        <v>1.33</v>
      </c>
      <c r="AK322" s="4">
        <v>0.34</v>
      </c>
      <c r="AL322" s="4">
        <v>7.0000000000000007E-2</v>
      </c>
      <c r="AN322" s="4">
        <v>5.72</v>
      </c>
      <c r="AO322" s="4">
        <v>2.86</v>
      </c>
      <c r="AP322" s="4">
        <v>0.05</v>
      </c>
      <c r="CH322" s="4">
        <v>2.2999999999999998</v>
      </c>
      <c r="CW322" s="4">
        <v>97.73</v>
      </c>
      <c r="CX322" s="4">
        <v>169.1</v>
      </c>
      <c r="CY322" s="4">
        <v>15.02</v>
      </c>
      <c r="CZ322" s="4">
        <v>162.1</v>
      </c>
      <c r="DA322" s="4">
        <v>12.31</v>
      </c>
      <c r="DM322" s="4">
        <v>2.5099999999999998</v>
      </c>
      <c r="DN322" s="4">
        <v>581</v>
      </c>
      <c r="DO322" s="4">
        <v>21.13</v>
      </c>
      <c r="DP322" s="4">
        <v>40.25</v>
      </c>
      <c r="DQ322" s="4">
        <v>4.32</v>
      </c>
      <c r="DR322" s="4">
        <v>13.84</v>
      </c>
      <c r="DS322" s="4">
        <v>2.76</v>
      </c>
      <c r="DT322" s="4">
        <v>0.55000000000000004</v>
      </c>
      <c r="DU322" s="4">
        <v>2.5299999999999998</v>
      </c>
      <c r="DV322" s="4">
        <v>0.32</v>
      </c>
      <c r="DW322" s="4">
        <v>2.23</v>
      </c>
      <c r="DX322" s="4">
        <v>0.4</v>
      </c>
      <c r="DY322" s="4">
        <v>1.29</v>
      </c>
      <c r="DZ322" s="4">
        <v>0.19</v>
      </c>
      <c r="EA322" s="4">
        <v>1.76</v>
      </c>
      <c r="EB322" s="4">
        <v>0.28000000000000003</v>
      </c>
      <c r="EC322" s="4">
        <v>3.47</v>
      </c>
      <c r="ED322" s="4">
        <v>0.91</v>
      </c>
      <c r="EM322" s="4">
        <v>17.170000000000002</v>
      </c>
      <c r="EO322" s="4">
        <v>7</v>
      </c>
      <c r="EP322" s="4">
        <v>1.98</v>
      </c>
      <c r="FP322" s="1" t="s">
        <v>3429</v>
      </c>
    </row>
    <row r="323" spans="1:172" x14ac:dyDescent="0.35">
      <c r="A323" s="1" t="s">
        <v>3427</v>
      </c>
      <c r="L323" s="1" t="s">
        <v>3466</v>
      </c>
      <c r="N323" s="1">
        <v>14</v>
      </c>
      <c r="O323" s="1">
        <v>34</v>
      </c>
      <c r="AB323" s="4">
        <v>64.900000000000006</v>
      </c>
      <c r="AC323" s="4">
        <v>0.44</v>
      </c>
      <c r="AE323" s="4">
        <v>15.45</v>
      </c>
      <c r="AG323" s="4">
        <v>1.64</v>
      </c>
      <c r="AH323" s="4">
        <v>1.24</v>
      </c>
      <c r="AJ323" s="4">
        <v>2.06</v>
      </c>
      <c r="AK323" s="4">
        <v>2.2000000000000002</v>
      </c>
      <c r="AL323" s="4">
        <v>0.02</v>
      </c>
      <c r="AN323" s="4">
        <v>3.33</v>
      </c>
      <c r="AO323" s="4">
        <v>4.55</v>
      </c>
      <c r="AP323" s="4">
        <v>0.3</v>
      </c>
      <c r="CW323" s="4">
        <v>119</v>
      </c>
      <c r="CX323" s="4">
        <v>419</v>
      </c>
      <c r="CY323" s="4">
        <v>22.1</v>
      </c>
      <c r="CZ323" s="4">
        <v>384</v>
      </c>
      <c r="DA323" s="4">
        <v>16.3</v>
      </c>
      <c r="DM323" s="4">
        <v>3.44</v>
      </c>
      <c r="DN323" s="4">
        <v>1338</v>
      </c>
      <c r="DO323" s="4">
        <v>43.68</v>
      </c>
      <c r="DP323" s="4">
        <v>88.93</v>
      </c>
      <c r="DQ323" s="4">
        <v>9.32</v>
      </c>
      <c r="DR323" s="4">
        <v>34.68</v>
      </c>
      <c r="DS323" s="4">
        <v>5.93</v>
      </c>
      <c r="DT323" s="4">
        <v>1.57</v>
      </c>
      <c r="DU323" s="4">
        <v>5.46</v>
      </c>
      <c r="DV323" s="4">
        <v>0.7</v>
      </c>
      <c r="DW323" s="4">
        <v>4.37</v>
      </c>
      <c r="DX323" s="4">
        <v>0.92</v>
      </c>
      <c r="DY323" s="4">
        <v>2.74</v>
      </c>
      <c r="DZ323" s="4">
        <v>0.37</v>
      </c>
      <c r="EA323" s="4">
        <v>2.1800000000000002</v>
      </c>
      <c r="EB323" s="4">
        <v>0.37</v>
      </c>
      <c r="EC323" s="4">
        <v>7.15</v>
      </c>
      <c r="ED323" s="4">
        <v>1.29</v>
      </c>
      <c r="EM323" s="4">
        <v>23.65</v>
      </c>
      <c r="EO323" s="4">
        <v>9.2100000000000009</v>
      </c>
      <c r="EP323" s="4">
        <v>2.1</v>
      </c>
      <c r="FP323" s="1" t="s">
        <v>3429</v>
      </c>
    </row>
    <row r="324" spans="1:172" x14ac:dyDescent="0.35">
      <c r="A324" s="1" t="s">
        <v>3467</v>
      </c>
      <c r="L324" s="1" t="s">
        <v>3468</v>
      </c>
      <c r="N324" s="1">
        <v>14</v>
      </c>
      <c r="O324" s="1">
        <v>34</v>
      </c>
      <c r="AB324" s="4">
        <v>54.66</v>
      </c>
      <c r="AC324" s="4">
        <v>1.35</v>
      </c>
      <c r="AE324" s="4">
        <v>18.13</v>
      </c>
      <c r="AH324" s="4">
        <v>7.46</v>
      </c>
      <c r="AJ324" s="4">
        <v>8.19</v>
      </c>
      <c r="AK324" s="4">
        <v>3.78</v>
      </c>
      <c r="AL324" s="4">
        <v>0.14000000000000001</v>
      </c>
      <c r="AN324" s="4">
        <v>1.86</v>
      </c>
      <c r="AO324" s="4">
        <v>3.93</v>
      </c>
      <c r="AP324" s="4">
        <v>0.49</v>
      </c>
      <c r="CH324" s="4">
        <v>20</v>
      </c>
      <c r="CW324" s="4">
        <v>50</v>
      </c>
      <c r="CX324" s="4">
        <v>768</v>
      </c>
      <c r="CY324" s="4">
        <v>26</v>
      </c>
      <c r="CZ324" s="4">
        <v>239</v>
      </c>
      <c r="DA324" s="4">
        <v>15.1</v>
      </c>
      <c r="DM324" s="4">
        <v>3.49</v>
      </c>
      <c r="DN324" s="4">
        <v>586</v>
      </c>
      <c r="DO324" s="4">
        <v>34.590000000000003</v>
      </c>
      <c r="DP324" s="4">
        <v>70.680000000000007</v>
      </c>
      <c r="DQ324" s="4">
        <v>7.99</v>
      </c>
      <c r="DR324" s="4">
        <v>32.119999999999997</v>
      </c>
      <c r="DS324" s="4">
        <v>6.98</v>
      </c>
      <c r="DT324" s="4">
        <v>2.04</v>
      </c>
      <c r="DU324" s="4">
        <v>5.79</v>
      </c>
      <c r="DV324" s="4">
        <v>0.89</v>
      </c>
      <c r="DW324" s="4">
        <v>5.23</v>
      </c>
      <c r="DX324" s="4">
        <v>1</v>
      </c>
      <c r="DY324" s="4">
        <v>2.5499999999999998</v>
      </c>
      <c r="DZ324" s="4">
        <v>0.37</v>
      </c>
      <c r="EA324" s="4">
        <v>2.21</v>
      </c>
      <c r="EB324" s="4">
        <v>0.36</v>
      </c>
      <c r="EC324" s="4">
        <v>5.33</v>
      </c>
      <c r="ED324" s="4">
        <v>0.91</v>
      </c>
      <c r="EM324" s="4">
        <v>9</v>
      </c>
      <c r="EO324" s="4">
        <v>5.18</v>
      </c>
      <c r="EP324" s="4">
        <v>1</v>
      </c>
      <c r="FP324" s="1" t="s">
        <v>3469</v>
      </c>
    </row>
    <row r="325" spans="1:172" x14ac:dyDescent="0.35">
      <c r="A325" s="1" t="s">
        <v>3467</v>
      </c>
      <c r="L325" s="1" t="s">
        <v>3470</v>
      </c>
      <c r="N325" s="1">
        <v>14</v>
      </c>
      <c r="O325" s="1">
        <v>34</v>
      </c>
      <c r="AB325" s="4">
        <v>52.94</v>
      </c>
      <c r="AC325" s="4">
        <v>1.49</v>
      </c>
      <c r="AE325" s="4">
        <v>17.96</v>
      </c>
      <c r="AH325" s="4">
        <v>9.6300000000000008</v>
      </c>
      <c r="AJ325" s="4">
        <v>8.35</v>
      </c>
      <c r="AK325" s="4">
        <v>4.5999999999999996</v>
      </c>
      <c r="AL325" s="4">
        <v>0.18</v>
      </c>
      <c r="AN325" s="4">
        <v>1.3</v>
      </c>
      <c r="AO325" s="4">
        <v>2.91</v>
      </c>
      <c r="AP325" s="4">
        <v>0.65</v>
      </c>
      <c r="CW325" s="4">
        <v>26</v>
      </c>
      <c r="CX325" s="4">
        <v>727</v>
      </c>
      <c r="DR325" s="4">
        <v>34.68</v>
      </c>
      <c r="DS325" s="4">
        <v>7.09</v>
      </c>
      <c r="FP325" s="1" t="s">
        <v>3469</v>
      </c>
    </row>
    <row r="326" spans="1:172" x14ac:dyDescent="0.35">
      <c r="A326" s="1" t="s">
        <v>3467</v>
      </c>
      <c r="L326" s="1" t="s">
        <v>3471</v>
      </c>
      <c r="N326" s="1">
        <v>14</v>
      </c>
      <c r="O326" s="1">
        <v>34</v>
      </c>
      <c r="AB326" s="4">
        <v>54.28</v>
      </c>
      <c r="AC326" s="4">
        <v>1.1499999999999999</v>
      </c>
      <c r="AE326" s="4">
        <v>17.55</v>
      </c>
      <c r="AH326" s="4">
        <v>8.09</v>
      </c>
      <c r="AJ326" s="4">
        <v>7.45</v>
      </c>
      <c r="AK326" s="4">
        <v>5.12</v>
      </c>
      <c r="AL326" s="4">
        <v>0.15</v>
      </c>
      <c r="AN326" s="4">
        <v>2.02</v>
      </c>
      <c r="AO326" s="4">
        <v>3.76</v>
      </c>
      <c r="AP326" s="4">
        <v>0.45</v>
      </c>
      <c r="CH326" s="4">
        <v>22</v>
      </c>
      <c r="CW326" s="4">
        <v>46</v>
      </c>
      <c r="CX326" s="4">
        <v>728</v>
      </c>
      <c r="CY326" s="4">
        <v>21</v>
      </c>
      <c r="CZ326" s="4">
        <v>133</v>
      </c>
      <c r="DA326" s="4">
        <v>9.4</v>
      </c>
      <c r="DM326" s="4">
        <v>2.06</v>
      </c>
      <c r="DN326" s="4">
        <v>643</v>
      </c>
      <c r="DO326" s="4">
        <v>25.22</v>
      </c>
      <c r="DP326" s="4">
        <v>53.2</v>
      </c>
      <c r="DQ326" s="4">
        <v>6.7</v>
      </c>
      <c r="DR326" s="4">
        <v>26.8</v>
      </c>
      <c r="DS326" s="4">
        <v>5.58</v>
      </c>
      <c r="DT326" s="4">
        <v>1.61</v>
      </c>
      <c r="DU326" s="4">
        <v>5.28</v>
      </c>
      <c r="DV326" s="4">
        <v>0.75</v>
      </c>
      <c r="DW326" s="4">
        <v>4.16</v>
      </c>
      <c r="DX326" s="4">
        <v>0.86</v>
      </c>
      <c r="DY326" s="4">
        <v>2.4500000000000002</v>
      </c>
      <c r="EA326" s="4">
        <v>2.35</v>
      </c>
      <c r="EB326" s="4">
        <v>0.35</v>
      </c>
      <c r="EC326" s="4">
        <v>3.61</v>
      </c>
      <c r="ED326" s="4">
        <v>0.99</v>
      </c>
      <c r="EM326" s="4">
        <v>11</v>
      </c>
      <c r="EO326" s="4">
        <v>3.8</v>
      </c>
      <c r="EP326" s="4">
        <v>1.06</v>
      </c>
      <c r="FP326" s="1" t="s">
        <v>3469</v>
      </c>
    </row>
    <row r="327" spans="1:172" x14ac:dyDescent="0.35">
      <c r="A327" s="1" t="s">
        <v>3467</v>
      </c>
      <c r="L327" s="1" t="s">
        <v>3472</v>
      </c>
      <c r="N327" s="1">
        <v>14</v>
      </c>
      <c r="O327" s="1">
        <v>34</v>
      </c>
      <c r="AB327" s="4">
        <v>50.1</v>
      </c>
      <c r="AC327" s="4">
        <v>2.44</v>
      </c>
      <c r="AE327" s="4">
        <v>15.83</v>
      </c>
      <c r="AH327" s="4">
        <v>12.1</v>
      </c>
      <c r="AJ327" s="4">
        <v>8.5500000000000007</v>
      </c>
      <c r="AK327" s="4">
        <v>4.84</v>
      </c>
      <c r="AL327" s="4">
        <v>0.22</v>
      </c>
      <c r="AN327" s="4">
        <v>1.38</v>
      </c>
      <c r="AO327" s="4">
        <v>3.17</v>
      </c>
      <c r="AP327" s="4">
        <v>1.38</v>
      </c>
      <c r="CH327" s="4">
        <v>22</v>
      </c>
      <c r="CW327" s="4">
        <v>11</v>
      </c>
      <c r="CX327" s="4">
        <v>901</v>
      </c>
      <c r="CY327" s="4">
        <v>38</v>
      </c>
      <c r="DA327" s="4">
        <v>24.4</v>
      </c>
      <c r="DM327" s="4">
        <v>0.21</v>
      </c>
      <c r="DN327" s="4">
        <v>671</v>
      </c>
      <c r="DO327" s="4">
        <v>39.1</v>
      </c>
      <c r="DP327" s="4">
        <v>109.71</v>
      </c>
      <c r="DQ327" s="4">
        <v>12.7</v>
      </c>
      <c r="DR327" s="4">
        <v>53.45</v>
      </c>
      <c r="DS327" s="4">
        <v>11.12</v>
      </c>
      <c r="DT327" s="4">
        <v>2.98</v>
      </c>
      <c r="DU327" s="4">
        <v>9.89</v>
      </c>
      <c r="DV327" s="4">
        <v>1.32</v>
      </c>
      <c r="DW327" s="4">
        <v>6.52</v>
      </c>
      <c r="DX327" s="4">
        <v>1.24</v>
      </c>
      <c r="DY327" s="4">
        <v>3.28</v>
      </c>
      <c r="EA327" s="4">
        <v>2.8</v>
      </c>
      <c r="EB327" s="4">
        <v>0.41</v>
      </c>
      <c r="EC327" s="4">
        <v>5.31</v>
      </c>
      <c r="ED327" s="4">
        <v>1.1200000000000001</v>
      </c>
      <c r="EM327" s="4">
        <v>10</v>
      </c>
      <c r="EO327" s="4">
        <v>1.53</v>
      </c>
      <c r="EP327" s="4">
        <v>0.4</v>
      </c>
      <c r="FP327" s="1" t="s">
        <v>3469</v>
      </c>
    </row>
    <row r="328" spans="1:172" x14ac:dyDescent="0.35">
      <c r="A328" s="1" t="s">
        <v>3467</v>
      </c>
      <c r="L328" s="1" t="s">
        <v>3473</v>
      </c>
      <c r="N328" s="1">
        <v>14</v>
      </c>
      <c r="O328" s="1">
        <v>34</v>
      </c>
      <c r="AB328" s="4">
        <v>54.14</v>
      </c>
      <c r="AC328" s="4">
        <v>1.63</v>
      </c>
      <c r="AE328" s="4">
        <v>16.760000000000002</v>
      </c>
      <c r="AH328" s="4">
        <v>9.68</v>
      </c>
      <c r="AJ328" s="4">
        <v>7.15</v>
      </c>
      <c r="AK328" s="4">
        <v>4.59</v>
      </c>
      <c r="AL328" s="4">
        <v>0.19</v>
      </c>
      <c r="AN328" s="4">
        <v>2.02</v>
      </c>
      <c r="AO328" s="4">
        <v>3.18</v>
      </c>
      <c r="AP328" s="4">
        <v>0.66</v>
      </c>
      <c r="CH328" s="4">
        <v>18</v>
      </c>
      <c r="CW328" s="4">
        <v>40</v>
      </c>
      <c r="CX328" s="4">
        <v>784</v>
      </c>
      <c r="CY328" s="4">
        <v>28</v>
      </c>
      <c r="CZ328" s="4">
        <v>168</v>
      </c>
      <c r="DA328" s="4">
        <v>11.4</v>
      </c>
      <c r="DM328" s="4">
        <v>0.83</v>
      </c>
      <c r="DN328" s="4">
        <v>676</v>
      </c>
      <c r="DO328" s="4">
        <v>23.57</v>
      </c>
      <c r="DP328" s="4">
        <v>63.7</v>
      </c>
      <c r="DQ328" s="4">
        <v>7.05</v>
      </c>
      <c r="DR328" s="4">
        <v>29.23</v>
      </c>
      <c r="DS328" s="4">
        <v>6.22</v>
      </c>
      <c r="DT328" s="4">
        <v>1.83</v>
      </c>
      <c r="DU328" s="4">
        <v>5.73</v>
      </c>
      <c r="DV328" s="4">
        <v>0.81</v>
      </c>
      <c r="DW328" s="4">
        <v>4.2699999999999996</v>
      </c>
      <c r="DX328" s="4">
        <v>0.85</v>
      </c>
      <c r="DY328" s="4">
        <v>2.31</v>
      </c>
      <c r="EA328" s="4">
        <v>2.0699999999999998</v>
      </c>
      <c r="EB328" s="4">
        <v>0.31</v>
      </c>
      <c r="EC328" s="4">
        <v>3.5</v>
      </c>
      <c r="ED328" s="4">
        <v>0.55000000000000004</v>
      </c>
      <c r="EM328" s="4">
        <v>12</v>
      </c>
      <c r="EO328" s="4">
        <v>3.87</v>
      </c>
      <c r="EP328" s="4">
        <v>1.1200000000000001</v>
      </c>
      <c r="FP328" s="1" t="s">
        <v>3469</v>
      </c>
    </row>
    <row r="329" spans="1:172" x14ac:dyDescent="0.35">
      <c r="A329" s="1" t="s">
        <v>3467</v>
      </c>
      <c r="L329" s="1" t="s">
        <v>3474</v>
      </c>
      <c r="N329" s="1">
        <v>14</v>
      </c>
      <c r="O329" s="1">
        <v>34</v>
      </c>
      <c r="AB329" s="4">
        <v>52.34</v>
      </c>
      <c r="AC329" s="4">
        <v>1.87</v>
      </c>
      <c r="AE329" s="4">
        <v>16.21</v>
      </c>
      <c r="AH329" s="4">
        <v>9.8000000000000007</v>
      </c>
      <c r="AJ329" s="4">
        <v>7.99</v>
      </c>
      <c r="AK329" s="4">
        <v>5.68</v>
      </c>
      <c r="AL329" s="4">
        <v>0.18</v>
      </c>
      <c r="AN329" s="4">
        <v>1.37</v>
      </c>
      <c r="AO329" s="4">
        <v>3.45</v>
      </c>
      <c r="AP329" s="4">
        <v>1.1000000000000001</v>
      </c>
      <c r="CH329" s="4">
        <v>20</v>
      </c>
      <c r="CW329" s="4">
        <v>20</v>
      </c>
      <c r="CX329" s="4">
        <v>825</v>
      </c>
      <c r="CY329" s="4">
        <v>33</v>
      </c>
      <c r="CZ329" s="4">
        <v>252</v>
      </c>
      <c r="DA329" s="4">
        <v>20.9</v>
      </c>
      <c r="DM329" s="4">
        <v>0.93</v>
      </c>
      <c r="DN329" s="4">
        <v>566</v>
      </c>
      <c r="DO329" s="4">
        <v>36.159999999999997</v>
      </c>
      <c r="DP329" s="4">
        <v>96.58</v>
      </c>
      <c r="DQ329" s="4">
        <v>11.22</v>
      </c>
      <c r="DR329" s="4">
        <v>46.4</v>
      </c>
      <c r="DS329" s="4">
        <v>9.41</v>
      </c>
      <c r="DT329" s="4">
        <v>2.4500000000000002</v>
      </c>
      <c r="DU329" s="4">
        <v>8.33</v>
      </c>
      <c r="DV329" s="4">
        <v>1.1200000000000001</v>
      </c>
      <c r="DW329" s="4">
        <v>5.58</v>
      </c>
      <c r="DX329" s="4">
        <v>1.08</v>
      </c>
      <c r="DY329" s="4">
        <v>2.86</v>
      </c>
      <c r="EA329" s="4">
        <v>2.4900000000000002</v>
      </c>
      <c r="EB329" s="4">
        <v>0.37</v>
      </c>
      <c r="EC329" s="4">
        <v>5.17</v>
      </c>
      <c r="ED329" s="4">
        <v>0.98</v>
      </c>
      <c r="EM329" s="4">
        <v>11</v>
      </c>
      <c r="EO329" s="4">
        <v>1.96</v>
      </c>
      <c r="EP329" s="4">
        <v>0.54</v>
      </c>
      <c r="FP329" s="1" t="s">
        <v>3469</v>
      </c>
    </row>
    <row r="330" spans="1:172" x14ac:dyDescent="0.35">
      <c r="A330" s="1" t="s">
        <v>3467</v>
      </c>
      <c r="L330" s="1" t="s">
        <v>3475</v>
      </c>
      <c r="N330" s="1">
        <v>14</v>
      </c>
      <c r="O330" s="1">
        <v>34</v>
      </c>
      <c r="AB330" s="4">
        <v>53.85</v>
      </c>
      <c r="AC330" s="4">
        <v>0.98</v>
      </c>
      <c r="AE330" s="4">
        <v>18.48</v>
      </c>
      <c r="AG330" s="4">
        <v>4.0199999999999996</v>
      </c>
      <c r="AH330" s="4">
        <v>4.47</v>
      </c>
      <c r="AJ330" s="4">
        <v>6.93</v>
      </c>
      <c r="AK330" s="4">
        <v>5.0999999999999996</v>
      </c>
      <c r="AL330" s="4">
        <v>0.16</v>
      </c>
      <c r="AN330" s="4">
        <v>1.53</v>
      </c>
      <c r="AO330" s="4">
        <v>3.98</v>
      </c>
      <c r="AP330" s="4">
        <v>0.51</v>
      </c>
      <c r="CW330" s="4">
        <v>16</v>
      </c>
      <c r="EM330" s="4">
        <v>11</v>
      </c>
      <c r="FP330" s="1" t="s">
        <v>3469</v>
      </c>
    </row>
    <row r="331" spans="1:172" x14ac:dyDescent="0.35">
      <c r="A331" s="1" t="s">
        <v>3467</v>
      </c>
      <c r="L331" s="1" t="s">
        <v>3476</v>
      </c>
      <c r="N331" s="1">
        <v>14</v>
      </c>
      <c r="O331" s="1">
        <v>34</v>
      </c>
      <c r="AB331" s="4">
        <v>52.69</v>
      </c>
      <c r="AC331" s="4">
        <v>1.32</v>
      </c>
      <c r="AE331" s="4">
        <v>17.93</v>
      </c>
      <c r="AH331" s="4">
        <v>8.2899999999999991</v>
      </c>
      <c r="AJ331" s="4">
        <v>7.76</v>
      </c>
      <c r="AK331" s="4">
        <v>6.32</v>
      </c>
      <c r="AL331" s="4">
        <v>0.14000000000000001</v>
      </c>
      <c r="AN331" s="4">
        <v>1.24</v>
      </c>
      <c r="AO331" s="4">
        <v>3.82</v>
      </c>
      <c r="AP331" s="4">
        <v>0.48</v>
      </c>
      <c r="CH331" s="4">
        <v>18</v>
      </c>
      <c r="CW331" s="4">
        <v>11</v>
      </c>
      <c r="CX331" s="4">
        <v>793</v>
      </c>
      <c r="CY331" s="4">
        <v>20</v>
      </c>
      <c r="CZ331" s="4">
        <v>147</v>
      </c>
      <c r="DA331" s="4">
        <v>12.6</v>
      </c>
      <c r="DM331" s="4">
        <v>0.23</v>
      </c>
      <c r="DN331" s="4">
        <v>251</v>
      </c>
      <c r="DO331" s="4">
        <v>16.239999999999998</v>
      </c>
      <c r="DP331" s="4">
        <v>35.67</v>
      </c>
      <c r="DQ331" s="4">
        <v>4.58</v>
      </c>
      <c r="DR331" s="4">
        <v>18.82</v>
      </c>
      <c r="DS331" s="4">
        <v>4.18</v>
      </c>
      <c r="DT331" s="4">
        <v>1.33</v>
      </c>
      <c r="DU331" s="4">
        <v>4.1900000000000004</v>
      </c>
      <c r="DV331" s="4">
        <v>0.63</v>
      </c>
      <c r="DW331" s="4">
        <v>3.62</v>
      </c>
      <c r="DX331" s="4">
        <v>0.75</v>
      </c>
      <c r="DY331" s="4">
        <v>2.15</v>
      </c>
      <c r="EA331" s="4">
        <v>2.0299999999999998</v>
      </c>
      <c r="EB331" s="4">
        <v>0.31</v>
      </c>
      <c r="EC331" s="4">
        <v>3.4</v>
      </c>
      <c r="ED331" s="4">
        <v>1.1000000000000001</v>
      </c>
      <c r="EM331" s="4">
        <v>8</v>
      </c>
      <c r="EO331" s="4">
        <v>1.59</v>
      </c>
      <c r="EP331" s="4">
        <v>0.45</v>
      </c>
      <c r="FP331" s="1" t="s">
        <v>3469</v>
      </c>
    </row>
    <row r="332" spans="1:172" x14ac:dyDescent="0.35">
      <c r="A332" s="1" t="s">
        <v>3467</v>
      </c>
      <c r="L332" s="1" t="s">
        <v>3477</v>
      </c>
      <c r="N332" s="1">
        <v>14</v>
      </c>
      <c r="O332" s="1">
        <v>34</v>
      </c>
      <c r="AB332" s="4">
        <v>49.49</v>
      </c>
      <c r="AC332" s="4">
        <v>0.87</v>
      </c>
      <c r="AE332" s="4">
        <v>17.899999999999999</v>
      </c>
      <c r="AH332" s="4">
        <v>11.13</v>
      </c>
      <c r="AJ332" s="4">
        <v>10.81</v>
      </c>
      <c r="AK332" s="4">
        <v>6.33</v>
      </c>
      <c r="AL332" s="4">
        <v>0.17</v>
      </c>
      <c r="AN332" s="4">
        <v>0.76</v>
      </c>
      <c r="AO332" s="4">
        <v>2.39</v>
      </c>
      <c r="AP332" s="4">
        <v>0.15</v>
      </c>
      <c r="CH332" s="4">
        <v>33</v>
      </c>
      <c r="CW332" s="4">
        <v>8</v>
      </c>
      <c r="CX332" s="4">
        <v>618</v>
      </c>
      <c r="CY332" s="4">
        <v>19</v>
      </c>
      <c r="CZ332" s="4">
        <v>48</v>
      </c>
      <c r="DA332" s="4">
        <v>1.5</v>
      </c>
      <c r="DM332" s="4">
        <v>0.22</v>
      </c>
      <c r="DN332" s="4">
        <v>177</v>
      </c>
      <c r="DO332" s="4">
        <v>6.22</v>
      </c>
      <c r="DP332" s="4">
        <v>14.73</v>
      </c>
      <c r="DQ332" s="4">
        <v>2.1</v>
      </c>
      <c r="DR332" s="4">
        <v>9.64</v>
      </c>
      <c r="DS332" s="4">
        <v>2.57</v>
      </c>
      <c r="DT332" s="4">
        <v>0.87</v>
      </c>
      <c r="DU332" s="4">
        <v>2.81</v>
      </c>
      <c r="DV332" s="4">
        <v>0.46</v>
      </c>
      <c r="DW332" s="4">
        <v>2.83</v>
      </c>
      <c r="DX332" s="4">
        <v>0.62</v>
      </c>
      <c r="DY332" s="4">
        <v>1.81</v>
      </c>
      <c r="EA332" s="4">
        <v>1.72</v>
      </c>
      <c r="EB332" s="4">
        <v>0.26</v>
      </c>
      <c r="EC332" s="4">
        <v>1.26</v>
      </c>
      <c r="ED332" s="4">
        <v>0.22</v>
      </c>
      <c r="EM332" s="4">
        <v>5</v>
      </c>
      <c r="EO332" s="4">
        <v>1.26</v>
      </c>
      <c r="EP332" s="4">
        <v>0.31</v>
      </c>
      <c r="FP332" s="1" t="s">
        <v>3469</v>
      </c>
    </row>
    <row r="333" spans="1:172" x14ac:dyDescent="0.35">
      <c r="A333" s="1" t="s">
        <v>3478</v>
      </c>
      <c r="L333" s="1" t="s">
        <v>3479</v>
      </c>
      <c r="N333" s="1">
        <v>14</v>
      </c>
      <c r="O333" s="1">
        <v>34</v>
      </c>
      <c r="AB333" s="4">
        <v>49.6</v>
      </c>
      <c r="AC333" s="4">
        <v>1.55</v>
      </c>
      <c r="AE333" s="4">
        <v>17.46</v>
      </c>
      <c r="AH333" s="4">
        <v>10.029999999999999</v>
      </c>
      <c r="AJ333" s="4">
        <v>8.2799999999999994</v>
      </c>
      <c r="AK333" s="4">
        <v>6.57</v>
      </c>
      <c r="AL333" s="4">
        <v>0.19</v>
      </c>
      <c r="AN333" s="4">
        <v>1.57</v>
      </c>
      <c r="AO333" s="4">
        <v>3.16</v>
      </c>
      <c r="AP333" s="4">
        <v>0.4</v>
      </c>
      <c r="CH333" s="4">
        <v>29</v>
      </c>
      <c r="CW333" s="4">
        <v>22</v>
      </c>
      <c r="CX333" s="4">
        <v>947</v>
      </c>
      <c r="CY333" s="4">
        <v>28.08</v>
      </c>
      <c r="CZ333" s="4">
        <v>148</v>
      </c>
      <c r="DA333" s="4">
        <v>11.63</v>
      </c>
      <c r="DM333" s="4">
        <v>0.26</v>
      </c>
      <c r="DN333" s="4">
        <v>316</v>
      </c>
      <c r="DO333" s="4">
        <v>15.44</v>
      </c>
      <c r="DP333" s="4">
        <v>32.020000000000003</v>
      </c>
      <c r="DQ333" s="4">
        <v>4.12</v>
      </c>
      <c r="DR333" s="4">
        <v>19.21</v>
      </c>
      <c r="DS333" s="4">
        <v>5.24</v>
      </c>
      <c r="DT333" s="4">
        <v>1.87</v>
      </c>
      <c r="DU333" s="4">
        <v>5.0999999999999996</v>
      </c>
      <c r="DV333" s="4">
        <v>0.87</v>
      </c>
      <c r="DW333" s="4">
        <v>5.31</v>
      </c>
      <c r="DX333" s="4">
        <v>1.05</v>
      </c>
      <c r="DY333" s="4">
        <v>2.78</v>
      </c>
      <c r="DZ333" s="4">
        <v>0.39</v>
      </c>
      <c r="EA333" s="4">
        <v>2.5</v>
      </c>
      <c r="EB333" s="4">
        <v>0.39</v>
      </c>
      <c r="EC333" s="4">
        <v>2.91</v>
      </c>
      <c r="ED333" s="4">
        <v>0.66</v>
      </c>
      <c r="EM333" s="4">
        <v>5.22</v>
      </c>
      <c r="EO333" s="4">
        <v>1.31</v>
      </c>
      <c r="EP333" s="4">
        <v>0.34</v>
      </c>
      <c r="FP333" s="1" t="s">
        <v>3480</v>
      </c>
    </row>
    <row r="334" spans="1:172" x14ac:dyDescent="0.35">
      <c r="A334" s="1" t="s">
        <v>3481</v>
      </c>
      <c r="L334" s="1" t="s">
        <v>3482</v>
      </c>
      <c r="N334" s="1">
        <v>14</v>
      </c>
      <c r="O334" s="1">
        <v>34</v>
      </c>
      <c r="AB334" s="4">
        <v>52.21</v>
      </c>
      <c r="AC334" s="4">
        <v>1.4</v>
      </c>
      <c r="AE334" s="4">
        <v>17.46</v>
      </c>
      <c r="AH334" s="4">
        <v>9.34</v>
      </c>
      <c r="AJ334" s="4">
        <v>7.96</v>
      </c>
      <c r="AK334" s="4">
        <v>5.41</v>
      </c>
      <c r="AL334" s="4">
        <v>0.17</v>
      </c>
      <c r="AN334" s="4">
        <v>1.61</v>
      </c>
      <c r="AO334" s="4">
        <v>3.45</v>
      </c>
      <c r="AP334" s="4">
        <v>0.53</v>
      </c>
      <c r="CH334" s="4">
        <v>26.8</v>
      </c>
      <c r="CW334" s="4">
        <v>23.9</v>
      </c>
      <c r="CX334" s="4">
        <v>698</v>
      </c>
      <c r="CY334" s="4">
        <v>29.45</v>
      </c>
      <c r="CZ334" s="4">
        <v>153</v>
      </c>
      <c r="DA334" s="4">
        <v>11.57</v>
      </c>
      <c r="DM334" s="4">
        <v>0.64</v>
      </c>
      <c r="DN334" s="4">
        <v>493</v>
      </c>
      <c r="DO334" s="4">
        <v>22.14</v>
      </c>
      <c r="DP334" s="4">
        <v>45.27</v>
      </c>
      <c r="DQ334" s="4">
        <v>5.73</v>
      </c>
      <c r="DR334" s="4">
        <v>25.56</v>
      </c>
      <c r="DS334" s="4">
        <v>6.18</v>
      </c>
      <c r="DT334" s="4">
        <v>1.9</v>
      </c>
      <c r="DU334" s="4">
        <v>5.79</v>
      </c>
      <c r="DV334" s="4">
        <v>0.93</v>
      </c>
      <c r="DW334" s="4">
        <v>5.61</v>
      </c>
      <c r="DX334" s="4">
        <v>1.1100000000000001</v>
      </c>
      <c r="DY334" s="4">
        <v>2.9</v>
      </c>
      <c r="DZ334" s="4">
        <v>0.41</v>
      </c>
      <c r="EA334" s="4">
        <v>2.63</v>
      </c>
      <c r="EB334" s="4">
        <v>0.41</v>
      </c>
      <c r="EC334" s="4">
        <v>3.36</v>
      </c>
      <c r="ED334" s="4">
        <v>0.63</v>
      </c>
      <c r="EM334" s="4">
        <v>10.9</v>
      </c>
      <c r="EO334" s="4">
        <v>1.89</v>
      </c>
      <c r="EP334" s="4">
        <v>0.49</v>
      </c>
      <c r="FP334" s="1" t="s">
        <v>3483</v>
      </c>
    </row>
    <row r="335" spans="1:172" x14ac:dyDescent="0.35">
      <c r="A335" s="1" t="s">
        <v>3481</v>
      </c>
      <c r="L335" s="1" t="s">
        <v>3484</v>
      </c>
      <c r="N335" s="1">
        <v>14</v>
      </c>
      <c r="O335" s="1">
        <v>34</v>
      </c>
      <c r="AB335" s="4">
        <v>51.42</v>
      </c>
      <c r="AC335" s="4">
        <v>1.68</v>
      </c>
      <c r="AE335" s="4">
        <v>17.05</v>
      </c>
      <c r="AH335" s="4">
        <v>9.51</v>
      </c>
      <c r="AJ335" s="4">
        <v>8.1300000000000008</v>
      </c>
      <c r="AK335" s="4">
        <v>5.39</v>
      </c>
      <c r="AL335" s="4">
        <v>0.18</v>
      </c>
      <c r="AN335" s="4">
        <v>1.1399999999999999</v>
      </c>
      <c r="AO335" s="4">
        <v>3.42</v>
      </c>
      <c r="AP335" s="4">
        <v>0.79</v>
      </c>
      <c r="CH335" s="4">
        <v>21.1</v>
      </c>
      <c r="CW335" s="4">
        <v>18.399999999999999</v>
      </c>
      <c r="CX335" s="4">
        <v>835</v>
      </c>
      <c r="CY335" s="4">
        <v>26.28</v>
      </c>
      <c r="CZ335" s="4">
        <v>191</v>
      </c>
      <c r="DA335" s="4">
        <v>13.77</v>
      </c>
      <c r="DM335" s="4">
        <v>0.72</v>
      </c>
      <c r="DN335" s="4">
        <v>526</v>
      </c>
      <c r="DO335" s="4">
        <v>31.96</v>
      </c>
      <c r="DP335" s="4">
        <v>68.44</v>
      </c>
      <c r="DQ335" s="4">
        <v>8.31</v>
      </c>
      <c r="DR335" s="4">
        <v>36.32</v>
      </c>
      <c r="DS335" s="4">
        <v>8.34</v>
      </c>
      <c r="DT335" s="4">
        <v>2.4300000000000002</v>
      </c>
      <c r="DU335" s="4">
        <v>6.58</v>
      </c>
      <c r="DV335" s="4">
        <v>0.99</v>
      </c>
      <c r="DW335" s="4">
        <v>5.62</v>
      </c>
      <c r="DX335" s="4">
        <v>1.02</v>
      </c>
      <c r="DY335" s="4">
        <v>2.4900000000000002</v>
      </c>
      <c r="DZ335" s="4">
        <v>0.35</v>
      </c>
      <c r="EA335" s="4">
        <v>2.15</v>
      </c>
      <c r="EB335" s="4">
        <v>0.32</v>
      </c>
      <c r="EC335" s="4">
        <v>4.3899999999999997</v>
      </c>
      <c r="ED335" s="4">
        <v>0.73</v>
      </c>
      <c r="EM335" s="4">
        <v>12.49</v>
      </c>
      <c r="EO335" s="4">
        <v>4.33</v>
      </c>
      <c r="EP335" s="4">
        <v>0.92</v>
      </c>
      <c r="FP335" s="1" t="s">
        <v>3483</v>
      </c>
    </row>
    <row r="336" spans="1:172" x14ac:dyDescent="0.35">
      <c r="A336" s="1" t="s">
        <v>3481</v>
      </c>
      <c r="L336" s="1" t="s">
        <v>3485</v>
      </c>
      <c r="N336" s="1">
        <v>14</v>
      </c>
      <c r="O336" s="1">
        <v>34</v>
      </c>
      <c r="AB336" s="4">
        <v>52.29</v>
      </c>
      <c r="AC336" s="4">
        <v>1.04</v>
      </c>
      <c r="AE336" s="4">
        <v>21.42</v>
      </c>
      <c r="AH336" s="4">
        <v>8.76</v>
      </c>
      <c r="AJ336" s="4">
        <v>7.26</v>
      </c>
      <c r="AK336" s="4">
        <v>4.6900000000000004</v>
      </c>
      <c r="AL336" s="4">
        <v>0.17</v>
      </c>
      <c r="AN336" s="4">
        <v>0.77</v>
      </c>
      <c r="AO336" s="4">
        <v>3.42</v>
      </c>
      <c r="AP336" s="4">
        <v>0.45</v>
      </c>
      <c r="CH336" s="4">
        <v>29.2</v>
      </c>
      <c r="CW336" s="4">
        <v>7.7</v>
      </c>
      <c r="CX336" s="4">
        <v>485</v>
      </c>
      <c r="CY336" s="4">
        <v>33.86</v>
      </c>
      <c r="DA336" s="4">
        <v>20.29</v>
      </c>
      <c r="DM336" s="4">
        <v>0.21</v>
      </c>
      <c r="DN336" s="4">
        <v>462</v>
      </c>
      <c r="DO336" s="4">
        <v>27.5</v>
      </c>
      <c r="DP336" s="4">
        <v>56.51</v>
      </c>
      <c r="DQ336" s="4">
        <v>6.9</v>
      </c>
      <c r="DR336" s="4">
        <v>29.1</v>
      </c>
      <c r="DS336" s="4">
        <v>7.12</v>
      </c>
      <c r="DT336" s="4">
        <v>2.35</v>
      </c>
      <c r="DU336" s="4">
        <v>6.7</v>
      </c>
      <c r="DV336" s="4">
        <v>1.0900000000000001</v>
      </c>
      <c r="DW336" s="4">
        <v>6.66</v>
      </c>
      <c r="DX336" s="4">
        <v>1.28</v>
      </c>
      <c r="DY336" s="4">
        <v>3.5</v>
      </c>
      <c r="DZ336" s="4">
        <v>0.49</v>
      </c>
      <c r="EA336" s="4">
        <v>3.12</v>
      </c>
      <c r="EB336" s="4">
        <v>0.49</v>
      </c>
      <c r="EC336" s="4">
        <v>4.84</v>
      </c>
      <c r="ED336" s="4">
        <v>1.29</v>
      </c>
      <c r="EM336" s="4">
        <v>9.15</v>
      </c>
      <c r="EO336" s="4">
        <v>2.42</v>
      </c>
      <c r="FP336" s="1" t="s">
        <v>3483</v>
      </c>
    </row>
    <row r="337" spans="1:172" x14ac:dyDescent="0.35">
      <c r="A337" s="1" t="s">
        <v>3481</v>
      </c>
      <c r="L337" s="1" t="s">
        <v>3486</v>
      </c>
      <c r="N337" s="1">
        <v>34</v>
      </c>
      <c r="O337" s="1">
        <v>56</v>
      </c>
      <c r="AB337" s="4">
        <v>67.3</v>
      </c>
      <c r="AC337" s="4">
        <v>0.98</v>
      </c>
      <c r="AE337" s="4">
        <v>15.5</v>
      </c>
      <c r="AG337" s="4">
        <v>2.1</v>
      </c>
      <c r="AH337" s="4">
        <v>1.35</v>
      </c>
      <c r="AJ337" s="4">
        <v>1.96</v>
      </c>
      <c r="AK337" s="4">
        <v>1.7</v>
      </c>
      <c r="AL337" s="4">
        <v>0.02</v>
      </c>
      <c r="AN337" s="4">
        <v>2.95</v>
      </c>
      <c r="AO337" s="4">
        <v>3.84</v>
      </c>
      <c r="AP337" s="4">
        <v>0.17</v>
      </c>
      <c r="CH337" s="4">
        <v>4.4000000000000004</v>
      </c>
      <c r="CW337" s="4">
        <v>58</v>
      </c>
      <c r="CX337" s="4">
        <v>505</v>
      </c>
      <c r="CY337" s="4">
        <v>7.6</v>
      </c>
      <c r="CZ337" s="4">
        <v>73</v>
      </c>
      <c r="DA337" s="4">
        <v>10.1</v>
      </c>
      <c r="DM337" s="4">
        <v>1.06</v>
      </c>
      <c r="DN337" s="4">
        <v>965</v>
      </c>
      <c r="DO337" s="4">
        <v>33.9</v>
      </c>
      <c r="DP337" s="4">
        <v>59</v>
      </c>
      <c r="DQ337" s="4">
        <v>6.24</v>
      </c>
      <c r="DR337" s="4">
        <v>22.1</v>
      </c>
      <c r="DS337" s="4">
        <v>3.12</v>
      </c>
      <c r="DT337" s="4">
        <v>0.87</v>
      </c>
      <c r="DU337" s="4">
        <v>2.0699999999999998</v>
      </c>
      <c r="DV337" s="4">
        <v>0.3</v>
      </c>
      <c r="DW337" s="4">
        <v>1.31</v>
      </c>
      <c r="DX337" s="4">
        <v>0.22</v>
      </c>
      <c r="DY337" s="4">
        <v>0.55000000000000004</v>
      </c>
      <c r="EA337" s="4">
        <v>0.53</v>
      </c>
      <c r="EB337" s="4">
        <v>7.0000000000000007E-2</v>
      </c>
      <c r="EC337" s="4">
        <v>2.2799999999999998</v>
      </c>
      <c r="ED337" s="4">
        <v>0.77</v>
      </c>
      <c r="EM337" s="4">
        <v>19</v>
      </c>
      <c r="EO337" s="4">
        <v>7.9</v>
      </c>
      <c r="EP337" s="4">
        <v>1.79</v>
      </c>
      <c r="FP337" s="1" t="s">
        <v>3483</v>
      </c>
    </row>
    <row r="338" spans="1:172" x14ac:dyDescent="0.35">
      <c r="A338" s="1" t="s">
        <v>3481</v>
      </c>
      <c r="L338" s="1" t="s">
        <v>3487</v>
      </c>
      <c r="N338" s="1">
        <v>34</v>
      </c>
      <c r="O338" s="1">
        <v>56</v>
      </c>
      <c r="AB338" s="4">
        <v>67.72</v>
      </c>
      <c r="AC338" s="4">
        <v>0.43</v>
      </c>
      <c r="AE338" s="4">
        <v>15.98</v>
      </c>
      <c r="AG338" s="4">
        <v>1.59</v>
      </c>
      <c r="AH338" s="4">
        <v>1.06</v>
      </c>
      <c r="AJ338" s="4">
        <v>3.17</v>
      </c>
      <c r="AK338" s="4">
        <v>0.91</v>
      </c>
      <c r="AL338" s="4">
        <v>4.7E-2</v>
      </c>
      <c r="AN338" s="4">
        <v>2.9</v>
      </c>
      <c r="AO338" s="4">
        <v>3.87</v>
      </c>
      <c r="AP338" s="4">
        <v>0.19</v>
      </c>
      <c r="CH338" s="4">
        <v>3.9</v>
      </c>
      <c r="CW338" s="4">
        <v>56</v>
      </c>
      <c r="CX338" s="4">
        <v>636</v>
      </c>
      <c r="CY338" s="4">
        <v>6.7</v>
      </c>
      <c r="CZ338" s="4">
        <v>74</v>
      </c>
      <c r="DA338" s="4">
        <v>9.1</v>
      </c>
      <c r="DM338" s="4">
        <v>0.7</v>
      </c>
      <c r="DN338" s="4">
        <v>1011</v>
      </c>
      <c r="DO338" s="4">
        <v>35</v>
      </c>
      <c r="DP338" s="4">
        <v>73.819999999999993</v>
      </c>
      <c r="DQ338" s="4">
        <v>7.4</v>
      </c>
      <c r="DR338" s="4">
        <v>24.99</v>
      </c>
      <c r="DS338" s="4">
        <v>3.65</v>
      </c>
      <c r="DT338" s="4">
        <v>1.22</v>
      </c>
      <c r="DU338" s="4">
        <v>3.31</v>
      </c>
      <c r="DV338" s="4">
        <v>0.32</v>
      </c>
      <c r="DW338" s="4">
        <v>1.47</v>
      </c>
      <c r="DX338" s="4">
        <v>0.24</v>
      </c>
      <c r="DY338" s="4">
        <v>0.62</v>
      </c>
      <c r="DZ338" s="4">
        <v>0.08</v>
      </c>
      <c r="EA338" s="4">
        <v>0.43</v>
      </c>
      <c r="EB338" s="4">
        <v>0.06</v>
      </c>
      <c r="EC338" s="4">
        <v>2.0099999999999998</v>
      </c>
      <c r="ED338" s="4">
        <v>0.56999999999999995</v>
      </c>
      <c r="EM338" s="4">
        <v>14.53</v>
      </c>
      <c r="EO338" s="4">
        <v>6.7</v>
      </c>
      <c r="EP338" s="4">
        <v>1.47</v>
      </c>
      <c r="FP338" s="1" t="s">
        <v>3483</v>
      </c>
    </row>
    <row r="339" spans="1:172" x14ac:dyDescent="0.35">
      <c r="A339" s="1" t="s">
        <v>3481</v>
      </c>
      <c r="L339" s="1" t="s">
        <v>3488</v>
      </c>
      <c r="N339" s="1">
        <v>34</v>
      </c>
      <c r="O339" s="1">
        <v>56</v>
      </c>
      <c r="AB339" s="4">
        <v>65.34</v>
      </c>
      <c r="AC339" s="4">
        <v>0.5</v>
      </c>
      <c r="AE339" s="4">
        <v>15.91</v>
      </c>
      <c r="AG339" s="4">
        <v>2.6</v>
      </c>
      <c r="AH339" s="4">
        <v>0.31</v>
      </c>
      <c r="AJ339" s="4">
        <v>3.24</v>
      </c>
      <c r="AK339" s="4">
        <v>0.75</v>
      </c>
      <c r="AL339" s="4">
        <v>0.04</v>
      </c>
      <c r="AN339" s="4">
        <v>3.31</v>
      </c>
      <c r="AO339" s="4">
        <v>4</v>
      </c>
      <c r="AP339" s="4">
        <v>0.2</v>
      </c>
      <c r="CH339" s="4">
        <v>5.0999999999999996</v>
      </c>
      <c r="CW339" s="4">
        <v>77</v>
      </c>
      <c r="CX339" s="4">
        <v>645</v>
      </c>
      <c r="CY339" s="4">
        <v>8.4</v>
      </c>
      <c r="CZ339" s="4">
        <v>69</v>
      </c>
      <c r="DA339" s="4">
        <v>8.7899999999999991</v>
      </c>
      <c r="DM339" s="4">
        <v>0.91</v>
      </c>
      <c r="DN339" s="4">
        <v>1004</v>
      </c>
      <c r="DO339" s="4">
        <v>47.6</v>
      </c>
      <c r="DP339" s="4">
        <v>73.72</v>
      </c>
      <c r="DQ339" s="4">
        <v>8.74</v>
      </c>
      <c r="DR339" s="4">
        <v>29.38</v>
      </c>
      <c r="DS339" s="4">
        <v>4.3899999999999997</v>
      </c>
      <c r="DT339" s="4">
        <v>1.1599999999999999</v>
      </c>
      <c r="DU339" s="4">
        <v>3.09</v>
      </c>
      <c r="DV339" s="4">
        <v>0.4</v>
      </c>
      <c r="DW339" s="4">
        <v>1.85</v>
      </c>
      <c r="DX339" s="4">
        <v>0.3</v>
      </c>
      <c r="DY339" s="4">
        <v>0.86</v>
      </c>
      <c r="DZ339" s="4">
        <v>0.09</v>
      </c>
      <c r="EA339" s="4">
        <v>0.61</v>
      </c>
      <c r="EB339" s="4">
        <v>7.0000000000000007E-2</v>
      </c>
      <c r="EC339" s="4">
        <v>2.29</v>
      </c>
      <c r="ED339" s="4">
        <v>0.6</v>
      </c>
      <c r="EM339" s="4">
        <v>14.23</v>
      </c>
      <c r="EO339" s="4">
        <v>8.5500000000000007</v>
      </c>
      <c r="EP339" s="4">
        <v>1.66</v>
      </c>
      <c r="FP339" s="1" t="s">
        <v>3483</v>
      </c>
    </row>
    <row r="340" spans="1:172" x14ac:dyDescent="0.35">
      <c r="A340" s="1" t="s">
        <v>3481</v>
      </c>
      <c r="L340" s="1" t="s">
        <v>3489</v>
      </c>
      <c r="N340" s="1">
        <v>34</v>
      </c>
      <c r="O340" s="1">
        <v>56</v>
      </c>
      <c r="AB340" s="4">
        <v>73.040000000000006</v>
      </c>
      <c r="AC340" s="4">
        <v>0.34</v>
      </c>
      <c r="AE340" s="4">
        <v>14.61</v>
      </c>
      <c r="AG340" s="4">
        <v>1.1599999999999999</v>
      </c>
      <c r="AH340" s="4">
        <v>0.36</v>
      </c>
      <c r="AJ340" s="4">
        <v>2.23</v>
      </c>
      <c r="AK340" s="4">
        <v>0.52</v>
      </c>
      <c r="AL340" s="4">
        <v>1.4999999999999999E-2</v>
      </c>
      <c r="AN340" s="4">
        <v>3.11</v>
      </c>
      <c r="AO340" s="4">
        <v>4.07</v>
      </c>
      <c r="AP340" s="4">
        <v>0.12</v>
      </c>
      <c r="CH340" s="4">
        <v>3.1</v>
      </c>
      <c r="CW340" s="4">
        <v>71</v>
      </c>
      <c r="CX340" s="4">
        <v>651</v>
      </c>
      <c r="CY340" s="4">
        <v>4.22</v>
      </c>
      <c r="CZ340" s="4">
        <v>35</v>
      </c>
      <c r="DA340" s="4">
        <v>10.75</v>
      </c>
      <c r="DM340" s="4">
        <v>1.18</v>
      </c>
      <c r="DN340" s="4">
        <v>1017</v>
      </c>
      <c r="DO340" s="4">
        <v>34.6</v>
      </c>
      <c r="DP340" s="4">
        <v>65.73</v>
      </c>
      <c r="DQ340" s="4">
        <v>6.48</v>
      </c>
      <c r="DR340" s="4">
        <v>20.52</v>
      </c>
      <c r="DS340" s="4">
        <v>2.77</v>
      </c>
      <c r="DT340" s="4">
        <v>1.07</v>
      </c>
      <c r="DU340" s="4">
        <v>2.4900000000000002</v>
      </c>
      <c r="DV340" s="4">
        <v>0.23</v>
      </c>
      <c r="DW340" s="4">
        <v>0.96</v>
      </c>
      <c r="DX340" s="4">
        <v>0.15</v>
      </c>
      <c r="DY340" s="4">
        <v>0.41</v>
      </c>
      <c r="DZ340" s="4">
        <v>0.04</v>
      </c>
      <c r="EA340" s="4">
        <v>0.27</v>
      </c>
      <c r="EB340" s="4">
        <v>0.04</v>
      </c>
      <c r="EC340" s="4">
        <v>1.21</v>
      </c>
      <c r="ED340" s="4">
        <v>0.72</v>
      </c>
      <c r="EM340" s="4">
        <v>16.829999999999998</v>
      </c>
      <c r="EO340" s="4">
        <v>8.49</v>
      </c>
      <c r="EP340" s="4">
        <v>1.73</v>
      </c>
      <c r="FP340" s="1" t="s">
        <v>3483</v>
      </c>
    </row>
    <row r="341" spans="1:172" x14ac:dyDescent="0.35">
      <c r="A341" s="1" t="s">
        <v>3481</v>
      </c>
      <c r="L341" s="1" t="s">
        <v>3490</v>
      </c>
      <c r="N341" s="1">
        <v>34</v>
      </c>
      <c r="O341" s="1">
        <v>56</v>
      </c>
      <c r="AB341" s="4">
        <v>48.63</v>
      </c>
      <c r="AC341" s="4">
        <v>1.7</v>
      </c>
      <c r="AE341" s="4">
        <v>16.84</v>
      </c>
      <c r="AG341" s="4">
        <v>11.21</v>
      </c>
      <c r="AJ341" s="4">
        <v>8.59</v>
      </c>
      <c r="AK341" s="4">
        <v>4.9000000000000004</v>
      </c>
      <c r="AL341" s="4">
        <v>0.16</v>
      </c>
      <c r="AN341" s="4">
        <v>0.88</v>
      </c>
      <c r="AO341" s="4">
        <v>3.84</v>
      </c>
      <c r="AP341" s="4">
        <v>0.38</v>
      </c>
      <c r="CH341" s="4">
        <v>27.8</v>
      </c>
      <c r="CW341" s="4">
        <v>11</v>
      </c>
      <c r="CX341" s="4">
        <v>709</v>
      </c>
      <c r="CY341" s="4">
        <v>25.08</v>
      </c>
      <c r="CZ341" s="4">
        <v>141</v>
      </c>
      <c r="DA341" s="4">
        <v>7.68</v>
      </c>
      <c r="DM341" s="4">
        <v>0.7</v>
      </c>
      <c r="DN341" s="4">
        <v>340</v>
      </c>
      <c r="DO341" s="4">
        <v>23.4</v>
      </c>
      <c r="DP341" s="4">
        <v>52.68</v>
      </c>
      <c r="DQ341" s="4">
        <v>6.82</v>
      </c>
      <c r="DR341" s="4">
        <v>28.82</v>
      </c>
      <c r="DS341" s="4">
        <v>6.04</v>
      </c>
      <c r="DT341" s="4">
        <v>1.78</v>
      </c>
      <c r="DU341" s="4">
        <v>5.18</v>
      </c>
      <c r="DV341" s="4">
        <v>0.89</v>
      </c>
      <c r="DW341" s="4">
        <v>5.03</v>
      </c>
      <c r="DX341" s="4">
        <v>1</v>
      </c>
      <c r="DY341" s="4">
        <v>2.68</v>
      </c>
      <c r="DZ341" s="4">
        <v>0.38</v>
      </c>
      <c r="EA341" s="4">
        <v>2.58</v>
      </c>
      <c r="EB341" s="4">
        <v>0.33</v>
      </c>
      <c r="EC341" s="4">
        <v>3.72</v>
      </c>
      <c r="ED341" s="4">
        <v>0.44</v>
      </c>
      <c r="EM341" s="4">
        <v>3.98</v>
      </c>
      <c r="EO341" s="4">
        <v>3.66</v>
      </c>
      <c r="EP341" s="4">
        <v>0.61</v>
      </c>
      <c r="FP341" s="1" t="s">
        <v>3483</v>
      </c>
    </row>
    <row r="342" spans="1:172" x14ac:dyDescent="0.35">
      <c r="A342" s="1" t="s">
        <v>3481</v>
      </c>
      <c r="L342" s="1" t="s">
        <v>3491</v>
      </c>
      <c r="N342" s="1">
        <v>34</v>
      </c>
      <c r="O342" s="1">
        <v>56</v>
      </c>
      <c r="AB342" s="4">
        <v>61.3</v>
      </c>
      <c r="AC342" s="4">
        <v>0.82</v>
      </c>
      <c r="AE342" s="4">
        <v>15.53</v>
      </c>
      <c r="AG342" s="4">
        <v>3.22</v>
      </c>
      <c r="AH342" s="4">
        <v>1.69</v>
      </c>
      <c r="AJ342" s="4">
        <v>5.09</v>
      </c>
      <c r="AK342" s="4">
        <v>3.03</v>
      </c>
      <c r="AL342" s="4">
        <v>0.08</v>
      </c>
      <c r="AN342" s="4">
        <v>2.39</v>
      </c>
      <c r="AO342" s="4">
        <v>4.26</v>
      </c>
      <c r="AP342" s="4">
        <v>0.28000000000000003</v>
      </c>
      <c r="CH342" s="4">
        <v>11.9</v>
      </c>
      <c r="CW342" s="4">
        <v>43.36</v>
      </c>
      <c r="CX342" s="4">
        <v>668.2</v>
      </c>
      <c r="CY342" s="4">
        <v>13.8</v>
      </c>
      <c r="CZ342" s="4">
        <v>158.6</v>
      </c>
      <c r="DA342" s="4">
        <v>10.16</v>
      </c>
      <c r="DM342" s="4">
        <v>1.1399999999999999</v>
      </c>
      <c r="DN342" s="4">
        <v>488.9</v>
      </c>
      <c r="DO342" s="4">
        <v>34.26</v>
      </c>
      <c r="DP342" s="4">
        <v>66.959999999999994</v>
      </c>
      <c r="DQ342" s="4">
        <v>7</v>
      </c>
      <c r="DR342" s="4">
        <v>24.78</v>
      </c>
      <c r="DS342" s="4">
        <v>4.08</v>
      </c>
      <c r="DT342" s="4">
        <v>1.1599999999999999</v>
      </c>
      <c r="DU342" s="4">
        <v>3.39</v>
      </c>
      <c r="DV342" s="4">
        <v>0.49</v>
      </c>
      <c r="DW342" s="4">
        <v>2.69</v>
      </c>
      <c r="DX342" s="4">
        <v>0.49</v>
      </c>
      <c r="DY342" s="4">
        <v>1.45</v>
      </c>
      <c r="DZ342" s="4">
        <v>0.18</v>
      </c>
      <c r="EA342" s="4">
        <v>1.25</v>
      </c>
      <c r="EB342" s="4">
        <v>0.17</v>
      </c>
      <c r="EC342" s="4">
        <v>3.86</v>
      </c>
      <c r="ED342" s="4">
        <v>0.72</v>
      </c>
      <c r="EM342" s="4">
        <v>10.87</v>
      </c>
      <c r="EO342" s="4">
        <v>7.23</v>
      </c>
      <c r="EP342" s="4">
        <v>1.31</v>
      </c>
      <c r="FP342" s="1" t="s">
        <v>3483</v>
      </c>
    </row>
    <row r="343" spans="1:172" x14ac:dyDescent="0.35">
      <c r="A343" s="1" t="s">
        <v>3478</v>
      </c>
      <c r="L343" s="1" t="s">
        <v>3492</v>
      </c>
      <c r="N343" s="1">
        <v>34</v>
      </c>
      <c r="O343" s="1">
        <v>56</v>
      </c>
      <c r="AB343" s="4">
        <v>67.930000000000007</v>
      </c>
      <c r="AC343" s="4">
        <v>0.1</v>
      </c>
      <c r="AE343" s="4">
        <v>13.05</v>
      </c>
      <c r="AG343" s="4">
        <v>0</v>
      </c>
      <c r="AH343" s="4">
        <v>1.5</v>
      </c>
      <c r="AJ343" s="4">
        <v>4.7</v>
      </c>
      <c r="AK343" s="4">
        <v>0.1</v>
      </c>
      <c r="AL343" s="4">
        <v>0.05</v>
      </c>
      <c r="AN343" s="4">
        <v>4.08</v>
      </c>
      <c r="AO343" s="4">
        <v>4.18</v>
      </c>
      <c r="CH343" s="4">
        <v>3.3</v>
      </c>
      <c r="CW343" s="4">
        <v>84</v>
      </c>
      <c r="CX343" s="4">
        <v>80</v>
      </c>
      <c r="CY343" s="4">
        <v>14.3</v>
      </c>
      <c r="CZ343" s="4">
        <v>78</v>
      </c>
      <c r="DA343" s="4">
        <v>14</v>
      </c>
      <c r="DM343" s="4">
        <v>3.21</v>
      </c>
      <c r="DN343" s="4">
        <v>431</v>
      </c>
      <c r="DO343" s="4">
        <v>34</v>
      </c>
      <c r="DP343" s="4">
        <v>56</v>
      </c>
      <c r="DQ343" s="4">
        <v>5.39</v>
      </c>
      <c r="DR343" s="4">
        <v>16.899999999999999</v>
      </c>
      <c r="DS343" s="4">
        <v>2.77</v>
      </c>
      <c r="DT343" s="4">
        <v>0.38</v>
      </c>
      <c r="DU343" s="4">
        <v>2.0299999999999998</v>
      </c>
      <c r="DV343" s="4">
        <v>0.37</v>
      </c>
      <c r="DW343" s="4">
        <v>1.85</v>
      </c>
      <c r="DX343" s="4">
        <v>0.35</v>
      </c>
      <c r="DY343" s="4">
        <v>1.06</v>
      </c>
      <c r="EA343" s="4">
        <v>1.44</v>
      </c>
      <c r="EB343" s="4">
        <v>0.19</v>
      </c>
      <c r="EC343" s="4">
        <v>2.71</v>
      </c>
      <c r="ED343" s="4">
        <v>1.38</v>
      </c>
      <c r="EM343" s="4">
        <v>18</v>
      </c>
      <c r="EO343" s="4">
        <v>18.100000000000001</v>
      </c>
      <c r="EP343" s="4">
        <v>3.44</v>
      </c>
      <c r="FP343" s="1" t="s">
        <v>3480</v>
      </c>
    </row>
    <row r="344" spans="1:172" x14ac:dyDescent="0.35">
      <c r="A344" s="1" t="s">
        <v>3478</v>
      </c>
      <c r="L344" s="1" t="s">
        <v>3493</v>
      </c>
      <c r="N344" s="1">
        <v>34</v>
      </c>
      <c r="O344" s="1">
        <v>56</v>
      </c>
      <c r="AB344" s="4">
        <v>76.599999999999994</v>
      </c>
      <c r="AC344" s="4">
        <v>0.1</v>
      </c>
      <c r="AE344" s="4">
        <v>9.2799999999999994</v>
      </c>
      <c r="AG344" s="4">
        <v>0.72</v>
      </c>
      <c r="AH344" s="4">
        <v>0.49</v>
      </c>
      <c r="AJ344" s="4">
        <v>4.07</v>
      </c>
      <c r="AK344" s="4">
        <v>0.61</v>
      </c>
      <c r="AL344" s="4">
        <v>0.01</v>
      </c>
      <c r="AN344" s="4">
        <v>3.7</v>
      </c>
      <c r="AO344" s="4">
        <v>2.15</v>
      </c>
      <c r="CH344" s="4">
        <v>2.4</v>
      </c>
      <c r="CW344" s="4">
        <v>39.6</v>
      </c>
      <c r="CX344" s="4">
        <v>216</v>
      </c>
      <c r="CY344" s="4">
        <v>10.6</v>
      </c>
      <c r="CZ344" s="4">
        <v>101</v>
      </c>
      <c r="DA344" s="4">
        <v>13.2</v>
      </c>
      <c r="DM344" s="4">
        <v>1.08</v>
      </c>
      <c r="DN344" s="4">
        <v>828</v>
      </c>
      <c r="DO344" s="4">
        <v>36.5</v>
      </c>
      <c r="DP344" s="4">
        <v>68</v>
      </c>
      <c r="DQ344" s="4">
        <v>5.99</v>
      </c>
      <c r="DR344" s="4">
        <v>18</v>
      </c>
      <c r="DS344" s="4">
        <v>2.68</v>
      </c>
      <c r="DT344" s="4">
        <v>0.63</v>
      </c>
      <c r="DU344" s="4">
        <v>1.75</v>
      </c>
      <c r="DV344" s="4">
        <v>0.27</v>
      </c>
      <c r="DW344" s="4">
        <v>1.41</v>
      </c>
      <c r="DX344" s="4">
        <v>0.27</v>
      </c>
      <c r="DY344" s="4">
        <v>0.14000000000000001</v>
      </c>
      <c r="EA344" s="4">
        <v>1.04</v>
      </c>
      <c r="EB344" s="4">
        <v>0.15</v>
      </c>
      <c r="EC344" s="4">
        <v>2.83</v>
      </c>
      <c r="ED344" s="4">
        <v>0.93</v>
      </c>
      <c r="EM344" s="4">
        <v>27</v>
      </c>
      <c r="EO344" s="4">
        <v>11.4</v>
      </c>
      <c r="EP344" s="4">
        <v>1.64</v>
      </c>
      <c r="FP344" s="1" t="s">
        <v>3480</v>
      </c>
    </row>
    <row r="345" spans="1:172" x14ac:dyDescent="0.35">
      <c r="A345" s="1" t="s">
        <v>3481</v>
      </c>
      <c r="L345" s="1" t="s">
        <v>3494</v>
      </c>
      <c r="N345" s="1">
        <v>34</v>
      </c>
      <c r="O345" s="1">
        <v>56</v>
      </c>
      <c r="AB345" s="4">
        <v>76.7</v>
      </c>
      <c r="AC345" s="4">
        <v>0.11</v>
      </c>
      <c r="AE345" s="4">
        <v>12.08</v>
      </c>
      <c r="AG345" s="4">
        <v>1.38</v>
      </c>
      <c r="AJ345" s="4">
        <v>0.45</v>
      </c>
      <c r="AK345" s="4">
        <v>0.09</v>
      </c>
      <c r="AL345" s="4">
        <v>0.02</v>
      </c>
      <c r="AN345" s="4">
        <v>5.36</v>
      </c>
      <c r="AO345" s="4">
        <v>3.12</v>
      </c>
      <c r="AP345" s="4">
        <v>0.02</v>
      </c>
      <c r="CH345" s="4">
        <v>1.6</v>
      </c>
      <c r="CW345" s="4">
        <v>79.52</v>
      </c>
      <c r="CX345" s="4">
        <v>72</v>
      </c>
      <c r="CY345" s="4">
        <v>10.72</v>
      </c>
      <c r="CZ345" s="4">
        <v>113</v>
      </c>
      <c r="DA345" s="4">
        <v>10.64</v>
      </c>
      <c r="DM345" s="4">
        <v>2.06</v>
      </c>
      <c r="DN345" s="4">
        <v>498.5</v>
      </c>
      <c r="DO345" s="4">
        <v>31.53</v>
      </c>
      <c r="DP345" s="4">
        <v>51.93</v>
      </c>
      <c r="DQ345" s="4">
        <v>5.08</v>
      </c>
      <c r="DR345" s="4">
        <v>16.98</v>
      </c>
      <c r="DS345" s="4">
        <v>2.36</v>
      </c>
      <c r="DT345" s="4">
        <v>0.26</v>
      </c>
      <c r="DU345" s="4">
        <v>1.84</v>
      </c>
      <c r="DV345" s="4">
        <v>0.37</v>
      </c>
      <c r="DW345" s="4">
        <v>1.87</v>
      </c>
      <c r="DX345" s="4">
        <v>0.36</v>
      </c>
      <c r="DY345" s="4">
        <v>1.28</v>
      </c>
      <c r="DZ345" s="4">
        <v>0.14000000000000001</v>
      </c>
      <c r="EA345" s="4">
        <v>1.1299999999999999</v>
      </c>
      <c r="EB345" s="4">
        <v>0.15</v>
      </c>
      <c r="EC345" s="4">
        <v>3.83</v>
      </c>
      <c r="ED345" s="4">
        <v>1.1499999999999999</v>
      </c>
      <c r="EM345" s="4">
        <v>16.04</v>
      </c>
      <c r="EO345" s="4">
        <v>14.47</v>
      </c>
      <c r="EP345" s="4">
        <v>2.85</v>
      </c>
      <c r="FP345" s="1" t="s">
        <v>3483</v>
      </c>
    </row>
    <row r="346" spans="1:172" x14ac:dyDescent="0.35">
      <c r="A346" s="1" t="s">
        <v>3478</v>
      </c>
      <c r="L346" s="1" t="s">
        <v>3495</v>
      </c>
      <c r="N346" s="1">
        <v>34</v>
      </c>
      <c r="O346" s="1">
        <v>56</v>
      </c>
      <c r="AB346" s="4">
        <v>48.24</v>
      </c>
      <c r="AC346" s="4">
        <v>2.0499999999999998</v>
      </c>
      <c r="AE346" s="4">
        <v>17.29</v>
      </c>
      <c r="AG346" s="4">
        <v>6.03</v>
      </c>
      <c r="AH346" s="4">
        <v>3.44</v>
      </c>
      <c r="AJ346" s="4">
        <v>8.9700000000000006</v>
      </c>
      <c r="AK346" s="4">
        <v>3.94</v>
      </c>
      <c r="AL346" s="4">
        <v>0.15</v>
      </c>
      <c r="AN346" s="4">
        <v>1.74</v>
      </c>
      <c r="AO346" s="4">
        <v>3.74</v>
      </c>
      <c r="AP346" s="4">
        <v>0.55000000000000004</v>
      </c>
      <c r="CH346" s="4">
        <v>29.7</v>
      </c>
      <c r="CW346" s="4">
        <v>18</v>
      </c>
      <c r="CX346" s="4">
        <v>802</v>
      </c>
      <c r="CY346" s="4">
        <v>33.799999999999997</v>
      </c>
      <c r="CZ346" s="4">
        <v>276</v>
      </c>
      <c r="DA346" s="4">
        <v>37.200000000000003</v>
      </c>
      <c r="DM346" s="4">
        <v>0.78</v>
      </c>
      <c r="DN346" s="4">
        <v>341</v>
      </c>
      <c r="DO346" s="4">
        <v>36.4</v>
      </c>
      <c r="DP346" s="4">
        <v>72</v>
      </c>
      <c r="DQ346" s="4">
        <v>8.5</v>
      </c>
      <c r="DR346" s="4">
        <v>39.1</v>
      </c>
      <c r="DS346" s="4">
        <v>7.56</v>
      </c>
      <c r="DT346" s="4">
        <v>2.4</v>
      </c>
      <c r="DU346" s="4">
        <v>7.53</v>
      </c>
      <c r="DV346" s="4">
        <v>1.1100000000000001</v>
      </c>
      <c r="DW346" s="4">
        <v>5.84</v>
      </c>
      <c r="DX346" s="4">
        <v>1.2</v>
      </c>
      <c r="DY346" s="4">
        <v>3.4</v>
      </c>
      <c r="EA346" s="4">
        <v>2.82</v>
      </c>
      <c r="EB346" s="4">
        <v>0.47</v>
      </c>
      <c r="EC346" s="4">
        <v>5.72</v>
      </c>
      <c r="ED346" s="4">
        <v>2.06</v>
      </c>
      <c r="EM346" s="4">
        <v>4.5</v>
      </c>
      <c r="EO346" s="4">
        <v>2.9</v>
      </c>
      <c r="EP346" s="4">
        <v>0.78</v>
      </c>
      <c r="FP346" s="1" t="s">
        <v>3480</v>
      </c>
    </row>
    <row r="347" spans="1:172" x14ac:dyDescent="0.35">
      <c r="A347" s="1" t="s">
        <v>3478</v>
      </c>
      <c r="L347" s="1" t="s">
        <v>3496</v>
      </c>
      <c r="N347" s="1">
        <v>34</v>
      </c>
      <c r="O347" s="1">
        <v>56</v>
      </c>
      <c r="AB347" s="4">
        <v>48.1</v>
      </c>
      <c r="AC347" s="4">
        <v>2.06</v>
      </c>
      <c r="AE347" s="4">
        <v>16.84</v>
      </c>
      <c r="AG347" s="4">
        <v>4.4000000000000004</v>
      </c>
      <c r="AH347" s="4">
        <v>7.26</v>
      </c>
      <c r="AJ347" s="4">
        <v>7.31</v>
      </c>
      <c r="AK347" s="4">
        <v>4.57</v>
      </c>
      <c r="AL347" s="4">
        <v>0.19</v>
      </c>
      <c r="AN347" s="4">
        <v>1.86</v>
      </c>
      <c r="AO347" s="4">
        <v>3.45</v>
      </c>
      <c r="AP347" s="4">
        <v>0.82</v>
      </c>
      <c r="CH347" s="4">
        <v>20.7</v>
      </c>
      <c r="CW347" s="4">
        <v>15.8</v>
      </c>
      <c r="CX347" s="4">
        <v>693</v>
      </c>
      <c r="CY347" s="4">
        <v>30.8</v>
      </c>
      <c r="CZ347" s="4">
        <v>258</v>
      </c>
      <c r="DA347" s="4">
        <v>28.8</v>
      </c>
      <c r="DM347" s="4">
        <v>0.55000000000000004</v>
      </c>
      <c r="DN347" s="4">
        <v>531</v>
      </c>
      <c r="DO347" s="4">
        <v>34.799999999999997</v>
      </c>
      <c r="DP347" s="4">
        <v>72</v>
      </c>
      <c r="DQ347" s="4">
        <v>8.84</v>
      </c>
      <c r="DR347" s="4">
        <v>40.6</v>
      </c>
      <c r="DS347" s="4">
        <v>7.4</v>
      </c>
      <c r="DT347" s="4">
        <v>2.3199999999999998</v>
      </c>
      <c r="DU347" s="4">
        <v>7</v>
      </c>
      <c r="DV347" s="4">
        <v>1.06</v>
      </c>
      <c r="DW347" s="4">
        <v>5.65</v>
      </c>
      <c r="DX347" s="4">
        <v>1.1499999999999999</v>
      </c>
      <c r="DY347" s="4">
        <v>3.01</v>
      </c>
      <c r="EA347" s="4">
        <v>2.83</v>
      </c>
      <c r="EB347" s="4">
        <v>0.46</v>
      </c>
      <c r="EC347" s="4">
        <v>5.54</v>
      </c>
      <c r="ED347" s="4">
        <v>1.62</v>
      </c>
      <c r="EM347" s="4">
        <v>3.11</v>
      </c>
      <c r="EO347" s="4">
        <v>2.2999999999999998</v>
      </c>
      <c r="EP347" s="4">
        <v>0.63</v>
      </c>
      <c r="FP347" s="1" t="s">
        <v>3480</v>
      </c>
    </row>
    <row r="348" spans="1:172" x14ac:dyDescent="0.35">
      <c r="A348" s="1" t="s">
        <v>3478</v>
      </c>
      <c r="L348" s="1" t="s">
        <v>3497</v>
      </c>
      <c r="N348" s="1">
        <v>34</v>
      </c>
      <c r="O348" s="1">
        <v>56</v>
      </c>
      <c r="AB348" s="4">
        <v>50.64</v>
      </c>
      <c r="AC348" s="4">
        <v>1.21</v>
      </c>
      <c r="AE348" s="4">
        <v>17.940000000000001</v>
      </c>
      <c r="AG348" s="4">
        <v>4.88</v>
      </c>
      <c r="AH348" s="4">
        <v>4.88</v>
      </c>
      <c r="AJ348" s="4">
        <v>7.72</v>
      </c>
      <c r="AK348" s="4">
        <v>4.3600000000000003</v>
      </c>
      <c r="AL348" s="4">
        <v>0.15</v>
      </c>
      <c r="AN348" s="4">
        <v>1.8</v>
      </c>
      <c r="AO348" s="4">
        <v>3.11</v>
      </c>
      <c r="AP348" s="4">
        <v>0.28000000000000003</v>
      </c>
      <c r="CH348" s="4">
        <v>22.6</v>
      </c>
      <c r="CW348" s="4">
        <v>59</v>
      </c>
      <c r="CX348" s="4">
        <v>546</v>
      </c>
      <c r="CY348" s="4">
        <v>23</v>
      </c>
      <c r="CZ348" s="4">
        <v>120</v>
      </c>
      <c r="DA348" s="4">
        <v>8.1</v>
      </c>
      <c r="DM348" s="4">
        <v>1.24</v>
      </c>
      <c r="DN348" s="4">
        <v>475</v>
      </c>
      <c r="DO348" s="4">
        <v>14.9</v>
      </c>
      <c r="DP348" s="4">
        <v>33</v>
      </c>
      <c r="DQ348" s="4">
        <v>4.24</v>
      </c>
      <c r="DR348" s="4">
        <v>20.3</v>
      </c>
      <c r="DS348" s="4">
        <v>4.67</v>
      </c>
      <c r="DT348" s="4">
        <v>1.35</v>
      </c>
      <c r="DU348" s="4">
        <v>4.6500000000000004</v>
      </c>
      <c r="DV348" s="4">
        <v>0.71</v>
      </c>
      <c r="DW348" s="4">
        <v>3.88</v>
      </c>
      <c r="DX348" s="4">
        <v>0.83</v>
      </c>
      <c r="DY348" s="4">
        <v>2.27</v>
      </c>
      <c r="EA348" s="4">
        <v>2.34</v>
      </c>
      <c r="EB348" s="4">
        <v>0.36</v>
      </c>
      <c r="EC348" s="4">
        <v>2.95</v>
      </c>
      <c r="ED348" s="4">
        <v>0.46</v>
      </c>
      <c r="EM348" s="4">
        <v>4.9000000000000004</v>
      </c>
      <c r="EO348" s="4">
        <v>2.6</v>
      </c>
      <c r="EP348" s="4">
        <v>0.69</v>
      </c>
      <c r="FP348" s="1" t="s">
        <v>3480</v>
      </c>
    </row>
    <row r="349" spans="1:172" x14ac:dyDescent="0.35">
      <c r="A349" s="1" t="s">
        <v>3481</v>
      </c>
      <c r="L349" s="1" t="s">
        <v>3498</v>
      </c>
      <c r="N349" s="1">
        <v>14</v>
      </c>
      <c r="O349" s="1">
        <v>34</v>
      </c>
      <c r="AB349" s="4">
        <v>62</v>
      </c>
      <c r="AC349" s="4">
        <v>0.1</v>
      </c>
      <c r="AE349" s="4">
        <v>15.93</v>
      </c>
      <c r="AG349" s="4">
        <v>4.6399999999999997</v>
      </c>
      <c r="AH349" s="4">
        <v>0.52</v>
      </c>
      <c r="AJ349" s="4">
        <v>7.4</v>
      </c>
      <c r="AK349" s="4">
        <v>0.3</v>
      </c>
      <c r="AL349" s="4">
        <v>0.1</v>
      </c>
      <c r="AN349" s="4">
        <v>3.25</v>
      </c>
      <c r="AO349" s="4">
        <v>3.25</v>
      </c>
      <c r="AP349" s="4">
        <v>0.05</v>
      </c>
      <c r="CH349" s="4">
        <v>4</v>
      </c>
      <c r="CW349" s="4">
        <v>116</v>
      </c>
      <c r="CX349" s="4">
        <v>552</v>
      </c>
      <c r="CY349" s="4">
        <v>15</v>
      </c>
      <c r="CZ349" s="4">
        <v>81</v>
      </c>
      <c r="DA349" s="4">
        <v>10.7</v>
      </c>
      <c r="DM349" s="4">
        <v>3.98</v>
      </c>
      <c r="DN349" s="4">
        <v>717</v>
      </c>
      <c r="DO349" s="4">
        <v>25.7</v>
      </c>
      <c r="DP349" s="4">
        <v>50</v>
      </c>
      <c r="DQ349" s="4">
        <v>5.24</v>
      </c>
      <c r="DR349" s="4">
        <v>19.399999999999999</v>
      </c>
      <c r="DS349" s="4">
        <v>3.21</v>
      </c>
      <c r="DT349" s="4">
        <v>0.98</v>
      </c>
      <c r="DU349" s="4">
        <v>2.4</v>
      </c>
      <c r="DV349" s="4">
        <v>0.41</v>
      </c>
      <c r="DW349" s="4">
        <v>2.11</v>
      </c>
      <c r="DX349" s="4">
        <v>0.42</v>
      </c>
      <c r="DY349" s="4">
        <v>1.28</v>
      </c>
      <c r="DZ349" s="4">
        <v>0.21</v>
      </c>
      <c r="EA349" s="4">
        <v>1.56</v>
      </c>
      <c r="EB349" s="4">
        <v>0.23</v>
      </c>
      <c r="EC349" s="4">
        <v>2.48</v>
      </c>
      <c r="ED349" s="4">
        <v>0.81</v>
      </c>
      <c r="EM349" s="4">
        <v>13</v>
      </c>
      <c r="EO349" s="4">
        <v>8.1</v>
      </c>
      <c r="EP349" s="4">
        <v>2.12</v>
      </c>
      <c r="FP349" s="1" t="s">
        <v>3483</v>
      </c>
    </row>
    <row r="350" spans="1:172" x14ac:dyDescent="0.35">
      <c r="A350" s="1" t="s">
        <v>3481</v>
      </c>
      <c r="L350" s="1" t="s">
        <v>3499</v>
      </c>
      <c r="N350" s="1">
        <v>14</v>
      </c>
      <c r="O350" s="1">
        <v>34</v>
      </c>
      <c r="AB350" s="4">
        <v>65.2</v>
      </c>
      <c r="AC350" s="4">
        <v>0.65</v>
      </c>
      <c r="AE350" s="4">
        <v>15.6</v>
      </c>
      <c r="AG350" s="4">
        <v>2.89</v>
      </c>
      <c r="AH350" s="4">
        <v>1.1200000000000001</v>
      </c>
      <c r="AJ350" s="4">
        <v>3.97</v>
      </c>
      <c r="AK350" s="4">
        <v>1.61</v>
      </c>
      <c r="AL350" s="4">
        <v>0.05</v>
      </c>
      <c r="AN350" s="4">
        <v>3.26</v>
      </c>
      <c r="AO350" s="4">
        <v>3.72</v>
      </c>
      <c r="AP350" s="4">
        <v>0.16</v>
      </c>
      <c r="CH350" s="4">
        <v>8.0500000000000007</v>
      </c>
      <c r="CW350" s="4">
        <v>85</v>
      </c>
      <c r="CX350" s="4">
        <v>396</v>
      </c>
      <c r="CY350" s="4">
        <v>18.79</v>
      </c>
      <c r="CZ350" s="4">
        <v>86</v>
      </c>
      <c r="DA350" s="4">
        <v>12.24</v>
      </c>
      <c r="DM350" s="4">
        <v>1.07</v>
      </c>
      <c r="DN350" s="4">
        <v>702.4</v>
      </c>
      <c r="DO350" s="4">
        <v>40.36</v>
      </c>
      <c r="DP350" s="4">
        <v>68.16</v>
      </c>
      <c r="DQ350" s="4">
        <v>8.0399999999999991</v>
      </c>
      <c r="DR350" s="4">
        <v>28.47</v>
      </c>
      <c r="DS350" s="4">
        <v>5.14</v>
      </c>
      <c r="DT350" s="4">
        <v>1.17</v>
      </c>
      <c r="DU350" s="4">
        <v>4.57</v>
      </c>
      <c r="DV350" s="4">
        <v>0.67</v>
      </c>
      <c r="DW350" s="4">
        <v>3.78</v>
      </c>
      <c r="DX350" s="4">
        <v>0.7</v>
      </c>
      <c r="DY350" s="4">
        <v>1.93</v>
      </c>
      <c r="DZ350" s="4">
        <v>0.26</v>
      </c>
      <c r="EA350" s="4">
        <v>1.72</v>
      </c>
      <c r="EB350" s="4">
        <v>0.23</v>
      </c>
      <c r="EC350" s="4">
        <v>2.68</v>
      </c>
      <c r="ED350" s="4">
        <v>0.9</v>
      </c>
      <c r="EM350" s="4">
        <v>13.14</v>
      </c>
      <c r="EO350" s="4">
        <v>9.81</v>
      </c>
      <c r="EP350" s="4">
        <v>1.84</v>
      </c>
      <c r="FP350" s="1" t="s">
        <v>3483</v>
      </c>
    </row>
    <row r="351" spans="1:172" x14ac:dyDescent="0.35">
      <c r="A351" s="1" t="s">
        <v>3500</v>
      </c>
      <c r="L351" s="1" t="s">
        <v>3501</v>
      </c>
      <c r="N351" s="1">
        <v>14</v>
      </c>
      <c r="O351" s="1">
        <v>34</v>
      </c>
      <c r="AB351" s="4">
        <v>44.77</v>
      </c>
      <c r="AC351" s="4">
        <v>2.17</v>
      </c>
      <c r="AE351" s="4">
        <v>15.79</v>
      </c>
      <c r="AG351" s="4">
        <v>3.48</v>
      </c>
      <c r="AH351" s="4">
        <v>6.3</v>
      </c>
      <c r="AJ351" s="4">
        <v>9.76</v>
      </c>
      <c r="AK351" s="4">
        <v>9.91</v>
      </c>
      <c r="AL351" s="4">
        <v>0.16</v>
      </c>
      <c r="AN351" s="4">
        <v>1.05</v>
      </c>
      <c r="AO351" s="4">
        <v>2.62</v>
      </c>
      <c r="AP351" s="4">
        <v>0.39</v>
      </c>
      <c r="CW351" s="4">
        <v>27</v>
      </c>
      <c r="CX351" s="4">
        <v>1085</v>
      </c>
      <c r="CY351" s="4">
        <v>25</v>
      </c>
      <c r="CZ351" s="4">
        <v>180</v>
      </c>
      <c r="DA351" s="4">
        <v>39</v>
      </c>
      <c r="DN351" s="4">
        <v>528</v>
      </c>
      <c r="DO351" s="4">
        <v>25</v>
      </c>
      <c r="DP351" s="4">
        <v>53</v>
      </c>
      <c r="DQ351" s="4">
        <v>6.7</v>
      </c>
      <c r="DR351" s="4">
        <v>25</v>
      </c>
      <c r="DS351" s="4">
        <v>4.9000000000000004</v>
      </c>
      <c r="DT351" s="4">
        <v>1.92</v>
      </c>
      <c r="DU351" s="4">
        <v>5.2</v>
      </c>
      <c r="DV351" s="4">
        <v>0.7</v>
      </c>
      <c r="DW351" s="4">
        <v>4.4000000000000004</v>
      </c>
      <c r="DX351" s="4">
        <v>0.9</v>
      </c>
      <c r="DY351" s="4">
        <v>2.1</v>
      </c>
      <c r="DZ351" s="4">
        <v>0.33</v>
      </c>
      <c r="EA351" s="4">
        <v>1.8</v>
      </c>
      <c r="EB351" s="4">
        <v>0.26</v>
      </c>
      <c r="EC351" s="4">
        <v>4.0999999999999996</v>
      </c>
      <c r="ED351" s="4">
        <v>2</v>
      </c>
      <c r="EM351" s="4">
        <v>2.2000000000000002</v>
      </c>
      <c r="EO351" s="4">
        <v>2.83</v>
      </c>
      <c r="EP351" s="4">
        <v>0.8</v>
      </c>
      <c r="FP351" s="1" t="s">
        <v>3502</v>
      </c>
    </row>
    <row r="352" spans="1:172" x14ac:dyDescent="0.35">
      <c r="A352" s="1" t="s">
        <v>3500</v>
      </c>
      <c r="L352" s="1" t="s">
        <v>3503</v>
      </c>
      <c r="N352" s="1">
        <v>14</v>
      </c>
      <c r="O352" s="1">
        <v>34</v>
      </c>
      <c r="AB352" s="4">
        <v>46.63</v>
      </c>
      <c r="AC352" s="4">
        <v>2.25</v>
      </c>
      <c r="AE352" s="4">
        <v>17.89</v>
      </c>
      <c r="AG352" s="4">
        <v>4.6900000000000004</v>
      </c>
      <c r="AH352" s="4">
        <v>5.08</v>
      </c>
      <c r="AJ352" s="4">
        <v>8.34</v>
      </c>
      <c r="AK352" s="4">
        <v>5.61</v>
      </c>
      <c r="AL352" s="4">
        <v>0.16</v>
      </c>
      <c r="AN352" s="4">
        <v>1.43</v>
      </c>
      <c r="AO352" s="4">
        <v>3.36</v>
      </c>
      <c r="AP352" s="4">
        <v>0.44</v>
      </c>
      <c r="CW352" s="4">
        <v>58</v>
      </c>
      <c r="CX352" s="4">
        <v>1303</v>
      </c>
      <c r="CY352" s="4">
        <v>34</v>
      </c>
      <c r="CZ352" s="4">
        <v>225</v>
      </c>
      <c r="DA352" s="4">
        <v>38</v>
      </c>
      <c r="DM352" s="4">
        <v>18</v>
      </c>
      <c r="DN352" s="4">
        <v>1084</v>
      </c>
      <c r="DO352" s="4">
        <v>68</v>
      </c>
      <c r="DP352" s="4">
        <v>118</v>
      </c>
      <c r="DQ352" s="4">
        <v>16</v>
      </c>
      <c r="DR352" s="4">
        <v>70</v>
      </c>
      <c r="DS352" s="4">
        <v>12</v>
      </c>
      <c r="DT352" s="4">
        <v>3.4</v>
      </c>
      <c r="DU352" s="4">
        <v>10</v>
      </c>
      <c r="DV352" s="4">
        <v>1.3</v>
      </c>
      <c r="DW352" s="4">
        <v>6.8</v>
      </c>
      <c r="DX352" s="4">
        <v>1.3</v>
      </c>
      <c r="DY352" s="4">
        <v>3.65</v>
      </c>
      <c r="DZ352" s="4">
        <v>0.48</v>
      </c>
      <c r="EA352" s="4">
        <v>2.4700000000000002</v>
      </c>
      <c r="EB352" s="4">
        <v>0.41</v>
      </c>
      <c r="EC352" s="4">
        <v>5.6</v>
      </c>
      <c r="ED352" s="4">
        <v>2.7</v>
      </c>
      <c r="EM352" s="4">
        <v>4.2</v>
      </c>
      <c r="EO352" s="4">
        <v>5.52</v>
      </c>
      <c r="EP352" s="4">
        <v>0.85</v>
      </c>
      <c r="FP352" s="1" t="s">
        <v>3502</v>
      </c>
    </row>
    <row r="353" spans="1:172" x14ac:dyDescent="0.35">
      <c r="A353" s="1" t="s">
        <v>3467</v>
      </c>
      <c r="L353" s="1" t="s">
        <v>3504</v>
      </c>
      <c r="N353" s="1">
        <v>3</v>
      </c>
      <c r="O353" s="1">
        <v>14</v>
      </c>
      <c r="AB353" s="4">
        <v>53.82</v>
      </c>
      <c r="AC353" s="4">
        <v>1.65</v>
      </c>
      <c r="AE353" s="4">
        <v>16.63</v>
      </c>
      <c r="AH353" s="4">
        <v>9.43</v>
      </c>
      <c r="AJ353" s="4">
        <v>7.26</v>
      </c>
      <c r="AK353" s="4">
        <v>4.92</v>
      </c>
      <c r="AL353" s="4">
        <v>0.15</v>
      </c>
      <c r="AN353" s="4">
        <v>2.12</v>
      </c>
      <c r="AO353" s="4">
        <v>3.27</v>
      </c>
      <c r="AP353" s="4">
        <v>0.75</v>
      </c>
      <c r="CH353" s="4">
        <v>18</v>
      </c>
      <c r="CW353" s="4">
        <v>30</v>
      </c>
      <c r="CX353" s="4">
        <v>597</v>
      </c>
      <c r="CY353" s="4">
        <v>23</v>
      </c>
      <c r="CZ353" s="4">
        <v>132</v>
      </c>
      <c r="DA353" s="4">
        <v>22.4</v>
      </c>
      <c r="DM353" s="4">
        <v>0.44</v>
      </c>
      <c r="DN353" s="4">
        <v>426</v>
      </c>
      <c r="DO353" s="4">
        <v>15.26</v>
      </c>
      <c r="DP353" s="4">
        <v>32</v>
      </c>
      <c r="DQ353" s="4">
        <v>4.33</v>
      </c>
      <c r="DR353" s="4">
        <v>19.52</v>
      </c>
      <c r="DS353" s="4">
        <v>5.14</v>
      </c>
      <c r="DT353" s="4">
        <v>1.78</v>
      </c>
      <c r="DU353" s="4">
        <v>5.34</v>
      </c>
      <c r="DV353" s="4">
        <v>0.78</v>
      </c>
      <c r="DW353" s="4">
        <v>4.17</v>
      </c>
      <c r="DX353" s="4">
        <v>0.79</v>
      </c>
      <c r="DY353" s="4">
        <v>2</v>
      </c>
      <c r="EA353" s="4">
        <v>1.59</v>
      </c>
      <c r="EB353" s="4">
        <v>0.22</v>
      </c>
      <c r="EC353" s="4">
        <v>3.2</v>
      </c>
      <c r="ED353" s="4">
        <v>1.37</v>
      </c>
      <c r="EM353" s="4">
        <v>2</v>
      </c>
      <c r="EO353" s="4">
        <v>1.98</v>
      </c>
      <c r="EP353" s="4">
        <v>0.48</v>
      </c>
      <c r="FP353" s="1" t="s">
        <v>3469</v>
      </c>
    </row>
    <row r="354" spans="1:172" x14ac:dyDescent="0.35">
      <c r="A354" s="1" t="s">
        <v>3467</v>
      </c>
      <c r="L354" s="1" t="s">
        <v>3505</v>
      </c>
      <c r="N354" s="1">
        <v>3</v>
      </c>
      <c r="O354" s="1">
        <v>14</v>
      </c>
      <c r="AB354" s="4">
        <v>49.83</v>
      </c>
      <c r="AC354" s="4">
        <v>1.77</v>
      </c>
      <c r="AE354" s="4">
        <v>15.42</v>
      </c>
      <c r="AH354" s="4">
        <v>11.42</v>
      </c>
      <c r="AJ354" s="4">
        <v>8.5299999999999994</v>
      </c>
      <c r="AK354" s="4">
        <v>8.0399999999999991</v>
      </c>
      <c r="AL354" s="4">
        <v>0.14000000000000001</v>
      </c>
      <c r="AN354" s="4">
        <v>1.07</v>
      </c>
      <c r="AO354" s="4">
        <v>3.44</v>
      </c>
      <c r="AP354" s="4">
        <v>0.34</v>
      </c>
      <c r="CH354" s="4">
        <v>20</v>
      </c>
      <c r="CW354" s="4">
        <v>22</v>
      </c>
      <c r="CX354" s="4">
        <v>505</v>
      </c>
      <c r="CY354" s="4">
        <v>16</v>
      </c>
      <c r="CZ354" s="4">
        <v>95</v>
      </c>
      <c r="DA354" s="4">
        <v>14.7</v>
      </c>
      <c r="DM354" s="4">
        <v>1.0900000000000001</v>
      </c>
      <c r="DN354" s="4">
        <v>323</v>
      </c>
      <c r="DO354" s="4">
        <v>14.35</v>
      </c>
      <c r="DP354" s="4">
        <v>30.61</v>
      </c>
      <c r="DQ354" s="4">
        <v>3.96</v>
      </c>
      <c r="DR354" s="4">
        <v>16.77</v>
      </c>
      <c r="DS354" s="4">
        <v>4.0199999999999996</v>
      </c>
      <c r="DT354" s="4">
        <v>1.4</v>
      </c>
      <c r="DU354" s="4">
        <v>4.1399999999999997</v>
      </c>
      <c r="DV354" s="4">
        <v>0.62</v>
      </c>
      <c r="DW354" s="4">
        <v>3.38</v>
      </c>
      <c r="DX354" s="4">
        <v>0.67</v>
      </c>
      <c r="DY354" s="4">
        <v>1.75</v>
      </c>
      <c r="EA354" s="4">
        <v>1.45</v>
      </c>
      <c r="EB354" s="4">
        <v>0.21</v>
      </c>
      <c r="EC354" s="4">
        <v>2.73</v>
      </c>
      <c r="ED354" s="4">
        <v>1.1299999999999999</v>
      </c>
      <c r="EM354" s="4">
        <v>3</v>
      </c>
      <c r="EO354" s="4">
        <v>1.9</v>
      </c>
      <c r="EP354" s="4">
        <v>0.57999999999999996</v>
      </c>
      <c r="FP354" s="1" t="s">
        <v>3469</v>
      </c>
    </row>
    <row r="355" spans="1:172" x14ac:dyDescent="0.35">
      <c r="A355" s="1" t="s">
        <v>3467</v>
      </c>
      <c r="L355" s="1" t="s">
        <v>3506</v>
      </c>
      <c r="N355" s="1">
        <v>3</v>
      </c>
      <c r="O355" s="1">
        <v>14</v>
      </c>
      <c r="AB355" s="4">
        <v>54.73</v>
      </c>
      <c r="AC355" s="4">
        <v>1.53</v>
      </c>
      <c r="AE355" s="4">
        <v>16.010000000000002</v>
      </c>
      <c r="AH355" s="4">
        <v>9.07</v>
      </c>
      <c r="AJ355" s="4">
        <v>8.6199999999999992</v>
      </c>
      <c r="AK355" s="4">
        <v>5.62</v>
      </c>
      <c r="AL355" s="4">
        <v>0.14000000000000001</v>
      </c>
      <c r="AN355" s="4">
        <v>0.16</v>
      </c>
      <c r="AO355" s="4">
        <v>3.91</v>
      </c>
      <c r="AP355" s="4">
        <v>0.2</v>
      </c>
      <c r="CH355" s="4">
        <v>17</v>
      </c>
      <c r="CW355" s="4">
        <v>5</v>
      </c>
      <c r="CX355" s="4">
        <v>415</v>
      </c>
      <c r="CY355" s="4">
        <v>22</v>
      </c>
      <c r="CZ355" s="4">
        <v>79</v>
      </c>
      <c r="DA355" s="4">
        <v>4.4000000000000004</v>
      </c>
      <c r="DM355" s="4">
        <v>0.19</v>
      </c>
      <c r="DN355" s="4">
        <v>104</v>
      </c>
      <c r="DO355" s="4">
        <v>6.24</v>
      </c>
      <c r="DP355" s="4">
        <v>15.04</v>
      </c>
      <c r="DQ355" s="4">
        <v>2.48</v>
      </c>
      <c r="DR355" s="4">
        <v>13.44</v>
      </c>
      <c r="DS355" s="4">
        <v>4.34</v>
      </c>
      <c r="DT355" s="4">
        <v>1.58</v>
      </c>
      <c r="DU355" s="4">
        <v>4.72</v>
      </c>
      <c r="DV355" s="4">
        <v>0.69</v>
      </c>
      <c r="DW355" s="4">
        <v>3.78</v>
      </c>
      <c r="DX355" s="4">
        <v>0.72</v>
      </c>
      <c r="DY355" s="4">
        <v>1.83</v>
      </c>
      <c r="EA355" s="4">
        <v>1.38</v>
      </c>
      <c r="EB355" s="4">
        <v>0.19</v>
      </c>
      <c r="EC355" s="4">
        <v>1.93</v>
      </c>
      <c r="ED355" s="4">
        <v>0.3</v>
      </c>
      <c r="EM355" s="4">
        <v>1</v>
      </c>
      <c r="EO355" s="4">
        <v>0.45</v>
      </c>
      <c r="EP355" s="4">
        <v>0.1</v>
      </c>
      <c r="FP355" s="1" t="s">
        <v>3469</v>
      </c>
    </row>
    <row r="356" spans="1:172" x14ac:dyDescent="0.35">
      <c r="A356" s="1" t="s">
        <v>3481</v>
      </c>
      <c r="L356" s="1" t="s">
        <v>3507</v>
      </c>
      <c r="N356" s="1">
        <v>3</v>
      </c>
      <c r="O356" s="1">
        <v>14</v>
      </c>
      <c r="AB356" s="4">
        <v>48.65</v>
      </c>
      <c r="AC356" s="4">
        <v>1.86</v>
      </c>
      <c r="AE356" s="4">
        <v>16.149999999999999</v>
      </c>
      <c r="AH356" s="4">
        <v>9.81</v>
      </c>
      <c r="AJ356" s="4">
        <v>8.4499999999999993</v>
      </c>
      <c r="AK356" s="4">
        <v>8.6300000000000008</v>
      </c>
      <c r="AL356" s="4">
        <v>0.18</v>
      </c>
      <c r="AN356" s="4">
        <v>2.23</v>
      </c>
      <c r="AO356" s="4">
        <v>3.49</v>
      </c>
      <c r="AP356" s="4">
        <v>0.55000000000000004</v>
      </c>
      <c r="CH356" s="4">
        <v>18</v>
      </c>
      <c r="CW356" s="4">
        <v>50</v>
      </c>
      <c r="CX356" s="4">
        <v>875</v>
      </c>
      <c r="CY356" s="4">
        <v>25</v>
      </c>
      <c r="CZ356" s="4">
        <v>224</v>
      </c>
      <c r="DA356" s="4">
        <v>61.9</v>
      </c>
      <c r="DN356" s="4">
        <v>953</v>
      </c>
      <c r="FP356" s="1" t="s">
        <v>3483</v>
      </c>
    </row>
    <row r="357" spans="1:172" x14ac:dyDescent="0.35">
      <c r="A357" s="1" t="s">
        <v>3467</v>
      </c>
      <c r="L357" s="1" t="s">
        <v>3508</v>
      </c>
      <c r="N357" s="1">
        <v>3</v>
      </c>
      <c r="O357" s="1">
        <v>14</v>
      </c>
      <c r="AB357" s="4">
        <v>52.57</v>
      </c>
      <c r="AC357" s="4">
        <v>1.82</v>
      </c>
      <c r="AE357" s="4">
        <v>15.22</v>
      </c>
      <c r="AH357" s="4">
        <v>9.86</v>
      </c>
      <c r="AJ357" s="4">
        <v>7.79</v>
      </c>
      <c r="AK357" s="4">
        <v>6.72</v>
      </c>
      <c r="AL357" s="4">
        <v>0.15</v>
      </c>
      <c r="AN357" s="4">
        <v>0.93</v>
      </c>
      <c r="AO357" s="4">
        <v>3.52</v>
      </c>
      <c r="AP357" s="4">
        <v>0.28999999999999998</v>
      </c>
      <c r="CH357" s="4">
        <v>19.3</v>
      </c>
      <c r="CW357" s="4">
        <v>18.5</v>
      </c>
      <c r="CX357" s="4">
        <v>536</v>
      </c>
      <c r="CY357" s="4">
        <v>25.67</v>
      </c>
      <c r="CZ357" s="4">
        <v>134</v>
      </c>
      <c r="DA357" s="4">
        <v>18.5</v>
      </c>
      <c r="DM357" s="4">
        <v>0.28000000000000003</v>
      </c>
      <c r="DN357" s="4">
        <v>270</v>
      </c>
      <c r="DO357" s="4">
        <v>12.18</v>
      </c>
      <c r="DP357" s="4">
        <v>26.57</v>
      </c>
      <c r="DQ357" s="4">
        <v>3.72</v>
      </c>
      <c r="DR357" s="4">
        <v>17.46</v>
      </c>
      <c r="DS357" s="4">
        <v>4.96</v>
      </c>
      <c r="DT357" s="4">
        <v>1.76</v>
      </c>
      <c r="DU357" s="4">
        <v>5.22</v>
      </c>
      <c r="DV357" s="4">
        <v>0.78</v>
      </c>
      <c r="DW357" s="4">
        <v>4.26</v>
      </c>
      <c r="DX357" s="4">
        <v>0.81</v>
      </c>
      <c r="DY357" s="4">
        <v>2.06</v>
      </c>
      <c r="EA357" s="4">
        <v>1.63</v>
      </c>
      <c r="EB357" s="4">
        <v>0.23</v>
      </c>
      <c r="EC357" s="4">
        <v>3.03</v>
      </c>
      <c r="ED357" s="4">
        <v>1.1299999999999999</v>
      </c>
      <c r="EM357" s="4">
        <v>1.96</v>
      </c>
      <c r="EO357" s="4">
        <v>1.43</v>
      </c>
      <c r="EP357" s="4">
        <v>0.34</v>
      </c>
      <c r="FP357" s="1" t="s">
        <v>3469</v>
      </c>
    </row>
    <row r="358" spans="1:172" x14ac:dyDescent="0.35">
      <c r="A358" s="1" t="s">
        <v>3481</v>
      </c>
      <c r="L358" s="1" t="s">
        <v>3509</v>
      </c>
      <c r="N358" s="1">
        <v>3</v>
      </c>
      <c r="O358" s="1">
        <v>14</v>
      </c>
      <c r="AB358" s="4">
        <v>48.44</v>
      </c>
      <c r="AC358" s="4">
        <v>2.62</v>
      </c>
      <c r="AE358" s="4">
        <v>15.09</v>
      </c>
      <c r="AG358" s="4">
        <v>3.79</v>
      </c>
      <c r="AH358" s="4">
        <v>8.8699999999999992</v>
      </c>
      <c r="AJ358" s="4">
        <v>8.25</v>
      </c>
      <c r="AK358" s="4">
        <v>6.84</v>
      </c>
      <c r="AL358" s="4">
        <v>0.18</v>
      </c>
      <c r="AN358" s="4">
        <v>1.35</v>
      </c>
      <c r="AO358" s="4">
        <v>3.14</v>
      </c>
      <c r="AP358" s="4">
        <v>0.51</v>
      </c>
      <c r="CH358" s="4">
        <v>26.28</v>
      </c>
      <c r="CW358" s="4">
        <v>13.94</v>
      </c>
      <c r="CX358" s="4">
        <v>335.79</v>
      </c>
      <c r="CY358" s="4">
        <v>38.46</v>
      </c>
      <c r="CZ358" s="4">
        <v>207.42</v>
      </c>
      <c r="DA358" s="4">
        <v>28.67</v>
      </c>
      <c r="DM358" s="4">
        <v>0.11</v>
      </c>
      <c r="DN358" s="4">
        <v>437.7</v>
      </c>
      <c r="DO358" s="4">
        <v>22.97</v>
      </c>
      <c r="DP358" s="4">
        <v>53.67</v>
      </c>
      <c r="DQ358" s="4">
        <v>5.84</v>
      </c>
      <c r="DR358" s="4">
        <v>27.84</v>
      </c>
      <c r="DS358" s="4">
        <v>7.05</v>
      </c>
      <c r="DT358" s="4">
        <v>2.12</v>
      </c>
      <c r="DU358" s="4">
        <v>7.59</v>
      </c>
      <c r="DV358" s="4">
        <v>1.18</v>
      </c>
      <c r="DW358" s="4">
        <v>6.7</v>
      </c>
      <c r="DX358" s="4">
        <v>1.37</v>
      </c>
      <c r="DY358" s="4">
        <v>3.49</v>
      </c>
      <c r="EA358" s="4">
        <v>3.29</v>
      </c>
      <c r="EC358" s="4">
        <v>4.68</v>
      </c>
      <c r="ED358" s="4">
        <v>1.76</v>
      </c>
      <c r="EM358" s="4">
        <v>3.79</v>
      </c>
      <c r="EO358" s="4">
        <v>3.11</v>
      </c>
      <c r="EP358" s="4">
        <v>0.25</v>
      </c>
      <c r="FP358" s="1" t="s">
        <v>3483</v>
      </c>
    </row>
    <row r="359" spans="1:172" x14ac:dyDescent="0.35">
      <c r="A359" s="1" t="s">
        <v>3481</v>
      </c>
      <c r="L359" s="1" t="s">
        <v>3510</v>
      </c>
      <c r="N359" s="1">
        <v>3</v>
      </c>
      <c r="O359" s="1">
        <v>14</v>
      </c>
      <c r="AB359" s="4">
        <v>51.45</v>
      </c>
      <c r="AC359" s="4">
        <v>1.34</v>
      </c>
      <c r="AE359" s="4">
        <v>16.7</v>
      </c>
      <c r="AG359" s="4">
        <v>4.04</v>
      </c>
      <c r="AH359" s="4">
        <v>5.69</v>
      </c>
      <c r="AJ359" s="4">
        <v>8.16</v>
      </c>
      <c r="AK359" s="4">
        <v>7.81</v>
      </c>
      <c r="AL359" s="4">
        <v>0.14000000000000001</v>
      </c>
      <c r="AN359" s="4">
        <v>0.69</v>
      </c>
      <c r="AO359" s="4">
        <v>2.73</v>
      </c>
      <c r="AP359" s="4">
        <v>0.27</v>
      </c>
      <c r="CH359" s="4">
        <v>22</v>
      </c>
      <c r="CW359" s="4">
        <v>18</v>
      </c>
      <c r="CX359" s="4">
        <v>368</v>
      </c>
      <c r="CZ359" s="4">
        <v>62</v>
      </c>
      <c r="DM359" s="4">
        <v>0.38</v>
      </c>
      <c r="DN359" s="4">
        <v>249</v>
      </c>
      <c r="DO359" s="4">
        <v>5</v>
      </c>
      <c r="DP359" s="4">
        <v>14</v>
      </c>
      <c r="DQ359" s="4">
        <v>2.1</v>
      </c>
      <c r="DR359" s="4">
        <v>9.5</v>
      </c>
      <c r="DS359" s="4">
        <v>3.1</v>
      </c>
      <c r="DT359" s="4">
        <v>1.4</v>
      </c>
      <c r="DU359" s="4">
        <v>4.8</v>
      </c>
      <c r="DV359" s="4">
        <v>0.74</v>
      </c>
      <c r="DW359" s="4">
        <v>4.5999999999999996</v>
      </c>
      <c r="DX359" s="4">
        <v>1.1000000000000001</v>
      </c>
      <c r="DY359" s="4">
        <v>2.8</v>
      </c>
      <c r="DZ359" s="4">
        <v>0.38</v>
      </c>
      <c r="EA359" s="4">
        <v>0.9</v>
      </c>
      <c r="EB359" s="4">
        <v>0.18</v>
      </c>
      <c r="EC359" s="4">
        <v>1.9</v>
      </c>
      <c r="EM359" s="4">
        <v>2</v>
      </c>
      <c r="EO359" s="4">
        <v>1</v>
      </c>
      <c r="FP359" s="1" t="s">
        <v>3483</v>
      </c>
    </row>
    <row r="360" spans="1:172" x14ac:dyDescent="0.35">
      <c r="A360" s="1" t="s">
        <v>3467</v>
      </c>
      <c r="L360" s="1" t="s">
        <v>3511</v>
      </c>
      <c r="N360" s="1">
        <v>3</v>
      </c>
      <c r="O360" s="1">
        <v>14</v>
      </c>
      <c r="AB360" s="4">
        <v>49.94</v>
      </c>
      <c r="AC360" s="4">
        <v>2.1800000000000002</v>
      </c>
      <c r="AE360" s="4">
        <v>14.46</v>
      </c>
      <c r="AH360" s="4">
        <v>12.19</v>
      </c>
      <c r="AJ360" s="4">
        <v>7.87</v>
      </c>
      <c r="AK360" s="4">
        <v>7.04</v>
      </c>
      <c r="AL360" s="4">
        <v>0.14000000000000001</v>
      </c>
      <c r="AN360" s="4">
        <v>0.99</v>
      </c>
      <c r="AO360" s="4">
        <v>3.7</v>
      </c>
      <c r="AP360" s="4">
        <v>0.37</v>
      </c>
      <c r="CH360" s="4">
        <v>23.6</v>
      </c>
      <c r="CW360" s="4">
        <v>9.3000000000000007</v>
      </c>
      <c r="CX360" s="4">
        <v>483</v>
      </c>
      <c r="CY360" s="4">
        <v>27.6</v>
      </c>
      <c r="CZ360" s="4">
        <v>127</v>
      </c>
      <c r="DA360" s="4">
        <v>25.41</v>
      </c>
      <c r="DM360" s="4">
        <v>0.08</v>
      </c>
      <c r="DN360" s="4">
        <v>372</v>
      </c>
      <c r="DO360" s="4">
        <v>21.28</v>
      </c>
      <c r="DP360" s="4">
        <v>38.659999999999997</v>
      </c>
      <c r="DQ360" s="4">
        <v>4.79</v>
      </c>
      <c r="DR360" s="4">
        <v>21.54</v>
      </c>
      <c r="DS360" s="4">
        <v>6.12</v>
      </c>
      <c r="DT360" s="4">
        <v>2.2000000000000002</v>
      </c>
      <c r="DU360" s="4">
        <v>6.37</v>
      </c>
      <c r="DV360" s="4">
        <v>0.99</v>
      </c>
      <c r="DW360" s="4">
        <v>5.82</v>
      </c>
      <c r="DX360" s="4">
        <v>1.04</v>
      </c>
      <c r="DY360" s="4">
        <v>2.54</v>
      </c>
      <c r="DZ360" s="4">
        <v>0.33</v>
      </c>
      <c r="EA360" s="4">
        <v>1.92</v>
      </c>
      <c r="EB360" s="4">
        <v>0.28999999999999998</v>
      </c>
      <c r="EC360" s="4">
        <v>3.47</v>
      </c>
      <c r="ED360" s="4">
        <v>1.49</v>
      </c>
      <c r="EM360" s="4">
        <v>2.46</v>
      </c>
      <c r="EO360" s="4">
        <v>2.81</v>
      </c>
      <c r="EP360" s="4">
        <v>0.5</v>
      </c>
      <c r="FP360" s="1" t="s">
        <v>3469</v>
      </c>
    </row>
    <row r="361" spans="1:172" x14ac:dyDescent="0.35">
      <c r="A361" s="1" t="s">
        <v>3481</v>
      </c>
      <c r="L361" s="1" t="s">
        <v>3512</v>
      </c>
      <c r="N361" s="1">
        <v>3</v>
      </c>
      <c r="O361" s="1">
        <v>14</v>
      </c>
      <c r="AB361" s="4">
        <v>48.37</v>
      </c>
      <c r="AC361" s="4">
        <v>1.27</v>
      </c>
      <c r="AE361" s="4">
        <v>15.6</v>
      </c>
      <c r="AG361" s="4">
        <v>7.08</v>
      </c>
      <c r="AH361" s="4">
        <v>3.61</v>
      </c>
      <c r="AJ361" s="4">
        <v>9.11</v>
      </c>
      <c r="AK361" s="4">
        <v>8.18</v>
      </c>
      <c r="AL361" s="4">
        <v>0.13</v>
      </c>
      <c r="AN361" s="4">
        <v>0.26</v>
      </c>
      <c r="AO361" s="4">
        <v>2.4</v>
      </c>
      <c r="AP361" s="4">
        <v>0.2</v>
      </c>
      <c r="CH361" s="4">
        <v>25.8</v>
      </c>
      <c r="CW361" s="4">
        <v>3</v>
      </c>
      <c r="CX361" s="4">
        <v>263.39999999999998</v>
      </c>
      <c r="CY361" s="4">
        <v>20.58</v>
      </c>
      <c r="CZ361" s="4">
        <v>76.28</v>
      </c>
      <c r="DA361" s="4">
        <v>6.64</v>
      </c>
      <c r="DM361" s="4">
        <v>0.1</v>
      </c>
      <c r="DN361" s="4">
        <v>111.2</v>
      </c>
      <c r="DO361" s="4">
        <v>8.1199999999999992</v>
      </c>
      <c r="DP361" s="4">
        <v>19.64</v>
      </c>
      <c r="DQ361" s="4">
        <v>2.2599999999999998</v>
      </c>
      <c r="DR361" s="4">
        <v>11.06</v>
      </c>
      <c r="DS361" s="4">
        <v>3.11</v>
      </c>
      <c r="DT361" s="4">
        <v>1.1499999999999999</v>
      </c>
      <c r="DU361" s="4">
        <v>3.72</v>
      </c>
      <c r="DV361" s="4">
        <v>0.61</v>
      </c>
      <c r="DW361" s="4">
        <v>3.59</v>
      </c>
      <c r="DX361" s="4">
        <v>0.74</v>
      </c>
      <c r="DY361" s="4">
        <v>1.98</v>
      </c>
      <c r="EA361" s="4">
        <v>1.91</v>
      </c>
      <c r="EC361" s="4">
        <v>1.94</v>
      </c>
      <c r="ED361" s="4">
        <v>0.46</v>
      </c>
      <c r="EM361" s="4">
        <v>3.9</v>
      </c>
      <c r="EO361" s="4">
        <v>1.31</v>
      </c>
      <c r="EP361" s="4">
        <v>0.19</v>
      </c>
      <c r="FP361" s="1" t="s">
        <v>3483</v>
      </c>
    </row>
    <row r="362" spans="1:172" x14ac:dyDescent="0.35">
      <c r="A362" s="1" t="s">
        <v>3481</v>
      </c>
      <c r="L362" s="1" t="s">
        <v>3513</v>
      </c>
      <c r="N362" s="1">
        <v>3</v>
      </c>
      <c r="O362" s="1">
        <v>14</v>
      </c>
      <c r="AB362" s="4">
        <v>48.16</v>
      </c>
      <c r="AC362" s="4">
        <v>1.31</v>
      </c>
      <c r="AE362" s="4">
        <v>15.39</v>
      </c>
      <c r="AG362" s="4">
        <v>5.3</v>
      </c>
      <c r="AH362" s="4">
        <v>5.37</v>
      </c>
      <c r="AJ362" s="4">
        <v>8.59</v>
      </c>
      <c r="AK362" s="4">
        <v>8.26</v>
      </c>
      <c r="AL362" s="4">
        <v>0.15</v>
      </c>
      <c r="AN362" s="4">
        <v>0.24</v>
      </c>
      <c r="AO362" s="4">
        <v>2.38</v>
      </c>
      <c r="AP362" s="4">
        <v>0.22</v>
      </c>
      <c r="CH362" s="4">
        <v>23.19</v>
      </c>
      <c r="CW362" s="4">
        <v>1.4</v>
      </c>
      <c r="CX362" s="4">
        <v>244.77</v>
      </c>
      <c r="CY362" s="4">
        <v>21.01</v>
      </c>
      <c r="CZ362" s="4">
        <v>75.48</v>
      </c>
      <c r="DA362" s="4">
        <v>6.85</v>
      </c>
      <c r="DM362" s="4">
        <v>0.03</v>
      </c>
      <c r="DN362" s="4">
        <v>157.19</v>
      </c>
      <c r="DO362" s="4">
        <v>8.82</v>
      </c>
      <c r="DP362" s="4">
        <v>20.28</v>
      </c>
      <c r="DQ362" s="4">
        <v>2.3199999999999998</v>
      </c>
      <c r="DR362" s="4">
        <v>11.54</v>
      </c>
      <c r="DS362" s="4">
        <v>3.13</v>
      </c>
      <c r="DT362" s="4">
        <v>1.17</v>
      </c>
      <c r="DU362" s="4">
        <v>3.79</v>
      </c>
      <c r="DV362" s="4">
        <v>0.6</v>
      </c>
      <c r="DW362" s="4">
        <v>3.64</v>
      </c>
      <c r="DX362" s="4">
        <v>0.74</v>
      </c>
      <c r="DY362" s="4">
        <v>1.97</v>
      </c>
      <c r="EA362" s="4">
        <v>1.92</v>
      </c>
      <c r="EC362" s="4">
        <v>2.04</v>
      </c>
      <c r="ED362" s="4">
        <v>0.49</v>
      </c>
      <c r="EM362" s="4">
        <v>2.48</v>
      </c>
      <c r="EO362" s="4">
        <v>1.37</v>
      </c>
      <c r="EP362" s="4">
        <v>0.15</v>
      </c>
      <c r="FP362" s="1" t="s">
        <v>3483</v>
      </c>
    </row>
    <row r="363" spans="1:172" x14ac:dyDescent="0.35">
      <c r="A363" s="1" t="s">
        <v>3481</v>
      </c>
      <c r="L363" s="1" t="s">
        <v>3514</v>
      </c>
      <c r="N363" s="1">
        <v>3</v>
      </c>
      <c r="O363" s="1">
        <v>14</v>
      </c>
      <c r="AB363" s="4">
        <v>48.49</v>
      </c>
      <c r="AC363" s="4">
        <v>2.76</v>
      </c>
      <c r="AE363" s="4">
        <v>15.02</v>
      </c>
      <c r="AG363" s="4">
        <v>7.01</v>
      </c>
      <c r="AH363" s="4">
        <v>5.61</v>
      </c>
      <c r="AJ363" s="4">
        <v>7.85</v>
      </c>
      <c r="AK363" s="4">
        <v>5.49</v>
      </c>
      <c r="AL363" s="4">
        <v>0.12</v>
      </c>
      <c r="AN363" s="4">
        <v>1.33</v>
      </c>
      <c r="AO363" s="4">
        <v>3.03</v>
      </c>
      <c r="AP363" s="4">
        <v>0.62</v>
      </c>
      <c r="CH363" s="4">
        <v>25.76</v>
      </c>
      <c r="CW363" s="4">
        <v>22.57</v>
      </c>
      <c r="CX363" s="4">
        <v>300.43</v>
      </c>
      <c r="CY363" s="4">
        <v>38.5</v>
      </c>
      <c r="CZ363" s="4">
        <v>191.69</v>
      </c>
      <c r="DA363" s="4">
        <v>26.69</v>
      </c>
      <c r="DM363" s="4">
        <v>0.22</v>
      </c>
      <c r="DN363" s="4">
        <v>475.25</v>
      </c>
      <c r="DO363" s="4">
        <v>24.61</v>
      </c>
      <c r="DP363" s="4">
        <v>58.36</v>
      </c>
      <c r="DQ363" s="4">
        <v>6.45</v>
      </c>
      <c r="DR363" s="4">
        <v>31.22</v>
      </c>
      <c r="DS363" s="4">
        <v>7.58</v>
      </c>
      <c r="DT363" s="4">
        <v>2.25</v>
      </c>
      <c r="DU363" s="4">
        <v>8.2100000000000009</v>
      </c>
      <c r="DV363" s="4">
        <v>1.23</v>
      </c>
      <c r="DW363" s="4">
        <v>6.93</v>
      </c>
      <c r="DX363" s="4">
        <v>1.39</v>
      </c>
      <c r="DY363" s="4">
        <v>3.44</v>
      </c>
      <c r="EA363" s="4">
        <v>3.23</v>
      </c>
      <c r="EC363" s="4">
        <v>4.3600000000000003</v>
      </c>
      <c r="ED363" s="4">
        <v>1.63</v>
      </c>
      <c r="EM363" s="4">
        <v>3.63</v>
      </c>
      <c r="EO363" s="4">
        <v>3.22</v>
      </c>
      <c r="EP363" s="4">
        <v>0.46</v>
      </c>
      <c r="FP363" s="1" t="s">
        <v>3483</v>
      </c>
    </row>
    <row r="364" spans="1:172" x14ac:dyDescent="0.35">
      <c r="A364" s="1" t="s">
        <v>3481</v>
      </c>
      <c r="L364" s="1" t="s">
        <v>3515</v>
      </c>
      <c r="N364" s="1">
        <v>3</v>
      </c>
      <c r="O364" s="1">
        <v>14</v>
      </c>
      <c r="AB364" s="4">
        <v>48.06</v>
      </c>
      <c r="AC364" s="4">
        <v>2.54</v>
      </c>
      <c r="AE364" s="4">
        <v>15.55</v>
      </c>
      <c r="AG364" s="4">
        <v>5.01</v>
      </c>
      <c r="AH364" s="4">
        <v>7.66</v>
      </c>
      <c r="AJ364" s="4">
        <v>8.0399999999999991</v>
      </c>
      <c r="AK364" s="4">
        <v>6.18</v>
      </c>
      <c r="AL364" s="4">
        <v>0.15</v>
      </c>
      <c r="AN364" s="4">
        <v>1.19</v>
      </c>
      <c r="AO364" s="4">
        <v>2.94</v>
      </c>
      <c r="AP364" s="4">
        <v>0.53</v>
      </c>
      <c r="CH364" s="4">
        <v>25.96</v>
      </c>
      <c r="CW364" s="4">
        <v>14.72</v>
      </c>
      <c r="CX364" s="4">
        <v>328.08</v>
      </c>
      <c r="CY364" s="4">
        <v>39.14</v>
      </c>
      <c r="CZ364" s="4">
        <v>210.37</v>
      </c>
      <c r="DA364" s="4">
        <v>28.47</v>
      </c>
      <c r="DM364" s="4">
        <v>0.13</v>
      </c>
      <c r="DN364" s="4">
        <v>467.27</v>
      </c>
      <c r="DO364" s="4">
        <v>23.85</v>
      </c>
      <c r="DP364" s="4">
        <v>54.6</v>
      </c>
      <c r="DQ364" s="4">
        <v>6.06</v>
      </c>
      <c r="DR364" s="4">
        <v>28.8</v>
      </c>
      <c r="DS364" s="4">
        <v>7.02</v>
      </c>
      <c r="DT364" s="4">
        <v>2.16</v>
      </c>
      <c r="DU364" s="4">
        <v>7.84</v>
      </c>
      <c r="DV364" s="4">
        <v>1.18</v>
      </c>
      <c r="DW364" s="4">
        <v>6.92</v>
      </c>
      <c r="DX364" s="4">
        <v>1.38</v>
      </c>
      <c r="DY364" s="4">
        <v>3.57</v>
      </c>
      <c r="EA364" s="4">
        <v>3.32</v>
      </c>
      <c r="EC364" s="4">
        <v>4.71</v>
      </c>
      <c r="ED364" s="4">
        <v>1.79</v>
      </c>
      <c r="EM364" s="4">
        <v>3.1</v>
      </c>
      <c r="EO364" s="4">
        <v>3.23</v>
      </c>
      <c r="EP364" s="4">
        <v>0.33</v>
      </c>
      <c r="FP364" s="1" t="s">
        <v>3483</v>
      </c>
    </row>
    <row r="365" spans="1:172" x14ac:dyDescent="0.35">
      <c r="A365" s="1" t="s">
        <v>3481</v>
      </c>
      <c r="L365" s="1" t="s">
        <v>3516</v>
      </c>
      <c r="N365" s="1">
        <v>3</v>
      </c>
      <c r="O365" s="1">
        <v>14</v>
      </c>
      <c r="AB365" s="4">
        <v>46.91</v>
      </c>
      <c r="AC365" s="4">
        <v>1.89</v>
      </c>
      <c r="AE365" s="4">
        <v>16.61</v>
      </c>
      <c r="AG365" s="4">
        <v>6.58</v>
      </c>
      <c r="AH365" s="4">
        <v>5.41</v>
      </c>
      <c r="AJ365" s="4">
        <v>8.3699999999999992</v>
      </c>
      <c r="AK365" s="4">
        <v>7.28</v>
      </c>
      <c r="AL365" s="4">
        <v>0.13</v>
      </c>
      <c r="AN365" s="4">
        <v>0.49</v>
      </c>
      <c r="AO365" s="4">
        <v>2.29</v>
      </c>
      <c r="AP365" s="4">
        <v>0.36</v>
      </c>
      <c r="CH365" s="4">
        <v>23.64</v>
      </c>
      <c r="CW365" s="4">
        <v>4.83</v>
      </c>
      <c r="CX365" s="4">
        <v>310.16000000000003</v>
      </c>
      <c r="CY365" s="4">
        <v>30.68</v>
      </c>
      <c r="CZ365" s="4">
        <v>169.81</v>
      </c>
      <c r="DA365" s="4">
        <v>20.16</v>
      </c>
      <c r="DM365" s="4">
        <v>0.05</v>
      </c>
      <c r="DN365" s="4">
        <v>411.13</v>
      </c>
      <c r="DO365" s="4">
        <v>18.47</v>
      </c>
      <c r="DP365" s="4">
        <v>44.01</v>
      </c>
      <c r="DQ365" s="4">
        <v>4.75</v>
      </c>
      <c r="DR365" s="4">
        <v>22.27</v>
      </c>
      <c r="DS365" s="4">
        <v>5.57</v>
      </c>
      <c r="DT365" s="4">
        <v>1.82</v>
      </c>
      <c r="DU365" s="4">
        <v>6.15</v>
      </c>
      <c r="DV365" s="4">
        <v>0.96</v>
      </c>
      <c r="DW365" s="4">
        <v>5.59</v>
      </c>
      <c r="DX365" s="4">
        <v>1.1599999999999999</v>
      </c>
      <c r="DY365" s="4">
        <v>2.94</v>
      </c>
      <c r="EA365" s="4">
        <v>2.73</v>
      </c>
      <c r="EC365" s="4">
        <v>3.91</v>
      </c>
      <c r="ED365" s="4">
        <v>1.3</v>
      </c>
      <c r="EM365" s="4">
        <v>3.81</v>
      </c>
      <c r="EO365" s="4">
        <v>3.34</v>
      </c>
      <c r="EP365" s="4">
        <v>0.2</v>
      </c>
      <c r="FP365" s="1" t="s">
        <v>3483</v>
      </c>
    </row>
    <row r="366" spans="1:172" x14ac:dyDescent="0.35">
      <c r="A366" s="1" t="s">
        <v>3481</v>
      </c>
      <c r="L366" s="1" t="s">
        <v>3517</v>
      </c>
      <c r="N366" s="1">
        <v>3</v>
      </c>
      <c r="O366" s="1">
        <v>14</v>
      </c>
      <c r="AB366" s="4">
        <v>48.1</v>
      </c>
      <c r="AC366" s="4">
        <v>2.0099999999999998</v>
      </c>
      <c r="AE366" s="4">
        <v>15.34</v>
      </c>
      <c r="AG366" s="4">
        <v>5.32</v>
      </c>
      <c r="AH366" s="4">
        <v>6.68</v>
      </c>
      <c r="AJ366" s="4">
        <v>8.19</v>
      </c>
      <c r="AK366" s="4">
        <v>7.31</v>
      </c>
      <c r="AL366" s="4">
        <v>0.16</v>
      </c>
      <c r="AN366" s="4">
        <v>0.94</v>
      </c>
      <c r="AO366" s="4">
        <v>2.63</v>
      </c>
      <c r="AP366" s="4">
        <v>0.35</v>
      </c>
      <c r="CH366" s="4">
        <v>23.69</v>
      </c>
      <c r="CW366" s="4">
        <v>9.5</v>
      </c>
      <c r="CX366" s="4">
        <v>333</v>
      </c>
      <c r="CY366" s="4">
        <v>25.92</v>
      </c>
      <c r="CZ366" s="4">
        <v>124.57</v>
      </c>
      <c r="DA366" s="4">
        <v>18.34</v>
      </c>
      <c r="DM366" s="4">
        <v>0.03</v>
      </c>
      <c r="DN366" s="4">
        <v>363.44</v>
      </c>
      <c r="DO366" s="4">
        <v>15.73</v>
      </c>
      <c r="DP366" s="4">
        <v>36.81</v>
      </c>
      <c r="DQ366" s="4">
        <v>4.13</v>
      </c>
      <c r="DR366" s="4">
        <v>20.05</v>
      </c>
      <c r="DS366" s="4">
        <v>5.04</v>
      </c>
      <c r="DT366" s="4">
        <v>1.82</v>
      </c>
      <c r="DU366" s="4">
        <v>5.62</v>
      </c>
      <c r="DV366" s="4">
        <v>0.85</v>
      </c>
      <c r="DW366" s="4">
        <v>4.9800000000000004</v>
      </c>
      <c r="DX366" s="4">
        <v>1.02</v>
      </c>
      <c r="DY366" s="4">
        <v>2.59</v>
      </c>
      <c r="EA366" s="4">
        <v>2.4300000000000002</v>
      </c>
      <c r="EC366" s="4">
        <v>3.13</v>
      </c>
      <c r="ED366" s="4">
        <v>1.24</v>
      </c>
      <c r="EM366" s="4">
        <v>1.83</v>
      </c>
      <c r="EO366" s="4">
        <v>1.83</v>
      </c>
      <c r="EP366" s="4">
        <v>0.19</v>
      </c>
      <c r="FP366" s="1" t="s">
        <v>3483</v>
      </c>
    </row>
    <row r="367" spans="1:172" x14ac:dyDescent="0.35">
      <c r="A367" s="1" t="s">
        <v>3481</v>
      </c>
      <c r="L367" s="1" t="s">
        <v>3518</v>
      </c>
      <c r="N367" s="1">
        <v>3</v>
      </c>
      <c r="O367" s="1">
        <v>14</v>
      </c>
      <c r="AB367" s="4">
        <v>47.78</v>
      </c>
      <c r="AC367" s="4">
        <v>1.85</v>
      </c>
      <c r="AE367" s="4">
        <v>16.46</v>
      </c>
      <c r="AG367" s="4">
        <v>4.95</v>
      </c>
      <c r="AH367" s="4">
        <v>6.57</v>
      </c>
      <c r="AJ367" s="4">
        <v>8.8000000000000007</v>
      </c>
      <c r="AK367" s="4">
        <v>7.02</v>
      </c>
      <c r="AL367" s="4">
        <v>0.14000000000000001</v>
      </c>
      <c r="AN367" s="4">
        <v>0.41</v>
      </c>
      <c r="AO367" s="4">
        <v>2.4500000000000002</v>
      </c>
      <c r="AP367" s="4">
        <v>0.34</v>
      </c>
      <c r="CH367" s="4">
        <v>26.42</v>
      </c>
      <c r="CW367" s="4">
        <v>2.77</v>
      </c>
      <c r="CX367" s="4">
        <v>375.48</v>
      </c>
      <c r="CY367" s="4">
        <v>26.73</v>
      </c>
      <c r="CZ367" s="4">
        <v>114.29</v>
      </c>
      <c r="DA367" s="4">
        <v>17.25</v>
      </c>
      <c r="DM367" s="4">
        <v>0.03</v>
      </c>
      <c r="DN367" s="4">
        <v>313.95999999999998</v>
      </c>
      <c r="DO367" s="4">
        <v>14.22</v>
      </c>
      <c r="DP367" s="4">
        <v>32.04</v>
      </c>
      <c r="DQ367" s="4">
        <v>3.72</v>
      </c>
      <c r="DR367" s="4">
        <v>17.989999999999998</v>
      </c>
      <c r="DS367" s="4">
        <v>4.6500000000000004</v>
      </c>
      <c r="DT367" s="4">
        <v>1.71</v>
      </c>
      <c r="DU367" s="4">
        <v>5.07</v>
      </c>
      <c r="DV367" s="4">
        <v>0.81</v>
      </c>
      <c r="DW367" s="4">
        <v>4.6100000000000003</v>
      </c>
      <c r="DX367" s="4">
        <v>0.93</v>
      </c>
      <c r="DY367" s="4">
        <v>2.36</v>
      </c>
      <c r="EA367" s="4">
        <v>2.2599999999999998</v>
      </c>
      <c r="EC367" s="4">
        <v>2.74</v>
      </c>
      <c r="ED367" s="4">
        <v>1.1200000000000001</v>
      </c>
      <c r="EM367" s="4">
        <v>1.74</v>
      </c>
      <c r="EO367" s="4">
        <v>1.77</v>
      </c>
      <c r="EP367" s="4">
        <v>0.11</v>
      </c>
      <c r="FP367" s="1" t="s">
        <v>3483</v>
      </c>
    </row>
    <row r="368" spans="1:172" x14ac:dyDescent="0.35">
      <c r="A368" s="1" t="s">
        <v>3481</v>
      </c>
      <c r="L368" s="1" t="s">
        <v>3519</v>
      </c>
      <c r="N368" s="1">
        <v>3</v>
      </c>
      <c r="O368" s="1">
        <v>14</v>
      </c>
      <c r="AB368" s="4">
        <v>49.08</v>
      </c>
      <c r="AC368" s="4">
        <v>2.2799999999999998</v>
      </c>
      <c r="AE368" s="4">
        <v>16</v>
      </c>
      <c r="AG368" s="4">
        <v>4.42</v>
      </c>
      <c r="AH368" s="4">
        <v>7.31</v>
      </c>
      <c r="AJ368" s="4">
        <v>8.34</v>
      </c>
      <c r="AK368" s="4">
        <v>6.39</v>
      </c>
      <c r="AL368" s="4">
        <v>0.15</v>
      </c>
      <c r="AN368" s="4">
        <v>1.24</v>
      </c>
      <c r="AO368" s="4">
        <v>2.84</v>
      </c>
      <c r="AP368" s="4">
        <v>0.4</v>
      </c>
      <c r="CH368" s="4">
        <v>26.13</v>
      </c>
      <c r="CW368" s="4">
        <v>25.54</v>
      </c>
      <c r="CX368" s="4">
        <v>371</v>
      </c>
      <c r="CY368" s="4">
        <v>29.2</v>
      </c>
      <c r="CZ368" s="4">
        <v>153.93</v>
      </c>
      <c r="DA368" s="4">
        <v>24.51</v>
      </c>
      <c r="DM368" s="4">
        <v>0.09</v>
      </c>
      <c r="DN368" s="4">
        <v>309.57</v>
      </c>
      <c r="DO368" s="4">
        <v>19.38</v>
      </c>
      <c r="DP368" s="4">
        <v>44.99</v>
      </c>
      <c r="DQ368" s="4">
        <v>4.95</v>
      </c>
      <c r="DR368" s="4">
        <v>23.58</v>
      </c>
      <c r="DS368" s="4">
        <v>5.78</v>
      </c>
      <c r="DT368" s="4">
        <v>1.96</v>
      </c>
      <c r="DU368" s="4">
        <v>6.35</v>
      </c>
      <c r="DV368" s="4">
        <v>0.96</v>
      </c>
      <c r="DW368" s="4">
        <v>5.73</v>
      </c>
      <c r="DX368" s="4">
        <v>1.17</v>
      </c>
      <c r="DY368" s="4">
        <v>3.04</v>
      </c>
      <c r="EA368" s="4">
        <v>2.85</v>
      </c>
      <c r="EC368" s="4">
        <v>3.86</v>
      </c>
      <c r="ED368" s="4">
        <v>1.73</v>
      </c>
      <c r="EM368" s="4">
        <v>2.2400000000000002</v>
      </c>
      <c r="EO368" s="4">
        <v>2.38</v>
      </c>
      <c r="EP368" s="4">
        <v>0.48</v>
      </c>
      <c r="FP368" s="1" t="s">
        <v>3483</v>
      </c>
    </row>
    <row r="369" spans="1:172" x14ac:dyDescent="0.35">
      <c r="A369" s="1" t="s">
        <v>3481</v>
      </c>
      <c r="L369" s="1" t="s">
        <v>3520</v>
      </c>
      <c r="N369" s="1">
        <v>3</v>
      </c>
      <c r="O369" s="1">
        <v>14</v>
      </c>
      <c r="AB369" s="4">
        <v>48.65</v>
      </c>
      <c r="AC369" s="4">
        <v>2.25</v>
      </c>
      <c r="AE369" s="4">
        <v>16.34</v>
      </c>
      <c r="AG369" s="4">
        <v>5.04</v>
      </c>
      <c r="AH369" s="4">
        <v>7.06</v>
      </c>
      <c r="AJ369" s="4">
        <v>8.5399999999999991</v>
      </c>
      <c r="AK369" s="4">
        <v>5.73</v>
      </c>
      <c r="AL369" s="4">
        <v>0.16</v>
      </c>
      <c r="AN369" s="4">
        <v>1.54</v>
      </c>
      <c r="AO369" s="4">
        <v>3.04</v>
      </c>
      <c r="AP369" s="4">
        <v>0.44</v>
      </c>
      <c r="CH369" s="4">
        <v>24.57</v>
      </c>
      <c r="CW369" s="4">
        <v>23.16</v>
      </c>
      <c r="CX369" s="4">
        <v>361.89</v>
      </c>
      <c r="CY369" s="4">
        <v>32.130000000000003</v>
      </c>
      <c r="CZ369" s="4">
        <v>170.48</v>
      </c>
      <c r="DA369" s="4">
        <v>26.71</v>
      </c>
      <c r="DM369" s="4">
        <v>0.11</v>
      </c>
      <c r="DN369" s="4">
        <v>425.36</v>
      </c>
      <c r="DO369" s="4">
        <v>22.46</v>
      </c>
      <c r="DP369" s="4">
        <v>50.35</v>
      </c>
      <c r="DQ369" s="4">
        <v>5.63</v>
      </c>
      <c r="DR369" s="4">
        <v>26.79</v>
      </c>
      <c r="DS369" s="4">
        <v>6.44</v>
      </c>
      <c r="DT369" s="4">
        <v>2.0499999999999998</v>
      </c>
      <c r="DU369" s="4">
        <v>6.87</v>
      </c>
      <c r="DV369" s="4">
        <v>1.05</v>
      </c>
      <c r="DW369" s="4">
        <v>6.04</v>
      </c>
      <c r="DX369" s="4">
        <v>1.22</v>
      </c>
      <c r="DY369" s="4">
        <v>3.2</v>
      </c>
      <c r="EA369" s="4">
        <v>3.06</v>
      </c>
      <c r="EC369" s="4">
        <v>4.21</v>
      </c>
      <c r="ED369" s="4">
        <v>1.81</v>
      </c>
      <c r="EM369" s="4">
        <v>2.67</v>
      </c>
      <c r="EO369" s="4">
        <v>2.76</v>
      </c>
      <c r="EP369" s="4">
        <v>0.47</v>
      </c>
      <c r="FP369" s="1" t="s">
        <v>3483</v>
      </c>
    </row>
    <row r="370" spans="1:172" x14ac:dyDescent="0.35">
      <c r="A370" s="1" t="s">
        <v>3481</v>
      </c>
      <c r="L370" s="1" t="s">
        <v>3521</v>
      </c>
      <c r="N370" s="1">
        <v>3</v>
      </c>
      <c r="O370" s="1">
        <v>14</v>
      </c>
      <c r="AB370" s="4">
        <v>46.25</v>
      </c>
      <c r="AC370" s="4">
        <v>5.72</v>
      </c>
      <c r="AE370" s="4">
        <v>13.39</v>
      </c>
      <c r="AG370" s="4">
        <v>6.64</v>
      </c>
      <c r="AH370" s="4">
        <v>7.11</v>
      </c>
      <c r="AJ370" s="4">
        <v>7.94</v>
      </c>
      <c r="AK370" s="4">
        <v>6.76</v>
      </c>
      <c r="AL370" s="4">
        <v>0.18</v>
      </c>
      <c r="AN370" s="4">
        <v>0.77</v>
      </c>
      <c r="AO370" s="4">
        <v>2.71</v>
      </c>
      <c r="AP370" s="4">
        <v>0.48</v>
      </c>
      <c r="CH370" s="4">
        <v>24.34</v>
      </c>
      <c r="CW370" s="4">
        <v>3.52</v>
      </c>
      <c r="CX370" s="4">
        <v>303.67</v>
      </c>
      <c r="CY370" s="4">
        <v>36.840000000000003</v>
      </c>
      <c r="CZ370" s="4">
        <v>206.36</v>
      </c>
      <c r="DA370" s="4">
        <v>22.86</v>
      </c>
      <c r="DN370" s="4">
        <v>395.54</v>
      </c>
      <c r="DO370" s="4">
        <v>23.73</v>
      </c>
      <c r="DP370" s="4">
        <v>51.66</v>
      </c>
      <c r="DQ370" s="4">
        <v>6.15</v>
      </c>
      <c r="DR370" s="4">
        <v>29.92</v>
      </c>
      <c r="DS370" s="4">
        <v>7.49</v>
      </c>
      <c r="DT370" s="4">
        <v>2.2400000000000002</v>
      </c>
      <c r="DU370" s="4">
        <v>8.19</v>
      </c>
      <c r="DV370" s="4">
        <v>1.26</v>
      </c>
      <c r="DW370" s="4">
        <v>7.5</v>
      </c>
      <c r="DX370" s="4">
        <v>1.47</v>
      </c>
      <c r="DY370" s="4">
        <v>3.77</v>
      </c>
      <c r="EA370" s="4">
        <v>3.57</v>
      </c>
      <c r="EC370" s="4">
        <v>5.0599999999999996</v>
      </c>
      <c r="ED370" s="4">
        <v>1.52</v>
      </c>
      <c r="EM370" s="4">
        <v>3.74</v>
      </c>
      <c r="EO370" s="4">
        <v>3.12</v>
      </c>
      <c r="EP370" s="4">
        <v>0.17</v>
      </c>
      <c r="FP370" s="1" t="s">
        <v>3483</v>
      </c>
    </row>
    <row r="371" spans="1:172" x14ac:dyDescent="0.35">
      <c r="A371" s="1" t="s">
        <v>3481</v>
      </c>
      <c r="L371" s="1" t="s">
        <v>3522</v>
      </c>
      <c r="N371" s="1">
        <v>3</v>
      </c>
      <c r="O371" s="1">
        <v>14</v>
      </c>
      <c r="AB371" s="4">
        <v>54.61</v>
      </c>
      <c r="AC371" s="4">
        <v>1.78</v>
      </c>
      <c r="AE371" s="4">
        <v>15.28</v>
      </c>
      <c r="AG371" s="4">
        <v>3.59</v>
      </c>
      <c r="AH371" s="4">
        <v>5.19</v>
      </c>
      <c r="AJ371" s="4">
        <v>7.73</v>
      </c>
      <c r="AK371" s="4">
        <v>5.48</v>
      </c>
      <c r="AL371" s="4">
        <v>0.12</v>
      </c>
      <c r="AN371" s="4">
        <v>1.08</v>
      </c>
      <c r="AO371" s="4">
        <v>3</v>
      </c>
      <c r="AP371" s="4">
        <v>0.31</v>
      </c>
      <c r="CH371" s="4">
        <v>16.11</v>
      </c>
      <c r="CW371" s="4">
        <v>20</v>
      </c>
      <c r="CX371" s="4">
        <v>733</v>
      </c>
      <c r="CY371" s="4">
        <v>14.12</v>
      </c>
      <c r="CZ371" s="4">
        <v>111</v>
      </c>
      <c r="DA371" s="4">
        <v>6.45</v>
      </c>
      <c r="DM371" s="4">
        <v>0.26</v>
      </c>
      <c r="DN371" s="4">
        <v>379</v>
      </c>
      <c r="DO371" s="4">
        <v>15.77</v>
      </c>
      <c r="DP371" s="4">
        <v>35.82</v>
      </c>
      <c r="DQ371" s="4">
        <v>4.8600000000000003</v>
      </c>
      <c r="DR371" s="4">
        <v>22.75</v>
      </c>
      <c r="DS371" s="4">
        <v>5.31</v>
      </c>
      <c r="DT371" s="4">
        <v>1.94</v>
      </c>
      <c r="DU371" s="4">
        <v>4.78</v>
      </c>
      <c r="DV371" s="4">
        <v>0.63</v>
      </c>
      <c r="DW371" s="4">
        <v>3.32</v>
      </c>
      <c r="DX371" s="4">
        <v>0.56000000000000005</v>
      </c>
      <c r="DY371" s="4">
        <v>1.43</v>
      </c>
      <c r="EA371" s="4">
        <v>1.07</v>
      </c>
      <c r="EB371" s="4">
        <v>0.16</v>
      </c>
      <c r="EC371" s="4">
        <v>3.36</v>
      </c>
      <c r="ED371" s="4">
        <v>0.48</v>
      </c>
      <c r="EM371" s="4">
        <v>2.96</v>
      </c>
      <c r="EO371" s="4">
        <v>1.68</v>
      </c>
      <c r="EP371" s="4">
        <v>0.28000000000000003</v>
      </c>
      <c r="FP371" s="1" t="s">
        <v>3483</v>
      </c>
    </row>
    <row r="372" spans="1:172" x14ac:dyDescent="0.35">
      <c r="A372" s="1" t="s">
        <v>3481</v>
      </c>
      <c r="L372" s="1" t="s">
        <v>3523</v>
      </c>
      <c r="N372" s="1">
        <v>3</v>
      </c>
      <c r="O372" s="1">
        <v>14</v>
      </c>
      <c r="AB372" s="4">
        <v>47.94</v>
      </c>
      <c r="AC372" s="4">
        <v>1.75</v>
      </c>
      <c r="AE372" s="4">
        <v>16.61</v>
      </c>
      <c r="AG372" s="4">
        <v>7.56</v>
      </c>
      <c r="AH372" s="4">
        <v>4.68</v>
      </c>
      <c r="AJ372" s="4">
        <v>8.3699999999999992</v>
      </c>
      <c r="AK372" s="4">
        <v>5.81</v>
      </c>
      <c r="AL372" s="4">
        <v>0.16</v>
      </c>
      <c r="AN372" s="4">
        <v>1.39</v>
      </c>
      <c r="AO372" s="4">
        <v>2.91</v>
      </c>
      <c r="AP372" s="4">
        <v>0.41</v>
      </c>
      <c r="CH372" s="4">
        <v>27.27</v>
      </c>
      <c r="CW372" s="4">
        <v>23.6</v>
      </c>
      <c r="CX372" s="4">
        <v>387.36</v>
      </c>
      <c r="CY372" s="4">
        <v>33.68</v>
      </c>
      <c r="CZ372" s="4">
        <v>159.06</v>
      </c>
      <c r="DA372" s="4">
        <v>24.89</v>
      </c>
      <c r="DM372" s="4">
        <v>0.15</v>
      </c>
      <c r="DN372" s="4">
        <v>383.75</v>
      </c>
      <c r="DO372" s="4">
        <v>20.71</v>
      </c>
      <c r="DP372" s="4">
        <v>43.74</v>
      </c>
      <c r="DQ372" s="4">
        <v>5.21</v>
      </c>
      <c r="DR372" s="4">
        <v>24.68</v>
      </c>
      <c r="DS372" s="4">
        <v>5.94</v>
      </c>
      <c r="DT372" s="4">
        <v>2</v>
      </c>
      <c r="DU372" s="4">
        <v>6.47</v>
      </c>
      <c r="DV372" s="4">
        <v>1</v>
      </c>
      <c r="DW372" s="4">
        <v>5.75</v>
      </c>
      <c r="DX372" s="4">
        <v>1.18</v>
      </c>
      <c r="DY372" s="4">
        <v>2.94</v>
      </c>
      <c r="EA372" s="4">
        <v>2.87</v>
      </c>
      <c r="EC372" s="4">
        <v>3.64</v>
      </c>
      <c r="ED372" s="4">
        <v>1.58</v>
      </c>
      <c r="EM372" s="4">
        <v>1.85</v>
      </c>
      <c r="EO372" s="4">
        <v>2.36</v>
      </c>
      <c r="EP372" s="4">
        <v>0.46</v>
      </c>
      <c r="FP372" s="1" t="s">
        <v>3483</v>
      </c>
    </row>
    <row r="373" spans="1:172" x14ac:dyDescent="0.35">
      <c r="A373" s="1" t="s">
        <v>3481</v>
      </c>
      <c r="L373" s="1" t="s">
        <v>3524</v>
      </c>
      <c r="N373" s="1">
        <v>3</v>
      </c>
      <c r="O373" s="1">
        <v>14</v>
      </c>
      <c r="AB373" s="4">
        <v>54.17</v>
      </c>
      <c r="AC373" s="4">
        <v>1.53</v>
      </c>
      <c r="AE373" s="4">
        <v>15.27</v>
      </c>
      <c r="AG373" s="4">
        <v>3.19</v>
      </c>
      <c r="AH373" s="4">
        <v>5.94</v>
      </c>
      <c r="AJ373" s="4">
        <v>8.09</v>
      </c>
      <c r="AK373" s="4">
        <v>5.98</v>
      </c>
      <c r="AL373" s="4">
        <v>0.13</v>
      </c>
      <c r="AN373" s="4">
        <v>1.1299999999999999</v>
      </c>
      <c r="AO373" s="4">
        <v>2.95</v>
      </c>
      <c r="AP373" s="4">
        <v>0.37</v>
      </c>
      <c r="CH373" s="4">
        <v>16.16</v>
      </c>
      <c r="CW373" s="4">
        <v>16</v>
      </c>
      <c r="CX373" s="4">
        <v>565</v>
      </c>
      <c r="CY373" s="4">
        <v>11.91</v>
      </c>
      <c r="CZ373" s="4">
        <v>131</v>
      </c>
      <c r="DA373" s="4">
        <v>6.6</v>
      </c>
      <c r="DM373" s="4">
        <v>0.18</v>
      </c>
      <c r="DN373" s="4">
        <v>260</v>
      </c>
      <c r="DO373" s="4">
        <v>12.06</v>
      </c>
      <c r="DP373" s="4">
        <v>27.87</v>
      </c>
      <c r="DQ373" s="4">
        <v>3.78</v>
      </c>
      <c r="DR373" s="4">
        <v>17.39</v>
      </c>
      <c r="DS373" s="4">
        <v>4.2</v>
      </c>
      <c r="DT373" s="4">
        <v>1.58</v>
      </c>
      <c r="DU373" s="4">
        <v>3.84</v>
      </c>
      <c r="DV373" s="4">
        <v>0.52</v>
      </c>
      <c r="DW373" s="4">
        <v>2.85</v>
      </c>
      <c r="DX373" s="4">
        <v>0.5</v>
      </c>
      <c r="DY373" s="4">
        <v>1.24</v>
      </c>
      <c r="EA373" s="4">
        <v>0.99</v>
      </c>
      <c r="EB373" s="4">
        <v>0.15</v>
      </c>
      <c r="EC373" s="4">
        <v>4.0199999999999996</v>
      </c>
      <c r="ED373" s="4">
        <v>0.46</v>
      </c>
      <c r="EM373" s="4">
        <v>2.33</v>
      </c>
      <c r="EO373" s="4">
        <v>1.48</v>
      </c>
      <c r="EP373" s="4">
        <v>0.22</v>
      </c>
      <c r="FP373" s="1" t="s">
        <v>3483</v>
      </c>
    </row>
    <row r="374" spans="1:172" x14ac:dyDescent="0.35">
      <c r="A374" s="1" t="s">
        <v>3481</v>
      </c>
      <c r="L374" s="1" t="s">
        <v>3525</v>
      </c>
      <c r="N374" s="1">
        <v>3</v>
      </c>
      <c r="O374" s="1">
        <v>14</v>
      </c>
      <c r="AB374" s="4">
        <v>54.46</v>
      </c>
      <c r="AC374" s="4">
        <v>1.8</v>
      </c>
      <c r="AE374" s="4">
        <v>14.76</v>
      </c>
      <c r="AG374" s="4">
        <v>1.84</v>
      </c>
      <c r="AH374" s="4">
        <v>7.94</v>
      </c>
      <c r="AJ374" s="4">
        <v>7.64</v>
      </c>
      <c r="AK374" s="4">
        <v>6.72</v>
      </c>
      <c r="AL374" s="4">
        <v>0.13</v>
      </c>
      <c r="AN374" s="4">
        <v>0.86</v>
      </c>
      <c r="AO374" s="4">
        <v>2.7</v>
      </c>
      <c r="AP374" s="4">
        <v>0.25</v>
      </c>
      <c r="CH374" s="4">
        <v>17.329999999999998</v>
      </c>
      <c r="CW374" s="4">
        <v>12</v>
      </c>
      <c r="CX374" s="4">
        <v>468</v>
      </c>
      <c r="CY374" s="4">
        <v>15.52</v>
      </c>
      <c r="CZ374" s="4">
        <v>105</v>
      </c>
      <c r="DA374" s="4">
        <v>4.78</v>
      </c>
      <c r="DM374" s="4">
        <v>0.22</v>
      </c>
      <c r="DN374" s="4">
        <v>196</v>
      </c>
      <c r="DO374" s="4">
        <v>7.89</v>
      </c>
      <c r="DP374" s="4">
        <v>19.13</v>
      </c>
      <c r="DQ374" s="4">
        <v>2.8</v>
      </c>
      <c r="DR374" s="4">
        <v>14.58</v>
      </c>
      <c r="DS374" s="4">
        <v>4.3099999999999996</v>
      </c>
      <c r="DT374" s="4">
        <v>1.64</v>
      </c>
      <c r="DU374" s="4">
        <v>4.3899999999999997</v>
      </c>
      <c r="DV374" s="4">
        <v>0.64</v>
      </c>
      <c r="DW374" s="4">
        <v>3.49</v>
      </c>
      <c r="DX374" s="4">
        <v>0.65</v>
      </c>
      <c r="DY374" s="4">
        <v>1.49</v>
      </c>
      <c r="EA374" s="4">
        <v>1.28</v>
      </c>
      <c r="EB374" s="4">
        <v>0.19</v>
      </c>
      <c r="EC374" s="4">
        <v>3.52</v>
      </c>
      <c r="ED374" s="4">
        <v>0.19400000000000001</v>
      </c>
      <c r="EM374" s="4">
        <v>2.82</v>
      </c>
      <c r="EO374" s="4">
        <v>1.1599999999999999</v>
      </c>
      <c r="EP374" s="4">
        <v>0.23</v>
      </c>
      <c r="FP374" s="1" t="s">
        <v>3483</v>
      </c>
    </row>
    <row r="375" spans="1:172" x14ac:dyDescent="0.35">
      <c r="A375" s="1" t="s">
        <v>3481</v>
      </c>
      <c r="L375" s="1" t="s">
        <v>3526</v>
      </c>
      <c r="N375" s="1">
        <v>3</v>
      </c>
      <c r="O375" s="1">
        <v>14</v>
      </c>
      <c r="AB375" s="4">
        <v>54.42</v>
      </c>
      <c r="AC375" s="4">
        <v>1.97</v>
      </c>
      <c r="AE375" s="4">
        <v>14.41</v>
      </c>
      <c r="AG375" s="4">
        <v>4.47</v>
      </c>
      <c r="AH375" s="4">
        <v>6.24</v>
      </c>
      <c r="AJ375" s="4">
        <v>7.5</v>
      </c>
      <c r="AK375" s="4">
        <v>5.9</v>
      </c>
      <c r="AL375" s="4">
        <v>0.13</v>
      </c>
      <c r="AN375" s="4">
        <v>0.55000000000000004</v>
      </c>
      <c r="AO375" s="4">
        <v>3.18</v>
      </c>
      <c r="AP375" s="4">
        <v>0.25</v>
      </c>
      <c r="CH375" s="4">
        <v>17.899999999999999</v>
      </c>
      <c r="CW375" s="4">
        <v>9</v>
      </c>
      <c r="CX375" s="4">
        <v>415</v>
      </c>
      <c r="CY375" s="4">
        <v>17.38</v>
      </c>
      <c r="CZ375" s="4">
        <v>104</v>
      </c>
      <c r="DA375" s="4">
        <v>4.99</v>
      </c>
      <c r="DM375" s="4">
        <v>0.19</v>
      </c>
      <c r="DN375" s="4">
        <v>166</v>
      </c>
      <c r="DO375" s="4">
        <v>7.63</v>
      </c>
      <c r="DP375" s="4">
        <v>18</v>
      </c>
      <c r="DQ375" s="4">
        <v>2.8</v>
      </c>
      <c r="DR375" s="4">
        <v>15.21</v>
      </c>
      <c r="DS375" s="4">
        <v>4.8600000000000003</v>
      </c>
      <c r="DT375" s="4">
        <v>1.76</v>
      </c>
      <c r="DU375" s="4">
        <v>4.9800000000000004</v>
      </c>
      <c r="DV375" s="4">
        <v>0.72</v>
      </c>
      <c r="DW375" s="4">
        <v>3.99</v>
      </c>
      <c r="DX375" s="4">
        <v>0.72</v>
      </c>
      <c r="DY375" s="4">
        <v>1.79</v>
      </c>
      <c r="EA375" s="4">
        <v>1.44</v>
      </c>
      <c r="EB375" s="4">
        <v>0.23</v>
      </c>
      <c r="EC375" s="4">
        <v>3.33</v>
      </c>
      <c r="ED375" s="4">
        <v>0.28999999999999998</v>
      </c>
      <c r="EM375" s="4">
        <v>2.81</v>
      </c>
      <c r="EO375" s="4">
        <v>0.94</v>
      </c>
      <c r="EP375" s="4">
        <v>0.21</v>
      </c>
      <c r="FP375" s="1" t="s">
        <v>3483</v>
      </c>
    </row>
    <row r="376" spans="1:172" x14ac:dyDescent="0.35">
      <c r="A376" s="1" t="s">
        <v>3481</v>
      </c>
      <c r="L376" s="1" t="s">
        <v>3527</v>
      </c>
      <c r="N376" s="1">
        <v>3</v>
      </c>
      <c r="O376" s="1">
        <v>14</v>
      </c>
      <c r="AB376" s="4">
        <v>53.61</v>
      </c>
      <c r="AC376" s="4">
        <v>1.91</v>
      </c>
      <c r="AE376" s="4">
        <v>13.81</v>
      </c>
      <c r="AG376" s="4">
        <v>5.65</v>
      </c>
      <c r="AH376" s="4">
        <v>4.82</v>
      </c>
      <c r="AJ376" s="4">
        <v>7.34</v>
      </c>
      <c r="AK376" s="4">
        <v>4.88</v>
      </c>
      <c r="AL376" s="4">
        <v>0.13</v>
      </c>
      <c r="AN376" s="4">
        <v>0.83</v>
      </c>
      <c r="AO376" s="4">
        <v>3.22</v>
      </c>
      <c r="AP376" s="4">
        <v>0.35</v>
      </c>
      <c r="CH376" s="4">
        <v>18.22</v>
      </c>
      <c r="CW376" s="4">
        <v>14</v>
      </c>
      <c r="CX376" s="4">
        <v>351</v>
      </c>
      <c r="CY376" s="4">
        <v>19.170000000000002</v>
      </c>
      <c r="CZ376" s="4">
        <v>114</v>
      </c>
      <c r="DA376" s="4">
        <v>12.34</v>
      </c>
      <c r="DM376" s="4">
        <v>0.19</v>
      </c>
      <c r="DN376" s="4">
        <v>202</v>
      </c>
      <c r="DO376" s="4">
        <v>10.84</v>
      </c>
      <c r="DP376" s="4">
        <v>24.14</v>
      </c>
      <c r="DQ376" s="4">
        <v>3.31</v>
      </c>
      <c r="DR376" s="4">
        <v>17.670000000000002</v>
      </c>
      <c r="DS376" s="4">
        <v>5.0999999999999996</v>
      </c>
      <c r="DT376" s="4">
        <v>1.73</v>
      </c>
      <c r="DU376" s="4">
        <v>5.46</v>
      </c>
      <c r="DV376" s="4">
        <v>0.71</v>
      </c>
      <c r="DW376" s="4">
        <v>4.05</v>
      </c>
      <c r="DX376" s="4">
        <v>0.83</v>
      </c>
      <c r="DY376" s="4">
        <v>1.84</v>
      </c>
      <c r="EA376" s="4">
        <v>1.57</v>
      </c>
      <c r="EB376" s="4">
        <v>0.25</v>
      </c>
      <c r="EC376" s="4">
        <v>2.4500000000000002</v>
      </c>
      <c r="ED376" s="4">
        <v>0.47</v>
      </c>
      <c r="EM376" s="4">
        <v>2.76</v>
      </c>
      <c r="EO376" s="4">
        <v>1.28</v>
      </c>
      <c r="EP376" s="4">
        <v>0.34</v>
      </c>
      <c r="FP376" s="1" t="s">
        <v>3483</v>
      </c>
    </row>
    <row r="377" spans="1:172" x14ac:dyDescent="0.35">
      <c r="A377" s="1" t="s">
        <v>3481</v>
      </c>
      <c r="L377" s="1" t="s">
        <v>3528</v>
      </c>
      <c r="N377" s="1">
        <v>3</v>
      </c>
      <c r="O377" s="1">
        <v>14</v>
      </c>
      <c r="AB377" s="4">
        <v>52.96</v>
      </c>
      <c r="AC377" s="4">
        <v>1.4</v>
      </c>
      <c r="AE377" s="4">
        <v>15.49</v>
      </c>
      <c r="AG377" s="4">
        <v>2.5499999999999998</v>
      </c>
      <c r="AH377" s="4">
        <v>6.8</v>
      </c>
      <c r="AJ377" s="4">
        <v>7.67</v>
      </c>
      <c r="AK377" s="4">
        <v>7.95</v>
      </c>
      <c r="AL377" s="4">
        <v>0.13</v>
      </c>
      <c r="AN377" s="4">
        <v>0.52</v>
      </c>
      <c r="AO377" s="4">
        <v>2.9</v>
      </c>
      <c r="AP377" s="4">
        <v>0.22</v>
      </c>
      <c r="CH377" s="4">
        <v>18.59</v>
      </c>
      <c r="CW377" s="4">
        <v>9</v>
      </c>
      <c r="CX377" s="4">
        <v>316</v>
      </c>
      <c r="CY377" s="4">
        <v>17.09</v>
      </c>
      <c r="CZ377" s="4">
        <v>73</v>
      </c>
      <c r="DA377" s="4">
        <v>6.03</v>
      </c>
      <c r="DM377" s="4">
        <v>0.26</v>
      </c>
      <c r="DN377" s="4">
        <v>145</v>
      </c>
      <c r="DO377" s="4">
        <v>7.52</v>
      </c>
      <c r="DP377" s="4">
        <v>16.77</v>
      </c>
      <c r="DQ377" s="4">
        <v>2.35</v>
      </c>
      <c r="DR377" s="4">
        <v>11.72</v>
      </c>
      <c r="DS377" s="4">
        <v>3.97</v>
      </c>
      <c r="DT377" s="4">
        <v>1.54</v>
      </c>
      <c r="DU377" s="4">
        <v>4.42</v>
      </c>
      <c r="DV377" s="4">
        <v>0.69</v>
      </c>
      <c r="DW377" s="4">
        <v>3.74</v>
      </c>
      <c r="DX377" s="4">
        <v>0.71</v>
      </c>
      <c r="DY377" s="4">
        <v>1.87</v>
      </c>
      <c r="EA377" s="4">
        <v>1.5</v>
      </c>
      <c r="EB377" s="4">
        <v>0.21</v>
      </c>
      <c r="EC377" s="4">
        <v>2.48</v>
      </c>
      <c r="ED377" s="4">
        <v>0.39</v>
      </c>
      <c r="EM377" s="4">
        <v>1.96</v>
      </c>
      <c r="EO377" s="4">
        <v>1.31</v>
      </c>
      <c r="EP377" s="4">
        <v>0.23</v>
      </c>
      <c r="FP377" s="1" t="s">
        <v>3483</v>
      </c>
    </row>
    <row r="378" spans="1:172" x14ac:dyDescent="0.35">
      <c r="A378" s="1" t="s">
        <v>3481</v>
      </c>
      <c r="L378" s="1" t="s">
        <v>3529</v>
      </c>
      <c r="N378" s="1">
        <v>3</v>
      </c>
      <c r="O378" s="1">
        <v>14</v>
      </c>
      <c r="AB378" s="4">
        <v>51.65</v>
      </c>
      <c r="AC378" s="4">
        <v>1.89</v>
      </c>
      <c r="AE378" s="4">
        <v>14.37</v>
      </c>
      <c r="AG378" s="4">
        <v>4.97</v>
      </c>
      <c r="AH378" s="4">
        <v>6.95</v>
      </c>
      <c r="AJ378" s="4">
        <v>7.48</v>
      </c>
      <c r="AK378" s="4">
        <v>7.2</v>
      </c>
      <c r="AL378" s="4">
        <v>0.15</v>
      </c>
      <c r="AN378" s="4">
        <v>0.94</v>
      </c>
      <c r="AO378" s="4">
        <v>2.72</v>
      </c>
      <c r="AP378" s="4">
        <v>0.28000000000000003</v>
      </c>
      <c r="CH378" s="4">
        <v>24.18</v>
      </c>
      <c r="CW378" s="4">
        <v>26</v>
      </c>
      <c r="CX378" s="4">
        <v>352</v>
      </c>
      <c r="CY378" s="4">
        <v>21.5</v>
      </c>
      <c r="CZ378" s="4">
        <v>108</v>
      </c>
      <c r="DA378" s="4">
        <v>16.39</v>
      </c>
      <c r="DM378" s="4">
        <v>0.44</v>
      </c>
      <c r="DN378" s="4">
        <v>305</v>
      </c>
      <c r="DO378" s="4">
        <v>15.95</v>
      </c>
      <c r="DP378" s="4">
        <v>32.69</v>
      </c>
      <c r="DQ378" s="4">
        <v>4.24</v>
      </c>
      <c r="DR378" s="4">
        <v>19.670000000000002</v>
      </c>
      <c r="DS378" s="4">
        <v>5.03</v>
      </c>
      <c r="DT378" s="4">
        <v>1.8</v>
      </c>
      <c r="DU378" s="4">
        <v>5.64</v>
      </c>
      <c r="DV378" s="4">
        <v>0.82</v>
      </c>
      <c r="DW378" s="4">
        <v>4.58</v>
      </c>
      <c r="DX378" s="4">
        <v>0.88</v>
      </c>
      <c r="DY378" s="4">
        <v>2.25</v>
      </c>
      <c r="EA378" s="4">
        <v>1.76</v>
      </c>
      <c r="EB378" s="4">
        <v>0.24</v>
      </c>
      <c r="EC378" s="4">
        <v>3.31</v>
      </c>
      <c r="ED378" s="4">
        <v>0.92</v>
      </c>
      <c r="EM378" s="4">
        <v>2.4700000000000002</v>
      </c>
      <c r="EO378" s="4">
        <v>1.99</v>
      </c>
      <c r="EP378" s="4">
        <v>0.48</v>
      </c>
      <c r="FP378" s="1" t="s">
        <v>3483</v>
      </c>
    </row>
    <row r="379" spans="1:172" x14ac:dyDescent="0.35">
      <c r="A379" s="1" t="s">
        <v>3481</v>
      </c>
      <c r="L379" s="1" t="s">
        <v>3530</v>
      </c>
      <c r="N379" s="1">
        <v>3</v>
      </c>
      <c r="O379" s="1">
        <v>14</v>
      </c>
      <c r="AB379" s="4">
        <v>51.65</v>
      </c>
      <c r="AC379" s="4">
        <v>1.89</v>
      </c>
      <c r="AE379" s="4">
        <v>14.37</v>
      </c>
      <c r="AG379" s="4">
        <v>4.97</v>
      </c>
      <c r="AH379" s="4">
        <v>6.95</v>
      </c>
      <c r="AJ379" s="4">
        <v>7.48</v>
      </c>
      <c r="AK379" s="4">
        <v>7.2</v>
      </c>
      <c r="AL379" s="4">
        <v>0.15</v>
      </c>
      <c r="AN379" s="4">
        <v>0.94</v>
      </c>
      <c r="AO379" s="4">
        <v>2.72</v>
      </c>
      <c r="AP379" s="4">
        <v>0.28000000000000003</v>
      </c>
      <c r="CH379" s="4">
        <v>24.18</v>
      </c>
      <c r="CW379" s="4">
        <v>26</v>
      </c>
      <c r="CX379" s="4">
        <v>352</v>
      </c>
      <c r="CY379" s="4">
        <v>21.5</v>
      </c>
      <c r="CZ379" s="4">
        <v>108</v>
      </c>
      <c r="DA379" s="4">
        <v>16.39</v>
      </c>
      <c r="DM379" s="4">
        <v>0.44</v>
      </c>
      <c r="DN379" s="4">
        <v>305</v>
      </c>
      <c r="DO379" s="4">
        <v>15.95</v>
      </c>
      <c r="DP379" s="4">
        <v>32.69</v>
      </c>
      <c r="DQ379" s="4">
        <v>4.24</v>
      </c>
      <c r="DR379" s="4">
        <v>19.670000000000002</v>
      </c>
      <c r="DS379" s="4">
        <v>5.03</v>
      </c>
      <c r="DT379" s="4">
        <v>1.8</v>
      </c>
      <c r="DU379" s="4">
        <v>5.64</v>
      </c>
      <c r="DV379" s="4">
        <v>0.82</v>
      </c>
      <c r="DW379" s="4">
        <v>4.58</v>
      </c>
      <c r="DX379" s="4">
        <v>0.88</v>
      </c>
      <c r="DY379" s="4">
        <v>2.25</v>
      </c>
      <c r="EA379" s="4">
        <v>1.76</v>
      </c>
      <c r="EB379" s="4">
        <v>0.24</v>
      </c>
      <c r="EC379" s="4">
        <v>3.31</v>
      </c>
      <c r="ED379" s="4">
        <v>0.92</v>
      </c>
      <c r="EM379" s="4">
        <v>2.4700000000000002</v>
      </c>
      <c r="EO379" s="4">
        <v>1.99</v>
      </c>
      <c r="EP379" s="4">
        <v>0.48</v>
      </c>
      <c r="FP379" s="1" t="s">
        <v>3483</v>
      </c>
    </row>
    <row r="380" spans="1:172" x14ac:dyDescent="0.35">
      <c r="A380" s="1" t="s">
        <v>3481</v>
      </c>
      <c r="L380" s="1" t="s">
        <v>3531</v>
      </c>
      <c r="N380" s="1">
        <v>3</v>
      </c>
      <c r="O380" s="1">
        <v>14</v>
      </c>
      <c r="AB380" s="4">
        <v>52.03</v>
      </c>
      <c r="AC380" s="4">
        <v>1.37</v>
      </c>
      <c r="AE380" s="4">
        <v>14.25</v>
      </c>
      <c r="AG380" s="4">
        <v>2.2999999999999998</v>
      </c>
      <c r="AH380" s="4">
        <v>9.1999999999999993</v>
      </c>
      <c r="AJ380" s="4">
        <v>8.18</v>
      </c>
      <c r="AK380" s="4">
        <v>7.28</v>
      </c>
      <c r="AL380" s="4">
        <v>0.13</v>
      </c>
      <c r="AN380" s="4">
        <v>1.03</v>
      </c>
      <c r="AO380" s="4">
        <v>2.84</v>
      </c>
      <c r="AP380" s="4">
        <v>0.24</v>
      </c>
      <c r="CH380" s="4">
        <v>20</v>
      </c>
      <c r="CW380" s="4">
        <v>19</v>
      </c>
      <c r="CX380" s="4">
        <v>320</v>
      </c>
      <c r="CY380" s="4">
        <v>21.1</v>
      </c>
      <c r="CZ380" s="4">
        <v>135</v>
      </c>
      <c r="DA380" s="4">
        <v>13.5</v>
      </c>
      <c r="DM380" s="4">
        <v>0.41</v>
      </c>
      <c r="DN380" s="4">
        <v>190</v>
      </c>
      <c r="DO380" s="4">
        <v>11.5</v>
      </c>
      <c r="DP380" s="4">
        <v>23.7</v>
      </c>
      <c r="DQ380" s="4">
        <v>3.02</v>
      </c>
      <c r="DR380" s="4">
        <v>14</v>
      </c>
      <c r="DS380" s="4">
        <v>3.76</v>
      </c>
      <c r="DT380" s="4">
        <v>1.29</v>
      </c>
      <c r="DU380" s="4">
        <v>4.13</v>
      </c>
      <c r="DV380" s="4">
        <v>0.63</v>
      </c>
      <c r="DW380" s="4">
        <v>3.83</v>
      </c>
      <c r="DX380" s="4">
        <v>0.68</v>
      </c>
      <c r="DY380" s="4">
        <v>1.87</v>
      </c>
      <c r="EA380" s="4">
        <v>1.52</v>
      </c>
      <c r="EB380" s="4">
        <v>0.19</v>
      </c>
      <c r="EC380" s="4">
        <v>3.33</v>
      </c>
      <c r="ED380" s="4">
        <v>0.98</v>
      </c>
      <c r="EM380" s="4">
        <v>4.7</v>
      </c>
      <c r="EO380" s="4">
        <v>1.66</v>
      </c>
      <c r="EP380" s="4">
        <v>0.4</v>
      </c>
      <c r="FP380" s="1" t="s">
        <v>3483</v>
      </c>
    </row>
    <row r="381" spans="1:172" x14ac:dyDescent="0.35">
      <c r="A381" s="1" t="s">
        <v>3481</v>
      </c>
      <c r="L381" s="1" t="s">
        <v>3532</v>
      </c>
      <c r="N381" s="1">
        <v>3</v>
      </c>
      <c r="O381" s="1">
        <v>14</v>
      </c>
      <c r="AB381" s="4">
        <v>48.8</v>
      </c>
      <c r="AC381" s="4">
        <v>1.64</v>
      </c>
      <c r="AE381" s="4">
        <v>14.11</v>
      </c>
      <c r="AG381" s="4">
        <v>5.03</v>
      </c>
      <c r="AH381" s="4">
        <v>7.64</v>
      </c>
      <c r="AJ381" s="4">
        <v>7.77</v>
      </c>
      <c r="AK381" s="4">
        <v>8.73</v>
      </c>
      <c r="AL381" s="4">
        <v>0.18</v>
      </c>
      <c r="AN381" s="4">
        <v>0.78</v>
      </c>
      <c r="AO381" s="4">
        <v>2.69</v>
      </c>
      <c r="AP381" s="4">
        <v>0.21</v>
      </c>
      <c r="CH381" s="4">
        <v>20.75</v>
      </c>
      <c r="CW381" s="4">
        <v>19</v>
      </c>
      <c r="CX381" s="4">
        <v>281</v>
      </c>
      <c r="CY381" s="4">
        <v>17.47</v>
      </c>
      <c r="CZ381" s="4">
        <v>87</v>
      </c>
      <c r="DA381" s="4">
        <v>11.37</v>
      </c>
      <c r="DM381" s="4">
        <v>0.26</v>
      </c>
      <c r="DN381" s="4">
        <v>198</v>
      </c>
      <c r="DO381" s="4">
        <v>11.36</v>
      </c>
      <c r="DP381" s="4">
        <v>24.47</v>
      </c>
      <c r="DQ381" s="4">
        <v>3.09</v>
      </c>
      <c r="DR381" s="4">
        <v>13.53</v>
      </c>
      <c r="DS381" s="4">
        <v>3.6</v>
      </c>
      <c r="DT381" s="4">
        <v>1.43</v>
      </c>
      <c r="DU381" s="4">
        <v>4.03</v>
      </c>
      <c r="DV381" s="4">
        <v>0.64</v>
      </c>
      <c r="DW381" s="4">
        <v>3.75</v>
      </c>
      <c r="DX381" s="4">
        <v>0.72</v>
      </c>
      <c r="DY381" s="4">
        <v>1.86</v>
      </c>
      <c r="EA381" s="4">
        <v>1.51</v>
      </c>
      <c r="EB381" s="4">
        <v>0.24</v>
      </c>
      <c r="EC381" s="4">
        <v>2.63</v>
      </c>
      <c r="ED381" s="4">
        <v>0.61</v>
      </c>
      <c r="EM381" s="4">
        <v>2.2000000000000002</v>
      </c>
      <c r="EO381" s="4">
        <v>2.0499999999999998</v>
      </c>
      <c r="EP381" s="4">
        <v>0.39</v>
      </c>
      <c r="FP381" s="1" t="s">
        <v>3483</v>
      </c>
    </row>
    <row r="382" spans="1:172" x14ac:dyDescent="0.35">
      <c r="A382" s="1" t="s">
        <v>3481</v>
      </c>
      <c r="L382" s="1" t="s">
        <v>3533</v>
      </c>
      <c r="N382" s="1">
        <v>3</v>
      </c>
      <c r="O382" s="1">
        <v>14</v>
      </c>
      <c r="AB382" s="4">
        <v>49.7</v>
      </c>
      <c r="AC382" s="4">
        <v>1.55</v>
      </c>
      <c r="AE382" s="4">
        <v>14.76</v>
      </c>
      <c r="AG382" s="4">
        <v>4.3499999999999996</v>
      </c>
      <c r="AH382" s="4">
        <v>8.25</v>
      </c>
      <c r="AJ382" s="4">
        <v>7.48</v>
      </c>
      <c r="AK382" s="4">
        <v>8.73</v>
      </c>
      <c r="AL382" s="4">
        <v>0.15</v>
      </c>
      <c r="AN382" s="4">
        <v>0.91</v>
      </c>
      <c r="AO382" s="4">
        <v>3.09</v>
      </c>
      <c r="AP382" s="4">
        <v>0.3</v>
      </c>
      <c r="CH382" s="4">
        <v>22.2</v>
      </c>
      <c r="CW382" s="4">
        <v>15</v>
      </c>
      <c r="CX382" s="4">
        <v>450</v>
      </c>
      <c r="CY382" s="4">
        <v>17.3</v>
      </c>
      <c r="CZ382" s="4">
        <v>97</v>
      </c>
      <c r="DA382" s="4">
        <v>17.3</v>
      </c>
      <c r="DM382" s="4">
        <v>0.25</v>
      </c>
      <c r="DN382" s="4">
        <v>250</v>
      </c>
      <c r="DO382" s="4">
        <v>15.1</v>
      </c>
      <c r="DP382" s="4">
        <v>29.6</v>
      </c>
      <c r="DQ382" s="4">
        <v>3.77</v>
      </c>
      <c r="DR382" s="4">
        <v>16.3</v>
      </c>
      <c r="DS382" s="4">
        <v>3.81</v>
      </c>
      <c r="DT382" s="4">
        <v>1.45</v>
      </c>
      <c r="DU382" s="4">
        <v>4.05</v>
      </c>
      <c r="DV382" s="4">
        <v>0.6</v>
      </c>
      <c r="DW382" s="4">
        <v>3.33</v>
      </c>
      <c r="DX382" s="4">
        <v>0.66</v>
      </c>
      <c r="DY382" s="4">
        <v>1.74</v>
      </c>
      <c r="EA382" s="4">
        <v>1.36</v>
      </c>
      <c r="EB382" s="4">
        <v>0.21</v>
      </c>
      <c r="EC382" s="4">
        <v>2.59</v>
      </c>
      <c r="ED382" s="4">
        <v>1.1599999999999999</v>
      </c>
      <c r="EM382" s="4">
        <v>10.7</v>
      </c>
      <c r="EO382" s="4">
        <v>1.9</v>
      </c>
      <c r="EP382" s="4">
        <v>0.46</v>
      </c>
      <c r="FP382" s="1" t="s">
        <v>3483</v>
      </c>
    </row>
    <row r="383" spans="1:172" x14ac:dyDescent="0.35">
      <c r="A383" s="1" t="s">
        <v>3481</v>
      </c>
      <c r="L383" s="1" t="s">
        <v>3534</v>
      </c>
      <c r="N383" s="1">
        <v>3</v>
      </c>
      <c r="O383" s="1">
        <v>14</v>
      </c>
      <c r="AB383" s="4">
        <v>45.66</v>
      </c>
      <c r="AC383" s="4">
        <v>2.38</v>
      </c>
      <c r="AE383" s="4">
        <v>15.32</v>
      </c>
      <c r="AG383" s="4">
        <v>5.08</v>
      </c>
      <c r="AH383" s="4">
        <v>4.8099999999999996</v>
      </c>
      <c r="AJ383" s="4">
        <v>8.4600000000000009</v>
      </c>
      <c r="AK383" s="4">
        <v>6.9</v>
      </c>
      <c r="AL383" s="4">
        <v>0.21</v>
      </c>
      <c r="AN383" s="4">
        <v>3.84</v>
      </c>
      <c r="AO383" s="4">
        <v>1.36</v>
      </c>
      <c r="AP383" s="4">
        <v>0.81</v>
      </c>
      <c r="CH383" s="4">
        <v>27</v>
      </c>
      <c r="CW383" s="4">
        <v>108</v>
      </c>
      <c r="CX383" s="4">
        <v>1167</v>
      </c>
      <c r="CY383" s="4">
        <v>32.299999999999997</v>
      </c>
      <c r="CZ383" s="4">
        <v>650</v>
      </c>
      <c r="DA383" s="4">
        <v>131</v>
      </c>
      <c r="DM383" s="4">
        <v>1.1399999999999999</v>
      </c>
      <c r="DN383" s="4">
        <v>865</v>
      </c>
      <c r="DO383" s="4">
        <v>88.9</v>
      </c>
      <c r="DP383" s="4">
        <v>162</v>
      </c>
      <c r="DQ383" s="4">
        <v>17.600000000000001</v>
      </c>
      <c r="DR383" s="4">
        <v>68.099999999999994</v>
      </c>
      <c r="DS383" s="4">
        <v>11.2</v>
      </c>
      <c r="DT383" s="4">
        <v>3.29</v>
      </c>
      <c r="DU383" s="4">
        <v>8.92</v>
      </c>
      <c r="DV383" s="4">
        <v>1.1499999999999999</v>
      </c>
      <c r="DW383" s="4">
        <v>6.18</v>
      </c>
      <c r="DX383" s="4">
        <v>1.2</v>
      </c>
      <c r="DY383" s="4">
        <v>3.19</v>
      </c>
      <c r="EA383" s="4">
        <v>2.4700000000000002</v>
      </c>
      <c r="EB383" s="4">
        <v>0.37</v>
      </c>
      <c r="EC383" s="4">
        <v>12.97</v>
      </c>
      <c r="ED383" s="4">
        <v>8.3000000000000007</v>
      </c>
      <c r="EM383" s="4">
        <v>9.1999999999999993</v>
      </c>
      <c r="EO383" s="4">
        <v>13.1</v>
      </c>
      <c r="EP383" s="4">
        <v>3.05</v>
      </c>
      <c r="FP383" s="1" t="s">
        <v>3483</v>
      </c>
    </row>
    <row r="384" spans="1:172" x14ac:dyDescent="0.35">
      <c r="A384" s="1" t="s">
        <v>3481</v>
      </c>
      <c r="L384" s="1" t="s">
        <v>3535</v>
      </c>
      <c r="N384" s="1">
        <v>3</v>
      </c>
      <c r="O384" s="1">
        <v>14</v>
      </c>
      <c r="AB384" s="4">
        <v>52.55</v>
      </c>
      <c r="AC384" s="4">
        <v>1.78</v>
      </c>
      <c r="AE384" s="4">
        <v>14.31</v>
      </c>
      <c r="AG384" s="4">
        <v>2.12</v>
      </c>
      <c r="AH384" s="4">
        <v>8.32</v>
      </c>
      <c r="AJ384" s="4">
        <v>7.76</v>
      </c>
      <c r="AK384" s="4">
        <v>6.96</v>
      </c>
      <c r="AL384" s="4">
        <v>0.14000000000000001</v>
      </c>
      <c r="AN384" s="4">
        <v>0.6</v>
      </c>
      <c r="AO384" s="4">
        <v>2.83</v>
      </c>
      <c r="AP384" s="4">
        <v>0.23</v>
      </c>
      <c r="CH384" s="4">
        <v>21.77</v>
      </c>
      <c r="CW384" s="4">
        <v>13</v>
      </c>
      <c r="CX384" s="4">
        <v>402</v>
      </c>
      <c r="CY384" s="4">
        <v>19.579999999999998</v>
      </c>
      <c r="CZ384" s="4">
        <v>104</v>
      </c>
      <c r="DA384" s="4">
        <v>10.56</v>
      </c>
      <c r="DM384" s="4">
        <v>0.28999999999999998</v>
      </c>
      <c r="DN384" s="4">
        <v>248</v>
      </c>
      <c r="DO384" s="4">
        <v>11.46</v>
      </c>
      <c r="DP384" s="4">
        <v>25.28</v>
      </c>
      <c r="DQ384" s="4">
        <v>3.24</v>
      </c>
      <c r="DR384" s="4">
        <v>15.64</v>
      </c>
      <c r="DS384" s="4">
        <v>4.45</v>
      </c>
      <c r="DT384" s="4">
        <v>1.68</v>
      </c>
      <c r="DU384" s="4">
        <v>5.0199999999999996</v>
      </c>
      <c r="DV384" s="4">
        <v>0.74</v>
      </c>
      <c r="DW384" s="4">
        <v>4.1900000000000004</v>
      </c>
      <c r="DX384" s="4">
        <v>0.78</v>
      </c>
      <c r="DY384" s="4">
        <v>2.06</v>
      </c>
      <c r="EA384" s="4">
        <v>1.57</v>
      </c>
      <c r="EB384" s="4">
        <v>0.2</v>
      </c>
      <c r="EC384" s="4">
        <v>3.22</v>
      </c>
      <c r="ED384" s="4">
        <v>0.62</v>
      </c>
      <c r="EM384" s="4">
        <v>2.41</v>
      </c>
      <c r="EO384" s="4">
        <v>1.46</v>
      </c>
      <c r="EP384" s="4">
        <v>0.28000000000000003</v>
      </c>
      <c r="FP384" s="1" t="s">
        <v>3483</v>
      </c>
    </row>
  </sheetData>
  <autoFilter ref="A1:FO1" xr:uid="{00000000-0009-0000-0000-000000000000}"/>
  <phoneticPr fontId="4" type="noConversion"/>
  <pageMargins left="0.75" right="0.75" top="1" bottom="1" header="0.5" footer="0.5"/>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60A71-BF6D-405A-9C6E-64BFF79BDE52}">
  <sheetPr codeName="Sheet3"/>
  <dimension ref="A1:FP818"/>
  <sheetViews>
    <sheetView zoomScale="60" zoomScaleNormal="60" workbookViewId="0">
      <pane xSplit="1" ySplit="1" topLeftCell="B2" activePane="bottomRight" state="frozen"/>
      <selection pane="topRight" activeCell="B1" sqref="B1"/>
      <selection pane="bottomLeft" activeCell="A2" sqref="A2"/>
      <selection pane="bottomRight" activeCell="F41" sqref="F41"/>
    </sheetView>
  </sheetViews>
  <sheetFormatPr defaultColWidth="9.109375" defaultRowHeight="15" x14ac:dyDescent="0.25"/>
  <cols>
    <col min="1" max="1" width="36.77734375" style="13" customWidth="1"/>
    <col min="2" max="2" width="14.77734375" style="6" customWidth="1"/>
    <col min="3" max="3" width="18.21875" style="13" customWidth="1"/>
    <col min="4" max="4" width="34.44140625" style="13" customWidth="1"/>
    <col min="5" max="8" width="15.77734375" style="2" customWidth="1"/>
    <col min="9" max="11" width="15.77734375" style="6" customWidth="1"/>
    <col min="12" max="12" width="20.5546875" style="13" customWidth="1"/>
    <col min="13" max="13" width="20.44140625" style="13" customWidth="1"/>
    <col min="14" max="16" width="15.77734375" style="6" customWidth="1"/>
    <col min="17" max="17" width="15.77734375" style="34" customWidth="1"/>
    <col min="18" max="27" width="15.77734375" style="6" customWidth="1"/>
    <col min="28" max="32" width="15.77734375" style="30" customWidth="1"/>
    <col min="33" max="42" width="15.77734375" style="2" customWidth="1"/>
    <col min="43" max="170" width="15.77734375" style="30" customWidth="1"/>
    <col min="171" max="171" width="15.77734375" style="6" customWidth="1"/>
    <col min="172" max="172" width="255.6640625" style="13" customWidth="1"/>
    <col min="173" max="16384" width="9.109375" style="6"/>
  </cols>
  <sheetData>
    <row r="1" spans="1:172" x14ac:dyDescent="0.25">
      <c r="A1" s="13" t="s">
        <v>0</v>
      </c>
      <c r="B1" s="6" t="s">
        <v>591</v>
      </c>
      <c r="C1" s="6" t="s">
        <v>2</v>
      </c>
      <c r="D1" s="6" t="s">
        <v>3</v>
      </c>
      <c r="E1" s="2" t="s">
        <v>4</v>
      </c>
      <c r="F1" s="2" t="s">
        <v>5</v>
      </c>
      <c r="G1" s="2" t="s">
        <v>6</v>
      </c>
      <c r="H1" s="2" t="s">
        <v>7</v>
      </c>
      <c r="I1" s="6" t="s">
        <v>8</v>
      </c>
      <c r="J1" s="6" t="s">
        <v>9</v>
      </c>
      <c r="K1" s="6" t="s">
        <v>10</v>
      </c>
      <c r="L1" s="6" t="s">
        <v>11</v>
      </c>
      <c r="M1" s="6" t="s">
        <v>12</v>
      </c>
      <c r="N1" s="6" t="s">
        <v>13</v>
      </c>
      <c r="O1" s="6" t="s">
        <v>14</v>
      </c>
      <c r="P1" s="6" t="s">
        <v>15</v>
      </c>
      <c r="Q1" s="33" t="s">
        <v>16</v>
      </c>
      <c r="R1" s="6" t="s">
        <v>17</v>
      </c>
      <c r="S1" s="6" t="s">
        <v>18</v>
      </c>
      <c r="T1" s="6" t="s">
        <v>19</v>
      </c>
      <c r="U1" s="6" t="s">
        <v>20</v>
      </c>
      <c r="V1" s="6" t="s">
        <v>21</v>
      </c>
      <c r="W1" s="6" t="s">
        <v>22</v>
      </c>
      <c r="X1" s="6" t="s">
        <v>23</v>
      </c>
      <c r="Y1" s="6" t="s">
        <v>24</v>
      </c>
      <c r="Z1" s="6" t="s">
        <v>25</v>
      </c>
      <c r="AA1" s="6" t="s">
        <v>26</v>
      </c>
      <c r="AB1" s="30" t="s">
        <v>27</v>
      </c>
      <c r="AC1" s="30" t="s">
        <v>28</v>
      </c>
      <c r="AD1" s="30" t="s">
        <v>29</v>
      </c>
      <c r="AE1" s="30" t="s">
        <v>30</v>
      </c>
      <c r="AF1" s="30" t="s">
        <v>31</v>
      </c>
      <c r="AG1" s="2" t="s">
        <v>32</v>
      </c>
      <c r="AH1" s="2" t="s">
        <v>33</v>
      </c>
      <c r="AI1" s="2" t="s">
        <v>34</v>
      </c>
      <c r="AJ1" s="2" t="s">
        <v>35</v>
      </c>
      <c r="AK1" s="2" t="s">
        <v>36</v>
      </c>
      <c r="AL1" s="2" t="s">
        <v>37</v>
      </c>
      <c r="AM1" s="2" t="s">
        <v>38</v>
      </c>
      <c r="AN1" s="2" t="s">
        <v>39</v>
      </c>
      <c r="AO1" s="2" t="s">
        <v>40</v>
      </c>
      <c r="AP1" s="2" t="s">
        <v>41</v>
      </c>
      <c r="AQ1" s="30" t="s">
        <v>42</v>
      </c>
      <c r="AR1" s="30" t="s">
        <v>43</v>
      </c>
      <c r="AS1" s="30" t="s">
        <v>44</v>
      </c>
      <c r="AT1" s="30" t="s">
        <v>45</v>
      </c>
      <c r="AU1" s="30" t="s">
        <v>46</v>
      </c>
      <c r="AV1" s="30" t="s">
        <v>47</v>
      </c>
      <c r="AW1" s="30" t="s">
        <v>48</v>
      </c>
      <c r="AX1" s="30" t="s">
        <v>49</v>
      </c>
      <c r="AY1" s="30" t="s">
        <v>50</v>
      </c>
      <c r="AZ1" s="30" t="s">
        <v>51</v>
      </c>
      <c r="BA1" s="30" t="s">
        <v>52</v>
      </c>
      <c r="BB1" s="30" t="s">
        <v>53</v>
      </c>
      <c r="BC1" s="30" t="s">
        <v>54</v>
      </c>
      <c r="BD1" s="30" t="s">
        <v>55</v>
      </c>
      <c r="BE1" s="30" t="s">
        <v>56</v>
      </c>
      <c r="BF1" s="30" t="s">
        <v>57</v>
      </c>
      <c r="BG1" s="30" t="s">
        <v>58</v>
      </c>
      <c r="BH1" s="30" t="s">
        <v>59</v>
      </c>
      <c r="BI1" s="30" t="s">
        <v>60</v>
      </c>
      <c r="BJ1" s="30" t="s">
        <v>61</v>
      </c>
      <c r="BK1" s="30" t="s">
        <v>62</v>
      </c>
      <c r="BL1" s="30" t="s">
        <v>63</v>
      </c>
      <c r="BM1" s="30" t="s">
        <v>64</v>
      </c>
      <c r="BN1" s="30" t="s">
        <v>65</v>
      </c>
      <c r="BO1" s="30" t="s">
        <v>66</v>
      </c>
      <c r="BP1" s="30" t="s">
        <v>67</v>
      </c>
      <c r="BQ1" s="30" t="s">
        <v>68</v>
      </c>
      <c r="BR1" s="30" t="s">
        <v>69</v>
      </c>
      <c r="BS1" s="30" t="s">
        <v>70</v>
      </c>
      <c r="BT1" s="30" t="s">
        <v>71</v>
      </c>
      <c r="BU1" s="30" t="s">
        <v>72</v>
      </c>
      <c r="BV1" s="30" t="s">
        <v>73</v>
      </c>
      <c r="BW1" s="30" t="s">
        <v>74</v>
      </c>
      <c r="BX1" s="30" t="s">
        <v>75</v>
      </c>
      <c r="BY1" s="30" t="s">
        <v>76</v>
      </c>
      <c r="BZ1" s="30" t="s">
        <v>77</v>
      </c>
      <c r="CA1" s="30" t="s">
        <v>78</v>
      </c>
      <c r="CB1" s="30" t="s">
        <v>79</v>
      </c>
      <c r="CC1" s="30" t="s">
        <v>80</v>
      </c>
      <c r="CD1" s="30" t="s">
        <v>81</v>
      </c>
      <c r="CE1" s="30" t="s">
        <v>82</v>
      </c>
      <c r="CF1" s="30" t="s">
        <v>83</v>
      </c>
      <c r="CG1" s="30" t="s">
        <v>84</v>
      </c>
      <c r="CH1" s="30" t="s">
        <v>85</v>
      </c>
      <c r="CI1" s="30" t="s">
        <v>86</v>
      </c>
      <c r="CJ1" s="30" t="s">
        <v>87</v>
      </c>
      <c r="CK1" s="30" t="s">
        <v>88</v>
      </c>
      <c r="CL1" s="30" t="s">
        <v>89</v>
      </c>
      <c r="CM1" s="30" t="s">
        <v>90</v>
      </c>
      <c r="CN1" s="30" t="s">
        <v>91</v>
      </c>
      <c r="CO1" s="30" t="s">
        <v>92</v>
      </c>
      <c r="CP1" s="30" t="s">
        <v>93</v>
      </c>
      <c r="CQ1" s="30" t="s">
        <v>94</v>
      </c>
      <c r="CR1" s="30" t="s">
        <v>95</v>
      </c>
      <c r="CS1" s="30" t="s">
        <v>96</v>
      </c>
      <c r="CT1" s="30" t="s">
        <v>97</v>
      </c>
      <c r="CU1" s="30" t="s">
        <v>98</v>
      </c>
      <c r="CV1" s="30" t="s">
        <v>99</v>
      </c>
      <c r="CW1" s="30" t="s">
        <v>100</v>
      </c>
      <c r="CX1" s="30" t="s">
        <v>101</v>
      </c>
      <c r="CY1" s="30" t="s">
        <v>102</v>
      </c>
      <c r="CZ1" s="30" t="s">
        <v>103</v>
      </c>
      <c r="DA1" s="30" t="s">
        <v>104</v>
      </c>
      <c r="DB1" s="30" t="s">
        <v>105</v>
      </c>
      <c r="DC1" s="30" t="s">
        <v>106</v>
      </c>
      <c r="DD1" s="30" t="s">
        <v>107</v>
      </c>
      <c r="DE1" s="30" t="s">
        <v>108</v>
      </c>
      <c r="DF1" s="30" t="s">
        <v>109</v>
      </c>
      <c r="DG1" s="30" t="s">
        <v>110</v>
      </c>
      <c r="DH1" s="30" t="s">
        <v>111</v>
      </c>
      <c r="DI1" s="30" t="s">
        <v>112</v>
      </c>
      <c r="DJ1" s="30" t="s">
        <v>113</v>
      </c>
      <c r="DK1" s="30" t="s">
        <v>114</v>
      </c>
      <c r="DL1" s="30" t="s">
        <v>115</v>
      </c>
      <c r="DM1" s="30" t="s">
        <v>116</v>
      </c>
      <c r="DN1" s="30" t="s">
        <v>117</v>
      </c>
      <c r="DO1" s="30" t="s">
        <v>118</v>
      </c>
      <c r="DP1" s="30" t="s">
        <v>119</v>
      </c>
      <c r="DQ1" s="30" t="s">
        <v>120</v>
      </c>
      <c r="DR1" s="30" t="s">
        <v>121</v>
      </c>
      <c r="DS1" s="30" t="s">
        <v>122</v>
      </c>
      <c r="DT1" s="30" t="s">
        <v>123</v>
      </c>
      <c r="DU1" s="30" t="s">
        <v>124</v>
      </c>
      <c r="DV1" s="30" t="s">
        <v>125</v>
      </c>
      <c r="DW1" s="30" t="s">
        <v>126</v>
      </c>
      <c r="DX1" s="30" t="s">
        <v>127</v>
      </c>
      <c r="DY1" s="30" t="s">
        <v>128</v>
      </c>
      <c r="DZ1" s="30" t="s">
        <v>129</v>
      </c>
      <c r="EA1" s="30" t="s">
        <v>130</v>
      </c>
      <c r="EB1" s="30" t="s">
        <v>131</v>
      </c>
      <c r="EC1" s="30" t="s">
        <v>132</v>
      </c>
      <c r="ED1" s="30" t="s">
        <v>133</v>
      </c>
      <c r="EE1" s="30" t="s">
        <v>134</v>
      </c>
      <c r="EF1" s="30" t="s">
        <v>135</v>
      </c>
      <c r="EG1" s="30" t="s">
        <v>136</v>
      </c>
      <c r="EH1" s="30" t="s">
        <v>137</v>
      </c>
      <c r="EI1" s="30" t="s">
        <v>138</v>
      </c>
      <c r="EJ1" s="30" t="s">
        <v>139</v>
      </c>
      <c r="EK1" s="30" t="s">
        <v>140</v>
      </c>
      <c r="EL1" s="30" t="s">
        <v>141</v>
      </c>
      <c r="EM1" s="30" t="s">
        <v>142</v>
      </c>
      <c r="EN1" s="30" t="s">
        <v>143</v>
      </c>
      <c r="EO1" s="30" t="s">
        <v>144</v>
      </c>
      <c r="EP1" s="30" t="s">
        <v>145</v>
      </c>
      <c r="EQ1" s="30" t="s">
        <v>146</v>
      </c>
      <c r="ER1" s="30" t="s">
        <v>147</v>
      </c>
      <c r="ES1" s="30" t="s">
        <v>148</v>
      </c>
      <c r="ET1" s="30" t="s">
        <v>149</v>
      </c>
      <c r="EU1" s="30" t="s">
        <v>150</v>
      </c>
      <c r="EV1" s="30" t="s">
        <v>151</v>
      </c>
      <c r="EW1" s="30" t="s">
        <v>152</v>
      </c>
      <c r="EX1" s="30" t="s">
        <v>153</v>
      </c>
      <c r="EY1" s="30" t="s">
        <v>154</v>
      </c>
      <c r="EZ1" s="30" t="s">
        <v>155</v>
      </c>
      <c r="FA1" s="30" t="s">
        <v>156</v>
      </c>
      <c r="FB1" s="30" t="s">
        <v>157</v>
      </c>
      <c r="FC1" s="30" t="s">
        <v>158</v>
      </c>
      <c r="FD1" s="30" t="s">
        <v>159</v>
      </c>
      <c r="FE1" s="30" t="s">
        <v>160</v>
      </c>
      <c r="FF1" s="30" t="s">
        <v>161</v>
      </c>
      <c r="FG1" s="30" t="s">
        <v>162</v>
      </c>
      <c r="FH1" s="30" t="s">
        <v>163</v>
      </c>
      <c r="FI1" s="30" t="s">
        <v>164</v>
      </c>
      <c r="FJ1" s="30" t="s">
        <v>165</v>
      </c>
      <c r="FK1" s="30" t="s">
        <v>166</v>
      </c>
      <c r="FL1" s="30" t="s">
        <v>167</v>
      </c>
      <c r="FM1" s="30" t="s">
        <v>168</v>
      </c>
      <c r="FN1" s="30" t="s">
        <v>169</v>
      </c>
      <c r="FO1" s="6" t="s">
        <v>170</v>
      </c>
      <c r="FP1" s="13" t="s">
        <v>591</v>
      </c>
    </row>
    <row r="2" spans="1:172" s="30" customFormat="1" x14ac:dyDescent="0.25">
      <c r="A2" s="13" t="s">
        <v>592</v>
      </c>
      <c r="B2" s="6"/>
      <c r="C2" s="13" t="s">
        <v>593</v>
      </c>
      <c r="D2" s="13" t="s">
        <v>594</v>
      </c>
      <c r="E2" s="12">
        <v>43.71</v>
      </c>
      <c r="F2" s="12">
        <v>43.75</v>
      </c>
      <c r="G2" s="12">
        <v>118.25</v>
      </c>
      <c r="H2" s="12">
        <v>118.29</v>
      </c>
      <c r="I2" s="6"/>
      <c r="J2" s="6"/>
      <c r="K2" s="6"/>
      <c r="L2" s="13" t="s">
        <v>595</v>
      </c>
      <c r="M2" s="13"/>
      <c r="N2" s="6"/>
      <c r="O2" s="6"/>
      <c r="P2" s="6"/>
      <c r="Q2" s="34">
        <v>170.7</v>
      </c>
      <c r="R2" s="6"/>
      <c r="S2" s="6"/>
      <c r="T2" s="6"/>
      <c r="U2" s="6"/>
      <c r="V2" s="6"/>
      <c r="W2" s="6"/>
      <c r="X2" s="6"/>
      <c r="Y2" s="6"/>
      <c r="Z2" s="6"/>
      <c r="AA2" s="6"/>
      <c r="AB2" s="30">
        <v>76.39</v>
      </c>
      <c r="AC2" s="30">
        <v>8.5999999999999993E-2</v>
      </c>
      <c r="AE2" s="30">
        <v>13.73</v>
      </c>
      <c r="AG2" s="2">
        <v>0.27</v>
      </c>
      <c r="AH2" s="2">
        <v>2</v>
      </c>
      <c r="AI2" s="2">
        <f>AH2+0.8998*AG2</f>
        <v>2.2429459999999999</v>
      </c>
      <c r="AJ2" s="2">
        <v>0.19</v>
      </c>
      <c r="AK2" s="2">
        <v>0.3</v>
      </c>
      <c r="AL2" s="2">
        <v>6.7000000000000004E-2</v>
      </c>
      <c r="AM2" s="2"/>
      <c r="AN2" s="2">
        <v>3.43</v>
      </c>
      <c r="AO2" s="2">
        <v>0.15</v>
      </c>
      <c r="AP2" s="2">
        <v>0.02</v>
      </c>
      <c r="BF2" s="30">
        <v>3.25</v>
      </c>
      <c r="CW2" s="30">
        <v>212</v>
      </c>
      <c r="CX2" s="30">
        <v>34.299999999999997</v>
      </c>
      <c r="CY2" s="30">
        <v>12.5</v>
      </c>
      <c r="CZ2" s="30">
        <v>101</v>
      </c>
      <c r="DA2" s="30">
        <v>8.39</v>
      </c>
      <c r="DN2" s="30">
        <v>327</v>
      </c>
      <c r="DO2" s="30">
        <v>27.8</v>
      </c>
      <c r="DP2" s="30">
        <v>50.1</v>
      </c>
      <c r="DQ2" s="30">
        <v>5.34</v>
      </c>
      <c r="DR2" s="30">
        <v>18.100000000000001</v>
      </c>
      <c r="DS2" s="30">
        <v>2.96</v>
      </c>
      <c r="DT2" s="30">
        <v>0.61899999999999999</v>
      </c>
      <c r="DU2" s="30">
        <v>2.2000000000000002</v>
      </c>
      <c r="DV2" s="30">
        <v>0.38400000000000001</v>
      </c>
      <c r="DW2" s="30">
        <v>2.27</v>
      </c>
      <c r="DX2" s="30">
        <v>0.41499999999999998</v>
      </c>
      <c r="DY2" s="30">
        <v>1.19</v>
      </c>
      <c r="DZ2" s="30">
        <v>0.20599999999999999</v>
      </c>
      <c r="EA2" s="30">
        <v>1.43</v>
      </c>
      <c r="EB2" s="30">
        <v>0.22600000000000001</v>
      </c>
      <c r="EC2" s="30">
        <v>3.5</v>
      </c>
      <c r="ED2" s="30">
        <v>0.97499999999999998</v>
      </c>
      <c r="FO2" s="6"/>
      <c r="FP2" s="13" t="s">
        <v>596</v>
      </c>
    </row>
    <row r="3" spans="1:172" s="30" customFormat="1" x14ac:dyDescent="0.25">
      <c r="A3" s="13" t="s">
        <v>592</v>
      </c>
      <c r="B3" s="6"/>
      <c r="C3" s="13" t="s">
        <v>593</v>
      </c>
      <c r="D3" s="13" t="s">
        <v>594</v>
      </c>
      <c r="E3" s="12">
        <v>43.71</v>
      </c>
      <c r="F3" s="12">
        <v>43.75</v>
      </c>
      <c r="G3" s="12">
        <v>118.25</v>
      </c>
      <c r="H3" s="12">
        <v>118.29</v>
      </c>
      <c r="I3" s="6"/>
      <c r="J3" s="6"/>
      <c r="K3" s="6"/>
      <c r="L3" s="13" t="s">
        <v>597</v>
      </c>
      <c r="M3" s="13"/>
      <c r="N3" s="6"/>
      <c r="O3" s="6"/>
      <c r="P3" s="6"/>
      <c r="Q3" s="34">
        <v>170.7</v>
      </c>
      <c r="R3" s="6"/>
      <c r="S3" s="6"/>
      <c r="T3" s="6"/>
      <c r="U3" s="6"/>
      <c r="V3" s="6"/>
      <c r="W3" s="6"/>
      <c r="X3" s="6"/>
      <c r="Y3" s="6"/>
      <c r="Z3" s="6"/>
      <c r="AA3" s="6"/>
      <c r="AB3" s="30">
        <v>72.25</v>
      </c>
      <c r="AC3" s="30">
        <v>0.08</v>
      </c>
      <c r="AE3" s="30">
        <v>13.13</v>
      </c>
      <c r="AG3" s="2">
        <v>0.74</v>
      </c>
      <c r="AH3" s="2">
        <v>4.5999999999999996</v>
      </c>
      <c r="AI3" s="2">
        <f t="shared" ref="AI3:AI66" si="0">AH3+0.8998*AG3</f>
        <v>5.2658519999999998</v>
      </c>
      <c r="AJ3" s="2">
        <v>0.14000000000000001</v>
      </c>
      <c r="AK3" s="2">
        <v>0.42</v>
      </c>
      <c r="AL3" s="2">
        <v>7.4999999999999997E-2</v>
      </c>
      <c r="AM3" s="2"/>
      <c r="AN3" s="2">
        <v>3.52</v>
      </c>
      <c r="AO3" s="2">
        <v>0.15</v>
      </c>
      <c r="AP3" s="2">
        <v>0.02</v>
      </c>
      <c r="BF3" s="30">
        <v>4.74</v>
      </c>
      <c r="CW3" s="30">
        <v>251</v>
      </c>
      <c r="CX3" s="30">
        <v>14.2</v>
      </c>
      <c r="CY3" s="30">
        <v>10.6</v>
      </c>
      <c r="CZ3" s="30">
        <v>79.2</v>
      </c>
      <c r="DA3" s="30">
        <v>8.11</v>
      </c>
      <c r="DN3" s="30">
        <v>225</v>
      </c>
      <c r="DO3" s="30">
        <v>20.2</v>
      </c>
      <c r="DP3" s="30">
        <v>38.200000000000003</v>
      </c>
      <c r="DQ3" s="30">
        <v>4.0599999999999996</v>
      </c>
      <c r="DR3" s="30">
        <v>14.4</v>
      </c>
      <c r="DS3" s="30">
        <v>2.38</v>
      </c>
      <c r="DT3" s="30">
        <v>0.35099999999999998</v>
      </c>
      <c r="DU3" s="30">
        <v>1.88</v>
      </c>
      <c r="DV3" s="30">
        <v>0.33900000000000002</v>
      </c>
      <c r="DW3" s="30">
        <v>1.92</v>
      </c>
      <c r="DX3" s="30">
        <v>0.36699999999999999</v>
      </c>
      <c r="DY3" s="30">
        <v>1.1299999999999999</v>
      </c>
      <c r="DZ3" s="30">
        <v>0.183</v>
      </c>
      <c r="EA3" s="30">
        <v>1.33</v>
      </c>
      <c r="EB3" s="30">
        <v>0.19700000000000001</v>
      </c>
      <c r="EC3" s="30">
        <v>3.36</v>
      </c>
      <c r="ED3" s="30">
        <v>1.01</v>
      </c>
      <c r="FO3" s="6"/>
      <c r="FP3" s="13" t="s">
        <v>596</v>
      </c>
    </row>
    <row r="4" spans="1:172" s="30" customFormat="1" x14ac:dyDescent="0.25">
      <c r="A4" s="13" t="s">
        <v>592</v>
      </c>
      <c r="B4" s="6"/>
      <c r="C4" s="13" t="s">
        <v>593</v>
      </c>
      <c r="D4" s="13" t="s">
        <v>598</v>
      </c>
      <c r="E4" s="2">
        <v>43.417917000000003</v>
      </c>
      <c r="F4" s="2">
        <v>43.417917000000003</v>
      </c>
      <c r="G4" s="2">
        <v>118.09913899999999</v>
      </c>
      <c r="H4" s="2">
        <v>118.09913899999999</v>
      </c>
      <c r="I4" s="6"/>
      <c r="J4" s="6"/>
      <c r="K4" s="6"/>
      <c r="L4" s="13" t="s">
        <v>599</v>
      </c>
      <c r="M4" s="13"/>
      <c r="N4" s="6"/>
      <c r="O4" s="6"/>
      <c r="P4" s="6"/>
      <c r="Q4" s="34">
        <v>143.5</v>
      </c>
      <c r="R4" s="6"/>
      <c r="S4" s="6"/>
      <c r="T4" s="6"/>
      <c r="U4" s="6"/>
      <c r="V4" s="6"/>
      <c r="W4" s="6"/>
      <c r="X4" s="6"/>
      <c r="Y4" s="6"/>
      <c r="Z4" s="6"/>
      <c r="AA4" s="6"/>
      <c r="AB4" s="30">
        <v>78.16</v>
      </c>
      <c r="AC4" s="30">
        <v>0.13</v>
      </c>
      <c r="AE4" s="30">
        <v>11.34</v>
      </c>
      <c r="AG4" s="2">
        <v>0.85</v>
      </c>
      <c r="AH4" s="2">
        <v>0.3</v>
      </c>
      <c r="AI4" s="2">
        <f t="shared" si="0"/>
        <v>1.0648299999999999</v>
      </c>
      <c r="AJ4" s="2">
        <v>0.33</v>
      </c>
      <c r="AK4" s="2">
        <v>0.1</v>
      </c>
      <c r="AL4" s="2">
        <v>2.1999999999999999E-2</v>
      </c>
      <c r="AM4" s="2"/>
      <c r="AN4" s="2">
        <v>5.62</v>
      </c>
      <c r="AO4" s="2">
        <v>1.6</v>
      </c>
      <c r="AP4" s="2">
        <v>0.03</v>
      </c>
      <c r="BF4" s="30">
        <v>1.32</v>
      </c>
      <c r="CW4" s="30">
        <v>236</v>
      </c>
      <c r="CX4" s="30">
        <v>50.3</v>
      </c>
      <c r="CY4" s="30">
        <v>64.400000000000006</v>
      </c>
      <c r="CZ4" s="30">
        <v>342</v>
      </c>
      <c r="DA4" s="30">
        <v>23.4</v>
      </c>
      <c r="DN4" s="30">
        <v>116</v>
      </c>
      <c r="DO4" s="30">
        <v>78.900000000000006</v>
      </c>
      <c r="DP4" s="30">
        <v>154</v>
      </c>
      <c r="DQ4" s="30">
        <v>19</v>
      </c>
      <c r="DR4" s="30">
        <v>72.3</v>
      </c>
      <c r="DS4" s="30">
        <v>14.1</v>
      </c>
      <c r="DT4" s="30">
        <v>0.29099999999999998</v>
      </c>
      <c r="DU4" s="30">
        <v>12.8</v>
      </c>
      <c r="DV4" s="30">
        <v>2.39</v>
      </c>
      <c r="DW4" s="30">
        <v>12.6</v>
      </c>
      <c r="DX4" s="30">
        <v>2.36</v>
      </c>
      <c r="DY4" s="30">
        <v>6.77</v>
      </c>
      <c r="DZ4" s="30">
        <v>0.98699999999999999</v>
      </c>
      <c r="EA4" s="30">
        <v>5.98</v>
      </c>
      <c r="EB4" s="30">
        <v>1</v>
      </c>
      <c r="EC4" s="30">
        <v>11.7</v>
      </c>
      <c r="ED4" s="30">
        <v>2</v>
      </c>
      <c r="FO4" s="6"/>
      <c r="FP4" s="13" t="s">
        <v>596</v>
      </c>
    </row>
    <row r="5" spans="1:172" s="30" customFormat="1" x14ac:dyDescent="0.25">
      <c r="A5" s="13" t="s">
        <v>592</v>
      </c>
      <c r="B5" s="6"/>
      <c r="C5" s="13" t="s">
        <v>593</v>
      </c>
      <c r="D5" s="13" t="s">
        <v>598</v>
      </c>
      <c r="E5" s="2">
        <v>43.417917000000003</v>
      </c>
      <c r="F5" s="2">
        <v>43.417917000000003</v>
      </c>
      <c r="G5" s="2">
        <v>118.09913899999999</v>
      </c>
      <c r="H5" s="2">
        <v>118.09913899999999</v>
      </c>
      <c r="I5" s="6"/>
      <c r="J5" s="6"/>
      <c r="K5" s="6"/>
      <c r="L5" s="13" t="s">
        <v>600</v>
      </c>
      <c r="M5" s="13"/>
      <c r="N5" s="6"/>
      <c r="O5" s="6"/>
      <c r="P5" s="6"/>
      <c r="Q5" s="34">
        <v>144.30000000000001</v>
      </c>
      <c r="R5" s="6"/>
      <c r="S5" s="6"/>
      <c r="T5" s="6"/>
      <c r="U5" s="6"/>
      <c r="V5" s="6"/>
      <c r="W5" s="6"/>
      <c r="X5" s="6"/>
      <c r="Y5" s="6"/>
      <c r="Z5" s="6"/>
      <c r="AA5" s="6"/>
      <c r="AB5" s="30">
        <v>69.58</v>
      </c>
      <c r="AC5" s="30">
        <v>0.19</v>
      </c>
      <c r="AE5" s="30">
        <v>12.81</v>
      </c>
      <c r="AG5" s="2">
        <v>2.25</v>
      </c>
      <c r="AH5" s="2">
        <v>0.45</v>
      </c>
      <c r="AI5" s="2">
        <f t="shared" si="0"/>
        <v>2.4745500000000002</v>
      </c>
      <c r="AJ5" s="2">
        <v>3.22</v>
      </c>
      <c r="AK5" s="2">
        <v>0.25</v>
      </c>
      <c r="AL5" s="2">
        <v>0.12</v>
      </c>
      <c r="AM5" s="2"/>
      <c r="AN5" s="2">
        <v>4.03</v>
      </c>
      <c r="AO5" s="2">
        <v>3.32</v>
      </c>
      <c r="AP5" s="2">
        <v>0.04</v>
      </c>
      <c r="BF5" s="30">
        <v>3.43</v>
      </c>
      <c r="CW5" s="30">
        <v>134</v>
      </c>
      <c r="CX5" s="30">
        <v>113</v>
      </c>
      <c r="CY5" s="30">
        <v>52.9</v>
      </c>
      <c r="CZ5" s="30">
        <v>544</v>
      </c>
      <c r="DA5" s="30">
        <v>12.2</v>
      </c>
      <c r="DN5" s="30">
        <v>717</v>
      </c>
      <c r="DO5" s="30">
        <v>94.2</v>
      </c>
      <c r="DP5" s="30">
        <v>173</v>
      </c>
      <c r="DQ5" s="30">
        <v>20.2</v>
      </c>
      <c r="DR5" s="30">
        <v>75.8</v>
      </c>
      <c r="DS5" s="30">
        <v>12</v>
      </c>
      <c r="DT5" s="30">
        <v>1.23</v>
      </c>
      <c r="DU5" s="30">
        <v>10.4</v>
      </c>
      <c r="DV5" s="30">
        <v>1.71</v>
      </c>
      <c r="DW5" s="30">
        <v>9.6</v>
      </c>
      <c r="DX5" s="30">
        <v>1.78</v>
      </c>
      <c r="DY5" s="30">
        <v>5.34</v>
      </c>
      <c r="DZ5" s="30">
        <v>0.83099999999999996</v>
      </c>
      <c r="EA5" s="30">
        <v>5.55</v>
      </c>
      <c r="EB5" s="30">
        <v>0.90500000000000003</v>
      </c>
      <c r="EC5" s="30">
        <v>12.7</v>
      </c>
      <c r="ED5" s="30">
        <v>0.70499999999999996</v>
      </c>
      <c r="FO5" s="6"/>
      <c r="FP5" s="13" t="s">
        <v>596</v>
      </c>
    </row>
    <row r="6" spans="1:172" s="30" customFormat="1" x14ac:dyDescent="0.25">
      <c r="A6" s="13" t="s">
        <v>592</v>
      </c>
      <c r="B6" s="6"/>
      <c r="C6" s="13" t="s">
        <v>593</v>
      </c>
      <c r="D6" s="13" t="s">
        <v>598</v>
      </c>
      <c r="E6" s="2">
        <v>43.418722000000002</v>
      </c>
      <c r="F6" s="2">
        <v>43.418722000000002</v>
      </c>
      <c r="G6" s="2">
        <v>118.09908299999999</v>
      </c>
      <c r="H6" s="2">
        <v>118.09908299999999</v>
      </c>
      <c r="I6" s="6"/>
      <c r="J6" s="6"/>
      <c r="K6" s="6"/>
      <c r="L6" s="13" t="s">
        <v>601</v>
      </c>
      <c r="M6" s="13"/>
      <c r="N6" s="6"/>
      <c r="O6" s="6"/>
      <c r="P6" s="6"/>
      <c r="Q6" s="34">
        <v>145.30000000000001</v>
      </c>
      <c r="R6" s="6"/>
      <c r="S6" s="6"/>
      <c r="T6" s="6"/>
      <c r="U6" s="6"/>
      <c r="V6" s="6"/>
      <c r="W6" s="6"/>
      <c r="X6" s="6"/>
      <c r="Y6" s="6"/>
      <c r="Z6" s="6"/>
      <c r="AA6" s="6"/>
      <c r="AB6" s="30">
        <v>77.989999999999995</v>
      </c>
      <c r="AC6" s="30">
        <v>0.14000000000000001</v>
      </c>
      <c r="AE6" s="30">
        <v>12.45</v>
      </c>
      <c r="AG6" s="2">
        <v>1.1200000000000001</v>
      </c>
      <c r="AH6" s="2">
        <v>0.4</v>
      </c>
      <c r="AI6" s="2">
        <f t="shared" si="0"/>
        <v>1.4077760000000001</v>
      </c>
      <c r="AJ6" s="2">
        <v>0.27</v>
      </c>
      <c r="AK6" s="2">
        <v>0.48</v>
      </c>
      <c r="AL6" s="2">
        <v>3.4000000000000002E-2</v>
      </c>
      <c r="AM6" s="2"/>
      <c r="AN6" s="2">
        <v>4.2699999999999996</v>
      </c>
      <c r="AO6" s="2">
        <v>0.63</v>
      </c>
      <c r="AP6" s="2">
        <v>0.03</v>
      </c>
      <c r="BF6" s="30">
        <v>2.0699999999999998</v>
      </c>
      <c r="CW6" s="30">
        <v>193</v>
      </c>
      <c r="CX6" s="30">
        <v>33.9</v>
      </c>
      <c r="CY6" s="30">
        <v>119</v>
      </c>
      <c r="CZ6" s="30">
        <v>368</v>
      </c>
      <c r="DA6" s="30">
        <v>23.6</v>
      </c>
      <c r="DN6" s="30">
        <v>804</v>
      </c>
      <c r="DO6" s="30">
        <v>77.900000000000006</v>
      </c>
      <c r="DP6" s="30">
        <v>149</v>
      </c>
      <c r="DQ6" s="30">
        <v>18.600000000000001</v>
      </c>
      <c r="DR6" s="30">
        <v>70.8</v>
      </c>
      <c r="DS6" s="30">
        <v>14.7</v>
      </c>
      <c r="DT6" s="30">
        <v>0.72399999999999998</v>
      </c>
      <c r="DU6" s="30">
        <v>14.6</v>
      </c>
      <c r="DV6" s="30">
        <v>2.94</v>
      </c>
      <c r="DW6" s="30">
        <v>18.3</v>
      </c>
      <c r="DX6" s="30">
        <v>3.93</v>
      </c>
      <c r="DY6" s="30">
        <v>12.4</v>
      </c>
      <c r="DZ6" s="30">
        <v>1.85</v>
      </c>
      <c r="EA6" s="30">
        <v>12.1</v>
      </c>
      <c r="EB6" s="30">
        <v>1.87</v>
      </c>
      <c r="EC6" s="30">
        <v>13.4</v>
      </c>
      <c r="ED6" s="30">
        <v>2.13</v>
      </c>
      <c r="FO6" s="6"/>
      <c r="FP6" s="13" t="s">
        <v>596</v>
      </c>
    </row>
    <row r="7" spans="1:172" s="30" customFormat="1" x14ac:dyDescent="0.25">
      <c r="A7" s="13" t="s">
        <v>592</v>
      </c>
      <c r="B7" s="6"/>
      <c r="C7" s="13" t="s">
        <v>593</v>
      </c>
      <c r="D7" s="13" t="s">
        <v>598</v>
      </c>
      <c r="E7" s="2">
        <v>43.356028000000002</v>
      </c>
      <c r="F7" s="2">
        <v>43.356028000000002</v>
      </c>
      <c r="G7" s="2">
        <v>118.175472</v>
      </c>
      <c r="H7" s="2">
        <v>118.175472</v>
      </c>
      <c r="I7" s="6"/>
      <c r="J7" s="6"/>
      <c r="K7" s="6"/>
      <c r="L7" s="13" t="s">
        <v>602</v>
      </c>
      <c r="M7" s="13"/>
      <c r="N7" s="6"/>
      <c r="O7" s="6"/>
      <c r="P7" s="6"/>
      <c r="Q7" s="34">
        <v>146</v>
      </c>
      <c r="R7" s="6"/>
      <c r="S7" s="6"/>
      <c r="T7" s="6"/>
      <c r="U7" s="6"/>
      <c r="V7" s="6"/>
      <c r="W7" s="6"/>
      <c r="X7" s="6"/>
      <c r="Y7" s="6"/>
      <c r="Z7" s="6"/>
      <c r="AA7" s="6"/>
      <c r="AB7" s="30">
        <v>77.98</v>
      </c>
      <c r="AC7" s="30">
        <v>7.8E-2</v>
      </c>
      <c r="AE7" s="30">
        <v>11.34</v>
      </c>
      <c r="AG7" s="2">
        <v>0.92</v>
      </c>
      <c r="AH7" s="2">
        <v>0.2</v>
      </c>
      <c r="AI7" s="2">
        <f t="shared" si="0"/>
        <v>1.0278160000000001</v>
      </c>
      <c r="AJ7" s="2">
        <v>0.12</v>
      </c>
      <c r="AK7" s="2">
        <v>4.0000000000000001E-3</v>
      </c>
      <c r="AL7" s="2">
        <v>1.2999999999999999E-2</v>
      </c>
      <c r="AM7" s="2"/>
      <c r="AN7" s="2">
        <v>4.93</v>
      </c>
      <c r="AO7" s="2">
        <v>3.87</v>
      </c>
      <c r="AP7" s="2">
        <v>0.02</v>
      </c>
      <c r="BF7" s="30">
        <v>0.38</v>
      </c>
      <c r="CW7" s="30">
        <v>154</v>
      </c>
      <c r="CX7" s="30">
        <v>9.31</v>
      </c>
      <c r="CY7" s="30">
        <v>33.700000000000003</v>
      </c>
      <c r="CZ7" s="30">
        <v>264</v>
      </c>
      <c r="DA7" s="30">
        <v>22.3</v>
      </c>
      <c r="DN7" s="30">
        <v>37.9</v>
      </c>
      <c r="DO7" s="30">
        <v>9.24</v>
      </c>
      <c r="DP7" s="30">
        <v>26.2</v>
      </c>
      <c r="DQ7" s="30">
        <v>2.69</v>
      </c>
      <c r="DR7" s="30">
        <v>10.6</v>
      </c>
      <c r="DS7" s="30">
        <v>2.8</v>
      </c>
      <c r="DT7" s="30">
        <v>3.6999999999999998E-2</v>
      </c>
      <c r="DU7" s="30">
        <v>3</v>
      </c>
      <c r="DV7" s="30">
        <v>0.76200000000000001</v>
      </c>
      <c r="DW7" s="30">
        <v>5.34</v>
      </c>
      <c r="DX7" s="30">
        <v>1.1299999999999999</v>
      </c>
      <c r="DY7" s="30">
        <v>3.84</v>
      </c>
      <c r="DZ7" s="30">
        <v>0.67400000000000004</v>
      </c>
      <c r="EA7" s="30">
        <v>4.34</v>
      </c>
      <c r="EB7" s="30">
        <v>0.70199999999999996</v>
      </c>
      <c r="EC7" s="30">
        <v>9.8000000000000007</v>
      </c>
      <c r="ED7" s="30">
        <v>1.84</v>
      </c>
      <c r="FO7" s="6"/>
      <c r="FP7" s="13" t="s">
        <v>596</v>
      </c>
    </row>
    <row r="8" spans="1:172" s="30" customFormat="1" x14ac:dyDescent="0.25">
      <c r="A8" s="13" t="s">
        <v>592</v>
      </c>
      <c r="B8" s="6"/>
      <c r="C8" s="13" t="s">
        <v>593</v>
      </c>
      <c r="D8" s="13" t="s">
        <v>598</v>
      </c>
      <c r="E8" s="2">
        <v>43.352778000000001</v>
      </c>
      <c r="F8" s="2">
        <v>43.352778000000001</v>
      </c>
      <c r="G8" s="2">
        <v>118.178056</v>
      </c>
      <c r="H8" s="2">
        <v>118.178056</v>
      </c>
      <c r="I8" s="6"/>
      <c r="J8" s="6"/>
      <c r="K8" s="6"/>
      <c r="L8" s="13" t="s">
        <v>603</v>
      </c>
      <c r="M8" s="13"/>
      <c r="N8" s="6"/>
      <c r="O8" s="6"/>
      <c r="P8" s="6"/>
      <c r="Q8" s="34">
        <v>133.19999999999999</v>
      </c>
      <c r="R8" s="6"/>
      <c r="S8" s="6"/>
      <c r="T8" s="6"/>
      <c r="U8" s="6"/>
      <c r="V8" s="6"/>
      <c r="W8" s="6"/>
      <c r="X8" s="6"/>
      <c r="Y8" s="6"/>
      <c r="Z8" s="6"/>
      <c r="AA8" s="6"/>
      <c r="AB8" s="30">
        <v>59.44</v>
      </c>
      <c r="AC8" s="30">
        <v>1.47</v>
      </c>
      <c r="AE8" s="30">
        <v>14.31</v>
      </c>
      <c r="AG8" s="2">
        <v>5.1100000000000003</v>
      </c>
      <c r="AH8" s="2">
        <v>2.75</v>
      </c>
      <c r="AI8" s="2">
        <f t="shared" si="0"/>
        <v>7.3479780000000003</v>
      </c>
      <c r="AJ8" s="2">
        <v>4.32</v>
      </c>
      <c r="AK8" s="2">
        <v>2.93</v>
      </c>
      <c r="AL8" s="2">
        <v>9.9000000000000005E-2</v>
      </c>
      <c r="AM8" s="2"/>
      <c r="AN8" s="2">
        <v>2.99</v>
      </c>
      <c r="AO8" s="2">
        <v>4.0599999999999996</v>
      </c>
      <c r="AP8" s="2">
        <v>0.71</v>
      </c>
      <c r="BF8" s="30">
        <v>1.64</v>
      </c>
      <c r="CW8" s="30">
        <v>83.8</v>
      </c>
      <c r="CX8" s="30">
        <v>635</v>
      </c>
      <c r="CY8" s="30">
        <v>25.2</v>
      </c>
      <c r="CZ8" s="30">
        <v>475</v>
      </c>
      <c r="DA8" s="30">
        <v>21.5</v>
      </c>
      <c r="DN8" s="30">
        <v>1170</v>
      </c>
      <c r="DO8" s="30">
        <v>59.9</v>
      </c>
      <c r="DP8" s="30">
        <v>114</v>
      </c>
      <c r="DQ8" s="30">
        <v>14.3</v>
      </c>
      <c r="DR8" s="30">
        <v>56.6</v>
      </c>
      <c r="DS8" s="30">
        <v>9.36</v>
      </c>
      <c r="DT8" s="30">
        <v>2.44</v>
      </c>
      <c r="DU8" s="30">
        <v>7.5</v>
      </c>
      <c r="DV8" s="30">
        <v>1.0900000000000001</v>
      </c>
      <c r="DW8" s="30">
        <v>5.59</v>
      </c>
      <c r="DX8" s="30">
        <v>0.92200000000000004</v>
      </c>
      <c r="DY8" s="30">
        <v>2.46</v>
      </c>
      <c r="DZ8" s="30">
        <v>0.38700000000000001</v>
      </c>
      <c r="EA8" s="30">
        <v>2.0499999999999998</v>
      </c>
      <c r="EB8" s="30">
        <v>0.33100000000000002</v>
      </c>
      <c r="EC8" s="30">
        <v>10.5</v>
      </c>
      <c r="ED8" s="30">
        <v>1.2</v>
      </c>
      <c r="FO8" s="6"/>
      <c r="FP8" s="13" t="s">
        <v>596</v>
      </c>
    </row>
    <row r="9" spans="1:172" s="30" customFormat="1" x14ac:dyDescent="0.25">
      <c r="A9" s="13" t="s">
        <v>604</v>
      </c>
      <c r="B9" s="6"/>
      <c r="C9" s="13" t="s">
        <v>593</v>
      </c>
      <c r="D9" s="13" t="s">
        <v>598</v>
      </c>
      <c r="E9" s="2">
        <v>42.866667</v>
      </c>
      <c r="F9" s="2">
        <v>42.866667</v>
      </c>
      <c r="G9" s="2">
        <v>117.38333299999999</v>
      </c>
      <c r="H9" s="2">
        <v>117.38333299999999</v>
      </c>
      <c r="I9" s="6"/>
      <c r="J9" s="6"/>
      <c r="K9" s="6"/>
      <c r="L9" s="13" t="s">
        <v>605</v>
      </c>
      <c r="M9" s="13"/>
      <c r="N9" s="6"/>
      <c r="O9" s="6"/>
      <c r="P9" s="6"/>
      <c r="Q9" s="34">
        <v>155</v>
      </c>
      <c r="R9" s="6"/>
      <c r="S9" s="6"/>
      <c r="T9" s="6"/>
      <c r="U9" s="6"/>
      <c r="V9" s="6"/>
      <c r="W9" s="6"/>
      <c r="X9" s="6"/>
      <c r="Y9" s="6"/>
      <c r="Z9" s="6"/>
      <c r="AA9" s="6"/>
      <c r="AB9" s="30">
        <v>70.44</v>
      </c>
      <c r="AC9" s="30">
        <v>0.42</v>
      </c>
      <c r="AE9" s="30">
        <v>14.07</v>
      </c>
      <c r="AG9" s="2">
        <v>2.69</v>
      </c>
      <c r="AH9" s="2">
        <v>0.61</v>
      </c>
      <c r="AI9" s="2">
        <f t="shared" si="0"/>
        <v>3.030462</v>
      </c>
      <c r="AJ9" s="2">
        <v>0.3</v>
      </c>
      <c r="AK9" s="2">
        <v>0.27</v>
      </c>
      <c r="AL9" s="2">
        <v>0.12</v>
      </c>
      <c r="AM9" s="2"/>
      <c r="AN9" s="2">
        <v>5.59</v>
      </c>
      <c r="AO9" s="2">
        <v>4.38</v>
      </c>
      <c r="AP9" s="2">
        <v>0.09</v>
      </c>
      <c r="BF9" s="30">
        <v>0.86</v>
      </c>
      <c r="DO9" s="30">
        <v>67.02</v>
      </c>
      <c r="DP9" s="30">
        <v>110.41</v>
      </c>
      <c r="DQ9" s="30">
        <v>15.7</v>
      </c>
      <c r="DR9" s="30">
        <v>54.44</v>
      </c>
      <c r="DS9" s="30">
        <v>8.8800000000000008</v>
      </c>
      <c r="DT9" s="30">
        <v>0.85</v>
      </c>
      <c r="DU9" s="30">
        <v>7.3</v>
      </c>
      <c r="DV9" s="30">
        <v>1.1000000000000001</v>
      </c>
      <c r="DW9" s="30">
        <v>8.1300000000000008</v>
      </c>
      <c r="DX9" s="30">
        <v>1.93</v>
      </c>
      <c r="DY9" s="30">
        <v>6.13</v>
      </c>
      <c r="DZ9" s="30">
        <v>0.98</v>
      </c>
      <c r="EA9" s="30">
        <v>5.9</v>
      </c>
      <c r="EB9" s="30">
        <v>0.93</v>
      </c>
      <c r="FO9" s="6"/>
      <c r="FP9" s="13" t="s">
        <v>606</v>
      </c>
    </row>
    <row r="10" spans="1:172" s="30" customFormat="1" x14ac:dyDescent="0.25">
      <c r="A10" s="13" t="s">
        <v>604</v>
      </c>
      <c r="B10" s="6"/>
      <c r="C10" s="13" t="s">
        <v>593</v>
      </c>
      <c r="D10" s="13" t="s">
        <v>598</v>
      </c>
      <c r="E10" s="2">
        <v>42.866667</v>
      </c>
      <c r="F10" s="2">
        <v>42.866667</v>
      </c>
      <c r="G10" s="2">
        <v>117.38333299999999</v>
      </c>
      <c r="H10" s="2">
        <v>117.38333299999999</v>
      </c>
      <c r="I10" s="6"/>
      <c r="J10" s="6"/>
      <c r="K10" s="6"/>
      <c r="L10" s="13" t="s">
        <v>607</v>
      </c>
      <c r="M10" s="13"/>
      <c r="N10" s="6"/>
      <c r="O10" s="6"/>
      <c r="P10" s="6"/>
      <c r="Q10" s="34">
        <v>155</v>
      </c>
      <c r="R10" s="6"/>
      <c r="S10" s="6"/>
      <c r="T10" s="6"/>
      <c r="U10" s="6"/>
      <c r="V10" s="6"/>
      <c r="W10" s="6"/>
      <c r="X10" s="6"/>
      <c r="Y10" s="6"/>
      <c r="Z10" s="6"/>
      <c r="AA10" s="6"/>
      <c r="AB10" s="30">
        <v>70.709999999999994</v>
      </c>
      <c r="AC10" s="30">
        <v>0.4</v>
      </c>
      <c r="AE10" s="30">
        <v>13.55</v>
      </c>
      <c r="AG10" s="2">
        <v>2.4</v>
      </c>
      <c r="AH10" s="2">
        <v>0.77</v>
      </c>
      <c r="AI10" s="2">
        <f t="shared" si="0"/>
        <v>2.9295200000000001</v>
      </c>
      <c r="AJ10" s="2">
        <v>0.23</v>
      </c>
      <c r="AK10" s="2">
        <v>0.31</v>
      </c>
      <c r="AL10" s="2">
        <v>0.1</v>
      </c>
      <c r="AM10" s="2"/>
      <c r="AN10" s="2">
        <v>7.99</v>
      </c>
      <c r="AO10" s="2">
        <v>2.62</v>
      </c>
      <c r="AP10" s="2">
        <v>0.08</v>
      </c>
      <c r="BF10" s="30">
        <v>0.65</v>
      </c>
      <c r="DO10" s="30">
        <v>84.86</v>
      </c>
      <c r="DP10" s="30">
        <v>154.71</v>
      </c>
      <c r="DQ10" s="30">
        <v>19.579999999999998</v>
      </c>
      <c r="DR10" s="30">
        <v>67.88</v>
      </c>
      <c r="DS10" s="30">
        <v>11.37</v>
      </c>
      <c r="DT10" s="30">
        <v>1</v>
      </c>
      <c r="DU10" s="30">
        <v>9.94</v>
      </c>
      <c r="DV10" s="30">
        <v>1.43</v>
      </c>
      <c r="DW10" s="30">
        <v>10.210000000000001</v>
      </c>
      <c r="DX10" s="30">
        <v>2.34</v>
      </c>
      <c r="DY10" s="30">
        <v>7.23</v>
      </c>
      <c r="DZ10" s="30">
        <v>1.1000000000000001</v>
      </c>
      <c r="EA10" s="30">
        <v>7.14</v>
      </c>
      <c r="EB10" s="30">
        <v>1.05</v>
      </c>
      <c r="FO10" s="6"/>
      <c r="FP10" s="13" t="s">
        <v>606</v>
      </c>
    </row>
    <row r="11" spans="1:172" s="30" customFormat="1" x14ac:dyDescent="0.25">
      <c r="A11" s="13" t="s">
        <v>604</v>
      </c>
      <c r="B11" s="6"/>
      <c r="C11" s="13" t="s">
        <v>593</v>
      </c>
      <c r="D11" s="13" t="s">
        <v>598</v>
      </c>
      <c r="E11" s="2">
        <v>42.866667</v>
      </c>
      <c r="F11" s="2">
        <v>42.866667</v>
      </c>
      <c r="G11" s="2">
        <v>117.38333299999999</v>
      </c>
      <c r="H11" s="2">
        <v>117.38333299999999</v>
      </c>
      <c r="I11" s="6"/>
      <c r="J11" s="6"/>
      <c r="K11" s="6"/>
      <c r="L11" s="13" t="s">
        <v>608</v>
      </c>
      <c r="M11" s="13"/>
      <c r="N11" s="6"/>
      <c r="O11" s="6"/>
      <c r="P11" s="6"/>
      <c r="Q11" s="34">
        <v>155</v>
      </c>
      <c r="R11" s="6"/>
      <c r="S11" s="6"/>
      <c r="T11" s="6"/>
      <c r="U11" s="6"/>
      <c r="V11" s="6"/>
      <c r="W11" s="6"/>
      <c r="X11" s="6"/>
      <c r="Y11" s="6"/>
      <c r="Z11" s="6"/>
      <c r="AA11" s="6"/>
      <c r="AB11" s="30">
        <v>71.430000000000007</v>
      </c>
      <c r="AC11" s="30">
        <v>0.41</v>
      </c>
      <c r="AE11" s="30">
        <v>13.51</v>
      </c>
      <c r="AG11" s="2">
        <v>2.36</v>
      </c>
      <c r="AH11" s="2">
        <v>0.93</v>
      </c>
      <c r="AI11" s="2">
        <f t="shared" si="0"/>
        <v>3.053528</v>
      </c>
      <c r="AJ11" s="2">
        <v>0.14000000000000001</v>
      </c>
      <c r="AK11" s="2">
        <v>0.28000000000000003</v>
      </c>
      <c r="AL11" s="2">
        <v>0.08</v>
      </c>
      <c r="AM11" s="2"/>
      <c r="AN11" s="2">
        <v>6.5</v>
      </c>
      <c r="AO11" s="2">
        <v>3.4</v>
      </c>
      <c r="AP11" s="2">
        <v>0.08</v>
      </c>
      <c r="BF11" s="30">
        <v>0.67</v>
      </c>
      <c r="DO11" s="30">
        <v>93.21</v>
      </c>
      <c r="DP11" s="30">
        <v>145</v>
      </c>
      <c r="DQ11" s="30">
        <v>21.21</v>
      </c>
      <c r="DR11" s="30">
        <v>76.61</v>
      </c>
      <c r="DS11" s="30">
        <v>12.74</v>
      </c>
      <c r="DT11" s="30">
        <v>1.23</v>
      </c>
      <c r="DU11" s="30">
        <v>11</v>
      </c>
      <c r="DV11" s="30">
        <v>1.54</v>
      </c>
      <c r="DW11" s="30">
        <v>10.46</v>
      </c>
      <c r="DX11" s="30">
        <v>2.23</v>
      </c>
      <c r="DY11" s="30">
        <v>6.67</v>
      </c>
      <c r="DZ11" s="30">
        <v>1</v>
      </c>
      <c r="EA11" s="30">
        <v>6.18</v>
      </c>
      <c r="EB11" s="30">
        <v>0.92</v>
      </c>
      <c r="FO11" s="6"/>
      <c r="FP11" s="13" t="s">
        <v>606</v>
      </c>
    </row>
    <row r="12" spans="1:172" s="30" customFormat="1" x14ac:dyDescent="0.25">
      <c r="A12" s="13" t="s">
        <v>604</v>
      </c>
      <c r="B12" s="6"/>
      <c r="C12" s="13" t="s">
        <v>593</v>
      </c>
      <c r="D12" s="13" t="s">
        <v>598</v>
      </c>
      <c r="E12" s="2">
        <v>42.866667</v>
      </c>
      <c r="F12" s="2">
        <v>42.866667</v>
      </c>
      <c r="G12" s="2">
        <v>117.38333299999999</v>
      </c>
      <c r="H12" s="2">
        <v>117.38333299999999</v>
      </c>
      <c r="I12" s="6"/>
      <c r="J12" s="6"/>
      <c r="K12" s="6"/>
      <c r="L12" s="13" t="s">
        <v>609</v>
      </c>
      <c r="M12" s="13"/>
      <c r="N12" s="6"/>
      <c r="O12" s="6"/>
      <c r="P12" s="6"/>
      <c r="Q12" s="34">
        <v>155</v>
      </c>
      <c r="R12" s="6"/>
      <c r="S12" s="6"/>
      <c r="T12" s="6"/>
      <c r="U12" s="6"/>
      <c r="V12" s="6"/>
      <c r="W12" s="6"/>
      <c r="X12" s="6"/>
      <c r="Y12" s="6"/>
      <c r="Z12" s="6"/>
      <c r="AA12" s="6"/>
      <c r="AB12" s="30">
        <v>73.19</v>
      </c>
      <c r="AC12" s="30">
        <v>0.28999999999999998</v>
      </c>
      <c r="AE12" s="30">
        <v>11.67</v>
      </c>
      <c r="AG12" s="2">
        <v>2.57</v>
      </c>
      <c r="AH12" s="2">
        <v>0.78</v>
      </c>
      <c r="AI12" s="2">
        <f t="shared" si="0"/>
        <v>3.0924860000000001</v>
      </c>
      <c r="AJ12" s="2">
        <v>7.0000000000000007E-2</v>
      </c>
      <c r="AK12" s="2">
        <v>0.15</v>
      </c>
      <c r="AL12" s="2">
        <v>0.08</v>
      </c>
      <c r="AM12" s="2"/>
      <c r="AN12" s="2">
        <v>9.73</v>
      </c>
      <c r="AO12" s="2">
        <v>0.43</v>
      </c>
      <c r="AP12" s="2">
        <v>0.03</v>
      </c>
      <c r="BF12" s="30">
        <v>0.73</v>
      </c>
      <c r="DO12" s="30">
        <v>70.44</v>
      </c>
      <c r="DP12" s="30">
        <v>119.11</v>
      </c>
      <c r="DQ12" s="30">
        <v>15.97</v>
      </c>
      <c r="DR12" s="30">
        <v>56.21</v>
      </c>
      <c r="DS12" s="30">
        <v>9.39</v>
      </c>
      <c r="DT12" s="30">
        <v>0.28000000000000003</v>
      </c>
      <c r="DU12" s="30">
        <v>8.4700000000000006</v>
      </c>
      <c r="DV12" s="30">
        <v>1.23</v>
      </c>
      <c r="DW12" s="30">
        <v>8.89</v>
      </c>
      <c r="DX12" s="30">
        <v>2.04</v>
      </c>
      <c r="DY12" s="30">
        <v>6.53</v>
      </c>
      <c r="DZ12" s="30">
        <v>0.98</v>
      </c>
      <c r="EA12" s="30">
        <v>5.67</v>
      </c>
      <c r="EB12" s="30">
        <v>0.86</v>
      </c>
      <c r="FO12" s="6"/>
      <c r="FP12" s="13" t="s">
        <v>606</v>
      </c>
    </row>
    <row r="13" spans="1:172" s="30" customFormat="1" x14ac:dyDescent="0.25">
      <c r="A13" s="13" t="s">
        <v>604</v>
      </c>
      <c r="B13" s="6"/>
      <c r="C13" s="13" t="s">
        <v>593</v>
      </c>
      <c r="D13" s="13" t="s">
        <v>598</v>
      </c>
      <c r="E13" s="2">
        <v>42.866667</v>
      </c>
      <c r="F13" s="2">
        <v>42.866667</v>
      </c>
      <c r="G13" s="2">
        <v>117.38333299999999</v>
      </c>
      <c r="H13" s="2">
        <v>117.38333299999999</v>
      </c>
      <c r="I13" s="6"/>
      <c r="J13" s="6"/>
      <c r="K13" s="6"/>
      <c r="L13" s="13" t="s">
        <v>610</v>
      </c>
      <c r="M13" s="13"/>
      <c r="N13" s="6"/>
      <c r="O13" s="6"/>
      <c r="P13" s="6"/>
      <c r="Q13" s="34">
        <v>155</v>
      </c>
      <c r="R13" s="6"/>
      <c r="S13" s="6"/>
      <c r="T13" s="6"/>
      <c r="U13" s="6"/>
      <c r="V13" s="6"/>
      <c r="W13" s="6"/>
      <c r="X13" s="6"/>
      <c r="Y13" s="6"/>
      <c r="Z13" s="6"/>
      <c r="AA13" s="6"/>
      <c r="AB13" s="30">
        <v>72.8</v>
      </c>
      <c r="AC13" s="30">
        <v>0.3</v>
      </c>
      <c r="AE13" s="30">
        <v>12.18</v>
      </c>
      <c r="AG13" s="2">
        <v>2.23</v>
      </c>
      <c r="AH13" s="2">
        <v>0.85</v>
      </c>
      <c r="AI13" s="2">
        <f t="shared" si="0"/>
        <v>2.856554</v>
      </c>
      <c r="AJ13" s="2">
        <v>0</v>
      </c>
      <c r="AK13" s="2">
        <v>0.11</v>
      </c>
      <c r="AL13" s="2">
        <v>0.05</v>
      </c>
      <c r="AM13" s="2"/>
      <c r="AN13" s="2">
        <v>10.4</v>
      </c>
      <c r="AO13" s="2">
        <v>0.38</v>
      </c>
      <c r="AP13" s="2">
        <v>0.03</v>
      </c>
      <c r="BF13" s="30">
        <v>0.52</v>
      </c>
      <c r="DO13" s="30">
        <v>111.63</v>
      </c>
      <c r="DP13" s="30">
        <v>165.75</v>
      </c>
      <c r="DQ13" s="30">
        <v>23.59</v>
      </c>
      <c r="DR13" s="30">
        <v>81.66</v>
      </c>
      <c r="DS13" s="30">
        <v>13.85</v>
      </c>
      <c r="DT13" s="30">
        <v>0.35</v>
      </c>
      <c r="DU13" s="30">
        <v>11.08</v>
      </c>
      <c r="DV13" s="30">
        <v>1.52</v>
      </c>
      <c r="DW13" s="30">
        <v>10.09</v>
      </c>
      <c r="DX13" s="30">
        <v>2.25</v>
      </c>
      <c r="DY13" s="30">
        <v>6.43</v>
      </c>
      <c r="DZ13" s="30">
        <v>0.95</v>
      </c>
      <c r="EA13" s="30">
        <v>5.3</v>
      </c>
      <c r="EB13" s="30">
        <v>0.78</v>
      </c>
      <c r="FO13" s="6"/>
      <c r="FP13" s="13" t="s">
        <v>606</v>
      </c>
    </row>
    <row r="14" spans="1:172" s="30" customFormat="1" x14ac:dyDescent="0.25">
      <c r="A14" s="13" t="s">
        <v>604</v>
      </c>
      <c r="B14" s="6"/>
      <c r="C14" s="13" t="s">
        <v>593</v>
      </c>
      <c r="D14" s="13" t="s">
        <v>598</v>
      </c>
      <c r="E14" s="2">
        <v>42.866667</v>
      </c>
      <c r="F14" s="2">
        <v>42.866667</v>
      </c>
      <c r="G14" s="2">
        <v>117.38333299999999</v>
      </c>
      <c r="H14" s="2">
        <v>117.38333299999999</v>
      </c>
      <c r="I14" s="6"/>
      <c r="J14" s="6"/>
      <c r="K14" s="6"/>
      <c r="L14" s="13" t="s">
        <v>611</v>
      </c>
      <c r="M14" s="13"/>
      <c r="N14" s="6"/>
      <c r="O14" s="6"/>
      <c r="P14" s="6"/>
      <c r="Q14" s="34">
        <v>155</v>
      </c>
      <c r="R14" s="6"/>
      <c r="S14" s="6"/>
      <c r="T14" s="6"/>
      <c r="U14" s="6"/>
      <c r="V14" s="6"/>
      <c r="W14" s="6"/>
      <c r="X14" s="6"/>
      <c r="Y14" s="6"/>
      <c r="Z14" s="6"/>
      <c r="AA14" s="6"/>
      <c r="AB14" s="30">
        <v>72.37</v>
      </c>
      <c r="AC14" s="30">
        <v>0.31</v>
      </c>
      <c r="AE14" s="30">
        <v>12.41</v>
      </c>
      <c r="AG14" s="2">
        <v>2.4500000000000002</v>
      </c>
      <c r="AH14" s="2">
        <v>1.04</v>
      </c>
      <c r="AI14" s="2">
        <f t="shared" si="0"/>
        <v>3.2445100000000004</v>
      </c>
      <c r="AJ14" s="2">
        <v>0.02</v>
      </c>
      <c r="AK14" s="2">
        <v>0.12</v>
      </c>
      <c r="AL14" s="2">
        <v>0.06</v>
      </c>
      <c r="AM14" s="2"/>
      <c r="AN14" s="2">
        <v>9.16</v>
      </c>
      <c r="AO14" s="2">
        <v>1.36</v>
      </c>
      <c r="AP14" s="2">
        <v>0.03</v>
      </c>
      <c r="BF14" s="30">
        <v>0.53</v>
      </c>
      <c r="DO14" s="30">
        <v>84.46</v>
      </c>
      <c r="DP14" s="30">
        <v>131.80000000000001</v>
      </c>
      <c r="DQ14" s="30">
        <v>18.02</v>
      </c>
      <c r="DR14" s="30">
        <v>64.13</v>
      </c>
      <c r="DS14" s="30">
        <v>10.54</v>
      </c>
      <c r="DT14" s="30">
        <v>0.28000000000000003</v>
      </c>
      <c r="DU14" s="30">
        <v>8.36</v>
      </c>
      <c r="DV14" s="30">
        <v>1.22</v>
      </c>
      <c r="DW14" s="30">
        <v>8.32</v>
      </c>
      <c r="DX14" s="30">
        <v>1.94</v>
      </c>
      <c r="DY14" s="30">
        <v>5.71</v>
      </c>
      <c r="DZ14" s="30">
        <v>0.86</v>
      </c>
      <c r="EA14" s="30">
        <v>4.83</v>
      </c>
      <c r="EB14" s="30">
        <v>0.72</v>
      </c>
      <c r="FO14" s="6"/>
      <c r="FP14" s="13" t="s">
        <v>606</v>
      </c>
    </row>
    <row r="15" spans="1:172" s="30" customFormat="1" x14ac:dyDescent="0.25">
      <c r="A15" s="13" t="s">
        <v>604</v>
      </c>
      <c r="B15" s="6"/>
      <c r="C15" s="13" t="s">
        <v>593</v>
      </c>
      <c r="D15" s="13" t="s">
        <v>598</v>
      </c>
      <c r="E15" s="2">
        <v>42.866667</v>
      </c>
      <c r="F15" s="2">
        <v>42.866667</v>
      </c>
      <c r="G15" s="2">
        <v>117.38333299999999</v>
      </c>
      <c r="H15" s="2">
        <v>117.38333299999999</v>
      </c>
      <c r="I15" s="6"/>
      <c r="J15" s="6"/>
      <c r="K15" s="6"/>
      <c r="L15" s="13" t="s">
        <v>612</v>
      </c>
      <c r="M15" s="13"/>
      <c r="N15" s="6"/>
      <c r="O15" s="6"/>
      <c r="P15" s="6"/>
      <c r="Q15" s="34">
        <v>154.69999999999999</v>
      </c>
      <c r="R15" s="6"/>
      <c r="S15" s="6"/>
      <c r="T15" s="6"/>
      <c r="U15" s="6"/>
      <c r="V15" s="6"/>
      <c r="W15" s="6"/>
      <c r="X15" s="6"/>
      <c r="Y15" s="6"/>
      <c r="Z15" s="6"/>
      <c r="AA15" s="6"/>
      <c r="AB15" s="30">
        <v>72.680000000000007</v>
      </c>
      <c r="AC15" s="30">
        <v>0.3</v>
      </c>
      <c r="AE15" s="30">
        <v>12.17</v>
      </c>
      <c r="AG15" s="2">
        <v>2.58</v>
      </c>
      <c r="AH15" s="2">
        <v>0.87</v>
      </c>
      <c r="AI15" s="2">
        <f t="shared" si="0"/>
        <v>3.1914840000000004</v>
      </c>
      <c r="AJ15" s="2">
        <v>0.06</v>
      </c>
      <c r="AK15" s="2">
        <v>0.13</v>
      </c>
      <c r="AL15" s="2">
        <v>0.08</v>
      </c>
      <c r="AM15" s="2"/>
      <c r="AN15" s="2">
        <v>9.24</v>
      </c>
      <c r="AO15" s="2">
        <v>1.1200000000000001</v>
      </c>
      <c r="AP15" s="2">
        <v>0.03</v>
      </c>
      <c r="BF15" s="30">
        <v>0.56999999999999995</v>
      </c>
      <c r="CW15" s="30">
        <v>577.9</v>
      </c>
      <c r="CX15" s="30">
        <v>74.459999999999994</v>
      </c>
      <c r="CY15" s="30">
        <v>58.1</v>
      </c>
      <c r="CZ15" s="30">
        <v>865.5</v>
      </c>
      <c r="DA15" s="30">
        <v>40.6</v>
      </c>
      <c r="DN15" s="30">
        <v>432.33</v>
      </c>
      <c r="DO15" s="30">
        <v>101.08</v>
      </c>
      <c r="DP15" s="30">
        <v>158.07</v>
      </c>
      <c r="DQ15" s="30">
        <v>21.89</v>
      </c>
      <c r="DR15" s="30">
        <v>79.900000000000006</v>
      </c>
      <c r="DS15" s="30">
        <v>13.51</v>
      </c>
      <c r="DT15" s="30">
        <v>0.35</v>
      </c>
      <c r="DU15" s="30">
        <v>11.17</v>
      </c>
      <c r="DV15" s="30">
        <v>1.61</v>
      </c>
      <c r="DW15" s="30">
        <v>10.71</v>
      </c>
      <c r="DX15" s="30">
        <v>2.41</v>
      </c>
      <c r="DY15" s="30">
        <v>7.05</v>
      </c>
      <c r="DZ15" s="30">
        <v>1.03</v>
      </c>
      <c r="EA15" s="30">
        <v>6</v>
      </c>
      <c r="EB15" s="30">
        <v>0.93</v>
      </c>
      <c r="EC15" s="30">
        <v>19.8</v>
      </c>
      <c r="ED15" s="30">
        <v>2.63</v>
      </c>
      <c r="FO15" s="6"/>
      <c r="FP15" s="13" t="s">
        <v>606</v>
      </c>
    </row>
    <row r="16" spans="1:172" s="30" customFormat="1" x14ac:dyDescent="0.25">
      <c r="A16" s="13" t="s">
        <v>613</v>
      </c>
      <c r="B16" s="6"/>
      <c r="C16" s="13" t="s">
        <v>614</v>
      </c>
      <c r="D16" s="13"/>
      <c r="E16" s="2">
        <v>47.668610999999999</v>
      </c>
      <c r="F16" s="2">
        <v>47.668610999999999</v>
      </c>
      <c r="G16" s="2">
        <v>120.33972199999999</v>
      </c>
      <c r="H16" s="2">
        <v>120.33972199999999</v>
      </c>
      <c r="I16" s="6"/>
      <c r="J16" s="6"/>
      <c r="K16" s="6"/>
      <c r="L16" s="13" t="s">
        <v>615</v>
      </c>
      <c r="M16" s="13"/>
      <c r="N16" s="6"/>
      <c r="O16" s="6"/>
      <c r="P16" s="6"/>
      <c r="Q16" s="34">
        <v>172</v>
      </c>
      <c r="R16" s="6"/>
      <c r="S16" s="6"/>
      <c r="T16" s="6"/>
      <c r="U16" s="6"/>
      <c r="V16" s="6"/>
      <c r="W16" s="6"/>
      <c r="X16" s="6"/>
      <c r="Y16" s="6"/>
      <c r="Z16" s="6"/>
      <c r="AA16" s="6"/>
      <c r="AB16" s="30">
        <v>72.58</v>
      </c>
      <c r="AC16" s="30">
        <v>0.26</v>
      </c>
      <c r="AE16" s="30">
        <v>13.89</v>
      </c>
      <c r="AG16" s="2">
        <v>1.47</v>
      </c>
      <c r="AH16" s="2">
        <v>0.26</v>
      </c>
      <c r="AI16" s="2">
        <f t="shared" si="0"/>
        <v>1.5827059999999999</v>
      </c>
      <c r="AJ16" s="2">
        <v>0.42</v>
      </c>
      <c r="AK16" s="2">
        <v>0.36</v>
      </c>
      <c r="AL16" s="2">
        <v>0.08</v>
      </c>
      <c r="AM16" s="2"/>
      <c r="AN16" s="2">
        <v>4.62</v>
      </c>
      <c r="AO16" s="2">
        <v>4.58</v>
      </c>
      <c r="AP16" s="2">
        <v>0.05</v>
      </c>
      <c r="BF16" s="30">
        <v>1.08</v>
      </c>
      <c r="CK16" s="30">
        <v>2.06</v>
      </c>
      <c r="CW16" s="30">
        <v>153.19999999999999</v>
      </c>
      <c r="CX16" s="30">
        <v>82.9</v>
      </c>
      <c r="CY16" s="30">
        <v>44.32</v>
      </c>
      <c r="CZ16" s="30">
        <v>519.1</v>
      </c>
      <c r="DA16" s="30">
        <v>11.82</v>
      </c>
      <c r="DN16" s="30">
        <v>474.5</v>
      </c>
      <c r="DO16" s="30">
        <v>85.06</v>
      </c>
      <c r="DP16" s="30">
        <v>182.8</v>
      </c>
      <c r="DQ16" s="30">
        <v>20.63</v>
      </c>
      <c r="DR16" s="30">
        <v>77.78</v>
      </c>
      <c r="DS16" s="30">
        <v>15.22</v>
      </c>
      <c r="DT16" s="30">
        <v>1.3049999999999999</v>
      </c>
      <c r="DU16" s="30">
        <v>11.09</v>
      </c>
      <c r="DV16" s="30">
        <v>1.742</v>
      </c>
      <c r="DW16" s="30">
        <v>9.07</v>
      </c>
      <c r="DX16" s="30">
        <v>1.643</v>
      </c>
      <c r="DY16" s="30">
        <v>4.3680000000000003</v>
      </c>
      <c r="DZ16" s="30">
        <v>0.68400000000000005</v>
      </c>
      <c r="EA16" s="30">
        <v>4.0670000000000002</v>
      </c>
      <c r="EB16" s="30">
        <v>0.66800000000000004</v>
      </c>
      <c r="EC16" s="30">
        <v>8.82</v>
      </c>
      <c r="ED16" s="30">
        <v>1.7889999999999999</v>
      </c>
      <c r="EO16" s="30">
        <v>16.41</v>
      </c>
      <c r="EP16" s="30">
        <v>2.238</v>
      </c>
      <c r="FO16" s="6"/>
      <c r="FP16" s="13" t="s">
        <v>616</v>
      </c>
    </row>
    <row r="17" spans="1:172" s="30" customFormat="1" x14ac:dyDescent="0.25">
      <c r="A17" s="13" t="s">
        <v>613</v>
      </c>
      <c r="B17" s="6"/>
      <c r="C17" s="13" t="s">
        <v>614</v>
      </c>
      <c r="D17" s="13"/>
      <c r="E17" s="2">
        <v>47.645000000000003</v>
      </c>
      <c r="F17" s="2">
        <v>47.645000000000003</v>
      </c>
      <c r="G17" s="2">
        <v>120.209722</v>
      </c>
      <c r="H17" s="2">
        <v>120.209722</v>
      </c>
      <c r="I17" s="6"/>
      <c r="J17" s="6"/>
      <c r="K17" s="6"/>
      <c r="L17" s="13" t="s">
        <v>617</v>
      </c>
      <c r="M17" s="13"/>
      <c r="N17" s="6"/>
      <c r="O17" s="6"/>
      <c r="P17" s="6"/>
      <c r="Q17" s="34">
        <v>174</v>
      </c>
      <c r="R17" s="6"/>
      <c r="S17" s="6"/>
      <c r="T17" s="6"/>
      <c r="U17" s="6"/>
      <c r="V17" s="6"/>
      <c r="W17" s="6"/>
      <c r="X17" s="6"/>
      <c r="Y17" s="6"/>
      <c r="Z17" s="6"/>
      <c r="AA17" s="6"/>
      <c r="AB17" s="30">
        <v>75.02</v>
      </c>
      <c r="AC17" s="30">
        <v>0.23</v>
      </c>
      <c r="AE17" s="30">
        <v>12.54</v>
      </c>
      <c r="AG17" s="2">
        <v>1.03</v>
      </c>
      <c r="AH17" s="2">
        <v>0.22</v>
      </c>
      <c r="AI17" s="2">
        <f t="shared" si="0"/>
        <v>1.1467940000000001</v>
      </c>
      <c r="AJ17" s="2">
        <v>0.86</v>
      </c>
      <c r="AK17" s="2">
        <v>0.21</v>
      </c>
      <c r="AL17" s="2">
        <v>0.05</v>
      </c>
      <c r="AM17" s="2"/>
      <c r="AN17" s="2">
        <v>4.42</v>
      </c>
      <c r="AO17" s="2">
        <v>4.12</v>
      </c>
      <c r="AP17" s="2">
        <v>0.06</v>
      </c>
      <c r="BF17" s="30">
        <v>0.9</v>
      </c>
      <c r="CK17" s="30">
        <v>0.96</v>
      </c>
      <c r="CW17" s="30">
        <v>137.1</v>
      </c>
      <c r="CX17" s="30">
        <v>104</v>
      </c>
      <c r="CY17" s="30">
        <v>13.6</v>
      </c>
      <c r="CZ17" s="30">
        <v>156.19999999999999</v>
      </c>
      <c r="DA17" s="30">
        <v>12.33</v>
      </c>
      <c r="DN17" s="30">
        <v>191.1</v>
      </c>
      <c r="DO17" s="30">
        <v>36.07</v>
      </c>
      <c r="DP17" s="30">
        <v>60</v>
      </c>
      <c r="DQ17" s="30">
        <v>6.0579999999999998</v>
      </c>
      <c r="DR17" s="30">
        <v>18.690000000000001</v>
      </c>
      <c r="DS17" s="30">
        <v>3.1749999999999998</v>
      </c>
      <c r="DT17" s="30">
        <v>0.45400000000000001</v>
      </c>
      <c r="DU17" s="30">
        <v>2.5609999999999999</v>
      </c>
      <c r="DV17" s="30">
        <v>0.44600000000000001</v>
      </c>
      <c r="DW17" s="30">
        <v>2.0510000000000002</v>
      </c>
      <c r="DX17" s="30">
        <v>0.46100000000000002</v>
      </c>
      <c r="DY17" s="30">
        <v>1.407</v>
      </c>
      <c r="DZ17" s="30">
        <v>0.252</v>
      </c>
      <c r="EA17" s="30">
        <v>1.754</v>
      </c>
      <c r="EB17" s="30">
        <v>0.307</v>
      </c>
      <c r="EC17" s="30">
        <v>9.68</v>
      </c>
      <c r="ED17" s="30">
        <v>0.9</v>
      </c>
      <c r="EO17" s="30">
        <v>23.33</v>
      </c>
      <c r="EP17" s="30">
        <v>1.7889999999999999</v>
      </c>
      <c r="FO17" s="6"/>
      <c r="FP17" s="13" t="s">
        <v>616</v>
      </c>
    </row>
    <row r="18" spans="1:172" s="30" customFormat="1" x14ac:dyDescent="0.25">
      <c r="A18" s="13" t="s">
        <v>613</v>
      </c>
      <c r="B18" s="6"/>
      <c r="C18" s="13" t="s">
        <v>614</v>
      </c>
      <c r="D18" s="13"/>
      <c r="E18" s="2">
        <v>47.882221999999999</v>
      </c>
      <c r="F18" s="2">
        <v>47.882221999999999</v>
      </c>
      <c r="G18" s="2">
        <v>120.900278</v>
      </c>
      <c r="H18" s="2">
        <v>120.900278</v>
      </c>
      <c r="I18" s="6"/>
      <c r="J18" s="6"/>
      <c r="K18" s="6"/>
      <c r="L18" s="13" t="s">
        <v>618</v>
      </c>
      <c r="M18" s="13"/>
      <c r="N18" s="6"/>
      <c r="O18" s="6"/>
      <c r="P18" s="6"/>
      <c r="Q18" s="34">
        <v>179</v>
      </c>
      <c r="R18" s="6"/>
      <c r="S18" s="6"/>
      <c r="T18" s="6"/>
      <c r="U18" s="6"/>
      <c r="V18" s="6"/>
      <c r="W18" s="6"/>
      <c r="X18" s="6"/>
      <c r="Y18" s="6"/>
      <c r="Z18" s="6"/>
      <c r="AA18" s="6"/>
      <c r="AB18" s="30">
        <v>63.52</v>
      </c>
      <c r="AC18" s="30">
        <v>0.8</v>
      </c>
      <c r="AE18" s="30">
        <v>15.9</v>
      </c>
      <c r="AG18" s="2">
        <v>2.4900000000000002</v>
      </c>
      <c r="AH18" s="2">
        <v>2.13</v>
      </c>
      <c r="AI18" s="2">
        <f t="shared" si="0"/>
        <v>4.3705020000000001</v>
      </c>
      <c r="AJ18" s="2">
        <v>3.19</v>
      </c>
      <c r="AK18" s="2">
        <v>1.74</v>
      </c>
      <c r="AL18" s="2">
        <v>0.13</v>
      </c>
      <c r="AM18" s="2"/>
      <c r="AN18" s="2">
        <v>3.65</v>
      </c>
      <c r="AO18" s="2">
        <v>4.2</v>
      </c>
      <c r="AP18" s="2">
        <v>0.35</v>
      </c>
      <c r="BF18" s="30">
        <v>2.2799999999999998</v>
      </c>
      <c r="CK18" s="30">
        <v>8.64</v>
      </c>
      <c r="CW18" s="30">
        <v>55.56</v>
      </c>
      <c r="CX18" s="30">
        <v>435.4</v>
      </c>
      <c r="CY18" s="30">
        <v>24.89</v>
      </c>
      <c r="CZ18" s="30">
        <v>327.60000000000002</v>
      </c>
      <c r="DA18" s="30">
        <v>12.37</v>
      </c>
      <c r="DN18" s="30">
        <v>745</v>
      </c>
      <c r="DO18" s="30">
        <v>39.04</v>
      </c>
      <c r="DP18" s="30">
        <v>80.959999999999994</v>
      </c>
      <c r="DQ18" s="30">
        <v>9.3870000000000005</v>
      </c>
      <c r="DR18" s="30">
        <v>35.31</v>
      </c>
      <c r="DS18" s="30">
        <v>6.8390000000000004</v>
      </c>
      <c r="DT18" s="30">
        <v>1.694</v>
      </c>
      <c r="DU18" s="30">
        <v>5.1449999999999996</v>
      </c>
      <c r="DV18" s="30">
        <v>0.93799999999999994</v>
      </c>
      <c r="DW18" s="30">
        <v>4.758</v>
      </c>
      <c r="DX18" s="30">
        <v>0.96299999999999997</v>
      </c>
      <c r="DY18" s="30">
        <v>2.6379999999999999</v>
      </c>
      <c r="DZ18" s="30">
        <v>0.37</v>
      </c>
      <c r="EA18" s="30">
        <v>2.5190000000000001</v>
      </c>
      <c r="EB18" s="30">
        <v>0.46</v>
      </c>
      <c r="EC18" s="30">
        <v>21.01</v>
      </c>
      <c r="ED18" s="30">
        <v>0.83</v>
      </c>
      <c r="EO18" s="30">
        <v>5.4809999999999999</v>
      </c>
      <c r="EP18" s="30">
        <v>2.3660000000000001</v>
      </c>
      <c r="FO18" s="6"/>
      <c r="FP18" s="13" t="s">
        <v>616</v>
      </c>
    </row>
    <row r="19" spans="1:172" s="30" customFormat="1" x14ac:dyDescent="0.25">
      <c r="A19" s="13" t="s">
        <v>613</v>
      </c>
      <c r="B19" s="6"/>
      <c r="C19" s="13" t="s">
        <v>614</v>
      </c>
      <c r="D19" s="13"/>
      <c r="E19" s="2">
        <v>47.385832999999998</v>
      </c>
      <c r="F19" s="2">
        <v>47.385832999999998</v>
      </c>
      <c r="G19" s="2">
        <v>121.205556</v>
      </c>
      <c r="H19" s="2">
        <v>121.205556</v>
      </c>
      <c r="I19" s="6"/>
      <c r="J19" s="6"/>
      <c r="K19" s="6"/>
      <c r="L19" s="13" t="s">
        <v>619</v>
      </c>
      <c r="M19" s="13"/>
      <c r="N19" s="6"/>
      <c r="O19" s="6"/>
      <c r="P19" s="6"/>
      <c r="Q19" s="34">
        <v>136</v>
      </c>
      <c r="R19" s="6"/>
      <c r="S19" s="6"/>
      <c r="T19" s="6"/>
      <c r="U19" s="6"/>
      <c r="V19" s="6"/>
      <c r="W19" s="6"/>
      <c r="X19" s="6"/>
      <c r="Y19" s="6"/>
      <c r="Z19" s="6"/>
      <c r="AA19" s="6"/>
      <c r="AB19" s="30">
        <v>73.2</v>
      </c>
      <c r="AC19" s="30">
        <v>0.3</v>
      </c>
      <c r="AE19" s="30">
        <v>13.7</v>
      </c>
      <c r="AG19" s="2">
        <v>1.26</v>
      </c>
      <c r="AH19" s="2">
        <v>0.55000000000000004</v>
      </c>
      <c r="AI19" s="2">
        <f t="shared" si="0"/>
        <v>1.683748</v>
      </c>
      <c r="AJ19" s="2">
        <v>0.76</v>
      </c>
      <c r="AK19" s="2">
        <v>0.37</v>
      </c>
      <c r="AL19" s="2">
        <v>0.04</v>
      </c>
      <c r="AM19" s="2"/>
      <c r="AN19" s="2">
        <v>4.54</v>
      </c>
      <c r="AO19" s="2">
        <v>4.34</v>
      </c>
      <c r="AP19" s="2">
        <v>0.06</v>
      </c>
      <c r="BF19" s="30">
        <v>0.73</v>
      </c>
      <c r="CK19" s="30">
        <v>10.3</v>
      </c>
      <c r="CW19" s="30">
        <v>152</v>
      </c>
      <c r="CX19" s="30">
        <v>135</v>
      </c>
      <c r="CY19" s="30">
        <v>15.2</v>
      </c>
      <c r="CZ19" s="30">
        <v>173</v>
      </c>
      <c r="DA19" s="30">
        <v>13.3</v>
      </c>
      <c r="DN19" s="30">
        <v>424</v>
      </c>
      <c r="DO19" s="30">
        <v>30.4</v>
      </c>
      <c r="DP19" s="30">
        <v>61</v>
      </c>
      <c r="DQ19" s="30">
        <v>7.28</v>
      </c>
      <c r="DR19" s="30">
        <v>24.8</v>
      </c>
      <c r="DS19" s="30">
        <v>4.25</v>
      </c>
      <c r="DT19" s="30">
        <v>0.72</v>
      </c>
      <c r="DU19" s="30">
        <v>3.19</v>
      </c>
      <c r="DV19" s="30">
        <v>0.55000000000000004</v>
      </c>
      <c r="DW19" s="30">
        <v>2.93</v>
      </c>
      <c r="DX19" s="30">
        <v>0.56000000000000005</v>
      </c>
      <c r="DY19" s="30">
        <v>1.63</v>
      </c>
      <c r="DZ19" s="30">
        <v>0.26</v>
      </c>
      <c r="EA19" s="30">
        <v>1.78</v>
      </c>
      <c r="EB19" s="30">
        <v>0.28000000000000003</v>
      </c>
      <c r="EC19" s="30">
        <v>5.8</v>
      </c>
      <c r="ED19" s="30">
        <v>0.95</v>
      </c>
      <c r="EO19" s="30">
        <v>15.2</v>
      </c>
      <c r="EP19" s="30">
        <v>2.33</v>
      </c>
      <c r="FO19" s="6"/>
      <c r="FP19" s="13" t="s">
        <v>616</v>
      </c>
    </row>
    <row r="20" spans="1:172" s="30" customFormat="1" x14ac:dyDescent="0.25">
      <c r="A20" s="13" t="s">
        <v>613</v>
      </c>
      <c r="B20" s="6"/>
      <c r="C20" s="13" t="s">
        <v>614</v>
      </c>
      <c r="D20" s="13"/>
      <c r="E20" s="2">
        <v>47.5</v>
      </c>
      <c r="F20" s="2">
        <v>47.5</v>
      </c>
      <c r="G20" s="2">
        <v>122.3</v>
      </c>
      <c r="H20" s="2">
        <v>122.3</v>
      </c>
      <c r="I20" s="6"/>
      <c r="J20" s="6"/>
      <c r="K20" s="6"/>
      <c r="L20" s="13" t="s">
        <v>620</v>
      </c>
      <c r="M20" s="13"/>
      <c r="N20" s="6"/>
      <c r="O20" s="6"/>
      <c r="P20" s="6"/>
      <c r="Q20" s="34">
        <v>133</v>
      </c>
      <c r="R20" s="6"/>
      <c r="S20" s="6"/>
      <c r="T20" s="6"/>
      <c r="U20" s="6"/>
      <c r="V20" s="6"/>
      <c r="W20" s="6"/>
      <c r="X20" s="6"/>
      <c r="Y20" s="6"/>
      <c r="Z20" s="6"/>
      <c r="AA20" s="6"/>
      <c r="AB20" s="30">
        <v>72</v>
      </c>
      <c r="AC20" s="30">
        <v>0.38</v>
      </c>
      <c r="AE20" s="30">
        <v>14.2</v>
      </c>
      <c r="AG20" s="2">
        <v>1.22</v>
      </c>
      <c r="AH20" s="2">
        <v>0.8</v>
      </c>
      <c r="AI20" s="2">
        <f t="shared" si="0"/>
        <v>1.897756</v>
      </c>
      <c r="AJ20" s="2">
        <v>1.34</v>
      </c>
      <c r="AK20" s="2">
        <v>0.59</v>
      </c>
      <c r="AL20" s="2">
        <v>0.05</v>
      </c>
      <c r="AM20" s="2"/>
      <c r="AN20" s="2">
        <v>4.41</v>
      </c>
      <c r="AO20" s="2">
        <v>4.0199999999999996</v>
      </c>
      <c r="AP20" s="2">
        <v>0.08</v>
      </c>
      <c r="BF20" s="30">
        <v>0.71</v>
      </c>
      <c r="CK20" s="30">
        <v>13.6</v>
      </c>
      <c r="CW20" s="30">
        <v>153</v>
      </c>
      <c r="CX20" s="30">
        <v>245</v>
      </c>
      <c r="CY20" s="30">
        <v>13</v>
      </c>
      <c r="CZ20" s="30">
        <v>236</v>
      </c>
      <c r="DA20" s="30">
        <v>8.94</v>
      </c>
      <c r="DN20" s="30">
        <v>585</v>
      </c>
      <c r="DO20" s="30">
        <v>23.1</v>
      </c>
      <c r="DP20" s="30">
        <v>48.8</v>
      </c>
      <c r="DQ20" s="30">
        <v>5.7</v>
      </c>
      <c r="DR20" s="30">
        <v>20.6</v>
      </c>
      <c r="DS20" s="30">
        <v>3.58</v>
      </c>
      <c r="DT20" s="30">
        <v>0.77</v>
      </c>
      <c r="DU20" s="30">
        <v>2.81</v>
      </c>
      <c r="DV20" s="30">
        <v>0.45</v>
      </c>
      <c r="DW20" s="30">
        <v>2.37</v>
      </c>
      <c r="DX20" s="30">
        <v>0.49</v>
      </c>
      <c r="DY20" s="30">
        <v>1.4</v>
      </c>
      <c r="DZ20" s="30">
        <v>0.21</v>
      </c>
      <c r="EA20" s="30">
        <v>1.48</v>
      </c>
      <c r="EB20" s="30">
        <v>0.25</v>
      </c>
      <c r="EC20" s="30">
        <v>7.12</v>
      </c>
      <c r="ED20" s="30">
        <v>0.68</v>
      </c>
      <c r="EO20" s="30">
        <v>14.8</v>
      </c>
      <c r="EP20" s="30">
        <v>3.24</v>
      </c>
      <c r="FO20" s="6"/>
      <c r="FP20" s="13" t="s">
        <v>616</v>
      </c>
    </row>
    <row r="21" spans="1:172" s="30" customFormat="1" x14ac:dyDescent="0.25">
      <c r="A21" s="13" t="s">
        <v>613</v>
      </c>
      <c r="B21" s="6"/>
      <c r="C21" s="13" t="s">
        <v>614</v>
      </c>
      <c r="D21" s="13"/>
      <c r="E21" s="2">
        <v>47.963889000000002</v>
      </c>
      <c r="F21" s="2">
        <v>47.963889000000002</v>
      </c>
      <c r="G21" s="2">
        <v>121.91333299999999</v>
      </c>
      <c r="H21" s="2">
        <v>121.91333299999999</v>
      </c>
      <c r="I21" s="6"/>
      <c r="J21" s="6"/>
      <c r="K21" s="6"/>
      <c r="L21" s="13" t="s">
        <v>621</v>
      </c>
      <c r="M21" s="13"/>
      <c r="N21" s="6"/>
      <c r="O21" s="6"/>
      <c r="P21" s="6"/>
      <c r="Q21" s="34">
        <v>129</v>
      </c>
      <c r="R21" s="6"/>
      <c r="S21" s="6"/>
      <c r="T21" s="6"/>
      <c r="U21" s="6"/>
      <c r="V21" s="6"/>
      <c r="W21" s="6"/>
      <c r="X21" s="6"/>
      <c r="Y21" s="6"/>
      <c r="Z21" s="6"/>
      <c r="AA21" s="6"/>
      <c r="AB21" s="30">
        <v>70.599999999999994</v>
      </c>
      <c r="AC21" s="30">
        <v>0.31</v>
      </c>
      <c r="AE21" s="30">
        <v>14.8</v>
      </c>
      <c r="AG21" s="2">
        <v>1.08</v>
      </c>
      <c r="AH21" s="2">
        <v>0.95</v>
      </c>
      <c r="AI21" s="2">
        <f t="shared" si="0"/>
        <v>1.9217840000000002</v>
      </c>
      <c r="AJ21" s="2">
        <v>1.41</v>
      </c>
      <c r="AK21" s="2">
        <v>0.44</v>
      </c>
      <c r="AL21" s="2">
        <v>0.09</v>
      </c>
      <c r="AM21" s="2"/>
      <c r="AN21" s="2">
        <v>4.43</v>
      </c>
      <c r="AO21" s="2">
        <v>4.5599999999999996</v>
      </c>
      <c r="AP21" s="2">
        <v>7.0000000000000007E-2</v>
      </c>
      <c r="BF21" s="30">
        <v>1.26</v>
      </c>
      <c r="CK21" s="30">
        <v>10.9</v>
      </c>
      <c r="CW21" s="30">
        <v>107</v>
      </c>
      <c r="CX21" s="30">
        <v>303</v>
      </c>
      <c r="CY21" s="30">
        <v>18</v>
      </c>
      <c r="CZ21" s="30">
        <v>223</v>
      </c>
      <c r="DA21" s="30">
        <v>9.98</v>
      </c>
      <c r="DN21" s="30">
        <v>965</v>
      </c>
      <c r="DO21" s="30">
        <v>30</v>
      </c>
      <c r="DP21" s="30">
        <v>60.1</v>
      </c>
      <c r="DQ21" s="30">
        <v>6.82</v>
      </c>
      <c r="DR21" s="30">
        <v>24.7</v>
      </c>
      <c r="DS21" s="30">
        <v>4.12</v>
      </c>
      <c r="DT21" s="30">
        <v>1</v>
      </c>
      <c r="DU21" s="30">
        <v>3.57</v>
      </c>
      <c r="DV21" s="30">
        <v>0.59</v>
      </c>
      <c r="DW21" s="30">
        <v>3.3</v>
      </c>
      <c r="DX21" s="30">
        <v>0.68</v>
      </c>
      <c r="DY21" s="30">
        <v>2.02</v>
      </c>
      <c r="DZ21" s="30">
        <v>0.32</v>
      </c>
      <c r="EA21" s="30">
        <v>2.25</v>
      </c>
      <c r="EB21" s="30">
        <v>0.35</v>
      </c>
      <c r="EC21" s="30">
        <v>6.26</v>
      </c>
      <c r="ED21" s="30">
        <v>0.6</v>
      </c>
      <c r="EO21" s="30">
        <v>10.199999999999999</v>
      </c>
      <c r="EP21" s="30">
        <v>2.5299999999999998</v>
      </c>
      <c r="FO21" s="6"/>
      <c r="FP21" s="13" t="s">
        <v>616</v>
      </c>
    </row>
    <row r="22" spans="1:172" s="30" customFormat="1" x14ac:dyDescent="0.25">
      <c r="A22" s="13" t="s">
        <v>613</v>
      </c>
      <c r="B22" s="6"/>
      <c r="C22" s="13" t="s">
        <v>614</v>
      </c>
      <c r="D22" s="13"/>
      <c r="E22" s="2">
        <v>47.773611000000002</v>
      </c>
      <c r="F22" s="2">
        <v>47.773611000000002</v>
      </c>
      <c r="G22" s="2">
        <v>122.613889</v>
      </c>
      <c r="H22" s="2">
        <v>122.613889</v>
      </c>
      <c r="I22" s="6"/>
      <c r="J22" s="6"/>
      <c r="K22" s="6"/>
      <c r="L22" s="13" t="s">
        <v>622</v>
      </c>
      <c r="M22" s="13"/>
      <c r="N22" s="6"/>
      <c r="O22" s="6"/>
      <c r="P22" s="6"/>
      <c r="Q22" s="34">
        <v>131</v>
      </c>
      <c r="R22" s="6"/>
      <c r="S22" s="6"/>
      <c r="T22" s="6"/>
      <c r="U22" s="6"/>
      <c r="V22" s="6"/>
      <c r="W22" s="6"/>
      <c r="X22" s="6"/>
      <c r="Y22" s="6"/>
      <c r="Z22" s="6"/>
      <c r="AA22" s="6"/>
      <c r="AB22" s="30">
        <v>76.7</v>
      </c>
      <c r="AC22" s="30">
        <v>0.1</v>
      </c>
      <c r="AE22" s="30">
        <v>12.7</v>
      </c>
      <c r="AG22" s="2">
        <v>0.49</v>
      </c>
      <c r="AH22" s="2">
        <v>0.2</v>
      </c>
      <c r="AI22" s="2">
        <f t="shared" si="0"/>
        <v>0.64090200000000008</v>
      </c>
      <c r="AJ22" s="2">
        <v>0.47</v>
      </c>
      <c r="AK22" s="2">
        <v>0.08</v>
      </c>
      <c r="AL22" s="2">
        <v>7.0000000000000007E-2</v>
      </c>
      <c r="AM22" s="2"/>
      <c r="AN22" s="2">
        <v>4.46</v>
      </c>
      <c r="AO22" s="2">
        <v>4.2699999999999996</v>
      </c>
      <c r="AP22" s="2">
        <v>0</v>
      </c>
      <c r="BF22" s="30">
        <v>0.2</v>
      </c>
      <c r="CK22" s="30">
        <v>10.199999999999999</v>
      </c>
      <c r="CW22" s="30">
        <v>203</v>
      </c>
      <c r="CX22" s="30">
        <v>14.4</v>
      </c>
      <c r="CY22" s="30">
        <v>8.51</v>
      </c>
      <c r="CZ22" s="30">
        <v>103</v>
      </c>
      <c r="DA22" s="30">
        <v>17.100000000000001</v>
      </c>
      <c r="DN22" s="30">
        <v>38.299999999999997</v>
      </c>
      <c r="DO22" s="30">
        <v>14.1</v>
      </c>
      <c r="DP22" s="30">
        <v>26.5</v>
      </c>
      <c r="DQ22" s="30">
        <v>2.48</v>
      </c>
      <c r="DR22" s="30">
        <v>7.28</v>
      </c>
      <c r="DS22" s="30">
        <v>1.1000000000000001</v>
      </c>
      <c r="DT22" s="30">
        <v>6.3E-2</v>
      </c>
      <c r="DU22" s="30">
        <v>1.02</v>
      </c>
      <c r="DV22" s="30">
        <v>0.16</v>
      </c>
      <c r="DW22" s="30">
        <v>0.92</v>
      </c>
      <c r="DX22" s="30">
        <v>0.21</v>
      </c>
      <c r="DY22" s="30">
        <v>0.77</v>
      </c>
      <c r="DZ22" s="30">
        <v>0.15</v>
      </c>
      <c r="EA22" s="30">
        <v>1.1299999999999999</v>
      </c>
      <c r="EB22" s="30">
        <v>0.18</v>
      </c>
      <c r="EC22" s="30">
        <v>6.05</v>
      </c>
      <c r="ED22" s="30">
        <v>1.46</v>
      </c>
      <c r="EO22" s="30">
        <v>16.100000000000001</v>
      </c>
      <c r="EP22" s="30">
        <v>3.92</v>
      </c>
      <c r="FO22" s="6"/>
      <c r="FP22" s="13" t="s">
        <v>616</v>
      </c>
    </row>
    <row r="23" spans="1:172" s="30" customFormat="1" x14ac:dyDescent="0.25">
      <c r="A23" s="13" t="s">
        <v>613</v>
      </c>
      <c r="B23" s="6"/>
      <c r="C23" s="13" t="s">
        <v>614</v>
      </c>
      <c r="D23" s="13"/>
      <c r="E23" s="2">
        <v>47.688333</v>
      </c>
      <c r="F23" s="2">
        <v>47.688333</v>
      </c>
      <c r="G23" s="2">
        <v>122.486667</v>
      </c>
      <c r="H23" s="2">
        <v>122.486667</v>
      </c>
      <c r="I23" s="6"/>
      <c r="J23" s="6"/>
      <c r="K23" s="6"/>
      <c r="L23" s="13" t="s">
        <v>623</v>
      </c>
      <c r="M23" s="13"/>
      <c r="N23" s="6"/>
      <c r="O23" s="6"/>
      <c r="P23" s="6"/>
      <c r="Q23" s="34">
        <v>129</v>
      </c>
      <c r="R23" s="6"/>
      <c r="S23" s="6"/>
      <c r="T23" s="6"/>
      <c r="U23" s="6"/>
      <c r="V23" s="6"/>
      <c r="W23" s="6"/>
      <c r="X23" s="6"/>
      <c r="Y23" s="6"/>
      <c r="Z23" s="6"/>
      <c r="AA23" s="6"/>
      <c r="AB23" s="30">
        <v>70</v>
      </c>
      <c r="AC23" s="30">
        <v>0.36</v>
      </c>
      <c r="AE23" s="30">
        <v>14.7</v>
      </c>
      <c r="AG23" s="2">
        <v>1.84</v>
      </c>
      <c r="AH23" s="2">
        <v>0.86</v>
      </c>
      <c r="AI23" s="2">
        <f t="shared" si="0"/>
        <v>2.5156320000000001</v>
      </c>
      <c r="AJ23" s="2">
        <v>1.86</v>
      </c>
      <c r="AK23" s="2">
        <v>0.68</v>
      </c>
      <c r="AL23" s="2">
        <v>0.06</v>
      </c>
      <c r="AM23" s="2"/>
      <c r="AN23" s="2">
        <v>3.96</v>
      </c>
      <c r="AO23" s="2">
        <v>4.1900000000000004</v>
      </c>
      <c r="AP23" s="2">
        <v>0.11</v>
      </c>
      <c r="BF23" s="30">
        <v>1.28</v>
      </c>
      <c r="CK23" s="30">
        <v>15.2</v>
      </c>
      <c r="CW23" s="30">
        <v>65</v>
      </c>
      <c r="CX23" s="30">
        <v>352</v>
      </c>
      <c r="CY23" s="30">
        <v>11.2</v>
      </c>
      <c r="CZ23" s="30">
        <v>129</v>
      </c>
      <c r="DA23" s="30">
        <v>7.06</v>
      </c>
      <c r="DN23" s="30">
        <v>953</v>
      </c>
      <c r="DO23" s="30">
        <v>22.9</v>
      </c>
      <c r="DP23" s="30">
        <v>39.6</v>
      </c>
      <c r="DQ23" s="30">
        <v>4.99</v>
      </c>
      <c r="DR23" s="30">
        <v>18.100000000000001</v>
      </c>
      <c r="DS23" s="30">
        <v>2.97</v>
      </c>
      <c r="DT23" s="30">
        <v>0.88</v>
      </c>
      <c r="DU23" s="30">
        <v>2.48</v>
      </c>
      <c r="DV23" s="30">
        <v>0.38</v>
      </c>
      <c r="DW23" s="30">
        <v>2</v>
      </c>
      <c r="DX23" s="30">
        <v>0.38</v>
      </c>
      <c r="DY23" s="30">
        <v>1.1599999999999999</v>
      </c>
      <c r="DZ23" s="30">
        <v>0.18</v>
      </c>
      <c r="EA23" s="30">
        <v>1.29</v>
      </c>
      <c r="EB23" s="30">
        <v>0.21</v>
      </c>
      <c r="EC23" s="30">
        <v>3.88</v>
      </c>
      <c r="ED23" s="30">
        <v>0.54</v>
      </c>
      <c r="EO23" s="30">
        <v>6.44</v>
      </c>
      <c r="EP23" s="30">
        <v>2.54</v>
      </c>
      <c r="FO23" s="6"/>
      <c r="FP23" s="13" t="s">
        <v>616</v>
      </c>
    </row>
    <row r="24" spans="1:172" s="30" customFormat="1" x14ac:dyDescent="0.25">
      <c r="A24" s="13" t="s">
        <v>613</v>
      </c>
      <c r="B24" s="6"/>
      <c r="C24" s="13" t="s">
        <v>614</v>
      </c>
      <c r="D24" s="13"/>
      <c r="E24" s="2">
        <v>47.120277999999999</v>
      </c>
      <c r="F24" s="2">
        <v>47.120277999999999</v>
      </c>
      <c r="G24" s="2">
        <v>122.072222</v>
      </c>
      <c r="H24" s="2">
        <v>122.072222</v>
      </c>
      <c r="I24" s="6"/>
      <c r="J24" s="6"/>
      <c r="K24" s="6"/>
      <c r="L24" s="13" t="s">
        <v>624</v>
      </c>
      <c r="M24" s="13"/>
      <c r="N24" s="6"/>
      <c r="O24" s="6"/>
      <c r="P24" s="6"/>
      <c r="Q24" s="34">
        <v>132</v>
      </c>
      <c r="R24" s="6"/>
      <c r="S24" s="6"/>
      <c r="T24" s="6"/>
      <c r="U24" s="6"/>
      <c r="V24" s="6"/>
      <c r="W24" s="6"/>
      <c r="X24" s="6"/>
      <c r="Y24" s="6"/>
      <c r="Z24" s="6"/>
      <c r="AA24" s="6"/>
      <c r="AB24" s="30">
        <v>72.64</v>
      </c>
      <c r="AC24" s="30">
        <v>0.27</v>
      </c>
      <c r="AE24" s="30">
        <v>14.16</v>
      </c>
      <c r="AG24" s="2">
        <v>0.94</v>
      </c>
      <c r="AH24" s="2">
        <v>0.75</v>
      </c>
      <c r="AI24" s="2">
        <f t="shared" si="0"/>
        <v>1.595812</v>
      </c>
      <c r="AJ24" s="2">
        <v>1.43</v>
      </c>
      <c r="AK24" s="2">
        <v>0.52</v>
      </c>
      <c r="AL24" s="2">
        <v>0.04</v>
      </c>
      <c r="AM24" s="2"/>
      <c r="AN24" s="2">
        <v>3.71</v>
      </c>
      <c r="AO24" s="2">
        <v>4.53</v>
      </c>
      <c r="AP24" s="2">
        <v>7.0000000000000007E-2</v>
      </c>
      <c r="BF24" s="30">
        <v>1.08</v>
      </c>
      <c r="CK24" s="30">
        <v>2.5499999999999998</v>
      </c>
      <c r="CW24" s="30">
        <v>86.05</v>
      </c>
      <c r="CX24" s="30">
        <v>294.89999999999998</v>
      </c>
      <c r="CY24" s="30">
        <v>22.57</v>
      </c>
      <c r="CZ24" s="30">
        <v>159.30000000000001</v>
      </c>
      <c r="DA24" s="30">
        <v>6.1</v>
      </c>
      <c r="DN24" s="30">
        <v>720.2</v>
      </c>
      <c r="DO24" s="30">
        <v>27.42</v>
      </c>
      <c r="DP24" s="30">
        <v>53.95</v>
      </c>
      <c r="DQ24" s="30">
        <v>5.98</v>
      </c>
      <c r="DR24" s="30">
        <v>21.03</v>
      </c>
      <c r="DS24" s="30">
        <v>4.18</v>
      </c>
      <c r="DT24" s="30">
        <v>0.46</v>
      </c>
      <c r="DU24" s="30">
        <v>3.67</v>
      </c>
      <c r="DV24" s="30">
        <v>0.61</v>
      </c>
      <c r="DW24" s="30">
        <v>3.84</v>
      </c>
      <c r="DX24" s="30">
        <v>0.83</v>
      </c>
      <c r="DY24" s="30">
        <v>2.38</v>
      </c>
      <c r="DZ24" s="30">
        <v>0.37</v>
      </c>
      <c r="EA24" s="30">
        <v>2.95</v>
      </c>
      <c r="EB24" s="30">
        <v>0.46</v>
      </c>
      <c r="EC24" s="30">
        <v>8.7200000000000006</v>
      </c>
      <c r="ED24" s="30">
        <v>0.89</v>
      </c>
      <c r="EO24" s="30">
        <v>7.05</v>
      </c>
      <c r="EP24" s="30">
        <v>1.89</v>
      </c>
      <c r="FO24" s="6"/>
      <c r="FP24" s="13" t="s">
        <v>616</v>
      </c>
    </row>
    <row r="25" spans="1:172" s="30" customFormat="1" x14ac:dyDescent="0.25">
      <c r="A25" s="13" t="s">
        <v>613</v>
      </c>
      <c r="B25" s="6"/>
      <c r="C25" s="13" t="s">
        <v>614</v>
      </c>
      <c r="D25" s="13"/>
      <c r="E25" s="2">
        <v>47.068333000000003</v>
      </c>
      <c r="F25" s="2">
        <v>47.068333000000003</v>
      </c>
      <c r="G25" s="2">
        <v>120.571389</v>
      </c>
      <c r="H25" s="2">
        <v>120.571389</v>
      </c>
      <c r="I25" s="6"/>
      <c r="J25" s="6"/>
      <c r="K25" s="6"/>
      <c r="L25" s="13" t="s">
        <v>625</v>
      </c>
      <c r="M25" s="13"/>
      <c r="N25" s="6"/>
      <c r="O25" s="6"/>
      <c r="P25" s="6"/>
      <c r="Q25" s="34">
        <v>136</v>
      </c>
      <c r="R25" s="6"/>
      <c r="S25" s="6"/>
      <c r="T25" s="6"/>
      <c r="U25" s="6"/>
      <c r="V25" s="6"/>
      <c r="W25" s="6"/>
      <c r="X25" s="6"/>
      <c r="Y25" s="6"/>
      <c r="Z25" s="6"/>
      <c r="AA25" s="6"/>
      <c r="AB25" s="30">
        <v>68.040000000000006</v>
      </c>
      <c r="AC25" s="30">
        <v>0.51</v>
      </c>
      <c r="AE25" s="30">
        <v>14.78</v>
      </c>
      <c r="AG25" s="2">
        <v>1.9</v>
      </c>
      <c r="AH25" s="2">
        <v>1.03</v>
      </c>
      <c r="AI25" s="2">
        <f t="shared" si="0"/>
        <v>2.7396199999999999</v>
      </c>
      <c r="AJ25" s="2">
        <v>1.89</v>
      </c>
      <c r="AK25" s="2">
        <v>0.99</v>
      </c>
      <c r="AL25" s="2">
        <v>0.09</v>
      </c>
      <c r="AM25" s="2"/>
      <c r="AN25" s="2">
        <v>4.29</v>
      </c>
      <c r="AO25" s="2">
        <v>3.63</v>
      </c>
      <c r="AP25" s="2">
        <v>0.17</v>
      </c>
      <c r="BF25" s="30">
        <v>3.38</v>
      </c>
      <c r="CK25" s="30">
        <v>2.41</v>
      </c>
      <c r="CW25" s="30">
        <v>145.1</v>
      </c>
      <c r="CX25" s="30">
        <v>317.39999999999998</v>
      </c>
      <c r="CY25" s="30">
        <v>17.04</v>
      </c>
      <c r="CZ25" s="30">
        <v>173.1</v>
      </c>
      <c r="DA25" s="30">
        <v>11.71</v>
      </c>
      <c r="DN25" s="30">
        <v>801.1</v>
      </c>
      <c r="DO25" s="30">
        <v>26.24</v>
      </c>
      <c r="DP25" s="30">
        <v>50.93</v>
      </c>
      <c r="DQ25" s="30">
        <v>5.89</v>
      </c>
      <c r="DR25" s="30">
        <v>21.98</v>
      </c>
      <c r="DS25" s="30">
        <v>4.33</v>
      </c>
      <c r="DT25" s="30">
        <v>1.02</v>
      </c>
      <c r="DU25" s="30">
        <v>3.45</v>
      </c>
      <c r="DV25" s="30">
        <v>0.64</v>
      </c>
      <c r="DW25" s="30">
        <v>3.04</v>
      </c>
      <c r="DX25" s="30">
        <v>0.62</v>
      </c>
      <c r="DY25" s="30">
        <v>2</v>
      </c>
      <c r="DZ25" s="30">
        <v>0.28999999999999998</v>
      </c>
      <c r="EA25" s="30">
        <v>1.47</v>
      </c>
      <c r="EB25" s="30">
        <v>0.36</v>
      </c>
      <c r="EC25" s="30">
        <v>13.29</v>
      </c>
      <c r="ED25" s="30">
        <v>0.66</v>
      </c>
      <c r="EO25" s="30">
        <v>13.53</v>
      </c>
      <c r="EP25" s="30">
        <v>5.75</v>
      </c>
      <c r="FO25" s="6"/>
      <c r="FP25" s="13" t="s">
        <v>616</v>
      </c>
    </row>
    <row r="26" spans="1:172" s="30" customFormat="1" x14ac:dyDescent="0.25">
      <c r="A26" s="13" t="s">
        <v>613</v>
      </c>
      <c r="B26" s="6"/>
      <c r="C26" s="13" t="s">
        <v>614</v>
      </c>
      <c r="D26" s="13"/>
      <c r="E26" s="2">
        <v>47.075833000000003</v>
      </c>
      <c r="F26" s="2">
        <v>47.075833000000003</v>
      </c>
      <c r="G26" s="2">
        <v>120.83805599999999</v>
      </c>
      <c r="H26" s="2">
        <v>120.83805599999999</v>
      </c>
      <c r="I26" s="6"/>
      <c r="J26" s="6"/>
      <c r="K26" s="6"/>
      <c r="L26" s="13" t="s">
        <v>626</v>
      </c>
      <c r="M26" s="13"/>
      <c r="N26" s="6"/>
      <c r="O26" s="6"/>
      <c r="P26" s="6"/>
      <c r="Q26" s="34">
        <v>126</v>
      </c>
      <c r="R26" s="6"/>
      <c r="S26" s="6"/>
      <c r="T26" s="6"/>
      <c r="U26" s="6"/>
      <c r="V26" s="6"/>
      <c r="W26" s="6"/>
      <c r="X26" s="6"/>
      <c r="Y26" s="6"/>
      <c r="Z26" s="6"/>
      <c r="AA26" s="6"/>
      <c r="AB26" s="30">
        <v>73.98</v>
      </c>
      <c r="AC26" s="30">
        <v>0.19</v>
      </c>
      <c r="AE26" s="30">
        <v>13.58</v>
      </c>
      <c r="AG26" s="2">
        <v>1.1200000000000001</v>
      </c>
      <c r="AH26" s="2">
        <v>0.25</v>
      </c>
      <c r="AI26" s="2">
        <f t="shared" si="0"/>
        <v>1.2577760000000002</v>
      </c>
      <c r="AJ26" s="2">
        <v>0.31</v>
      </c>
      <c r="AK26" s="2">
        <v>0.23</v>
      </c>
      <c r="AL26" s="2">
        <v>7.0000000000000007E-2</v>
      </c>
      <c r="AM26" s="2"/>
      <c r="AN26" s="2">
        <v>5.41</v>
      </c>
      <c r="AO26" s="2">
        <v>3.57</v>
      </c>
      <c r="AP26" s="2">
        <v>0.06</v>
      </c>
      <c r="BF26" s="30">
        <v>1.42</v>
      </c>
      <c r="CK26" s="30">
        <v>2.12</v>
      </c>
      <c r="CW26" s="30">
        <v>180.8</v>
      </c>
      <c r="CX26" s="30">
        <v>135.9</v>
      </c>
      <c r="CY26" s="30">
        <v>11.58</v>
      </c>
      <c r="CZ26" s="30">
        <v>125</v>
      </c>
      <c r="DA26" s="30">
        <v>10.39</v>
      </c>
      <c r="DN26" s="30">
        <v>553</v>
      </c>
      <c r="DO26" s="30">
        <v>24.12</v>
      </c>
      <c r="DP26" s="30">
        <v>44.36</v>
      </c>
      <c r="DQ26" s="30">
        <v>5.01</v>
      </c>
      <c r="DR26" s="30">
        <v>17.37</v>
      </c>
      <c r="DS26" s="30">
        <v>2.95</v>
      </c>
      <c r="DT26" s="30">
        <v>0.54</v>
      </c>
      <c r="DU26" s="30">
        <v>2.1800000000000002</v>
      </c>
      <c r="DV26" s="30">
        <v>0.35</v>
      </c>
      <c r="DW26" s="30">
        <v>2</v>
      </c>
      <c r="DX26" s="30">
        <v>0.35</v>
      </c>
      <c r="DY26" s="30">
        <v>1.04</v>
      </c>
      <c r="DZ26" s="30">
        <v>0.19</v>
      </c>
      <c r="EA26" s="30">
        <v>1.06</v>
      </c>
      <c r="EB26" s="30">
        <v>0.14000000000000001</v>
      </c>
      <c r="EC26" s="30">
        <v>13.52</v>
      </c>
      <c r="ED26" s="30">
        <v>0.56000000000000005</v>
      </c>
      <c r="EO26" s="30">
        <v>13.99</v>
      </c>
      <c r="EP26" s="30">
        <v>3.55</v>
      </c>
      <c r="FO26" s="6"/>
      <c r="FP26" s="13" t="s">
        <v>616</v>
      </c>
    </row>
    <row r="27" spans="1:172" s="30" customFormat="1" x14ac:dyDescent="0.35">
      <c r="A27" s="13" t="s">
        <v>627</v>
      </c>
      <c r="B27" s="6"/>
      <c r="C27" s="13" t="s">
        <v>614</v>
      </c>
      <c r="D27" s="13"/>
      <c r="E27" s="12">
        <v>47</v>
      </c>
      <c r="F27" s="12">
        <v>48</v>
      </c>
      <c r="G27" s="12">
        <v>120</v>
      </c>
      <c r="H27" s="12">
        <v>123</v>
      </c>
      <c r="I27" s="6"/>
      <c r="J27" s="6"/>
      <c r="K27" s="6"/>
      <c r="L27" s="13" t="s">
        <v>628</v>
      </c>
      <c r="M27" s="13"/>
      <c r="N27" s="6">
        <v>145</v>
      </c>
      <c r="O27" s="6">
        <v>163.5</v>
      </c>
      <c r="P27" s="6"/>
      <c r="Q27" s="35">
        <f>(N27+O27)/2</f>
        <v>154.25</v>
      </c>
      <c r="R27" s="6"/>
      <c r="S27" s="6"/>
      <c r="T27" s="6"/>
      <c r="U27" s="6"/>
      <c r="V27" s="6"/>
      <c r="W27" s="6"/>
      <c r="X27" s="6"/>
      <c r="Y27" s="6"/>
      <c r="Z27" s="6"/>
      <c r="AA27" s="6"/>
      <c r="AB27" s="30">
        <v>77.680000000000007</v>
      </c>
      <c r="AC27" s="30">
        <v>0.12</v>
      </c>
      <c r="AE27" s="30">
        <v>12.21</v>
      </c>
      <c r="AG27" s="2">
        <v>0.69</v>
      </c>
      <c r="AH27" s="2">
        <v>0.1</v>
      </c>
      <c r="AI27" s="2">
        <f t="shared" si="0"/>
        <v>0.720862</v>
      </c>
      <c r="AJ27" s="2">
        <v>0.25</v>
      </c>
      <c r="AK27" s="2">
        <v>0.04</v>
      </c>
      <c r="AL27" s="2">
        <v>0.01</v>
      </c>
      <c r="AM27" s="2"/>
      <c r="AN27" s="2">
        <v>4.38</v>
      </c>
      <c r="AO27" s="2">
        <v>3.79</v>
      </c>
      <c r="AP27" s="2">
        <v>0.01</v>
      </c>
      <c r="BF27" s="30">
        <v>0.64</v>
      </c>
      <c r="CK27" s="30">
        <v>0.76</v>
      </c>
      <c r="CW27" s="30">
        <v>342.3</v>
      </c>
      <c r="CX27" s="30">
        <v>20.239999999999998</v>
      </c>
      <c r="CY27" s="30">
        <v>18.87</v>
      </c>
      <c r="CZ27" s="30">
        <v>192</v>
      </c>
      <c r="DA27" s="30">
        <v>12.57</v>
      </c>
      <c r="DN27" s="30">
        <v>91.3</v>
      </c>
      <c r="DO27" s="36">
        <v>46.3</v>
      </c>
      <c r="DP27" s="36">
        <v>83.52</v>
      </c>
      <c r="DQ27" s="36">
        <v>9.2210000000000001</v>
      </c>
      <c r="DR27" s="36">
        <v>30.82</v>
      </c>
      <c r="DS27" s="36">
        <v>4.4980000000000002</v>
      </c>
      <c r="DT27" s="36">
        <v>0.78300000000000003</v>
      </c>
      <c r="DU27" s="36">
        <v>3.4620000000000002</v>
      </c>
      <c r="DV27" s="36">
        <v>0.61499999999999999</v>
      </c>
      <c r="DW27" s="36">
        <v>3.2080000000000002</v>
      </c>
      <c r="DX27" s="36">
        <v>0.63400000000000001</v>
      </c>
      <c r="DY27" s="36">
        <v>2.0009999999999999</v>
      </c>
      <c r="DZ27" s="36">
        <v>0.374</v>
      </c>
      <c r="EA27" s="36">
        <v>2.0030000000000001</v>
      </c>
      <c r="EB27" s="36">
        <v>0.41699999999999998</v>
      </c>
      <c r="EC27" s="30">
        <v>13.7</v>
      </c>
      <c r="ED27" s="30">
        <v>1.88</v>
      </c>
      <c r="EO27" s="30">
        <v>38.26</v>
      </c>
      <c r="EP27" s="30">
        <v>4.5209999999999999</v>
      </c>
      <c r="FO27" s="6"/>
      <c r="FP27" s="13" t="s">
        <v>616</v>
      </c>
    </row>
    <row r="28" spans="1:172" s="30" customFormat="1" x14ac:dyDescent="0.35">
      <c r="A28" s="13" t="s">
        <v>627</v>
      </c>
      <c r="B28" s="6"/>
      <c r="C28" s="13" t="s">
        <v>614</v>
      </c>
      <c r="D28" s="13"/>
      <c r="E28" s="12">
        <v>47</v>
      </c>
      <c r="F28" s="12">
        <v>48</v>
      </c>
      <c r="G28" s="12">
        <v>120</v>
      </c>
      <c r="H28" s="12">
        <v>123</v>
      </c>
      <c r="I28" s="6"/>
      <c r="J28" s="6"/>
      <c r="K28" s="6"/>
      <c r="L28" s="13" t="s">
        <v>629</v>
      </c>
      <c r="M28" s="13"/>
      <c r="N28" s="6">
        <v>145</v>
      </c>
      <c r="O28" s="6">
        <v>163.5</v>
      </c>
      <c r="P28" s="6"/>
      <c r="Q28" s="35">
        <f t="shared" ref="Q28:Q89" si="1">(N28+O28)/2</f>
        <v>154.25</v>
      </c>
      <c r="R28" s="6"/>
      <c r="S28" s="6"/>
      <c r="T28" s="6"/>
      <c r="U28" s="6"/>
      <c r="V28" s="6"/>
      <c r="W28" s="6"/>
      <c r="X28" s="6"/>
      <c r="Y28" s="6"/>
      <c r="Z28" s="6"/>
      <c r="AA28" s="6"/>
      <c r="AB28" s="37">
        <v>72.099999999999994</v>
      </c>
      <c r="AC28" s="37">
        <v>0.42</v>
      </c>
      <c r="AE28" s="30">
        <v>13.9</v>
      </c>
      <c r="AG28" s="2">
        <v>1.1599999999999999</v>
      </c>
      <c r="AH28" s="2">
        <v>1.1000000000000001</v>
      </c>
      <c r="AI28" s="2">
        <f t="shared" si="0"/>
        <v>2.1437680000000001</v>
      </c>
      <c r="AJ28" s="2">
        <v>0.7</v>
      </c>
      <c r="AK28" s="2">
        <v>0.53</v>
      </c>
      <c r="AL28" s="2">
        <v>0.06</v>
      </c>
      <c r="AM28" s="2"/>
      <c r="AN28" s="2">
        <v>4.5</v>
      </c>
      <c r="AO28" s="2">
        <v>4.26</v>
      </c>
      <c r="AP28" s="2">
        <v>0.1</v>
      </c>
      <c r="BF28" s="30">
        <v>0.94</v>
      </c>
      <c r="CK28" s="30">
        <v>11.3</v>
      </c>
      <c r="CW28" s="30">
        <v>122</v>
      </c>
      <c r="CX28" s="30">
        <v>167</v>
      </c>
      <c r="CY28" s="30">
        <v>18</v>
      </c>
      <c r="CZ28" s="30">
        <v>259</v>
      </c>
      <c r="DA28" s="30">
        <v>12.6</v>
      </c>
      <c r="DN28" s="30">
        <v>587</v>
      </c>
      <c r="DO28" s="36">
        <v>27.6</v>
      </c>
      <c r="DP28" s="36">
        <v>53.4</v>
      </c>
      <c r="DQ28" s="36">
        <v>6.67</v>
      </c>
      <c r="DR28" s="36">
        <v>24.8</v>
      </c>
      <c r="DS28" s="36">
        <v>4.32</v>
      </c>
      <c r="DT28" s="36">
        <v>1.02</v>
      </c>
      <c r="DU28" s="36">
        <v>3.65</v>
      </c>
      <c r="DV28" s="36">
        <v>0.56999999999999995</v>
      </c>
      <c r="DW28" s="36">
        <v>3.34</v>
      </c>
      <c r="DX28" s="36">
        <v>0.68</v>
      </c>
      <c r="DY28" s="36">
        <v>1.92</v>
      </c>
      <c r="DZ28" s="36">
        <v>0.3</v>
      </c>
      <c r="EA28" s="36">
        <v>1.94</v>
      </c>
      <c r="EB28" s="36">
        <v>0.31</v>
      </c>
      <c r="EC28" s="30">
        <v>7.38</v>
      </c>
      <c r="ED28" s="30">
        <v>0.75</v>
      </c>
      <c r="EO28" s="30">
        <v>10.5</v>
      </c>
      <c r="EP28" s="30">
        <v>1.71</v>
      </c>
      <c r="FO28" s="6"/>
      <c r="FP28" s="13" t="s">
        <v>616</v>
      </c>
    </row>
    <row r="29" spans="1:172" s="30" customFormat="1" x14ac:dyDescent="0.35">
      <c r="A29" s="13" t="s">
        <v>627</v>
      </c>
      <c r="B29" s="6"/>
      <c r="C29" s="13" t="s">
        <v>614</v>
      </c>
      <c r="D29" s="13"/>
      <c r="E29" s="12">
        <v>47</v>
      </c>
      <c r="F29" s="12">
        <v>48</v>
      </c>
      <c r="G29" s="12">
        <v>120</v>
      </c>
      <c r="H29" s="12">
        <v>123</v>
      </c>
      <c r="I29" s="6"/>
      <c r="J29" s="6"/>
      <c r="K29" s="6"/>
      <c r="L29" s="13" t="s">
        <v>630</v>
      </c>
      <c r="M29" s="13"/>
      <c r="N29" s="6">
        <v>145</v>
      </c>
      <c r="O29" s="6">
        <v>163.5</v>
      </c>
      <c r="P29" s="6"/>
      <c r="Q29" s="35">
        <f t="shared" si="1"/>
        <v>154.25</v>
      </c>
      <c r="R29" s="6"/>
      <c r="S29" s="6"/>
      <c r="T29" s="6"/>
      <c r="U29" s="6"/>
      <c r="V29" s="6"/>
      <c r="W29" s="6"/>
      <c r="X29" s="6"/>
      <c r="Y29" s="6"/>
      <c r="Z29" s="6"/>
      <c r="AA29" s="6"/>
      <c r="AB29" s="37">
        <v>75.599999999999994</v>
      </c>
      <c r="AC29" s="37">
        <v>0.19</v>
      </c>
      <c r="AE29" s="30">
        <v>12.7</v>
      </c>
      <c r="AG29" s="2">
        <v>1.02</v>
      </c>
      <c r="AH29" s="2">
        <v>0.44</v>
      </c>
      <c r="AI29" s="2">
        <f t="shared" si="0"/>
        <v>1.357796</v>
      </c>
      <c r="AJ29" s="2">
        <v>0.44</v>
      </c>
      <c r="AK29" s="2">
        <v>0.17</v>
      </c>
      <c r="AL29" s="2">
        <v>7.0000000000000007E-2</v>
      </c>
      <c r="AM29" s="2"/>
      <c r="AN29" s="2">
        <v>4.28</v>
      </c>
      <c r="AO29" s="2">
        <v>4.6500000000000004</v>
      </c>
      <c r="AP29" s="2">
        <v>0.08</v>
      </c>
      <c r="BF29" s="30">
        <v>0.56000000000000005</v>
      </c>
      <c r="CK29" s="30">
        <v>5.46</v>
      </c>
      <c r="CW29" s="30">
        <v>162</v>
      </c>
      <c r="CX29" s="30">
        <v>48</v>
      </c>
      <c r="CY29" s="30">
        <v>8.3000000000000007</v>
      </c>
      <c r="CZ29" s="30">
        <v>159</v>
      </c>
      <c r="DA29" s="30">
        <v>17.399999999999999</v>
      </c>
      <c r="DN29" s="30">
        <v>132</v>
      </c>
      <c r="DO29" s="36">
        <v>15.7</v>
      </c>
      <c r="DP29" s="36">
        <v>48.9</v>
      </c>
      <c r="DQ29" s="36">
        <v>2.91</v>
      </c>
      <c r="DR29" s="36">
        <v>9.17</v>
      </c>
      <c r="DS29" s="36">
        <v>1.58</v>
      </c>
      <c r="DT29" s="36">
        <v>0.15</v>
      </c>
      <c r="DU29" s="36">
        <v>1.55</v>
      </c>
      <c r="DV29" s="36">
        <v>0.22</v>
      </c>
      <c r="DW29" s="36">
        <v>1.32</v>
      </c>
      <c r="DX29" s="36">
        <v>0.28999999999999998</v>
      </c>
      <c r="DY29" s="36">
        <v>0.91</v>
      </c>
      <c r="DZ29" s="36">
        <v>0.14000000000000001</v>
      </c>
      <c r="EA29" s="36">
        <v>1.01</v>
      </c>
      <c r="EB29" s="36">
        <v>0.18</v>
      </c>
      <c r="EC29" s="30">
        <v>6.72</v>
      </c>
      <c r="ED29" s="30">
        <v>1.31</v>
      </c>
      <c r="EO29" s="30">
        <v>25.7</v>
      </c>
      <c r="EP29" s="30">
        <v>2.5499999999999998</v>
      </c>
      <c r="FO29" s="6"/>
      <c r="FP29" s="13" t="s">
        <v>616</v>
      </c>
    </row>
    <row r="30" spans="1:172" s="30" customFormat="1" x14ac:dyDescent="0.35">
      <c r="A30" s="13" t="s">
        <v>627</v>
      </c>
      <c r="B30" s="6"/>
      <c r="C30" s="13" t="s">
        <v>614</v>
      </c>
      <c r="D30" s="13"/>
      <c r="E30" s="12">
        <v>47</v>
      </c>
      <c r="F30" s="12">
        <v>48</v>
      </c>
      <c r="G30" s="12">
        <v>120</v>
      </c>
      <c r="H30" s="12">
        <v>123</v>
      </c>
      <c r="I30" s="6"/>
      <c r="J30" s="6"/>
      <c r="K30" s="6"/>
      <c r="L30" s="13" t="s">
        <v>631</v>
      </c>
      <c r="M30" s="13"/>
      <c r="N30" s="6">
        <v>145</v>
      </c>
      <c r="O30" s="6">
        <v>163.5</v>
      </c>
      <c r="P30" s="6"/>
      <c r="Q30" s="35">
        <f t="shared" si="1"/>
        <v>154.25</v>
      </c>
      <c r="R30" s="6"/>
      <c r="S30" s="6"/>
      <c r="T30" s="6"/>
      <c r="U30" s="6"/>
      <c r="V30" s="6"/>
      <c r="W30" s="6"/>
      <c r="X30" s="6"/>
      <c r="Y30" s="6"/>
      <c r="Z30" s="6"/>
      <c r="AA30" s="6"/>
      <c r="AB30" s="37">
        <v>74.2</v>
      </c>
      <c r="AC30" s="37">
        <v>0.23</v>
      </c>
      <c r="AE30" s="30">
        <v>13.6</v>
      </c>
      <c r="AG30" s="2">
        <v>0.96</v>
      </c>
      <c r="AH30" s="2">
        <v>0.56000000000000005</v>
      </c>
      <c r="AI30" s="2">
        <f t="shared" si="0"/>
        <v>1.4238080000000002</v>
      </c>
      <c r="AJ30" s="2">
        <v>0.96</v>
      </c>
      <c r="AK30" s="2">
        <v>0.28999999999999998</v>
      </c>
      <c r="AL30" s="2">
        <v>7.0000000000000007E-2</v>
      </c>
      <c r="AM30" s="2"/>
      <c r="AN30" s="2">
        <v>4.1900000000000004</v>
      </c>
      <c r="AO30" s="2">
        <v>4.4800000000000004</v>
      </c>
      <c r="AP30" s="2">
        <v>0.09</v>
      </c>
      <c r="BF30" s="30">
        <v>0.56000000000000005</v>
      </c>
      <c r="CK30" s="30">
        <v>4.79</v>
      </c>
      <c r="CW30" s="30">
        <v>127</v>
      </c>
      <c r="CX30" s="30">
        <v>114</v>
      </c>
      <c r="CY30" s="30">
        <v>9.52</v>
      </c>
      <c r="CZ30" s="30">
        <v>143</v>
      </c>
      <c r="DA30" s="30">
        <v>13.2</v>
      </c>
      <c r="DN30" s="30">
        <v>373</v>
      </c>
      <c r="DO30" s="36">
        <v>27.4</v>
      </c>
      <c r="DP30" s="36">
        <v>40.700000000000003</v>
      </c>
      <c r="DQ30" s="36">
        <v>5.0599999999999996</v>
      </c>
      <c r="DR30" s="36">
        <v>16.5</v>
      </c>
      <c r="DS30" s="36">
        <v>2.72</v>
      </c>
      <c r="DT30" s="36">
        <v>0.48</v>
      </c>
      <c r="DU30" s="36">
        <v>2.27</v>
      </c>
      <c r="DV30" s="36">
        <v>0.34</v>
      </c>
      <c r="DW30" s="36">
        <v>1.81</v>
      </c>
      <c r="DX30" s="36">
        <v>0.36</v>
      </c>
      <c r="DY30" s="36">
        <v>1.07</v>
      </c>
      <c r="DZ30" s="36">
        <v>0.18</v>
      </c>
      <c r="EA30" s="36">
        <v>1.21</v>
      </c>
      <c r="EB30" s="36">
        <v>0.21</v>
      </c>
      <c r="EC30" s="30">
        <v>5.25</v>
      </c>
      <c r="ED30" s="30">
        <v>1.19</v>
      </c>
      <c r="EO30" s="30">
        <v>15.4</v>
      </c>
      <c r="EP30" s="30">
        <v>2.36</v>
      </c>
      <c r="FO30" s="6"/>
      <c r="FP30" s="13" t="s">
        <v>616</v>
      </c>
    </row>
    <row r="31" spans="1:172" s="30" customFormat="1" x14ac:dyDescent="0.35">
      <c r="A31" s="13" t="s">
        <v>627</v>
      </c>
      <c r="B31" s="6"/>
      <c r="C31" s="13" t="s">
        <v>614</v>
      </c>
      <c r="D31" s="13"/>
      <c r="E31" s="12">
        <v>47</v>
      </c>
      <c r="F31" s="12">
        <v>48</v>
      </c>
      <c r="G31" s="12">
        <v>120</v>
      </c>
      <c r="H31" s="12">
        <v>123</v>
      </c>
      <c r="I31" s="6"/>
      <c r="J31" s="6"/>
      <c r="K31" s="6"/>
      <c r="L31" s="13" t="s">
        <v>632</v>
      </c>
      <c r="M31" s="13"/>
      <c r="N31" s="6">
        <v>145</v>
      </c>
      <c r="O31" s="6">
        <v>163.5</v>
      </c>
      <c r="P31" s="6"/>
      <c r="Q31" s="35">
        <f t="shared" si="1"/>
        <v>154.25</v>
      </c>
      <c r="R31" s="6"/>
      <c r="S31" s="6"/>
      <c r="T31" s="6"/>
      <c r="U31" s="6"/>
      <c r="V31" s="6"/>
      <c r="W31" s="6"/>
      <c r="X31" s="6"/>
      <c r="Y31" s="6"/>
      <c r="Z31" s="6"/>
      <c r="AA31" s="6"/>
      <c r="AB31" s="37">
        <v>60.48</v>
      </c>
      <c r="AC31" s="37">
        <v>0.83</v>
      </c>
      <c r="AE31" s="30">
        <v>17.809999999999999</v>
      </c>
      <c r="AG31" s="2">
        <v>1.77</v>
      </c>
      <c r="AH31" s="2">
        <v>2.35</v>
      </c>
      <c r="AI31" s="2">
        <f t="shared" si="0"/>
        <v>3.9426459999999999</v>
      </c>
      <c r="AJ31" s="2">
        <v>3.93</v>
      </c>
      <c r="AK31" s="2">
        <v>1.49</v>
      </c>
      <c r="AL31" s="2">
        <v>0.1</v>
      </c>
      <c r="AM31" s="2"/>
      <c r="AN31" s="2">
        <v>3.87</v>
      </c>
      <c r="AO31" s="2">
        <v>4.0199999999999996</v>
      </c>
      <c r="AP31" s="2">
        <v>0.31</v>
      </c>
      <c r="BF31" s="30">
        <v>3.08</v>
      </c>
      <c r="CK31" s="30">
        <v>4.53</v>
      </c>
      <c r="CW31" s="30">
        <v>107.5</v>
      </c>
      <c r="CX31" s="30">
        <v>514.29999999999995</v>
      </c>
      <c r="CY31" s="30">
        <v>22.52</v>
      </c>
      <c r="CZ31" s="30">
        <v>267.60000000000002</v>
      </c>
      <c r="DA31" s="30">
        <v>11.88</v>
      </c>
      <c r="DN31" s="30">
        <v>981.8</v>
      </c>
      <c r="DO31" s="36">
        <v>38.159999999999997</v>
      </c>
      <c r="DP31" s="36">
        <v>75.28</v>
      </c>
      <c r="DQ31" s="36">
        <v>8.9499999999999993</v>
      </c>
      <c r="DR31" s="36">
        <v>34.67</v>
      </c>
      <c r="DS31" s="36">
        <v>6.9</v>
      </c>
      <c r="DT31" s="36">
        <v>1.59</v>
      </c>
      <c r="DU31" s="36">
        <v>4.9800000000000004</v>
      </c>
      <c r="DV31" s="36">
        <v>0.77</v>
      </c>
      <c r="DW31" s="36">
        <v>4.37</v>
      </c>
      <c r="DX31" s="36">
        <v>0.93</v>
      </c>
      <c r="DY31" s="36">
        <v>2.58</v>
      </c>
      <c r="DZ31" s="36">
        <v>0.36</v>
      </c>
      <c r="EA31" s="36">
        <v>2.63</v>
      </c>
      <c r="EB31" s="36">
        <v>0.41</v>
      </c>
      <c r="EC31" s="30">
        <v>36.450000000000003</v>
      </c>
      <c r="ED31" s="30">
        <v>0.88</v>
      </c>
      <c r="EO31" s="30">
        <v>13.38</v>
      </c>
      <c r="EP31" s="30">
        <v>5.12</v>
      </c>
      <c r="FO31" s="6"/>
      <c r="FP31" s="13" t="s">
        <v>616</v>
      </c>
    </row>
    <row r="32" spans="1:172" s="30" customFormat="1" x14ac:dyDescent="0.35">
      <c r="A32" s="13" t="s">
        <v>627</v>
      </c>
      <c r="B32" s="6"/>
      <c r="C32" s="13" t="s">
        <v>614</v>
      </c>
      <c r="D32" s="13"/>
      <c r="E32" s="12">
        <v>47</v>
      </c>
      <c r="F32" s="12">
        <v>48</v>
      </c>
      <c r="G32" s="12">
        <v>120</v>
      </c>
      <c r="H32" s="12">
        <v>123</v>
      </c>
      <c r="I32" s="6"/>
      <c r="J32" s="6"/>
      <c r="K32" s="6"/>
      <c r="L32" s="13" t="s">
        <v>633</v>
      </c>
      <c r="M32" s="13"/>
      <c r="N32" s="6">
        <v>145</v>
      </c>
      <c r="O32" s="6">
        <v>163.5</v>
      </c>
      <c r="P32" s="6"/>
      <c r="Q32" s="35">
        <f t="shared" si="1"/>
        <v>154.25</v>
      </c>
      <c r="R32" s="6"/>
      <c r="S32" s="6"/>
      <c r="T32" s="6"/>
      <c r="U32" s="6"/>
      <c r="V32" s="6"/>
      <c r="W32" s="6"/>
      <c r="X32" s="6"/>
      <c r="Y32" s="6"/>
      <c r="Z32" s="6"/>
      <c r="AA32" s="6"/>
      <c r="AB32" s="37">
        <v>55.08</v>
      </c>
      <c r="AC32" s="37">
        <v>1.49</v>
      </c>
      <c r="AE32" s="30">
        <v>16.649999999999999</v>
      </c>
      <c r="AG32" s="2">
        <v>3.26</v>
      </c>
      <c r="AH32" s="2">
        <v>4.7699999999999996</v>
      </c>
      <c r="AI32" s="2">
        <f t="shared" si="0"/>
        <v>7.7033480000000001</v>
      </c>
      <c r="AJ32" s="2">
        <v>6.25</v>
      </c>
      <c r="AK32" s="2">
        <v>4.32</v>
      </c>
      <c r="AL32" s="2">
        <v>0.18</v>
      </c>
      <c r="AM32" s="2"/>
      <c r="AN32" s="2">
        <v>0.94</v>
      </c>
      <c r="AO32" s="2">
        <v>4.3499999999999996</v>
      </c>
      <c r="AP32" s="2">
        <v>0.61</v>
      </c>
      <c r="BF32" s="30">
        <v>3.54</v>
      </c>
      <c r="CK32" s="30">
        <v>114.48</v>
      </c>
      <c r="CW32" s="30">
        <v>24.6</v>
      </c>
      <c r="CX32" s="30">
        <v>785.4</v>
      </c>
      <c r="CY32" s="30">
        <v>22.27</v>
      </c>
      <c r="CZ32" s="30">
        <v>230</v>
      </c>
      <c r="DA32" s="30">
        <v>16.63</v>
      </c>
      <c r="DN32" s="30">
        <v>266</v>
      </c>
      <c r="DO32" s="36">
        <v>40.44</v>
      </c>
      <c r="DP32" s="36">
        <v>78.239999999999995</v>
      </c>
      <c r="DQ32" s="36">
        <v>10.84</v>
      </c>
      <c r="DR32" s="36">
        <v>44.07</v>
      </c>
      <c r="DS32" s="36">
        <v>8.2799999999999994</v>
      </c>
      <c r="DT32" s="36">
        <v>2.25</v>
      </c>
      <c r="DU32" s="36">
        <v>6.55</v>
      </c>
      <c r="DV32" s="36">
        <v>1.01</v>
      </c>
      <c r="DW32" s="36">
        <v>4.93</v>
      </c>
      <c r="DX32" s="36">
        <v>0.87</v>
      </c>
      <c r="DY32" s="36">
        <v>2.11</v>
      </c>
      <c r="DZ32" s="36">
        <v>0.33</v>
      </c>
      <c r="EA32" s="36">
        <v>2.0099999999999998</v>
      </c>
      <c r="EB32" s="36">
        <v>0.41</v>
      </c>
      <c r="EC32" s="30">
        <v>6.54</v>
      </c>
      <c r="ED32" s="30">
        <v>1.1299999999999999</v>
      </c>
      <c r="EO32" s="30">
        <v>9.58</v>
      </c>
      <c r="EP32" s="30">
        <v>3</v>
      </c>
      <c r="FO32" s="6"/>
      <c r="FP32" s="13" t="s">
        <v>616</v>
      </c>
    </row>
    <row r="33" spans="1:172" s="30" customFormat="1" x14ac:dyDescent="0.35">
      <c r="A33" s="13" t="s">
        <v>627</v>
      </c>
      <c r="B33" s="6"/>
      <c r="C33" s="13" t="s">
        <v>614</v>
      </c>
      <c r="D33" s="13"/>
      <c r="E33" s="12">
        <v>47</v>
      </c>
      <c r="F33" s="12">
        <v>48</v>
      </c>
      <c r="G33" s="12">
        <v>120</v>
      </c>
      <c r="H33" s="12">
        <v>123</v>
      </c>
      <c r="I33" s="6"/>
      <c r="J33" s="6"/>
      <c r="K33" s="6"/>
      <c r="L33" s="13" t="s">
        <v>634</v>
      </c>
      <c r="M33" s="13"/>
      <c r="N33" s="6">
        <v>145</v>
      </c>
      <c r="O33" s="6">
        <v>163.5</v>
      </c>
      <c r="P33" s="6"/>
      <c r="Q33" s="35">
        <f t="shared" si="1"/>
        <v>154.25</v>
      </c>
      <c r="R33" s="6"/>
      <c r="S33" s="6"/>
      <c r="T33" s="6"/>
      <c r="U33" s="6"/>
      <c r="V33" s="6"/>
      <c r="W33" s="6"/>
      <c r="X33" s="6"/>
      <c r="Y33" s="6"/>
      <c r="Z33" s="6"/>
      <c r="AA33" s="6"/>
      <c r="AB33" s="37">
        <v>57.15</v>
      </c>
      <c r="AC33" s="37">
        <v>1.4</v>
      </c>
      <c r="AE33" s="30">
        <v>16.3</v>
      </c>
      <c r="AG33" s="2">
        <v>3.13</v>
      </c>
      <c r="AH33" s="2">
        <v>4.5999999999999996</v>
      </c>
      <c r="AI33" s="2">
        <f t="shared" si="0"/>
        <v>7.4163739999999994</v>
      </c>
      <c r="AJ33" s="2">
        <v>6.47</v>
      </c>
      <c r="AK33" s="2">
        <v>3.56</v>
      </c>
      <c r="AL33" s="2">
        <v>0.18</v>
      </c>
      <c r="AM33" s="2"/>
      <c r="AN33" s="2">
        <v>2.14</v>
      </c>
      <c r="AO33" s="2">
        <v>3.22</v>
      </c>
      <c r="AP33" s="2">
        <v>0.56000000000000005</v>
      </c>
      <c r="BF33" s="30">
        <v>2.1</v>
      </c>
      <c r="CK33" s="30">
        <v>137.68</v>
      </c>
      <c r="CW33" s="30">
        <v>70.3</v>
      </c>
      <c r="CX33" s="30">
        <v>748.4</v>
      </c>
      <c r="CY33" s="30">
        <v>23.01</v>
      </c>
      <c r="CZ33" s="30">
        <v>218.3</v>
      </c>
      <c r="DA33" s="30">
        <v>16.420000000000002</v>
      </c>
      <c r="DN33" s="30">
        <v>402</v>
      </c>
      <c r="DO33" s="36">
        <v>39.43</v>
      </c>
      <c r="DP33" s="36">
        <v>75.37</v>
      </c>
      <c r="DQ33" s="36">
        <v>10.48</v>
      </c>
      <c r="DR33" s="36">
        <v>41.87</v>
      </c>
      <c r="DS33" s="36">
        <v>8.06</v>
      </c>
      <c r="DT33" s="36">
        <v>2.14</v>
      </c>
      <c r="DU33" s="36">
        <v>6.35</v>
      </c>
      <c r="DV33" s="36">
        <v>1</v>
      </c>
      <c r="DW33" s="36">
        <v>4.9000000000000004</v>
      </c>
      <c r="DX33" s="36">
        <v>0.87</v>
      </c>
      <c r="DY33" s="36">
        <v>2.21</v>
      </c>
      <c r="DZ33" s="36">
        <v>0.34</v>
      </c>
      <c r="EA33" s="36">
        <v>2.11</v>
      </c>
      <c r="EB33" s="36">
        <v>0.43</v>
      </c>
      <c r="EC33" s="30">
        <v>6.35</v>
      </c>
      <c r="ED33" s="30">
        <v>1.18</v>
      </c>
      <c r="EO33" s="30">
        <v>6.88</v>
      </c>
      <c r="EP33" s="30">
        <v>3.83</v>
      </c>
      <c r="FO33" s="6"/>
      <c r="FP33" s="13" t="s">
        <v>616</v>
      </c>
    </row>
    <row r="34" spans="1:172" s="30" customFormat="1" x14ac:dyDescent="0.35">
      <c r="A34" s="13" t="s">
        <v>627</v>
      </c>
      <c r="B34" s="6"/>
      <c r="C34" s="13" t="s">
        <v>614</v>
      </c>
      <c r="D34" s="13"/>
      <c r="E34" s="12">
        <v>47</v>
      </c>
      <c r="F34" s="12">
        <v>48</v>
      </c>
      <c r="G34" s="12">
        <v>120</v>
      </c>
      <c r="H34" s="12">
        <v>123</v>
      </c>
      <c r="I34" s="6"/>
      <c r="J34" s="6"/>
      <c r="K34" s="6"/>
      <c r="L34" s="13" t="s">
        <v>635</v>
      </c>
      <c r="M34" s="13"/>
      <c r="N34" s="6">
        <v>145</v>
      </c>
      <c r="O34" s="6">
        <v>163.5</v>
      </c>
      <c r="P34" s="6"/>
      <c r="Q34" s="35">
        <f t="shared" si="1"/>
        <v>154.25</v>
      </c>
      <c r="R34" s="6"/>
      <c r="S34" s="6"/>
      <c r="T34" s="6"/>
      <c r="U34" s="6"/>
      <c r="V34" s="6"/>
      <c r="W34" s="6"/>
      <c r="X34" s="6"/>
      <c r="Y34" s="6"/>
      <c r="Z34" s="6"/>
      <c r="AA34" s="6"/>
      <c r="AB34" s="37">
        <v>54.91</v>
      </c>
      <c r="AC34" s="37">
        <v>1.49</v>
      </c>
      <c r="AE34" s="30">
        <v>16.73</v>
      </c>
      <c r="AG34" s="2">
        <v>3.74</v>
      </c>
      <c r="AH34" s="2">
        <v>4.45</v>
      </c>
      <c r="AI34" s="2">
        <f t="shared" si="0"/>
        <v>7.815252000000001</v>
      </c>
      <c r="AJ34" s="2">
        <v>6.66</v>
      </c>
      <c r="AK34" s="2">
        <v>3.79</v>
      </c>
      <c r="AL34" s="2">
        <v>0.22</v>
      </c>
      <c r="AM34" s="2"/>
      <c r="AN34" s="2">
        <v>1.83</v>
      </c>
      <c r="AO34" s="2">
        <v>3.85</v>
      </c>
      <c r="AP34" s="2">
        <v>0.61</v>
      </c>
      <c r="BF34" s="30">
        <v>2.83</v>
      </c>
      <c r="CK34" s="30">
        <v>107.2</v>
      </c>
      <c r="CW34" s="30">
        <v>51.6</v>
      </c>
      <c r="CX34" s="30">
        <v>761.7</v>
      </c>
      <c r="CY34" s="30">
        <v>24.16</v>
      </c>
      <c r="CZ34" s="30">
        <v>236.3</v>
      </c>
      <c r="DA34" s="30">
        <v>16.55</v>
      </c>
      <c r="DN34" s="30">
        <v>432</v>
      </c>
      <c r="DO34" s="36">
        <v>42.54</v>
      </c>
      <c r="DP34" s="36">
        <v>82.67</v>
      </c>
      <c r="DQ34" s="36">
        <v>11.56</v>
      </c>
      <c r="DR34" s="36">
        <v>47.22</v>
      </c>
      <c r="DS34" s="36">
        <v>8.85</v>
      </c>
      <c r="DT34" s="36">
        <v>2.36</v>
      </c>
      <c r="DU34" s="36">
        <v>6.99</v>
      </c>
      <c r="DV34" s="36">
        <v>1.1000000000000001</v>
      </c>
      <c r="DW34" s="36">
        <v>5.23</v>
      </c>
      <c r="DX34" s="36">
        <v>0.94</v>
      </c>
      <c r="DY34" s="36">
        <v>2.34</v>
      </c>
      <c r="DZ34" s="36">
        <v>0.35</v>
      </c>
      <c r="EA34" s="36">
        <v>2.21</v>
      </c>
      <c r="EB34" s="36">
        <v>0.43</v>
      </c>
      <c r="EC34" s="30">
        <v>6.6</v>
      </c>
      <c r="ED34" s="30">
        <v>1.22</v>
      </c>
      <c r="EO34" s="30">
        <v>6.83</v>
      </c>
      <c r="EP34" s="30">
        <v>3.24</v>
      </c>
      <c r="FO34" s="6"/>
      <c r="FP34" s="13" t="s">
        <v>616</v>
      </c>
    </row>
    <row r="35" spans="1:172" s="30" customFormat="1" x14ac:dyDescent="0.35">
      <c r="A35" s="13" t="s">
        <v>627</v>
      </c>
      <c r="B35" s="6"/>
      <c r="C35" s="13" t="s">
        <v>614</v>
      </c>
      <c r="D35" s="13"/>
      <c r="E35" s="12">
        <v>47</v>
      </c>
      <c r="F35" s="12">
        <v>48</v>
      </c>
      <c r="G35" s="12">
        <v>120</v>
      </c>
      <c r="H35" s="12">
        <v>123</v>
      </c>
      <c r="I35" s="6"/>
      <c r="J35" s="6"/>
      <c r="K35" s="6"/>
      <c r="L35" s="13" t="s">
        <v>636</v>
      </c>
      <c r="M35" s="13"/>
      <c r="N35" s="6">
        <v>145</v>
      </c>
      <c r="O35" s="6">
        <v>163.5</v>
      </c>
      <c r="P35" s="6"/>
      <c r="Q35" s="35">
        <f t="shared" si="1"/>
        <v>154.25</v>
      </c>
      <c r="R35" s="6"/>
      <c r="S35" s="6"/>
      <c r="T35" s="6"/>
      <c r="U35" s="6"/>
      <c r="V35" s="6"/>
      <c r="W35" s="6"/>
      <c r="X35" s="6"/>
      <c r="Y35" s="6"/>
      <c r="Z35" s="6"/>
      <c r="AA35" s="6"/>
      <c r="AB35" s="37">
        <v>58.69</v>
      </c>
      <c r="AC35" s="37">
        <v>1.32</v>
      </c>
      <c r="AE35" s="30">
        <v>15.21</v>
      </c>
      <c r="AG35" s="2">
        <v>3.51</v>
      </c>
      <c r="AH35" s="2">
        <v>4.38</v>
      </c>
      <c r="AI35" s="2">
        <f t="shared" si="0"/>
        <v>7.5382979999999993</v>
      </c>
      <c r="AJ35" s="2">
        <v>5.63</v>
      </c>
      <c r="AK35" s="2">
        <v>3.81</v>
      </c>
      <c r="AL35" s="2">
        <v>0.14000000000000001</v>
      </c>
      <c r="AM35" s="2"/>
      <c r="AN35" s="2">
        <v>1.18</v>
      </c>
      <c r="AO35" s="2">
        <v>3.66</v>
      </c>
      <c r="AP35" s="2">
        <v>0.54</v>
      </c>
      <c r="BF35" s="30">
        <v>3.27</v>
      </c>
      <c r="CK35" s="30">
        <v>107.44</v>
      </c>
      <c r="CW35" s="30">
        <v>33.799999999999997</v>
      </c>
      <c r="CX35" s="30">
        <v>708.8</v>
      </c>
      <c r="CY35" s="30">
        <v>20</v>
      </c>
      <c r="CZ35" s="30">
        <v>207.8</v>
      </c>
      <c r="DA35" s="30">
        <v>15.72</v>
      </c>
      <c r="DN35" s="30">
        <v>329</v>
      </c>
      <c r="DO35" s="36">
        <v>38.97</v>
      </c>
      <c r="DP35" s="36">
        <v>72.540000000000006</v>
      </c>
      <c r="DQ35" s="36">
        <v>10.01</v>
      </c>
      <c r="DR35" s="36">
        <v>40.520000000000003</v>
      </c>
      <c r="DS35" s="36">
        <v>7.53</v>
      </c>
      <c r="DT35" s="36">
        <v>2.0299999999999998</v>
      </c>
      <c r="DU35" s="36">
        <v>6.08</v>
      </c>
      <c r="DV35" s="36">
        <v>0.96</v>
      </c>
      <c r="DW35" s="36">
        <v>4.45</v>
      </c>
      <c r="DX35" s="36">
        <v>0.79</v>
      </c>
      <c r="DY35" s="36">
        <v>1.96</v>
      </c>
      <c r="DZ35" s="36">
        <v>0.3</v>
      </c>
      <c r="EA35" s="36">
        <v>1.78</v>
      </c>
      <c r="EB35" s="36">
        <v>0.36</v>
      </c>
      <c r="EC35" s="30">
        <v>6.17</v>
      </c>
      <c r="ED35" s="30">
        <v>1.1499999999999999</v>
      </c>
      <c r="EO35" s="30">
        <v>6.52</v>
      </c>
      <c r="EP35" s="30">
        <v>2.77</v>
      </c>
      <c r="FO35" s="6"/>
      <c r="FP35" s="13" t="s">
        <v>616</v>
      </c>
    </row>
    <row r="36" spans="1:172" s="30" customFormat="1" x14ac:dyDescent="0.35">
      <c r="A36" s="13" t="s">
        <v>627</v>
      </c>
      <c r="B36" s="6"/>
      <c r="C36" s="13" t="s">
        <v>614</v>
      </c>
      <c r="D36" s="13"/>
      <c r="E36" s="12">
        <v>47</v>
      </c>
      <c r="F36" s="12">
        <v>48</v>
      </c>
      <c r="G36" s="12">
        <v>120</v>
      </c>
      <c r="H36" s="12">
        <v>123</v>
      </c>
      <c r="I36" s="6"/>
      <c r="J36" s="6"/>
      <c r="K36" s="6"/>
      <c r="L36" s="13" t="s">
        <v>637</v>
      </c>
      <c r="M36" s="13"/>
      <c r="N36" s="6">
        <v>145</v>
      </c>
      <c r="O36" s="6">
        <v>163.5</v>
      </c>
      <c r="P36" s="6"/>
      <c r="Q36" s="35">
        <f t="shared" si="1"/>
        <v>154.25</v>
      </c>
      <c r="R36" s="6"/>
      <c r="S36" s="6"/>
      <c r="T36" s="6"/>
      <c r="U36" s="6"/>
      <c r="V36" s="6"/>
      <c r="W36" s="6"/>
      <c r="X36" s="6"/>
      <c r="Y36" s="6"/>
      <c r="Z36" s="6"/>
      <c r="AA36" s="6"/>
      <c r="AB36" s="37">
        <v>62</v>
      </c>
      <c r="AC36" s="37">
        <v>0.73</v>
      </c>
      <c r="AE36" s="30">
        <v>16.8</v>
      </c>
      <c r="AG36" s="2">
        <v>2.08</v>
      </c>
      <c r="AH36" s="2">
        <v>1.45</v>
      </c>
      <c r="AI36" s="2">
        <f t="shared" si="0"/>
        <v>3.3215840000000001</v>
      </c>
      <c r="AJ36" s="2">
        <v>3.12</v>
      </c>
      <c r="AK36" s="2">
        <v>1.1299999999999999</v>
      </c>
      <c r="AL36" s="2">
        <v>0.09</v>
      </c>
      <c r="AM36" s="2"/>
      <c r="AN36" s="2">
        <v>3.91</v>
      </c>
      <c r="AO36" s="2">
        <v>5.46</v>
      </c>
      <c r="AP36" s="2">
        <v>0.19</v>
      </c>
      <c r="BF36" s="30">
        <v>3.97</v>
      </c>
      <c r="CK36" s="30">
        <v>11.3</v>
      </c>
      <c r="CW36" s="30">
        <v>90.3</v>
      </c>
      <c r="CX36" s="30">
        <v>595</v>
      </c>
      <c r="CY36" s="30">
        <v>19.5</v>
      </c>
      <c r="CZ36" s="30">
        <v>281</v>
      </c>
      <c r="DA36" s="30">
        <v>9.2899999999999991</v>
      </c>
      <c r="DN36" s="30">
        <v>1260</v>
      </c>
      <c r="DO36" s="36">
        <v>32.6</v>
      </c>
      <c r="DP36" s="36">
        <v>64.5</v>
      </c>
      <c r="DQ36" s="36">
        <v>8.36</v>
      </c>
      <c r="DR36" s="36">
        <v>32.1</v>
      </c>
      <c r="DS36" s="36">
        <v>5.67</v>
      </c>
      <c r="DT36" s="36">
        <v>1.67</v>
      </c>
      <c r="DU36" s="36">
        <v>4.71</v>
      </c>
      <c r="DV36" s="36">
        <v>0.75</v>
      </c>
      <c r="DW36" s="36">
        <v>3.83</v>
      </c>
      <c r="DX36" s="36">
        <v>0.72</v>
      </c>
      <c r="DY36" s="36">
        <v>2.0299999999999998</v>
      </c>
      <c r="DZ36" s="36">
        <v>0.31</v>
      </c>
      <c r="EA36" s="36">
        <v>2.02</v>
      </c>
      <c r="EB36" s="36">
        <v>0.34</v>
      </c>
      <c r="EC36" s="30">
        <v>7.5</v>
      </c>
      <c r="ED36" s="30">
        <v>0.63</v>
      </c>
      <c r="EO36" s="30">
        <v>10.4</v>
      </c>
      <c r="EP36" s="30">
        <v>3.02</v>
      </c>
      <c r="FO36" s="6"/>
      <c r="FP36" s="13" t="s">
        <v>616</v>
      </c>
    </row>
    <row r="37" spans="1:172" s="30" customFormat="1" x14ac:dyDescent="0.35">
      <c r="A37" s="13" t="s">
        <v>627</v>
      </c>
      <c r="B37" s="6"/>
      <c r="C37" s="13" t="s">
        <v>614</v>
      </c>
      <c r="D37" s="13"/>
      <c r="E37" s="12">
        <v>47</v>
      </c>
      <c r="F37" s="12">
        <v>48</v>
      </c>
      <c r="G37" s="12">
        <v>120</v>
      </c>
      <c r="H37" s="12">
        <v>123</v>
      </c>
      <c r="I37" s="6"/>
      <c r="J37" s="6"/>
      <c r="K37" s="6"/>
      <c r="L37" s="13" t="s">
        <v>638</v>
      </c>
      <c r="M37" s="13"/>
      <c r="N37" s="6">
        <v>145</v>
      </c>
      <c r="O37" s="6">
        <v>163.5</v>
      </c>
      <c r="P37" s="6"/>
      <c r="Q37" s="35">
        <f t="shared" si="1"/>
        <v>154.25</v>
      </c>
      <c r="R37" s="6"/>
      <c r="S37" s="6"/>
      <c r="T37" s="6"/>
      <c r="U37" s="6"/>
      <c r="V37" s="6"/>
      <c r="W37" s="6"/>
      <c r="X37" s="6"/>
      <c r="Y37" s="6"/>
      <c r="Z37" s="6"/>
      <c r="AA37" s="6"/>
      <c r="AB37" s="37">
        <v>70.78</v>
      </c>
      <c r="AC37" s="37">
        <v>0.39</v>
      </c>
      <c r="AE37" s="30">
        <v>14.44</v>
      </c>
      <c r="AG37" s="2">
        <v>1.59</v>
      </c>
      <c r="AH37" s="2">
        <v>0.84</v>
      </c>
      <c r="AI37" s="2">
        <f t="shared" si="0"/>
        <v>2.2706820000000003</v>
      </c>
      <c r="AJ37" s="2">
        <v>1.21</v>
      </c>
      <c r="AK37" s="2">
        <v>0.76</v>
      </c>
      <c r="AL37" s="2">
        <v>0.09</v>
      </c>
      <c r="AM37" s="2"/>
      <c r="AN37" s="2">
        <v>4.25</v>
      </c>
      <c r="AO37" s="2">
        <v>4.49</v>
      </c>
      <c r="AP37" s="2">
        <v>0.12</v>
      </c>
      <c r="BF37" s="30">
        <v>0.52</v>
      </c>
      <c r="CK37" s="30">
        <v>8.08</v>
      </c>
      <c r="CW37" s="30">
        <v>138.1</v>
      </c>
      <c r="CX37" s="30">
        <v>316.60000000000002</v>
      </c>
      <c r="CY37" s="30">
        <v>16.11</v>
      </c>
      <c r="CZ37" s="30">
        <v>207</v>
      </c>
      <c r="DA37" s="30">
        <v>11.4</v>
      </c>
      <c r="DN37" s="30">
        <v>766.1</v>
      </c>
      <c r="DO37" s="36">
        <v>33.33</v>
      </c>
      <c r="DP37" s="36">
        <v>63.48</v>
      </c>
      <c r="DQ37" s="36">
        <v>6.75</v>
      </c>
      <c r="DR37" s="36">
        <v>23.91</v>
      </c>
      <c r="DS37" s="36">
        <v>4.2300000000000004</v>
      </c>
      <c r="DT37" s="36">
        <v>0.94</v>
      </c>
      <c r="DU37" s="36">
        <v>3.47</v>
      </c>
      <c r="DV37" s="36">
        <v>0.5</v>
      </c>
      <c r="DW37" s="36">
        <v>3.06</v>
      </c>
      <c r="DX37" s="36">
        <v>0.64</v>
      </c>
      <c r="DY37" s="36">
        <v>1.52</v>
      </c>
      <c r="DZ37" s="36">
        <v>0.25</v>
      </c>
      <c r="EA37" s="36">
        <v>1.57</v>
      </c>
      <c r="EB37" s="36">
        <v>0.28999999999999998</v>
      </c>
      <c r="EC37" s="30">
        <v>8.7799999999999994</v>
      </c>
      <c r="ED37" s="30">
        <v>0.45</v>
      </c>
      <c r="EO37" s="30">
        <v>17.28</v>
      </c>
      <c r="EP37" s="30">
        <v>4.26</v>
      </c>
      <c r="FO37" s="6"/>
      <c r="FP37" s="13" t="s">
        <v>616</v>
      </c>
    </row>
    <row r="38" spans="1:172" s="30" customFormat="1" x14ac:dyDescent="0.35">
      <c r="A38" s="13" t="s">
        <v>627</v>
      </c>
      <c r="B38" s="6"/>
      <c r="C38" s="13" t="s">
        <v>614</v>
      </c>
      <c r="D38" s="13"/>
      <c r="E38" s="12">
        <v>47</v>
      </c>
      <c r="F38" s="12">
        <v>48</v>
      </c>
      <c r="G38" s="12">
        <v>120</v>
      </c>
      <c r="H38" s="12">
        <v>123</v>
      </c>
      <c r="I38" s="6"/>
      <c r="J38" s="6"/>
      <c r="K38" s="6"/>
      <c r="L38" s="13" t="s">
        <v>639</v>
      </c>
      <c r="M38" s="13"/>
      <c r="N38" s="6">
        <v>145</v>
      </c>
      <c r="O38" s="6">
        <v>163.5</v>
      </c>
      <c r="P38" s="6"/>
      <c r="Q38" s="35">
        <f t="shared" si="1"/>
        <v>154.25</v>
      </c>
      <c r="R38" s="6"/>
      <c r="S38" s="6"/>
      <c r="T38" s="6"/>
      <c r="U38" s="6"/>
      <c r="V38" s="6"/>
      <c r="W38" s="6"/>
      <c r="X38" s="6"/>
      <c r="Y38" s="6"/>
      <c r="Z38" s="6"/>
      <c r="AA38" s="6"/>
      <c r="AB38" s="37">
        <v>67</v>
      </c>
      <c r="AC38" s="37">
        <v>0.67</v>
      </c>
      <c r="AE38" s="30">
        <v>15.1</v>
      </c>
      <c r="AG38" s="2">
        <v>1.75</v>
      </c>
      <c r="AH38" s="2">
        <v>2.3199999999999998</v>
      </c>
      <c r="AI38" s="2">
        <f t="shared" si="0"/>
        <v>3.8946499999999999</v>
      </c>
      <c r="AJ38" s="2">
        <v>1.64</v>
      </c>
      <c r="AK38" s="2">
        <v>1.06</v>
      </c>
      <c r="AL38" s="2">
        <v>0.08</v>
      </c>
      <c r="AM38" s="2"/>
      <c r="AN38" s="2">
        <v>4</v>
      </c>
      <c r="AO38" s="2">
        <v>4.2300000000000004</v>
      </c>
      <c r="AP38" s="2">
        <v>0.18</v>
      </c>
      <c r="BF38" s="30">
        <v>1.27</v>
      </c>
      <c r="CK38" s="30">
        <v>16.7</v>
      </c>
      <c r="CW38" s="30">
        <v>102</v>
      </c>
      <c r="CX38" s="30">
        <v>349</v>
      </c>
      <c r="CY38" s="30">
        <v>14.9</v>
      </c>
      <c r="CZ38" s="30">
        <v>158</v>
      </c>
      <c r="DA38" s="30">
        <v>9.94</v>
      </c>
      <c r="DN38" s="30">
        <v>774</v>
      </c>
      <c r="DO38" s="36">
        <v>25.6</v>
      </c>
      <c r="DP38" s="36">
        <v>50</v>
      </c>
      <c r="DQ38" s="36">
        <v>6.1</v>
      </c>
      <c r="DR38" s="36">
        <v>23</v>
      </c>
      <c r="DS38" s="36">
        <v>4.0999999999999996</v>
      </c>
      <c r="DT38" s="36">
        <v>1.05</v>
      </c>
      <c r="DU38" s="36">
        <v>3.29</v>
      </c>
      <c r="DV38" s="36">
        <v>0.52</v>
      </c>
      <c r="DW38" s="36">
        <v>2.8</v>
      </c>
      <c r="DX38" s="36">
        <v>0.54</v>
      </c>
      <c r="DY38" s="36">
        <v>1.53</v>
      </c>
      <c r="DZ38" s="36">
        <v>0.22</v>
      </c>
      <c r="EA38" s="36">
        <v>1.6</v>
      </c>
      <c r="EB38" s="36">
        <v>0.26</v>
      </c>
      <c r="EC38" s="30">
        <v>4.66</v>
      </c>
      <c r="ED38" s="30">
        <v>0.53</v>
      </c>
      <c r="EO38" s="30">
        <v>10.199999999999999</v>
      </c>
      <c r="EP38" s="30">
        <v>3.44</v>
      </c>
      <c r="FO38" s="6"/>
      <c r="FP38" s="13" t="s">
        <v>616</v>
      </c>
    </row>
    <row r="39" spans="1:172" s="30" customFormat="1" x14ac:dyDescent="0.35">
      <c r="A39" s="13" t="s">
        <v>627</v>
      </c>
      <c r="B39" s="6"/>
      <c r="C39" s="13" t="s">
        <v>614</v>
      </c>
      <c r="D39" s="13"/>
      <c r="E39" s="12">
        <v>47</v>
      </c>
      <c r="F39" s="12">
        <v>48</v>
      </c>
      <c r="G39" s="12">
        <v>120</v>
      </c>
      <c r="H39" s="12">
        <v>123</v>
      </c>
      <c r="I39" s="6"/>
      <c r="J39" s="6"/>
      <c r="K39" s="6"/>
      <c r="L39" s="13" t="s">
        <v>640</v>
      </c>
      <c r="M39" s="13"/>
      <c r="N39" s="6">
        <v>145</v>
      </c>
      <c r="O39" s="6">
        <v>163.5</v>
      </c>
      <c r="P39" s="6"/>
      <c r="Q39" s="35">
        <f t="shared" si="1"/>
        <v>154.25</v>
      </c>
      <c r="R39" s="6"/>
      <c r="S39" s="6"/>
      <c r="T39" s="6"/>
      <c r="U39" s="6"/>
      <c r="V39" s="6"/>
      <c r="W39" s="6"/>
      <c r="X39" s="6"/>
      <c r="Y39" s="6"/>
      <c r="Z39" s="6"/>
      <c r="AA39" s="6"/>
      <c r="AB39" s="37">
        <v>74.599999999999994</v>
      </c>
      <c r="AC39" s="37">
        <v>0.2</v>
      </c>
      <c r="AE39" s="30">
        <v>13.3</v>
      </c>
      <c r="AG39" s="2">
        <v>0.98</v>
      </c>
      <c r="AH39" s="2">
        <v>0.6</v>
      </c>
      <c r="AI39" s="2">
        <f t="shared" si="0"/>
        <v>1.4818039999999999</v>
      </c>
      <c r="AJ39" s="2">
        <v>0.21</v>
      </c>
      <c r="AK39" s="2">
        <v>0.33</v>
      </c>
      <c r="AL39" s="2">
        <v>0.05</v>
      </c>
      <c r="AM39" s="2"/>
      <c r="AN39" s="2">
        <v>4.37</v>
      </c>
      <c r="AO39" s="2">
        <v>4.12</v>
      </c>
      <c r="AP39" s="2">
        <v>0.05</v>
      </c>
      <c r="BF39" s="30">
        <v>0.72</v>
      </c>
      <c r="CK39" s="30">
        <v>14.8</v>
      </c>
      <c r="CW39" s="30">
        <v>108</v>
      </c>
      <c r="CX39" s="30">
        <v>109</v>
      </c>
      <c r="CY39" s="30">
        <v>9.92</v>
      </c>
      <c r="CZ39" s="30">
        <v>104</v>
      </c>
      <c r="DA39" s="30">
        <v>7.42</v>
      </c>
      <c r="DN39" s="30">
        <v>637</v>
      </c>
      <c r="DO39" s="36">
        <v>17.5</v>
      </c>
      <c r="DP39" s="36">
        <v>29.2</v>
      </c>
      <c r="DQ39" s="36">
        <v>4.1100000000000003</v>
      </c>
      <c r="DR39" s="36">
        <v>14.8</v>
      </c>
      <c r="DS39" s="36">
        <v>2.56</v>
      </c>
      <c r="DT39" s="36">
        <v>0.53</v>
      </c>
      <c r="DU39" s="36">
        <v>2.16</v>
      </c>
      <c r="DV39" s="36">
        <v>0.35</v>
      </c>
      <c r="DW39" s="36">
        <v>1.89</v>
      </c>
      <c r="DX39" s="36">
        <v>0.36</v>
      </c>
      <c r="DY39" s="36">
        <v>1.02</v>
      </c>
      <c r="DZ39" s="36">
        <v>0.16</v>
      </c>
      <c r="EA39" s="36">
        <v>1.04</v>
      </c>
      <c r="EB39" s="36">
        <v>0.16</v>
      </c>
      <c r="EC39" s="30">
        <v>3.76</v>
      </c>
      <c r="ED39" s="30">
        <v>0.49</v>
      </c>
      <c r="EO39" s="30">
        <v>7.8</v>
      </c>
      <c r="EP39" s="30">
        <v>1.88</v>
      </c>
      <c r="FO39" s="6"/>
      <c r="FP39" s="13" t="s">
        <v>616</v>
      </c>
    </row>
    <row r="40" spans="1:172" s="30" customFormat="1" x14ac:dyDescent="0.35">
      <c r="A40" s="13" t="s">
        <v>627</v>
      </c>
      <c r="B40" s="6"/>
      <c r="C40" s="13" t="s">
        <v>614</v>
      </c>
      <c r="D40" s="13"/>
      <c r="E40" s="12">
        <v>47</v>
      </c>
      <c r="F40" s="12">
        <v>48</v>
      </c>
      <c r="G40" s="12">
        <v>120</v>
      </c>
      <c r="H40" s="12">
        <v>123</v>
      </c>
      <c r="I40" s="6"/>
      <c r="J40" s="6"/>
      <c r="K40" s="6"/>
      <c r="L40" s="13" t="s">
        <v>641</v>
      </c>
      <c r="M40" s="13"/>
      <c r="N40" s="6">
        <v>145</v>
      </c>
      <c r="O40" s="6">
        <v>163.5</v>
      </c>
      <c r="P40" s="6"/>
      <c r="Q40" s="35">
        <f t="shared" si="1"/>
        <v>154.25</v>
      </c>
      <c r="R40" s="6"/>
      <c r="S40" s="6"/>
      <c r="T40" s="6"/>
      <c r="U40" s="6"/>
      <c r="V40" s="6"/>
      <c r="W40" s="6"/>
      <c r="X40" s="6"/>
      <c r="Y40" s="6"/>
      <c r="Z40" s="6"/>
      <c r="AA40" s="6"/>
      <c r="AB40" s="37">
        <v>71.62</v>
      </c>
      <c r="AC40" s="37">
        <v>0.43</v>
      </c>
      <c r="AE40" s="30">
        <v>14.4</v>
      </c>
      <c r="AG40" s="2">
        <v>1.5</v>
      </c>
      <c r="AH40" s="2">
        <v>0.54</v>
      </c>
      <c r="AI40" s="2">
        <f t="shared" si="0"/>
        <v>1.8897000000000002</v>
      </c>
      <c r="AJ40" s="2">
        <v>0.35</v>
      </c>
      <c r="AK40" s="2">
        <v>0.46</v>
      </c>
      <c r="AL40" s="2">
        <v>0.08</v>
      </c>
      <c r="AM40" s="2"/>
      <c r="AN40" s="2">
        <v>5.19</v>
      </c>
      <c r="AO40" s="2">
        <v>3.91</v>
      </c>
      <c r="AP40" s="2">
        <v>0.09</v>
      </c>
      <c r="BF40" s="30">
        <v>0.8</v>
      </c>
      <c r="CK40" s="30">
        <v>8</v>
      </c>
      <c r="CW40" s="30">
        <v>186.5</v>
      </c>
      <c r="CX40" s="30">
        <v>150.19999999999999</v>
      </c>
      <c r="CY40" s="30">
        <v>24.64</v>
      </c>
      <c r="CZ40" s="30">
        <v>311.5</v>
      </c>
      <c r="DA40" s="30">
        <v>11.96</v>
      </c>
      <c r="DN40" s="30">
        <v>1113</v>
      </c>
      <c r="DO40" s="36">
        <v>35.51</v>
      </c>
      <c r="DP40" s="36">
        <v>85.13</v>
      </c>
      <c r="DQ40" s="36">
        <v>8.6</v>
      </c>
      <c r="DR40" s="36">
        <v>31.78</v>
      </c>
      <c r="DS40" s="36">
        <v>6.22</v>
      </c>
      <c r="DT40" s="36">
        <v>1.39</v>
      </c>
      <c r="DU40" s="36">
        <v>4.7699999999999996</v>
      </c>
      <c r="DV40" s="36">
        <v>0.76</v>
      </c>
      <c r="DW40" s="36">
        <v>4.6900000000000004</v>
      </c>
      <c r="DX40" s="36">
        <v>0.92</v>
      </c>
      <c r="DY40" s="36">
        <v>2.4900000000000002</v>
      </c>
      <c r="DZ40" s="36">
        <v>0.43</v>
      </c>
      <c r="EA40" s="36">
        <v>2.68</v>
      </c>
      <c r="EB40" s="36">
        <v>0.35</v>
      </c>
      <c r="EC40" s="30">
        <v>37.83</v>
      </c>
      <c r="ED40" s="30">
        <v>0.8</v>
      </c>
      <c r="EO40" s="30">
        <v>21.39</v>
      </c>
      <c r="EP40" s="30">
        <v>7.77</v>
      </c>
      <c r="FO40" s="6"/>
      <c r="FP40" s="13" t="s">
        <v>616</v>
      </c>
    </row>
    <row r="41" spans="1:172" s="30" customFormat="1" x14ac:dyDescent="0.35">
      <c r="A41" s="13" t="s">
        <v>627</v>
      </c>
      <c r="B41" s="6"/>
      <c r="C41" s="13" t="s">
        <v>614</v>
      </c>
      <c r="D41" s="13"/>
      <c r="E41" s="12">
        <v>47</v>
      </c>
      <c r="F41" s="12">
        <v>48</v>
      </c>
      <c r="G41" s="12">
        <v>120</v>
      </c>
      <c r="H41" s="12">
        <v>123</v>
      </c>
      <c r="I41" s="6"/>
      <c r="J41" s="6"/>
      <c r="K41" s="6"/>
      <c r="L41" s="13" t="s">
        <v>642</v>
      </c>
      <c r="M41" s="13"/>
      <c r="N41" s="6">
        <v>145</v>
      </c>
      <c r="O41" s="6">
        <v>163.5</v>
      </c>
      <c r="P41" s="6"/>
      <c r="Q41" s="35">
        <f t="shared" si="1"/>
        <v>154.25</v>
      </c>
      <c r="R41" s="6"/>
      <c r="S41" s="6"/>
      <c r="T41" s="6"/>
      <c r="U41" s="6"/>
      <c r="V41" s="6"/>
      <c r="W41" s="6"/>
      <c r="X41" s="6"/>
      <c r="Y41" s="6"/>
      <c r="Z41" s="6"/>
      <c r="AA41" s="6"/>
      <c r="AB41" s="37">
        <v>75.94</v>
      </c>
      <c r="AC41" s="37">
        <v>0.24</v>
      </c>
      <c r="AE41" s="30">
        <v>12.55</v>
      </c>
      <c r="AG41" s="2">
        <v>1.53</v>
      </c>
      <c r="AH41" s="2">
        <v>0.74</v>
      </c>
      <c r="AI41" s="2">
        <f t="shared" si="0"/>
        <v>2.1166939999999999</v>
      </c>
      <c r="AJ41" s="2">
        <v>0.76</v>
      </c>
      <c r="AK41" s="2">
        <v>0.28000000000000003</v>
      </c>
      <c r="AL41" s="2">
        <v>7.0000000000000007E-2</v>
      </c>
      <c r="AM41" s="2"/>
      <c r="AN41" s="2">
        <v>3.74</v>
      </c>
      <c r="AO41" s="2">
        <v>3.24</v>
      </c>
      <c r="AP41" s="2">
        <v>0.05</v>
      </c>
      <c r="BF41" s="30">
        <v>1.08</v>
      </c>
      <c r="CK41" s="30">
        <v>2.0299999999999998</v>
      </c>
      <c r="CW41" s="30">
        <v>140.19999999999999</v>
      </c>
      <c r="CX41" s="30">
        <v>32.909999999999997</v>
      </c>
      <c r="CY41" s="30">
        <v>55.68</v>
      </c>
      <c r="CZ41" s="30">
        <v>483.2</v>
      </c>
      <c r="DA41" s="30">
        <v>17.52</v>
      </c>
      <c r="DN41" s="30">
        <v>163.4</v>
      </c>
      <c r="DO41" s="36">
        <v>46.24</v>
      </c>
      <c r="DP41" s="36">
        <v>99.57</v>
      </c>
      <c r="DQ41" s="36">
        <v>11.43</v>
      </c>
      <c r="DR41" s="36">
        <v>43.68</v>
      </c>
      <c r="DS41" s="36">
        <v>8.6300000000000008</v>
      </c>
      <c r="DT41" s="36">
        <v>0.33</v>
      </c>
      <c r="DU41" s="36">
        <v>8.16</v>
      </c>
      <c r="DV41" s="36">
        <v>1.43</v>
      </c>
      <c r="DW41" s="36">
        <v>9.33</v>
      </c>
      <c r="DX41" s="36">
        <v>2.0499999999999998</v>
      </c>
      <c r="DY41" s="36">
        <v>7.01</v>
      </c>
      <c r="DZ41" s="36">
        <v>1.1299999999999999</v>
      </c>
      <c r="EA41" s="36">
        <v>7.07</v>
      </c>
      <c r="EB41" s="36">
        <v>1.08</v>
      </c>
      <c r="EC41" s="30">
        <v>51.04</v>
      </c>
      <c r="ED41" s="30">
        <v>0.81</v>
      </c>
      <c r="EO41" s="30">
        <v>19.41</v>
      </c>
      <c r="EP41" s="30">
        <v>5.98</v>
      </c>
      <c r="FO41" s="6"/>
      <c r="FP41" s="13" t="s">
        <v>616</v>
      </c>
    </row>
    <row r="42" spans="1:172" s="30" customFormat="1" x14ac:dyDescent="0.35">
      <c r="A42" s="13" t="s">
        <v>627</v>
      </c>
      <c r="B42" s="6"/>
      <c r="C42" s="13" t="s">
        <v>614</v>
      </c>
      <c r="D42" s="13"/>
      <c r="E42" s="12">
        <v>47</v>
      </c>
      <c r="F42" s="12">
        <v>48</v>
      </c>
      <c r="G42" s="12">
        <v>120</v>
      </c>
      <c r="H42" s="12">
        <v>123</v>
      </c>
      <c r="I42" s="6"/>
      <c r="J42" s="6"/>
      <c r="K42" s="6"/>
      <c r="L42" s="13" t="s">
        <v>643</v>
      </c>
      <c r="M42" s="13"/>
      <c r="N42" s="6">
        <v>145</v>
      </c>
      <c r="O42" s="6">
        <v>163.5</v>
      </c>
      <c r="P42" s="6"/>
      <c r="Q42" s="35">
        <f t="shared" si="1"/>
        <v>154.25</v>
      </c>
      <c r="R42" s="6"/>
      <c r="S42" s="6"/>
      <c r="T42" s="6"/>
      <c r="U42" s="6"/>
      <c r="V42" s="6"/>
      <c r="W42" s="6"/>
      <c r="X42" s="6"/>
      <c r="Y42" s="6"/>
      <c r="Z42" s="6"/>
      <c r="AA42" s="6"/>
      <c r="AB42" s="37">
        <v>74.5</v>
      </c>
      <c r="AC42" s="37">
        <v>0.26</v>
      </c>
      <c r="AE42" s="30">
        <v>13.56</v>
      </c>
      <c r="AG42" s="2">
        <v>0.92</v>
      </c>
      <c r="AH42" s="2">
        <v>0.78</v>
      </c>
      <c r="AI42" s="2">
        <f t="shared" si="0"/>
        <v>1.6078160000000001</v>
      </c>
      <c r="AJ42" s="2">
        <v>0.36</v>
      </c>
      <c r="AK42" s="2">
        <v>0.23</v>
      </c>
      <c r="AL42" s="2">
        <v>0.04</v>
      </c>
      <c r="AM42" s="2"/>
      <c r="AN42" s="2">
        <v>4.96</v>
      </c>
      <c r="AO42" s="2">
        <v>2.76</v>
      </c>
      <c r="AP42" s="2">
        <v>0.05</v>
      </c>
      <c r="BF42" s="30">
        <v>1.02</v>
      </c>
      <c r="CK42" s="30">
        <v>2.27</v>
      </c>
      <c r="CW42" s="30">
        <v>217.1</v>
      </c>
      <c r="CX42" s="30">
        <v>106.9</v>
      </c>
      <c r="CY42" s="30">
        <v>30.6</v>
      </c>
      <c r="CZ42" s="30">
        <v>255.5</v>
      </c>
      <c r="DA42" s="30">
        <v>10.54</v>
      </c>
      <c r="DN42" s="30">
        <v>600.4</v>
      </c>
      <c r="DO42" s="36">
        <v>48.75</v>
      </c>
      <c r="DP42" s="36">
        <v>94.46</v>
      </c>
      <c r="DQ42" s="36">
        <v>11.09</v>
      </c>
      <c r="DR42" s="36">
        <v>41.83</v>
      </c>
      <c r="DS42" s="36">
        <v>8.09</v>
      </c>
      <c r="DT42" s="36">
        <v>0.84</v>
      </c>
      <c r="DU42" s="36">
        <v>6.6</v>
      </c>
      <c r="DV42" s="36">
        <v>1.02</v>
      </c>
      <c r="DW42" s="36">
        <v>5.85</v>
      </c>
      <c r="DX42" s="36">
        <v>1.1100000000000001</v>
      </c>
      <c r="DY42" s="36">
        <v>3.01</v>
      </c>
      <c r="DZ42" s="36">
        <v>0.51</v>
      </c>
      <c r="EA42" s="36">
        <v>3.08</v>
      </c>
      <c r="EB42" s="36">
        <v>0.49</v>
      </c>
      <c r="EC42" s="30">
        <v>24.03</v>
      </c>
      <c r="ED42" s="30">
        <v>1.04</v>
      </c>
      <c r="EO42" s="30">
        <v>26.96</v>
      </c>
      <c r="EP42" s="30">
        <v>6.98</v>
      </c>
      <c r="FO42" s="6"/>
      <c r="FP42" s="13" t="s">
        <v>616</v>
      </c>
    </row>
    <row r="43" spans="1:172" s="30" customFormat="1" x14ac:dyDescent="0.35">
      <c r="A43" s="13" t="s">
        <v>627</v>
      </c>
      <c r="B43" s="6"/>
      <c r="C43" s="13" t="s">
        <v>614</v>
      </c>
      <c r="D43" s="13"/>
      <c r="E43" s="12">
        <v>47</v>
      </c>
      <c r="F43" s="12">
        <v>48</v>
      </c>
      <c r="G43" s="12">
        <v>120</v>
      </c>
      <c r="H43" s="12">
        <v>123</v>
      </c>
      <c r="I43" s="6"/>
      <c r="J43" s="6"/>
      <c r="K43" s="6"/>
      <c r="L43" s="13" t="s">
        <v>644</v>
      </c>
      <c r="M43" s="13"/>
      <c r="N43" s="6">
        <v>130</v>
      </c>
      <c r="O43" s="6">
        <v>145</v>
      </c>
      <c r="P43" s="6"/>
      <c r="Q43" s="35">
        <f t="shared" si="1"/>
        <v>137.5</v>
      </c>
      <c r="R43" s="6"/>
      <c r="S43" s="6"/>
      <c r="T43" s="6"/>
      <c r="U43" s="6"/>
      <c r="V43" s="6"/>
      <c r="W43" s="6"/>
      <c r="X43" s="6"/>
      <c r="Y43" s="6"/>
      <c r="Z43" s="6"/>
      <c r="AA43" s="6"/>
      <c r="AB43" s="37">
        <v>58.4</v>
      </c>
      <c r="AC43" s="37">
        <v>0.98</v>
      </c>
      <c r="AE43" s="30">
        <v>16.899999999999999</v>
      </c>
      <c r="AG43" s="2">
        <v>3.62</v>
      </c>
      <c r="AH43" s="2">
        <v>3.52</v>
      </c>
      <c r="AI43" s="2">
        <f t="shared" si="0"/>
        <v>6.7772760000000005</v>
      </c>
      <c r="AJ43" s="2">
        <v>5.28</v>
      </c>
      <c r="AK43" s="2">
        <v>2.67</v>
      </c>
      <c r="AL43" s="2">
        <v>0.1</v>
      </c>
      <c r="AM43" s="2"/>
      <c r="AN43" s="2">
        <v>1.66</v>
      </c>
      <c r="AO43" s="2">
        <v>4.2699999999999996</v>
      </c>
      <c r="AP43" s="2">
        <v>0.27</v>
      </c>
      <c r="BF43" s="30">
        <v>1.78</v>
      </c>
      <c r="CK43" s="30">
        <v>30.2</v>
      </c>
      <c r="CW43" s="30">
        <v>24.8</v>
      </c>
      <c r="CX43" s="30">
        <v>563</v>
      </c>
      <c r="CY43" s="30">
        <v>22.2</v>
      </c>
      <c r="CZ43" s="30">
        <v>224</v>
      </c>
      <c r="DA43" s="30">
        <v>6.76</v>
      </c>
      <c r="DN43" s="30">
        <v>659</v>
      </c>
      <c r="DO43" s="36">
        <v>24.2</v>
      </c>
      <c r="DP43" s="36">
        <v>50</v>
      </c>
      <c r="DQ43" s="36">
        <v>6.99</v>
      </c>
      <c r="DR43" s="36">
        <v>29.4</v>
      </c>
      <c r="DS43" s="36">
        <v>6.01</v>
      </c>
      <c r="DT43" s="36">
        <v>1.59</v>
      </c>
      <c r="DU43" s="36">
        <v>4.84</v>
      </c>
      <c r="DV43" s="36">
        <v>0.71</v>
      </c>
      <c r="DW43" s="36">
        <v>4.1500000000000004</v>
      </c>
      <c r="DX43" s="36">
        <v>0.82</v>
      </c>
      <c r="DY43" s="36">
        <v>2.31</v>
      </c>
      <c r="DZ43" s="36">
        <v>0.35</v>
      </c>
      <c r="EA43" s="36">
        <v>2.2799999999999998</v>
      </c>
      <c r="EB43" s="36">
        <v>0.35</v>
      </c>
      <c r="EC43" s="30">
        <v>5.89</v>
      </c>
      <c r="ED43" s="30">
        <v>0.5</v>
      </c>
      <c r="EO43" s="30">
        <v>4.1399999999999997</v>
      </c>
      <c r="EP43" s="30">
        <v>1.04</v>
      </c>
      <c r="FO43" s="6"/>
      <c r="FP43" s="13" t="s">
        <v>616</v>
      </c>
    </row>
    <row r="44" spans="1:172" s="30" customFormat="1" x14ac:dyDescent="0.35">
      <c r="A44" s="13" t="s">
        <v>627</v>
      </c>
      <c r="B44" s="6"/>
      <c r="C44" s="13" t="s">
        <v>614</v>
      </c>
      <c r="D44" s="13"/>
      <c r="E44" s="12">
        <v>47</v>
      </c>
      <c r="F44" s="12">
        <v>48</v>
      </c>
      <c r="G44" s="12">
        <v>120</v>
      </c>
      <c r="H44" s="12">
        <v>123</v>
      </c>
      <c r="I44" s="6"/>
      <c r="J44" s="6"/>
      <c r="K44" s="6"/>
      <c r="L44" s="13" t="s">
        <v>645</v>
      </c>
      <c r="M44" s="13"/>
      <c r="N44" s="6">
        <v>130</v>
      </c>
      <c r="O44" s="6">
        <v>145</v>
      </c>
      <c r="P44" s="6"/>
      <c r="Q44" s="35">
        <f t="shared" si="1"/>
        <v>137.5</v>
      </c>
      <c r="R44" s="6"/>
      <c r="S44" s="6"/>
      <c r="T44" s="6"/>
      <c r="U44" s="6"/>
      <c r="V44" s="6"/>
      <c r="W44" s="6"/>
      <c r="X44" s="6"/>
      <c r="Y44" s="6"/>
      <c r="Z44" s="6"/>
      <c r="AA44" s="6"/>
      <c r="AB44" s="37">
        <v>55.4</v>
      </c>
      <c r="AC44" s="37">
        <v>1.68</v>
      </c>
      <c r="AE44" s="30">
        <v>15.7</v>
      </c>
      <c r="AG44" s="2">
        <v>6.65</v>
      </c>
      <c r="AH44" s="2">
        <v>1.85</v>
      </c>
      <c r="AI44" s="2">
        <f t="shared" si="0"/>
        <v>7.8336700000000015</v>
      </c>
      <c r="AJ44" s="2">
        <v>6.57</v>
      </c>
      <c r="AK44" s="2">
        <v>3.15</v>
      </c>
      <c r="AL44" s="2">
        <v>0.11</v>
      </c>
      <c r="AM44" s="2"/>
      <c r="AN44" s="2">
        <v>2.12</v>
      </c>
      <c r="AO44" s="2">
        <v>3.25</v>
      </c>
      <c r="AP44" s="2">
        <v>0.91</v>
      </c>
      <c r="BF44" s="30">
        <v>2.14</v>
      </c>
      <c r="CK44" s="30">
        <v>70.599999999999994</v>
      </c>
      <c r="CW44" s="30">
        <v>32.4</v>
      </c>
      <c r="CX44" s="30">
        <v>807</v>
      </c>
      <c r="CY44" s="30">
        <v>31</v>
      </c>
      <c r="CZ44" s="30">
        <v>405</v>
      </c>
      <c r="DA44" s="30">
        <v>17.2</v>
      </c>
      <c r="DN44" s="30">
        <v>953</v>
      </c>
      <c r="DO44" s="36">
        <v>60.4</v>
      </c>
      <c r="DP44" s="36">
        <v>131</v>
      </c>
      <c r="DQ44" s="36">
        <v>16.8</v>
      </c>
      <c r="DR44" s="36">
        <v>68.3</v>
      </c>
      <c r="DS44" s="36">
        <v>12.2</v>
      </c>
      <c r="DT44" s="36">
        <v>2.77</v>
      </c>
      <c r="DU44" s="36">
        <v>9.27</v>
      </c>
      <c r="DV44" s="36">
        <v>1.44</v>
      </c>
      <c r="DW44" s="36">
        <v>6.74</v>
      </c>
      <c r="DX44" s="36">
        <v>1.19</v>
      </c>
      <c r="DY44" s="36">
        <v>3.24</v>
      </c>
      <c r="DZ44" s="36">
        <v>0.44</v>
      </c>
      <c r="EA44" s="36">
        <v>2.76</v>
      </c>
      <c r="EB44" s="36">
        <v>0.42</v>
      </c>
      <c r="EC44" s="30">
        <v>9.7100000000000009</v>
      </c>
      <c r="ED44" s="30">
        <v>1.1000000000000001</v>
      </c>
      <c r="EO44" s="30">
        <v>3.48</v>
      </c>
      <c r="EP44" s="30">
        <v>0.98</v>
      </c>
      <c r="FO44" s="6"/>
      <c r="FP44" s="13" t="s">
        <v>616</v>
      </c>
    </row>
    <row r="45" spans="1:172" s="30" customFormat="1" x14ac:dyDescent="0.35">
      <c r="A45" s="13" t="s">
        <v>627</v>
      </c>
      <c r="B45" s="6"/>
      <c r="C45" s="13" t="s">
        <v>614</v>
      </c>
      <c r="D45" s="13"/>
      <c r="E45" s="12">
        <v>47</v>
      </c>
      <c r="F45" s="12">
        <v>48</v>
      </c>
      <c r="G45" s="12">
        <v>120</v>
      </c>
      <c r="H45" s="12">
        <v>123</v>
      </c>
      <c r="I45" s="6"/>
      <c r="J45" s="6"/>
      <c r="K45" s="6"/>
      <c r="L45" s="13" t="s">
        <v>646</v>
      </c>
      <c r="M45" s="13"/>
      <c r="N45" s="6">
        <v>130</v>
      </c>
      <c r="O45" s="6">
        <v>145</v>
      </c>
      <c r="P45" s="6"/>
      <c r="Q45" s="35">
        <f t="shared" si="1"/>
        <v>137.5</v>
      </c>
      <c r="R45" s="6"/>
      <c r="S45" s="6"/>
      <c r="T45" s="6"/>
      <c r="U45" s="6"/>
      <c r="V45" s="6"/>
      <c r="W45" s="6"/>
      <c r="X45" s="6"/>
      <c r="Y45" s="6"/>
      <c r="Z45" s="6"/>
      <c r="AA45" s="6"/>
      <c r="AB45" s="37">
        <v>62.3</v>
      </c>
      <c r="AC45" s="37">
        <v>0.44</v>
      </c>
      <c r="AE45" s="30">
        <v>15.3</v>
      </c>
      <c r="AG45" s="2">
        <v>2.36</v>
      </c>
      <c r="AH45" s="2">
        <v>1.2</v>
      </c>
      <c r="AI45" s="2">
        <f t="shared" si="0"/>
        <v>3.3235279999999996</v>
      </c>
      <c r="AJ45" s="2">
        <v>4.0599999999999996</v>
      </c>
      <c r="AK45" s="2">
        <v>1.67</v>
      </c>
      <c r="AL45" s="2">
        <v>7.0000000000000007E-2</v>
      </c>
      <c r="AM45" s="2"/>
      <c r="AN45" s="2">
        <v>3.01</v>
      </c>
      <c r="AO45" s="2">
        <v>1.73</v>
      </c>
      <c r="AP45" s="2">
        <v>0.12</v>
      </c>
      <c r="BF45" s="30">
        <v>7.36</v>
      </c>
      <c r="CK45" s="30">
        <v>17.8</v>
      </c>
      <c r="CW45" s="30">
        <v>100</v>
      </c>
      <c r="CX45" s="30">
        <v>1480</v>
      </c>
      <c r="CY45" s="30">
        <v>16.8</v>
      </c>
      <c r="CZ45" s="30">
        <v>235</v>
      </c>
      <c r="DA45" s="30">
        <v>6.81</v>
      </c>
      <c r="DN45" s="30">
        <v>1190</v>
      </c>
      <c r="DO45" s="36">
        <v>26.2</v>
      </c>
      <c r="DP45" s="36">
        <v>51.7</v>
      </c>
      <c r="DQ45" s="36">
        <v>6.6</v>
      </c>
      <c r="DR45" s="36">
        <v>24.5</v>
      </c>
      <c r="DS45" s="36">
        <v>4.4400000000000004</v>
      </c>
      <c r="DT45" s="36">
        <v>1.22</v>
      </c>
      <c r="DU45" s="36">
        <v>3.63</v>
      </c>
      <c r="DV45" s="36">
        <v>0.56000000000000005</v>
      </c>
      <c r="DW45" s="36">
        <v>3.04</v>
      </c>
      <c r="DX45" s="36">
        <v>0.61</v>
      </c>
      <c r="DY45" s="36">
        <v>1.74</v>
      </c>
      <c r="DZ45" s="36">
        <v>0.27</v>
      </c>
      <c r="EA45" s="36">
        <v>1.89</v>
      </c>
      <c r="EB45" s="36">
        <v>0.31</v>
      </c>
      <c r="EC45" s="30">
        <v>6.38</v>
      </c>
      <c r="ED45" s="30">
        <v>0.4</v>
      </c>
      <c r="EO45" s="30">
        <v>6.02</v>
      </c>
      <c r="EP45" s="30">
        <v>1.39</v>
      </c>
      <c r="FO45" s="6"/>
      <c r="FP45" s="13" t="s">
        <v>616</v>
      </c>
    </row>
    <row r="46" spans="1:172" s="30" customFormat="1" x14ac:dyDescent="0.35">
      <c r="A46" s="13" t="s">
        <v>627</v>
      </c>
      <c r="B46" s="6"/>
      <c r="C46" s="13" t="s">
        <v>614</v>
      </c>
      <c r="D46" s="13"/>
      <c r="E46" s="12">
        <v>47</v>
      </c>
      <c r="F46" s="12">
        <v>48</v>
      </c>
      <c r="G46" s="12">
        <v>120</v>
      </c>
      <c r="H46" s="12">
        <v>123</v>
      </c>
      <c r="I46" s="6"/>
      <c r="J46" s="6"/>
      <c r="K46" s="6"/>
      <c r="L46" s="13" t="s">
        <v>647</v>
      </c>
      <c r="M46" s="13"/>
      <c r="N46" s="6">
        <v>130</v>
      </c>
      <c r="O46" s="6">
        <v>145</v>
      </c>
      <c r="P46" s="6"/>
      <c r="Q46" s="35">
        <f t="shared" si="1"/>
        <v>137.5</v>
      </c>
      <c r="R46" s="6"/>
      <c r="S46" s="6"/>
      <c r="T46" s="6"/>
      <c r="U46" s="6"/>
      <c r="V46" s="6"/>
      <c r="W46" s="6"/>
      <c r="X46" s="6"/>
      <c r="Y46" s="6"/>
      <c r="Z46" s="6"/>
      <c r="AA46" s="6"/>
      <c r="AB46" s="37">
        <v>68.400000000000006</v>
      </c>
      <c r="AC46" s="37">
        <v>0.39</v>
      </c>
      <c r="AE46" s="30">
        <v>15.7</v>
      </c>
      <c r="AG46" s="2">
        <v>1.78</v>
      </c>
      <c r="AH46" s="2">
        <v>1.02</v>
      </c>
      <c r="AI46" s="2">
        <f t="shared" si="0"/>
        <v>2.6216439999999999</v>
      </c>
      <c r="AJ46" s="2">
        <v>2.08</v>
      </c>
      <c r="AK46" s="2">
        <v>0.45</v>
      </c>
      <c r="AL46" s="2">
        <v>0.04</v>
      </c>
      <c r="AM46" s="2"/>
      <c r="AN46" s="2">
        <v>3.8</v>
      </c>
      <c r="AO46" s="2">
        <v>4.5599999999999996</v>
      </c>
      <c r="AP46" s="2">
        <v>0.08</v>
      </c>
      <c r="BF46" s="30">
        <v>1.0900000000000001</v>
      </c>
      <c r="CK46" s="30">
        <v>15.9</v>
      </c>
      <c r="CW46" s="30">
        <v>94.9</v>
      </c>
      <c r="CX46" s="30">
        <v>388</v>
      </c>
      <c r="CY46" s="30">
        <v>16.600000000000001</v>
      </c>
      <c r="CZ46" s="30">
        <v>290</v>
      </c>
      <c r="DA46" s="30">
        <v>7.34</v>
      </c>
      <c r="DN46" s="30">
        <v>1020</v>
      </c>
      <c r="DO46" s="36">
        <v>26.3</v>
      </c>
      <c r="DP46" s="36">
        <v>53.1</v>
      </c>
      <c r="DQ46" s="36">
        <v>6.1</v>
      </c>
      <c r="DR46" s="36">
        <v>23.3</v>
      </c>
      <c r="DS46" s="36">
        <v>4.1100000000000003</v>
      </c>
      <c r="DT46" s="36">
        <v>1.21</v>
      </c>
      <c r="DU46" s="36">
        <v>3.32</v>
      </c>
      <c r="DV46" s="36">
        <v>0.55000000000000004</v>
      </c>
      <c r="DW46" s="36">
        <v>3.03</v>
      </c>
      <c r="DX46" s="36">
        <v>0.61</v>
      </c>
      <c r="DY46" s="36">
        <v>1.78</v>
      </c>
      <c r="DZ46" s="36">
        <v>0.28000000000000003</v>
      </c>
      <c r="EA46" s="36">
        <v>1.97</v>
      </c>
      <c r="EB46" s="36">
        <v>0.31</v>
      </c>
      <c r="EC46" s="30">
        <v>7.91</v>
      </c>
      <c r="ED46" s="30">
        <v>0.4</v>
      </c>
      <c r="EO46" s="30">
        <v>6.75</v>
      </c>
      <c r="EP46" s="30">
        <v>1.49</v>
      </c>
      <c r="FO46" s="6"/>
      <c r="FP46" s="13" t="s">
        <v>616</v>
      </c>
    </row>
    <row r="47" spans="1:172" s="30" customFormat="1" x14ac:dyDescent="0.35">
      <c r="A47" s="13" t="s">
        <v>627</v>
      </c>
      <c r="B47" s="6"/>
      <c r="C47" s="13" t="s">
        <v>614</v>
      </c>
      <c r="D47" s="13"/>
      <c r="E47" s="12">
        <v>47</v>
      </c>
      <c r="F47" s="12">
        <v>48</v>
      </c>
      <c r="G47" s="12">
        <v>120</v>
      </c>
      <c r="H47" s="12">
        <v>123</v>
      </c>
      <c r="I47" s="6"/>
      <c r="J47" s="6"/>
      <c r="K47" s="6"/>
      <c r="L47" s="13" t="s">
        <v>648</v>
      </c>
      <c r="M47" s="13"/>
      <c r="N47" s="6">
        <v>130</v>
      </c>
      <c r="O47" s="6">
        <v>145</v>
      </c>
      <c r="P47" s="6"/>
      <c r="Q47" s="35">
        <f t="shared" si="1"/>
        <v>137.5</v>
      </c>
      <c r="R47" s="6"/>
      <c r="S47" s="6"/>
      <c r="T47" s="6"/>
      <c r="U47" s="6"/>
      <c r="V47" s="6"/>
      <c r="W47" s="6"/>
      <c r="X47" s="6"/>
      <c r="Y47" s="6"/>
      <c r="Z47" s="6"/>
      <c r="AA47" s="6"/>
      <c r="AB47" s="37">
        <v>60.9</v>
      </c>
      <c r="AC47" s="37">
        <v>0.76</v>
      </c>
      <c r="AE47" s="30">
        <v>16.350000000000001</v>
      </c>
      <c r="AG47" s="2">
        <v>2.29</v>
      </c>
      <c r="AH47" s="2">
        <v>2.95</v>
      </c>
      <c r="AI47" s="2">
        <f t="shared" si="0"/>
        <v>5.0105420000000009</v>
      </c>
      <c r="AJ47" s="2">
        <v>5.0599999999999996</v>
      </c>
      <c r="AK47" s="2">
        <v>1.96</v>
      </c>
      <c r="AL47" s="2">
        <v>0.1</v>
      </c>
      <c r="AM47" s="2"/>
      <c r="AN47" s="2">
        <v>3.01</v>
      </c>
      <c r="AO47" s="2">
        <v>3.05</v>
      </c>
      <c r="AP47" s="2">
        <v>0.24</v>
      </c>
      <c r="BF47" s="30">
        <v>2.67</v>
      </c>
      <c r="CK47" s="30">
        <v>20.6</v>
      </c>
      <c r="CW47" s="30">
        <v>64.099999999999994</v>
      </c>
      <c r="CX47" s="30">
        <v>668</v>
      </c>
      <c r="CY47" s="30">
        <v>15.4</v>
      </c>
      <c r="CZ47" s="30">
        <v>190</v>
      </c>
      <c r="DA47" s="30">
        <v>6.34</v>
      </c>
      <c r="DN47" s="30">
        <v>1020</v>
      </c>
      <c r="DO47" s="36">
        <v>24.1</v>
      </c>
      <c r="DP47" s="36">
        <v>48.3</v>
      </c>
      <c r="DQ47" s="36">
        <v>5.96</v>
      </c>
      <c r="DR47" s="36">
        <v>23</v>
      </c>
      <c r="DS47" s="36">
        <v>4.22</v>
      </c>
      <c r="DT47" s="36">
        <v>1.32</v>
      </c>
      <c r="DU47" s="36">
        <v>3.62</v>
      </c>
      <c r="DV47" s="36">
        <v>0.56000000000000005</v>
      </c>
      <c r="DW47" s="36">
        <v>2.9</v>
      </c>
      <c r="DX47" s="36">
        <v>0.56000000000000005</v>
      </c>
      <c r="DY47" s="36">
        <v>1.64</v>
      </c>
      <c r="DZ47" s="36">
        <v>0.25</v>
      </c>
      <c r="EA47" s="36">
        <v>1.62</v>
      </c>
      <c r="EB47" s="36">
        <v>0.26</v>
      </c>
      <c r="EC47" s="30">
        <v>5.04</v>
      </c>
      <c r="ED47" s="30">
        <v>0.41</v>
      </c>
      <c r="EO47" s="30">
        <v>4.84</v>
      </c>
      <c r="EP47" s="30">
        <v>1.19</v>
      </c>
      <c r="FO47" s="6"/>
      <c r="FP47" s="13" t="s">
        <v>616</v>
      </c>
    </row>
    <row r="48" spans="1:172" s="30" customFormat="1" x14ac:dyDescent="0.35">
      <c r="A48" s="13" t="s">
        <v>627</v>
      </c>
      <c r="B48" s="6"/>
      <c r="C48" s="13" t="s">
        <v>614</v>
      </c>
      <c r="D48" s="13"/>
      <c r="E48" s="12">
        <v>47</v>
      </c>
      <c r="F48" s="12">
        <v>48</v>
      </c>
      <c r="G48" s="12">
        <v>120</v>
      </c>
      <c r="H48" s="12">
        <v>123</v>
      </c>
      <c r="I48" s="6"/>
      <c r="J48" s="6"/>
      <c r="K48" s="6"/>
      <c r="L48" s="13" t="s">
        <v>649</v>
      </c>
      <c r="M48" s="13"/>
      <c r="N48" s="6">
        <v>130</v>
      </c>
      <c r="O48" s="6">
        <v>145</v>
      </c>
      <c r="P48" s="6"/>
      <c r="Q48" s="35">
        <f t="shared" si="1"/>
        <v>137.5</v>
      </c>
      <c r="R48" s="6"/>
      <c r="S48" s="6"/>
      <c r="T48" s="6"/>
      <c r="U48" s="6"/>
      <c r="V48" s="6"/>
      <c r="W48" s="6"/>
      <c r="X48" s="6"/>
      <c r="Y48" s="6"/>
      <c r="Z48" s="6"/>
      <c r="AA48" s="6"/>
      <c r="AB48" s="37">
        <v>63.8</v>
      </c>
      <c r="AC48" s="37">
        <v>0.66</v>
      </c>
      <c r="AE48" s="30">
        <v>16.600000000000001</v>
      </c>
      <c r="AG48" s="2">
        <v>3.41</v>
      </c>
      <c r="AH48" s="2">
        <v>1.1200000000000001</v>
      </c>
      <c r="AI48" s="2">
        <f t="shared" si="0"/>
        <v>4.1883180000000007</v>
      </c>
      <c r="AJ48" s="2">
        <v>2.74</v>
      </c>
      <c r="AK48" s="2">
        <v>1.4</v>
      </c>
      <c r="AL48" s="2">
        <v>7.0000000000000007E-2</v>
      </c>
      <c r="AM48" s="2"/>
      <c r="AN48" s="2">
        <v>3.58</v>
      </c>
      <c r="AO48" s="2">
        <v>4.5</v>
      </c>
      <c r="AP48" s="2">
        <v>0.23</v>
      </c>
      <c r="BF48" s="30">
        <v>1.47</v>
      </c>
      <c r="CK48" s="30">
        <v>16.5</v>
      </c>
      <c r="CW48" s="30">
        <v>86.1</v>
      </c>
      <c r="CX48" s="30">
        <v>571</v>
      </c>
      <c r="CY48" s="30">
        <v>20.2</v>
      </c>
      <c r="CZ48" s="30">
        <v>247</v>
      </c>
      <c r="DA48" s="30">
        <v>9.18</v>
      </c>
      <c r="DN48" s="30">
        <v>979</v>
      </c>
      <c r="DO48" s="36">
        <v>32.6</v>
      </c>
      <c r="DP48" s="36">
        <v>67.599999999999994</v>
      </c>
      <c r="DQ48" s="36">
        <v>8.1</v>
      </c>
      <c r="DR48" s="36">
        <v>31.1</v>
      </c>
      <c r="DS48" s="36">
        <v>5.51</v>
      </c>
      <c r="DT48" s="36">
        <v>1.48</v>
      </c>
      <c r="DU48" s="36">
        <v>4.43</v>
      </c>
      <c r="DV48" s="36">
        <v>0.67</v>
      </c>
      <c r="DW48" s="36">
        <v>3.72</v>
      </c>
      <c r="DX48" s="36">
        <v>0.72</v>
      </c>
      <c r="DY48" s="36">
        <v>2.0099999999999998</v>
      </c>
      <c r="DZ48" s="36">
        <v>0.32</v>
      </c>
      <c r="EA48" s="36">
        <v>2.15</v>
      </c>
      <c r="EB48" s="36">
        <v>0.34</v>
      </c>
      <c r="EC48" s="30">
        <v>6.6</v>
      </c>
      <c r="ED48" s="30">
        <v>0.54</v>
      </c>
      <c r="EO48" s="30">
        <v>7.32</v>
      </c>
      <c r="EP48" s="30">
        <v>1.95</v>
      </c>
      <c r="FO48" s="6"/>
      <c r="FP48" s="13" t="s">
        <v>616</v>
      </c>
    </row>
    <row r="49" spans="1:172" s="30" customFormat="1" x14ac:dyDescent="0.35">
      <c r="A49" s="13" t="s">
        <v>627</v>
      </c>
      <c r="B49" s="6"/>
      <c r="C49" s="13" t="s">
        <v>614</v>
      </c>
      <c r="D49" s="13"/>
      <c r="E49" s="12">
        <v>47</v>
      </c>
      <c r="F49" s="12">
        <v>48</v>
      </c>
      <c r="G49" s="12">
        <v>120</v>
      </c>
      <c r="H49" s="12">
        <v>123</v>
      </c>
      <c r="I49" s="6"/>
      <c r="J49" s="6"/>
      <c r="K49" s="6"/>
      <c r="L49" s="13" t="s">
        <v>650</v>
      </c>
      <c r="M49" s="13"/>
      <c r="N49" s="6">
        <v>130</v>
      </c>
      <c r="O49" s="6">
        <v>145</v>
      </c>
      <c r="P49" s="6"/>
      <c r="Q49" s="35">
        <f t="shared" si="1"/>
        <v>137.5</v>
      </c>
      <c r="R49" s="6"/>
      <c r="S49" s="6"/>
      <c r="T49" s="6"/>
      <c r="U49" s="6"/>
      <c r="V49" s="6"/>
      <c r="W49" s="6"/>
      <c r="X49" s="6"/>
      <c r="Y49" s="6"/>
      <c r="Z49" s="6"/>
      <c r="AA49" s="6"/>
      <c r="AB49" s="37">
        <v>69.099999999999994</v>
      </c>
      <c r="AC49" s="37">
        <v>0.55000000000000004</v>
      </c>
      <c r="AE49" s="30">
        <v>14.8</v>
      </c>
      <c r="AG49" s="2">
        <v>2.4700000000000002</v>
      </c>
      <c r="AH49" s="2">
        <v>0.62</v>
      </c>
      <c r="AI49" s="2">
        <f t="shared" si="0"/>
        <v>2.8425060000000002</v>
      </c>
      <c r="AJ49" s="2">
        <v>1.1599999999999999</v>
      </c>
      <c r="AK49" s="2">
        <v>0.45</v>
      </c>
      <c r="AL49" s="2">
        <v>0.06</v>
      </c>
      <c r="AM49" s="2"/>
      <c r="AN49" s="2">
        <v>4.84</v>
      </c>
      <c r="AO49" s="2">
        <v>3.99</v>
      </c>
      <c r="AP49" s="2">
        <v>0.12</v>
      </c>
      <c r="BF49" s="30">
        <v>1.29</v>
      </c>
      <c r="CK49" s="30">
        <v>14.2</v>
      </c>
      <c r="CW49" s="30">
        <v>115</v>
      </c>
      <c r="CX49" s="30">
        <v>491</v>
      </c>
      <c r="CY49" s="30">
        <v>24.9</v>
      </c>
      <c r="CZ49" s="30">
        <v>271</v>
      </c>
      <c r="DA49" s="30">
        <v>9.25</v>
      </c>
      <c r="DN49" s="30">
        <v>1180</v>
      </c>
      <c r="DO49" s="36">
        <v>30.6</v>
      </c>
      <c r="DP49" s="36">
        <v>60.5</v>
      </c>
      <c r="DQ49" s="36">
        <v>8</v>
      </c>
      <c r="DR49" s="36">
        <v>32.4</v>
      </c>
      <c r="DS49" s="36">
        <v>6.09</v>
      </c>
      <c r="DT49" s="36">
        <v>1.56</v>
      </c>
      <c r="DU49" s="36">
        <v>4.79</v>
      </c>
      <c r="DV49" s="36">
        <v>0.8</v>
      </c>
      <c r="DW49" s="36">
        <v>4.76</v>
      </c>
      <c r="DX49" s="36">
        <v>0.93</v>
      </c>
      <c r="DY49" s="36">
        <v>2.66</v>
      </c>
      <c r="DZ49" s="36">
        <v>0.4</v>
      </c>
      <c r="EA49" s="36">
        <v>2.83</v>
      </c>
      <c r="EB49" s="36">
        <v>0.44</v>
      </c>
      <c r="EC49" s="30">
        <v>7.24</v>
      </c>
      <c r="ED49" s="30">
        <v>0.47</v>
      </c>
      <c r="EO49" s="30">
        <v>6.58</v>
      </c>
      <c r="EP49" s="30">
        <v>1.91</v>
      </c>
      <c r="FO49" s="6"/>
      <c r="FP49" s="13" t="s">
        <v>616</v>
      </c>
    </row>
    <row r="50" spans="1:172" s="30" customFormat="1" x14ac:dyDescent="0.35">
      <c r="A50" s="13" t="s">
        <v>627</v>
      </c>
      <c r="B50" s="6"/>
      <c r="C50" s="13" t="s">
        <v>614</v>
      </c>
      <c r="D50" s="13"/>
      <c r="E50" s="12">
        <v>47</v>
      </c>
      <c r="F50" s="12">
        <v>48</v>
      </c>
      <c r="G50" s="12">
        <v>120</v>
      </c>
      <c r="H50" s="12">
        <v>123</v>
      </c>
      <c r="I50" s="6"/>
      <c r="J50" s="6"/>
      <c r="K50" s="6"/>
      <c r="L50" s="13" t="s">
        <v>651</v>
      </c>
      <c r="M50" s="13"/>
      <c r="N50" s="6">
        <v>130</v>
      </c>
      <c r="O50" s="6">
        <v>145</v>
      </c>
      <c r="P50" s="6"/>
      <c r="Q50" s="35">
        <f t="shared" si="1"/>
        <v>137.5</v>
      </c>
      <c r="R50" s="6"/>
      <c r="S50" s="6"/>
      <c r="T50" s="6"/>
      <c r="U50" s="6"/>
      <c r="V50" s="6"/>
      <c r="W50" s="6"/>
      <c r="X50" s="6"/>
      <c r="Y50" s="6"/>
      <c r="Z50" s="6"/>
      <c r="AA50" s="6"/>
      <c r="AB50" s="37">
        <v>67</v>
      </c>
      <c r="AC50" s="37">
        <v>0.57999999999999996</v>
      </c>
      <c r="AE50" s="30">
        <v>15.1</v>
      </c>
      <c r="AG50" s="2">
        <v>1.99</v>
      </c>
      <c r="AH50" s="2">
        <v>2.02</v>
      </c>
      <c r="AI50" s="2">
        <f t="shared" si="0"/>
        <v>3.8106020000000003</v>
      </c>
      <c r="AJ50" s="2">
        <v>2.29</v>
      </c>
      <c r="AK50" s="2">
        <v>1.38</v>
      </c>
      <c r="AL50" s="2">
        <v>0.08</v>
      </c>
      <c r="AM50" s="2"/>
      <c r="AN50" s="2">
        <v>4.43</v>
      </c>
      <c r="AO50" s="2">
        <v>3.75</v>
      </c>
      <c r="AP50" s="2">
        <v>0.17</v>
      </c>
      <c r="BF50" s="30">
        <v>0.64</v>
      </c>
      <c r="CK50" s="30">
        <v>24.5</v>
      </c>
      <c r="CW50" s="30">
        <v>76.400000000000006</v>
      </c>
      <c r="CX50" s="30">
        <v>400</v>
      </c>
      <c r="CY50" s="30">
        <v>18.8</v>
      </c>
      <c r="CZ50" s="30">
        <v>210</v>
      </c>
      <c r="DA50" s="30">
        <v>9.42</v>
      </c>
      <c r="DN50" s="30">
        <v>782</v>
      </c>
      <c r="DO50" s="36">
        <v>27.8</v>
      </c>
      <c r="DP50" s="36">
        <v>55.9</v>
      </c>
      <c r="DQ50" s="36">
        <v>7.21</v>
      </c>
      <c r="DR50" s="36">
        <v>27.3</v>
      </c>
      <c r="DS50" s="36">
        <v>4.9800000000000004</v>
      </c>
      <c r="DT50" s="36">
        <v>1.1000000000000001</v>
      </c>
      <c r="DU50" s="36">
        <v>4.08</v>
      </c>
      <c r="DV50" s="36">
        <v>0.69</v>
      </c>
      <c r="DW50" s="36">
        <v>3.79</v>
      </c>
      <c r="DX50" s="36">
        <v>0.72</v>
      </c>
      <c r="DY50" s="36">
        <v>2</v>
      </c>
      <c r="DZ50" s="36">
        <v>0.31</v>
      </c>
      <c r="EA50" s="36">
        <v>2.06</v>
      </c>
      <c r="EB50" s="36">
        <v>0.32</v>
      </c>
      <c r="EC50" s="30">
        <v>6.04</v>
      </c>
      <c r="ED50" s="30">
        <v>0.64</v>
      </c>
      <c r="EO50" s="30">
        <v>8.26</v>
      </c>
      <c r="EP50" s="30">
        <v>2.06</v>
      </c>
      <c r="FO50" s="6"/>
      <c r="FP50" s="13" t="s">
        <v>616</v>
      </c>
    </row>
    <row r="51" spans="1:172" s="30" customFormat="1" x14ac:dyDescent="0.35">
      <c r="A51" s="13" t="s">
        <v>627</v>
      </c>
      <c r="B51" s="6"/>
      <c r="C51" s="13" t="s">
        <v>614</v>
      </c>
      <c r="D51" s="13"/>
      <c r="E51" s="12">
        <v>47</v>
      </c>
      <c r="F51" s="12">
        <v>48</v>
      </c>
      <c r="G51" s="12">
        <v>120</v>
      </c>
      <c r="H51" s="12">
        <v>123</v>
      </c>
      <c r="I51" s="6"/>
      <c r="J51" s="6"/>
      <c r="K51" s="6"/>
      <c r="L51" s="13" t="s">
        <v>652</v>
      </c>
      <c r="M51" s="13"/>
      <c r="N51" s="6">
        <v>130</v>
      </c>
      <c r="O51" s="6">
        <v>145</v>
      </c>
      <c r="P51" s="6"/>
      <c r="Q51" s="35">
        <f t="shared" si="1"/>
        <v>137.5</v>
      </c>
      <c r="R51" s="6"/>
      <c r="S51" s="6"/>
      <c r="T51" s="6"/>
      <c r="U51" s="6"/>
      <c r="V51" s="6"/>
      <c r="W51" s="6"/>
      <c r="X51" s="6"/>
      <c r="Y51" s="6"/>
      <c r="Z51" s="6"/>
      <c r="AA51" s="6"/>
      <c r="AB51" s="37">
        <v>55.1</v>
      </c>
      <c r="AC51" s="37">
        <v>1.0900000000000001</v>
      </c>
      <c r="AE51" s="30">
        <v>16.899999999999999</v>
      </c>
      <c r="AG51" s="2">
        <v>3.46</v>
      </c>
      <c r="AH51" s="2">
        <v>4.7</v>
      </c>
      <c r="AI51" s="2">
        <f t="shared" si="0"/>
        <v>7.8133080000000001</v>
      </c>
      <c r="AJ51" s="2">
        <v>5.78</v>
      </c>
      <c r="AK51" s="2">
        <v>3.74</v>
      </c>
      <c r="AL51" s="2">
        <v>0.13</v>
      </c>
      <c r="AM51" s="2"/>
      <c r="AN51" s="2">
        <v>2.74</v>
      </c>
      <c r="AO51" s="2">
        <v>3.37</v>
      </c>
      <c r="AP51" s="2">
        <v>0.37</v>
      </c>
      <c r="BF51" s="30">
        <v>1.82</v>
      </c>
      <c r="CK51" s="30">
        <v>30</v>
      </c>
      <c r="CW51" s="30">
        <v>39.4</v>
      </c>
      <c r="CX51" s="30">
        <v>671</v>
      </c>
      <c r="CY51" s="30">
        <v>21.6</v>
      </c>
      <c r="CZ51" s="30">
        <v>158</v>
      </c>
      <c r="DA51" s="30">
        <v>6.78</v>
      </c>
      <c r="DN51" s="30">
        <v>664</v>
      </c>
      <c r="DO51" s="36">
        <v>19.3</v>
      </c>
      <c r="DP51" s="36">
        <v>40</v>
      </c>
      <c r="DQ51" s="36">
        <v>5.98</v>
      </c>
      <c r="DR51" s="36">
        <v>25.7</v>
      </c>
      <c r="DS51" s="36">
        <v>5.4</v>
      </c>
      <c r="DT51" s="36">
        <v>1.52</v>
      </c>
      <c r="DU51" s="36">
        <v>4.43</v>
      </c>
      <c r="DV51" s="36">
        <v>0.78</v>
      </c>
      <c r="DW51" s="36">
        <v>4.13</v>
      </c>
      <c r="DX51" s="36">
        <v>0.78</v>
      </c>
      <c r="DY51" s="36">
        <v>2.2799999999999998</v>
      </c>
      <c r="DZ51" s="36">
        <v>0.33</v>
      </c>
      <c r="EA51" s="36">
        <v>2.13</v>
      </c>
      <c r="EB51" s="36">
        <v>0.32</v>
      </c>
      <c r="EC51" s="30">
        <v>4.38</v>
      </c>
      <c r="ED51" s="30">
        <v>0.36</v>
      </c>
      <c r="EO51" s="30">
        <v>3.6</v>
      </c>
      <c r="EP51" s="30">
        <v>1.18</v>
      </c>
      <c r="FO51" s="6"/>
      <c r="FP51" s="13" t="s">
        <v>616</v>
      </c>
    </row>
    <row r="52" spans="1:172" s="30" customFormat="1" x14ac:dyDescent="0.35">
      <c r="A52" s="13" t="s">
        <v>627</v>
      </c>
      <c r="B52" s="6"/>
      <c r="C52" s="13" t="s">
        <v>614</v>
      </c>
      <c r="D52" s="13"/>
      <c r="E52" s="12">
        <v>47</v>
      </c>
      <c r="F52" s="12">
        <v>48</v>
      </c>
      <c r="G52" s="12">
        <v>120</v>
      </c>
      <c r="H52" s="12">
        <v>123</v>
      </c>
      <c r="I52" s="6"/>
      <c r="J52" s="6"/>
      <c r="K52" s="6"/>
      <c r="L52" s="13" t="s">
        <v>653</v>
      </c>
      <c r="M52" s="13"/>
      <c r="N52" s="6">
        <v>130</v>
      </c>
      <c r="O52" s="6">
        <v>145</v>
      </c>
      <c r="P52" s="6"/>
      <c r="Q52" s="35">
        <f t="shared" si="1"/>
        <v>137.5</v>
      </c>
      <c r="R52" s="6"/>
      <c r="S52" s="6"/>
      <c r="T52" s="6"/>
      <c r="U52" s="6"/>
      <c r="V52" s="6"/>
      <c r="W52" s="6"/>
      <c r="X52" s="6"/>
      <c r="Y52" s="6"/>
      <c r="Z52" s="6"/>
      <c r="AA52" s="6"/>
      <c r="AB52" s="37">
        <v>60.42</v>
      </c>
      <c r="AC52" s="37">
        <v>0.91</v>
      </c>
      <c r="AE52" s="30">
        <v>18</v>
      </c>
      <c r="AG52" s="2">
        <v>2.9</v>
      </c>
      <c r="AH52" s="2">
        <v>1.52</v>
      </c>
      <c r="AI52" s="2">
        <f t="shared" si="0"/>
        <v>4.1294199999999996</v>
      </c>
      <c r="AJ52" s="2">
        <v>3.81</v>
      </c>
      <c r="AK52" s="2">
        <v>1.74</v>
      </c>
      <c r="AL52" s="2">
        <v>0.11</v>
      </c>
      <c r="AM52" s="2"/>
      <c r="AN52" s="2">
        <v>3.36</v>
      </c>
      <c r="AO52" s="2">
        <v>4.72</v>
      </c>
      <c r="AP52" s="2">
        <v>0.37</v>
      </c>
      <c r="BF52" s="30">
        <v>1.94</v>
      </c>
      <c r="CK52" s="30">
        <v>3.21</v>
      </c>
      <c r="CW52" s="30">
        <v>101.4</v>
      </c>
      <c r="CX52" s="30">
        <v>664.4</v>
      </c>
      <c r="CY52" s="30">
        <v>20.3</v>
      </c>
      <c r="CZ52" s="30">
        <v>194.8</v>
      </c>
      <c r="DA52" s="30">
        <v>7.69</v>
      </c>
      <c r="DN52" s="30">
        <v>1065</v>
      </c>
      <c r="DO52" s="36">
        <v>32.619999999999997</v>
      </c>
      <c r="DP52" s="36">
        <v>62.37</v>
      </c>
      <c r="DQ52" s="36">
        <v>7.19</v>
      </c>
      <c r="DR52" s="36">
        <v>29.78</v>
      </c>
      <c r="DS52" s="36">
        <v>5.75</v>
      </c>
      <c r="DT52" s="36">
        <v>1.96</v>
      </c>
      <c r="DU52" s="36">
        <v>4.1500000000000004</v>
      </c>
      <c r="DV52" s="36">
        <v>0.73</v>
      </c>
      <c r="DW52" s="36">
        <v>3.67</v>
      </c>
      <c r="DX52" s="36">
        <v>0.73</v>
      </c>
      <c r="DY52" s="36">
        <v>1.92</v>
      </c>
      <c r="DZ52" s="36">
        <v>0.3</v>
      </c>
      <c r="EA52" s="36">
        <v>2.2000000000000002</v>
      </c>
      <c r="EB52" s="36">
        <v>0.27</v>
      </c>
      <c r="EC52" s="30">
        <v>14.91</v>
      </c>
      <c r="ED52" s="30">
        <v>0.53</v>
      </c>
      <c r="EO52" s="30">
        <v>9.69</v>
      </c>
      <c r="EP52" s="30">
        <v>2.4900000000000002</v>
      </c>
      <c r="FO52" s="6"/>
      <c r="FP52" s="13" t="s">
        <v>616</v>
      </c>
    </row>
    <row r="53" spans="1:172" s="30" customFormat="1" x14ac:dyDescent="0.35">
      <c r="A53" s="13" t="s">
        <v>627</v>
      </c>
      <c r="B53" s="6"/>
      <c r="C53" s="13" t="s">
        <v>614</v>
      </c>
      <c r="D53" s="13"/>
      <c r="E53" s="12">
        <v>47</v>
      </c>
      <c r="F53" s="12">
        <v>48</v>
      </c>
      <c r="G53" s="12">
        <v>120</v>
      </c>
      <c r="H53" s="12">
        <v>123</v>
      </c>
      <c r="I53" s="6"/>
      <c r="J53" s="6"/>
      <c r="K53" s="6"/>
      <c r="L53" s="13" t="s">
        <v>654</v>
      </c>
      <c r="M53" s="13"/>
      <c r="N53" s="6">
        <v>115</v>
      </c>
      <c r="O53" s="6">
        <v>130</v>
      </c>
      <c r="P53" s="6"/>
      <c r="Q53" s="35">
        <f t="shared" si="1"/>
        <v>122.5</v>
      </c>
      <c r="R53" s="6"/>
      <c r="S53" s="6"/>
      <c r="T53" s="6"/>
      <c r="U53" s="6"/>
      <c r="V53" s="6"/>
      <c r="W53" s="6"/>
      <c r="X53" s="6"/>
      <c r="Y53" s="6"/>
      <c r="Z53" s="6"/>
      <c r="AA53" s="6"/>
      <c r="AB53" s="37">
        <v>73.8</v>
      </c>
      <c r="AC53" s="37">
        <v>0.27</v>
      </c>
      <c r="AE53" s="30">
        <v>13.5</v>
      </c>
      <c r="AG53" s="2">
        <v>0.82</v>
      </c>
      <c r="AH53" s="2">
        <v>0.92</v>
      </c>
      <c r="AI53" s="2">
        <f t="shared" si="0"/>
        <v>1.6578360000000001</v>
      </c>
      <c r="AJ53" s="2">
        <v>0.42</v>
      </c>
      <c r="AK53" s="2">
        <v>0.21</v>
      </c>
      <c r="AL53" s="2">
        <v>0.03</v>
      </c>
      <c r="AM53" s="2"/>
      <c r="AN53" s="2">
        <v>4.74</v>
      </c>
      <c r="AO53" s="2">
        <v>3.95</v>
      </c>
      <c r="AP53" s="2">
        <v>0.05</v>
      </c>
      <c r="BF53" s="30">
        <v>0.76</v>
      </c>
      <c r="CK53" s="30">
        <v>12.9</v>
      </c>
      <c r="CW53" s="30">
        <v>96.5</v>
      </c>
      <c r="CX53" s="30">
        <v>144</v>
      </c>
      <c r="CY53" s="30">
        <v>20.8</v>
      </c>
      <c r="CZ53" s="30">
        <v>279</v>
      </c>
      <c r="DA53" s="30">
        <v>9.0299999999999994</v>
      </c>
      <c r="DN53" s="30">
        <v>1350</v>
      </c>
      <c r="DO53" s="36">
        <v>25.7</v>
      </c>
      <c r="DP53" s="36">
        <v>44.4</v>
      </c>
      <c r="DQ53" s="36">
        <v>6.77</v>
      </c>
      <c r="DR53" s="36">
        <v>26.4</v>
      </c>
      <c r="DS53" s="36">
        <v>4.67</v>
      </c>
      <c r="DT53" s="36">
        <v>1.06</v>
      </c>
      <c r="DU53" s="36">
        <v>3.88</v>
      </c>
      <c r="DV53" s="36">
        <v>0.67</v>
      </c>
      <c r="DW53" s="36">
        <v>3.82</v>
      </c>
      <c r="DX53" s="36">
        <v>0.76</v>
      </c>
      <c r="DY53" s="36">
        <v>2.2200000000000002</v>
      </c>
      <c r="DZ53" s="36">
        <v>0.35</v>
      </c>
      <c r="EA53" s="36">
        <v>2.38</v>
      </c>
      <c r="EB53" s="36">
        <v>0.38</v>
      </c>
      <c r="EC53" s="30">
        <v>7.79</v>
      </c>
      <c r="ED53" s="30">
        <v>0.5</v>
      </c>
      <c r="EO53" s="30">
        <v>6.61</v>
      </c>
      <c r="EP53" s="30">
        <v>2.4</v>
      </c>
      <c r="FO53" s="6"/>
      <c r="FP53" s="13" t="s">
        <v>616</v>
      </c>
    </row>
    <row r="54" spans="1:172" s="30" customFormat="1" x14ac:dyDescent="0.35">
      <c r="A54" s="13" t="s">
        <v>627</v>
      </c>
      <c r="B54" s="6"/>
      <c r="C54" s="13" t="s">
        <v>614</v>
      </c>
      <c r="D54" s="13"/>
      <c r="E54" s="12">
        <v>47</v>
      </c>
      <c r="F54" s="12">
        <v>48</v>
      </c>
      <c r="G54" s="12">
        <v>120</v>
      </c>
      <c r="H54" s="12">
        <v>123</v>
      </c>
      <c r="I54" s="6"/>
      <c r="J54" s="6"/>
      <c r="K54" s="6"/>
      <c r="L54" s="13" t="s">
        <v>655</v>
      </c>
      <c r="M54" s="13"/>
      <c r="N54" s="6">
        <v>115</v>
      </c>
      <c r="O54" s="6">
        <v>130</v>
      </c>
      <c r="P54" s="6"/>
      <c r="Q54" s="35">
        <f t="shared" si="1"/>
        <v>122.5</v>
      </c>
      <c r="R54" s="6"/>
      <c r="S54" s="6"/>
      <c r="T54" s="6"/>
      <c r="U54" s="6"/>
      <c r="V54" s="6"/>
      <c r="W54" s="6"/>
      <c r="X54" s="6"/>
      <c r="Y54" s="6"/>
      <c r="Z54" s="6"/>
      <c r="AA54" s="6"/>
      <c r="AB54" s="37">
        <v>73.8</v>
      </c>
      <c r="AC54" s="37">
        <v>0.12</v>
      </c>
      <c r="AE54" s="30">
        <v>14.1</v>
      </c>
      <c r="AG54" s="2">
        <v>1.1200000000000001</v>
      </c>
      <c r="AH54" s="2">
        <v>0.38</v>
      </c>
      <c r="AI54" s="2">
        <f t="shared" si="0"/>
        <v>1.3877760000000001</v>
      </c>
      <c r="AJ54" s="2">
        <v>1.39</v>
      </c>
      <c r="AK54" s="2">
        <v>0.4</v>
      </c>
      <c r="AL54" s="2">
        <v>0.05</v>
      </c>
      <c r="AM54" s="2"/>
      <c r="AN54" s="2">
        <v>3.22</v>
      </c>
      <c r="AO54" s="2">
        <v>4.26</v>
      </c>
      <c r="AP54" s="2">
        <v>0.02</v>
      </c>
      <c r="BF54" s="30">
        <v>0.87</v>
      </c>
      <c r="CK54" s="30">
        <v>13.3</v>
      </c>
      <c r="CW54" s="30">
        <v>64.900000000000006</v>
      </c>
      <c r="CX54" s="30">
        <v>382</v>
      </c>
      <c r="CY54" s="30">
        <v>16.399999999999999</v>
      </c>
      <c r="CZ54" s="30">
        <v>143</v>
      </c>
      <c r="DA54" s="30">
        <v>11.4</v>
      </c>
      <c r="DN54" s="30">
        <v>864</v>
      </c>
      <c r="DO54" s="36">
        <v>31.5</v>
      </c>
      <c r="DP54" s="36">
        <v>61.8</v>
      </c>
      <c r="DQ54" s="36">
        <v>7.18</v>
      </c>
      <c r="DR54" s="36">
        <v>23.7</v>
      </c>
      <c r="DS54" s="36">
        <v>4</v>
      </c>
      <c r="DT54" s="36">
        <v>0.52</v>
      </c>
      <c r="DU54" s="36">
        <v>3.38</v>
      </c>
      <c r="DV54" s="36">
        <v>0.52</v>
      </c>
      <c r="DW54" s="36">
        <v>2.94</v>
      </c>
      <c r="DX54" s="36">
        <v>0.62</v>
      </c>
      <c r="DY54" s="36">
        <v>1.88</v>
      </c>
      <c r="DZ54" s="36">
        <v>0.28000000000000003</v>
      </c>
      <c r="EA54" s="36">
        <v>2.02</v>
      </c>
      <c r="EB54" s="36">
        <v>0.32</v>
      </c>
      <c r="EC54" s="30">
        <v>4.8600000000000003</v>
      </c>
      <c r="ED54" s="30">
        <v>0.97</v>
      </c>
      <c r="EO54" s="30">
        <v>12</v>
      </c>
      <c r="EP54" s="30">
        <v>2.04</v>
      </c>
      <c r="FO54" s="6"/>
      <c r="FP54" s="13" t="s">
        <v>616</v>
      </c>
    </row>
    <row r="55" spans="1:172" s="30" customFormat="1" x14ac:dyDescent="0.35">
      <c r="A55" s="13" t="s">
        <v>627</v>
      </c>
      <c r="B55" s="6"/>
      <c r="C55" s="13" t="s">
        <v>614</v>
      </c>
      <c r="D55" s="13"/>
      <c r="E55" s="12">
        <v>47</v>
      </c>
      <c r="F55" s="12">
        <v>48</v>
      </c>
      <c r="G55" s="12">
        <v>120</v>
      </c>
      <c r="H55" s="12">
        <v>123</v>
      </c>
      <c r="I55" s="6"/>
      <c r="J55" s="6"/>
      <c r="K55" s="6"/>
      <c r="L55" s="13" t="s">
        <v>656</v>
      </c>
      <c r="M55" s="13"/>
      <c r="N55" s="6">
        <v>115</v>
      </c>
      <c r="O55" s="6">
        <v>130</v>
      </c>
      <c r="P55" s="6"/>
      <c r="Q55" s="35">
        <f t="shared" si="1"/>
        <v>122.5</v>
      </c>
      <c r="R55" s="6"/>
      <c r="S55" s="6"/>
      <c r="T55" s="6"/>
      <c r="U55" s="6"/>
      <c r="V55" s="6"/>
      <c r="W55" s="6"/>
      <c r="X55" s="6"/>
      <c r="Y55" s="6"/>
      <c r="Z55" s="6"/>
      <c r="AA55" s="6"/>
      <c r="AB55" s="37">
        <v>66.5</v>
      </c>
      <c r="AC55" s="37">
        <v>0.72</v>
      </c>
      <c r="AE55" s="30">
        <v>15.7</v>
      </c>
      <c r="AG55" s="2">
        <v>4.4400000000000004</v>
      </c>
      <c r="AH55" s="2">
        <v>0.12</v>
      </c>
      <c r="AI55" s="2">
        <f t="shared" si="0"/>
        <v>4.1151120000000008</v>
      </c>
      <c r="AJ55" s="2">
        <v>2.2400000000000002</v>
      </c>
      <c r="AK55" s="2">
        <v>0.63</v>
      </c>
      <c r="AL55" s="2">
        <v>0.04</v>
      </c>
      <c r="AM55" s="2"/>
      <c r="AN55" s="2">
        <v>3.67</v>
      </c>
      <c r="AO55" s="2">
        <v>4.22</v>
      </c>
      <c r="AP55" s="2">
        <v>0.21</v>
      </c>
      <c r="BF55" s="30">
        <v>1.18</v>
      </c>
      <c r="CK55" s="30">
        <v>36.200000000000003</v>
      </c>
      <c r="CW55" s="30">
        <v>94.2</v>
      </c>
      <c r="CX55" s="30">
        <v>509</v>
      </c>
      <c r="CY55" s="30">
        <v>11.9</v>
      </c>
      <c r="CZ55" s="30">
        <v>136</v>
      </c>
      <c r="DA55" s="30">
        <v>4.41</v>
      </c>
      <c r="DN55" s="30">
        <v>704</v>
      </c>
      <c r="DO55" s="36">
        <v>30</v>
      </c>
      <c r="DP55" s="36">
        <v>52.6</v>
      </c>
      <c r="DQ55" s="36">
        <v>6.82</v>
      </c>
      <c r="DR55" s="36">
        <v>26.8</v>
      </c>
      <c r="DS55" s="36">
        <v>4.72</v>
      </c>
      <c r="DT55" s="36">
        <v>1.33</v>
      </c>
      <c r="DU55" s="36">
        <v>3.72</v>
      </c>
      <c r="DV55" s="36">
        <v>0.53</v>
      </c>
      <c r="DW55" s="36">
        <v>2.4500000000000002</v>
      </c>
      <c r="DX55" s="36">
        <v>0.44</v>
      </c>
      <c r="DY55" s="36">
        <v>1.2</v>
      </c>
      <c r="DZ55" s="36">
        <v>0.16</v>
      </c>
      <c r="EA55" s="36">
        <v>1.01</v>
      </c>
      <c r="EB55" s="36">
        <v>0.16</v>
      </c>
      <c r="EC55" s="30">
        <v>4.09</v>
      </c>
      <c r="ED55" s="30">
        <v>0.44</v>
      </c>
      <c r="EO55" s="30">
        <v>12.2</v>
      </c>
      <c r="EP55" s="30">
        <v>1.56</v>
      </c>
      <c r="FO55" s="6"/>
      <c r="FP55" s="13" t="s">
        <v>616</v>
      </c>
    </row>
    <row r="56" spans="1:172" s="30" customFormat="1" x14ac:dyDescent="0.35">
      <c r="A56" s="13" t="s">
        <v>627</v>
      </c>
      <c r="B56" s="6"/>
      <c r="C56" s="13" t="s">
        <v>614</v>
      </c>
      <c r="D56" s="13"/>
      <c r="E56" s="12">
        <v>47</v>
      </c>
      <c r="F56" s="12">
        <v>48</v>
      </c>
      <c r="G56" s="12">
        <v>120</v>
      </c>
      <c r="H56" s="12">
        <v>123</v>
      </c>
      <c r="I56" s="6"/>
      <c r="J56" s="6"/>
      <c r="K56" s="6"/>
      <c r="L56" s="13" t="s">
        <v>657</v>
      </c>
      <c r="M56" s="13"/>
      <c r="N56" s="6">
        <v>115</v>
      </c>
      <c r="O56" s="6">
        <v>130</v>
      </c>
      <c r="P56" s="6"/>
      <c r="Q56" s="35">
        <f t="shared" si="1"/>
        <v>122.5</v>
      </c>
      <c r="R56" s="6"/>
      <c r="S56" s="6"/>
      <c r="T56" s="6"/>
      <c r="U56" s="6"/>
      <c r="V56" s="6"/>
      <c r="W56" s="6"/>
      <c r="X56" s="6"/>
      <c r="Y56" s="6"/>
      <c r="Z56" s="6"/>
      <c r="AA56" s="6"/>
      <c r="AB56" s="37">
        <v>66.8</v>
      </c>
      <c r="AC56" s="37">
        <v>0.66</v>
      </c>
      <c r="AE56" s="30">
        <v>16.2</v>
      </c>
      <c r="AG56" s="2">
        <v>3.63</v>
      </c>
      <c r="AH56" s="2">
        <v>0.25</v>
      </c>
      <c r="AI56" s="2">
        <f t="shared" si="0"/>
        <v>3.5162740000000001</v>
      </c>
      <c r="AJ56" s="2">
        <v>1.7</v>
      </c>
      <c r="AK56" s="2">
        <v>0.41</v>
      </c>
      <c r="AL56" s="2">
        <v>7.0000000000000007E-2</v>
      </c>
      <c r="AM56" s="2"/>
      <c r="AN56" s="2">
        <v>3.63</v>
      </c>
      <c r="AO56" s="2">
        <v>5.36</v>
      </c>
      <c r="AP56" s="2">
        <v>0.17</v>
      </c>
      <c r="BF56" s="30">
        <v>0.78</v>
      </c>
      <c r="CK56" s="30">
        <v>15.1</v>
      </c>
      <c r="CW56" s="30">
        <v>67.7</v>
      </c>
      <c r="CX56" s="30">
        <v>323</v>
      </c>
      <c r="CY56" s="30">
        <v>20.8</v>
      </c>
      <c r="CZ56" s="30">
        <v>244</v>
      </c>
      <c r="DA56" s="30">
        <v>7.47</v>
      </c>
      <c r="DN56" s="30">
        <v>1160</v>
      </c>
      <c r="DO56" s="36">
        <v>28.5</v>
      </c>
      <c r="DP56" s="36">
        <v>55.4</v>
      </c>
      <c r="DQ56" s="36">
        <v>7.56</v>
      </c>
      <c r="DR56" s="36">
        <v>30.7</v>
      </c>
      <c r="DS56" s="36">
        <v>5.6</v>
      </c>
      <c r="DT56" s="36">
        <v>1.45</v>
      </c>
      <c r="DU56" s="36">
        <v>4.49</v>
      </c>
      <c r="DV56" s="36">
        <v>0.7</v>
      </c>
      <c r="DW56" s="36">
        <v>3.91</v>
      </c>
      <c r="DX56" s="36">
        <v>0.8</v>
      </c>
      <c r="DY56" s="36">
        <v>2.29</v>
      </c>
      <c r="DZ56" s="36">
        <v>0.34</v>
      </c>
      <c r="EA56" s="36">
        <v>2.2799999999999998</v>
      </c>
      <c r="EB56" s="36">
        <v>0.35</v>
      </c>
      <c r="EC56" s="30">
        <v>6.7</v>
      </c>
      <c r="ED56" s="30">
        <v>0.62</v>
      </c>
      <c r="EO56" s="30">
        <v>4.99</v>
      </c>
      <c r="EP56" s="30">
        <v>1.0900000000000001</v>
      </c>
      <c r="FO56" s="6"/>
      <c r="FP56" s="13" t="s">
        <v>616</v>
      </c>
    </row>
    <row r="57" spans="1:172" s="30" customFormat="1" x14ac:dyDescent="0.35">
      <c r="A57" s="13" t="s">
        <v>627</v>
      </c>
      <c r="B57" s="6"/>
      <c r="C57" s="13" t="s">
        <v>614</v>
      </c>
      <c r="D57" s="13"/>
      <c r="E57" s="12">
        <v>47</v>
      </c>
      <c r="F57" s="12">
        <v>48</v>
      </c>
      <c r="G57" s="12">
        <v>120</v>
      </c>
      <c r="H57" s="12">
        <v>123</v>
      </c>
      <c r="I57" s="6"/>
      <c r="J57" s="6"/>
      <c r="K57" s="6"/>
      <c r="L57" s="13" t="s">
        <v>658</v>
      </c>
      <c r="M57" s="13"/>
      <c r="N57" s="6">
        <v>115</v>
      </c>
      <c r="O57" s="6">
        <v>130</v>
      </c>
      <c r="P57" s="6"/>
      <c r="Q57" s="35">
        <f t="shared" si="1"/>
        <v>122.5</v>
      </c>
      <c r="R57" s="6"/>
      <c r="S57" s="6"/>
      <c r="T57" s="6"/>
      <c r="U57" s="6"/>
      <c r="V57" s="6"/>
      <c r="W57" s="6"/>
      <c r="X57" s="6"/>
      <c r="Y57" s="6"/>
      <c r="Z57" s="6"/>
      <c r="AA57" s="6"/>
      <c r="AB57" s="37">
        <v>66.7</v>
      </c>
      <c r="AC57" s="37">
        <v>0.6</v>
      </c>
      <c r="AE57" s="30">
        <v>16.2</v>
      </c>
      <c r="AG57" s="2">
        <v>3.62</v>
      </c>
      <c r="AH57" s="2">
        <v>0.28999999999999998</v>
      </c>
      <c r="AI57" s="2">
        <f t="shared" si="0"/>
        <v>3.5472760000000001</v>
      </c>
      <c r="AJ57" s="2">
        <v>2.25</v>
      </c>
      <c r="AK57" s="2">
        <v>0.56000000000000005</v>
      </c>
      <c r="AL57" s="2">
        <v>0.05</v>
      </c>
      <c r="AM57" s="2"/>
      <c r="AN57" s="2">
        <v>3.1</v>
      </c>
      <c r="AO57" s="2">
        <v>5.0999999999999996</v>
      </c>
      <c r="AP57" s="2">
        <v>0.18</v>
      </c>
      <c r="BF57" s="30">
        <v>0.88</v>
      </c>
      <c r="CK57" s="30">
        <v>14</v>
      </c>
      <c r="CW57" s="30">
        <v>62.9</v>
      </c>
      <c r="CX57" s="30">
        <v>451</v>
      </c>
      <c r="CY57" s="30">
        <v>24.6</v>
      </c>
      <c r="CZ57" s="30">
        <v>224</v>
      </c>
      <c r="DA57" s="30">
        <v>6.67</v>
      </c>
      <c r="DN57" s="30">
        <v>1020</v>
      </c>
      <c r="DO57" s="36">
        <v>31.2</v>
      </c>
      <c r="DP57" s="36">
        <v>51</v>
      </c>
      <c r="DQ57" s="36">
        <v>8.4700000000000006</v>
      </c>
      <c r="DR57" s="36">
        <v>34.4</v>
      </c>
      <c r="DS57" s="36">
        <v>6.7</v>
      </c>
      <c r="DT57" s="36">
        <v>1.7</v>
      </c>
      <c r="DU57" s="36">
        <v>5.0999999999999996</v>
      </c>
      <c r="DV57" s="36">
        <v>0.82</v>
      </c>
      <c r="DW57" s="36">
        <v>4.7</v>
      </c>
      <c r="DX57" s="36">
        <v>0.93</v>
      </c>
      <c r="DY57" s="36">
        <v>2.7</v>
      </c>
      <c r="DZ57" s="36">
        <v>0.38</v>
      </c>
      <c r="EA57" s="36">
        <v>2.5</v>
      </c>
      <c r="EB57" s="36">
        <v>0.37</v>
      </c>
      <c r="EC57" s="30">
        <v>6.12</v>
      </c>
      <c r="ED57" s="30">
        <v>0.52</v>
      </c>
      <c r="EO57" s="30">
        <v>4.16</v>
      </c>
      <c r="EP57" s="30">
        <v>0.72</v>
      </c>
      <c r="FO57" s="6"/>
      <c r="FP57" s="13" t="s">
        <v>616</v>
      </c>
    </row>
    <row r="58" spans="1:172" s="30" customFormat="1" x14ac:dyDescent="0.35">
      <c r="A58" s="13" t="s">
        <v>627</v>
      </c>
      <c r="B58" s="6"/>
      <c r="C58" s="13" t="s">
        <v>614</v>
      </c>
      <c r="D58" s="13"/>
      <c r="E58" s="12">
        <v>47</v>
      </c>
      <c r="F58" s="12">
        <v>48</v>
      </c>
      <c r="G58" s="12">
        <v>120</v>
      </c>
      <c r="H58" s="12">
        <v>123</v>
      </c>
      <c r="I58" s="6"/>
      <c r="J58" s="6"/>
      <c r="K58" s="6"/>
      <c r="L58" s="13" t="s">
        <v>659</v>
      </c>
      <c r="M58" s="13"/>
      <c r="N58" s="6">
        <v>115</v>
      </c>
      <c r="O58" s="6">
        <v>130</v>
      </c>
      <c r="P58" s="6"/>
      <c r="Q58" s="35">
        <f t="shared" si="1"/>
        <v>122.5</v>
      </c>
      <c r="R58" s="6"/>
      <c r="S58" s="6"/>
      <c r="T58" s="6"/>
      <c r="U58" s="6"/>
      <c r="V58" s="6"/>
      <c r="W58" s="6"/>
      <c r="X58" s="6"/>
      <c r="Y58" s="6"/>
      <c r="Z58" s="6"/>
      <c r="AA58" s="6"/>
      <c r="AB58" s="37">
        <v>75</v>
      </c>
      <c r="AC58" s="37">
        <v>0.18</v>
      </c>
      <c r="AE58" s="30">
        <v>13.3</v>
      </c>
      <c r="AG58" s="2">
        <v>0.76</v>
      </c>
      <c r="AH58" s="2">
        <v>0.25</v>
      </c>
      <c r="AI58" s="2">
        <f t="shared" si="0"/>
        <v>0.93384800000000001</v>
      </c>
      <c r="AJ58" s="2">
        <v>0.08</v>
      </c>
      <c r="AK58" s="2">
        <v>0.01</v>
      </c>
      <c r="AL58" s="2">
        <v>0.01</v>
      </c>
      <c r="AM58" s="2"/>
      <c r="AN58" s="2">
        <v>5.01</v>
      </c>
      <c r="AO58" s="2">
        <v>4.3600000000000003</v>
      </c>
      <c r="AP58" s="2">
        <v>0.03</v>
      </c>
      <c r="BF58" s="30">
        <v>0.64</v>
      </c>
      <c r="CK58" s="30">
        <v>13.4</v>
      </c>
      <c r="CW58" s="30">
        <v>138</v>
      </c>
      <c r="CX58" s="30">
        <v>3.98</v>
      </c>
      <c r="CY58" s="30">
        <v>28.2</v>
      </c>
      <c r="CZ58" s="30">
        <v>607</v>
      </c>
      <c r="DA58" s="30">
        <v>33.700000000000003</v>
      </c>
      <c r="DN58" s="30">
        <v>20.399999999999999</v>
      </c>
      <c r="DO58" s="36">
        <v>62.3</v>
      </c>
      <c r="DP58" s="36">
        <v>142</v>
      </c>
      <c r="DQ58" s="36">
        <v>15.4</v>
      </c>
      <c r="DR58" s="36">
        <v>56.5</v>
      </c>
      <c r="DS58" s="36">
        <v>9.3800000000000008</v>
      </c>
      <c r="DT58" s="36">
        <v>0.18</v>
      </c>
      <c r="DU58" s="36">
        <v>7.42</v>
      </c>
      <c r="DV58" s="36">
        <v>1.17</v>
      </c>
      <c r="DW58" s="36">
        <v>5.86</v>
      </c>
      <c r="DX58" s="36">
        <v>1.1200000000000001</v>
      </c>
      <c r="DY58" s="36">
        <v>3.18</v>
      </c>
      <c r="DZ58" s="36">
        <v>0.49</v>
      </c>
      <c r="EA58" s="36">
        <v>3.07</v>
      </c>
      <c r="EB58" s="36">
        <v>0.48</v>
      </c>
      <c r="EC58" s="30">
        <v>17.2</v>
      </c>
      <c r="ED58" s="30">
        <v>1.93</v>
      </c>
      <c r="EO58" s="30">
        <v>9.39</v>
      </c>
      <c r="EP58" s="30">
        <v>2.95</v>
      </c>
      <c r="FO58" s="6"/>
      <c r="FP58" s="13" t="s">
        <v>616</v>
      </c>
    </row>
    <row r="59" spans="1:172" s="30" customFormat="1" x14ac:dyDescent="0.35">
      <c r="A59" s="13" t="s">
        <v>627</v>
      </c>
      <c r="B59" s="6"/>
      <c r="C59" s="13" t="s">
        <v>614</v>
      </c>
      <c r="D59" s="13"/>
      <c r="E59" s="12">
        <v>47</v>
      </c>
      <c r="F59" s="12">
        <v>48</v>
      </c>
      <c r="G59" s="12">
        <v>120</v>
      </c>
      <c r="H59" s="12">
        <v>123</v>
      </c>
      <c r="I59" s="6"/>
      <c r="J59" s="6"/>
      <c r="K59" s="6"/>
      <c r="L59" s="13" t="s">
        <v>660</v>
      </c>
      <c r="M59" s="13"/>
      <c r="N59" s="6">
        <v>115</v>
      </c>
      <c r="O59" s="6">
        <v>130</v>
      </c>
      <c r="P59" s="6"/>
      <c r="Q59" s="35">
        <f t="shared" si="1"/>
        <v>122.5</v>
      </c>
      <c r="R59" s="6"/>
      <c r="S59" s="6"/>
      <c r="T59" s="6"/>
      <c r="U59" s="6"/>
      <c r="V59" s="6"/>
      <c r="W59" s="6"/>
      <c r="X59" s="6"/>
      <c r="Y59" s="6"/>
      <c r="Z59" s="6"/>
      <c r="AA59" s="6"/>
      <c r="AB59" s="37">
        <v>63.2</v>
      </c>
      <c r="AC59" s="37">
        <v>0.28999999999999998</v>
      </c>
      <c r="AE59" s="30">
        <v>15.7</v>
      </c>
      <c r="AG59" s="2">
        <v>2.29</v>
      </c>
      <c r="AH59" s="2">
        <v>0.3</v>
      </c>
      <c r="AI59" s="2">
        <f t="shared" si="0"/>
        <v>2.3605420000000001</v>
      </c>
      <c r="AJ59" s="2">
        <v>4.37</v>
      </c>
      <c r="AK59" s="2">
        <v>1.18</v>
      </c>
      <c r="AL59" s="2">
        <v>7.0000000000000007E-2</v>
      </c>
      <c r="AM59" s="2"/>
      <c r="AN59" s="2">
        <v>1.79</v>
      </c>
      <c r="AO59" s="2">
        <v>2.0299999999999998</v>
      </c>
      <c r="AP59" s="2">
        <v>0.08</v>
      </c>
      <c r="BF59" s="30">
        <v>8.42</v>
      </c>
      <c r="CK59" s="30">
        <v>14.9</v>
      </c>
      <c r="CW59" s="30">
        <v>37.6</v>
      </c>
      <c r="CX59" s="30">
        <v>789</v>
      </c>
      <c r="CY59" s="30">
        <v>12.6</v>
      </c>
      <c r="CZ59" s="30">
        <v>216</v>
      </c>
      <c r="DA59" s="30">
        <v>5.59</v>
      </c>
      <c r="DN59" s="30">
        <v>1200</v>
      </c>
      <c r="DO59" s="36">
        <v>26</v>
      </c>
      <c r="DP59" s="36">
        <v>49.3</v>
      </c>
      <c r="DQ59" s="36">
        <v>5.58</v>
      </c>
      <c r="DR59" s="36">
        <v>19.7</v>
      </c>
      <c r="DS59" s="36">
        <v>3.37</v>
      </c>
      <c r="DT59" s="36">
        <v>1.1100000000000001</v>
      </c>
      <c r="DU59" s="36">
        <v>2.88</v>
      </c>
      <c r="DV59" s="36">
        <v>0.42</v>
      </c>
      <c r="DW59" s="36">
        <v>2.14</v>
      </c>
      <c r="DX59" s="36">
        <v>0.43</v>
      </c>
      <c r="DY59" s="36">
        <v>1.32</v>
      </c>
      <c r="DZ59" s="36">
        <v>0.21</v>
      </c>
      <c r="EA59" s="36">
        <v>1.48</v>
      </c>
      <c r="EB59" s="36">
        <v>0.23</v>
      </c>
      <c r="EC59" s="30">
        <v>5.8</v>
      </c>
      <c r="ED59" s="30">
        <v>0.45</v>
      </c>
      <c r="EO59" s="30">
        <v>5.56</v>
      </c>
      <c r="EP59" s="30">
        <v>1</v>
      </c>
      <c r="FO59" s="6"/>
      <c r="FP59" s="13" t="s">
        <v>616</v>
      </c>
    </row>
    <row r="60" spans="1:172" s="30" customFormat="1" x14ac:dyDescent="0.35">
      <c r="A60" s="13" t="s">
        <v>627</v>
      </c>
      <c r="B60" s="6"/>
      <c r="C60" s="13" t="s">
        <v>614</v>
      </c>
      <c r="D60" s="13"/>
      <c r="E60" s="12">
        <v>47</v>
      </c>
      <c r="F60" s="12">
        <v>48</v>
      </c>
      <c r="G60" s="12">
        <v>120</v>
      </c>
      <c r="H60" s="12">
        <v>123</v>
      </c>
      <c r="I60" s="6"/>
      <c r="J60" s="6"/>
      <c r="K60" s="6"/>
      <c r="L60" s="13" t="s">
        <v>661</v>
      </c>
      <c r="M60" s="13"/>
      <c r="N60" s="6">
        <v>115</v>
      </c>
      <c r="O60" s="6">
        <v>130</v>
      </c>
      <c r="P60" s="6"/>
      <c r="Q60" s="35">
        <f t="shared" si="1"/>
        <v>122.5</v>
      </c>
      <c r="R60" s="6"/>
      <c r="S60" s="6"/>
      <c r="T60" s="6"/>
      <c r="U60" s="6"/>
      <c r="V60" s="6"/>
      <c r="W60" s="6"/>
      <c r="X60" s="6"/>
      <c r="Y60" s="6"/>
      <c r="Z60" s="6"/>
      <c r="AA60" s="6"/>
      <c r="AB60" s="37">
        <v>77.2</v>
      </c>
      <c r="AC60" s="37">
        <v>0.12</v>
      </c>
      <c r="AE60" s="30">
        <v>11.1</v>
      </c>
      <c r="AG60" s="2">
        <v>1.98</v>
      </c>
      <c r="AH60" s="2">
        <v>0.31</v>
      </c>
      <c r="AI60" s="2">
        <f t="shared" si="0"/>
        <v>2.0916039999999998</v>
      </c>
      <c r="AJ60" s="2">
        <v>0.08</v>
      </c>
      <c r="AK60" s="2">
        <v>0.05</v>
      </c>
      <c r="AL60" s="2">
        <v>0.03</v>
      </c>
      <c r="AM60" s="2"/>
      <c r="AN60" s="2">
        <v>5.41</v>
      </c>
      <c r="AO60" s="2">
        <v>2.5299999999999998</v>
      </c>
      <c r="AP60" s="2">
        <v>0.01</v>
      </c>
      <c r="BF60" s="30">
        <v>0.68</v>
      </c>
      <c r="CK60" s="30">
        <v>6.66</v>
      </c>
      <c r="CW60" s="30">
        <v>182</v>
      </c>
      <c r="CX60" s="30">
        <v>31.8</v>
      </c>
      <c r="CY60" s="30">
        <v>20.7</v>
      </c>
      <c r="CZ60" s="30">
        <v>703</v>
      </c>
      <c r="DA60" s="30">
        <v>59.3</v>
      </c>
      <c r="DN60" s="30">
        <v>23.8</v>
      </c>
      <c r="DO60" s="36">
        <v>17.2</v>
      </c>
      <c r="DP60" s="36">
        <v>44.4</v>
      </c>
      <c r="DQ60" s="36">
        <v>4.6399999999999997</v>
      </c>
      <c r="DR60" s="36">
        <v>16.600000000000001</v>
      </c>
      <c r="DS60" s="36">
        <v>3.75</v>
      </c>
      <c r="DT60" s="36">
        <v>0.04</v>
      </c>
      <c r="DU60" s="36">
        <v>3.54</v>
      </c>
      <c r="DV60" s="36">
        <v>0.76</v>
      </c>
      <c r="DW60" s="36">
        <v>4.74</v>
      </c>
      <c r="DX60" s="36">
        <v>0.94</v>
      </c>
      <c r="DY60" s="36">
        <v>2.78</v>
      </c>
      <c r="DZ60" s="36">
        <v>0.4</v>
      </c>
      <c r="EA60" s="36">
        <v>2.42</v>
      </c>
      <c r="EB60" s="36">
        <v>0.35</v>
      </c>
      <c r="EC60" s="30">
        <v>22.4</v>
      </c>
      <c r="ED60" s="30">
        <v>3.38</v>
      </c>
      <c r="EO60" s="30">
        <v>10.5</v>
      </c>
      <c r="EP60" s="30">
        <v>2.57</v>
      </c>
      <c r="FO60" s="6"/>
      <c r="FP60" s="13" t="s">
        <v>616</v>
      </c>
    </row>
    <row r="61" spans="1:172" s="30" customFormat="1" x14ac:dyDescent="0.35">
      <c r="A61" s="13" t="s">
        <v>627</v>
      </c>
      <c r="B61" s="6"/>
      <c r="C61" s="13" t="s">
        <v>614</v>
      </c>
      <c r="D61" s="13"/>
      <c r="E61" s="12">
        <v>47</v>
      </c>
      <c r="F61" s="12">
        <v>48</v>
      </c>
      <c r="G61" s="12">
        <v>120</v>
      </c>
      <c r="H61" s="12">
        <v>123</v>
      </c>
      <c r="I61" s="6"/>
      <c r="J61" s="6"/>
      <c r="K61" s="6"/>
      <c r="L61" s="13" t="s">
        <v>662</v>
      </c>
      <c r="M61" s="13"/>
      <c r="N61" s="6">
        <v>115</v>
      </c>
      <c r="O61" s="6">
        <v>130</v>
      </c>
      <c r="P61" s="6"/>
      <c r="Q61" s="35">
        <f t="shared" si="1"/>
        <v>122.5</v>
      </c>
      <c r="R61" s="6"/>
      <c r="S61" s="6"/>
      <c r="T61" s="6"/>
      <c r="U61" s="6"/>
      <c r="V61" s="6"/>
      <c r="W61" s="6"/>
      <c r="X61" s="6"/>
      <c r="Y61" s="6"/>
      <c r="Z61" s="6"/>
      <c r="AA61" s="6"/>
      <c r="AB61" s="37">
        <v>71.8</v>
      </c>
      <c r="AC61" s="37">
        <v>0.22</v>
      </c>
      <c r="AE61" s="30">
        <v>14.3</v>
      </c>
      <c r="AG61" s="2">
        <v>1.2</v>
      </c>
      <c r="AH61" s="2">
        <v>0.12</v>
      </c>
      <c r="AI61" s="2">
        <f t="shared" si="0"/>
        <v>1.1997599999999999</v>
      </c>
      <c r="AJ61" s="2">
        <v>1.96</v>
      </c>
      <c r="AK61" s="2">
        <v>0.35</v>
      </c>
      <c r="AL61" s="2">
        <v>0.02</v>
      </c>
      <c r="AM61" s="2"/>
      <c r="AN61" s="2">
        <v>4.1100000000000003</v>
      </c>
      <c r="AO61" s="2">
        <v>2.23</v>
      </c>
      <c r="AP61" s="2">
        <v>0.01</v>
      </c>
      <c r="BF61" s="30">
        <v>3.31</v>
      </c>
      <c r="CK61" s="30">
        <v>12.9</v>
      </c>
      <c r="CW61" s="30">
        <v>83.6</v>
      </c>
      <c r="CX61" s="30">
        <v>195</v>
      </c>
      <c r="CY61" s="30">
        <v>13.4</v>
      </c>
      <c r="CZ61" s="30">
        <v>157</v>
      </c>
      <c r="DA61" s="30">
        <v>10.7</v>
      </c>
      <c r="DN61" s="30">
        <v>757</v>
      </c>
      <c r="DO61" s="36">
        <v>27.6</v>
      </c>
      <c r="DP61" s="36">
        <v>50.7</v>
      </c>
      <c r="DQ61" s="36">
        <v>5.95</v>
      </c>
      <c r="DR61" s="36">
        <v>20.3</v>
      </c>
      <c r="DS61" s="36">
        <v>3.34</v>
      </c>
      <c r="DT61" s="36">
        <v>0.69</v>
      </c>
      <c r="DU61" s="36">
        <v>2.71</v>
      </c>
      <c r="DV61" s="36">
        <v>0.44</v>
      </c>
      <c r="DW61" s="36">
        <v>2.44</v>
      </c>
      <c r="DX61" s="36">
        <v>0.48</v>
      </c>
      <c r="DY61" s="36">
        <v>1.47</v>
      </c>
      <c r="DZ61" s="36">
        <v>0.24</v>
      </c>
      <c r="EA61" s="36">
        <v>1.66</v>
      </c>
      <c r="EB61" s="36">
        <v>0.25</v>
      </c>
      <c r="EC61" s="30">
        <v>5.1100000000000003</v>
      </c>
      <c r="ED61" s="30">
        <v>0.68</v>
      </c>
      <c r="EO61" s="30">
        <v>10.7</v>
      </c>
      <c r="EP61" s="30">
        <v>3.25</v>
      </c>
      <c r="FO61" s="6"/>
      <c r="FP61" s="13" t="s">
        <v>616</v>
      </c>
    </row>
    <row r="62" spans="1:172" s="30" customFormat="1" x14ac:dyDescent="0.35">
      <c r="A62" s="13" t="s">
        <v>627</v>
      </c>
      <c r="B62" s="6"/>
      <c r="C62" s="13" t="s">
        <v>614</v>
      </c>
      <c r="D62" s="13"/>
      <c r="E62" s="12">
        <v>47</v>
      </c>
      <c r="F62" s="12">
        <v>48</v>
      </c>
      <c r="G62" s="12">
        <v>120</v>
      </c>
      <c r="H62" s="12">
        <v>123</v>
      </c>
      <c r="I62" s="6"/>
      <c r="J62" s="6"/>
      <c r="K62" s="6"/>
      <c r="L62" s="13" t="s">
        <v>663</v>
      </c>
      <c r="M62" s="13"/>
      <c r="N62" s="6">
        <v>115</v>
      </c>
      <c r="O62" s="6">
        <v>130</v>
      </c>
      <c r="P62" s="6"/>
      <c r="Q62" s="35">
        <f t="shared" si="1"/>
        <v>122.5</v>
      </c>
      <c r="R62" s="6"/>
      <c r="S62" s="6"/>
      <c r="T62" s="6"/>
      <c r="U62" s="6"/>
      <c r="V62" s="6"/>
      <c r="W62" s="6"/>
      <c r="X62" s="6"/>
      <c r="Y62" s="6"/>
      <c r="Z62" s="6"/>
      <c r="AA62" s="6"/>
      <c r="AB62" s="37">
        <v>65</v>
      </c>
      <c r="AC62" s="37">
        <v>0.71</v>
      </c>
      <c r="AE62" s="30">
        <v>16.2</v>
      </c>
      <c r="AG62" s="2">
        <v>3.26</v>
      </c>
      <c r="AH62" s="2">
        <v>1.3</v>
      </c>
      <c r="AI62" s="2">
        <f t="shared" si="0"/>
        <v>4.2333480000000003</v>
      </c>
      <c r="AJ62" s="2">
        <v>2.95</v>
      </c>
      <c r="AK62" s="2">
        <v>1.08</v>
      </c>
      <c r="AL62" s="2">
        <v>0.08</v>
      </c>
      <c r="AM62" s="2"/>
      <c r="AN62" s="2">
        <v>3.05</v>
      </c>
      <c r="AO62" s="2">
        <v>4.66</v>
      </c>
      <c r="AP62" s="2">
        <v>0.16</v>
      </c>
      <c r="BF62" s="30">
        <v>1.1299999999999999</v>
      </c>
      <c r="CK62" s="30">
        <v>15.5</v>
      </c>
      <c r="CW62" s="30">
        <v>51.9</v>
      </c>
      <c r="CX62" s="30">
        <v>476</v>
      </c>
      <c r="CY62" s="30">
        <v>20.6</v>
      </c>
      <c r="CZ62" s="30">
        <v>259</v>
      </c>
      <c r="DA62" s="30">
        <v>6.97</v>
      </c>
      <c r="DN62" s="30">
        <v>864</v>
      </c>
      <c r="DO62" s="36">
        <v>25.1</v>
      </c>
      <c r="DP62" s="36">
        <v>53.9</v>
      </c>
      <c r="DQ62" s="36">
        <v>6.65</v>
      </c>
      <c r="DR62" s="36">
        <v>27</v>
      </c>
      <c r="DS62" s="36">
        <v>5.17</v>
      </c>
      <c r="DT62" s="36">
        <v>1.58</v>
      </c>
      <c r="DU62" s="36">
        <v>4.41</v>
      </c>
      <c r="DV62" s="36">
        <v>0.67</v>
      </c>
      <c r="DW62" s="36">
        <v>3.77</v>
      </c>
      <c r="DX62" s="36">
        <v>0.73</v>
      </c>
      <c r="DY62" s="36">
        <v>2.1</v>
      </c>
      <c r="DZ62" s="36">
        <v>0.32</v>
      </c>
      <c r="EA62" s="36">
        <v>2.21</v>
      </c>
      <c r="EB62" s="36">
        <v>0.34</v>
      </c>
      <c r="EC62" s="30">
        <v>6.68</v>
      </c>
      <c r="ED62" s="30">
        <v>0.49</v>
      </c>
      <c r="EO62" s="30">
        <v>4.8099999999999996</v>
      </c>
      <c r="EP62" s="30">
        <v>1.2</v>
      </c>
      <c r="FO62" s="6"/>
      <c r="FP62" s="13" t="s">
        <v>616</v>
      </c>
    </row>
    <row r="63" spans="1:172" s="30" customFormat="1" x14ac:dyDescent="0.35">
      <c r="A63" s="13" t="s">
        <v>627</v>
      </c>
      <c r="B63" s="6"/>
      <c r="C63" s="13" t="s">
        <v>614</v>
      </c>
      <c r="D63" s="13"/>
      <c r="E63" s="12">
        <v>47</v>
      </c>
      <c r="F63" s="12">
        <v>48</v>
      </c>
      <c r="G63" s="12">
        <v>120</v>
      </c>
      <c r="H63" s="12">
        <v>123</v>
      </c>
      <c r="I63" s="6"/>
      <c r="J63" s="6"/>
      <c r="K63" s="6"/>
      <c r="L63" s="13" t="s">
        <v>664</v>
      </c>
      <c r="M63" s="13"/>
      <c r="N63" s="6">
        <v>115</v>
      </c>
      <c r="O63" s="6">
        <v>130</v>
      </c>
      <c r="P63" s="6"/>
      <c r="Q63" s="35">
        <f t="shared" si="1"/>
        <v>122.5</v>
      </c>
      <c r="R63" s="6"/>
      <c r="S63" s="6"/>
      <c r="T63" s="6"/>
      <c r="U63" s="6"/>
      <c r="V63" s="6"/>
      <c r="W63" s="6"/>
      <c r="X63" s="6"/>
      <c r="Y63" s="6"/>
      <c r="Z63" s="6"/>
      <c r="AA63" s="6"/>
      <c r="AB63" s="37">
        <v>78.72</v>
      </c>
      <c r="AC63" s="37">
        <v>0.1</v>
      </c>
      <c r="AE63" s="30">
        <v>11.32</v>
      </c>
      <c r="AG63" s="2">
        <v>0.26</v>
      </c>
      <c r="AH63" s="2">
        <v>0.09</v>
      </c>
      <c r="AI63" s="2">
        <f t="shared" si="0"/>
        <v>0.32394800000000001</v>
      </c>
      <c r="AJ63" s="2">
        <v>0.18</v>
      </c>
      <c r="AK63" s="2">
        <v>0.06</v>
      </c>
      <c r="AL63" s="2">
        <v>0.01</v>
      </c>
      <c r="AM63" s="2"/>
      <c r="AN63" s="2">
        <v>4.8899999999999997</v>
      </c>
      <c r="AO63" s="2">
        <v>3.23</v>
      </c>
      <c r="AP63" s="2">
        <v>0.02</v>
      </c>
      <c r="BF63" s="30">
        <v>0.56000000000000005</v>
      </c>
      <c r="CK63" s="30">
        <v>3.08</v>
      </c>
      <c r="CW63" s="30">
        <v>209.9</v>
      </c>
      <c r="CX63" s="30">
        <v>13</v>
      </c>
      <c r="CY63" s="30">
        <v>19.91</v>
      </c>
      <c r="CZ63" s="30">
        <v>151.6</v>
      </c>
      <c r="DA63" s="30">
        <v>37.119999999999997</v>
      </c>
      <c r="DN63" s="30">
        <v>40.270000000000003</v>
      </c>
      <c r="DO63" s="36">
        <v>25.39</v>
      </c>
      <c r="DP63" s="36">
        <v>41.82</v>
      </c>
      <c r="DQ63" s="36">
        <v>6</v>
      </c>
      <c r="DR63" s="36">
        <v>22.94</v>
      </c>
      <c r="DS63" s="36">
        <v>4.49</v>
      </c>
      <c r="DT63" s="36">
        <v>1.17</v>
      </c>
      <c r="DU63" s="36">
        <v>3.95</v>
      </c>
      <c r="DV63" s="36">
        <v>0.64</v>
      </c>
      <c r="DW63" s="36">
        <v>3.69</v>
      </c>
      <c r="DX63" s="36">
        <v>0.75</v>
      </c>
      <c r="DY63" s="36">
        <v>2.1800000000000002</v>
      </c>
      <c r="DZ63" s="36">
        <v>0.31</v>
      </c>
      <c r="EA63" s="36">
        <v>1.85</v>
      </c>
      <c r="EB63" s="36">
        <v>0.31</v>
      </c>
      <c r="EC63" s="30">
        <v>30.57</v>
      </c>
      <c r="ED63" s="30">
        <v>0.42</v>
      </c>
      <c r="EO63" s="30">
        <v>11.6</v>
      </c>
      <c r="EP63" s="30">
        <v>5.91</v>
      </c>
      <c r="FO63" s="6"/>
      <c r="FP63" s="13" t="s">
        <v>616</v>
      </c>
    </row>
    <row r="64" spans="1:172" s="30" customFormat="1" x14ac:dyDescent="0.35">
      <c r="A64" s="13" t="s">
        <v>627</v>
      </c>
      <c r="B64" s="6"/>
      <c r="C64" s="13" t="s">
        <v>614</v>
      </c>
      <c r="D64" s="13"/>
      <c r="E64" s="12">
        <v>47</v>
      </c>
      <c r="F64" s="12">
        <v>48</v>
      </c>
      <c r="G64" s="12">
        <v>120</v>
      </c>
      <c r="H64" s="12">
        <v>123</v>
      </c>
      <c r="I64" s="6"/>
      <c r="J64" s="6"/>
      <c r="K64" s="6"/>
      <c r="L64" s="13" t="s">
        <v>665</v>
      </c>
      <c r="M64" s="13"/>
      <c r="N64" s="6">
        <v>115</v>
      </c>
      <c r="O64" s="6">
        <v>130</v>
      </c>
      <c r="P64" s="6"/>
      <c r="Q64" s="35">
        <f t="shared" si="1"/>
        <v>122.5</v>
      </c>
      <c r="R64" s="6"/>
      <c r="S64" s="6"/>
      <c r="T64" s="6"/>
      <c r="U64" s="6"/>
      <c r="V64" s="6"/>
      <c r="W64" s="6"/>
      <c r="X64" s="6"/>
      <c r="Y64" s="6"/>
      <c r="Z64" s="6"/>
      <c r="AA64" s="6"/>
      <c r="AB64" s="37">
        <v>62.9</v>
      </c>
      <c r="AC64" s="37">
        <v>0.79</v>
      </c>
      <c r="AE64" s="30">
        <v>17.399999999999999</v>
      </c>
      <c r="AG64" s="2">
        <v>2.7</v>
      </c>
      <c r="AH64" s="2">
        <v>1.45</v>
      </c>
      <c r="AI64" s="2">
        <f t="shared" si="0"/>
        <v>3.8794599999999999</v>
      </c>
      <c r="AJ64" s="2">
        <v>3.06</v>
      </c>
      <c r="AK64" s="2">
        <v>1.1299999999999999</v>
      </c>
      <c r="AL64" s="2">
        <v>0.09</v>
      </c>
      <c r="AM64" s="2"/>
      <c r="AN64" s="2">
        <v>4.05</v>
      </c>
      <c r="AO64" s="2">
        <v>4.8099999999999996</v>
      </c>
      <c r="AP64" s="2">
        <v>0.25</v>
      </c>
      <c r="BF64" s="30">
        <v>0.85</v>
      </c>
      <c r="CK64" s="30">
        <v>11</v>
      </c>
      <c r="CW64" s="30">
        <v>59.8</v>
      </c>
      <c r="CX64" s="30">
        <v>399</v>
      </c>
      <c r="CY64" s="30">
        <v>19.3</v>
      </c>
      <c r="CZ64" s="30">
        <v>221</v>
      </c>
      <c r="DA64" s="30">
        <v>9.83</v>
      </c>
      <c r="DN64" s="30">
        <v>1170</v>
      </c>
      <c r="DO64" s="36">
        <v>26.7</v>
      </c>
      <c r="DP64" s="36">
        <v>49.2</v>
      </c>
      <c r="DQ64" s="36">
        <v>6.7</v>
      </c>
      <c r="DR64" s="36">
        <v>25.9</v>
      </c>
      <c r="DS64" s="36">
        <v>4.76</v>
      </c>
      <c r="DT64" s="36">
        <v>1.49</v>
      </c>
      <c r="DU64" s="36">
        <v>3.92</v>
      </c>
      <c r="DV64" s="36">
        <v>0.68</v>
      </c>
      <c r="DW64" s="36">
        <v>3.46</v>
      </c>
      <c r="DX64" s="36">
        <v>0.66</v>
      </c>
      <c r="DY64" s="36">
        <v>1.96</v>
      </c>
      <c r="DZ64" s="36">
        <v>0.31</v>
      </c>
      <c r="EA64" s="36">
        <v>1.98</v>
      </c>
      <c r="EB64" s="36">
        <v>0.31</v>
      </c>
      <c r="EC64" s="30">
        <v>5.94</v>
      </c>
      <c r="ED64" s="30">
        <v>0.68</v>
      </c>
      <c r="EO64" s="30">
        <v>7.4</v>
      </c>
      <c r="EP64" s="30">
        <v>1.57</v>
      </c>
      <c r="FO64" s="6"/>
      <c r="FP64" s="13" t="s">
        <v>616</v>
      </c>
    </row>
    <row r="65" spans="1:172" s="30" customFormat="1" x14ac:dyDescent="0.35">
      <c r="A65" s="13" t="s">
        <v>627</v>
      </c>
      <c r="B65" s="6"/>
      <c r="C65" s="13" t="s">
        <v>614</v>
      </c>
      <c r="D65" s="13"/>
      <c r="E65" s="12">
        <v>47</v>
      </c>
      <c r="F65" s="12">
        <v>48</v>
      </c>
      <c r="G65" s="12">
        <v>120</v>
      </c>
      <c r="H65" s="12">
        <v>123</v>
      </c>
      <c r="I65" s="6"/>
      <c r="J65" s="6"/>
      <c r="K65" s="6"/>
      <c r="L65" s="13" t="s">
        <v>666</v>
      </c>
      <c r="M65" s="13"/>
      <c r="N65" s="6">
        <v>115</v>
      </c>
      <c r="O65" s="6">
        <v>130</v>
      </c>
      <c r="P65" s="6"/>
      <c r="Q65" s="35">
        <f t="shared" si="1"/>
        <v>122.5</v>
      </c>
      <c r="R65" s="6"/>
      <c r="S65" s="6"/>
      <c r="T65" s="6"/>
      <c r="U65" s="6"/>
      <c r="V65" s="6"/>
      <c r="W65" s="6"/>
      <c r="X65" s="6"/>
      <c r="Y65" s="6"/>
      <c r="Z65" s="6"/>
      <c r="AA65" s="6"/>
      <c r="AB65" s="37">
        <v>70</v>
      </c>
      <c r="AC65" s="37">
        <v>0.47</v>
      </c>
      <c r="AE65" s="30">
        <v>15.1</v>
      </c>
      <c r="AG65" s="2">
        <v>2.48</v>
      </c>
      <c r="AH65" s="2">
        <v>0.45</v>
      </c>
      <c r="AI65" s="2">
        <f t="shared" si="0"/>
        <v>2.6815040000000003</v>
      </c>
      <c r="AJ65" s="2">
        <v>0.46</v>
      </c>
      <c r="AK65" s="2">
        <v>0.27</v>
      </c>
      <c r="AL65" s="2">
        <v>0.04</v>
      </c>
      <c r="AM65" s="2"/>
      <c r="AN65" s="2">
        <v>3.44</v>
      </c>
      <c r="AO65" s="2">
        <v>5.9</v>
      </c>
      <c r="AP65" s="2">
        <v>0.15</v>
      </c>
      <c r="BF65" s="30">
        <v>0.77</v>
      </c>
      <c r="CK65" s="30">
        <v>11.6</v>
      </c>
      <c r="CW65" s="30">
        <v>42.1</v>
      </c>
      <c r="CX65" s="30">
        <v>140</v>
      </c>
      <c r="CY65" s="30">
        <v>9.58</v>
      </c>
      <c r="CZ65" s="30">
        <v>270</v>
      </c>
      <c r="DA65" s="30">
        <v>9.8000000000000007</v>
      </c>
      <c r="DN65" s="30">
        <v>1120</v>
      </c>
      <c r="DO65" s="36">
        <v>18.8</v>
      </c>
      <c r="DP65" s="36">
        <v>35</v>
      </c>
      <c r="DQ65" s="36">
        <v>4.67</v>
      </c>
      <c r="DR65" s="36">
        <v>17.899999999999999</v>
      </c>
      <c r="DS65" s="36">
        <v>2.99</v>
      </c>
      <c r="DT65" s="36">
        <v>0.92</v>
      </c>
      <c r="DU65" s="36">
        <v>2.4900000000000002</v>
      </c>
      <c r="DV65" s="36">
        <v>0.38</v>
      </c>
      <c r="DW65" s="36">
        <v>1.88</v>
      </c>
      <c r="DX65" s="36">
        <v>0.35</v>
      </c>
      <c r="DY65" s="36">
        <v>0.98</v>
      </c>
      <c r="DZ65" s="36">
        <v>0.15</v>
      </c>
      <c r="EA65" s="36">
        <v>0.96</v>
      </c>
      <c r="EB65" s="36">
        <v>0.17</v>
      </c>
      <c r="EC65" s="30">
        <v>7.12</v>
      </c>
      <c r="ED65" s="30">
        <v>0.69</v>
      </c>
      <c r="EO65" s="30">
        <v>4.51</v>
      </c>
      <c r="EP65" s="30">
        <v>1.21</v>
      </c>
      <c r="FO65" s="6"/>
      <c r="FP65" s="13" t="s">
        <v>616</v>
      </c>
    </row>
    <row r="66" spans="1:172" s="30" customFormat="1" x14ac:dyDescent="0.35">
      <c r="A66" s="13" t="s">
        <v>627</v>
      </c>
      <c r="B66" s="6"/>
      <c r="C66" s="13" t="s">
        <v>614</v>
      </c>
      <c r="D66" s="13"/>
      <c r="E66" s="12">
        <v>47</v>
      </c>
      <c r="F66" s="12">
        <v>48</v>
      </c>
      <c r="G66" s="12">
        <v>120</v>
      </c>
      <c r="H66" s="12">
        <v>123</v>
      </c>
      <c r="I66" s="6"/>
      <c r="J66" s="6"/>
      <c r="K66" s="6"/>
      <c r="L66" s="13" t="s">
        <v>667</v>
      </c>
      <c r="M66" s="13"/>
      <c r="N66" s="6">
        <v>115</v>
      </c>
      <c r="O66" s="6">
        <v>130</v>
      </c>
      <c r="P66" s="6"/>
      <c r="Q66" s="35">
        <f t="shared" si="1"/>
        <v>122.5</v>
      </c>
      <c r="R66" s="6"/>
      <c r="S66" s="6"/>
      <c r="T66" s="6"/>
      <c r="U66" s="6"/>
      <c r="V66" s="6"/>
      <c r="W66" s="6"/>
      <c r="X66" s="6"/>
      <c r="Y66" s="6"/>
      <c r="Z66" s="6"/>
      <c r="AA66" s="6"/>
      <c r="AB66" s="37">
        <v>67.599999999999994</v>
      </c>
      <c r="AC66" s="37">
        <v>0.48</v>
      </c>
      <c r="AE66" s="30">
        <v>15.3</v>
      </c>
      <c r="AG66" s="2">
        <v>1.53</v>
      </c>
      <c r="AH66" s="2">
        <v>1.2</v>
      </c>
      <c r="AI66" s="2">
        <f t="shared" si="0"/>
        <v>2.5766939999999998</v>
      </c>
      <c r="AJ66" s="2">
        <v>1.74</v>
      </c>
      <c r="AK66" s="2">
        <v>0.59</v>
      </c>
      <c r="AL66" s="2">
        <v>0.06</v>
      </c>
      <c r="AM66" s="2"/>
      <c r="AN66" s="2">
        <v>4.09</v>
      </c>
      <c r="AO66" s="2">
        <v>4.55</v>
      </c>
      <c r="AP66" s="2">
        <v>0.14000000000000001</v>
      </c>
      <c r="BF66" s="30">
        <v>2.25</v>
      </c>
      <c r="CK66" s="30">
        <v>12.8</v>
      </c>
      <c r="CW66" s="30">
        <v>67</v>
      </c>
      <c r="CX66" s="30">
        <v>233</v>
      </c>
      <c r="CY66" s="30">
        <v>18</v>
      </c>
      <c r="CZ66" s="30">
        <v>269</v>
      </c>
      <c r="DA66" s="30">
        <v>9.9700000000000006</v>
      </c>
      <c r="DN66" s="30">
        <v>880</v>
      </c>
      <c r="DO66" s="36">
        <v>31.5</v>
      </c>
      <c r="DP66" s="36">
        <v>54.3</v>
      </c>
      <c r="DQ66" s="36">
        <v>7.73</v>
      </c>
      <c r="DR66" s="36">
        <v>29.2</v>
      </c>
      <c r="DS66" s="36">
        <v>5.19</v>
      </c>
      <c r="DT66" s="36">
        <v>1.32</v>
      </c>
      <c r="DU66" s="36">
        <v>4.1399999999999997</v>
      </c>
      <c r="DV66" s="36">
        <v>0.59</v>
      </c>
      <c r="DW66" s="36">
        <v>3.17</v>
      </c>
      <c r="DX66" s="36">
        <v>0.63</v>
      </c>
      <c r="DY66" s="36">
        <v>1.74</v>
      </c>
      <c r="DZ66" s="36">
        <v>0.28000000000000003</v>
      </c>
      <c r="EA66" s="36">
        <v>1.96</v>
      </c>
      <c r="EB66" s="36">
        <v>0.3</v>
      </c>
      <c r="EC66" s="30">
        <v>7.13</v>
      </c>
      <c r="ED66" s="30">
        <v>0.73</v>
      </c>
      <c r="EO66" s="30">
        <v>5.56</v>
      </c>
      <c r="EP66" s="30">
        <v>1.86</v>
      </c>
      <c r="FO66" s="6"/>
      <c r="FP66" s="13" t="s">
        <v>616</v>
      </c>
    </row>
    <row r="67" spans="1:172" s="30" customFormat="1" x14ac:dyDescent="0.35">
      <c r="A67" s="13" t="s">
        <v>627</v>
      </c>
      <c r="B67" s="6"/>
      <c r="C67" s="13" t="s">
        <v>614</v>
      </c>
      <c r="D67" s="13"/>
      <c r="E67" s="12">
        <v>47</v>
      </c>
      <c r="F67" s="12">
        <v>48</v>
      </c>
      <c r="G67" s="12">
        <v>120</v>
      </c>
      <c r="H67" s="12">
        <v>123</v>
      </c>
      <c r="I67" s="6"/>
      <c r="J67" s="6"/>
      <c r="K67" s="6"/>
      <c r="L67" s="13" t="s">
        <v>668</v>
      </c>
      <c r="M67" s="13"/>
      <c r="N67" s="6">
        <v>115</v>
      </c>
      <c r="O67" s="6">
        <v>130</v>
      </c>
      <c r="P67" s="6"/>
      <c r="Q67" s="35">
        <f t="shared" si="1"/>
        <v>122.5</v>
      </c>
      <c r="R67" s="6"/>
      <c r="S67" s="6"/>
      <c r="T67" s="6"/>
      <c r="U67" s="6"/>
      <c r="V67" s="6"/>
      <c r="W67" s="6"/>
      <c r="X67" s="6"/>
      <c r="Y67" s="6"/>
      <c r="Z67" s="6"/>
      <c r="AA67" s="6"/>
      <c r="AB67" s="37">
        <v>70.48</v>
      </c>
      <c r="AC67" s="37">
        <v>0.43</v>
      </c>
      <c r="AE67" s="30">
        <v>14.3</v>
      </c>
      <c r="AG67" s="2">
        <v>1.33</v>
      </c>
      <c r="AH67" s="2">
        <v>0.93</v>
      </c>
      <c r="AI67" s="2">
        <f t="shared" ref="AI67:AI89" si="2">AH67+0.8998*AG67</f>
        <v>2.1267340000000003</v>
      </c>
      <c r="AJ67" s="2">
        <v>1.02</v>
      </c>
      <c r="AK67" s="2">
        <v>0.66</v>
      </c>
      <c r="AL67" s="2">
        <v>0.06</v>
      </c>
      <c r="AM67" s="2"/>
      <c r="AN67" s="2">
        <v>4.66</v>
      </c>
      <c r="AO67" s="2">
        <v>4.16</v>
      </c>
      <c r="AP67" s="2">
        <v>0.11</v>
      </c>
      <c r="BF67" s="30">
        <v>1.38</v>
      </c>
      <c r="CK67" s="30">
        <v>4.63</v>
      </c>
      <c r="CW67" s="30">
        <v>176.7</v>
      </c>
      <c r="CX67" s="30">
        <v>227.3</v>
      </c>
      <c r="CY67" s="30">
        <v>24.55</v>
      </c>
      <c r="CZ67" s="30">
        <v>219.3</v>
      </c>
      <c r="DA67" s="30">
        <v>11.65</v>
      </c>
      <c r="DN67" s="30">
        <v>644.29999999999995</v>
      </c>
      <c r="DO67" s="36">
        <v>40.22</v>
      </c>
      <c r="DP67" s="36">
        <v>76.27</v>
      </c>
      <c r="DQ67" s="36">
        <v>8.92</v>
      </c>
      <c r="DR67" s="36">
        <v>32.19</v>
      </c>
      <c r="DS67" s="36">
        <v>5.26</v>
      </c>
      <c r="DT67" s="36">
        <v>1.03</v>
      </c>
      <c r="DU67" s="36">
        <v>4.71</v>
      </c>
      <c r="DV67" s="36">
        <v>0.72</v>
      </c>
      <c r="DW67" s="36">
        <v>4.28</v>
      </c>
      <c r="DX67" s="36">
        <v>0.73</v>
      </c>
      <c r="DY67" s="36">
        <v>2.4500000000000002</v>
      </c>
      <c r="DZ67" s="36">
        <v>0.42</v>
      </c>
      <c r="EA67" s="36">
        <v>2.44</v>
      </c>
      <c r="EB67" s="36">
        <v>0.42</v>
      </c>
      <c r="EC67" s="30">
        <v>16.68</v>
      </c>
      <c r="ED67" s="30">
        <v>0.89</v>
      </c>
      <c r="EO67" s="30">
        <v>20.66</v>
      </c>
      <c r="EP67" s="30">
        <v>5.5</v>
      </c>
      <c r="FO67" s="6"/>
      <c r="FP67" s="13" t="s">
        <v>616</v>
      </c>
    </row>
    <row r="68" spans="1:172" s="30" customFormat="1" x14ac:dyDescent="0.35">
      <c r="A68" s="13" t="s">
        <v>627</v>
      </c>
      <c r="B68" s="6"/>
      <c r="C68" s="13" t="s">
        <v>614</v>
      </c>
      <c r="D68" s="13"/>
      <c r="E68" s="12">
        <v>47</v>
      </c>
      <c r="F68" s="12">
        <v>48</v>
      </c>
      <c r="G68" s="12">
        <v>120</v>
      </c>
      <c r="H68" s="12">
        <v>123</v>
      </c>
      <c r="I68" s="6"/>
      <c r="J68" s="6"/>
      <c r="K68" s="6"/>
      <c r="L68" s="13" t="s">
        <v>669</v>
      </c>
      <c r="M68" s="13"/>
      <c r="N68" s="6">
        <v>115</v>
      </c>
      <c r="O68" s="6">
        <v>130</v>
      </c>
      <c r="P68" s="6"/>
      <c r="Q68" s="35">
        <f t="shared" si="1"/>
        <v>122.5</v>
      </c>
      <c r="R68" s="6"/>
      <c r="S68" s="6"/>
      <c r="T68" s="6"/>
      <c r="U68" s="6"/>
      <c r="V68" s="6"/>
      <c r="W68" s="6"/>
      <c r="X68" s="6"/>
      <c r="Y68" s="6"/>
      <c r="Z68" s="6"/>
      <c r="AA68" s="6"/>
      <c r="AB68" s="37">
        <v>67.34</v>
      </c>
      <c r="AC68" s="37">
        <v>0.68</v>
      </c>
      <c r="AE68" s="30">
        <v>14.39</v>
      </c>
      <c r="AG68" s="2">
        <v>2.02</v>
      </c>
      <c r="AH68" s="2">
        <v>1.32</v>
      </c>
      <c r="AI68" s="2">
        <f t="shared" si="2"/>
        <v>3.1375960000000003</v>
      </c>
      <c r="AJ68" s="2">
        <v>2.06</v>
      </c>
      <c r="AK68" s="2">
        <v>1.03</v>
      </c>
      <c r="AL68" s="2">
        <v>0.1</v>
      </c>
      <c r="AM68" s="2"/>
      <c r="AN68" s="2">
        <v>3.36</v>
      </c>
      <c r="AO68" s="2">
        <v>4.34</v>
      </c>
      <c r="AP68" s="2">
        <v>0.22</v>
      </c>
      <c r="BF68" s="30">
        <v>2.44</v>
      </c>
      <c r="CK68" s="30">
        <v>4.45</v>
      </c>
      <c r="CW68" s="30">
        <v>102.1</v>
      </c>
      <c r="CX68" s="30">
        <v>405.1</v>
      </c>
      <c r="CY68" s="30">
        <v>19.510000000000002</v>
      </c>
      <c r="CZ68" s="30">
        <v>278.5</v>
      </c>
      <c r="DA68" s="30">
        <v>9.01</v>
      </c>
      <c r="DN68" s="30">
        <v>917.7</v>
      </c>
      <c r="DO68" s="36">
        <v>36.630000000000003</v>
      </c>
      <c r="DP68" s="36">
        <v>70.53</v>
      </c>
      <c r="DQ68" s="36">
        <v>8.23</v>
      </c>
      <c r="DR68" s="36">
        <v>30.16</v>
      </c>
      <c r="DS68" s="36">
        <v>5.91</v>
      </c>
      <c r="DT68" s="36">
        <v>1.39</v>
      </c>
      <c r="DU68" s="36">
        <v>4.4400000000000004</v>
      </c>
      <c r="DV68" s="36">
        <v>0.66</v>
      </c>
      <c r="DW68" s="36">
        <v>3.89</v>
      </c>
      <c r="DX68" s="36">
        <v>0.56000000000000005</v>
      </c>
      <c r="DY68" s="36">
        <v>2.0099999999999998</v>
      </c>
      <c r="DZ68" s="36">
        <v>0.33</v>
      </c>
      <c r="EA68" s="36">
        <v>1.74</v>
      </c>
      <c r="EB68" s="36">
        <v>0.28000000000000003</v>
      </c>
      <c r="EC68" s="30">
        <v>15.58</v>
      </c>
      <c r="ED68" s="30">
        <v>0.81</v>
      </c>
      <c r="EO68" s="30">
        <v>15.75</v>
      </c>
      <c r="EP68" s="30">
        <v>6.35</v>
      </c>
      <c r="FO68" s="6"/>
      <c r="FP68" s="13" t="s">
        <v>616</v>
      </c>
    </row>
    <row r="69" spans="1:172" s="30" customFormat="1" x14ac:dyDescent="0.35">
      <c r="A69" s="13" t="s">
        <v>627</v>
      </c>
      <c r="B69" s="6"/>
      <c r="C69" s="13" t="s">
        <v>614</v>
      </c>
      <c r="D69" s="13"/>
      <c r="E69" s="12">
        <v>47</v>
      </c>
      <c r="F69" s="12">
        <v>48</v>
      </c>
      <c r="G69" s="12">
        <v>120</v>
      </c>
      <c r="H69" s="12">
        <v>123</v>
      </c>
      <c r="I69" s="6"/>
      <c r="J69" s="6"/>
      <c r="K69" s="6"/>
      <c r="L69" s="13" t="s">
        <v>670</v>
      </c>
      <c r="M69" s="13"/>
      <c r="N69" s="6">
        <v>115</v>
      </c>
      <c r="O69" s="6">
        <v>130</v>
      </c>
      <c r="P69" s="6"/>
      <c r="Q69" s="35">
        <f t="shared" si="1"/>
        <v>122.5</v>
      </c>
      <c r="R69" s="6"/>
      <c r="S69" s="6"/>
      <c r="T69" s="6"/>
      <c r="U69" s="6"/>
      <c r="V69" s="6"/>
      <c r="W69" s="6"/>
      <c r="X69" s="6"/>
      <c r="Y69" s="6"/>
      <c r="Z69" s="6"/>
      <c r="AA69" s="6"/>
      <c r="AB69" s="37">
        <v>70.040000000000006</v>
      </c>
      <c r="AC69" s="37">
        <v>0.47</v>
      </c>
      <c r="AE69" s="30">
        <v>13.66</v>
      </c>
      <c r="AG69" s="2">
        <v>0.66</v>
      </c>
      <c r="AH69" s="2">
        <v>2.41</v>
      </c>
      <c r="AI69" s="2">
        <f t="shared" si="2"/>
        <v>3.0038680000000002</v>
      </c>
      <c r="AJ69" s="2">
        <v>1.78</v>
      </c>
      <c r="AK69" s="2">
        <v>0.65</v>
      </c>
      <c r="AL69" s="2">
        <v>0.13</v>
      </c>
      <c r="AM69" s="2"/>
      <c r="AN69" s="2">
        <v>3.19</v>
      </c>
      <c r="AO69" s="2">
        <v>4.0999999999999996</v>
      </c>
      <c r="AP69" s="2">
        <v>0.59</v>
      </c>
      <c r="BF69" s="30">
        <v>1.7</v>
      </c>
      <c r="CK69" s="30">
        <v>8.99</v>
      </c>
      <c r="CW69" s="30">
        <v>139.69999999999999</v>
      </c>
      <c r="CX69" s="30">
        <v>162.4</v>
      </c>
      <c r="CY69" s="30">
        <v>32.65</v>
      </c>
      <c r="CZ69" s="30">
        <v>217.1</v>
      </c>
      <c r="DA69" s="30">
        <v>10.78</v>
      </c>
      <c r="DN69" s="30">
        <v>334.2</v>
      </c>
      <c r="DO69" s="36">
        <v>36.299999999999997</v>
      </c>
      <c r="DP69" s="36">
        <v>72.459999999999994</v>
      </c>
      <c r="DQ69" s="36">
        <v>8.68</v>
      </c>
      <c r="DR69" s="36">
        <v>33.21</v>
      </c>
      <c r="DS69" s="36">
        <v>7.73</v>
      </c>
      <c r="DT69" s="36">
        <v>1.7</v>
      </c>
      <c r="DU69" s="36">
        <v>6.12</v>
      </c>
      <c r="DV69" s="36">
        <v>1.05</v>
      </c>
      <c r="DW69" s="36">
        <v>6.28</v>
      </c>
      <c r="DX69" s="36">
        <v>1.19</v>
      </c>
      <c r="DY69" s="36">
        <v>3.26</v>
      </c>
      <c r="DZ69" s="36">
        <v>0.48</v>
      </c>
      <c r="EA69" s="36">
        <v>2.88</v>
      </c>
      <c r="EB69" s="36">
        <v>0.54</v>
      </c>
      <c r="EC69" s="30">
        <v>22.39</v>
      </c>
      <c r="ED69" s="30">
        <v>0.91</v>
      </c>
      <c r="EO69" s="30">
        <v>15.85</v>
      </c>
      <c r="EP69" s="30">
        <v>6.38</v>
      </c>
      <c r="FO69" s="6"/>
      <c r="FP69" s="13" t="s">
        <v>616</v>
      </c>
    </row>
    <row r="70" spans="1:172" s="30" customFormat="1" x14ac:dyDescent="0.35">
      <c r="A70" s="13" t="s">
        <v>627</v>
      </c>
      <c r="B70" s="6"/>
      <c r="C70" s="13" t="s">
        <v>614</v>
      </c>
      <c r="D70" s="13"/>
      <c r="E70" s="12">
        <v>47</v>
      </c>
      <c r="F70" s="12">
        <v>48</v>
      </c>
      <c r="G70" s="12">
        <v>120</v>
      </c>
      <c r="H70" s="12">
        <v>123</v>
      </c>
      <c r="I70" s="6"/>
      <c r="J70" s="6"/>
      <c r="K70" s="6"/>
      <c r="L70" s="13" t="s">
        <v>671</v>
      </c>
      <c r="M70" s="13"/>
      <c r="N70" s="6">
        <v>115</v>
      </c>
      <c r="O70" s="6">
        <v>130</v>
      </c>
      <c r="P70" s="6"/>
      <c r="Q70" s="35">
        <f t="shared" si="1"/>
        <v>122.5</v>
      </c>
      <c r="R70" s="6"/>
      <c r="S70" s="6"/>
      <c r="T70" s="6"/>
      <c r="U70" s="6"/>
      <c r="V70" s="6"/>
      <c r="W70" s="6"/>
      <c r="X70" s="6"/>
      <c r="Y70" s="6"/>
      <c r="Z70" s="6"/>
      <c r="AA70" s="6"/>
      <c r="AB70" s="37">
        <v>76.08</v>
      </c>
      <c r="AC70" s="37">
        <v>0.18</v>
      </c>
      <c r="AE70" s="30">
        <v>12.38</v>
      </c>
      <c r="AG70" s="2">
        <v>1.04</v>
      </c>
      <c r="AH70" s="2">
        <v>0.18</v>
      </c>
      <c r="AI70" s="2">
        <f t="shared" si="2"/>
        <v>1.1157920000000001</v>
      </c>
      <c r="AJ70" s="2">
        <v>0.15</v>
      </c>
      <c r="AK70" s="2">
        <v>0.21</v>
      </c>
      <c r="AL70" s="2">
        <v>7.0000000000000007E-2</v>
      </c>
      <c r="AM70" s="2"/>
      <c r="AN70" s="2">
        <v>4.41</v>
      </c>
      <c r="AO70" s="2">
        <v>4.0999999999999996</v>
      </c>
      <c r="AP70" s="2">
        <v>0.03</v>
      </c>
      <c r="BF70" s="30">
        <v>0.68</v>
      </c>
      <c r="CK70" s="30">
        <v>4.32</v>
      </c>
      <c r="CW70" s="30">
        <v>200.7</v>
      </c>
      <c r="CX70" s="30">
        <v>68.42</v>
      </c>
      <c r="CY70" s="30">
        <v>21.46</v>
      </c>
      <c r="CZ70" s="30">
        <v>174.6</v>
      </c>
      <c r="DA70" s="30">
        <v>11.61</v>
      </c>
      <c r="DN70" s="30">
        <v>150.19999999999999</v>
      </c>
      <c r="DO70" s="36">
        <v>45.78</v>
      </c>
      <c r="DP70" s="36">
        <v>58.73</v>
      </c>
      <c r="DQ70" s="36">
        <v>3.34</v>
      </c>
      <c r="DR70" s="36">
        <v>11.31</v>
      </c>
      <c r="DS70" s="36">
        <v>2.93</v>
      </c>
      <c r="DT70" s="36">
        <v>0.14000000000000001</v>
      </c>
      <c r="DU70" s="36">
        <v>2.35</v>
      </c>
      <c r="DV70" s="36">
        <v>0.49</v>
      </c>
      <c r="DW70" s="36">
        <v>3.6</v>
      </c>
      <c r="DX70" s="36">
        <v>0.8</v>
      </c>
      <c r="DY70" s="36">
        <v>2.35</v>
      </c>
      <c r="DZ70" s="36">
        <v>0.45</v>
      </c>
      <c r="EA70" s="36">
        <v>2.5099999999999998</v>
      </c>
      <c r="EB70" s="36">
        <v>0.41</v>
      </c>
      <c r="EC70" s="30">
        <v>27.01</v>
      </c>
      <c r="ED70" s="30">
        <v>0.69</v>
      </c>
      <c r="EO70" s="30">
        <v>30.57</v>
      </c>
      <c r="EP70" s="30">
        <v>9.76</v>
      </c>
      <c r="FO70" s="6"/>
      <c r="FP70" s="13" t="s">
        <v>616</v>
      </c>
    </row>
    <row r="71" spans="1:172" s="30" customFormat="1" x14ac:dyDescent="0.35">
      <c r="A71" s="13" t="s">
        <v>627</v>
      </c>
      <c r="B71" s="6"/>
      <c r="C71" s="13" t="s">
        <v>614</v>
      </c>
      <c r="D71" s="13"/>
      <c r="E71" s="12">
        <v>47</v>
      </c>
      <c r="F71" s="12">
        <v>48</v>
      </c>
      <c r="G71" s="12">
        <v>120</v>
      </c>
      <c r="H71" s="12">
        <v>123</v>
      </c>
      <c r="I71" s="6"/>
      <c r="J71" s="6"/>
      <c r="K71" s="6"/>
      <c r="L71" s="13" t="s">
        <v>672</v>
      </c>
      <c r="M71" s="13"/>
      <c r="N71" s="6">
        <v>115</v>
      </c>
      <c r="O71" s="6">
        <v>130</v>
      </c>
      <c r="P71" s="6"/>
      <c r="Q71" s="35">
        <f t="shared" si="1"/>
        <v>122.5</v>
      </c>
      <c r="R71" s="6"/>
      <c r="S71" s="6"/>
      <c r="T71" s="6"/>
      <c r="U71" s="6"/>
      <c r="V71" s="6"/>
      <c r="W71" s="6"/>
      <c r="X71" s="6"/>
      <c r="Y71" s="6"/>
      <c r="Z71" s="6"/>
      <c r="AA71" s="6"/>
      <c r="AB71" s="37">
        <v>57.9</v>
      </c>
      <c r="AC71" s="37">
        <v>0.95</v>
      </c>
      <c r="AE71" s="30">
        <v>17.600000000000001</v>
      </c>
      <c r="AG71" s="2">
        <v>3.02</v>
      </c>
      <c r="AH71" s="2">
        <v>3.52</v>
      </c>
      <c r="AI71" s="2">
        <f t="shared" si="2"/>
        <v>6.2373960000000004</v>
      </c>
      <c r="AJ71" s="2">
        <v>6.08</v>
      </c>
      <c r="AK71" s="2">
        <v>2.72</v>
      </c>
      <c r="AL71" s="2">
        <v>0.11</v>
      </c>
      <c r="AM71" s="2"/>
      <c r="AN71" s="2">
        <v>1.4</v>
      </c>
      <c r="AO71" s="2">
        <v>4.12</v>
      </c>
      <c r="AP71" s="2">
        <v>0.28999999999999998</v>
      </c>
      <c r="BF71" s="30">
        <v>1.76</v>
      </c>
      <c r="CK71" s="30">
        <v>20.6</v>
      </c>
      <c r="CW71" s="30">
        <v>75.900000000000006</v>
      </c>
      <c r="CX71" s="30">
        <v>906</v>
      </c>
      <c r="CY71" s="30">
        <v>17.600000000000001</v>
      </c>
      <c r="CZ71" s="30">
        <v>187</v>
      </c>
      <c r="DA71" s="30">
        <v>6.74</v>
      </c>
      <c r="DN71" s="30">
        <v>757</v>
      </c>
      <c r="DO71" s="36">
        <v>21.7</v>
      </c>
      <c r="DP71" s="36">
        <v>48.6</v>
      </c>
      <c r="DQ71" s="36">
        <v>5.97</v>
      </c>
      <c r="DR71" s="36">
        <v>24.8</v>
      </c>
      <c r="DS71" s="36">
        <v>4.8</v>
      </c>
      <c r="DT71" s="36">
        <v>1.43</v>
      </c>
      <c r="DU71" s="36">
        <v>3.92</v>
      </c>
      <c r="DV71" s="36">
        <v>0.6</v>
      </c>
      <c r="DW71" s="36">
        <v>3.46</v>
      </c>
      <c r="DX71" s="36">
        <v>0.67</v>
      </c>
      <c r="DY71" s="36">
        <v>1.89</v>
      </c>
      <c r="DZ71" s="36">
        <v>0.28000000000000003</v>
      </c>
      <c r="EA71" s="36">
        <v>1.85</v>
      </c>
      <c r="EB71" s="36">
        <v>0.28999999999999998</v>
      </c>
      <c r="EC71" s="30">
        <v>4.91</v>
      </c>
      <c r="ED71" s="30">
        <v>0.49</v>
      </c>
      <c r="EO71" s="30">
        <v>4.08</v>
      </c>
      <c r="EP71" s="30">
        <v>1.28</v>
      </c>
      <c r="FO71" s="6"/>
      <c r="FP71" s="13" t="s">
        <v>616</v>
      </c>
    </row>
    <row r="72" spans="1:172" s="30" customFormat="1" x14ac:dyDescent="0.35">
      <c r="A72" s="13" t="s">
        <v>627</v>
      </c>
      <c r="B72" s="6"/>
      <c r="C72" s="13" t="s">
        <v>614</v>
      </c>
      <c r="D72" s="13"/>
      <c r="E72" s="12">
        <v>47</v>
      </c>
      <c r="F72" s="12">
        <v>48</v>
      </c>
      <c r="G72" s="12">
        <v>120</v>
      </c>
      <c r="H72" s="12">
        <v>123</v>
      </c>
      <c r="I72" s="6"/>
      <c r="J72" s="6"/>
      <c r="K72" s="6"/>
      <c r="L72" s="13" t="s">
        <v>673</v>
      </c>
      <c r="M72" s="13"/>
      <c r="N72" s="6">
        <v>115</v>
      </c>
      <c r="O72" s="6">
        <v>130</v>
      </c>
      <c r="P72" s="6"/>
      <c r="Q72" s="35">
        <f t="shared" si="1"/>
        <v>122.5</v>
      </c>
      <c r="R72" s="6"/>
      <c r="S72" s="6"/>
      <c r="T72" s="6"/>
      <c r="U72" s="6"/>
      <c r="V72" s="6"/>
      <c r="W72" s="6"/>
      <c r="X72" s="6"/>
      <c r="Y72" s="6"/>
      <c r="Z72" s="6"/>
      <c r="AA72" s="6"/>
      <c r="AB72" s="37">
        <v>55.63</v>
      </c>
      <c r="AC72" s="37">
        <v>0.92</v>
      </c>
      <c r="AE72" s="30">
        <v>18.2</v>
      </c>
      <c r="AG72" s="2">
        <v>4.7699999999999996</v>
      </c>
      <c r="AH72" s="2">
        <v>2.71</v>
      </c>
      <c r="AI72" s="2">
        <f t="shared" si="2"/>
        <v>7.002046</v>
      </c>
      <c r="AJ72" s="2">
        <v>5.34</v>
      </c>
      <c r="AK72" s="2">
        <v>3.41</v>
      </c>
      <c r="AL72" s="2">
        <v>0.1</v>
      </c>
      <c r="AM72" s="2"/>
      <c r="AN72" s="2">
        <v>1.46</v>
      </c>
      <c r="AO72" s="2">
        <v>3.95</v>
      </c>
      <c r="AP72" s="2">
        <v>0.31</v>
      </c>
      <c r="BF72" s="30">
        <v>2.68</v>
      </c>
      <c r="CW72" s="30">
        <v>21.58</v>
      </c>
      <c r="CX72" s="30">
        <v>906.78</v>
      </c>
      <c r="CY72" s="30">
        <v>17.350000000000001</v>
      </c>
      <c r="CZ72" s="30">
        <v>152.9</v>
      </c>
      <c r="DA72" s="30">
        <v>7.22</v>
      </c>
      <c r="DN72" s="30">
        <v>727.43</v>
      </c>
      <c r="DO72" s="36">
        <v>17.98</v>
      </c>
      <c r="DP72" s="36">
        <v>38.28</v>
      </c>
      <c r="DQ72" s="36">
        <v>5.09</v>
      </c>
      <c r="DR72" s="36">
        <v>20.86</v>
      </c>
      <c r="DS72" s="36">
        <v>4.49</v>
      </c>
      <c r="DT72" s="36">
        <v>1.3</v>
      </c>
      <c r="DU72" s="36">
        <v>3.54</v>
      </c>
      <c r="DV72" s="36">
        <v>0.57999999999999996</v>
      </c>
      <c r="DW72" s="36">
        <v>3.25</v>
      </c>
      <c r="DX72" s="36">
        <v>0.66</v>
      </c>
      <c r="DY72" s="36">
        <v>2.0499999999999998</v>
      </c>
      <c r="DZ72" s="36">
        <v>0.28999999999999998</v>
      </c>
      <c r="EA72" s="36">
        <v>1.78</v>
      </c>
      <c r="EB72" s="36">
        <v>0.26</v>
      </c>
      <c r="EC72" s="30">
        <v>4.09</v>
      </c>
      <c r="ED72" s="30">
        <v>1.44</v>
      </c>
      <c r="EO72" s="30">
        <v>4.9800000000000004</v>
      </c>
      <c r="FO72" s="6"/>
      <c r="FP72" s="13" t="s">
        <v>616</v>
      </c>
    </row>
    <row r="73" spans="1:172" s="30" customFormat="1" x14ac:dyDescent="0.35">
      <c r="A73" s="13" t="s">
        <v>627</v>
      </c>
      <c r="B73" s="6"/>
      <c r="C73" s="13" t="s">
        <v>614</v>
      </c>
      <c r="D73" s="13"/>
      <c r="E73" s="12">
        <v>47</v>
      </c>
      <c r="F73" s="12">
        <v>48</v>
      </c>
      <c r="G73" s="12">
        <v>120</v>
      </c>
      <c r="H73" s="12">
        <v>123</v>
      </c>
      <c r="I73" s="6"/>
      <c r="J73" s="6"/>
      <c r="K73" s="6"/>
      <c r="L73" s="13" t="s">
        <v>674</v>
      </c>
      <c r="M73" s="13"/>
      <c r="N73" s="6">
        <v>115</v>
      </c>
      <c r="O73" s="6">
        <v>130</v>
      </c>
      <c r="P73" s="6"/>
      <c r="Q73" s="35">
        <f t="shared" si="1"/>
        <v>122.5</v>
      </c>
      <c r="R73" s="6"/>
      <c r="S73" s="6"/>
      <c r="T73" s="6"/>
      <c r="U73" s="6"/>
      <c r="V73" s="6"/>
      <c r="W73" s="6"/>
      <c r="X73" s="6"/>
      <c r="Y73" s="6"/>
      <c r="Z73" s="6"/>
      <c r="AA73" s="6"/>
      <c r="AB73" s="37">
        <v>59.27</v>
      </c>
      <c r="AC73" s="37">
        <v>0.82</v>
      </c>
      <c r="AE73" s="30">
        <v>16.72</v>
      </c>
      <c r="AG73" s="2">
        <v>5.95</v>
      </c>
      <c r="AH73" s="2">
        <v>1.06</v>
      </c>
      <c r="AI73" s="2">
        <f t="shared" si="2"/>
        <v>6.4138099999999998</v>
      </c>
      <c r="AJ73" s="2">
        <v>4.7</v>
      </c>
      <c r="AK73" s="2">
        <v>1.75</v>
      </c>
      <c r="AL73" s="2">
        <v>0.1</v>
      </c>
      <c r="AM73" s="2"/>
      <c r="AN73" s="2">
        <v>2.11</v>
      </c>
      <c r="AO73" s="2">
        <v>3.99</v>
      </c>
      <c r="AP73" s="2">
        <v>0.32</v>
      </c>
      <c r="BF73" s="30">
        <v>2.88</v>
      </c>
      <c r="CW73" s="30">
        <v>33.69</v>
      </c>
      <c r="CX73" s="30">
        <v>897.74</v>
      </c>
      <c r="CY73" s="30">
        <v>15.39</v>
      </c>
      <c r="CZ73" s="30">
        <v>141.38</v>
      </c>
      <c r="DA73" s="30">
        <v>7.67</v>
      </c>
      <c r="DN73" s="30">
        <v>794.01</v>
      </c>
      <c r="DO73" s="36">
        <v>16.77</v>
      </c>
      <c r="DP73" s="36">
        <v>36.450000000000003</v>
      </c>
      <c r="DQ73" s="36">
        <v>4.9000000000000004</v>
      </c>
      <c r="DR73" s="36">
        <v>19.89</v>
      </c>
      <c r="DS73" s="36">
        <v>4.07</v>
      </c>
      <c r="DT73" s="36">
        <v>1.08</v>
      </c>
      <c r="DU73" s="36">
        <v>3.31</v>
      </c>
      <c r="DV73" s="36">
        <v>0.53</v>
      </c>
      <c r="DW73" s="36">
        <v>2.95</v>
      </c>
      <c r="DX73" s="36">
        <v>0.6</v>
      </c>
      <c r="DY73" s="36">
        <v>1.56</v>
      </c>
      <c r="DZ73" s="36">
        <v>0.24</v>
      </c>
      <c r="EA73" s="36">
        <v>1.55</v>
      </c>
      <c r="EB73" s="36">
        <v>0.23</v>
      </c>
      <c r="EC73" s="30">
        <v>3.53</v>
      </c>
      <c r="ED73" s="30">
        <v>0.51</v>
      </c>
      <c r="EO73" s="30">
        <v>3.78</v>
      </c>
      <c r="FO73" s="6"/>
      <c r="FP73" s="13" t="s">
        <v>616</v>
      </c>
    </row>
    <row r="74" spans="1:172" s="30" customFormat="1" x14ac:dyDescent="0.35">
      <c r="A74" s="13" t="s">
        <v>627</v>
      </c>
      <c r="B74" s="6"/>
      <c r="C74" s="13" t="s">
        <v>614</v>
      </c>
      <c r="D74" s="13"/>
      <c r="E74" s="12">
        <v>47</v>
      </c>
      <c r="F74" s="12">
        <v>48</v>
      </c>
      <c r="G74" s="12">
        <v>120</v>
      </c>
      <c r="H74" s="12">
        <v>123</v>
      </c>
      <c r="I74" s="6"/>
      <c r="J74" s="6"/>
      <c r="K74" s="6"/>
      <c r="L74" s="13" t="s">
        <v>675</v>
      </c>
      <c r="M74" s="13"/>
      <c r="N74" s="6">
        <v>115</v>
      </c>
      <c r="O74" s="6">
        <v>130</v>
      </c>
      <c r="P74" s="6"/>
      <c r="Q74" s="35">
        <f t="shared" si="1"/>
        <v>122.5</v>
      </c>
      <c r="R74" s="6"/>
      <c r="S74" s="6"/>
      <c r="T74" s="6"/>
      <c r="U74" s="6"/>
      <c r="V74" s="6"/>
      <c r="W74" s="6"/>
      <c r="X74" s="6"/>
      <c r="Y74" s="6"/>
      <c r="Z74" s="6"/>
      <c r="AA74" s="6"/>
      <c r="AB74" s="37">
        <v>56.84</v>
      </c>
      <c r="AC74" s="37">
        <v>0.84</v>
      </c>
      <c r="AE74" s="30">
        <v>19.03</v>
      </c>
      <c r="AG74" s="2">
        <v>3.65</v>
      </c>
      <c r="AH74" s="2">
        <v>2.33</v>
      </c>
      <c r="AI74" s="2">
        <f t="shared" si="2"/>
        <v>5.6142700000000003</v>
      </c>
      <c r="AJ74" s="2">
        <v>6.05</v>
      </c>
      <c r="AK74" s="2">
        <v>2.6</v>
      </c>
      <c r="AL74" s="2">
        <v>0.14000000000000001</v>
      </c>
      <c r="AM74" s="2"/>
      <c r="AN74" s="2">
        <v>2.41</v>
      </c>
      <c r="AO74" s="2">
        <v>3.9</v>
      </c>
      <c r="AP74" s="2">
        <v>0.37</v>
      </c>
      <c r="BF74" s="30">
        <v>1.46</v>
      </c>
      <c r="CW74" s="30">
        <v>35.549999999999997</v>
      </c>
      <c r="CX74" s="30">
        <v>906.39</v>
      </c>
      <c r="CY74" s="30">
        <v>18.559999999999999</v>
      </c>
      <c r="CZ74" s="30">
        <v>173.21</v>
      </c>
      <c r="DA74" s="30">
        <v>8.57</v>
      </c>
      <c r="DN74" s="30">
        <v>737.24</v>
      </c>
      <c r="DO74" s="36">
        <v>22.24</v>
      </c>
      <c r="DP74" s="36">
        <v>47.01</v>
      </c>
      <c r="DQ74" s="36">
        <v>6.16</v>
      </c>
      <c r="DR74" s="36">
        <v>25.55</v>
      </c>
      <c r="DS74" s="36">
        <v>5.22</v>
      </c>
      <c r="DT74" s="36">
        <v>1.32</v>
      </c>
      <c r="DU74" s="36">
        <v>4.0599999999999996</v>
      </c>
      <c r="DV74" s="36">
        <v>0.64</v>
      </c>
      <c r="DW74" s="36">
        <v>3.59</v>
      </c>
      <c r="DX74" s="36">
        <v>0.72</v>
      </c>
      <c r="DY74" s="36">
        <v>1.96</v>
      </c>
      <c r="DZ74" s="36">
        <v>0.3</v>
      </c>
      <c r="EA74" s="36">
        <v>1.86</v>
      </c>
      <c r="EB74" s="36">
        <v>0.28000000000000003</v>
      </c>
      <c r="EC74" s="30">
        <v>4.6100000000000003</v>
      </c>
      <c r="ED74" s="30">
        <v>1.45</v>
      </c>
      <c r="EO74" s="30">
        <v>3.38</v>
      </c>
      <c r="FO74" s="6"/>
      <c r="FP74" s="13" t="s">
        <v>616</v>
      </c>
    </row>
    <row r="75" spans="1:172" s="30" customFormat="1" x14ac:dyDescent="0.35">
      <c r="A75" s="13" t="s">
        <v>627</v>
      </c>
      <c r="B75" s="6"/>
      <c r="C75" s="13" t="s">
        <v>614</v>
      </c>
      <c r="D75" s="13"/>
      <c r="E75" s="12">
        <v>47</v>
      </c>
      <c r="F75" s="12">
        <v>48</v>
      </c>
      <c r="G75" s="12">
        <v>120</v>
      </c>
      <c r="H75" s="12">
        <v>123</v>
      </c>
      <c r="I75" s="6"/>
      <c r="J75" s="6"/>
      <c r="K75" s="6"/>
      <c r="L75" s="13" t="s">
        <v>676</v>
      </c>
      <c r="M75" s="13"/>
      <c r="N75" s="6">
        <v>115</v>
      </c>
      <c r="O75" s="6">
        <v>130</v>
      </c>
      <c r="P75" s="6"/>
      <c r="Q75" s="35">
        <f t="shared" si="1"/>
        <v>122.5</v>
      </c>
      <c r="R75" s="6"/>
      <c r="S75" s="6"/>
      <c r="T75" s="6"/>
      <c r="U75" s="6"/>
      <c r="V75" s="6"/>
      <c r="W75" s="6"/>
      <c r="X75" s="6"/>
      <c r="Y75" s="6"/>
      <c r="Z75" s="6"/>
      <c r="AA75" s="6"/>
      <c r="AB75" s="37">
        <v>57.18</v>
      </c>
      <c r="AC75" s="37">
        <v>0.86</v>
      </c>
      <c r="AE75" s="30">
        <v>18.48</v>
      </c>
      <c r="AG75" s="2">
        <v>4</v>
      </c>
      <c r="AH75" s="2">
        <v>3.29</v>
      </c>
      <c r="AI75" s="2">
        <f t="shared" si="2"/>
        <v>6.8892000000000007</v>
      </c>
      <c r="AJ75" s="2">
        <v>6.01</v>
      </c>
      <c r="AK75" s="2">
        <v>2.14</v>
      </c>
      <c r="AL75" s="2">
        <v>0.14000000000000001</v>
      </c>
      <c r="AM75" s="2"/>
      <c r="AN75" s="2">
        <v>2.9</v>
      </c>
      <c r="AO75" s="2">
        <v>3.83</v>
      </c>
      <c r="AP75" s="2">
        <v>0.32</v>
      </c>
      <c r="BF75" s="30">
        <v>0.35</v>
      </c>
      <c r="CW75" s="30">
        <v>60.46</v>
      </c>
      <c r="CX75" s="30">
        <v>824.81</v>
      </c>
      <c r="CY75" s="30">
        <v>16.98</v>
      </c>
      <c r="CZ75" s="30">
        <v>167</v>
      </c>
      <c r="DA75" s="30">
        <v>8.16</v>
      </c>
      <c r="DN75" s="30">
        <v>685.4</v>
      </c>
      <c r="DO75" s="36">
        <v>21.5</v>
      </c>
      <c r="DP75" s="36">
        <v>45.02</v>
      </c>
      <c r="DQ75" s="36">
        <v>5.8</v>
      </c>
      <c r="DR75" s="36">
        <v>23.44</v>
      </c>
      <c r="DS75" s="36">
        <v>4.8</v>
      </c>
      <c r="DT75" s="36">
        <v>1.21</v>
      </c>
      <c r="DU75" s="36">
        <v>3.78</v>
      </c>
      <c r="DV75" s="36">
        <v>0.54</v>
      </c>
      <c r="DW75" s="36">
        <v>3.3</v>
      </c>
      <c r="DX75" s="36">
        <v>0.65</v>
      </c>
      <c r="DY75" s="36">
        <v>1.95</v>
      </c>
      <c r="DZ75" s="36">
        <v>0.27</v>
      </c>
      <c r="EA75" s="36">
        <v>1.67</v>
      </c>
      <c r="EB75" s="36">
        <v>0.25</v>
      </c>
      <c r="EC75" s="30">
        <v>4.25</v>
      </c>
      <c r="ED75" s="30">
        <v>0.55000000000000004</v>
      </c>
      <c r="EO75" s="30">
        <v>3.76</v>
      </c>
      <c r="FO75" s="6"/>
      <c r="FP75" s="13" t="s">
        <v>616</v>
      </c>
    </row>
    <row r="76" spans="1:172" s="30" customFormat="1" x14ac:dyDescent="0.25">
      <c r="A76" s="13" t="s">
        <v>613</v>
      </c>
      <c r="B76" s="6"/>
      <c r="C76" s="13" t="s">
        <v>614</v>
      </c>
      <c r="D76" s="13"/>
      <c r="E76" s="12">
        <v>47</v>
      </c>
      <c r="F76" s="12">
        <v>48</v>
      </c>
      <c r="G76" s="12">
        <v>120</v>
      </c>
      <c r="H76" s="12">
        <v>123</v>
      </c>
      <c r="I76" s="6"/>
      <c r="J76" s="6"/>
      <c r="K76" s="6"/>
      <c r="L76" s="13" t="s">
        <v>677</v>
      </c>
      <c r="M76" s="13"/>
      <c r="N76" s="6">
        <v>163.5</v>
      </c>
      <c r="O76" s="6">
        <v>174</v>
      </c>
      <c r="P76" s="6"/>
      <c r="Q76" s="35">
        <f t="shared" si="1"/>
        <v>168.75</v>
      </c>
      <c r="R76" s="6"/>
      <c r="S76" s="6"/>
      <c r="T76" s="6"/>
      <c r="U76" s="6"/>
      <c r="V76" s="6"/>
      <c r="W76" s="6"/>
      <c r="X76" s="6"/>
      <c r="Y76" s="6"/>
      <c r="Z76" s="6"/>
      <c r="AA76" s="6"/>
      <c r="AB76" s="30">
        <v>75.12</v>
      </c>
      <c r="AC76" s="30">
        <v>0.22</v>
      </c>
      <c r="AE76" s="30">
        <v>13.02</v>
      </c>
      <c r="AG76" s="2">
        <v>0.98</v>
      </c>
      <c r="AH76" s="2">
        <v>0.55000000000000004</v>
      </c>
      <c r="AI76" s="2">
        <f t="shared" si="2"/>
        <v>1.4318040000000001</v>
      </c>
      <c r="AJ76" s="2">
        <v>0.48</v>
      </c>
      <c r="AK76" s="2">
        <v>0.22</v>
      </c>
      <c r="AL76" s="2">
        <v>7.0000000000000007E-2</v>
      </c>
      <c r="AM76" s="2"/>
      <c r="AN76" s="2">
        <v>4.2</v>
      </c>
      <c r="AO76" s="2">
        <v>4.34</v>
      </c>
      <c r="AP76" s="2">
        <v>0.09</v>
      </c>
      <c r="BF76" s="30">
        <v>1.17</v>
      </c>
      <c r="CK76" s="30">
        <v>4.4400000000000004</v>
      </c>
      <c r="CW76" s="30">
        <v>129</v>
      </c>
      <c r="CX76" s="30">
        <v>74.3</v>
      </c>
      <c r="CY76" s="30">
        <v>6.4</v>
      </c>
      <c r="CZ76" s="30">
        <v>128</v>
      </c>
      <c r="DA76" s="30">
        <v>12.6</v>
      </c>
      <c r="DN76" s="30">
        <v>276</v>
      </c>
      <c r="DO76" s="30">
        <v>21.2</v>
      </c>
      <c r="DP76" s="30">
        <v>37.200000000000003</v>
      </c>
      <c r="DQ76" s="30">
        <v>3.56</v>
      </c>
      <c r="DR76" s="30">
        <v>12.2</v>
      </c>
      <c r="DS76" s="30">
        <v>1.93</v>
      </c>
      <c r="DT76" s="30">
        <v>0.32</v>
      </c>
      <c r="DU76" s="30">
        <v>1.82</v>
      </c>
      <c r="DV76" s="30">
        <v>0.26</v>
      </c>
      <c r="DW76" s="30">
        <v>1.38</v>
      </c>
      <c r="DX76" s="30">
        <v>0.28000000000000003</v>
      </c>
      <c r="DY76" s="30">
        <v>0.8</v>
      </c>
      <c r="DZ76" s="30">
        <v>0.13</v>
      </c>
      <c r="EA76" s="30">
        <v>0.84</v>
      </c>
      <c r="EB76" s="30">
        <v>0.13</v>
      </c>
      <c r="EC76" s="30">
        <v>4.97</v>
      </c>
      <c r="ED76" s="30">
        <v>0.99</v>
      </c>
      <c r="EO76" s="30">
        <v>12.9</v>
      </c>
      <c r="EP76" s="30">
        <v>2.08</v>
      </c>
      <c r="FO76" s="6"/>
      <c r="FP76" s="13" t="s">
        <v>616</v>
      </c>
    </row>
    <row r="77" spans="1:172" s="30" customFormat="1" x14ac:dyDescent="0.25">
      <c r="A77" s="13" t="s">
        <v>613</v>
      </c>
      <c r="B77" s="6"/>
      <c r="C77" s="13" t="s">
        <v>614</v>
      </c>
      <c r="D77" s="13"/>
      <c r="E77" s="12">
        <v>47</v>
      </c>
      <c r="F77" s="12">
        <v>48</v>
      </c>
      <c r="G77" s="12">
        <v>120</v>
      </c>
      <c r="H77" s="12">
        <v>123</v>
      </c>
      <c r="I77" s="6"/>
      <c r="J77" s="6"/>
      <c r="K77" s="6"/>
      <c r="L77" s="13" t="s">
        <v>678</v>
      </c>
      <c r="M77" s="13"/>
      <c r="N77" s="6">
        <v>163.5</v>
      </c>
      <c r="O77" s="6">
        <v>174</v>
      </c>
      <c r="P77" s="6"/>
      <c r="Q77" s="35">
        <f t="shared" si="1"/>
        <v>168.75</v>
      </c>
      <c r="R77" s="6"/>
      <c r="S77" s="6"/>
      <c r="T77" s="6"/>
      <c r="U77" s="6"/>
      <c r="V77" s="6"/>
      <c r="W77" s="6"/>
      <c r="X77" s="6"/>
      <c r="Y77" s="6"/>
      <c r="Z77" s="6"/>
      <c r="AA77" s="6"/>
      <c r="AB77" s="30">
        <v>73.7</v>
      </c>
      <c r="AC77" s="30">
        <v>0.23</v>
      </c>
      <c r="AE77" s="30">
        <v>13.7</v>
      </c>
      <c r="AG77" s="2">
        <v>1.1000000000000001</v>
      </c>
      <c r="AH77" s="2">
        <v>0.55000000000000004</v>
      </c>
      <c r="AI77" s="2">
        <f t="shared" si="2"/>
        <v>1.5397800000000001</v>
      </c>
      <c r="AJ77" s="2">
        <v>0.47</v>
      </c>
      <c r="AK77" s="2">
        <v>0.31</v>
      </c>
      <c r="AL77" s="2">
        <v>0.06</v>
      </c>
      <c r="AM77" s="2"/>
      <c r="AN77" s="2">
        <v>4.6900000000000004</v>
      </c>
      <c r="AO77" s="2">
        <v>4.62</v>
      </c>
      <c r="AP77" s="2">
        <v>0.06</v>
      </c>
      <c r="BF77" s="30">
        <v>0.68</v>
      </c>
      <c r="CK77" s="30">
        <v>3.97</v>
      </c>
      <c r="CW77" s="30">
        <v>126</v>
      </c>
      <c r="CX77" s="30">
        <v>52.6</v>
      </c>
      <c r="CY77" s="30">
        <v>12.7</v>
      </c>
      <c r="CZ77" s="30">
        <v>185</v>
      </c>
      <c r="DA77" s="30">
        <v>16.2</v>
      </c>
      <c r="DN77" s="30">
        <v>354</v>
      </c>
      <c r="DO77" s="30">
        <v>23.2</v>
      </c>
      <c r="DP77" s="30">
        <v>49.8</v>
      </c>
      <c r="DQ77" s="30">
        <v>4.76</v>
      </c>
      <c r="DR77" s="30">
        <v>16.3</v>
      </c>
      <c r="DS77" s="30">
        <v>2.96</v>
      </c>
      <c r="DT77" s="30">
        <v>0.43</v>
      </c>
      <c r="DU77" s="30">
        <v>2.84</v>
      </c>
      <c r="DV77" s="30">
        <v>0.43</v>
      </c>
      <c r="DW77" s="30">
        <v>2.62</v>
      </c>
      <c r="DX77" s="30">
        <v>0.55000000000000004</v>
      </c>
      <c r="DY77" s="30">
        <v>1.58</v>
      </c>
      <c r="DZ77" s="30">
        <v>0.23</v>
      </c>
      <c r="EA77" s="30">
        <v>1.5</v>
      </c>
      <c r="EB77" s="30">
        <v>0.24</v>
      </c>
      <c r="EC77" s="30">
        <v>7.06</v>
      </c>
      <c r="ED77" s="30">
        <v>1.3</v>
      </c>
      <c r="EO77" s="30">
        <v>13.4</v>
      </c>
      <c r="EP77" s="30">
        <v>1.56</v>
      </c>
      <c r="FO77" s="6"/>
      <c r="FP77" s="13" t="s">
        <v>616</v>
      </c>
    </row>
    <row r="78" spans="1:172" s="30" customFormat="1" x14ac:dyDescent="0.25">
      <c r="A78" s="13" t="s">
        <v>613</v>
      </c>
      <c r="B78" s="6"/>
      <c r="C78" s="13" t="s">
        <v>614</v>
      </c>
      <c r="D78" s="13"/>
      <c r="E78" s="12">
        <v>47</v>
      </c>
      <c r="F78" s="12">
        <v>48</v>
      </c>
      <c r="G78" s="12">
        <v>120</v>
      </c>
      <c r="H78" s="12">
        <v>123</v>
      </c>
      <c r="I78" s="6"/>
      <c r="J78" s="6"/>
      <c r="K78" s="6"/>
      <c r="L78" s="13" t="s">
        <v>679</v>
      </c>
      <c r="M78" s="13"/>
      <c r="N78" s="6">
        <v>174</v>
      </c>
      <c r="O78" s="6">
        <v>201</v>
      </c>
      <c r="P78" s="6"/>
      <c r="Q78" s="35">
        <f t="shared" si="1"/>
        <v>187.5</v>
      </c>
      <c r="R78" s="6"/>
      <c r="S78" s="6"/>
      <c r="T78" s="6"/>
      <c r="U78" s="6"/>
      <c r="V78" s="6"/>
      <c r="W78" s="6"/>
      <c r="X78" s="6"/>
      <c r="Y78" s="6"/>
      <c r="Z78" s="6"/>
      <c r="AA78" s="6"/>
      <c r="AB78" s="30">
        <v>65.8</v>
      </c>
      <c r="AC78" s="30">
        <v>0.64</v>
      </c>
      <c r="AE78" s="30">
        <v>15.8</v>
      </c>
      <c r="AG78" s="2">
        <v>1.84</v>
      </c>
      <c r="AH78" s="2">
        <v>2.17</v>
      </c>
      <c r="AI78" s="2">
        <f t="shared" si="2"/>
        <v>3.8256320000000001</v>
      </c>
      <c r="AJ78" s="2">
        <v>2.21</v>
      </c>
      <c r="AK78" s="2">
        <v>1.19</v>
      </c>
      <c r="AL78" s="2">
        <v>0.13</v>
      </c>
      <c r="AM78" s="2"/>
      <c r="AN78" s="2">
        <v>3.98</v>
      </c>
      <c r="AO78" s="2">
        <v>4.91</v>
      </c>
      <c r="AP78" s="2">
        <v>0.24</v>
      </c>
      <c r="BF78" s="30">
        <v>1.46</v>
      </c>
      <c r="CK78" s="30">
        <v>7.93</v>
      </c>
      <c r="CW78" s="30">
        <v>89.8</v>
      </c>
      <c r="CX78" s="30">
        <v>428</v>
      </c>
      <c r="CY78" s="30">
        <v>21.2</v>
      </c>
      <c r="CZ78" s="30">
        <v>236</v>
      </c>
      <c r="DA78" s="30">
        <v>11.2</v>
      </c>
      <c r="DN78" s="30">
        <v>633</v>
      </c>
      <c r="DO78" s="30">
        <v>30.5</v>
      </c>
      <c r="DP78" s="30">
        <v>54.6</v>
      </c>
      <c r="DQ78" s="30">
        <v>7.94</v>
      </c>
      <c r="DR78" s="30">
        <v>30.3</v>
      </c>
      <c r="DS78" s="30">
        <v>5.78</v>
      </c>
      <c r="DT78" s="30">
        <v>1.26</v>
      </c>
      <c r="DU78" s="30">
        <v>4.96</v>
      </c>
      <c r="DV78" s="30">
        <v>0.74</v>
      </c>
      <c r="DW78" s="30">
        <v>4.17</v>
      </c>
      <c r="DX78" s="30">
        <v>0.85</v>
      </c>
      <c r="DY78" s="30">
        <v>2.33</v>
      </c>
      <c r="DZ78" s="30">
        <v>0.35</v>
      </c>
      <c r="EA78" s="30">
        <v>2.33</v>
      </c>
      <c r="EB78" s="30">
        <v>0.35</v>
      </c>
      <c r="EC78" s="30">
        <v>6.69</v>
      </c>
      <c r="ED78" s="30">
        <v>0.77</v>
      </c>
      <c r="EO78" s="30">
        <v>6.53</v>
      </c>
      <c r="EP78" s="30">
        <v>1.67</v>
      </c>
      <c r="FO78" s="6"/>
      <c r="FP78" s="13" t="s">
        <v>616</v>
      </c>
    </row>
    <row r="79" spans="1:172" s="30" customFormat="1" x14ac:dyDescent="0.25">
      <c r="A79" s="13" t="s">
        <v>613</v>
      </c>
      <c r="B79" s="6"/>
      <c r="C79" s="13" t="s">
        <v>614</v>
      </c>
      <c r="D79" s="13"/>
      <c r="E79" s="12">
        <v>47</v>
      </c>
      <c r="F79" s="12">
        <v>48</v>
      </c>
      <c r="G79" s="12">
        <v>120</v>
      </c>
      <c r="H79" s="12">
        <v>123</v>
      </c>
      <c r="I79" s="6"/>
      <c r="J79" s="6"/>
      <c r="K79" s="6"/>
      <c r="L79" s="13" t="s">
        <v>680</v>
      </c>
      <c r="M79" s="13"/>
      <c r="N79" s="6">
        <v>174</v>
      </c>
      <c r="O79" s="6">
        <v>201</v>
      </c>
      <c r="P79" s="6"/>
      <c r="Q79" s="35">
        <f t="shared" si="1"/>
        <v>187.5</v>
      </c>
      <c r="R79" s="6"/>
      <c r="S79" s="6"/>
      <c r="T79" s="6"/>
      <c r="U79" s="6"/>
      <c r="V79" s="6"/>
      <c r="W79" s="6"/>
      <c r="X79" s="6"/>
      <c r="Y79" s="6"/>
      <c r="Z79" s="6"/>
      <c r="AA79" s="6"/>
      <c r="AB79" s="30">
        <v>67.849999999999994</v>
      </c>
      <c r="AC79" s="30">
        <v>0.52</v>
      </c>
      <c r="AE79" s="30">
        <v>15.3</v>
      </c>
      <c r="AG79" s="2">
        <v>1.63</v>
      </c>
      <c r="AH79" s="2">
        <v>1.56</v>
      </c>
      <c r="AI79" s="2">
        <f t="shared" si="2"/>
        <v>3.0266739999999999</v>
      </c>
      <c r="AJ79" s="2">
        <v>1.66</v>
      </c>
      <c r="AK79" s="2">
        <v>0.88</v>
      </c>
      <c r="AL79" s="2">
        <v>0.12</v>
      </c>
      <c r="AM79" s="2"/>
      <c r="AN79" s="2">
        <v>4.17</v>
      </c>
      <c r="AO79" s="2">
        <v>4.5599999999999996</v>
      </c>
      <c r="AP79" s="2">
        <v>0.21</v>
      </c>
      <c r="BF79" s="30">
        <v>2.61</v>
      </c>
      <c r="CK79" s="30">
        <v>4.49</v>
      </c>
      <c r="CW79" s="30">
        <v>78.900000000000006</v>
      </c>
      <c r="CX79" s="30">
        <v>252</v>
      </c>
      <c r="CY79" s="30">
        <v>20</v>
      </c>
      <c r="CZ79" s="30">
        <v>217</v>
      </c>
      <c r="DA79" s="30">
        <v>11.2</v>
      </c>
      <c r="DN79" s="30">
        <v>626</v>
      </c>
      <c r="DO79" s="30">
        <v>31.2</v>
      </c>
      <c r="DP79" s="30">
        <v>58.5</v>
      </c>
      <c r="DQ79" s="30">
        <v>7.8</v>
      </c>
      <c r="DR79" s="30">
        <v>28.8</v>
      </c>
      <c r="DS79" s="30">
        <v>5.4</v>
      </c>
      <c r="DT79" s="30">
        <v>1.18</v>
      </c>
      <c r="DU79" s="30">
        <v>4.71</v>
      </c>
      <c r="DV79" s="30">
        <v>0.74</v>
      </c>
      <c r="DW79" s="30">
        <v>4.12</v>
      </c>
      <c r="DX79" s="30">
        <v>0.82</v>
      </c>
      <c r="DY79" s="30">
        <v>2.33</v>
      </c>
      <c r="DZ79" s="30">
        <v>0.35</v>
      </c>
      <c r="EA79" s="30">
        <v>2.2999999999999998</v>
      </c>
      <c r="EB79" s="30">
        <v>0.36</v>
      </c>
      <c r="EC79" s="30">
        <v>6.74</v>
      </c>
      <c r="ED79" s="30">
        <v>0.91</v>
      </c>
      <c r="EO79" s="30">
        <v>7.42</v>
      </c>
      <c r="EP79" s="30">
        <v>2.08</v>
      </c>
      <c r="FO79" s="6"/>
      <c r="FP79" s="13" t="s">
        <v>616</v>
      </c>
    </row>
    <row r="80" spans="1:172" s="30" customFormat="1" x14ac:dyDescent="0.25">
      <c r="A80" s="13" t="s">
        <v>613</v>
      </c>
      <c r="B80" s="6"/>
      <c r="C80" s="13" t="s">
        <v>614</v>
      </c>
      <c r="D80" s="13"/>
      <c r="E80" s="12">
        <v>47</v>
      </c>
      <c r="F80" s="12">
        <v>48</v>
      </c>
      <c r="G80" s="12">
        <v>120</v>
      </c>
      <c r="H80" s="12">
        <v>123</v>
      </c>
      <c r="I80" s="6"/>
      <c r="J80" s="6"/>
      <c r="K80" s="6"/>
      <c r="L80" s="13" t="s">
        <v>681</v>
      </c>
      <c r="M80" s="13"/>
      <c r="N80" s="6">
        <v>174</v>
      </c>
      <c r="O80" s="6">
        <v>201</v>
      </c>
      <c r="P80" s="6"/>
      <c r="Q80" s="35">
        <f t="shared" si="1"/>
        <v>187.5</v>
      </c>
      <c r="R80" s="6"/>
      <c r="S80" s="6"/>
      <c r="T80" s="6"/>
      <c r="U80" s="6"/>
      <c r="V80" s="6"/>
      <c r="W80" s="6"/>
      <c r="X80" s="6"/>
      <c r="Y80" s="6"/>
      <c r="Z80" s="6"/>
      <c r="AA80" s="6"/>
      <c r="AB80" s="30">
        <v>67.8</v>
      </c>
      <c r="AC80" s="30">
        <v>0.51</v>
      </c>
      <c r="AE80" s="30">
        <v>14.8</v>
      </c>
      <c r="AG80" s="2">
        <v>1.5</v>
      </c>
      <c r="AH80" s="2">
        <v>1.66</v>
      </c>
      <c r="AI80" s="2">
        <f t="shared" si="2"/>
        <v>3.0097</v>
      </c>
      <c r="AJ80" s="2">
        <v>1.98</v>
      </c>
      <c r="AK80" s="2">
        <v>0.83</v>
      </c>
      <c r="AL80" s="2">
        <v>0.11</v>
      </c>
      <c r="AM80" s="2"/>
      <c r="AN80" s="2">
        <v>4.13</v>
      </c>
      <c r="AO80" s="2">
        <v>4.51</v>
      </c>
      <c r="AP80" s="2">
        <v>0.2</v>
      </c>
      <c r="BF80" s="30">
        <v>3.39</v>
      </c>
      <c r="CK80" s="30">
        <v>4.3499999999999996</v>
      </c>
      <c r="CW80" s="30">
        <v>104</v>
      </c>
      <c r="CX80" s="30">
        <v>223</v>
      </c>
      <c r="CY80" s="30">
        <v>19.3</v>
      </c>
      <c r="CZ80" s="30">
        <v>188</v>
      </c>
      <c r="DA80" s="30">
        <v>12.4</v>
      </c>
      <c r="DN80" s="30">
        <v>520</v>
      </c>
      <c r="DO80" s="30">
        <v>25.7</v>
      </c>
      <c r="DP80" s="30">
        <v>52.7</v>
      </c>
      <c r="DQ80" s="30">
        <v>6.66</v>
      </c>
      <c r="DR80" s="30">
        <v>25</v>
      </c>
      <c r="DS80" s="30">
        <v>4.72</v>
      </c>
      <c r="DT80" s="30">
        <v>1.05</v>
      </c>
      <c r="DU80" s="30">
        <v>4.3499999999999996</v>
      </c>
      <c r="DV80" s="30">
        <v>0.69</v>
      </c>
      <c r="DW80" s="30">
        <v>3.93</v>
      </c>
      <c r="DX80" s="30">
        <v>0.79</v>
      </c>
      <c r="DY80" s="30">
        <v>2.23</v>
      </c>
      <c r="DZ80" s="30">
        <v>0.34</v>
      </c>
      <c r="EA80" s="30">
        <v>2.2999999999999998</v>
      </c>
      <c r="EB80" s="30">
        <v>0.36</v>
      </c>
      <c r="EC80" s="30">
        <v>6</v>
      </c>
      <c r="ED80" s="30">
        <v>1.06</v>
      </c>
      <c r="EO80" s="30">
        <v>7.27</v>
      </c>
      <c r="EP80" s="30">
        <v>2.4300000000000002</v>
      </c>
      <c r="FO80" s="6"/>
      <c r="FP80" s="13" t="s">
        <v>616</v>
      </c>
    </row>
    <row r="81" spans="1:172" s="30" customFormat="1" x14ac:dyDescent="0.25">
      <c r="A81" s="13" t="s">
        <v>613</v>
      </c>
      <c r="B81" s="6"/>
      <c r="C81" s="13" t="s">
        <v>614</v>
      </c>
      <c r="D81" s="13"/>
      <c r="E81" s="12">
        <v>47</v>
      </c>
      <c r="F81" s="12">
        <v>48</v>
      </c>
      <c r="G81" s="12">
        <v>120</v>
      </c>
      <c r="H81" s="12">
        <v>123</v>
      </c>
      <c r="I81" s="6"/>
      <c r="J81" s="6"/>
      <c r="K81" s="6"/>
      <c r="L81" s="13" t="s">
        <v>682</v>
      </c>
      <c r="M81" s="13"/>
      <c r="N81" s="6">
        <v>174</v>
      </c>
      <c r="O81" s="6">
        <v>201</v>
      </c>
      <c r="P81" s="6"/>
      <c r="Q81" s="35">
        <f t="shared" si="1"/>
        <v>187.5</v>
      </c>
      <c r="R81" s="6"/>
      <c r="S81" s="6"/>
      <c r="T81" s="6"/>
      <c r="U81" s="6"/>
      <c r="V81" s="6"/>
      <c r="W81" s="6"/>
      <c r="X81" s="6"/>
      <c r="Y81" s="6"/>
      <c r="Z81" s="6"/>
      <c r="AA81" s="6"/>
      <c r="AB81" s="30">
        <v>64.5</v>
      </c>
      <c r="AC81" s="30">
        <v>0.67</v>
      </c>
      <c r="AE81" s="30">
        <v>16</v>
      </c>
      <c r="AG81" s="2">
        <v>1.92</v>
      </c>
      <c r="AH81" s="2">
        <v>1.97</v>
      </c>
      <c r="AI81" s="2">
        <f t="shared" si="2"/>
        <v>3.697616</v>
      </c>
      <c r="AJ81" s="2">
        <v>2.25</v>
      </c>
      <c r="AK81" s="2">
        <v>1.29</v>
      </c>
      <c r="AL81" s="2">
        <v>0.12</v>
      </c>
      <c r="AM81" s="2"/>
      <c r="AN81" s="2">
        <v>3.88</v>
      </c>
      <c r="AO81" s="2">
        <v>4.45</v>
      </c>
      <c r="AP81" s="2">
        <v>0.26</v>
      </c>
      <c r="BF81" s="30">
        <v>3.94</v>
      </c>
      <c r="CK81" s="30">
        <v>10.74</v>
      </c>
      <c r="CW81" s="30">
        <v>73.8</v>
      </c>
      <c r="CX81" s="30">
        <v>315</v>
      </c>
      <c r="CY81" s="30">
        <v>27.5</v>
      </c>
      <c r="CZ81" s="30">
        <v>244</v>
      </c>
      <c r="DA81" s="30">
        <v>11.4</v>
      </c>
      <c r="DN81" s="30">
        <v>679</v>
      </c>
      <c r="DO81" s="30">
        <v>29.6</v>
      </c>
      <c r="DP81" s="30">
        <v>50.7</v>
      </c>
      <c r="DQ81" s="30">
        <v>8</v>
      </c>
      <c r="DR81" s="30">
        <v>31.2</v>
      </c>
      <c r="DS81" s="30">
        <v>6.2</v>
      </c>
      <c r="DT81" s="30">
        <v>1.54</v>
      </c>
      <c r="DU81" s="30">
        <v>5.55</v>
      </c>
      <c r="DV81" s="30">
        <v>0.88</v>
      </c>
      <c r="DW81" s="30">
        <v>5.34</v>
      </c>
      <c r="DX81" s="30">
        <v>1.0900000000000001</v>
      </c>
      <c r="DY81" s="30">
        <v>2.92</v>
      </c>
      <c r="DZ81" s="30">
        <v>0.43</v>
      </c>
      <c r="EA81" s="30">
        <v>2.68</v>
      </c>
      <c r="EB81" s="30">
        <v>0.42</v>
      </c>
      <c r="EC81" s="30">
        <v>7.24</v>
      </c>
      <c r="ED81" s="30">
        <v>0.85</v>
      </c>
      <c r="EO81" s="30">
        <v>5.74</v>
      </c>
      <c r="EP81" s="30">
        <v>1.78</v>
      </c>
      <c r="FO81" s="6"/>
      <c r="FP81" s="13" t="s">
        <v>616</v>
      </c>
    </row>
    <row r="82" spans="1:172" s="30" customFormat="1" x14ac:dyDescent="0.25">
      <c r="A82" s="13" t="s">
        <v>613</v>
      </c>
      <c r="B82" s="6"/>
      <c r="C82" s="13" t="s">
        <v>614</v>
      </c>
      <c r="D82" s="13"/>
      <c r="E82" s="12">
        <v>47</v>
      </c>
      <c r="F82" s="12">
        <v>48</v>
      </c>
      <c r="G82" s="12">
        <v>120</v>
      </c>
      <c r="H82" s="12">
        <v>123</v>
      </c>
      <c r="I82" s="6"/>
      <c r="J82" s="6"/>
      <c r="K82" s="6"/>
      <c r="L82" s="13" t="s">
        <v>683</v>
      </c>
      <c r="M82" s="13"/>
      <c r="N82" s="6">
        <v>174</v>
      </c>
      <c r="O82" s="6">
        <v>201</v>
      </c>
      <c r="P82" s="6"/>
      <c r="Q82" s="35">
        <f t="shared" si="1"/>
        <v>187.5</v>
      </c>
      <c r="R82" s="6"/>
      <c r="S82" s="6"/>
      <c r="T82" s="6"/>
      <c r="U82" s="6"/>
      <c r="V82" s="6"/>
      <c r="W82" s="6"/>
      <c r="X82" s="6"/>
      <c r="Y82" s="6"/>
      <c r="Z82" s="6"/>
      <c r="AA82" s="6"/>
      <c r="AB82" s="30">
        <v>63.3</v>
      </c>
      <c r="AC82" s="30">
        <v>0.76</v>
      </c>
      <c r="AE82" s="30">
        <v>16.3</v>
      </c>
      <c r="AG82" s="2">
        <v>2.35</v>
      </c>
      <c r="AH82" s="2">
        <v>2.2599999999999998</v>
      </c>
      <c r="AI82" s="2">
        <f t="shared" si="2"/>
        <v>4.37453</v>
      </c>
      <c r="AJ82" s="2">
        <v>2.08</v>
      </c>
      <c r="AK82" s="2">
        <v>1.67</v>
      </c>
      <c r="AL82" s="2">
        <v>0.13</v>
      </c>
      <c r="AM82" s="2"/>
      <c r="AN82" s="2">
        <v>3.81</v>
      </c>
      <c r="AO82" s="2">
        <v>5.45</v>
      </c>
      <c r="AP82" s="2">
        <v>0.3</v>
      </c>
      <c r="BF82" s="30">
        <v>2.12</v>
      </c>
      <c r="CK82" s="30">
        <v>17.63</v>
      </c>
      <c r="CW82" s="30">
        <v>74.599999999999994</v>
      </c>
      <c r="CX82" s="30">
        <v>352</v>
      </c>
      <c r="CY82" s="30">
        <v>19.600000000000001</v>
      </c>
      <c r="CZ82" s="30">
        <v>264</v>
      </c>
      <c r="DA82" s="30">
        <v>11.4</v>
      </c>
      <c r="DN82" s="30">
        <v>784</v>
      </c>
      <c r="DO82" s="30">
        <v>28</v>
      </c>
      <c r="DP82" s="30">
        <v>53.5</v>
      </c>
      <c r="DQ82" s="30">
        <v>7.26</v>
      </c>
      <c r="DR82" s="30">
        <v>27.8</v>
      </c>
      <c r="DS82" s="30">
        <v>5.27</v>
      </c>
      <c r="DT82" s="30">
        <v>1.44</v>
      </c>
      <c r="DU82" s="30">
        <v>4.78</v>
      </c>
      <c r="DV82" s="30">
        <v>0.74</v>
      </c>
      <c r="DW82" s="30">
        <v>4.13</v>
      </c>
      <c r="DX82" s="30">
        <v>0.81</v>
      </c>
      <c r="DY82" s="30">
        <v>2.2599999999999998</v>
      </c>
      <c r="DZ82" s="30">
        <v>0.33</v>
      </c>
      <c r="EA82" s="30">
        <v>2.12</v>
      </c>
      <c r="EB82" s="30">
        <v>0.35</v>
      </c>
      <c r="EC82" s="30">
        <v>7.49</v>
      </c>
      <c r="ED82" s="30">
        <v>0.85</v>
      </c>
      <c r="EO82" s="30">
        <v>5.35</v>
      </c>
      <c r="EP82" s="30">
        <v>1.5</v>
      </c>
      <c r="FO82" s="6"/>
      <c r="FP82" s="13" t="s">
        <v>616</v>
      </c>
    </row>
    <row r="83" spans="1:172" s="30" customFormat="1" x14ac:dyDescent="0.25">
      <c r="A83" s="13" t="s">
        <v>613</v>
      </c>
      <c r="B83" s="6"/>
      <c r="C83" s="13" t="s">
        <v>614</v>
      </c>
      <c r="D83" s="13"/>
      <c r="E83" s="12">
        <v>47</v>
      </c>
      <c r="F83" s="12">
        <v>48</v>
      </c>
      <c r="G83" s="12">
        <v>120</v>
      </c>
      <c r="H83" s="12">
        <v>123</v>
      </c>
      <c r="I83" s="6"/>
      <c r="J83" s="6"/>
      <c r="K83" s="6"/>
      <c r="L83" s="13" t="s">
        <v>684</v>
      </c>
      <c r="M83" s="13"/>
      <c r="N83" s="6">
        <v>174</v>
      </c>
      <c r="O83" s="6">
        <v>201</v>
      </c>
      <c r="P83" s="6"/>
      <c r="Q83" s="35">
        <f t="shared" si="1"/>
        <v>187.5</v>
      </c>
      <c r="R83" s="6"/>
      <c r="S83" s="6"/>
      <c r="T83" s="6"/>
      <c r="U83" s="6"/>
      <c r="V83" s="6"/>
      <c r="W83" s="6"/>
      <c r="X83" s="6"/>
      <c r="Y83" s="6"/>
      <c r="Z83" s="6"/>
      <c r="AA83" s="6"/>
      <c r="AB83" s="30">
        <v>63.5</v>
      </c>
      <c r="AC83" s="30">
        <v>0.76</v>
      </c>
      <c r="AE83" s="30">
        <v>16.100000000000001</v>
      </c>
      <c r="AG83" s="2">
        <v>2.19</v>
      </c>
      <c r="AH83" s="2">
        <v>2.42</v>
      </c>
      <c r="AI83" s="2">
        <f t="shared" si="2"/>
        <v>4.3905620000000001</v>
      </c>
      <c r="AJ83" s="2">
        <v>3.01</v>
      </c>
      <c r="AK83" s="2">
        <v>1.55</v>
      </c>
      <c r="AL83" s="2">
        <v>0.13</v>
      </c>
      <c r="AM83" s="2"/>
      <c r="AN83" s="2">
        <v>3.71</v>
      </c>
      <c r="AO83" s="2">
        <v>4.99</v>
      </c>
      <c r="AP83" s="2">
        <v>0.3</v>
      </c>
      <c r="BF83" s="30">
        <v>1.53</v>
      </c>
      <c r="CK83" s="30">
        <v>11.72</v>
      </c>
      <c r="CW83" s="30">
        <v>80.599999999999994</v>
      </c>
      <c r="CX83" s="30">
        <v>395</v>
      </c>
      <c r="CY83" s="30">
        <v>22.2</v>
      </c>
      <c r="CZ83" s="30">
        <v>276</v>
      </c>
      <c r="DA83" s="30">
        <v>11.5</v>
      </c>
      <c r="DN83" s="30">
        <v>720</v>
      </c>
      <c r="DO83" s="30">
        <v>33.4</v>
      </c>
      <c r="DP83" s="30">
        <v>54.9</v>
      </c>
      <c r="DQ83" s="30">
        <v>8.91</v>
      </c>
      <c r="DR83" s="30">
        <v>34.4</v>
      </c>
      <c r="DS83" s="30">
        <v>6.4</v>
      </c>
      <c r="DT83" s="30">
        <v>1.54</v>
      </c>
      <c r="DU83" s="30">
        <v>5.49</v>
      </c>
      <c r="DV83" s="30">
        <v>0.88</v>
      </c>
      <c r="DW83" s="30">
        <v>4.7300000000000004</v>
      </c>
      <c r="DX83" s="30">
        <v>0.94</v>
      </c>
      <c r="DY83" s="30">
        <v>2.5099999999999998</v>
      </c>
      <c r="DZ83" s="30">
        <v>0.36</v>
      </c>
      <c r="EA83" s="30">
        <v>2.4300000000000002</v>
      </c>
      <c r="EB83" s="30">
        <v>0.38</v>
      </c>
      <c r="EC83" s="30">
        <v>7.95</v>
      </c>
      <c r="ED83" s="30">
        <v>0.84</v>
      </c>
      <c r="EO83" s="30">
        <v>6.26</v>
      </c>
      <c r="EP83" s="30">
        <v>1.59</v>
      </c>
      <c r="FO83" s="6"/>
      <c r="FP83" s="13" t="s">
        <v>616</v>
      </c>
    </row>
    <row r="84" spans="1:172" s="30" customFormat="1" x14ac:dyDescent="0.25">
      <c r="A84" s="13" t="s">
        <v>613</v>
      </c>
      <c r="B84" s="6"/>
      <c r="C84" s="13" t="s">
        <v>614</v>
      </c>
      <c r="D84" s="13"/>
      <c r="E84" s="12">
        <v>47</v>
      </c>
      <c r="F84" s="12">
        <v>48</v>
      </c>
      <c r="G84" s="12">
        <v>120</v>
      </c>
      <c r="H84" s="12">
        <v>123</v>
      </c>
      <c r="I84" s="6"/>
      <c r="J84" s="6"/>
      <c r="K84" s="6"/>
      <c r="L84" s="13" t="s">
        <v>685</v>
      </c>
      <c r="M84" s="13"/>
      <c r="N84" s="6">
        <v>174</v>
      </c>
      <c r="O84" s="6">
        <v>201</v>
      </c>
      <c r="P84" s="6"/>
      <c r="Q84" s="35">
        <f t="shared" si="1"/>
        <v>187.5</v>
      </c>
      <c r="R84" s="6"/>
      <c r="S84" s="6"/>
      <c r="T84" s="6"/>
      <c r="U84" s="6"/>
      <c r="V84" s="6"/>
      <c r="W84" s="6"/>
      <c r="X84" s="6"/>
      <c r="Y84" s="6"/>
      <c r="Z84" s="6"/>
      <c r="AA84" s="6"/>
      <c r="AB84" s="30">
        <v>65.150000000000006</v>
      </c>
      <c r="AC84" s="30">
        <v>0.68</v>
      </c>
      <c r="AE84" s="30">
        <v>15.88</v>
      </c>
      <c r="AG84" s="2">
        <v>2.61</v>
      </c>
      <c r="AH84" s="2">
        <v>1.58</v>
      </c>
      <c r="AI84" s="2">
        <f t="shared" si="2"/>
        <v>3.9284780000000001</v>
      </c>
      <c r="AJ84" s="2">
        <v>2.27</v>
      </c>
      <c r="AK84" s="2">
        <v>1.22</v>
      </c>
      <c r="AL84" s="2">
        <v>0.13</v>
      </c>
      <c r="AM84" s="2"/>
      <c r="AN84" s="2">
        <v>4.09</v>
      </c>
      <c r="AO84" s="2">
        <v>4.6399999999999997</v>
      </c>
      <c r="AP84" s="2">
        <v>0.28999999999999998</v>
      </c>
      <c r="BF84" s="30">
        <v>2</v>
      </c>
      <c r="CK84" s="30">
        <v>8.9</v>
      </c>
      <c r="CW84" s="30">
        <v>86.7</v>
      </c>
      <c r="CX84" s="30">
        <v>312</v>
      </c>
      <c r="CY84" s="30">
        <v>22.8</v>
      </c>
      <c r="CZ84" s="30">
        <v>245</v>
      </c>
      <c r="DA84" s="30">
        <v>11.3</v>
      </c>
      <c r="DN84" s="30">
        <v>784</v>
      </c>
      <c r="DO84" s="30">
        <v>33.1</v>
      </c>
      <c r="DP84" s="30">
        <v>64.599999999999994</v>
      </c>
      <c r="DQ84" s="30">
        <v>8.7899999999999991</v>
      </c>
      <c r="DR84" s="30">
        <v>33</v>
      </c>
      <c r="DS84" s="30">
        <v>6.34</v>
      </c>
      <c r="DT84" s="30">
        <v>1.57</v>
      </c>
      <c r="DU84" s="30">
        <v>5.61</v>
      </c>
      <c r="DV84" s="30">
        <v>0.88</v>
      </c>
      <c r="DW84" s="30">
        <v>4.88</v>
      </c>
      <c r="DX84" s="30">
        <v>1</v>
      </c>
      <c r="DY84" s="30">
        <v>2.68</v>
      </c>
      <c r="DZ84" s="30">
        <v>0.4</v>
      </c>
      <c r="EA84" s="30">
        <v>2.66</v>
      </c>
      <c r="EB84" s="30">
        <v>0.4</v>
      </c>
      <c r="EC84" s="30">
        <v>7.19</v>
      </c>
      <c r="ED84" s="30">
        <v>0.84</v>
      </c>
      <c r="EO84" s="30">
        <v>6.63</v>
      </c>
      <c r="EP84" s="30">
        <v>2</v>
      </c>
      <c r="FO84" s="6"/>
      <c r="FP84" s="13" t="s">
        <v>616</v>
      </c>
    </row>
    <row r="85" spans="1:172" s="30" customFormat="1" x14ac:dyDescent="0.25">
      <c r="A85" s="13" t="s">
        <v>613</v>
      </c>
      <c r="B85" s="6"/>
      <c r="C85" s="13" t="s">
        <v>614</v>
      </c>
      <c r="D85" s="13"/>
      <c r="E85" s="12">
        <v>47</v>
      </c>
      <c r="F85" s="12">
        <v>48</v>
      </c>
      <c r="G85" s="12">
        <v>120</v>
      </c>
      <c r="H85" s="12">
        <v>123</v>
      </c>
      <c r="I85" s="6"/>
      <c r="J85" s="6"/>
      <c r="K85" s="6"/>
      <c r="L85" s="13" t="s">
        <v>686</v>
      </c>
      <c r="M85" s="13"/>
      <c r="N85" s="6">
        <v>101</v>
      </c>
      <c r="O85" s="6">
        <v>145</v>
      </c>
      <c r="P85" s="6"/>
      <c r="Q85" s="35">
        <f t="shared" si="1"/>
        <v>123</v>
      </c>
      <c r="R85" s="6"/>
      <c r="S85" s="6"/>
      <c r="T85" s="6"/>
      <c r="U85" s="6"/>
      <c r="V85" s="6"/>
      <c r="W85" s="6"/>
      <c r="X85" s="6"/>
      <c r="Y85" s="6"/>
      <c r="Z85" s="6"/>
      <c r="AA85" s="6"/>
      <c r="AB85" s="30">
        <v>77.459999999999994</v>
      </c>
      <c r="AC85" s="30">
        <v>0.13</v>
      </c>
      <c r="AE85" s="30">
        <v>11.63</v>
      </c>
      <c r="AG85" s="2">
        <v>1</v>
      </c>
      <c r="AH85" s="2">
        <v>0.12</v>
      </c>
      <c r="AI85" s="2">
        <f t="shared" si="2"/>
        <v>1.0198</v>
      </c>
      <c r="AJ85" s="2">
        <v>0.1</v>
      </c>
      <c r="AK85" s="2">
        <v>0.06</v>
      </c>
      <c r="AL85" s="2">
        <v>0.11</v>
      </c>
      <c r="AM85" s="2"/>
      <c r="AN85" s="2">
        <v>4.49</v>
      </c>
      <c r="AO85" s="2">
        <v>4.0199999999999996</v>
      </c>
      <c r="AP85" s="2">
        <v>0.02</v>
      </c>
      <c r="BF85" s="30">
        <v>0.74</v>
      </c>
      <c r="CK85" s="30">
        <v>2.02</v>
      </c>
      <c r="CW85" s="30">
        <v>295</v>
      </c>
      <c r="CX85" s="30">
        <v>18</v>
      </c>
      <c r="CY85" s="30">
        <v>12.97</v>
      </c>
      <c r="CZ85" s="30">
        <v>221</v>
      </c>
      <c r="DA85" s="30">
        <v>16.2</v>
      </c>
      <c r="DN85" s="30">
        <v>67</v>
      </c>
      <c r="DO85" s="30">
        <v>37.79</v>
      </c>
      <c r="DP85" s="30">
        <v>59.09</v>
      </c>
      <c r="DQ85" s="30">
        <v>4.7699999999999996</v>
      </c>
      <c r="DR85" s="30">
        <v>13.2</v>
      </c>
      <c r="DS85" s="30">
        <v>2.16</v>
      </c>
      <c r="DT85" s="30">
        <v>0.2</v>
      </c>
      <c r="DU85" s="30">
        <v>1.64</v>
      </c>
      <c r="DV85" s="30">
        <v>0.33</v>
      </c>
      <c r="DW85" s="30">
        <v>2.1</v>
      </c>
      <c r="DX85" s="30">
        <v>0.43</v>
      </c>
      <c r="DY85" s="30">
        <v>1.66</v>
      </c>
      <c r="DZ85" s="30">
        <v>0.33</v>
      </c>
      <c r="EA85" s="30">
        <v>2.15</v>
      </c>
      <c r="EB85" s="30">
        <v>0.41</v>
      </c>
      <c r="EC85" s="30">
        <v>26.7</v>
      </c>
      <c r="ED85" s="30">
        <v>1.1399999999999999</v>
      </c>
      <c r="EO85" s="30">
        <v>48.1</v>
      </c>
      <c r="EP85" s="30">
        <v>9.6999999999999993</v>
      </c>
      <c r="FO85" s="6"/>
      <c r="FP85" s="13" t="s">
        <v>616</v>
      </c>
    </row>
    <row r="86" spans="1:172" s="30" customFormat="1" x14ac:dyDescent="0.25">
      <c r="A86" s="13" t="s">
        <v>613</v>
      </c>
      <c r="B86" s="6"/>
      <c r="C86" s="13" t="s">
        <v>614</v>
      </c>
      <c r="D86" s="13"/>
      <c r="E86" s="12">
        <v>47</v>
      </c>
      <c r="F86" s="12">
        <v>48</v>
      </c>
      <c r="G86" s="12">
        <v>120</v>
      </c>
      <c r="H86" s="12">
        <v>123</v>
      </c>
      <c r="I86" s="6"/>
      <c r="J86" s="6"/>
      <c r="K86" s="6"/>
      <c r="L86" s="13" t="s">
        <v>687</v>
      </c>
      <c r="M86" s="13"/>
      <c r="N86" s="6">
        <v>101</v>
      </c>
      <c r="O86" s="6">
        <v>145</v>
      </c>
      <c r="P86" s="6"/>
      <c r="Q86" s="35">
        <f t="shared" si="1"/>
        <v>123</v>
      </c>
      <c r="R86" s="6"/>
      <c r="S86" s="6"/>
      <c r="T86" s="6"/>
      <c r="U86" s="6"/>
      <c r="V86" s="6"/>
      <c r="W86" s="6"/>
      <c r="X86" s="6"/>
      <c r="Y86" s="6"/>
      <c r="Z86" s="6"/>
      <c r="AA86" s="6"/>
      <c r="AB86" s="30">
        <v>71.7</v>
      </c>
      <c r="AC86" s="30">
        <v>0.39</v>
      </c>
      <c r="AE86" s="30">
        <v>14.8</v>
      </c>
      <c r="AG86" s="2">
        <v>1.52</v>
      </c>
      <c r="AH86" s="2">
        <v>0.43</v>
      </c>
      <c r="AI86" s="2">
        <f t="shared" si="2"/>
        <v>1.797696</v>
      </c>
      <c r="AJ86" s="2">
        <v>0.65</v>
      </c>
      <c r="AK86" s="2">
        <v>0.4</v>
      </c>
      <c r="AL86" s="2">
        <v>0.05</v>
      </c>
      <c r="AM86" s="2"/>
      <c r="AN86" s="2">
        <v>4.45</v>
      </c>
      <c r="AO86" s="2">
        <v>4.78</v>
      </c>
      <c r="AP86" s="2">
        <v>0.1</v>
      </c>
      <c r="BF86" s="30">
        <v>1.21</v>
      </c>
      <c r="CK86" s="30">
        <v>4.84</v>
      </c>
      <c r="CW86" s="30">
        <v>142</v>
      </c>
      <c r="CX86" s="30">
        <v>192</v>
      </c>
      <c r="CY86" s="30">
        <v>10.199999999999999</v>
      </c>
      <c r="CZ86" s="30">
        <v>163</v>
      </c>
      <c r="DA86" s="30">
        <v>10.5</v>
      </c>
      <c r="DN86" s="30">
        <v>481</v>
      </c>
      <c r="DO86" s="30">
        <v>60.1</v>
      </c>
      <c r="DP86" s="30">
        <v>80</v>
      </c>
      <c r="DQ86" s="30">
        <v>9.36</v>
      </c>
      <c r="DR86" s="30">
        <v>30</v>
      </c>
      <c r="DS86" s="30">
        <v>5.03</v>
      </c>
      <c r="DT86" s="30">
        <v>0.82</v>
      </c>
      <c r="DU86" s="30">
        <v>4.68</v>
      </c>
      <c r="DV86" s="30">
        <v>0.57999999999999996</v>
      </c>
      <c r="DW86" s="30">
        <v>2.57</v>
      </c>
      <c r="DX86" s="30">
        <v>0.45</v>
      </c>
      <c r="DY86" s="30">
        <v>1.17</v>
      </c>
      <c r="DZ86" s="30">
        <v>0.16</v>
      </c>
      <c r="EA86" s="30">
        <v>1.07</v>
      </c>
      <c r="EB86" s="30">
        <v>0.16</v>
      </c>
      <c r="EC86" s="30">
        <v>5.55</v>
      </c>
      <c r="ED86" s="30">
        <v>1.03</v>
      </c>
      <c r="EO86" s="30">
        <v>14.4</v>
      </c>
      <c r="EP86" s="30">
        <v>2.25</v>
      </c>
      <c r="FO86" s="6"/>
      <c r="FP86" s="13" t="s">
        <v>616</v>
      </c>
    </row>
    <row r="87" spans="1:172" s="30" customFormat="1" x14ac:dyDescent="0.25">
      <c r="A87" s="13" t="s">
        <v>613</v>
      </c>
      <c r="B87" s="6"/>
      <c r="C87" s="13" t="s">
        <v>614</v>
      </c>
      <c r="D87" s="13"/>
      <c r="E87" s="12">
        <v>47</v>
      </c>
      <c r="F87" s="12">
        <v>48</v>
      </c>
      <c r="G87" s="12">
        <v>120</v>
      </c>
      <c r="H87" s="12">
        <v>123</v>
      </c>
      <c r="I87" s="6"/>
      <c r="J87" s="6"/>
      <c r="K87" s="6"/>
      <c r="L87" s="13" t="s">
        <v>688</v>
      </c>
      <c r="M87" s="13"/>
      <c r="N87" s="6">
        <v>101</v>
      </c>
      <c r="O87" s="6">
        <v>145</v>
      </c>
      <c r="P87" s="6"/>
      <c r="Q87" s="35">
        <f t="shared" si="1"/>
        <v>123</v>
      </c>
      <c r="R87" s="6"/>
      <c r="S87" s="6"/>
      <c r="T87" s="6"/>
      <c r="U87" s="6"/>
      <c r="V87" s="6"/>
      <c r="W87" s="6"/>
      <c r="X87" s="6"/>
      <c r="Y87" s="6"/>
      <c r="Z87" s="6"/>
      <c r="AA87" s="6"/>
      <c r="AB87" s="30">
        <v>65.900000000000006</v>
      </c>
      <c r="AC87" s="30">
        <v>0.54</v>
      </c>
      <c r="AE87" s="30">
        <v>16</v>
      </c>
      <c r="AG87" s="2">
        <v>1.88</v>
      </c>
      <c r="AH87" s="2">
        <v>1.75</v>
      </c>
      <c r="AI87" s="2">
        <f t="shared" si="2"/>
        <v>3.441624</v>
      </c>
      <c r="AJ87" s="2">
        <v>2.2200000000000002</v>
      </c>
      <c r="AK87" s="2">
        <v>1.24</v>
      </c>
      <c r="AL87" s="2">
        <v>0.14000000000000001</v>
      </c>
      <c r="AM87" s="2"/>
      <c r="AN87" s="2">
        <v>4.17</v>
      </c>
      <c r="AO87" s="2">
        <v>5.12</v>
      </c>
      <c r="AP87" s="2">
        <v>0.18</v>
      </c>
      <c r="BF87" s="30">
        <v>0.98</v>
      </c>
      <c r="CK87" s="30">
        <v>6.17</v>
      </c>
      <c r="CW87" s="30">
        <v>111</v>
      </c>
      <c r="CX87" s="30">
        <v>398</v>
      </c>
      <c r="CY87" s="30">
        <v>16</v>
      </c>
      <c r="CZ87" s="30">
        <v>262</v>
      </c>
      <c r="DA87" s="30">
        <v>9.23</v>
      </c>
      <c r="DN87" s="30">
        <v>1020</v>
      </c>
      <c r="DO87" s="30">
        <v>27.7</v>
      </c>
      <c r="DP87" s="30">
        <v>49.8</v>
      </c>
      <c r="DQ87" s="30">
        <v>7.03</v>
      </c>
      <c r="DR87" s="30">
        <v>26</v>
      </c>
      <c r="DS87" s="30">
        <v>4.71</v>
      </c>
      <c r="DT87" s="30">
        <v>1.19</v>
      </c>
      <c r="DU87" s="30">
        <v>4.07</v>
      </c>
      <c r="DV87" s="30">
        <v>0.6</v>
      </c>
      <c r="DW87" s="30">
        <v>3.19</v>
      </c>
      <c r="DX87" s="30">
        <v>0.63</v>
      </c>
      <c r="DY87" s="30">
        <v>1.81</v>
      </c>
      <c r="DZ87" s="30">
        <v>0.28000000000000003</v>
      </c>
      <c r="EA87" s="30">
        <v>1.95</v>
      </c>
      <c r="EB87" s="30">
        <v>0.31</v>
      </c>
      <c r="EC87" s="30">
        <v>7.7</v>
      </c>
      <c r="ED87" s="30">
        <v>0.78</v>
      </c>
      <c r="EO87" s="30">
        <v>9.26</v>
      </c>
      <c r="EP87" s="30">
        <v>1.78</v>
      </c>
      <c r="FO87" s="6"/>
      <c r="FP87" s="13" t="s">
        <v>616</v>
      </c>
    </row>
    <row r="88" spans="1:172" s="30" customFormat="1" x14ac:dyDescent="0.25">
      <c r="A88" s="13" t="s">
        <v>613</v>
      </c>
      <c r="B88" s="6"/>
      <c r="C88" s="13" t="s">
        <v>614</v>
      </c>
      <c r="D88" s="13"/>
      <c r="E88" s="12">
        <v>47</v>
      </c>
      <c r="F88" s="12">
        <v>48</v>
      </c>
      <c r="G88" s="12">
        <v>120</v>
      </c>
      <c r="H88" s="12">
        <v>123</v>
      </c>
      <c r="I88" s="6"/>
      <c r="J88" s="6"/>
      <c r="K88" s="6"/>
      <c r="L88" s="13" t="s">
        <v>689</v>
      </c>
      <c r="M88" s="13"/>
      <c r="N88" s="6">
        <v>101</v>
      </c>
      <c r="O88" s="6">
        <v>145</v>
      </c>
      <c r="P88" s="6"/>
      <c r="Q88" s="35">
        <f t="shared" si="1"/>
        <v>123</v>
      </c>
      <c r="R88" s="6"/>
      <c r="S88" s="6"/>
      <c r="T88" s="6"/>
      <c r="U88" s="6"/>
      <c r="V88" s="6"/>
      <c r="W88" s="6"/>
      <c r="X88" s="6"/>
      <c r="Y88" s="6"/>
      <c r="Z88" s="6"/>
      <c r="AA88" s="6"/>
      <c r="AB88" s="30">
        <v>71.599999999999994</v>
      </c>
      <c r="AC88" s="30">
        <v>0.31</v>
      </c>
      <c r="AE88" s="30">
        <v>15.3</v>
      </c>
      <c r="AG88" s="2">
        <v>1.35</v>
      </c>
      <c r="AH88" s="2">
        <v>0.6</v>
      </c>
      <c r="AI88" s="2">
        <f t="shared" si="2"/>
        <v>1.81473</v>
      </c>
      <c r="AJ88" s="2">
        <v>0.53</v>
      </c>
      <c r="AK88" s="2">
        <v>0.48</v>
      </c>
      <c r="AL88" s="2">
        <v>0.09</v>
      </c>
      <c r="AM88" s="2"/>
      <c r="AN88" s="2">
        <v>4.05</v>
      </c>
      <c r="AO88" s="2">
        <v>4.3899999999999997</v>
      </c>
      <c r="AP88" s="2">
        <v>0.12</v>
      </c>
      <c r="BF88" s="30">
        <v>2.2400000000000002</v>
      </c>
      <c r="CK88" s="30">
        <v>4.3600000000000003</v>
      </c>
      <c r="CW88" s="30">
        <v>108</v>
      </c>
      <c r="CX88" s="30">
        <v>224</v>
      </c>
      <c r="CY88" s="30">
        <v>10.6</v>
      </c>
      <c r="CZ88" s="30">
        <v>203</v>
      </c>
      <c r="DA88" s="30">
        <v>10.5</v>
      </c>
      <c r="DN88" s="30">
        <v>876</v>
      </c>
      <c r="DO88" s="30">
        <v>17.7</v>
      </c>
      <c r="DP88" s="30">
        <v>27</v>
      </c>
      <c r="DQ88" s="30">
        <v>4.45</v>
      </c>
      <c r="DR88" s="30">
        <v>15.9</v>
      </c>
      <c r="DS88" s="30">
        <v>2.85</v>
      </c>
      <c r="DT88" s="30">
        <v>0.68</v>
      </c>
      <c r="DU88" s="30">
        <v>2.34</v>
      </c>
      <c r="DV88" s="30">
        <v>0.36</v>
      </c>
      <c r="DW88" s="30">
        <v>2.06</v>
      </c>
      <c r="DX88" s="30">
        <v>0.41</v>
      </c>
      <c r="DY88" s="30">
        <v>1.3</v>
      </c>
      <c r="DZ88" s="30">
        <v>0.21</v>
      </c>
      <c r="EA88" s="30">
        <v>1.48</v>
      </c>
      <c r="EB88" s="30">
        <v>0.24</v>
      </c>
      <c r="EC88" s="30">
        <v>6.28</v>
      </c>
      <c r="ED88" s="30">
        <v>1.01</v>
      </c>
      <c r="EO88" s="30">
        <v>9.01</v>
      </c>
      <c r="EP88" s="30">
        <v>2.64</v>
      </c>
      <c r="FO88" s="6"/>
      <c r="FP88" s="13" t="s">
        <v>616</v>
      </c>
    </row>
    <row r="89" spans="1:172" s="30" customFormat="1" x14ac:dyDescent="0.25">
      <c r="A89" s="13" t="s">
        <v>613</v>
      </c>
      <c r="B89" s="6"/>
      <c r="C89" s="13" t="s">
        <v>614</v>
      </c>
      <c r="D89" s="13"/>
      <c r="E89" s="12">
        <v>47</v>
      </c>
      <c r="F89" s="12">
        <v>48</v>
      </c>
      <c r="G89" s="12">
        <v>120</v>
      </c>
      <c r="H89" s="12">
        <v>123</v>
      </c>
      <c r="I89" s="6"/>
      <c r="J89" s="6"/>
      <c r="K89" s="6"/>
      <c r="L89" s="13" t="s">
        <v>690</v>
      </c>
      <c r="M89" s="13"/>
      <c r="N89" s="6">
        <v>101</v>
      </c>
      <c r="O89" s="6">
        <v>145</v>
      </c>
      <c r="P89" s="6"/>
      <c r="Q89" s="35">
        <f t="shared" si="1"/>
        <v>123</v>
      </c>
      <c r="R89" s="6"/>
      <c r="S89" s="6"/>
      <c r="T89" s="6"/>
      <c r="U89" s="6"/>
      <c r="V89" s="6"/>
      <c r="W89" s="6"/>
      <c r="X89" s="6"/>
      <c r="Y89" s="6"/>
      <c r="Z89" s="6"/>
      <c r="AA89" s="6"/>
      <c r="AB89" s="30">
        <v>69.599999999999994</v>
      </c>
      <c r="AC89" s="30">
        <v>0.47</v>
      </c>
      <c r="AE89" s="30">
        <v>15.2</v>
      </c>
      <c r="AG89" s="2">
        <v>1.67</v>
      </c>
      <c r="AH89" s="2">
        <v>1.27</v>
      </c>
      <c r="AI89" s="2">
        <f t="shared" si="2"/>
        <v>2.7726660000000001</v>
      </c>
      <c r="AJ89" s="2">
        <v>0.63</v>
      </c>
      <c r="AK89" s="2">
        <v>0.77</v>
      </c>
      <c r="AL89" s="2">
        <v>0.09</v>
      </c>
      <c r="AM89" s="2"/>
      <c r="AN89" s="2">
        <v>4.84</v>
      </c>
      <c r="AO89" s="2">
        <v>4.2300000000000004</v>
      </c>
      <c r="AP89" s="2">
        <v>0.16</v>
      </c>
      <c r="BF89" s="30">
        <v>1.91</v>
      </c>
      <c r="CK89" s="30">
        <v>6.1</v>
      </c>
      <c r="CW89" s="30">
        <v>154</v>
      </c>
      <c r="CX89" s="30">
        <v>280</v>
      </c>
      <c r="CY89" s="30">
        <v>12.5</v>
      </c>
      <c r="CZ89" s="30">
        <v>238</v>
      </c>
      <c r="DA89" s="30">
        <v>10.9</v>
      </c>
      <c r="DN89" s="30">
        <v>904</v>
      </c>
      <c r="DO89" s="30">
        <v>19</v>
      </c>
      <c r="DP89" s="30">
        <v>32.799999999999997</v>
      </c>
      <c r="DQ89" s="30">
        <v>5.21</v>
      </c>
      <c r="DR89" s="30">
        <v>18.5</v>
      </c>
      <c r="DS89" s="30">
        <v>3.46</v>
      </c>
      <c r="DT89" s="30">
        <v>0.75</v>
      </c>
      <c r="DU89" s="30">
        <v>2.86</v>
      </c>
      <c r="DV89" s="30">
        <v>0.44</v>
      </c>
      <c r="DW89" s="30">
        <v>2.46</v>
      </c>
      <c r="DX89" s="30">
        <v>0.5</v>
      </c>
      <c r="DY89" s="30">
        <v>1.56</v>
      </c>
      <c r="DZ89" s="30">
        <v>0.25</v>
      </c>
      <c r="EA89" s="30">
        <v>1.68</v>
      </c>
      <c r="EB89" s="30">
        <v>0.27</v>
      </c>
      <c r="EC89" s="30">
        <v>7.63</v>
      </c>
      <c r="ED89" s="30">
        <v>1.1200000000000001</v>
      </c>
      <c r="EO89" s="30">
        <v>12.7</v>
      </c>
      <c r="EP89" s="30">
        <v>1.85</v>
      </c>
      <c r="FO89" s="6"/>
      <c r="FP89" s="13" t="s">
        <v>616</v>
      </c>
    </row>
    <row r="90" spans="1:172" s="30" customFormat="1" x14ac:dyDescent="0.25">
      <c r="A90" s="13" t="s">
        <v>691</v>
      </c>
      <c r="B90" s="6"/>
      <c r="C90" s="13" t="s">
        <v>692</v>
      </c>
      <c r="D90" s="13" t="s">
        <v>594</v>
      </c>
      <c r="E90" s="2">
        <v>52.530639000000001</v>
      </c>
      <c r="F90" s="2">
        <v>52.530639000000001</v>
      </c>
      <c r="G90" s="2">
        <v>126.14024999999999</v>
      </c>
      <c r="H90" s="2">
        <v>126.14024999999999</v>
      </c>
      <c r="I90" s="6"/>
      <c r="J90" s="6"/>
      <c r="K90" s="6"/>
      <c r="L90" s="13" t="s">
        <v>693</v>
      </c>
      <c r="M90" s="13"/>
      <c r="N90" s="6"/>
      <c r="O90" s="6"/>
      <c r="P90" s="6"/>
      <c r="Q90" s="34">
        <v>190</v>
      </c>
      <c r="R90" s="6"/>
      <c r="S90" s="6"/>
      <c r="T90" s="6"/>
      <c r="U90" s="6"/>
      <c r="V90" s="6"/>
      <c r="W90" s="6"/>
      <c r="X90" s="6"/>
      <c r="Y90" s="6"/>
      <c r="Z90" s="6"/>
      <c r="AA90" s="6"/>
      <c r="AB90" s="30">
        <v>63.97</v>
      </c>
      <c r="AC90" s="30">
        <v>0.65</v>
      </c>
      <c r="AE90" s="30">
        <v>16.07</v>
      </c>
      <c r="AG90" s="2">
        <v>5.46</v>
      </c>
      <c r="AH90" s="2"/>
      <c r="AI90" s="2"/>
      <c r="AJ90" s="2">
        <v>5.1100000000000003</v>
      </c>
      <c r="AK90" s="2">
        <v>2.5299999999999998</v>
      </c>
      <c r="AL90" s="2">
        <v>0.09</v>
      </c>
      <c r="AM90" s="2"/>
      <c r="AN90" s="2">
        <v>2.37</v>
      </c>
      <c r="AO90" s="2">
        <v>3.1</v>
      </c>
      <c r="AP90" s="2">
        <v>0.14000000000000001</v>
      </c>
      <c r="BF90" s="30">
        <v>0.65</v>
      </c>
      <c r="CR90" s="30">
        <v>18.5</v>
      </c>
      <c r="CW90" s="30">
        <v>79.900000000000006</v>
      </c>
      <c r="CX90" s="30">
        <v>339</v>
      </c>
      <c r="CY90" s="30">
        <v>17.2</v>
      </c>
      <c r="CZ90" s="30">
        <v>130</v>
      </c>
      <c r="DA90" s="30">
        <v>7.91</v>
      </c>
      <c r="DN90" s="30">
        <v>729</v>
      </c>
      <c r="DO90" s="30">
        <v>23</v>
      </c>
      <c r="DP90" s="30">
        <v>47.6</v>
      </c>
      <c r="DQ90" s="30">
        <v>5.82</v>
      </c>
      <c r="DR90" s="30">
        <v>22.6</v>
      </c>
      <c r="DS90" s="30">
        <v>4.18</v>
      </c>
      <c r="DT90" s="30">
        <v>1.08</v>
      </c>
      <c r="DU90" s="30">
        <v>3.8</v>
      </c>
      <c r="DV90" s="30">
        <v>0.57999999999999996</v>
      </c>
      <c r="DW90" s="30">
        <v>3.28</v>
      </c>
      <c r="DX90" s="30">
        <v>0.66</v>
      </c>
      <c r="DY90" s="30">
        <v>1.84</v>
      </c>
      <c r="DZ90" s="30">
        <v>0.28000000000000003</v>
      </c>
      <c r="EA90" s="30">
        <v>1.95</v>
      </c>
      <c r="EB90" s="30">
        <v>0.32</v>
      </c>
      <c r="EC90" s="30">
        <v>3.82</v>
      </c>
      <c r="ED90" s="30">
        <v>0.64</v>
      </c>
      <c r="FO90" s="6"/>
      <c r="FP90" s="13" t="s">
        <v>694</v>
      </c>
    </row>
    <row r="91" spans="1:172" s="30" customFormat="1" x14ac:dyDescent="0.25">
      <c r="A91" s="13" t="s">
        <v>691</v>
      </c>
      <c r="B91" s="6"/>
      <c r="C91" s="13" t="s">
        <v>692</v>
      </c>
      <c r="D91" s="13" t="s">
        <v>594</v>
      </c>
      <c r="E91" s="2">
        <v>52.045222000000003</v>
      </c>
      <c r="F91" s="2">
        <v>52.045222000000003</v>
      </c>
      <c r="G91" s="2">
        <v>125.644417</v>
      </c>
      <c r="H91" s="2">
        <v>125.644417</v>
      </c>
      <c r="I91" s="6"/>
      <c r="J91" s="6"/>
      <c r="K91" s="6"/>
      <c r="L91" s="13" t="s">
        <v>695</v>
      </c>
      <c r="M91" s="13"/>
      <c r="N91" s="6"/>
      <c r="O91" s="6"/>
      <c r="P91" s="6"/>
      <c r="Q91" s="34">
        <v>188</v>
      </c>
      <c r="R91" s="6"/>
      <c r="S91" s="6"/>
      <c r="T91" s="6"/>
      <c r="U91" s="6"/>
      <c r="V91" s="6"/>
      <c r="W91" s="6"/>
      <c r="X91" s="6"/>
      <c r="Y91" s="6"/>
      <c r="Z91" s="6"/>
      <c r="AA91" s="6"/>
      <c r="AB91" s="30">
        <v>52.84</v>
      </c>
      <c r="AC91" s="30">
        <v>1.65</v>
      </c>
      <c r="AE91" s="30">
        <v>17.329999999999998</v>
      </c>
      <c r="AG91" s="2">
        <v>9.74</v>
      </c>
      <c r="AH91" s="2"/>
      <c r="AI91" s="2"/>
      <c r="AJ91" s="2">
        <v>7.23</v>
      </c>
      <c r="AK91" s="2">
        <v>3.65</v>
      </c>
      <c r="AL91" s="2">
        <v>0.2</v>
      </c>
      <c r="AM91" s="2"/>
      <c r="AN91" s="2">
        <v>1.66</v>
      </c>
      <c r="AO91" s="2">
        <v>4.21</v>
      </c>
      <c r="AP91" s="2">
        <v>0.66</v>
      </c>
      <c r="BF91" s="30">
        <v>0.32</v>
      </c>
      <c r="CR91" s="30">
        <v>24.2</v>
      </c>
      <c r="CW91" s="30">
        <v>44.9</v>
      </c>
      <c r="CX91" s="30">
        <v>530</v>
      </c>
      <c r="CY91" s="30">
        <v>44</v>
      </c>
      <c r="CZ91" s="30">
        <v>134</v>
      </c>
      <c r="DA91" s="30">
        <v>13.9</v>
      </c>
      <c r="DN91" s="30">
        <v>787</v>
      </c>
      <c r="DO91" s="30">
        <v>48</v>
      </c>
      <c r="DP91" s="30">
        <v>103</v>
      </c>
      <c r="DQ91" s="30">
        <v>14.1</v>
      </c>
      <c r="DR91" s="30">
        <v>60.1</v>
      </c>
      <c r="DS91" s="30">
        <v>12.5</v>
      </c>
      <c r="DT91" s="30">
        <v>3.12</v>
      </c>
      <c r="DU91" s="30">
        <v>11.7</v>
      </c>
      <c r="DV91" s="30">
        <v>1.74</v>
      </c>
      <c r="DW91" s="30">
        <v>9.9</v>
      </c>
      <c r="DX91" s="30">
        <v>1.88</v>
      </c>
      <c r="DY91" s="30">
        <v>5.0199999999999996</v>
      </c>
      <c r="DZ91" s="30">
        <v>0.7</v>
      </c>
      <c r="EA91" s="30">
        <v>4.4800000000000004</v>
      </c>
      <c r="EB91" s="30">
        <v>0.69</v>
      </c>
      <c r="EC91" s="30">
        <v>4.0999999999999996</v>
      </c>
      <c r="ED91" s="30">
        <v>0.69</v>
      </c>
      <c r="FO91" s="6"/>
      <c r="FP91" s="13" t="s">
        <v>694</v>
      </c>
    </row>
    <row r="92" spans="1:172" s="30" customFormat="1" x14ac:dyDescent="0.25">
      <c r="A92" s="13" t="s">
        <v>691</v>
      </c>
      <c r="B92" s="6"/>
      <c r="C92" s="13" t="s">
        <v>692</v>
      </c>
      <c r="D92" s="13" t="s">
        <v>594</v>
      </c>
      <c r="E92" s="2">
        <v>51.879249999999999</v>
      </c>
      <c r="F92" s="2">
        <v>51.879249999999999</v>
      </c>
      <c r="G92" s="2">
        <v>125.7945</v>
      </c>
      <c r="H92" s="2">
        <v>125.7945</v>
      </c>
      <c r="I92" s="6"/>
      <c r="J92" s="6"/>
      <c r="K92" s="6"/>
      <c r="L92" s="13" t="s">
        <v>696</v>
      </c>
      <c r="M92" s="13"/>
      <c r="N92" s="6"/>
      <c r="O92" s="6"/>
      <c r="P92" s="6"/>
      <c r="Q92" s="34">
        <v>181</v>
      </c>
      <c r="R92" s="6"/>
      <c r="S92" s="6"/>
      <c r="T92" s="6"/>
      <c r="U92" s="6"/>
      <c r="V92" s="6"/>
      <c r="W92" s="6"/>
      <c r="X92" s="6"/>
      <c r="Y92" s="6"/>
      <c r="Z92" s="6"/>
      <c r="AA92" s="6"/>
      <c r="AB92" s="30">
        <v>72.25</v>
      </c>
      <c r="AC92" s="30">
        <v>0.25</v>
      </c>
      <c r="AE92" s="30">
        <v>15.59</v>
      </c>
      <c r="AG92" s="2">
        <v>1.33</v>
      </c>
      <c r="AH92" s="2"/>
      <c r="AI92" s="2"/>
      <c r="AJ92" s="2">
        <v>1.07</v>
      </c>
      <c r="AK92" s="2">
        <v>0.27</v>
      </c>
      <c r="AL92" s="2">
        <v>0.04</v>
      </c>
      <c r="AM92" s="2"/>
      <c r="AN92" s="2">
        <v>4.17</v>
      </c>
      <c r="AO92" s="2">
        <v>4.46</v>
      </c>
      <c r="AP92" s="2">
        <v>0.06</v>
      </c>
      <c r="BF92" s="30">
        <v>0.24</v>
      </c>
      <c r="CR92" s="30">
        <v>20.9</v>
      </c>
      <c r="CW92" s="30">
        <v>104</v>
      </c>
      <c r="CX92" s="30">
        <v>619</v>
      </c>
      <c r="CY92" s="30">
        <v>4.57</v>
      </c>
      <c r="CZ92" s="30">
        <v>136</v>
      </c>
      <c r="DA92" s="30">
        <v>7.13</v>
      </c>
      <c r="DN92" s="30">
        <v>1167</v>
      </c>
      <c r="DO92" s="30">
        <v>28.3</v>
      </c>
      <c r="DP92" s="30">
        <v>50.8</v>
      </c>
      <c r="DQ92" s="30">
        <v>5.8</v>
      </c>
      <c r="DR92" s="30">
        <v>20</v>
      </c>
      <c r="DS92" s="30">
        <v>2.68</v>
      </c>
      <c r="DT92" s="30">
        <v>0.67</v>
      </c>
      <c r="DU92" s="30">
        <v>1.91</v>
      </c>
      <c r="DV92" s="30">
        <v>0.2</v>
      </c>
      <c r="DW92" s="30">
        <v>0.95</v>
      </c>
      <c r="DX92" s="30">
        <v>0.17</v>
      </c>
      <c r="DY92" s="30">
        <v>0.51</v>
      </c>
      <c r="DZ92" s="30">
        <v>7.0000000000000007E-2</v>
      </c>
      <c r="EA92" s="30">
        <v>0.52</v>
      </c>
      <c r="EB92" s="30">
        <v>0.09</v>
      </c>
      <c r="EC92" s="30">
        <v>4.17</v>
      </c>
      <c r="ED92" s="30">
        <v>0.61</v>
      </c>
      <c r="FO92" s="6"/>
      <c r="FP92" s="13" t="s">
        <v>694</v>
      </c>
    </row>
    <row r="93" spans="1:172" s="30" customFormat="1" x14ac:dyDescent="0.25">
      <c r="A93" s="13" t="s">
        <v>691</v>
      </c>
      <c r="B93" s="6"/>
      <c r="C93" s="13" t="s">
        <v>692</v>
      </c>
      <c r="D93" s="13" t="s">
        <v>594</v>
      </c>
      <c r="E93" s="2">
        <v>52.006444000000002</v>
      </c>
      <c r="F93" s="2">
        <v>52.006444000000002</v>
      </c>
      <c r="G93" s="2">
        <v>126.212778</v>
      </c>
      <c r="H93" s="2">
        <v>126.212778</v>
      </c>
      <c r="I93" s="6"/>
      <c r="J93" s="6"/>
      <c r="K93" s="6"/>
      <c r="L93" s="13" t="s">
        <v>697</v>
      </c>
      <c r="M93" s="13"/>
      <c r="N93" s="6"/>
      <c r="O93" s="6"/>
      <c r="P93" s="6"/>
      <c r="Q93" s="34">
        <v>178</v>
      </c>
      <c r="R93" s="6"/>
      <c r="S93" s="6"/>
      <c r="T93" s="6"/>
      <c r="U93" s="6"/>
      <c r="V93" s="6"/>
      <c r="W93" s="6"/>
      <c r="X93" s="6"/>
      <c r="Y93" s="6"/>
      <c r="Z93" s="6"/>
      <c r="AA93" s="6"/>
      <c r="AB93" s="30">
        <v>69.164000000000001</v>
      </c>
      <c r="AC93" s="30">
        <v>0.5</v>
      </c>
      <c r="AE93" s="30">
        <v>15.69</v>
      </c>
      <c r="AG93" s="2">
        <v>2.78</v>
      </c>
      <c r="AH93" s="2"/>
      <c r="AI93" s="2"/>
      <c r="AJ93" s="2">
        <v>2.82</v>
      </c>
      <c r="AK93" s="2">
        <v>1.1299999999999999</v>
      </c>
      <c r="AL93" s="2">
        <v>0.06</v>
      </c>
      <c r="AM93" s="2"/>
      <c r="AN93" s="2">
        <v>3.43</v>
      </c>
      <c r="AO93" s="2">
        <v>3.91</v>
      </c>
      <c r="AP93" s="2">
        <v>0.16</v>
      </c>
      <c r="BF93" s="30">
        <v>0.28999999999999998</v>
      </c>
      <c r="CR93" s="30">
        <v>20.5</v>
      </c>
      <c r="CW93" s="30">
        <v>107</v>
      </c>
      <c r="CX93" s="30">
        <v>589</v>
      </c>
      <c r="CY93" s="30">
        <v>10.1</v>
      </c>
      <c r="CZ93" s="30">
        <v>117</v>
      </c>
      <c r="DA93" s="30">
        <v>10.1</v>
      </c>
      <c r="DN93" s="30">
        <v>868</v>
      </c>
      <c r="DO93" s="30">
        <v>26.1</v>
      </c>
      <c r="DP93" s="30">
        <v>49.5</v>
      </c>
      <c r="DQ93" s="30">
        <v>6</v>
      </c>
      <c r="DR93" s="30">
        <v>22.1</v>
      </c>
      <c r="DS93" s="30">
        <v>3.68</v>
      </c>
      <c r="DT93" s="30">
        <v>0.99</v>
      </c>
      <c r="DU93" s="30">
        <v>2.83</v>
      </c>
      <c r="DV93" s="30">
        <v>0.39</v>
      </c>
      <c r="DW93" s="30">
        <v>2.14</v>
      </c>
      <c r="DX93" s="30">
        <v>0.37</v>
      </c>
      <c r="DY93" s="30">
        <v>1.02</v>
      </c>
      <c r="DZ93" s="30">
        <v>0.14000000000000001</v>
      </c>
      <c r="EA93" s="30">
        <v>0.96</v>
      </c>
      <c r="EB93" s="30">
        <v>0.15</v>
      </c>
      <c r="EC93" s="30">
        <v>3.5</v>
      </c>
      <c r="ED93" s="30">
        <v>0.78</v>
      </c>
      <c r="FO93" s="6"/>
      <c r="FP93" s="13" t="s">
        <v>694</v>
      </c>
    </row>
    <row r="94" spans="1:172" s="30" customFormat="1" x14ac:dyDescent="0.25">
      <c r="A94" s="13" t="s">
        <v>691</v>
      </c>
      <c r="B94" s="6"/>
      <c r="C94" s="13" t="s">
        <v>692</v>
      </c>
      <c r="D94" s="13" t="s">
        <v>594</v>
      </c>
      <c r="E94" s="2">
        <v>51.820528000000003</v>
      </c>
      <c r="F94" s="2">
        <v>51.820528000000003</v>
      </c>
      <c r="G94" s="2">
        <v>126.27247199999999</v>
      </c>
      <c r="H94" s="2">
        <v>126.27247199999999</v>
      </c>
      <c r="I94" s="6"/>
      <c r="J94" s="6"/>
      <c r="K94" s="6"/>
      <c r="L94" s="13" t="s">
        <v>698</v>
      </c>
      <c r="M94" s="13"/>
      <c r="N94" s="6"/>
      <c r="O94" s="6"/>
      <c r="P94" s="6"/>
      <c r="Q94" s="34">
        <v>176</v>
      </c>
      <c r="R94" s="6"/>
      <c r="S94" s="6"/>
      <c r="T94" s="6"/>
      <c r="U94" s="6"/>
      <c r="V94" s="6"/>
      <c r="W94" s="6"/>
      <c r="X94" s="6"/>
      <c r="Y94" s="6"/>
      <c r="Z94" s="6"/>
      <c r="AA94" s="6"/>
      <c r="AB94" s="30">
        <v>68.62</v>
      </c>
      <c r="AC94" s="30">
        <v>0.51</v>
      </c>
      <c r="AE94" s="30">
        <v>16.2</v>
      </c>
      <c r="AG94" s="2">
        <v>2.71</v>
      </c>
      <c r="AH94" s="2"/>
      <c r="AI94" s="2"/>
      <c r="AJ94" s="2">
        <v>2.83</v>
      </c>
      <c r="AK94" s="2">
        <v>0.85</v>
      </c>
      <c r="AL94" s="2">
        <v>0.04</v>
      </c>
      <c r="AM94" s="2"/>
      <c r="AN94" s="2">
        <v>3.42</v>
      </c>
      <c r="AO94" s="2">
        <v>4.22</v>
      </c>
      <c r="AP94" s="2">
        <v>0.18</v>
      </c>
      <c r="BF94" s="30">
        <v>0.25</v>
      </c>
      <c r="CR94" s="30">
        <v>21.5</v>
      </c>
      <c r="CW94" s="30">
        <v>78.2</v>
      </c>
      <c r="CX94" s="30">
        <v>797</v>
      </c>
      <c r="CY94" s="30">
        <v>10.199999999999999</v>
      </c>
      <c r="CZ94" s="30">
        <v>165</v>
      </c>
      <c r="DA94" s="30">
        <v>10.4</v>
      </c>
      <c r="DN94" s="30">
        <v>1424</v>
      </c>
      <c r="DO94" s="30">
        <v>36.9</v>
      </c>
      <c r="DP94" s="30">
        <v>75.599999999999994</v>
      </c>
      <c r="DQ94" s="30">
        <v>9.51</v>
      </c>
      <c r="DR94" s="30">
        <v>36</v>
      </c>
      <c r="DS94" s="30">
        <v>5.62</v>
      </c>
      <c r="DT94" s="30">
        <v>1.46</v>
      </c>
      <c r="DU94" s="30">
        <v>4.01</v>
      </c>
      <c r="DV94" s="30">
        <v>0.45</v>
      </c>
      <c r="DW94" s="30">
        <v>2.2599999999999998</v>
      </c>
      <c r="DX94" s="30">
        <v>0.37</v>
      </c>
      <c r="DY94" s="30">
        <v>1.06</v>
      </c>
      <c r="DZ94" s="30">
        <v>0.16</v>
      </c>
      <c r="EA94" s="30">
        <v>1.1000000000000001</v>
      </c>
      <c r="EB94" s="30">
        <v>0.17</v>
      </c>
      <c r="EC94" s="30">
        <v>4.5999999999999996</v>
      </c>
      <c r="ED94" s="30">
        <v>1.38</v>
      </c>
      <c r="FO94" s="6"/>
      <c r="FP94" s="13" t="s">
        <v>694</v>
      </c>
    </row>
    <row r="95" spans="1:172" s="30" customFormat="1" x14ac:dyDescent="0.25">
      <c r="A95" s="13" t="s">
        <v>691</v>
      </c>
      <c r="B95" s="6"/>
      <c r="C95" s="13" t="s">
        <v>692</v>
      </c>
      <c r="D95" s="13" t="s">
        <v>594</v>
      </c>
      <c r="E95" s="2">
        <v>50.894666999999998</v>
      </c>
      <c r="F95" s="2">
        <v>50.894666999999998</v>
      </c>
      <c r="G95" s="2">
        <v>127.08319400000001</v>
      </c>
      <c r="H95" s="2">
        <v>127.08319400000001</v>
      </c>
      <c r="I95" s="6"/>
      <c r="J95" s="6"/>
      <c r="K95" s="6"/>
      <c r="L95" s="13" t="s">
        <v>699</v>
      </c>
      <c r="M95" s="13"/>
      <c r="N95" s="6"/>
      <c r="O95" s="6"/>
      <c r="P95" s="6"/>
      <c r="Q95" s="34">
        <v>171</v>
      </c>
      <c r="R95" s="6"/>
      <c r="S95" s="6"/>
      <c r="T95" s="6"/>
      <c r="U95" s="6"/>
      <c r="V95" s="6"/>
      <c r="W95" s="6"/>
      <c r="X95" s="6"/>
      <c r="Y95" s="6"/>
      <c r="Z95" s="6"/>
      <c r="AA95" s="6"/>
      <c r="AB95" s="30">
        <v>59.21</v>
      </c>
      <c r="AC95" s="30">
        <v>0.95</v>
      </c>
      <c r="AE95" s="30">
        <v>17.32</v>
      </c>
      <c r="AG95" s="2">
        <v>6.76</v>
      </c>
      <c r="AH95" s="2"/>
      <c r="AI95" s="2"/>
      <c r="AJ95" s="2">
        <v>5.63</v>
      </c>
      <c r="AK95" s="2">
        <v>3.09</v>
      </c>
      <c r="AL95" s="2">
        <v>0.09</v>
      </c>
      <c r="AM95" s="2"/>
      <c r="AN95" s="2">
        <v>1.86</v>
      </c>
      <c r="AO95" s="2">
        <v>4.0199999999999996</v>
      </c>
      <c r="AP95" s="2">
        <v>0.25</v>
      </c>
      <c r="BF95" s="30">
        <v>0.42</v>
      </c>
      <c r="CR95" s="30">
        <v>21.2</v>
      </c>
      <c r="CW95" s="30">
        <v>43.6</v>
      </c>
      <c r="CX95" s="30">
        <v>655</v>
      </c>
      <c r="CY95" s="30">
        <v>17</v>
      </c>
      <c r="CZ95" s="30">
        <v>98.5</v>
      </c>
      <c r="DA95" s="30">
        <v>6.25</v>
      </c>
      <c r="DN95" s="30">
        <v>427</v>
      </c>
      <c r="DO95" s="30">
        <v>19.399999999999999</v>
      </c>
      <c r="DP95" s="30">
        <v>43.7</v>
      </c>
      <c r="DQ95" s="30">
        <v>6.01</v>
      </c>
      <c r="DR95" s="30">
        <v>26.7</v>
      </c>
      <c r="DS95" s="30">
        <v>5.55</v>
      </c>
      <c r="DT95" s="30">
        <v>1.4</v>
      </c>
      <c r="DU95" s="30">
        <v>5.04</v>
      </c>
      <c r="DV95" s="30">
        <v>0.73</v>
      </c>
      <c r="DW95" s="30">
        <v>3.88</v>
      </c>
      <c r="DX95" s="30">
        <v>0.72</v>
      </c>
      <c r="DY95" s="30">
        <v>1.86</v>
      </c>
      <c r="DZ95" s="30">
        <v>0.28000000000000003</v>
      </c>
      <c r="EA95" s="30">
        <v>1.86</v>
      </c>
      <c r="EB95" s="30">
        <v>0.28999999999999998</v>
      </c>
      <c r="EC95" s="30">
        <v>3.26</v>
      </c>
      <c r="ED95" s="30">
        <v>0.64</v>
      </c>
      <c r="FO95" s="6"/>
      <c r="FP95" s="13" t="s">
        <v>694</v>
      </c>
    </row>
    <row r="96" spans="1:172" s="30" customFormat="1" x14ac:dyDescent="0.25">
      <c r="A96" s="13" t="s">
        <v>700</v>
      </c>
      <c r="B96" s="6"/>
      <c r="C96" s="13" t="s">
        <v>692</v>
      </c>
      <c r="D96" s="13" t="s">
        <v>598</v>
      </c>
      <c r="E96" s="12">
        <v>49.4</v>
      </c>
      <c r="F96" s="12">
        <v>49.4</v>
      </c>
      <c r="G96" s="12">
        <v>124.283333</v>
      </c>
      <c r="H96" s="12">
        <v>124.283333</v>
      </c>
      <c r="I96" s="6"/>
      <c r="J96" s="6"/>
      <c r="K96" s="6"/>
      <c r="L96" s="13" t="s">
        <v>701</v>
      </c>
      <c r="M96" s="13"/>
      <c r="N96" s="6"/>
      <c r="O96" s="6"/>
      <c r="P96" s="6"/>
      <c r="Q96" s="34">
        <v>129</v>
      </c>
      <c r="R96" s="6"/>
      <c r="S96" s="6"/>
      <c r="T96" s="6"/>
      <c r="U96" s="6"/>
      <c r="V96" s="6"/>
      <c r="W96" s="6"/>
      <c r="X96" s="6"/>
      <c r="Y96" s="6"/>
      <c r="Z96" s="6"/>
      <c r="AA96" s="6"/>
      <c r="AB96" s="30">
        <v>68.489999999999995</v>
      </c>
      <c r="AC96" s="30">
        <v>0.56999999999999995</v>
      </c>
      <c r="AE96" s="30">
        <v>16.73</v>
      </c>
      <c r="AG96" s="2"/>
      <c r="AH96" s="2"/>
      <c r="AI96" s="2">
        <v>2.4114640000000001</v>
      </c>
      <c r="AJ96" s="2">
        <v>2.37</v>
      </c>
      <c r="AK96" s="2">
        <v>0.92</v>
      </c>
      <c r="AL96" s="2">
        <v>0.04</v>
      </c>
      <c r="AM96" s="2"/>
      <c r="AN96" s="2">
        <v>2.76</v>
      </c>
      <c r="AO96" s="2">
        <v>4.47</v>
      </c>
      <c r="AP96" s="2">
        <v>0.22</v>
      </c>
      <c r="BF96" s="30">
        <v>0.63</v>
      </c>
      <c r="CW96" s="30">
        <v>44</v>
      </c>
      <c r="CX96" s="30">
        <v>964.8</v>
      </c>
      <c r="CY96" s="30">
        <v>6.8</v>
      </c>
      <c r="CZ96" s="30">
        <v>188.1</v>
      </c>
      <c r="DA96" s="30">
        <v>4.8099999999999996</v>
      </c>
      <c r="DN96" s="30">
        <v>1143.0999999999999</v>
      </c>
      <c r="DO96" s="30">
        <v>22.1</v>
      </c>
      <c r="DP96" s="30">
        <v>51</v>
      </c>
      <c r="DQ96" s="30">
        <v>6.24</v>
      </c>
      <c r="DR96" s="30">
        <v>25.05</v>
      </c>
      <c r="DS96" s="30">
        <v>4.05</v>
      </c>
      <c r="DT96" s="30">
        <v>1.18</v>
      </c>
      <c r="DU96" s="30">
        <v>2.77</v>
      </c>
      <c r="DV96" s="30">
        <v>0.32</v>
      </c>
      <c r="DW96" s="30">
        <v>1.49</v>
      </c>
      <c r="DX96" s="30">
        <v>0.23</v>
      </c>
      <c r="DY96" s="30">
        <v>0.56999999999999995</v>
      </c>
      <c r="DZ96" s="30">
        <v>0.08</v>
      </c>
      <c r="EA96" s="30">
        <v>0.45</v>
      </c>
      <c r="EB96" s="30">
        <v>0.06</v>
      </c>
      <c r="EC96" s="30">
        <v>8.9700000000000006</v>
      </c>
      <c r="ED96" s="30">
        <v>0.28000000000000003</v>
      </c>
      <c r="FO96" s="6"/>
      <c r="FP96" s="13" t="s">
        <v>702</v>
      </c>
    </row>
    <row r="97" spans="1:172" s="30" customFormat="1" x14ac:dyDescent="0.25">
      <c r="A97" s="13" t="s">
        <v>700</v>
      </c>
      <c r="B97" s="6"/>
      <c r="C97" s="13" t="s">
        <v>692</v>
      </c>
      <c r="D97" s="13" t="s">
        <v>598</v>
      </c>
      <c r="E97" s="12">
        <v>49.4</v>
      </c>
      <c r="F97" s="12">
        <v>49.4</v>
      </c>
      <c r="G97" s="12">
        <v>124.283333</v>
      </c>
      <c r="H97" s="12">
        <v>124.283333</v>
      </c>
      <c r="I97" s="6"/>
      <c r="J97" s="6"/>
      <c r="K97" s="6"/>
      <c r="L97" s="13" t="s">
        <v>703</v>
      </c>
      <c r="M97" s="13"/>
      <c r="N97" s="6"/>
      <c r="O97" s="6"/>
      <c r="P97" s="6"/>
      <c r="Q97" s="34">
        <v>128.1</v>
      </c>
      <c r="R97" s="6"/>
      <c r="S97" s="6"/>
      <c r="T97" s="6"/>
      <c r="U97" s="6"/>
      <c r="V97" s="6"/>
      <c r="W97" s="6"/>
      <c r="X97" s="6"/>
      <c r="Y97" s="6"/>
      <c r="Z97" s="6"/>
      <c r="AA97" s="6"/>
      <c r="AB97" s="30">
        <v>72.77</v>
      </c>
      <c r="AC97" s="30">
        <v>0.27</v>
      </c>
      <c r="AE97" s="30">
        <v>15.07</v>
      </c>
      <c r="AG97" s="2"/>
      <c r="AH97" s="2"/>
      <c r="AI97" s="2">
        <v>1.4486780000000001</v>
      </c>
      <c r="AJ97" s="2">
        <v>1.43</v>
      </c>
      <c r="AK97" s="2">
        <v>0.57999999999999996</v>
      </c>
      <c r="AL97" s="2">
        <v>0.03</v>
      </c>
      <c r="AM97" s="2"/>
      <c r="AN97" s="2">
        <v>3.22</v>
      </c>
      <c r="AO97" s="2">
        <v>3.98</v>
      </c>
      <c r="AP97" s="2">
        <v>0.09</v>
      </c>
      <c r="BF97" s="30">
        <v>0.78</v>
      </c>
      <c r="CW97" s="30">
        <v>84.4</v>
      </c>
      <c r="CX97" s="30">
        <v>510.2</v>
      </c>
      <c r="CY97" s="30">
        <v>13.28</v>
      </c>
      <c r="CZ97" s="30">
        <v>118.5</v>
      </c>
      <c r="DA97" s="30">
        <v>9.18</v>
      </c>
      <c r="DN97" s="30">
        <v>623.1</v>
      </c>
      <c r="DO97" s="30">
        <v>16.600000000000001</v>
      </c>
      <c r="DP97" s="30">
        <v>36</v>
      </c>
      <c r="DQ97" s="30">
        <v>4.38</v>
      </c>
      <c r="DR97" s="30">
        <v>17.02</v>
      </c>
      <c r="DS97" s="30">
        <v>3.26</v>
      </c>
      <c r="DT97" s="30">
        <v>0.63</v>
      </c>
      <c r="DU97" s="30">
        <v>2.66</v>
      </c>
      <c r="DV97" s="30">
        <v>0.42</v>
      </c>
      <c r="DW97" s="30">
        <v>2.37</v>
      </c>
      <c r="DX97" s="30">
        <v>0.42</v>
      </c>
      <c r="DY97" s="30">
        <v>1.18</v>
      </c>
      <c r="DZ97" s="30">
        <v>0.2</v>
      </c>
      <c r="EA97" s="30">
        <v>1.26</v>
      </c>
      <c r="EB97" s="30">
        <v>0.17</v>
      </c>
      <c r="EC97" s="30">
        <v>4.04</v>
      </c>
      <c r="ED97" s="30">
        <v>0.74</v>
      </c>
      <c r="FO97" s="6"/>
      <c r="FP97" s="13" t="s">
        <v>702</v>
      </c>
    </row>
    <row r="98" spans="1:172" s="30" customFormat="1" x14ac:dyDescent="0.25">
      <c r="A98" s="13" t="s">
        <v>704</v>
      </c>
      <c r="B98" s="6"/>
      <c r="C98" s="13" t="s">
        <v>593</v>
      </c>
      <c r="D98" s="13" t="s">
        <v>598</v>
      </c>
      <c r="E98" s="12">
        <v>42.891666999999998</v>
      </c>
      <c r="F98" s="12">
        <v>42.891666999999998</v>
      </c>
      <c r="G98" s="12">
        <v>117.408333</v>
      </c>
      <c r="H98" s="12">
        <v>117.408333</v>
      </c>
      <c r="I98" s="6"/>
      <c r="J98" s="6"/>
      <c r="K98" s="6"/>
      <c r="L98" s="13" t="s">
        <v>605</v>
      </c>
      <c r="M98" s="13"/>
      <c r="N98" s="6"/>
      <c r="O98" s="6"/>
      <c r="P98" s="6"/>
      <c r="Q98" s="35">
        <v>157</v>
      </c>
      <c r="R98" s="6"/>
      <c r="S98" s="6"/>
      <c r="T98" s="6"/>
      <c r="U98" s="6"/>
      <c r="V98" s="6"/>
      <c r="W98" s="6"/>
      <c r="X98" s="6"/>
      <c r="Y98" s="6"/>
      <c r="Z98" s="6"/>
      <c r="AA98" s="6"/>
      <c r="AB98" s="30">
        <v>70.44</v>
      </c>
      <c r="AC98" s="30">
        <v>0.42</v>
      </c>
      <c r="AE98" s="30">
        <v>14.07</v>
      </c>
      <c r="AG98" s="2">
        <v>2.69</v>
      </c>
      <c r="AH98" s="2">
        <v>0.61</v>
      </c>
      <c r="AI98" s="2">
        <f>AH98+0.8998*AG98</f>
        <v>3.030462</v>
      </c>
      <c r="AJ98" s="2">
        <v>0.3</v>
      </c>
      <c r="AK98" s="2">
        <v>0.27</v>
      </c>
      <c r="AL98" s="2">
        <v>0.12</v>
      </c>
      <c r="AM98" s="2"/>
      <c r="AN98" s="2">
        <v>5.59</v>
      </c>
      <c r="AO98" s="2">
        <v>4.38</v>
      </c>
      <c r="AP98" s="2">
        <v>0.09</v>
      </c>
      <c r="BF98" s="30">
        <v>0.86</v>
      </c>
      <c r="CR98" s="30">
        <v>25.59</v>
      </c>
      <c r="CW98" s="30">
        <v>260.68</v>
      </c>
      <c r="CX98" s="30">
        <v>90.37</v>
      </c>
      <c r="CY98" s="30">
        <v>44.86</v>
      </c>
      <c r="CZ98" s="30">
        <v>876.94</v>
      </c>
      <c r="DA98" s="30">
        <v>38.909999999999997</v>
      </c>
      <c r="DN98" s="30">
        <v>487.22</v>
      </c>
      <c r="DO98" s="30">
        <v>67.02</v>
      </c>
      <c r="DP98" s="30">
        <v>110.41</v>
      </c>
      <c r="DQ98" s="30">
        <v>15.7</v>
      </c>
      <c r="DR98" s="30">
        <v>54.44</v>
      </c>
      <c r="DS98" s="30">
        <v>8.8800000000000008</v>
      </c>
      <c r="DT98" s="30">
        <v>0.85</v>
      </c>
      <c r="DU98" s="30">
        <v>7.3</v>
      </c>
      <c r="DV98" s="30">
        <v>1.1000000000000001</v>
      </c>
      <c r="DW98" s="30">
        <v>8.1300000000000008</v>
      </c>
      <c r="DX98" s="30">
        <v>1.93</v>
      </c>
      <c r="DY98" s="30">
        <v>6.13</v>
      </c>
      <c r="DZ98" s="30">
        <v>0.98</v>
      </c>
      <c r="EA98" s="30">
        <v>5.9</v>
      </c>
      <c r="EB98" s="30">
        <v>0.93</v>
      </c>
      <c r="EC98" s="30">
        <v>20.52</v>
      </c>
      <c r="ED98" s="30">
        <v>2.5099999999999998</v>
      </c>
      <c r="EO98" s="30">
        <v>15.52</v>
      </c>
      <c r="EP98" s="30">
        <v>4.53</v>
      </c>
      <c r="FO98" s="6"/>
      <c r="FP98" s="13" t="s">
        <v>705</v>
      </c>
    </row>
    <row r="99" spans="1:172" s="30" customFormat="1" x14ac:dyDescent="0.25">
      <c r="A99" s="13" t="s">
        <v>704</v>
      </c>
      <c r="B99" s="6"/>
      <c r="C99" s="13" t="s">
        <v>593</v>
      </c>
      <c r="D99" s="13" t="s">
        <v>598</v>
      </c>
      <c r="E99" s="12">
        <v>42.891666999999998</v>
      </c>
      <c r="F99" s="12">
        <v>42.891666999999998</v>
      </c>
      <c r="G99" s="12">
        <v>117.408333</v>
      </c>
      <c r="H99" s="12">
        <v>117.408333</v>
      </c>
      <c r="I99" s="6"/>
      <c r="J99" s="6"/>
      <c r="K99" s="6"/>
      <c r="L99" s="13" t="s">
        <v>607</v>
      </c>
      <c r="M99" s="13"/>
      <c r="N99" s="6"/>
      <c r="O99" s="6"/>
      <c r="P99" s="6"/>
      <c r="Q99" s="35">
        <v>157</v>
      </c>
      <c r="R99" s="6"/>
      <c r="S99" s="6"/>
      <c r="T99" s="6"/>
      <c r="U99" s="6"/>
      <c r="V99" s="6"/>
      <c r="W99" s="6"/>
      <c r="X99" s="6"/>
      <c r="Y99" s="6"/>
      <c r="Z99" s="6"/>
      <c r="AA99" s="6"/>
      <c r="AB99" s="30">
        <v>70.709999999999994</v>
      </c>
      <c r="AC99" s="30">
        <v>0.4</v>
      </c>
      <c r="AE99" s="30">
        <v>13.55</v>
      </c>
      <c r="AG99" s="2">
        <v>2.4</v>
      </c>
      <c r="AH99" s="2">
        <v>0.77</v>
      </c>
      <c r="AI99" s="2">
        <f t="shared" ref="AI99:AI117" si="3">AH99+0.8998*AG99</f>
        <v>2.9295200000000001</v>
      </c>
      <c r="AJ99" s="2">
        <v>0.23</v>
      </c>
      <c r="AK99" s="2">
        <v>0.31</v>
      </c>
      <c r="AL99" s="2">
        <v>0.1</v>
      </c>
      <c r="AM99" s="2"/>
      <c r="AN99" s="2">
        <v>7.99</v>
      </c>
      <c r="AO99" s="2">
        <v>2.62</v>
      </c>
      <c r="AP99" s="2">
        <v>0.08</v>
      </c>
      <c r="BF99" s="30">
        <v>0.65</v>
      </c>
      <c r="CR99" s="30">
        <v>26.67</v>
      </c>
      <c r="CW99" s="30">
        <v>577.85</v>
      </c>
      <c r="CX99" s="30">
        <v>74.459999999999994</v>
      </c>
      <c r="CY99" s="30">
        <v>58.1</v>
      </c>
      <c r="CZ99" s="30">
        <v>865.54</v>
      </c>
      <c r="DA99" s="30">
        <v>40.61</v>
      </c>
      <c r="DN99" s="30">
        <v>432.33</v>
      </c>
      <c r="DO99" s="30">
        <v>84.86</v>
      </c>
      <c r="DP99" s="30">
        <v>154.71</v>
      </c>
      <c r="DQ99" s="30">
        <v>19.579999999999998</v>
      </c>
      <c r="DR99" s="30">
        <v>67.88</v>
      </c>
      <c r="DS99" s="30">
        <v>11.37</v>
      </c>
      <c r="DT99" s="30">
        <v>1</v>
      </c>
      <c r="DU99" s="30">
        <v>9.94</v>
      </c>
      <c r="DV99" s="30">
        <v>1.43</v>
      </c>
      <c r="DW99" s="30">
        <v>10.210000000000001</v>
      </c>
      <c r="DX99" s="30">
        <v>2.34</v>
      </c>
      <c r="DY99" s="30">
        <v>7.23</v>
      </c>
      <c r="DZ99" s="30">
        <v>1.1000000000000001</v>
      </c>
      <c r="EA99" s="30">
        <v>7.14</v>
      </c>
      <c r="EB99" s="30">
        <v>1.05</v>
      </c>
      <c r="EC99" s="30">
        <v>19.78</v>
      </c>
      <c r="ED99" s="30">
        <v>2.63</v>
      </c>
      <c r="EO99" s="30">
        <v>17.95</v>
      </c>
      <c r="EP99" s="30">
        <v>4.6500000000000004</v>
      </c>
      <c r="FO99" s="6"/>
      <c r="FP99" s="13" t="s">
        <v>705</v>
      </c>
    </row>
    <row r="100" spans="1:172" s="30" customFormat="1" x14ac:dyDescent="0.25">
      <c r="A100" s="13" t="s">
        <v>704</v>
      </c>
      <c r="B100" s="6"/>
      <c r="C100" s="13" t="s">
        <v>593</v>
      </c>
      <c r="D100" s="13" t="s">
        <v>598</v>
      </c>
      <c r="E100" s="12">
        <v>42.891666999999998</v>
      </c>
      <c r="F100" s="12">
        <v>42.891666999999998</v>
      </c>
      <c r="G100" s="12">
        <v>117.408333</v>
      </c>
      <c r="H100" s="12">
        <v>117.408333</v>
      </c>
      <c r="I100" s="6"/>
      <c r="J100" s="6"/>
      <c r="K100" s="6"/>
      <c r="L100" s="13" t="s">
        <v>608</v>
      </c>
      <c r="M100" s="13"/>
      <c r="N100" s="6"/>
      <c r="O100" s="6"/>
      <c r="P100" s="6"/>
      <c r="Q100" s="35">
        <v>157</v>
      </c>
      <c r="R100" s="6"/>
      <c r="S100" s="6"/>
      <c r="T100" s="6"/>
      <c r="U100" s="6"/>
      <c r="V100" s="6"/>
      <c r="W100" s="6"/>
      <c r="X100" s="6"/>
      <c r="Y100" s="6"/>
      <c r="Z100" s="6"/>
      <c r="AA100" s="6"/>
      <c r="AB100" s="30">
        <v>71.430000000000007</v>
      </c>
      <c r="AC100" s="30">
        <v>0.41</v>
      </c>
      <c r="AE100" s="30">
        <v>13.51</v>
      </c>
      <c r="AG100" s="2">
        <v>2.36</v>
      </c>
      <c r="AH100" s="2">
        <v>0.93</v>
      </c>
      <c r="AI100" s="2">
        <f t="shared" si="3"/>
        <v>3.053528</v>
      </c>
      <c r="AJ100" s="2">
        <v>0.14000000000000001</v>
      </c>
      <c r="AK100" s="2">
        <v>0.28000000000000003</v>
      </c>
      <c r="AL100" s="2">
        <v>0.08</v>
      </c>
      <c r="AM100" s="2"/>
      <c r="AN100" s="2">
        <v>6.5</v>
      </c>
      <c r="AO100" s="2">
        <v>3.4</v>
      </c>
      <c r="AP100" s="2">
        <v>0.08</v>
      </c>
      <c r="BF100" s="30">
        <v>0.67</v>
      </c>
      <c r="CR100" s="30">
        <v>23.99</v>
      </c>
      <c r="CW100" s="30">
        <v>346.99</v>
      </c>
      <c r="CX100" s="30">
        <v>84.05</v>
      </c>
      <c r="CY100" s="30">
        <v>52.21</v>
      </c>
      <c r="CZ100" s="30">
        <v>836.33</v>
      </c>
      <c r="DA100" s="30">
        <v>40.270000000000003</v>
      </c>
      <c r="DN100" s="30">
        <v>465.43</v>
      </c>
      <c r="DO100" s="30">
        <v>93.21</v>
      </c>
      <c r="DP100" s="30">
        <v>145</v>
      </c>
      <c r="DQ100" s="30">
        <v>21.21</v>
      </c>
      <c r="DR100" s="30">
        <v>76.61</v>
      </c>
      <c r="DS100" s="30">
        <v>12.74</v>
      </c>
      <c r="DT100" s="30">
        <v>1.23</v>
      </c>
      <c r="DU100" s="30">
        <v>11</v>
      </c>
      <c r="DV100" s="30">
        <v>1.54</v>
      </c>
      <c r="DW100" s="30">
        <v>10.46</v>
      </c>
      <c r="DX100" s="30">
        <v>2.23</v>
      </c>
      <c r="DY100" s="30">
        <v>6.67</v>
      </c>
      <c r="DZ100" s="30">
        <v>1</v>
      </c>
      <c r="EA100" s="30">
        <v>6.18</v>
      </c>
      <c r="EB100" s="30">
        <v>0.92</v>
      </c>
      <c r="EC100" s="30">
        <v>20.13</v>
      </c>
      <c r="ED100" s="30">
        <v>2.74</v>
      </c>
      <c r="EO100" s="30">
        <v>15.84</v>
      </c>
      <c r="EP100" s="30">
        <v>4.0999999999999996</v>
      </c>
      <c r="FO100" s="6"/>
      <c r="FP100" s="13" t="s">
        <v>705</v>
      </c>
    </row>
    <row r="101" spans="1:172" s="30" customFormat="1" x14ac:dyDescent="0.25">
      <c r="A101" s="13" t="s">
        <v>704</v>
      </c>
      <c r="B101" s="6"/>
      <c r="C101" s="13" t="s">
        <v>593</v>
      </c>
      <c r="D101" s="13" t="s">
        <v>598</v>
      </c>
      <c r="E101" s="12">
        <v>42.891666999999998</v>
      </c>
      <c r="F101" s="12">
        <v>42.891666999999998</v>
      </c>
      <c r="G101" s="12">
        <v>117.408333</v>
      </c>
      <c r="H101" s="12">
        <v>117.408333</v>
      </c>
      <c r="I101" s="6"/>
      <c r="J101" s="6"/>
      <c r="K101" s="6"/>
      <c r="L101" s="13" t="s">
        <v>609</v>
      </c>
      <c r="M101" s="13"/>
      <c r="N101" s="6"/>
      <c r="O101" s="6"/>
      <c r="P101" s="6"/>
      <c r="Q101" s="35">
        <v>157</v>
      </c>
      <c r="R101" s="6"/>
      <c r="S101" s="6"/>
      <c r="T101" s="6"/>
      <c r="U101" s="6"/>
      <c r="V101" s="6"/>
      <c r="W101" s="6"/>
      <c r="X101" s="6"/>
      <c r="Y101" s="6"/>
      <c r="Z101" s="6"/>
      <c r="AA101" s="6"/>
      <c r="AB101" s="30">
        <v>73.19</v>
      </c>
      <c r="AC101" s="30">
        <v>0.28999999999999998</v>
      </c>
      <c r="AE101" s="30">
        <v>11.67</v>
      </c>
      <c r="AG101" s="2">
        <v>2.57</v>
      </c>
      <c r="AH101" s="2">
        <v>0.78</v>
      </c>
      <c r="AI101" s="2">
        <f t="shared" si="3"/>
        <v>3.0924860000000001</v>
      </c>
      <c r="AJ101" s="2">
        <v>7.0000000000000007E-2</v>
      </c>
      <c r="AK101" s="2">
        <v>0.15</v>
      </c>
      <c r="AL101" s="2">
        <v>0.08</v>
      </c>
      <c r="AM101" s="2"/>
      <c r="AN101" s="2">
        <v>9.73</v>
      </c>
      <c r="AO101" s="2">
        <v>0.43</v>
      </c>
      <c r="AP101" s="2">
        <v>0.03</v>
      </c>
      <c r="BF101" s="30">
        <v>0.73</v>
      </c>
      <c r="CR101" s="30">
        <v>22.18</v>
      </c>
      <c r="CW101" s="30">
        <v>374.73</v>
      </c>
      <c r="CX101" s="30">
        <v>19.63</v>
      </c>
      <c r="CY101" s="30">
        <v>46.25</v>
      </c>
      <c r="CZ101" s="30">
        <v>1020.75</v>
      </c>
      <c r="DA101" s="30">
        <v>45.09</v>
      </c>
      <c r="DN101" s="30">
        <v>107.34</v>
      </c>
      <c r="DO101" s="30">
        <v>70.44</v>
      </c>
      <c r="DP101" s="30">
        <v>119.11</v>
      </c>
      <c r="DQ101" s="30">
        <v>15.97</v>
      </c>
      <c r="DR101" s="30">
        <v>56.21</v>
      </c>
      <c r="DS101" s="30">
        <v>9.39</v>
      </c>
      <c r="DT101" s="30">
        <v>0.28000000000000003</v>
      </c>
      <c r="DU101" s="30">
        <v>8.4700000000000006</v>
      </c>
      <c r="DV101" s="30">
        <v>1.23</v>
      </c>
      <c r="DW101" s="30">
        <v>8.89</v>
      </c>
      <c r="DX101" s="30">
        <v>2.04</v>
      </c>
      <c r="DY101" s="30">
        <v>6.53</v>
      </c>
      <c r="DZ101" s="30">
        <v>0.98</v>
      </c>
      <c r="EA101" s="30">
        <v>5.67</v>
      </c>
      <c r="EB101" s="30">
        <v>0.86</v>
      </c>
      <c r="EC101" s="30">
        <v>22.72</v>
      </c>
      <c r="ED101" s="30">
        <v>3</v>
      </c>
      <c r="EO101" s="30">
        <v>17.93</v>
      </c>
      <c r="EP101" s="30">
        <v>4.01</v>
      </c>
      <c r="FO101" s="6"/>
      <c r="FP101" s="13" t="s">
        <v>705</v>
      </c>
    </row>
    <row r="102" spans="1:172" s="30" customFormat="1" x14ac:dyDescent="0.25">
      <c r="A102" s="13" t="s">
        <v>704</v>
      </c>
      <c r="B102" s="6"/>
      <c r="C102" s="13" t="s">
        <v>593</v>
      </c>
      <c r="D102" s="13" t="s">
        <v>598</v>
      </c>
      <c r="E102" s="12">
        <v>42.891666999999998</v>
      </c>
      <c r="F102" s="12">
        <v>42.891666999999998</v>
      </c>
      <c r="G102" s="12">
        <v>117.408333</v>
      </c>
      <c r="H102" s="12">
        <v>117.408333</v>
      </c>
      <c r="I102" s="6"/>
      <c r="J102" s="6"/>
      <c r="K102" s="6"/>
      <c r="L102" s="13" t="s">
        <v>610</v>
      </c>
      <c r="M102" s="13"/>
      <c r="N102" s="6"/>
      <c r="O102" s="6"/>
      <c r="P102" s="6"/>
      <c r="Q102" s="35">
        <v>157</v>
      </c>
      <c r="R102" s="6"/>
      <c r="S102" s="6"/>
      <c r="T102" s="6"/>
      <c r="U102" s="6"/>
      <c r="V102" s="6"/>
      <c r="W102" s="6"/>
      <c r="X102" s="6"/>
      <c r="Y102" s="6"/>
      <c r="Z102" s="6"/>
      <c r="AA102" s="6"/>
      <c r="AB102" s="30">
        <v>72.8</v>
      </c>
      <c r="AC102" s="30">
        <v>0.3</v>
      </c>
      <c r="AE102" s="30">
        <v>12.18</v>
      </c>
      <c r="AG102" s="2">
        <v>2.23</v>
      </c>
      <c r="AH102" s="2">
        <v>0.85</v>
      </c>
      <c r="AI102" s="2">
        <f t="shared" si="3"/>
        <v>2.856554</v>
      </c>
      <c r="AJ102" s="2">
        <v>0.02</v>
      </c>
      <c r="AK102" s="2">
        <v>0.11</v>
      </c>
      <c r="AL102" s="2">
        <v>0.05</v>
      </c>
      <c r="AM102" s="2"/>
      <c r="AN102" s="2">
        <v>10.4</v>
      </c>
      <c r="AO102" s="2">
        <v>0.38</v>
      </c>
      <c r="AP102" s="2">
        <v>0.03</v>
      </c>
      <c r="BF102" s="30">
        <v>0.52</v>
      </c>
      <c r="CR102" s="30">
        <v>20.77</v>
      </c>
      <c r="CW102" s="30">
        <v>373.58</v>
      </c>
      <c r="CX102" s="30">
        <v>15.18</v>
      </c>
      <c r="CY102" s="30">
        <v>49.81</v>
      </c>
      <c r="CZ102" s="30">
        <v>980.76</v>
      </c>
      <c r="DA102" s="30">
        <v>43.22</v>
      </c>
      <c r="DN102" s="30">
        <v>83.02</v>
      </c>
      <c r="DO102" s="30">
        <v>111.63</v>
      </c>
      <c r="DP102" s="30">
        <v>165.75</v>
      </c>
      <c r="DQ102" s="30">
        <v>23.59</v>
      </c>
      <c r="DR102" s="30">
        <v>81.66</v>
      </c>
      <c r="DS102" s="30">
        <v>13.85</v>
      </c>
      <c r="DT102" s="30">
        <v>0.35</v>
      </c>
      <c r="DU102" s="30">
        <v>11.08</v>
      </c>
      <c r="DV102" s="30">
        <v>1.52</v>
      </c>
      <c r="DW102" s="30">
        <v>10.09</v>
      </c>
      <c r="DX102" s="30">
        <v>2.25</v>
      </c>
      <c r="DY102" s="30">
        <v>6.43</v>
      </c>
      <c r="DZ102" s="30">
        <v>0.95</v>
      </c>
      <c r="EA102" s="30">
        <v>5.3</v>
      </c>
      <c r="EB102" s="30">
        <v>0.78</v>
      </c>
      <c r="EC102" s="30">
        <v>21.59</v>
      </c>
      <c r="ED102" s="30">
        <v>2.74</v>
      </c>
      <c r="EO102" s="30">
        <v>17.579999999999998</v>
      </c>
      <c r="EP102" s="30">
        <v>2.89</v>
      </c>
      <c r="FO102" s="6"/>
      <c r="FP102" s="13" t="s">
        <v>705</v>
      </c>
    </row>
    <row r="103" spans="1:172" s="30" customFormat="1" x14ac:dyDescent="0.25">
      <c r="A103" s="13" t="s">
        <v>704</v>
      </c>
      <c r="B103" s="6"/>
      <c r="C103" s="13" t="s">
        <v>593</v>
      </c>
      <c r="D103" s="13" t="s">
        <v>598</v>
      </c>
      <c r="E103" s="12">
        <v>42.891666999999998</v>
      </c>
      <c r="F103" s="12">
        <v>42.891666999999998</v>
      </c>
      <c r="G103" s="12">
        <v>117.408333</v>
      </c>
      <c r="H103" s="12">
        <v>117.408333</v>
      </c>
      <c r="I103" s="6"/>
      <c r="J103" s="6"/>
      <c r="K103" s="6"/>
      <c r="L103" s="13" t="s">
        <v>611</v>
      </c>
      <c r="M103" s="13"/>
      <c r="N103" s="6"/>
      <c r="O103" s="6"/>
      <c r="P103" s="6"/>
      <c r="Q103" s="35">
        <v>157</v>
      </c>
      <c r="R103" s="6"/>
      <c r="S103" s="6"/>
      <c r="T103" s="6"/>
      <c r="U103" s="6"/>
      <c r="V103" s="6"/>
      <c r="W103" s="6"/>
      <c r="X103" s="6"/>
      <c r="Y103" s="6"/>
      <c r="Z103" s="6"/>
      <c r="AA103" s="6"/>
      <c r="AB103" s="30">
        <v>72.37</v>
      </c>
      <c r="AC103" s="30">
        <v>0.31</v>
      </c>
      <c r="AE103" s="30">
        <v>12.41</v>
      </c>
      <c r="AG103" s="2">
        <v>2.4500000000000002</v>
      </c>
      <c r="AH103" s="2">
        <v>1.04</v>
      </c>
      <c r="AI103" s="2">
        <f t="shared" si="3"/>
        <v>3.2445100000000004</v>
      </c>
      <c r="AJ103" s="2">
        <v>0.02</v>
      </c>
      <c r="AK103" s="2">
        <v>0.12</v>
      </c>
      <c r="AL103" s="2">
        <v>0.06</v>
      </c>
      <c r="AM103" s="2"/>
      <c r="AN103" s="2">
        <v>9.16</v>
      </c>
      <c r="AO103" s="2">
        <v>1.36</v>
      </c>
      <c r="AP103" s="2">
        <v>0.03</v>
      </c>
      <c r="BF103" s="30">
        <v>0.53</v>
      </c>
      <c r="CR103" s="30">
        <v>20.64</v>
      </c>
      <c r="CW103" s="30">
        <v>719.76</v>
      </c>
      <c r="CX103" s="30">
        <v>22.01</v>
      </c>
      <c r="CY103" s="30">
        <v>41.04</v>
      </c>
      <c r="CZ103" s="30">
        <v>1129.51</v>
      </c>
      <c r="DA103" s="30">
        <v>48</v>
      </c>
      <c r="DN103" s="30">
        <v>44.91</v>
      </c>
      <c r="DO103" s="30">
        <v>84.46</v>
      </c>
      <c r="DP103" s="30">
        <v>131.80000000000001</v>
      </c>
      <c r="DQ103" s="30">
        <v>18.02</v>
      </c>
      <c r="DR103" s="30">
        <v>64.13</v>
      </c>
      <c r="DS103" s="30">
        <v>10.54</v>
      </c>
      <c r="DT103" s="30">
        <v>0.28000000000000003</v>
      </c>
      <c r="DU103" s="30">
        <v>8.36</v>
      </c>
      <c r="DV103" s="30">
        <v>1.22</v>
      </c>
      <c r="DW103" s="30">
        <v>8.32</v>
      </c>
      <c r="DX103" s="30">
        <v>1.94</v>
      </c>
      <c r="DY103" s="30">
        <v>5.71</v>
      </c>
      <c r="DZ103" s="30">
        <v>0.86</v>
      </c>
      <c r="EA103" s="30">
        <v>4.83</v>
      </c>
      <c r="EB103" s="30">
        <v>0.72</v>
      </c>
      <c r="EC103" s="30">
        <v>27.9</v>
      </c>
      <c r="ED103" s="30">
        <v>3.14</v>
      </c>
      <c r="EO103" s="30">
        <v>17</v>
      </c>
      <c r="EP103" s="30">
        <v>4.6900000000000004</v>
      </c>
      <c r="FO103" s="6"/>
      <c r="FP103" s="13" t="s">
        <v>705</v>
      </c>
    </row>
    <row r="104" spans="1:172" s="30" customFormat="1" x14ac:dyDescent="0.25">
      <c r="A104" s="13" t="s">
        <v>704</v>
      </c>
      <c r="B104" s="6"/>
      <c r="C104" s="13" t="s">
        <v>593</v>
      </c>
      <c r="D104" s="13" t="s">
        <v>598</v>
      </c>
      <c r="E104" s="12">
        <v>42.891666999999998</v>
      </c>
      <c r="F104" s="12">
        <v>42.891666999999998</v>
      </c>
      <c r="G104" s="12">
        <v>117.408333</v>
      </c>
      <c r="H104" s="12">
        <v>117.408333</v>
      </c>
      <c r="I104" s="6"/>
      <c r="J104" s="6"/>
      <c r="K104" s="6"/>
      <c r="L104" s="13" t="s">
        <v>612</v>
      </c>
      <c r="M104" s="13"/>
      <c r="N104" s="6"/>
      <c r="O104" s="6"/>
      <c r="P104" s="6"/>
      <c r="Q104" s="35">
        <v>157</v>
      </c>
      <c r="R104" s="6"/>
      <c r="S104" s="6"/>
      <c r="T104" s="6"/>
      <c r="U104" s="6"/>
      <c r="V104" s="6"/>
      <c r="W104" s="6"/>
      <c r="X104" s="6"/>
      <c r="Y104" s="6"/>
      <c r="Z104" s="6"/>
      <c r="AA104" s="6"/>
      <c r="AB104" s="30">
        <v>72.680000000000007</v>
      </c>
      <c r="AC104" s="30">
        <v>0.3</v>
      </c>
      <c r="AE104" s="30">
        <v>12.17</v>
      </c>
      <c r="AG104" s="2">
        <v>2.58</v>
      </c>
      <c r="AH104" s="2">
        <v>0.87</v>
      </c>
      <c r="AI104" s="2">
        <f>AH104+0.8998*AG104</f>
        <v>3.1914840000000004</v>
      </c>
      <c r="AJ104" s="2">
        <v>0.06</v>
      </c>
      <c r="AK104" s="2">
        <v>0.13</v>
      </c>
      <c r="AL104" s="2">
        <v>0.08</v>
      </c>
      <c r="AM104" s="2"/>
      <c r="AN104" s="2">
        <v>9.24</v>
      </c>
      <c r="AO104" s="2">
        <v>1.1200000000000001</v>
      </c>
      <c r="AP104" s="2">
        <v>0.03</v>
      </c>
      <c r="BF104" s="30">
        <v>0.56999999999999995</v>
      </c>
      <c r="CR104" s="30">
        <v>26.7</v>
      </c>
      <c r="CW104" s="30">
        <v>302.3</v>
      </c>
      <c r="CX104" s="30">
        <v>24.05</v>
      </c>
      <c r="CY104" s="30">
        <v>54.46</v>
      </c>
      <c r="CZ104" s="30">
        <v>1092.29</v>
      </c>
      <c r="DA104" s="30">
        <v>46.84</v>
      </c>
      <c r="DN104" s="30">
        <v>32.619999999999997</v>
      </c>
      <c r="DO104" s="30">
        <v>101.68</v>
      </c>
      <c r="DP104" s="30">
        <v>158.07</v>
      </c>
      <c r="DQ104" s="30">
        <v>21.89</v>
      </c>
      <c r="DR104" s="30">
        <v>79.900000000000006</v>
      </c>
      <c r="DS104" s="30">
        <v>13.51</v>
      </c>
      <c r="DT104" s="30">
        <v>0.35</v>
      </c>
      <c r="DU104" s="30">
        <v>11.17</v>
      </c>
      <c r="DV104" s="30">
        <v>1.61</v>
      </c>
      <c r="DW104" s="30">
        <v>10.71</v>
      </c>
      <c r="DX104" s="30">
        <v>2.41</v>
      </c>
      <c r="DY104" s="30">
        <v>7.05</v>
      </c>
      <c r="DZ104" s="30">
        <v>1.03</v>
      </c>
      <c r="EA104" s="30">
        <v>6</v>
      </c>
      <c r="EB104" s="30">
        <v>0.93</v>
      </c>
      <c r="EC104" s="30">
        <v>26.87</v>
      </c>
      <c r="ED104" s="30">
        <v>3.02</v>
      </c>
      <c r="EO104" s="30">
        <v>19.760000000000002</v>
      </c>
      <c r="EP104" s="30">
        <v>4.49</v>
      </c>
      <c r="FO104" s="6"/>
      <c r="FP104" s="13" t="s">
        <v>705</v>
      </c>
    </row>
    <row r="105" spans="1:172" s="30" customFormat="1" x14ac:dyDescent="0.25">
      <c r="A105" s="13" t="s">
        <v>704</v>
      </c>
      <c r="B105" s="6"/>
      <c r="C105" s="13" t="s">
        <v>593</v>
      </c>
      <c r="D105" s="13" t="s">
        <v>598</v>
      </c>
      <c r="E105" s="12">
        <v>42.891666999999998</v>
      </c>
      <c r="F105" s="12">
        <v>42.891666999999998</v>
      </c>
      <c r="G105" s="12">
        <v>117.408333</v>
      </c>
      <c r="H105" s="12">
        <v>117.408333</v>
      </c>
      <c r="I105" s="6"/>
      <c r="J105" s="6"/>
      <c r="K105" s="6"/>
      <c r="L105" s="13" t="s">
        <v>706</v>
      </c>
      <c r="M105" s="13"/>
      <c r="N105" s="6"/>
      <c r="O105" s="6"/>
      <c r="P105" s="6"/>
      <c r="Q105" s="35">
        <v>157</v>
      </c>
      <c r="R105" s="6"/>
      <c r="S105" s="6"/>
      <c r="T105" s="6"/>
      <c r="U105" s="6"/>
      <c r="V105" s="6"/>
      <c r="W105" s="6"/>
      <c r="X105" s="6"/>
      <c r="Y105" s="6"/>
      <c r="Z105" s="6"/>
      <c r="AA105" s="6"/>
      <c r="AB105" s="30">
        <v>71.83</v>
      </c>
      <c r="AC105" s="30">
        <v>0.44</v>
      </c>
      <c r="AE105" s="30">
        <v>13.32</v>
      </c>
      <c r="AG105" s="2">
        <v>2.5499999999999998</v>
      </c>
      <c r="AH105" s="2">
        <v>1.03</v>
      </c>
      <c r="AI105" s="2">
        <f t="shared" si="3"/>
        <v>3.3244899999999999</v>
      </c>
      <c r="AJ105" s="2">
        <v>0.37</v>
      </c>
      <c r="AK105" s="2">
        <v>0.28999999999999998</v>
      </c>
      <c r="AL105" s="2">
        <v>0.13</v>
      </c>
      <c r="AM105" s="2"/>
      <c r="AN105" s="2">
        <v>4.25</v>
      </c>
      <c r="AO105" s="2">
        <v>4.99</v>
      </c>
      <c r="AP105" s="2">
        <v>0.09</v>
      </c>
      <c r="BF105" s="30">
        <v>0.47</v>
      </c>
      <c r="CR105" s="30">
        <v>24.32</v>
      </c>
      <c r="CW105" s="30">
        <v>116.08</v>
      </c>
      <c r="CX105" s="30">
        <v>30.35</v>
      </c>
      <c r="CY105" s="30">
        <v>49.2</v>
      </c>
      <c r="CZ105" s="30">
        <v>742.69</v>
      </c>
      <c r="DA105" s="30">
        <v>37.33</v>
      </c>
      <c r="DN105" s="30">
        <v>754.5</v>
      </c>
      <c r="DO105" s="30">
        <v>85.25</v>
      </c>
      <c r="DP105" s="30">
        <v>125.07</v>
      </c>
      <c r="DQ105" s="30">
        <v>18.670000000000002</v>
      </c>
      <c r="DR105" s="30">
        <v>65.06</v>
      </c>
      <c r="DS105" s="30">
        <v>11.02</v>
      </c>
      <c r="DT105" s="30">
        <v>1.1100000000000001</v>
      </c>
      <c r="DU105" s="30">
        <v>9.49</v>
      </c>
      <c r="DV105" s="30">
        <v>1.34</v>
      </c>
      <c r="DW105" s="30">
        <v>8.84</v>
      </c>
      <c r="DX105" s="30">
        <v>2.0299999999999998</v>
      </c>
      <c r="DY105" s="30">
        <v>6.26</v>
      </c>
      <c r="DZ105" s="30">
        <v>0.89</v>
      </c>
      <c r="EA105" s="30">
        <v>5.55</v>
      </c>
      <c r="EB105" s="30">
        <v>0.85</v>
      </c>
      <c r="EC105" s="30">
        <v>17.809999999999999</v>
      </c>
      <c r="ED105" s="30">
        <v>2.5</v>
      </c>
      <c r="EO105" s="30">
        <v>13.15</v>
      </c>
      <c r="EP105" s="30">
        <v>4.6500000000000004</v>
      </c>
      <c r="FO105" s="6"/>
      <c r="FP105" s="13" t="s">
        <v>705</v>
      </c>
    </row>
    <row r="106" spans="1:172" s="30" customFormat="1" x14ac:dyDescent="0.25">
      <c r="A106" s="13" t="s">
        <v>704</v>
      </c>
      <c r="B106" s="6"/>
      <c r="C106" s="13" t="s">
        <v>593</v>
      </c>
      <c r="D106" s="13" t="s">
        <v>598</v>
      </c>
      <c r="E106" s="12">
        <v>42.891666999999998</v>
      </c>
      <c r="F106" s="12">
        <v>42.891666999999998</v>
      </c>
      <c r="G106" s="12">
        <v>117.408333</v>
      </c>
      <c r="H106" s="12">
        <v>117.408333</v>
      </c>
      <c r="I106" s="6"/>
      <c r="J106" s="6"/>
      <c r="K106" s="6"/>
      <c r="L106" s="13" t="s">
        <v>707</v>
      </c>
      <c r="M106" s="13"/>
      <c r="N106" s="6"/>
      <c r="O106" s="6"/>
      <c r="P106" s="6"/>
      <c r="Q106" s="35">
        <v>157</v>
      </c>
      <c r="R106" s="6"/>
      <c r="S106" s="6"/>
      <c r="T106" s="6"/>
      <c r="U106" s="6"/>
      <c r="V106" s="6"/>
      <c r="W106" s="6"/>
      <c r="X106" s="6"/>
      <c r="Y106" s="6"/>
      <c r="Z106" s="6"/>
      <c r="AA106" s="6"/>
      <c r="AB106" s="30">
        <v>75.650000000000006</v>
      </c>
      <c r="AC106" s="30">
        <v>0.21</v>
      </c>
      <c r="AE106" s="30">
        <v>12.02</v>
      </c>
      <c r="AG106" s="2">
        <v>2.5099999999999998</v>
      </c>
      <c r="AH106" s="2">
        <v>0.99</v>
      </c>
      <c r="AI106" s="2">
        <f t="shared" si="3"/>
        <v>3.2484979999999997</v>
      </c>
      <c r="AJ106" s="2">
        <v>0.38</v>
      </c>
      <c r="AK106" s="2">
        <v>0.05</v>
      </c>
      <c r="AL106" s="2">
        <v>0.09</v>
      </c>
      <c r="AM106" s="2"/>
      <c r="AN106" s="2">
        <v>4.28</v>
      </c>
      <c r="AO106" s="2">
        <v>3.36</v>
      </c>
      <c r="AP106" s="2">
        <v>0.05</v>
      </c>
      <c r="BF106" s="30">
        <v>0.31</v>
      </c>
      <c r="CR106" s="30">
        <v>21.07</v>
      </c>
      <c r="CW106" s="30">
        <v>162.25</v>
      </c>
      <c r="CX106" s="30">
        <v>48.7</v>
      </c>
      <c r="CY106" s="30">
        <v>59.44</v>
      </c>
      <c r="CZ106" s="30">
        <v>601.65</v>
      </c>
      <c r="DA106" s="30">
        <v>57.15</v>
      </c>
      <c r="DN106" s="30">
        <v>226.18</v>
      </c>
      <c r="DO106" s="30">
        <v>73.459999999999994</v>
      </c>
      <c r="DP106" s="30">
        <v>157.74</v>
      </c>
      <c r="DQ106" s="30">
        <v>16.36</v>
      </c>
      <c r="DR106" s="30">
        <v>56.55</v>
      </c>
      <c r="DS106" s="30">
        <v>10.42</v>
      </c>
      <c r="DT106" s="30">
        <v>0.21</v>
      </c>
      <c r="DU106" s="30">
        <v>8.8000000000000007</v>
      </c>
      <c r="DV106" s="30">
        <v>1.48</v>
      </c>
      <c r="DW106" s="30">
        <v>9.91</v>
      </c>
      <c r="DX106" s="30">
        <v>2.19</v>
      </c>
      <c r="DY106" s="30">
        <v>6.66</v>
      </c>
      <c r="DZ106" s="30">
        <v>1.01</v>
      </c>
      <c r="EA106" s="30">
        <v>6.86</v>
      </c>
      <c r="EB106" s="30">
        <v>1.01</v>
      </c>
      <c r="EC106" s="30">
        <v>17.89</v>
      </c>
      <c r="ED106" s="30">
        <v>3.55</v>
      </c>
      <c r="EO106" s="30">
        <v>16</v>
      </c>
      <c r="EP106" s="30">
        <v>5.16</v>
      </c>
      <c r="FO106" s="6"/>
      <c r="FP106" s="13" t="s">
        <v>705</v>
      </c>
    </row>
    <row r="107" spans="1:172" s="30" customFormat="1" x14ac:dyDescent="0.25">
      <c r="A107" s="13" t="s">
        <v>704</v>
      </c>
      <c r="B107" s="6"/>
      <c r="C107" s="13" t="s">
        <v>593</v>
      </c>
      <c r="D107" s="13" t="s">
        <v>598</v>
      </c>
      <c r="E107" s="12">
        <v>42.891666999999998</v>
      </c>
      <c r="F107" s="12">
        <v>42.891666999999998</v>
      </c>
      <c r="G107" s="12">
        <v>117.408333</v>
      </c>
      <c r="H107" s="12">
        <v>117.408333</v>
      </c>
      <c r="I107" s="6"/>
      <c r="J107" s="6"/>
      <c r="K107" s="6"/>
      <c r="L107" s="13" t="s">
        <v>708</v>
      </c>
      <c r="M107" s="13"/>
      <c r="N107" s="6"/>
      <c r="O107" s="6"/>
      <c r="P107" s="6"/>
      <c r="Q107" s="35">
        <v>157</v>
      </c>
      <c r="R107" s="6"/>
      <c r="S107" s="6"/>
      <c r="T107" s="6"/>
      <c r="U107" s="6"/>
      <c r="V107" s="6"/>
      <c r="W107" s="6"/>
      <c r="X107" s="6"/>
      <c r="Y107" s="6"/>
      <c r="Z107" s="6"/>
      <c r="AA107" s="6"/>
      <c r="AB107" s="30">
        <v>73.64</v>
      </c>
      <c r="AC107" s="30">
        <v>0.28999999999999998</v>
      </c>
      <c r="AE107" s="30">
        <v>12.21</v>
      </c>
      <c r="AG107" s="2">
        <v>2.5499999999999998</v>
      </c>
      <c r="AH107" s="2">
        <v>1.05</v>
      </c>
      <c r="AI107" s="2">
        <f t="shared" si="3"/>
        <v>3.3444900000000004</v>
      </c>
      <c r="AJ107" s="2">
        <v>0.11</v>
      </c>
      <c r="AK107" s="2">
        <v>0.15</v>
      </c>
      <c r="AL107" s="2">
        <v>0.11</v>
      </c>
      <c r="AM107" s="2"/>
      <c r="AN107" s="2">
        <v>5.3</v>
      </c>
      <c r="AO107" s="2">
        <v>3.86</v>
      </c>
      <c r="AP107" s="2">
        <v>0.03</v>
      </c>
      <c r="BF107" s="30">
        <v>0.5</v>
      </c>
      <c r="CR107" s="30">
        <v>23.27</v>
      </c>
      <c r="CW107" s="30">
        <v>832.06</v>
      </c>
      <c r="CX107" s="30">
        <v>23.86</v>
      </c>
      <c r="CY107" s="30">
        <v>49.13</v>
      </c>
      <c r="CZ107" s="30">
        <v>1095.73</v>
      </c>
      <c r="DA107" s="30">
        <v>51.17</v>
      </c>
      <c r="DN107" s="30">
        <v>49.59</v>
      </c>
      <c r="DO107" s="30">
        <v>121.87</v>
      </c>
      <c r="DP107" s="30">
        <v>150.49</v>
      </c>
      <c r="DQ107" s="30">
        <v>26.07</v>
      </c>
      <c r="DR107" s="30">
        <v>95.24</v>
      </c>
      <c r="DS107" s="30">
        <v>15.55</v>
      </c>
      <c r="DT107" s="30">
        <v>0.38</v>
      </c>
      <c r="DU107" s="30">
        <v>12.56</v>
      </c>
      <c r="DV107" s="30">
        <v>1.68</v>
      </c>
      <c r="DW107" s="30">
        <v>10.85</v>
      </c>
      <c r="DX107" s="30">
        <v>2.2999999999999998</v>
      </c>
      <c r="DY107" s="30">
        <v>6.6</v>
      </c>
      <c r="DZ107" s="30">
        <v>0.94</v>
      </c>
      <c r="EA107" s="30">
        <v>5.37</v>
      </c>
      <c r="EB107" s="30">
        <v>0.8</v>
      </c>
      <c r="EC107" s="30">
        <v>27.71</v>
      </c>
      <c r="ED107" s="30">
        <v>3.25</v>
      </c>
      <c r="EO107" s="30">
        <v>19.850000000000001</v>
      </c>
      <c r="EP107" s="30">
        <v>4.34</v>
      </c>
      <c r="FO107" s="6"/>
      <c r="FP107" s="13" t="s">
        <v>705</v>
      </c>
    </row>
    <row r="108" spans="1:172" s="30" customFormat="1" x14ac:dyDescent="0.25">
      <c r="A108" s="13" t="s">
        <v>704</v>
      </c>
      <c r="B108" s="6"/>
      <c r="C108" s="13" t="s">
        <v>593</v>
      </c>
      <c r="D108" s="13" t="s">
        <v>598</v>
      </c>
      <c r="E108" s="12">
        <v>42.891666999999998</v>
      </c>
      <c r="F108" s="12">
        <v>42.891666999999998</v>
      </c>
      <c r="G108" s="12">
        <v>117.408333</v>
      </c>
      <c r="H108" s="12">
        <v>117.408333</v>
      </c>
      <c r="I108" s="6"/>
      <c r="J108" s="6"/>
      <c r="K108" s="6"/>
      <c r="L108" s="13" t="s">
        <v>709</v>
      </c>
      <c r="M108" s="13"/>
      <c r="N108" s="6"/>
      <c r="O108" s="6"/>
      <c r="P108" s="6"/>
      <c r="Q108" s="35">
        <v>157</v>
      </c>
      <c r="R108" s="6"/>
      <c r="S108" s="6"/>
      <c r="T108" s="6"/>
      <c r="U108" s="6"/>
      <c r="V108" s="6"/>
      <c r="W108" s="6"/>
      <c r="X108" s="6"/>
      <c r="Y108" s="6"/>
      <c r="Z108" s="6"/>
      <c r="AA108" s="6"/>
      <c r="AB108" s="30">
        <v>69.28</v>
      </c>
      <c r="AC108" s="30">
        <v>0.76</v>
      </c>
      <c r="AE108" s="30">
        <v>13.21</v>
      </c>
      <c r="AG108" s="2">
        <v>4.42</v>
      </c>
      <c r="AH108" s="2">
        <v>1.45</v>
      </c>
      <c r="AI108" s="2">
        <f t="shared" si="3"/>
        <v>5.4271159999999998</v>
      </c>
      <c r="AJ108" s="2">
        <v>0.68</v>
      </c>
      <c r="AK108" s="2">
        <v>0.36</v>
      </c>
      <c r="AL108" s="2">
        <v>0.2</v>
      </c>
      <c r="AM108" s="2"/>
      <c r="AN108" s="2">
        <v>6.36</v>
      </c>
      <c r="AO108" s="2">
        <v>2.48</v>
      </c>
      <c r="AP108" s="2">
        <v>0.23</v>
      </c>
      <c r="BF108" s="30">
        <v>0.49</v>
      </c>
      <c r="CR108" s="30">
        <v>23.24</v>
      </c>
      <c r="CW108" s="30">
        <v>357.71</v>
      </c>
      <c r="CX108" s="30">
        <v>65.94</v>
      </c>
      <c r="CY108" s="30">
        <v>48.87</v>
      </c>
      <c r="CZ108" s="30">
        <v>673.16</v>
      </c>
      <c r="DA108" s="30">
        <v>41.38</v>
      </c>
      <c r="DN108" s="30">
        <v>214.23</v>
      </c>
      <c r="DO108" s="30">
        <v>87.09</v>
      </c>
      <c r="DP108" s="30">
        <v>176.04</v>
      </c>
      <c r="DQ108" s="30">
        <v>19.61</v>
      </c>
      <c r="DR108" s="30">
        <v>70.66</v>
      </c>
      <c r="DS108" s="30">
        <v>12.54</v>
      </c>
      <c r="DT108" s="30">
        <v>0.8</v>
      </c>
      <c r="DU108" s="30">
        <v>9.74</v>
      </c>
      <c r="DV108" s="30">
        <v>1.38</v>
      </c>
      <c r="DW108" s="30">
        <v>8.6300000000000008</v>
      </c>
      <c r="DX108" s="30">
        <v>1.82</v>
      </c>
      <c r="DY108" s="30">
        <v>5.71</v>
      </c>
      <c r="DZ108" s="30">
        <v>0.85</v>
      </c>
      <c r="EA108" s="30">
        <v>5.8</v>
      </c>
      <c r="EB108" s="30">
        <v>0.9</v>
      </c>
      <c r="EC108" s="30">
        <v>15.48</v>
      </c>
      <c r="ED108" s="30">
        <v>2.66</v>
      </c>
      <c r="EO108" s="30">
        <v>12.84</v>
      </c>
      <c r="EP108" s="30">
        <v>3.94</v>
      </c>
      <c r="FO108" s="6"/>
      <c r="FP108" s="13" t="s">
        <v>705</v>
      </c>
    </row>
    <row r="109" spans="1:172" s="30" customFormat="1" x14ac:dyDescent="0.25">
      <c r="A109" s="13" t="s">
        <v>704</v>
      </c>
      <c r="B109" s="6"/>
      <c r="C109" s="13" t="s">
        <v>593</v>
      </c>
      <c r="D109" s="13" t="s">
        <v>598</v>
      </c>
      <c r="E109" s="12">
        <v>42.891666999999998</v>
      </c>
      <c r="F109" s="12">
        <v>42.891666999999998</v>
      </c>
      <c r="G109" s="12">
        <v>117.408333</v>
      </c>
      <c r="H109" s="12">
        <v>117.408333</v>
      </c>
      <c r="I109" s="6"/>
      <c r="J109" s="6"/>
      <c r="K109" s="6"/>
      <c r="L109" s="13" t="s">
        <v>710</v>
      </c>
      <c r="M109" s="13"/>
      <c r="N109" s="6"/>
      <c r="O109" s="6"/>
      <c r="P109" s="6"/>
      <c r="Q109" s="35">
        <v>157</v>
      </c>
      <c r="R109" s="6"/>
      <c r="S109" s="6"/>
      <c r="T109" s="6"/>
      <c r="U109" s="6"/>
      <c r="V109" s="6"/>
      <c r="W109" s="6"/>
      <c r="X109" s="6"/>
      <c r="Y109" s="6"/>
      <c r="Z109" s="6"/>
      <c r="AA109" s="6"/>
      <c r="AB109" s="30">
        <v>73.12</v>
      </c>
      <c r="AC109" s="30">
        <v>0.4</v>
      </c>
      <c r="AE109" s="30">
        <v>12.79</v>
      </c>
      <c r="AG109" s="2">
        <v>2.97</v>
      </c>
      <c r="AH109" s="2">
        <v>1.47</v>
      </c>
      <c r="AI109" s="2">
        <f t="shared" si="3"/>
        <v>4.1424060000000003</v>
      </c>
      <c r="AJ109" s="2">
        <v>0.1</v>
      </c>
      <c r="AK109" s="2">
        <v>7.0000000000000007E-2</v>
      </c>
      <c r="AL109" s="2">
        <v>7.0000000000000007E-2</v>
      </c>
      <c r="AM109" s="2"/>
      <c r="AN109" s="2">
        <v>4.79</v>
      </c>
      <c r="AO109" s="2">
        <v>3.51</v>
      </c>
      <c r="AP109" s="2">
        <v>0.06</v>
      </c>
      <c r="BF109" s="30">
        <v>0.26</v>
      </c>
      <c r="CR109" s="30">
        <v>19.329999999999998</v>
      </c>
      <c r="CW109" s="30">
        <v>322.68</v>
      </c>
      <c r="CX109" s="30">
        <v>49.29</v>
      </c>
      <c r="CY109" s="30">
        <v>50.99</v>
      </c>
      <c r="CZ109" s="30">
        <v>1211.57</v>
      </c>
      <c r="DA109" s="30">
        <v>66.75</v>
      </c>
      <c r="DN109" s="30">
        <v>76.87</v>
      </c>
      <c r="DO109" s="30">
        <v>63.36</v>
      </c>
      <c r="DP109" s="30">
        <v>144.08000000000001</v>
      </c>
      <c r="DQ109" s="30">
        <v>13</v>
      </c>
      <c r="DR109" s="30">
        <v>44.75</v>
      </c>
      <c r="DS109" s="30">
        <v>8.0299999999999994</v>
      </c>
      <c r="DT109" s="30">
        <v>0.2</v>
      </c>
      <c r="DU109" s="30">
        <v>6.8</v>
      </c>
      <c r="DV109" s="30">
        <v>1.1599999999999999</v>
      </c>
      <c r="DW109" s="30">
        <v>8.01</v>
      </c>
      <c r="DX109" s="30">
        <v>1.98</v>
      </c>
      <c r="DY109" s="30">
        <v>6.08</v>
      </c>
      <c r="DZ109" s="30">
        <v>0.93</v>
      </c>
      <c r="EA109" s="30">
        <v>6.25</v>
      </c>
      <c r="EB109" s="30">
        <v>0.97</v>
      </c>
      <c r="EC109" s="30">
        <v>28.9</v>
      </c>
      <c r="ED109" s="30">
        <v>4.18</v>
      </c>
      <c r="EO109" s="30">
        <v>16.82</v>
      </c>
      <c r="EP109" s="30">
        <v>6.99</v>
      </c>
      <c r="FO109" s="6"/>
      <c r="FP109" s="13" t="s">
        <v>705</v>
      </c>
    </row>
    <row r="110" spans="1:172" s="30" customFormat="1" x14ac:dyDescent="0.25">
      <c r="A110" s="13" t="s">
        <v>704</v>
      </c>
      <c r="B110" s="6"/>
      <c r="C110" s="13" t="s">
        <v>593</v>
      </c>
      <c r="D110" s="13" t="s">
        <v>598</v>
      </c>
      <c r="E110" s="12">
        <v>42.891666999999998</v>
      </c>
      <c r="F110" s="12">
        <v>42.891666999999998</v>
      </c>
      <c r="G110" s="12">
        <v>117.408333</v>
      </c>
      <c r="H110" s="12">
        <v>117.408333</v>
      </c>
      <c r="I110" s="6"/>
      <c r="J110" s="6"/>
      <c r="K110" s="6"/>
      <c r="L110" s="13" t="s">
        <v>711</v>
      </c>
      <c r="M110" s="13"/>
      <c r="N110" s="6"/>
      <c r="O110" s="6"/>
      <c r="P110" s="6"/>
      <c r="Q110" s="35">
        <v>157</v>
      </c>
      <c r="R110" s="6"/>
      <c r="S110" s="6"/>
      <c r="T110" s="6"/>
      <c r="U110" s="6"/>
      <c r="V110" s="6"/>
      <c r="W110" s="6"/>
      <c r="X110" s="6"/>
      <c r="Y110" s="6"/>
      <c r="Z110" s="6"/>
      <c r="AA110" s="6"/>
      <c r="AB110" s="30">
        <v>73.31</v>
      </c>
      <c r="AC110" s="30">
        <v>0.3</v>
      </c>
      <c r="AE110" s="30">
        <v>12.33</v>
      </c>
      <c r="AG110" s="2">
        <v>2.63</v>
      </c>
      <c r="AH110" s="2">
        <v>1.0900000000000001</v>
      </c>
      <c r="AI110" s="2">
        <f t="shared" si="3"/>
        <v>3.456474</v>
      </c>
      <c r="AJ110" s="2">
        <v>0.16</v>
      </c>
      <c r="AK110" s="2">
        <v>0.15</v>
      </c>
      <c r="AL110" s="2">
        <v>0.1</v>
      </c>
      <c r="AM110" s="2"/>
      <c r="AN110" s="2">
        <v>5.13</v>
      </c>
      <c r="AO110" s="2">
        <v>3.9</v>
      </c>
      <c r="AP110" s="2">
        <v>0.03</v>
      </c>
      <c r="BF110" s="30">
        <v>0.3</v>
      </c>
      <c r="CR110" s="30">
        <v>27.96</v>
      </c>
      <c r="CW110" s="30">
        <v>328.28</v>
      </c>
      <c r="CX110" s="30">
        <v>48.25</v>
      </c>
      <c r="CY110" s="30">
        <v>58.2</v>
      </c>
      <c r="CZ110" s="30">
        <v>1136.74</v>
      </c>
      <c r="DA110" s="30">
        <v>49.76</v>
      </c>
      <c r="DN110" s="30">
        <v>38.29</v>
      </c>
      <c r="DO110" s="30">
        <v>76.540000000000006</v>
      </c>
      <c r="DP110" s="30">
        <v>148.78</v>
      </c>
      <c r="DQ110" s="30">
        <v>17.18</v>
      </c>
      <c r="DR110" s="30">
        <v>60.37</v>
      </c>
      <c r="DS110" s="30">
        <v>10.91</v>
      </c>
      <c r="DT110" s="30">
        <v>0.28999999999999998</v>
      </c>
      <c r="DU110" s="30">
        <v>9.4700000000000006</v>
      </c>
      <c r="DV110" s="30">
        <v>1.44</v>
      </c>
      <c r="DW110" s="30">
        <v>10.71</v>
      </c>
      <c r="DX110" s="30">
        <v>2.5099999999999998</v>
      </c>
      <c r="DY110" s="30">
        <v>7.92</v>
      </c>
      <c r="DZ110" s="30">
        <v>1.23</v>
      </c>
      <c r="EA110" s="30">
        <v>7.69</v>
      </c>
      <c r="EB110" s="30">
        <v>1.19</v>
      </c>
      <c r="EC110" s="30">
        <v>28.07</v>
      </c>
      <c r="ED110" s="30">
        <v>3.11</v>
      </c>
      <c r="EO110" s="30">
        <v>23.44</v>
      </c>
      <c r="EP110" s="30">
        <v>5.78</v>
      </c>
      <c r="FO110" s="6"/>
      <c r="FP110" s="13" t="s">
        <v>705</v>
      </c>
    </row>
    <row r="111" spans="1:172" s="30" customFormat="1" x14ac:dyDescent="0.25">
      <c r="A111" s="13" t="s">
        <v>704</v>
      </c>
      <c r="B111" s="6"/>
      <c r="C111" s="13" t="s">
        <v>593</v>
      </c>
      <c r="D111" s="13" t="s">
        <v>598</v>
      </c>
      <c r="E111" s="12">
        <v>42.891666999999998</v>
      </c>
      <c r="F111" s="12">
        <v>42.891666999999998</v>
      </c>
      <c r="G111" s="12">
        <v>117.408333</v>
      </c>
      <c r="H111" s="12">
        <v>117.408333</v>
      </c>
      <c r="I111" s="6"/>
      <c r="J111" s="6"/>
      <c r="K111" s="6"/>
      <c r="L111" s="13" t="s">
        <v>712</v>
      </c>
      <c r="M111" s="13"/>
      <c r="N111" s="6"/>
      <c r="O111" s="6"/>
      <c r="P111" s="6"/>
      <c r="Q111" s="35">
        <v>156.5</v>
      </c>
      <c r="R111" s="6"/>
      <c r="S111" s="6"/>
      <c r="T111" s="6"/>
      <c r="U111" s="6"/>
      <c r="V111" s="6"/>
      <c r="W111" s="6"/>
      <c r="X111" s="6"/>
      <c r="Y111" s="6"/>
      <c r="Z111" s="6"/>
      <c r="AA111" s="6"/>
      <c r="AB111" s="30">
        <v>71.430000000000007</v>
      </c>
      <c r="AC111" s="30">
        <v>0.42</v>
      </c>
      <c r="AE111" s="30">
        <v>13.8</v>
      </c>
      <c r="AG111" s="2">
        <v>1.99</v>
      </c>
      <c r="AH111" s="2">
        <v>1.28</v>
      </c>
      <c r="AI111" s="2">
        <f t="shared" si="3"/>
        <v>3.0706020000000001</v>
      </c>
      <c r="AJ111" s="2">
        <v>0.68</v>
      </c>
      <c r="AK111" s="2">
        <v>0.25</v>
      </c>
      <c r="AL111" s="2">
        <v>0.14000000000000001</v>
      </c>
      <c r="AM111" s="2"/>
      <c r="AN111" s="2">
        <v>5.28</v>
      </c>
      <c r="AO111" s="2">
        <v>3.91</v>
      </c>
      <c r="AP111" s="2">
        <v>0.12</v>
      </c>
      <c r="BF111" s="30">
        <v>0.53</v>
      </c>
      <c r="CR111" s="30">
        <v>23.88</v>
      </c>
      <c r="CW111" s="30">
        <v>182.6</v>
      </c>
      <c r="CX111" s="30">
        <v>78.61</v>
      </c>
      <c r="CY111" s="30">
        <v>64.650000000000006</v>
      </c>
      <c r="CZ111" s="30">
        <v>788.15</v>
      </c>
      <c r="DA111" s="30">
        <v>40.15</v>
      </c>
      <c r="DN111" s="30">
        <v>583.49</v>
      </c>
      <c r="DO111" s="30">
        <v>89.67</v>
      </c>
      <c r="DP111" s="30">
        <v>174.73</v>
      </c>
      <c r="DQ111" s="30">
        <v>20.09</v>
      </c>
      <c r="DR111" s="30">
        <v>71.989999999999995</v>
      </c>
      <c r="DS111" s="30">
        <v>12.36</v>
      </c>
      <c r="DT111" s="30">
        <v>1.17</v>
      </c>
      <c r="DU111" s="30">
        <v>10.54</v>
      </c>
      <c r="DV111" s="30">
        <v>1.64</v>
      </c>
      <c r="DW111" s="30">
        <v>10.5</v>
      </c>
      <c r="DX111" s="30">
        <v>2.2599999999999998</v>
      </c>
      <c r="DY111" s="30">
        <v>6.8</v>
      </c>
      <c r="DZ111" s="30">
        <v>1.03</v>
      </c>
      <c r="EA111" s="30">
        <v>7.1</v>
      </c>
      <c r="EB111" s="30">
        <v>1.0900000000000001</v>
      </c>
      <c r="EC111" s="30">
        <v>18.52</v>
      </c>
      <c r="ED111" s="30">
        <v>2.57</v>
      </c>
      <c r="EO111" s="30">
        <v>12.23</v>
      </c>
      <c r="EP111" s="30">
        <v>5.13</v>
      </c>
      <c r="FO111" s="6"/>
      <c r="FP111" s="13" t="s">
        <v>705</v>
      </c>
    </row>
    <row r="112" spans="1:172" s="30" customFormat="1" x14ac:dyDescent="0.25">
      <c r="A112" s="13" t="s">
        <v>713</v>
      </c>
      <c r="B112" s="6"/>
      <c r="C112" s="13" t="s">
        <v>593</v>
      </c>
      <c r="D112" s="13" t="s">
        <v>598</v>
      </c>
      <c r="E112" s="2">
        <v>42.871110999999999</v>
      </c>
      <c r="F112" s="2">
        <v>42.871110999999999</v>
      </c>
      <c r="G112" s="2">
        <v>117.39361100000001</v>
      </c>
      <c r="H112" s="2">
        <v>117.39361100000001</v>
      </c>
      <c r="I112" s="6"/>
      <c r="J112" s="6"/>
      <c r="K112" s="6"/>
      <c r="L112" s="13" t="s">
        <v>714</v>
      </c>
      <c r="M112" s="13"/>
      <c r="N112" s="6"/>
      <c r="O112" s="6"/>
      <c r="P112" s="6"/>
      <c r="Q112" s="35">
        <v>156.9</v>
      </c>
      <c r="R112" s="6"/>
      <c r="S112" s="6"/>
      <c r="T112" s="6"/>
      <c r="U112" s="6"/>
      <c r="V112" s="6"/>
      <c r="W112" s="6"/>
      <c r="X112" s="6"/>
      <c r="Y112" s="6"/>
      <c r="Z112" s="6"/>
      <c r="AA112" s="6"/>
      <c r="AB112" s="30">
        <v>74.5</v>
      </c>
      <c r="AC112" s="30">
        <v>0.25</v>
      </c>
      <c r="AE112" s="30">
        <v>12.5</v>
      </c>
      <c r="AG112" s="2">
        <v>2.57</v>
      </c>
      <c r="AH112" s="2">
        <v>0.5</v>
      </c>
      <c r="AI112" s="2">
        <f t="shared" si="3"/>
        <v>2.8124859999999998</v>
      </c>
      <c r="AJ112" s="2">
        <v>0.13</v>
      </c>
      <c r="AK112" s="2">
        <v>0.11</v>
      </c>
      <c r="AL112" s="2">
        <v>0.09</v>
      </c>
      <c r="AM112" s="2"/>
      <c r="AN112" s="2">
        <v>4.55</v>
      </c>
      <c r="AO112" s="2">
        <v>4.25</v>
      </c>
      <c r="AP112" s="2">
        <v>0.04</v>
      </c>
      <c r="BF112" s="30">
        <v>0.28999999999999998</v>
      </c>
      <c r="CK112" s="30">
        <v>5.6</v>
      </c>
      <c r="CN112" s="30">
        <v>0.68</v>
      </c>
      <c r="CO112" s="30">
        <v>1.52</v>
      </c>
      <c r="CR112" s="30">
        <v>25.5</v>
      </c>
      <c r="CW112" s="30">
        <v>142</v>
      </c>
      <c r="CX112" s="30">
        <v>17.8</v>
      </c>
      <c r="CY112" s="30">
        <v>75</v>
      </c>
      <c r="CZ112" s="30">
        <v>743</v>
      </c>
      <c r="DA112" s="30">
        <v>43.9</v>
      </c>
      <c r="DN112" s="30">
        <v>59.6</v>
      </c>
      <c r="DO112" s="30">
        <v>101</v>
      </c>
      <c r="DP112" s="30">
        <v>186</v>
      </c>
      <c r="DQ112" s="30">
        <v>24.1</v>
      </c>
      <c r="DR112" s="30">
        <v>87</v>
      </c>
      <c r="DS112" s="30">
        <v>15.8</v>
      </c>
      <c r="DT112" s="30">
        <v>0.42</v>
      </c>
      <c r="DU112" s="30">
        <v>13.7</v>
      </c>
      <c r="DV112" s="30">
        <v>2.39</v>
      </c>
      <c r="DW112" s="30">
        <v>13.5</v>
      </c>
      <c r="DX112" s="30">
        <v>2.81</v>
      </c>
      <c r="DY112" s="30">
        <v>8.15</v>
      </c>
      <c r="DZ112" s="30">
        <v>1.32</v>
      </c>
      <c r="EA112" s="30">
        <v>8.3800000000000008</v>
      </c>
      <c r="EB112" s="30">
        <v>1.31</v>
      </c>
      <c r="EC112" s="30">
        <v>20.3</v>
      </c>
      <c r="ED112" s="30">
        <v>3.03</v>
      </c>
      <c r="EM112" s="30">
        <v>10.7</v>
      </c>
      <c r="EO112" s="30">
        <v>19.2</v>
      </c>
      <c r="EP112" s="30">
        <v>3.13</v>
      </c>
      <c r="FO112" s="6"/>
      <c r="FP112" s="13" t="s">
        <v>715</v>
      </c>
    </row>
    <row r="113" spans="1:172" s="30" customFormat="1" x14ac:dyDescent="0.25">
      <c r="A113" s="13" t="s">
        <v>713</v>
      </c>
      <c r="B113" s="6"/>
      <c r="C113" s="13" t="s">
        <v>593</v>
      </c>
      <c r="D113" s="13" t="s">
        <v>598</v>
      </c>
      <c r="E113" s="2">
        <v>42.871110999999999</v>
      </c>
      <c r="F113" s="2">
        <v>42.871110999999999</v>
      </c>
      <c r="G113" s="2">
        <v>117.39361100000001</v>
      </c>
      <c r="H113" s="2">
        <v>117.39361100000001</v>
      </c>
      <c r="I113" s="6"/>
      <c r="J113" s="6"/>
      <c r="K113" s="6"/>
      <c r="L113" s="13" t="s">
        <v>716</v>
      </c>
      <c r="M113" s="13"/>
      <c r="N113" s="6"/>
      <c r="O113" s="6"/>
      <c r="P113" s="6"/>
      <c r="Q113" s="35">
        <v>156.9</v>
      </c>
      <c r="R113" s="6"/>
      <c r="S113" s="6"/>
      <c r="T113" s="6"/>
      <c r="U113" s="6"/>
      <c r="V113" s="6"/>
      <c r="W113" s="6"/>
      <c r="X113" s="6"/>
      <c r="Y113" s="6"/>
      <c r="Z113" s="6"/>
      <c r="AA113" s="6"/>
      <c r="AB113" s="30">
        <v>73.900000000000006</v>
      </c>
      <c r="AC113" s="30">
        <v>0.25</v>
      </c>
      <c r="AE113" s="30">
        <v>12.6</v>
      </c>
      <c r="AG113" s="2">
        <v>2.64</v>
      </c>
      <c r="AH113" s="2">
        <v>0.57999999999999996</v>
      </c>
      <c r="AI113" s="2">
        <f t="shared" si="3"/>
        <v>2.9554720000000003</v>
      </c>
      <c r="AJ113" s="2">
        <v>0.1</v>
      </c>
      <c r="AK113" s="2">
        <v>0.12</v>
      </c>
      <c r="AL113" s="2">
        <v>0.09</v>
      </c>
      <c r="AM113" s="2"/>
      <c r="AN113" s="2">
        <v>6.13</v>
      </c>
      <c r="AO113" s="2">
        <v>3.11</v>
      </c>
      <c r="AP113" s="2">
        <v>0.04</v>
      </c>
      <c r="BF113" s="30">
        <v>0.28000000000000003</v>
      </c>
      <c r="CK113" s="30">
        <v>3.91</v>
      </c>
      <c r="CN113" s="30">
        <v>0.88</v>
      </c>
      <c r="CO113" s="30">
        <v>1.48</v>
      </c>
      <c r="CR113" s="30">
        <v>27.5</v>
      </c>
      <c r="CW113" s="30">
        <v>240</v>
      </c>
      <c r="CX113" s="30">
        <v>21.7</v>
      </c>
      <c r="CY113" s="30">
        <v>76.099999999999994</v>
      </c>
      <c r="CZ113" s="30">
        <v>811</v>
      </c>
      <c r="DA113" s="30">
        <v>50.5</v>
      </c>
      <c r="DN113" s="30">
        <v>85.6</v>
      </c>
      <c r="DO113" s="30">
        <v>116</v>
      </c>
      <c r="DP113" s="30">
        <v>210</v>
      </c>
      <c r="DQ113" s="30">
        <v>26.7</v>
      </c>
      <c r="DR113" s="30">
        <v>93.9</v>
      </c>
      <c r="DS113" s="30">
        <v>17.2</v>
      </c>
      <c r="DT113" s="30">
        <v>0.41</v>
      </c>
      <c r="DU113" s="30">
        <v>14.8</v>
      </c>
      <c r="DV113" s="30">
        <v>2.4300000000000002</v>
      </c>
      <c r="DW113" s="30">
        <v>14.4</v>
      </c>
      <c r="DX113" s="30">
        <v>2.91</v>
      </c>
      <c r="DY113" s="30">
        <v>8.33</v>
      </c>
      <c r="DZ113" s="30">
        <v>1.3</v>
      </c>
      <c r="EA113" s="30">
        <v>8.9</v>
      </c>
      <c r="EB113" s="30">
        <v>1.38</v>
      </c>
      <c r="EC113" s="30">
        <v>23.2</v>
      </c>
      <c r="ED113" s="30">
        <v>3.28</v>
      </c>
      <c r="EM113" s="30">
        <v>15.8</v>
      </c>
      <c r="EO113" s="30">
        <v>26.3</v>
      </c>
      <c r="EP113" s="30">
        <v>4.12</v>
      </c>
      <c r="FO113" s="6"/>
      <c r="FP113" s="13" t="s">
        <v>715</v>
      </c>
    </row>
    <row r="114" spans="1:172" s="30" customFormat="1" x14ac:dyDescent="0.25">
      <c r="A114" s="13" t="s">
        <v>713</v>
      </c>
      <c r="B114" s="6"/>
      <c r="C114" s="13" t="s">
        <v>593</v>
      </c>
      <c r="D114" s="13" t="s">
        <v>598</v>
      </c>
      <c r="E114" s="2">
        <v>42.871110999999999</v>
      </c>
      <c r="F114" s="2">
        <v>42.871110999999999</v>
      </c>
      <c r="G114" s="2">
        <v>117.39361100000001</v>
      </c>
      <c r="H114" s="2">
        <v>117.39361100000001</v>
      </c>
      <c r="I114" s="6"/>
      <c r="J114" s="6"/>
      <c r="K114" s="6"/>
      <c r="L114" s="13" t="s">
        <v>717</v>
      </c>
      <c r="M114" s="13"/>
      <c r="N114" s="6"/>
      <c r="O114" s="6"/>
      <c r="P114" s="6"/>
      <c r="Q114" s="35">
        <v>156.9</v>
      </c>
      <c r="R114" s="6"/>
      <c r="S114" s="6"/>
      <c r="T114" s="6"/>
      <c r="U114" s="6"/>
      <c r="V114" s="6"/>
      <c r="W114" s="6"/>
      <c r="X114" s="6"/>
      <c r="Y114" s="6"/>
      <c r="Z114" s="6"/>
      <c r="AA114" s="6"/>
      <c r="AB114" s="30">
        <v>75.8</v>
      </c>
      <c r="AC114" s="30">
        <v>0.22</v>
      </c>
      <c r="AE114" s="30">
        <v>12.1</v>
      </c>
      <c r="AG114" s="2">
        <v>1.85</v>
      </c>
      <c r="AH114" s="2">
        <v>0.78</v>
      </c>
      <c r="AI114" s="2">
        <f t="shared" si="3"/>
        <v>2.4446300000000001</v>
      </c>
      <c r="AJ114" s="2">
        <v>0.14000000000000001</v>
      </c>
      <c r="AK114" s="2">
        <v>0.12</v>
      </c>
      <c r="AL114" s="2">
        <v>0.09</v>
      </c>
      <c r="AM114" s="2"/>
      <c r="AN114" s="2">
        <v>4.95</v>
      </c>
      <c r="AO114" s="2">
        <v>3.31</v>
      </c>
      <c r="AP114" s="2">
        <v>0.03</v>
      </c>
      <c r="BF114" s="30">
        <v>0.48</v>
      </c>
      <c r="CK114" s="30">
        <v>4.5</v>
      </c>
      <c r="CN114" s="30">
        <v>1.02</v>
      </c>
      <c r="CO114" s="30">
        <v>2.04</v>
      </c>
      <c r="CR114" s="30">
        <v>24.6</v>
      </c>
      <c r="CW114" s="30">
        <v>180</v>
      </c>
      <c r="CX114" s="30">
        <v>20.6</v>
      </c>
      <c r="CY114" s="30">
        <v>70.900000000000006</v>
      </c>
      <c r="CZ114" s="30">
        <v>782</v>
      </c>
      <c r="DA114" s="30">
        <v>44.2</v>
      </c>
      <c r="DN114" s="30">
        <v>83.8</v>
      </c>
      <c r="DO114" s="30">
        <v>107</v>
      </c>
      <c r="DP114" s="30">
        <v>196</v>
      </c>
      <c r="DQ114" s="30">
        <v>25.2</v>
      </c>
      <c r="DR114" s="30">
        <v>88.7</v>
      </c>
      <c r="DS114" s="30">
        <v>16.5</v>
      </c>
      <c r="DT114" s="30">
        <v>0.45</v>
      </c>
      <c r="DU114" s="30">
        <v>13.9</v>
      </c>
      <c r="DV114" s="30">
        <v>2.33</v>
      </c>
      <c r="DW114" s="30">
        <v>13.6</v>
      </c>
      <c r="DX114" s="30">
        <v>2.79</v>
      </c>
      <c r="DY114" s="30">
        <v>7.85</v>
      </c>
      <c r="DZ114" s="30">
        <v>1.25</v>
      </c>
      <c r="EA114" s="30">
        <v>8.16</v>
      </c>
      <c r="EB114" s="30">
        <v>1.27</v>
      </c>
      <c r="EC114" s="30">
        <v>22.9</v>
      </c>
      <c r="ED114" s="30">
        <v>3</v>
      </c>
      <c r="EM114" s="30">
        <v>12.8</v>
      </c>
      <c r="EO114" s="30">
        <v>23.4</v>
      </c>
      <c r="EP114" s="30">
        <v>4.16</v>
      </c>
      <c r="FO114" s="6"/>
      <c r="FP114" s="13" t="s">
        <v>715</v>
      </c>
    </row>
    <row r="115" spans="1:172" s="30" customFormat="1" x14ac:dyDescent="0.25">
      <c r="A115" s="13" t="s">
        <v>713</v>
      </c>
      <c r="B115" s="6"/>
      <c r="C115" s="13" t="s">
        <v>593</v>
      </c>
      <c r="D115" s="13" t="s">
        <v>598</v>
      </c>
      <c r="E115" s="2">
        <v>42.871110999999999</v>
      </c>
      <c r="F115" s="2">
        <v>42.871110999999999</v>
      </c>
      <c r="G115" s="2">
        <v>117.39361100000001</v>
      </c>
      <c r="H115" s="2">
        <v>117.39361100000001</v>
      </c>
      <c r="I115" s="6"/>
      <c r="J115" s="6"/>
      <c r="K115" s="6"/>
      <c r="L115" s="13" t="s">
        <v>718</v>
      </c>
      <c r="M115" s="13"/>
      <c r="N115" s="6"/>
      <c r="O115" s="6"/>
      <c r="P115" s="6"/>
      <c r="Q115" s="35">
        <v>156.9</v>
      </c>
      <c r="R115" s="6"/>
      <c r="S115" s="6"/>
      <c r="T115" s="6"/>
      <c r="U115" s="6"/>
      <c r="V115" s="6"/>
      <c r="W115" s="6"/>
      <c r="X115" s="6"/>
      <c r="Y115" s="6"/>
      <c r="Z115" s="6"/>
      <c r="AA115" s="6"/>
      <c r="AB115" s="30">
        <v>74.2</v>
      </c>
      <c r="AC115" s="30">
        <v>0.25</v>
      </c>
      <c r="AE115" s="30">
        <v>11.9</v>
      </c>
      <c r="AG115" s="2">
        <v>2.69</v>
      </c>
      <c r="AH115" s="2">
        <v>0.6</v>
      </c>
      <c r="AI115" s="2">
        <f t="shared" si="3"/>
        <v>3.0204620000000002</v>
      </c>
      <c r="AJ115" s="2">
        <v>0.17</v>
      </c>
      <c r="AK115" s="2">
        <v>0.13</v>
      </c>
      <c r="AL115" s="2">
        <v>0.11</v>
      </c>
      <c r="AM115" s="2"/>
      <c r="AN115" s="2">
        <v>6.44</v>
      </c>
      <c r="AO115" s="2">
        <v>2.87</v>
      </c>
      <c r="AP115" s="2">
        <v>0.04</v>
      </c>
      <c r="BF115" s="30">
        <v>0.36</v>
      </c>
      <c r="CK115" s="30">
        <v>5.41</v>
      </c>
      <c r="CN115" s="30">
        <v>0.91</v>
      </c>
      <c r="CO115" s="30">
        <v>1.77</v>
      </c>
      <c r="CR115" s="30">
        <v>24.8</v>
      </c>
      <c r="CW115" s="30">
        <v>234</v>
      </c>
      <c r="CX115" s="30">
        <v>27.2</v>
      </c>
      <c r="CY115" s="30">
        <v>75.099999999999994</v>
      </c>
      <c r="CZ115" s="30">
        <v>797</v>
      </c>
      <c r="DA115" s="30">
        <v>45.8</v>
      </c>
      <c r="DN115" s="30">
        <v>104</v>
      </c>
      <c r="DO115" s="30">
        <v>127</v>
      </c>
      <c r="DP115" s="30">
        <v>238</v>
      </c>
      <c r="DQ115" s="30">
        <v>28.8</v>
      </c>
      <c r="DR115" s="30">
        <v>106</v>
      </c>
      <c r="DS115" s="30">
        <v>19.5</v>
      </c>
      <c r="DT115" s="30">
        <v>0.48</v>
      </c>
      <c r="DU115" s="30">
        <v>15.5</v>
      </c>
      <c r="DV115" s="30">
        <v>2.54</v>
      </c>
      <c r="DW115" s="30">
        <v>13.6</v>
      </c>
      <c r="DX115" s="30">
        <v>2.81</v>
      </c>
      <c r="DY115" s="30">
        <v>7.91</v>
      </c>
      <c r="DZ115" s="30">
        <v>1.24</v>
      </c>
      <c r="EA115" s="30">
        <v>8.49</v>
      </c>
      <c r="EB115" s="30">
        <v>1.31</v>
      </c>
      <c r="EC115" s="30">
        <v>22.5</v>
      </c>
      <c r="ED115" s="30">
        <v>3.28</v>
      </c>
      <c r="EM115" s="30">
        <v>24.6</v>
      </c>
      <c r="EO115" s="30">
        <v>26</v>
      </c>
      <c r="EP115" s="30">
        <v>5.27</v>
      </c>
      <c r="FO115" s="6"/>
      <c r="FP115" s="13" t="s">
        <v>715</v>
      </c>
    </row>
    <row r="116" spans="1:172" s="30" customFormat="1" x14ac:dyDescent="0.25">
      <c r="A116" s="13" t="s">
        <v>713</v>
      </c>
      <c r="B116" s="6"/>
      <c r="C116" s="13" t="s">
        <v>593</v>
      </c>
      <c r="D116" s="13" t="s">
        <v>598</v>
      </c>
      <c r="E116" s="2">
        <v>42.871110999999999</v>
      </c>
      <c r="F116" s="2">
        <v>42.871110999999999</v>
      </c>
      <c r="G116" s="2">
        <v>117.39361100000001</v>
      </c>
      <c r="H116" s="2">
        <v>117.39361100000001</v>
      </c>
      <c r="I116" s="6"/>
      <c r="J116" s="6"/>
      <c r="K116" s="6"/>
      <c r="L116" s="13" t="s">
        <v>719</v>
      </c>
      <c r="M116" s="13"/>
      <c r="N116" s="6"/>
      <c r="O116" s="6"/>
      <c r="P116" s="6"/>
      <c r="Q116" s="35">
        <v>156.9</v>
      </c>
      <c r="R116" s="6"/>
      <c r="S116" s="6"/>
      <c r="T116" s="6"/>
      <c r="U116" s="6"/>
      <c r="V116" s="6"/>
      <c r="W116" s="6"/>
      <c r="X116" s="6"/>
      <c r="Y116" s="6"/>
      <c r="Z116" s="6"/>
      <c r="AA116" s="6"/>
      <c r="AB116" s="30">
        <v>74.400000000000006</v>
      </c>
      <c r="AC116" s="30">
        <v>0.24</v>
      </c>
      <c r="AE116" s="30">
        <v>12.2</v>
      </c>
      <c r="AG116" s="2">
        <v>2.61</v>
      </c>
      <c r="AH116" s="2">
        <v>0.5</v>
      </c>
      <c r="AI116" s="2">
        <f t="shared" si="3"/>
        <v>2.8484780000000001</v>
      </c>
      <c r="AJ116" s="2">
        <v>0.11</v>
      </c>
      <c r="AK116" s="2">
        <v>7.0000000000000007E-2</v>
      </c>
      <c r="AL116" s="2">
        <v>0.09</v>
      </c>
      <c r="AM116" s="2"/>
      <c r="AN116" s="2">
        <v>5.53</v>
      </c>
      <c r="AO116" s="2">
        <v>3.75</v>
      </c>
      <c r="AP116" s="2">
        <v>0.04</v>
      </c>
      <c r="BF116" s="30">
        <v>0.27</v>
      </c>
      <c r="CK116" s="30">
        <v>5.9</v>
      </c>
      <c r="CN116" s="30">
        <v>0.83</v>
      </c>
      <c r="CO116" s="30">
        <v>1.72</v>
      </c>
      <c r="CR116" s="30">
        <v>25</v>
      </c>
      <c r="CW116" s="30">
        <v>201</v>
      </c>
      <c r="CX116" s="30">
        <v>23.6</v>
      </c>
      <c r="CY116" s="30">
        <v>64.099999999999994</v>
      </c>
      <c r="CZ116" s="30">
        <v>752</v>
      </c>
      <c r="DA116" s="30">
        <v>47.6</v>
      </c>
      <c r="DN116" s="30">
        <v>87.3</v>
      </c>
      <c r="DO116" s="30">
        <v>113</v>
      </c>
      <c r="DP116" s="30">
        <v>207</v>
      </c>
      <c r="DQ116" s="30">
        <v>26.5</v>
      </c>
      <c r="DR116" s="30">
        <v>95</v>
      </c>
      <c r="DS116" s="30">
        <v>17.3</v>
      </c>
      <c r="DT116" s="30">
        <v>0.4</v>
      </c>
      <c r="DU116" s="30">
        <v>13.9</v>
      </c>
      <c r="DV116" s="30">
        <v>2.2999999999999998</v>
      </c>
      <c r="DW116" s="30">
        <v>12.5</v>
      </c>
      <c r="DX116" s="30">
        <v>2.52</v>
      </c>
      <c r="DY116" s="30">
        <v>7.07</v>
      </c>
      <c r="DZ116" s="30">
        <v>1.1399999999999999</v>
      </c>
      <c r="EA116" s="30">
        <v>7.46</v>
      </c>
      <c r="EB116" s="30">
        <v>1.1599999999999999</v>
      </c>
      <c r="EC116" s="30">
        <v>19.7</v>
      </c>
      <c r="ED116" s="30">
        <v>3.47</v>
      </c>
      <c r="EM116" s="30">
        <v>23.3</v>
      </c>
      <c r="EO116" s="30">
        <v>24.4</v>
      </c>
      <c r="EP116" s="30">
        <v>4.71</v>
      </c>
      <c r="FO116" s="6"/>
      <c r="FP116" s="13" t="s">
        <v>715</v>
      </c>
    </row>
    <row r="117" spans="1:172" s="30" customFormat="1" x14ac:dyDescent="0.25">
      <c r="A117" s="13" t="s">
        <v>713</v>
      </c>
      <c r="B117" s="6"/>
      <c r="C117" s="13" t="s">
        <v>593</v>
      </c>
      <c r="D117" s="13" t="s">
        <v>598</v>
      </c>
      <c r="E117" s="2">
        <v>42.871110999999999</v>
      </c>
      <c r="F117" s="2">
        <v>42.871110999999999</v>
      </c>
      <c r="G117" s="2">
        <v>117.39361100000001</v>
      </c>
      <c r="H117" s="2">
        <v>117.39361100000001</v>
      </c>
      <c r="I117" s="6"/>
      <c r="J117" s="6"/>
      <c r="K117" s="6"/>
      <c r="L117" s="13" t="s">
        <v>720</v>
      </c>
      <c r="M117" s="13"/>
      <c r="N117" s="6"/>
      <c r="O117" s="6"/>
      <c r="P117" s="6"/>
      <c r="Q117" s="34">
        <v>156.9</v>
      </c>
      <c r="R117" s="6"/>
      <c r="S117" s="6"/>
      <c r="T117" s="6"/>
      <c r="U117" s="6"/>
      <c r="V117" s="6"/>
      <c r="W117" s="6"/>
      <c r="X117" s="6"/>
      <c r="Y117" s="6"/>
      <c r="Z117" s="6"/>
      <c r="AA117" s="6"/>
      <c r="AB117" s="30">
        <v>74</v>
      </c>
      <c r="AC117" s="30">
        <v>0.28000000000000003</v>
      </c>
      <c r="AE117" s="30">
        <v>12.4</v>
      </c>
      <c r="AG117" s="2">
        <v>2.42</v>
      </c>
      <c r="AH117" s="2">
        <v>0.75</v>
      </c>
      <c r="AI117" s="2">
        <f t="shared" si="3"/>
        <v>2.9275160000000002</v>
      </c>
      <c r="AJ117" s="2">
        <v>0.16</v>
      </c>
      <c r="AK117" s="2">
        <v>0.1</v>
      </c>
      <c r="AL117" s="2">
        <v>0.09</v>
      </c>
      <c r="AM117" s="2"/>
      <c r="AN117" s="2">
        <v>5.34</v>
      </c>
      <c r="AO117" s="2">
        <v>3.85</v>
      </c>
      <c r="AP117" s="2">
        <v>0.04</v>
      </c>
      <c r="BF117" s="30">
        <v>0.31</v>
      </c>
      <c r="CK117" s="30">
        <v>3.91</v>
      </c>
      <c r="CN117" s="30">
        <v>0.78</v>
      </c>
      <c r="CO117" s="30">
        <v>1.78</v>
      </c>
      <c r="CR117" s="30">
        <v>23.9</v>
      </c>
      <c r="CW117" s="30">
        <v>178</v>
      </c>
      <c r="CX117" s="30">
        <v>23.5</v>
      </c>
      <c r="CY117" s="30">
        <v>66.3</v>
      </c>
      <c r="CZ117" s="30">
        <v>700</v>
      </c>
      <c r="DA117" s="30">
        <v>34.299999999999997</v>
      </c>
      <c r="DN117" s="30">
        <v>67.8</v>
      </c>
      <c r="DO117" s="30">
        <v>106</v>
      </c>
      <c r="DP117" s="30">
        <v>187</v>
      </c>
      <c r="DQ117" s="30">
        <v>23.8</v>
      </c>
      <c r="DR117" s="30">
        <v>85.8</v>
      </c>
      <c r="DS117" s="30">
        <v>15.7</v>
      </c>
      <c r="DT117" s="30">
        <v>0.39</v>
      </c>
      <c r="DU117" s="30">
        <v>13.4</v>
      </c>
      <c r="DV117" s="30">
        <v>2.23</v>
      </c>
      <c r="DW117" s="30">
        <v>12.4</v>
      </c>
      <c r="DX117" s="30">
        <v>2.48</v>
      </c>
      <c r="DY117" s="30">
        <v>6.79</v>
      </c>
      <c r="DZ117" s="30">
        <v>1.06</v>
      </c>
      <c r="EA117" s="30">
        <v>7.16</v>
      </c>
      <c r="EB117" s="30">
        <v>1.17</v>
      </c>
      <c r="EC117" s="30">
        <v>18.8</v>
      </c>
      <c r="ED117" s="30">
        <v>2.2400000000000002</v>
      </c>
      <c r="EM117" s="30">
        <v>20.5</v>
      </c>
      <c r="EO117" s="30">
        <v>20.399999999999999</v>
      </c>
      <c r="EP117" s="30">
        <v>3.95</v>
      </c>
      <c r="FO117" s="6"/>
      <c r="FP117" s="13" t="s">
        <v>715</v>
      </c>
    </row>
    <row r="118" spans="1:172" s="30" customFormat="1" x14ac:dyDescent="0.25">
      <c r="A118" s="13" t="s">
        <v>721</v>
      </c>
      <c r="B118" s="6"/>
      <c r="C118" s="13" t="s">
        <v>593</v>
      </c>
      <c r="D118" s="13" t="s">
        <v>598</v>
      </c>
      <c r="E118" s="2">
        <v>44.305278000000001</v>
      </c>
      <c r="F118" s="2">
        <v>44.305278000000001</v>
      </c>
      <c r="G118" s="2">
        <v>119.300833</v>
      </c>
      <c r="H118" s="2">
        <v>119.300833</v>
      </c>
      <c r="I118" s="6"/>
      <c r="J118" s="6"/>
      <c r="K118" s="6"/>
      <c r="L118" s="13" t="s">
        <v>722</v>
      </c>
      <c r="M118" s="13"/>
      <c r="N118" s="6"/>
      <c r="O118" s="6"/>
      <c r="P118" s="6"/>
      <c r="Q118" s="34">
        <v>154</v>
      </c>
      <c r="R118" s="6"/>
      <c r="S118" s="6"/>
      <c r="T118" s="6"/>
      <c r="U118" s="6"/>
      <c r="V118" s="6"/>
      <c r="W118" s="6"/>
      <c r="X118" s="6"/>
      <c r="Y118" s="6"/>
      <c r="Z118" s="6"/>
      <c r="AA118" s="6"/>
      <c r="AB118" s="30">
        <v>75.569999999999993</v>
      </c>
      <c r="AC118" s="30">
        <v>0.1</v>
      </c>
      <c r="AE118" s="30">
        <v>12.75</v>
      </c>
      <c r="AG118" s="2"/>
      <c r="AH118" s="2"/>
      <c r="AI118" s="2">
        <v>1.16974</v>
      </c>
      <c r="AJ118" s="2">
        <v>0.31</v>
      </c>
      <c r="AK118" s="2">
        <v>0.1</v>
      </c>
      <c r="AL118" s="2">
        <v>0.02</v>
      </c>
      <c r="AM118" s="2"/>
      <c r="AN118" s="2">
        <v>4.8099999999999996</v>
      </c>
      <c r="AO118" s="2">
        <v>4.24</v>
      </c>
      <c r="AP118" s="2">
        <v>0.03</v>
      </c>
      <c r="BF118" s="30">
        <v>0.7</v>
      </c>
      <c r="CR118" s="30">
        <v>19.2</v>
      </c>
      <c r="CW118" s="30">
        <v>174.2</v>
      </c>
      <c r="CX118" s="30">
        <v>43.8</v>
      </c>
      <c r="CY118" s="30">
        <v>45.2</v>
      </c>
      <c r="CZ118" s="30">
        <v>139.30000000000001</v>
      </c>
      <c r="DA118" s="30">
        <v>19.5</v>
      </c>
      <c r="DN118" s="30">
        <v>155</v>
      </c>
      <c r="DO118" s="30">
        <v>25.5</v>
      </c>
      <c r="DP118" s="30">
        <v>62.4</v>
      </c>
      <c r="DQ118" s="30">
        <v>7.13</v>
      </c>
      <c r="DR118" s="30">
        <v>27</v>
      </c>
      <c r="DS118" s="30">
        <v>6.35</v>
      </c>
      <c r="DT118" s="30">
        <v>0.21</v>
      </c>
      <c r="DU118" s="30">
        <v>6.66</v>
      </c>
      <c r="DV118" s="30">
        <v>1.27</v>
      </c>
      <c r="DW118" s="30">
        <v>7.74</v>
      </c>
      <c r="DX118" s="30">
        <v>1.65</v>
      </c>
      <c r="DY118" s="30">
        <v>4.96</v>
      </c>
      <c r="DZ118" s="30">
        <v>0.75</v>
      </c>
      <c r="EA118" s="30">
        <v>5.35</v>
      </c>
      <c r="EB118" s="30">
        <v>0.78</v>
      </c>
      <c r="EC118" s="30">
        <v>6.1</v>
      </c>
      <c r="ED118" s="30">
        <v>1.5</v>
      </c>
      <c r="FO118" s="6"/>
      <c r="FP118" s="13" t="s">
        <v>723</v>
      </c>
    </row>
    <row r="119" spans="1:172" s="30" customFormat="1" x14ac:dyDescent="0.25">
      <c r="A119" s="13" t="s">
        <v>721</v>
      </c>
      <c r="B119" s="6"/>
      <c r="C119" s="13" t="s">
        <v>593</v>
      </c>
      <c r="D119" s="13" t="s">
        <v>598</v>
      </c>
      <c r="E119" s="2">
        <v>44.156388999999997</v>
      </c>
      <c r="F119" s="2">
        <v>44.156388999999997</v>
      </c>
      <c r="G119" s="2">
        <v>119.526667</v>
      </c>
      <c r="H119" s="2">
        <v>119.526667</v>
      </c>
      <c r="I119" s="6"/>
      <c r="J119" s="6"/>
      <c r="K119" s="6"/>
      <c r="L119" s="13" t="s">
        <v>724</v>
      </c>
      <c r="M119" s="13"/>
      <c r="N119" s="6"/>
      <c r="O119" s="6"/>
      <c r="P119" s="6"/>
      <c r="Q119" s="34">
        <v>139</v>
      </c>
      <c r="R119" s="6"/>
      <c r="S119" s="6"/>
      <c r="T119" s="6"/>
      <c r="U119" s="6"/>
      <c r="V119" s="6"/>
      <c r="W119" s="6"/>
      <c r="X119" s="6"/>
      <c r="Y119" s="6"/>
      <c r="Z119" s="6"/>
      <c r="AA119" s="6"/>
      <c r="AB119" s="30">
        <v>72.34</v>
      </c>
      <c r="AC119" s="30">
        <v>0.22</v>
      </c>
      <c r="AE119" s="30">
        <v>14.43</v>
      </c>
      <c r="AG119" s="2"/>
      <c r="AH119" s="2"/>
      <c r="AI119" s="2">
        <v>1.4576760000000002</v>
      </c>
      <c r="AJ119" s="2">
        <v>0.65</v>
      </c>
      <c r="AK119" s="2">
        <v>0.23</v>
      </c>
      <c r="AL119" s="2">
        <v>0.05</v>
      </c>
      <c r="AM119" s="2"/>
      <c r="AN119" s="2">
        <v>4.9400000000000004</v>
      </c>
      <c r="AO119" s="2">
        <v>4.75</v>
      </c>
      <c r="AP119" s="2">
        <v>0.05</v>
      </c>
      <c r="BF119" s="30">
        <v>0.6</v>
      </c>
      <c r="CR119" s="30">
        <v>14.9</v>
      </c>
      <c r="CW119" s="30">
        <v>131.9</v>
      </c>
      <c r="CX119" s="30">
        <v>96.7</v>
      </c>
      <c r="CY119" s="30">
        <v>18.100000000000001</v>
      </c>
      <c r="CZ119" s="30">
        <v>205.4</v>
      </c>
      <c r="DA119" s="30">
        <v>10.4</v>
      </c>
      <c r="DN119" s="30">
        <v>703</v>
      </c>
      <c r="DO119" s="30">
        <v>30.4</v>
      </c>
      <c r="DP119" s="30">
        <v>66.599999999999994</v>
      </c>
      <c r="DQ119" s="30">
        <v>7.09</v>
      </c>
      <c r="DR119" s="30">
        <v>24.9</v>
      </c>
      <c r="DS119" s="30">
        <v>4.1900000000000004</v>
      </c>
      <c r="DT119" s="30">
        <v>0.6</v>
      </c>
      <c r="DU119" s="30">
        <v>3.1</v>
      </c>
      <c r="DV119" s="30">
        <v>0.53</v>
      </c>
      <c r="DW119" s="30">
        <v>2.87</v>
      </c>
      <c r="DX119" s="30">
        <v>0.68</v>
      </c>
      <c r="DY119" s="30">
        <v>2.0099999999999998</v>
      </c>
      <c r="DZ119" s="30">
        <v>0.31</v>
      </c>
      <c r="EA119" s="30">
        <v>2.2000000000000002</v>
      </c>
      <c r="EB119" s="30">
        <v>0.35</v>
      </c>
      <c r="EC119" s="30">
        <v>6.3</v>
      </c>
      <c r="ED119" s="30">
        <v>0.7</v>
      </c>
      <c r="FO119" s="6"/>
      <c r="FP119" s="13" t="s">
        <v>723</v>
      </c>
    </row>
    <row r="120" spans="1:172" s="30" customFormat="1" x14ac:dyDescent="0.25">
      <c r="A120" s="13" t="s">
        <v>721</v>
      </c>
      <c r="B120" s="6"/>
      <c r="C120" s="13" t="s">
        <v>593</v>
      </c>
      <c r="D120" s="13" t="s">
        <v>598</v>
      </c>
      <c r="E120" s="2">
        <v>44.517499999999998</v>
      </c>
      <c r="F120" s="2">
        <v>44.517499999999998</v>
      </c>
      <c r="G120" s="2">
        <v>119.77500000000001</v>
      </c>
      <c r="H120" s="2">
        <v>119.77500000000001</v>
      </c>
      <c r="I120" s="6"/>
      <c r="J120" s="6"/>
      <c r="K120" s="6"/>
      <c r="L120" s="13" t="s">
        <v>725</v>
      </c>
      <c r="M120" s="13"/>
      <c r="N120" s="6"/>
      <c r="O120" s="6"/>
      <c r="P120" s="6"/>
      <c r="Q120" s="34">
        <v>138</v>
      </c>
      <c r="R120" s="6"/>
      <c r="S120" s="6"/>
      <c r="T120" s="6"/>
      <c r="U120" s="6"/>
      <c r="V120" s="6"/>
      <c r="W120" s="6"/>
      <c r="X120" s="6"/>
      <c r="Y120" s="6"/>
      <c r="Z120" s="6"/>
      <c r="AA120" s="6"/>
      <c r="AB120" s="30">
        <v>74.58</v>
      </c>
      <c r="AC120" s="30">
        <v>0.15</v>
      </c>
      <c r="AE120" s="30">
        <v>12.74</v>
      </c>
      <c r="AG120" s="2"/>
      <c r="AH120" s="2"/>
      <c r="AI120" s="2">
        <v>2.0155520000000005</v>
      </c>
      <c r="AJ120" s="2">
        <v>0.16</v>
      </c>
      <c r="AK120" s="2">
        <v>0.05</v>
      </c>
      <c r="AL120" s="2">
        <v>0.03</v>
      </c>
      <c r="AM120" s="2"/>
      <c r="AN120" s="2">
        <v>4.91</v>
      </c>
      <c r="AO120" s="2">
        <v>3.77</v>
      </c>
      <c r="AP120" s="2">
        <v>0.02</v>
      </c>
      <c r="BF120" s="30">
        <v>1.3</v>
      </c>
      <c r="CR120" s="30">
        <v>19.5</v>
      </c>
      <c r="CW120" s="30">
        <v>149.69999999999999</v>
      </c>
      <c r="CX120" s="30">
        <v>41</v>
      </c>
      <c r="CY120" s="30">
        <v>31.5</v>
      </c>
      <c r="CZ120" s="30">
        <v>299.7</v>
      </c>
      <c r="DA120" s="30">
        <v>10.1</v>
      </c>
      <c r="DN120" s="30">
        <v>259</v>
      </c>
      <c r="DO120" s="30">
        <v>33.799999999999997</v>
      </c>
      <c r="DP120" s="30">
        <v>86.7</v>
      </c>
      <c r="DQ120" s="30">
        <v>8.66</v>
      </c>
      <c r="DR120" s="30">
        <v>31.8</v>
      </c>
      <c r="DS120" s="30">
        <v>5.9</v>
      </c>
      <c r="DT120" s="30">
        <v>0.24</v>
      </c>
      <c r="DU120" s="30">
        <v>5.05</v>
      </c>
      <c r="DV120" s="30">
        <v>0.96</v>
      </c>
      <c r="DW120" s="30">
        <v>5.64</v>
      </c>
      <c r="DX120" s="30">
        <v>1.28</v>
      </c>
      <c r="DY120" s="30">
        <v>3.71</v>
      </c>
      <c r="DZ120" s="30">
        <v>0.56000000000000005</v>
      </c>
      <c r="EA120" s="30">
        <v>3.96</v>
      </c>
      <c r="EB120" s="30">
        <v>0.56000000000000005</v>
      </c>
      <c r="EC120" s="30">
        <v>9.9</v>
      </c>
      <c r="ED120" s="30">
        <v>1</v>
      </c>
      <c r="FO120" s="6"/>
      <c r="FP120" s="13" t="s">
        <v>723</v>
      </c>
    </row>
    <row r="121" spans="1:172" s="30" customFormat="1" x14ac:dyDescent="0.25">
      <c r="A121" s="13" t="s">
        <v>721</v>
      </c>
      <c r="B121" s="6"/>
      <c r="C121" s="13" t="s">
        <v>593</v>
      </c>
      <c r="D121" s="13" t="s">
        <v>598</v>
      </c>
      <c r="E121" s="2">
        <v>44.573056000000001</v>
      </c>
      <c r="F121" s="2">
        <v>44.573056000000001</v>
      </c>
      <c r="G121" s="2">
        <v>119.672222</v>
      </c>
      <c r="H121" s="2">
        <v>119.672222</v>
      </c>
      <c r="I121" s="6"/>
      <c r="J121" s="6"/>
      <c r="K121" s="6"/>
      <c r="L121" s="13" t="s">
        <v>726</v>
      </c>
      <c r="M121" s="13"/>
      <c r="N121" s="6"/>
      <c r="O121" s="6"/>
      <c r="P121" s="6"/>
      <c r="Q121" s="34">
        <v>137</v>
      </c>
      <c r="R121" s="6"/>
      <c r="S121" s="6"/>
      <c r="T121" s="6"/>
      <c r="U121" s="6"/>
      <c r="V121" s="6"/>
      <c r="W121" s="6"/>
      <c r="X121" s="6"/>
      <c r="Y121" s="6"/>
      <c r="Z121" s="6"/>
      <c r="AA121" s="6"/>
      <c r="AB121" s="30">
        <v>71.8</v>
      </c>
      <c r="AC121" s="30">
        <v>0.13</v>
      </c>
      <c r="AE121" s="30">
        <v>14.4</v>
      </c>
      <c r="AG121" s="2"/>
      <c r="AH121" s="2"/>
      <c r="AI121" s="2">
        <v>1.8175960000000002</v>
      </c>
      <c r="AJ121" s="2">
        <v>0.17</v>
      </c>
      <c r="AK121" s="2">
        <v>0.09</v>
      </c>
      <c r="AL121" s="2">
        <v>0.02</v>
      </c>
      <c r="AM121" s="2"/>
      <c r="AN121" s="2">
        <v>5.45</v>
      </c>
      <c r="AO121" s="2">
        <v>4.47</v>
      </c>
      <c r="AP121" s="2">
        <v>0.03</v>
      </c>
      <c r="BF121" s="30">
        <v>1.4</v>
      </c>
      <c r="CR121" s="30">
        <v>20.6</v>
      </c>
      <c r="CW121" s="30">
        <v>216.3</v>
      </c>
      <c r="CX121" s="30">
        <v>53.3</v>
      </c>
      <c r="CY121" s="30">
        <v>35.299999999999997</v>
      </c>
      <c r="CZ121" s="30">
        <v>147.5</v>
      </c>
      <c r="DA121" s="30">
        <v>15.7</v>
      </c>
      <c r="DN121" s="30">
        <v>246</v>
      </c>
      <c r="DO121" s="30">
        <v>32.6</v>
      </c>
      <c r="DP121" s="30">
        <v>53.2</v>
      </c>
      <c r="DQ121" s="30">
        <v>9.23</v>
      </c>
      <c r="DR121" s="30">
        <v>34.299999999999997</v>
      </c>
      <c r="DS121" s="30">
        <v>7.4</v>
      </c>
      <c r="DT121" s="30">
        <v>0.27</v>
      </c>
      <c r="DU121" s="30">
        <v>6.03</v>
      </c>
      <c r="DV121" s="30">
        <v>1.1100000000000001</v>
      </c>
      <c r="DW121" s="30">
        <v>6.19</v>
      </c>
      <c r="DX121" s="30">
        <v>1.21</v>
      </c>
      <c r="DY121" s="30">
        <v>3.45</v>
      </c>
      <c r="DZ121" s="30">
        <v>0.56000000000000005</v>
      </c>
      <c r="EA121" s="30">
        <v>3.62</v>
      </c>
      <c r="EB121" s="30">
        <v>0.53</v>
      </c>
      <c r="EC121" s="30">
        <v>5.3</v>
      </c>
      <c r="ED121" s="30">
        <v>1.6</v>
      </c>
      <c r="FO121" s="6"/>
      <c r="FP121" s="13" t="s">
        <v>723</v>
      </c>
    </row>
    <row r="122" spans="1:172" s="30" customFormat="1" x14ac:dyDescent="0.25">
      <c r="A122" s="13" t="s">
        <v>721</v>
      </c>
      <c r="B122" s="6"/>
      <c r="C122" s="13" t="s">
        <v>593</v>
      </c>
      <c r="D122" s="13" t="s">
        <v>598</v>
      </c>
      <c r="E122" s="2">
        <v>44.827778000000002</v>
      </c>
      <c r="F122" s="2">
        <v>44.827778000000002</v>
      </c>
      <c r="G122" s="2">
        <v>120.419167</v>
      </c>
      <c r="H122" s="2">
        <v>120.419167</v>
      </c>
      <c r="I122" s="6"/>
      <c r="J122" s="6"/>
      <c r="K122" s="6"/>
      <c r="L122" s="13" t="s">
        <v>727</v>
      </c>
      <c r="M122" s="13"/>
      <c r="N122" s="6"/>
      <c r="O122" s="6"/>
      <c r="P122" s="6"/>
      <c r="Q122" s="34">
        <v>125</v>
      </c>
      <c r="R122" s="6"/>
      <c r="S122" s="6"/>
      <c r="T122" s="6"/>
      <c r="U122" s="6"/>
      <c r="V122" s="6"/>
      <c r="W122" s="6"/>
      <c r="X122" s="6"/>
      <c r="Y122" s="6"/>
      <c r="Z122" s="6"/>
      <c r="AA122" s="6"/>
      <c r="AB122" s="30">
        <v>75.849999999999994</v>
      </c>
      <c r="AC122" s="30">
        <v>0.08</v>
      </c>
      <c r="AE122" s="30">
        <v>12.51</v>
      </c>
      <c r="AG122" s="2"/>
      <c r="AH122" s="2"/>
      <c r="AI122" s="2">
        <v>1.1247500000000001</v>
      </c>
      <c r="AJ122" s="2">
        <v>0.23</v>
      </c>
      <c r="AK122" s="2">
        <v>0.08</v>
      </c>
      <c r="AL122" s="2">
        <v>0.05</v>
      </c>
      <c r="AM122" s="2"/>
      <c r="AN122" s="2">
        <v>4.67</v>
      </c>
      <c r="AO122" s="2">
        <v>3.95</v>
      </c>
      <c r="AP122" s="2">
        <v>0.02</v>
      </c>
      <c r="BF122" s="30">
        <v>1.3</v>
      </c>
      <c r="CR122" s="30">
        <v>15.9</v>
      </c>
      <c r="CW122" s="30">
        <v>117.2</v>
      </c>
      <c r="CX122" s="30">
        <v>42.4</v>
      </c>
      <c r="CY122" s="30">
        <v>18.399999999999999</v>
      </c>
      <c r="CZ122" s="30">
        <v>129.1</v>
      </c>
      <c r="DA122" s="30">
        <v>11.1</v>
      </c>
      <c r="DN122" s="30">
        <v>184</v>
      </c>
      <c r="DO122" s="30">
        <v>29.7</v>
      </c>
      <c r="DP122" s="30">
        <v>61.4</v>
      </c>
      <c r="DQ122" s="30">
        <v>6.95</v>
      </c>
      <c r="DR122" s="30">
        <v>25.2</v>
      </c>
      <c r="DS122" s="30">
        <v>4.12</v>
      </c>
      <c r="DT122" s="30">
        <v>0.14000000000000001</v>
      </c>
      <c r="DU122" s="30">
        <v>3.27</v>
      </c>
      <c r="DV122" s="30">
        <v>0.54</v>
      </c>
      <c r="DW122" s="30">
        <v>3.1</v>
      </c>
      <c r="DX122" s="30">
        <v>0.6</v>
      </c>
      <c r="DY122" s="30">
        <v>1.87</v>
      </c>
      <c r="DZ122" s="30">
        <v>0.35</v>
      </c>
      <c r="EA122" s="30">
        <v>2.2599999999999998</v>
      </c>
      <c r="EB122" s="30">
        <v>0.31</v>
      </c>
      <c r="EC122" s="30">
        <v>4.9000000000000004</v>
      </c>
      <c r="ED122" s="30">
        <v>0.9</v>
      </c>
      <c r="FO122" s="6"/>
      <c r="FP122" s="13" t="s">
        <v>723</v>
      </c>
    </row>
    <row r="123" spans="1:172" s="30" customFormat="1" x14ac:dyDescent="0.25">
      <c r="A123" s="13" t="s">
        <v>728</v>
      </c>
      <c r="B123" s="6"/>
      <c r="C123" s="13" t="s">
        <v>692</v>
      </c>
      <c r="D123" s="13" t="s">
        <v>598</v>
      </c>
      <c r="E123" s="12">
        <v>48.033822000000001</v>
      </c>
      <c r="F123" s="12">
        <v>48.033822000000001</v>
      </c>
      <c r="G123" s="12">
        <v>122.743514</v>
      </c>
      <c r="H123" s="12">
        <v>122.743514</v>
      </c>
      <c r="I123" s="6"/>
      <c r="J123" s="6"/>
      <c r="K123" s="6"/>
      <c r="L123" s="13" t="s">
        <v>729</v>
      </c>
      <c r="M123" s="13"/>
      <c r="N123" s="6"/>
      <c r="O123" s="6"/>
      <c r="P123" s="6"/>
      <c r="Q123" s="34">
        <v>122</v>
      </c>
      <c r="R123" s="6"/>
      <c r="S123" s="6"/>
      <c r="T123" s="6"/>
      <c r="U123" s="6"/>
      <c r="V123" s="6"/>
      <c r="W123" s="6"/>
      <c r="X123" s="6"/>
      <c r="Y123" s="6"/>
      <c r="Z123" s="6"/>
      <c r="AA123" s="6"/>
      <c r="AB123" s="30">
        <v>60.14</v>
      </c>
      <c r="AC123" s="30">
        <v>0.77</v>
      </c>
      <c r="AE123" s="30">
        <v>16.61</v>
      </c>
      <c r="AG123" s="2">
        <v>2.1</v>
      </c>
      <c r="AH123" s="2">
        <v>3.53</v>
      </c>
      <c r="AI123" s="2">
        <f t="shared" ref="AI123:AI132" si="4">AH123+0.8998*AG123</f>
        <v>5.4195799999999998</v>
      </c>
      <c r="AJ123" s="2">
        <v>4.3</v>
      </c>
      <c r="AK123" s="2">
        <v>2.19</v>
      </c>
      <c r="AL123" s="2">
        <v>0.1</v>
      </c>
      <c r="AM123" s="2"/>
      <c r="AN123" s="2">
        <v>2.78</v>
      </c>
      <c r="AO123" s="2">
        <v>3.82</v>
      </c>
      <c r="AP123" s="2">
        <v>0.26</v>
      </c>
      <c r="BF123" s="30">
        <v>3.53</v>
      </c>
      <c r="CW123" s="30">
        <v>55.72</v>
      </c>
      <c r="CX123" s="30">
        <v>724.9</v>
      </c>
      <c r="CY123" s="30">
        <v>16.399999999999999</v>
      </c>
      <c r="CZ123" s="30">
        <v>166.4</v>
      </c>
      <c r="DA123" s="30">
        <v>7.59</v>
      </c>
      <c r="DN123" s="30">
        <v>800.6</v>
      </c>
      <c r="DO123" s="30">
        <v>24.33</v>
      </c>
      <c r="DP123" s="30">
        <v>48.76</v>
      </c>
      <c r="DQ123" s="30">
        <v>6.12</v>
      </c>
      <c r="DR123" s="30">
        <v>24.19</v>
      </c>
      <c r="DS123" s="30">
        <v>4.5999999999999996</v>
      </c>
      <c r="DT123" s="30">
        <v>1.31</v>
      </c>
      <c r="DU123" s="30">
        <v>3.87</v>
      </c>
      <c r="DV123" s="30">
        <v>0.54</v>
      </c>
      <c r="DW123" s="30">
        <v>3.11</v>
      </c>
      <c r="DX123" s="30">
        <v>0.62</v>
      </c>
      <c r="DY123" s="30">
        <v>1.78</v>
      </c>
      <c r="DZ123" s="30">
        <v>0.26</v>
      </c>
      <c r="EA123" s="30">
        <v>1.68</v>
      </c>
      <c r="EB123" s="30">
        <v>0.28000000000000003</v>
      </c>
      <c r="EC123" s="30" t="s">
        <v>730</v>
      </c>
      <c r="ED123" s="30">
        <v>0.87</v>
      </c>
      <c r="FO123" s="6"/>
      <c r="FP123" s="13" t="s">
        <v>731</v>
      </c>
    </row>
    <row r="124" spans="1:172" s="30" customFormat="1" x14ac:dyDescent="0.25">
      <c r="A124" s="13" t="s">
        <v>732</v>
      </c>
      <c r="B124" s="6"/>
      <c r="C124" s="13" t="s">
        <v>593</v>
      </c>
      <c r="D124" s="13" t="s">
        <v>598</v>
      </c>
      <c r="E124" s="12">
        <v>43.2</v>
      </c>
      <c r="F124" s="12">
        <v>43.2</v>
      </c>
      <c r="G124" s="12">
        <v>117.666667</v>
      </c>
      <c r="H124" s="12">
        <v>117.666667</v>
      </c>
      <c r="I124" s="6"/>
      <c r="J124" s="6"/>
      <c r="K124" s="6"/>
      <c r="L124" s="13" t="s">
        <v>733</v>
      </c>
      <c r="M124" s="13"/>
      <c r="N124" s="6"/>
      <c r="O124" s="6"/>
      <c r="P124" s="6"/>
      <c r="Q124" s="35">
        <v>137.69999999999999</v>
      </c>
      <c r="R124" s="6"/>
      <c r="S124" s="6"/>
      <c r="T124" s="6"/>
      <c r="U124" s="6"/>
      <c r="V124" s="6"/>
      <c r="W124" s="6"/>
      <c r="X124" s="6"/>
      <c r="Y124" s="6"/>
      <c r="Z124" s="6"/>
      <c r="AA124" s="6"/>
      <c r="AB124" s="6">
        <v>78.09</v>
      </c>
      <c r="AC124" s="30">
        <v>0.13</v>
      </c>
      <c r="AE124" s="30">
        <v>11.49</v>
      </c>
      <c r="AG124" s="2">
        <v>1.49</v>
      </c>
      <c r="AH124" s="2">
        <v>0.39</v>
      </c>
      <c r="AI124" s="2">
        <f t="shared" si="4"/>
        <v>1.730702</v>
      </c>
      <c r="AJ124" s="2">
        <v>0.16</v>
      </c>
      <c r="AK124" s="2">
        <v>0.06</v>
      </c>
      <c r="AL124" s="2">
        <v>0.01</v>
      </c>
      <c r="AM124" s="2"/>
      <c r="AN124" s="2">
        <v>5</v>
      </c>
      <c r="AO124" s="2">
        <v>2.73</v>
      </c>
      <c r="AP124" s="2">
        <v>0.01</v>
      </c>
      <c r="BF124" s="30">
        <v>0.8</v>
      </c>
      <c r="CH124" s="30">
        <v>1</v>
      </c>
      <c r="CJ124" s="30">
        <v>3</v>
      </c>
      <c r="CK124" s="30">
        <v>1</v>
      </c>
      <c r="CN124" s="30">
        <v>0.1</v>
      </c>
      <c r="CO124" s="30">
        <v>1</v>
      </c>
      <c r="CR124" s="30">
        <v>25</v>
      </c>
      <c r="CW124" s="30">
        <v>247</v>
      </c>
      <c r="CX124" s="30">
        <v>24</v>
      </c>
      <c r="CY124" s="30">
        <v>61</v>
      </c>
      <c r="CZ124" s="30">
        <v>273</v>
      </c>
      <c r="DA124" s="30">
        <v>26.1</v>
      </c>
      <c r="DM124" s="30">
        <v>15.9</v>
      </c>
      <c r="DN124" s="30">
        <v>89</v>
      </c>
      <c r="DO124" s="30">
        <v>79.7</v>
      </c>
      <c r="DP124" s="30">
        <v>122</v>
      </c>
      <c r="DQ124" s="30">
        <v>19.100000000000001</v>
      </c>
      <c r="DR124" s="30">
        <v>72.900000000000006</v>
      </c>
      <c r="DS124" s="30">
        <v>14.3</v>
      </c>
      <c r="DT124" s="30">
        <v>0.32</v>
      </c>
      <c r="DU124" s="30">
        <v>12.8</v>
      </c>
      <c r="DV124" s="30">
        <v>2.21</v>
      </c>
      <c r="DW124" s="30">
        <v>11.2</v>
      </c>
      <c r="DX124" s="30">
        <v>2.14</v>
      </c>
      <c r="DY124" s="30">
        <v>6.17</v>
      </c>
      <c r="DZ124" s="30">
        <v>0.94</v>
      </c>
      <c r="EA124" s="30">
        <v>5.92</v>
      </c>
      <c r="EB124" s="30">
        <v>0.82</v>
      </c>
      <c r="EC124" s="30">
        <v>10.3</v>
      </c>
      <c r="ED124" s="30">
        <v>1.97</v>
      </c>
      <c r="EM124" s="30">
        <v>85</v>
      </c>
      <c r="EO124" s="30">
        <v>25</v>
      </c>
      <c r="EP124" s="30">
        <v>3.6</v>
      </c>
      <c r="FO124" s="6"/>
      <c r="FP124" s="13" t="s">
        <v>734</v>
      </c>
    </row>
    <row r="125" spans="1:172" s="30" customFormat="1" x14ac:dyDescent="0.25">
      <c r="A125" s="13" t="s">
        <v>732</v>
      </c>
      <c r="B125" s="6"/>
      <c r="C125" s="13" t="s">
        <v>593</v>
      </c>
      <c r="D125" s="13" t="s">
        <v>598</v>
      </c>
      <c r="E125" s="12">
        <v>43.2</v>
      </c>
      <c r="F125" s="12">
        <v>43.2</v>
      </c>
      <c r="G125" s="12">
        <v>117.666667</v>
      </c>
      <c r="H125" s="12">
        <v>117.666667</v>
      </c>
      <c r="I125" s="6"/>
      <c r="J125" s="6"/>
      <c r="K125" s="6"/>
      <c r="L125" s="13" t="s">
        <v>735</v>
      </c>
      <c r="M125" s="13"/>
      <c r="N125" s="6"/>
      <c r="O125" s="6"/>
      <c r="P125" s="6"/>
      <c r="Q125" s="35">
        <v>137.69999999999999</v>
      </c>
      <c r="R125" s="6"/>
      <c r="S125" s="6"/>
      <c r="T125" s="6"/>
      <c r="U125" s="6"/>
      <c r="V125" s="6"/>
      <c r="W125" s="6"/>
      <c r="X125" s="6"/>
      <c r="Y125" s="6"/>
      <c r="Z125" s="6"/>
      <c r="AA125" s="6"/>
      <c r="AB125" s="6">
        <v>74.5</v>
      </c>
      <c r="AC125" s="30">
        <v>0.17</v>
      </c>
      <c r="AE125" s="30">
        <v>13.06</v>
      </c>
      <c r="AG125" s="2">
        <v>1.9</v>
      </c>
      <c r="AH125" s="2">
        <v>1.07</v>
      </c>
      <c r="AI125" s="2">
        <f t="shared" si="4"/>
        <v>2.77962</v>
      </c>
      <c r="AJ125" s="2">
        <v>0.51</v>
      </c>
      <c r="AK125" s="2">
        <v>0.15</v>
      </c>
      <c r="AL125" s="2">
        <v>0.02</v>
      </c>
      <c r="AM125" s="2"/>
      <c r="AN125" s="2">
        <v>5.08</v>
      </c>
      <c r="AO125" s="2">
        <v>3.58</v>
      </c>
      <c r="AP125" s="2">
        <v>0.04</v>
      </c>
      <c r="BF125" s="30">
        <v>0.96</v>
      </c>
      <c r="CH125" s="30">
        <v>2.5</v>
      </c>
      <c r="CJ125" s="30">
        <v>6</v>
      </c>
      <c r="CK125" s="30">
        <v>1</v>
      </c>
      <c r="CN125" s="30">
        <v>1</v>
      </c>
      <c r="CO125" s="30">
        <v>1</v>
      </c>
      <c r="CR125" s="30">
        <v>23</v>
      </c>
      <c r="CW125" s="30">
        <v>234</v>
      </c>
      <c r="CX125" s="30">
        <v>56</v>
      </c>
      <c r="CY125" s="30">
        <v>55.1</v>
      </c>
      <c r="CZ125" s="30">
        <v>204</v>
      </c>
      <c r="DA125" s="30">
        <v>22.3</v>
      </c>
      <c r="DM125" s="30">
        <v>10.3</v>
      </c>
      <c r="DN125" s="30">
        <v>247</v>
      </c>
      <c r="DO125" s="30">
        <v>51.9</v>
      </c>
      <c r="DP125" s="30">
        <v>105</v>
      </c>
      <c r="DQ125" s="30">
        <v>13.7</v>
      </c>
      <c r="DR125" s="30">
        <v>51.3</v>
      </c>
      <c r="DS125" s="30">
        <v>10.8</v>
      </c>
      <c r="DT125" s="30">
        <v>0.53</v>
      </c>
      <c r="DU125" s="30">
        <v>9.56</v>
      </c>
      <c r="DV125" s="30">
        <v>1.82</v>
      </c>
      <c r="DW125" s="30">
        <v>9.84</v>
      </c>
      <c r="DX125" s="30">
        <v>1.9</v>
      </c>
      <c r="DY125" s="30">
        <v>5.81</v>
      </c>
      <c r="DZ125" s="30">
        <v>0.92</v>
      </c>
      <c r="EA125" s="30">
        <v>5.58</v>
      </c>
      <c r="EB125" s="30">
        <v>0.79</v>
      </c>
      <c r="EC125" s="30">
        <v>8.1999999999999993</v>
      </c>
      <c r="ED125" s="30">
        <v>2.2400000000000002</v>
      </c>
      <c r="EM125" s="30">
        <v>28</v>
      </c>
      <c r="EO125" s="30">
        <v>28</v>
      </c>
      <c r="EP125" s="30">
        <v>4</v>
      </c>
      <c r="FO125" s="6"/>
      <c r="FP125" s="13" t="s">
        <v>734</v>
      </c>
    </row>
    <row r="126" spans="1:172" s="30" customFormat="1" x14ac:dyDescent="0.25">
      <c r="A126" s="13" t="s">
        <v>732</v>
      </c>
      <c r="B126" s="6"/>
      <c r="C126" s="13" t="s">
        <v>593</v>
      </c>
      <c r="D126" s="13" t="s">
        <v>598</v>
      </c>
      <c r="E126" s="12">
        <v>43.2</v>
      </c>
      <c r="F126" s="12">
        <v>43.2</v>
      </c>
      <c r="G126" s="12">
        <v>117.666667</v>
      </c>
      <c r="H126" s="12">
        <v>117.666667</v>
      </c>
      <c r="I126" s="6"/>
      <c r="J126" s="6"/>
      <c r="K126" s="6"/>
      <c r="L126" s="13" t="s">
        <v>736</v>
      </c>
      <c r="M126" s="13"/>
      <c r="N126" s="6"/>
      <c r="O126" s="6"/>
      <c r="P126" s="6"/>
      <c r="Q126" s="35">
        <v>137.69999999999999</v>
      </c>
      <c r="R126" s="6"/>
      <c r="S126" s="6"/>
      <c r="T126" s="6"/>
      <c r="U126" s="6"/>
      <c r="V126" s="6"/>
      <c r="W126" s="6"/>
      <c r="X126" s="6"/>
      <c r="Y126" s="6"/>
      <c r="Z126" s="6"/>
      <c r="AA126" s="6"/>
      <c r="AB126" s="6">
        <v>76.790000000000006</v>
      </c>
      <c r="AC126" s="30">
        <v>0.13</v>
      </c>
      <c r="AE126" s="30">
        <v>12.82</v>
      </c>
      <c r="AG126" s="2">
        <v>1.2</v>
      </c>
      <c r="AH126" s="2">
        <v>0.53</v>
      </c>
      <c r="AI126" s="2">
        <f t="shared" si="4"/>
        <v>1.6097600000000001</v>
      </c>
      <c r="AJ126" s="2">
        <v>0.17</v>
      </c>
      <c r="AK126" s="2">
        <v>0.16</v>
      </c>
      <c r="AL126" s="2">
        <v>0.03</v>
      </c>
      <c r="AM126" s="2"/>
      <c r="AN126" s="2">
        <v>4.5599999999999996</v>
      </c>
      <c r="AO126" s="2">
        <v>2.79</v>
      </c>
      <c r="AP126" s="2">
        <v>0.02</v>
      </c>
      <c r="BF126" s="30">
        <v>1.27</v>
      </c>
      <c r="CH126" s="30">
        <v>1.6</v>
      </c>
      <c r="CJ126" s="30">
        <v>4</v>
      </c>
      <c r="CK126" s="30">
        <v>1</v>
      </c>
      <c r="CN126" s="30">
        <v>0.6</v>
      </c>
      <c r="CO126" s="30">
        <v>1</v>
      </c>
      <c r="CR126" s="30">
        <v>24</v>
      </c>
      <c r="CW126" s="30">
        <v>255</v>
      </c>
      <c r="CX126" s="30">
        <v>84</v>
      </c>
      <c r="CY126" s="30">
        <v>72.400000000000006</v>
      </c>
      <c r="CZ126" s="30">
        <v>170</v>
      </c>
      <c r="DA126" s="30">
        <v>27.4</v>
      </c>
      <c r="DM126" s="30">
        <v>8.3000000000000007</v>
      </c>
      <c r="DN126" s="30">
        <v>278</v>
      </c>
      <c r="DO126" s="30">
        <v>57.1</v>
      </c>
      <c r="DP126" s="30">
        <v>92.7</v>
      </c>
      <c r="DQ126" s="30">
        <v>15.1</v>
      </c>
      <c r="DR126" s="30">
        <v>56</v>
      </c>
      <c r="DS126" s="30">
        <v>12</v>
      </c>
      <c r="DT126" s="30">
        <v>0.35</v>
      </c>
      <c r="DU126" s="30">
        <v>10.3</v>
      </c>
      <c r="DV126" s="30">
        <v>2.0699999999999998</v>
      </c>
      <c r="DW126" s="30">
        <v>11.8</v>
      </c>
      <c r="DX126" s="30">
        <v>2.31</v>
      </c>
      <c r="DY126" s="30">
        <v>7.45</v>
      </c>
      <c r="DZ126" s="30">
        <v>1.27</v>
      </c>
      <c r="EA126" s="30">
        <v>7.82</v>
      </c>
      <c r="EB126" s="30">
        <v>1.0900000000000001</v>
      </c>
      <c r="EC126" s="30">
        <v>7.9</v>
      </c>
      <c r="ED126" s="30">
        <v>3.27</v>
      </c>
      <c r="EM126" s="30">
        <v>23</v>
      </c>
      <c r="EO126" s="30">
        <v>37</v>
      </c>
      <c r="EP126" s="30">
        <v>4.4000000000000004</v>
      </c>
      <c r="FO126" s="6"/>
      <c r="FP126" s="13" t="s">
        <v>734</v>
      </c>
    </row>
    <row r="127" spans="1:172" s="30" customFormat="1" x14ac:dyDescent="0.25">
      <c r="A127" s="13" t="s">
        <v>732</v>
      </c>
      <c r="B127" s="6"/>
      <c r="C127" s="13" t="s">
        <v>593</v>
      </c>
      <c r="D127" s="13" t="s">
        <v>598</v>
      </c>
      <c r="E127" s="12">
        <v>43.1</v>
      </c>
      <c r="F127" s="12">
        <v>43.1</v>
      </c>
      <c r="G127" s="12">
        <v>117.7</v>
      </c>
      <c r="H127" s="12">
        <v>117.7</v>
      </c>
      <c r="I127" s="6"/>
      <c r="J127" s="6"/>
      <c r="K127" s="6"/>
      <c r="L127" s="13" t="s">
        <v>737</v>
      </c>
      <c r="M127" s="13"/>
      <c r="N127" s="6"/>
      <c r="O127" s="6"/>
      <c r="P127" s="6"/>
      <c r="Q127" s="35">
        <v>137.69999999999999</v>
      </c>
      <c r="R127" s="6"/>
      <c r="S127" s="6"/>
      <c r="T127" s="6"/>
      <c r="U127" s="6"/>
      <c r="V127" s="6"/>
      <c r="W127" s="6"/>
      <c r="X127" s="6"/>
      <c r="Y127" s="6"/>
      <c r="Z127" s="6"/>
      <c r="AA127" s="6"/>
      <c r="AB127" s="6">
        <v>73.75</v>
      </c>
      <c r="AC127" s="30">
        <v>0.26</v>
      </c>
      <c r="AE127" s="30">
        <v>12.76</v>
      </c>
      <c r="AG127" s="2">
        <v>2.17</v>
      </c>
      <c r="AH127" s="2">
        <v>1.86</v>
      </c>
      <c r="AI127" s="2">
        <f t="shared" si="4"/>
        <v>3.8125660000000003</v>
      </c>
      <c r="AJ127" s="2">
        <v>1.23</v>
      </c>
      <c r="AK127" s="2">
        <v>0.67</v>
      </c>
      <c r="AL127" s="2">
        <v>0.03</v>
      </c>
      <c r="AM127" s="2"/>
      <c r="AN127" s="2">
        <v>4.5199999999999996</v>
      </c>
      <c r="AO127" s="2">
        <v>3.18</v>
      </c>
      <c r="AP127" s="2">
        <v>7.0000000000000007E-2</v>
      </c>
      <c r="BF127" s="30">
        <v>1.35</v>
      </c>
      <c r="CH127" s="30">
        <v>3.3</v>
      </c>
      <c r="CJ127" s="30">
        <v>27</v>
      </c>
      <c r="CK127" s="30">
        <v>12</v>
      </c>
      <c r="CN127" s="30">
        <v>2.5</v>
      </c>
      <c r="CO127" s="30">
        <v>3</v>
      </c>
      <c r="CR127" s="30">
        <v>17</v>
      </c>
      <c r="CW127" s="30">
        <v>228</v>
      </c>
      <c r="CX127" s="30">
        <v>161</v>
      </c>
      <c r="CY127" s="30">
        <v>23.3</v>
      </c>
      <c r="CZ127" s="30">
        <v>115</v>
      </c>
      <c r="DA127" s="30">
        <v>12.6</v>
      </c>
      <c r="DM127" s="30">
        <v>10.6</v>
      </c>
      <c r="DN127" s="30">
        <v>350</v>
      </c>
      <c r="DO127" s="30">
        <v>29.7</v>
      </c>
      <c r="DP127" s="30">
        <v>55.2</v>
      </c>
      <c r="DQ127" s="30">
        <v>6.4</v>
      </c>
      <c r="DR127" s="30">
        <v>21.8</v>
      </c>
      <c r="DS127" s="30">
        <v>4.0999999999999996</v>
      </c>
      <c r="DT127" s="30">
        <v>0.42</v>
      </c>
      <c r="DU127" s="30">
        <v>3.5</v>
      </c>
      <c r="DV127" s="30">
        <v>0.63</v>
      </c>
      <c r="DW127" s="30">
        <v>3.4</v>
      </c>
      <c r="DX127" s="30">
        <v>0.73</v>
      </c>
      <c r="DY127" s="30">
        <v>2.31</v>
      </c>
      <c r="DZ127" s="30">
        <v>0.42</v>
      </c>
      <c r="EA127" s="30">
        <v>2.85</v>
      </c>
      <c r="EB127" s="30">
        <v>0.41</v>
      </c>
      <c r="EC127" s="30">
        <v>4.5</v>
      </c>
      <c r="ED127" s="30">
        <v>2.21</v>
      </c>
      <c r="EM127" s="30">
        <v>21</v>
      </c>
      <c r="EO127" s="30">
        <v>32</v>
      </c>
      <c r="EP127" s="30">
        <v>3.7</v>
      </c>
      <c r="FO127" s="6"/>
      <c r="FP127" s="13" t="s">
        <v>734</v>
      </c>
    </row>
    <row r="128" spans="1:172" s="30" customFormat="1" x14ac:dyDescent="0.25">
      <c r="A128" s="13" t="s">
        <v>732</v>
      </c>
      <c r="B128" s="6"/>
      <c r="C128" s="13" t="s">
        <v>593</v>
      </c>
      <c r="D128" s="13" t="s">
        <v>598</v>
      </c>
      <c r="E128" s="12">
        <v>43.1</v>
      </c>
      <c r="F128" s="12">
        <v>43.1</v>
      </c>
      <c r="G128" s="12">
        <v>117.783333</v>
      </c>
      <c r="H128" s="12">
        <v>117.783333</v>
      </c>
      <c r="I128" s="6"/>
      <c r="J128" s="6"/>
      <c r="K128" s="6"/>
      <c r="L128" s="13" t="s">
        <v>738</v>
      </c>
      <c r="M128" s="13"/>
      <c r="N128" s="6"/>
      <c r="O128" s="6"/>
      <c r="P128" s="6"/>
      <c r="Q128" s="35">
        <v>137.69999999999999</v>
      </c>
      <c r="R128" s="6"/>
      <c r="S128" s="6"/>
      <c r="T128" s="6"/>
      <c r="U128" s="6"/>
      <c r="V128" s="6"/>
      <c r="W128" s="6"/>
      <c r="X128" s="6"/>
      <c r="Y128" s="6"/>
      <c r="Z128" s="6"/>
      <c r="AA128" s="6"/>
      <c r="AB128" s="6">
        <v>77.27</v>
      </c>
      <c r="AC128" s="30">
        <v>0.12</v>
      </c>
      <c r="AE128" s="30">
        <v>12.13</v>
      </c>
      <c r="AG128" s="2">
        <v>0.57999999999999996</v>
      </c>
      <c r="AH128" s="2">
        <v>0.5</v>
      </c>
      <c r="AI128" s="2">
        <f t="shared" si="4"/>
        <v>1.021884</v>
      </c>
      <c r="AJ128" s="2">
        <v>0.39</v>
      </c>
      <c r="AK128" s="2">
        <v>0.18</v>
      </c>
      <c r="AL128" s="2">
        <v>0.02</v>
      </c>
      <c r="AM128" s="2"/>
      <c r="AN128" s="2">
        <v>5.17</v>
      </c>
      <c r="AO128" s="2">
        <v>3.38</v>
      </c>
      <c r="AP128" s="2">
        <v>0.03</v>
      </c>
      <c r="BF128" s="30">
        <v>0.68</v>
      </c>
      <c r="CH128" s="30">
        <v>1.1000000000000001</v>
      </c>
      <c r="CJ128" s="30">
        <v>7</v>
      </c>
      <c r="CK128" s="30">
        <v>2</v>
      </c>
      <c r="CN128" s="30">
        <v>1.2</v>
      </c>
      <c r="CO128" s="30">
        <v>2</v>
      </c>
      <c r="CR128" s="30">
        <v>18</v>
      </c>
      <c r="CW128" s="30">
        <v>263</v>
      </c>
      <c r="CX128" s="30">
        <v>68</v>
      </c>
      <c r="CY128" s="30">
        <v>32.4</v>
      </c>
      <c r="CZ128" s="30">
        <v>153</v>
      </c>
      <c r="DA128" s="30">
        <v>16.399999999999999</v>
      </c>
      <c r="DM128" s="30">
        <v>5.2</v>
      </c>
      <c r="DN128" s="30">
        <v>126</v>
      </c>
      <c r="DO128" s="30">
        <v>66.2</v>
      </c>
      <c r="DP128" s="30">
        <v>122</v>
      </c>
      <c r="DQ128" s="30">
        <v>13.2</v>
      </c>
      <c r="DR128" s="30">
        <v>42.6</v>
      </c>
      <c r="DS128" s="30">
        <v>6.7</v>
      </c>
      <c r="DT128" s="30">
        <v>0.26</v>
      </c>
      <c r="DU128" s="30">
        <v>5.53</v>
      </c>
      <c r="DV128" s="30">
        <v>0.87</v>
      </c>
      <c r="DW128" s="30">
        <v>4.7699999999999996</v>
      </c>
      <c r="DX128" s="30">
        <v>1.02</v>
      </c>
      <c r="DY128" s="30">
        <v>3.3</v>
      </c>
      <c r="DZ128" s="30">
        <v>0.6</v>
      </c>
      <c r="EA128" s="30">
        <v>4.0199999999999996</v>
      </c>
      <c r="EB128" s="30">
        <v>0.54</v>
      </c>
      <c r="EC128" s="30">
        <v>6.3</v>
      </c>
      <c r="ED128" s="30">
        <v>2.74</v>
      </c>
      <c r="EM128" s="30">
        <v>53</v>
      </c>
      <c r="EO128" s="30">
        <v>56</v>
      </c>
      <c r="EP128" s="30">
        <v>8.1999999999999993</v>
      </c>
      <c r="FO128" s="6"/>
      <c r="FP128" s="13" t="s">
        <v>734</v>
      </c>
    </row>
    <row r="129" spans="1:172" s="30" customFormat="1" x14ac:dyDescent="0.25">
      <c r="A129" s="13" t="s">
        <v>732</v>
      </c>
      <c r="B129" s="6"/>
      <c r="C129" s="13" t="s">
        <v>593</v>
      </c>
      <c r="D129" s="13" t="s">
        <v>598</v>
      </c>
      <c r="E129" s="12">
        <v>43.1</v>
      </c>
      <c r="F129" s="12">
        <v>43.1</v>
      </c>
      <c r="G129" s="12">
        <v>117.783333</v>
      </c>
      <c r="H129" s="12">
        <v>117.783333</v>
      </c>
      <c r="I129" s="6"/>
      <c r="J129" s="6"/>
      <c r="K129" s="6"/>
      <c r="L129" s="13" t="s">
        <v>739</v>
      </c>
      <c r="M129" s="13"/>
      <c r="N129" s="6"/>
      <c r="O129" s="6"/>
      <c r="P129" s="6"/>
      <c r="Q129" s="35">
        <v>137.69999999999999</v>
      </c>
      <c r="R129" s="6"/>
      <c r="S129" s="6"/>
      <c r="T129" s="6"/>
      <c r="U129" s="6"/>
      <c r="V129" s="6"/>
      <c r="W129" s="6"/>
      <c r="X129" s="6"/>
      <c r="Y129" s="6"/>
      <c r="Z129" s="6"/>
      <c r="AA129" s="6"/>
      <c r="AB129" s="6">
        <v>75.02</v>
      </c>
      <c r="AC129" s="30">
        <v>0.19</v>
      </c>
      <c r="AE129" s="30">
        <v>12.91</v>
      </c>
      <c r="AG129" s="2">
        <v>1.57</v>
      </c>
      <c r="AH129" s="2">
        <v>1.38</v>
      </c>
      <c r="AI129" s="2">
        <f t="shared" si="4"/>
        <v>2.7926859999999998</v>
      </c>
      <c r="AJ129" s="2">
        <v>0.72</v>
      </c>
      <c r="AK129" s="2">
        <v>0.25</v>
      </c>
      <c r="AL129" s="2">
        <v>0.02</v>
      </c>
      <c r="AM129" s="2"/>
      <c r="AN129" s="2">
        <v>4.8</v>
      </c>
      <c r="AO129" s="2">
        <v>3.66</v>
      </c>
      <c r="AP129" s="2">
        <v>0.05</v>
      </c>
      <c r="BF129" s="30">
        <v>0.79</v>
      </c>
      <c r="CH129" s="30">
        <v>2.6</v>
      </c>
      <c r="CJ129" s="30">
        <v>10</v>
      </c>
      <c r="CK129" s="30">
        <v>1</v>
      </c>
      <c r="CN129" s="30">
        <v>1.4</v>
      </c>
      <c r="CO129" s="30">
        <v>1</v>
      </c>
      <c r="CR129" s="30">
        <v>21</v>
      </c>
      <c r="CW129" s="30">
        <v>276</v>
      </c>
      <c r="CX129" s="30">
        <v>98</v>
      </c>
      <c r="CY129" s="30">
        <v>41</v>
      </c>
      <c r="CZ129" s="30">
        <v>205</v>
      </c>
      <c r="DA129" s="30">
        <v>18.600000000000001</v>
      </c>
      <c r="DM129" s="30">
        <v>8.9</v>
      </c>
      <c r="DN129" s="30">
        <v>254</v>
      </c>
      <c r="DO129" s="30">
        <v>57.5</v>
      </c>
      <c r="DP129" s="30">
        <v>110</v>
      </c>
      <c r="DQ129" s="30">
        <v>12.4</v>
      </c>
      <c r="DR129" s="30">
        <v>41.7</v>
      </c>
      <c r="DS129" s="30">
        <v>7.34</v>
      </c>
      <c r="DT129" s="30">
        <v>0.44</v>
      </c>
      <c r="DU129" s="30">
        <v>6.48</v>
      </c>
      <c r="DV129" s="30">
        <v>1.1200000000000001</v>
      </c>
      <c r="DW129" s="30">
        <v>5.85</v>
      </c>
      <c r="DX129" s="30">
        <v>1.27</v>
      </c>
      <c r="DY129" s="30">
        <v>4.0999999999999996</v>
      </c>
      <c r="DZ129" s="30">
        <v>0.72</v>
      </c>
      <c r="EA129" s="30">
        <v>5.04</v>
      </c>
      <c r="EB129" s="30">
        <v>0.71</v>
      </c>
      <c r="EC129" s="30">
        <v>7.6</v>
      </c>
      <c r="ED129" s="30">
        <v>2.63</v>
      </c>
      <c r="EM129" s="30">
        <v>22</v>
      </c>
      <c r="EO129" s="30">
        <v>57</v>
      </c>
      <c r="EP129" s="30">
        <v>3.5</v>
      </c>
      <c r="FO129" s="6"/>
      <c r="FP129" s="13" t="s">
        <v>734</v>
      </c>
    </row>
    <row r="130" spans="1:172" s="30" customFormat="1" x14ac:dyDescent="0.25">
      <c r="A130" s="13" t="s">
        <v>732</v>
      </c>
      <c r="B130" s="6"/>
      <c r="C130" s="13" t="s">
        <v>593</v>
      </c>
      <c r="D130" s="13" t="s">
        <v>598</v>
      </c>
      <c r="E130" s="12">
        <v>43.033332999999999</v>
      </c>
      <c r="F130" s="12">
        <v>43.033332999999999</v>
      </c>
      <c r="G130" s="12">
        <v>117.583333</v>
      </c>
      <c r="H130" s="12">
        <v>117.583333</v>
      </c>
      <c r="I130" s="6"/>
      <c r="J130" s="6"/>
      <c r="K130" s="6"/>
      <c r="L130" s="13" t="s">
        <v>740</v>
      </c>
      <c r="M130" s="13"/>
      <c r="N130" s="6"/>
      <c r="O130" s="6"/>
      <c r="P130" s="6"/>
      <c r="Q130" s="35">
        <v>137.69999999999999</v>
      </c>
      <c r="R130" s="6"/>
      <c r="S130" s="6"/>
      <c r="T130" s="6"/>
      <c r="U130" s="6"/>
      <c r="V130" s="6"/>
      <c r="W130" s="6"/>
      <c r="X130" s="6"/>
      <c r="Y130" s="6"/>
      <c r="Z130" s="6"/>
      <c r="AA130" s="6"/>
      <c r="AB130" s="6">
        <v>78.25</v>
      </c>
      <c r="AC130" s="30">
        <v>0.14000000000000001</v>
      </c>
      <c r="AE130" s="30">
        <v>11.02</v>
      </c>
      <c r="AG130" s="2">
        <v>1.3</v>
      </c>
      <c r="AH130" s="2">
        <v>0.96</v>
      </c>
      <c r="AI130" s="2">
        <f t="shared" si="4"/>
        <v>2.12974</v>
      </c>
      <c r="AJ130" s="2">
        <v>0.35</v>
      </c>
      <c r="AK130" s="2">
        <v>0.23</v>
      </c>
      <c r="AL130" s="2">
        <v>0.04</v>
      </c>
      <c r="AM130" s="2"/>
      <c r="AN130" s="2">
        <v>3.9</v>
      </c>
      <c r="AO130" s="2">
        <v>3.58</v>
      </c>
      <c r="AP130" s="2">
        <v>0.04</v>
      </c>
      <c r="BF130" s="30">
        <v>1.1200000000000001</v>
      </c>
      <c r="CH130" s="30">
        <v>2.8</v>
      </c>
      <c r="CJ130" s="30">
        <v>11</v>
      </c>
      <c r="CK130" s="30">
        <v>2</v>
      </c>
      <c r="CN130" s="30">
        <v>1.1000000000000001</v>
      </c>
      <c r="CO130" s="30">
        <v>1</v>
      </c>
      <c r="CR130" s="30">
        <v>18</v>
      </c>
      <c r="CW130" s="30">
        <v>209</v>
      </c>
      <c r="CX130" s="30">
        <v>67</v>
      </c>
      <c r="CY130" s="30">
        <v>35.4</v>
      </c>
      <c r="CZ130" s="30">
        <v>126</v>
      </c>
      <c r="DA130" s="30">
        <v>15.6</v>
      </c>
      <c r="DM130" s="30">
        <v>4.0999999999999996</v>
      </c>
      <c r="DN130" s="30">
        <v>167</v>
      </c>
      <c r="DO130" s="30">
        <v>20.6</v>
      </c>
      <c r="DP130" s="30">
        <v>42.4</v>
      </c>
      <c r="DQ130" s="30">
        <v>5.8</v>
      </c>
      <c r="DR130" s="30">
        <v>22.2</v>
      </c>
      <c r="DS130" s="30">
        <v>5.28</v>
      </c>
      <c r="DT130" s="30">
        <v>0.23</v>
      </c>
      <c r="DU130" s="30">
        <v>4.91</v>
      </c>
      <c r="DV130" s="30">
        <v>0.97</v>
      </c>
      <c r="DW130" s="30">
        <v>5.42</v>
      </c>
      <c r="DX130" s="30">
        <v>1.1100000000000001</v>
      </c>
      <c r="DY130" s="30">
        <v>3.45</v>
      </c>
      <c r="DZ130" s="30">
        <v>0.54</v>
      </c>
      <c r="EA130" s="30">
        <v>3.56</v>
      </c>
      <c r="EB130" s="30">
        <v>0.51</v>
      </c>
      <c r="EC130" s="30">
        <v>5.3</v>
      </c>
      <c r="ED130" s="30">
        <v>1.79</v>
      </c>
      <c r="EM130" s="30">
        <v>14</v>
      </c>
      <c r="EO130" s="30">
        <v>26</v>
      </c>
      <c r="EP130" s="30">
        <v>4.3</v>
      </c>
      <c r="FO130" s="6"/>
      <c r="FP130" s="13" t="s">
        <v>734</v>
      </c>
    </row>
    <row r="131" spans="1:172" s="30" customFormat="1" x14ac:dyDescent="0.25">
      <c r="A131" s="13" t="s">
        <v>732</v>
      </c>
      <c r="B131" s="6"/>
      <c r="C131" s="13" t="s">
        <v>593</v>
      </c>
      <c r="D131" s="13" t="s">
        <v>598</v>
      </c>
      <c r="E131" s="12">
        <v>43.05</v>
      </c>
      <c r="F131" s="12">
        <v>43.05</v>
      </c>
      <c r="G131" s="12">
        <v>117.5</v>
      </c>
      <c r="H131" s="12">
        <v>117.5</v>
      </c>
      <c r="I131" s="6"/>
      <c r="J131" s="6"/>
      <c r="K131" s="6"/>
      <c r="L131" s="13" t="s">
        <v>741</v>
      </c>
      <c r="M131" s="13"/>
      <c r="N131" s="6"/>
      <c r="O131" s="6"/>
      <c r="P131" s="6"/>
      <c r="Q131" s="35">
        <v>137.69999999999999</v>
      </c>
      <c r="R131" s="6"/>
      <c r="S131" s="6"/>
      <c r="T131" s="6"/>
      <c r="U131" s="6"/>
      <c r="V131" s="6"/>
      <c r="W131" s="6"/>
      <c r="X131" s="6"/>
      <c r="Y131" s="6"/>
      <c r="Z131" s="6"/>
      <c r="AA131" s="6"/>
      <c r="AB131" s="6">
        <v>69.11</v>
      </c>
      <c r="AC131" s="30">
        <v>0.42</v>
      </c>
      <c r="AE131" s="30">
        <v>14.12</v>
      </c>
      <c r="AG131" s="2">
        <v>3.81</v>
      </c>
      <c r="AH131" s="2">
        <v>0.94</v>
      </c>
      <c r="AI131" s="2">
        <f t="shared" si="4"/>
        <v>4.3682379999999998</v>
      </c>
      <c r="AJ131" s="2">
        <v>1.28</v>
      </c>
      <c r="AK131" s="2">
        <v>0.32</v>
      </c>
      <c r="AL131" s="2">
        <v>0.04</v>
      </c>
      <c r="AM131" s="2"/>
      <c r="AN131" s="2">
        <v>5.26</v>
      </c>
      <c r="AO131" s="2">
        <v>2.94</v>
      </c>
      <c r="AP131" s="2">
        <v>0.1</v>
      </c>
      <c r="BF131" s="30">
        <v>2.57</v>
      </c>
      <c r="CH131" s="30">
        <v>7.6</v>
      </c>
      <c r="CJ131" s="30">
        <v>20</v>
      </c>
      <c r="CK131" s="30">
        <v>2</v>
      </c>
      <c r="CN131" s="30">
        <v>3</v>
      </c>
      <c r="CO131" s="30">
        <v>2</v>
      </c>
      <c r="CR131" s="30">
        <v>22</v>
      </c>
      <c r="CW131" s="30">
        <v>192</v>
      </c>
      <c r="CX131" s="30">
        <v>167</v>
      </c>
      <c r="CY131" s="30">
        <v>48</v>
      </c>
      <c r="CZ131" s="30">
        <v>405</v>
      </c>
      <c r="DA131" s="30">
        <v>20.2</v>
      </c>
      <c r="DM131" s="30">
        <v>11</v>
      </c>
      <c r="DN131" s="30">
        <v>1173</v>
      </c>
      <c r="DO131" s="30">
        <v>55.7</v>
      </c>
      <c r="DP131" s="30">
        <v>112</v>
      </c>
      <c r="DQ131" s="30">
        <v>14.2</v>
      </c>
      <c r="DR131" s="30">
        <v>54.3</v>
      </c>
      <c r="DS131" s="30">
        <v>10.4</v>
      </c>
      <c r="DT131" s="30">
        <v>1.59</v>
      </c>
      <c r="DU131" s="30">
        <v>9.41</v>
      </c>
      <c r="DV131" s="30">
        <v>1.58</v>
      </c>
      <c r="DW131" s="30">
        <v>8.61</v>
      </c>
      <c r="DX131" s="30">
        <v>1.73</v>
      </c>
      <c r="DY131" s="30">
        <v>4.9000000000000004</v>
      </c>
      <c r="DZ131" s="30">
        <v>0.82</v>
      </c>
      <c r="EA131" s="30">
        <v>4.95</v>
      </c>
      <c r="EB131" s="30">
        <v>0.66</v>
      </c>
      <c r="EC131" s="30">
        <v>11.4</v>
      </c>
      <c r="ED131" s="30">
        <v>1.53</v>
      </c>
      <c r="EM131" s="30">
        <v>32</v>
      </c>
      <c r="EO131" s="30">
        <v>16</v>
      </c>
      <c r="EP131" s="30">
        <v>3.5</v>
      </c>
      <c r="FO131" s="6"/>
      <c r="FP131" s="13" t="s">
        <v>734</v>
      </c>
    </row>
    <row r="132" spans="1:172" s="30" customFormat="1" x14ac:dyDescent="0.25">
      <c r="A132" s="13" t="s">
        <v>732</v>
      </c>
      <c r="B132" s="6"/>
      <c r="C132" s="13" t="s">
        <v>593</v>
      </c>
      <c r="D132" s="13" t="s">
        <v>598</v>
      </c>
      <c r="E132" s="12">
        <v>42.916666999999997</v>
      </c>
      <c r="F132" s="12">
        <v>42.916666999999997</v>
      </c>
      <c r="G132" s="12">
        <v>117.916667</v>
      </c>
      <c r="H132" s="12">
        <v>117.916667</v>
      </c>
      <c r="I132" s="6"/>
      <c r="J132" s="6"/>
      <c r="K132" s="6"/>
      <c r="L132" s="13" t="s">
        <v>742</v>
      </c>
      <c r="M132" s="13"/>
      <c r="N132" s="6"/>
      <c r="O132" s="6"/>
      <c r="P132" s="6"/>
      <c r="Q132" s="35">
        <v>137.69999999999999</v>
      </c>
      <c r="R132" s="6"/>
      <c r="S132" s="6"/>
      <c r="T132" s="6"/>
      <c r="U132" s="6"/>
      <c r="V132" s="6"/>
      <c r="W132" s="6"/>
      <c r="X132" s="6"/>
      <c r="Y132" s="6"/>
      <c r="Z132" s="6"/>
      <c r="AA132" s="6"/>
      <c r="AB132" s="6">
        <v>74.569999999999993</v>
      </c>
      <c r="AC132" s="30">
        <v>0.17</v>
      </c>
      <c r="AE132" s="30">
        <v>13.26</v>
      </c>
      <c r="AG132" s="2">
        <v>1.35</v>
      </c>
      <c r="AH132" s="2">
        <v>0.76</v>
      </c>
      <c r="AI132" s="2">
        <f t="shared" si="4"/>
        <v>1.9747300000000001</v>
      </c>
      <c r="AJ132" s="2">
        <v>0.9</v>
      </c>
      <c r="AK132" s="2">
        <v>0.27</v>
      </c>
      <c r="AL132" s="2">
        <v>0.05</v>
      </c>
      <c r="AM132" s="2"/>
      <c r="AN132" s="2">
        <v>4.55</v>
      </c>
      <c r="AO132" s="2">
        <v>4.01</v>
      </c>
      <c r="AP132" s="2">
        <v>0.05</v>
      </c>
      <c r="BF132" s="30">
        <v>0.79</v>
      </c>
      <c r="CH132" s="30">
        <v>2.2000000000000002</v>
      </c>
      <c r="CJ132" s="30">
        <v>10</v>
      </c>
      <c r="CK132" s="30">
        <v>1</v>
      </c>
      <c r="CN132" s="30">
        <v>1.3</v>
      </c>
      <c r="CO132" s="30">
        <v>1</v>
      </c>
      <c r="CR132" s="30">
        <v>17</v>
      </c>
      <c r="CW132" s="30">
        <v>191</v>
      </c>
      <c r="CX132" s="30">
        <v>151</v>
      </c>
      <c r="CY132" s="30">
        <v>23.7</v>
      </c>
      <c r="CZ132" s="30">
        <v>136</v>
      </c>
      <c r="DA132" s="30">
        <v>17.899999999999999</v>
      </c>
      <c r="DM132" s="30">
        <v>6.3</v>
      </c>
      <c r="DN132" s="30">
        <v>448</v>
      </c>
      <c r="DO132" s="30">
        <v>30.9</v>
      </c>
      <c r="DP132" s="30">
        <v>60.9</v>
      </c>
      <c r="DQ132" s="30">
        <v>7.2</v>
      </c>
      <c r="DR132" s="30">
        <v>24.3</v>
      </c>
      <c r="DS132" s="30">
        <v>4.3099999999999996</v>
      </c>
      <c r="DT132" s="30">
        <v>0.44</v>
      </c>
      <c r="DU132" s="30">
        <v>3.62</v>
      </c>
      <c r="DV132" s="30">
        <v>0.67</v>
      </c>
      <c r="DW132" s="30">
        <v>3.72</v>
      </c>
      <c r="DX132" s="30">
        <v>0.75</v>
      </c>
      <c r="DY132" s="30">
        <v>2.36</v>
      </c>
      <c r="DZ132" s="30">
        <v>0.42</v>
      </c>
      <c r="EA132" s="30">
        <v>2.95</v>
      </c>
      <c r="EB132" s="30">
        <v>0.38</v>
      </c>
      <c r="EC132" s="30">
        <v>4.5</v>
      </c>
      <c r="ED132" s="30">
        <v>1.29</v>
      </c>
      <c r="EM132" s="30">
        <v>22</v>
      </c>
      <c r="EO132" s="30">
        <v>23</v>
      </c>
      <c r="EP132" s="30">
        <v>3</v>
      </c>
      <c r="FO132" s="6"/>
      <c r="FP132" s="13" t="s">
        <v>734</v>
      </c>
    </row>
    <row r="133" spans="1:172" x14ac:dyDescent="0.25">
      <c r="A133" s="13" t="s">
        <v>743</v>
      </c>
      <c r="C133" s="13" t="s">
        <v>593</v>
      </c>
      <c r="D133" s="13" t="s">
        <v>744</v>
      </c>
      <c r="E133" s="2">
        <v>44.275193999999999</v>
      </c>
      <c r="F133" s="2">
        <v>44.275193999999999</v>
      </c>
      <c r="G133" s="2">
        <v>119.760667</v>
      </c>
      <c r="H133" s="2">
        <v>119.760667</v>
      </c>
      <c r="L133" s="13" t="s">
        <v>745</v>
      </c>
      <c r="M133" s="13" t="s">
        <v>390</v>
      </c>
      <c r="Q133" s="34">
        <v>157.69999999999999</v>
      </c>
      <c r="AB133" s="30">
        <v>77.099999999999994</v>
      </c>
      <c r="AC133" s="30">
        <v>0.17</v>
      </c>
      <c r="AE133" s="30">
        <v>13.63</v>
      </c>
      <c r="AG133" s="2">
        <v>1.1000000000000001</v>
      </c>
      <c r="AJ133" s="2">
        <v>0.05</v>
      </c>
      <c r="AK133" s="2">
        <v>6.5000000000000002E-2</v>
      </c>
      <c r="AL133" s="2">
        <v>0.02</v>
      </c>
      <c r="AN133" s="2">
        <v>4.91</v>
      </c>
      <c r="AO133" s="2">
        <v>1.02</v>
      </c>
      <c r="AP133" s="2">
        <v>0.03</v>
      </c>
      <c r="BF133" s="30">
        <v>1.1299999999999999</v>
      </c>
      <c r="CH133" s="30">
        <v>8.34</v>
      </c>
      <c r="CJ133" s="30">
        <v>14.19</v>
      </c>
      <c r="CN133" s="30">
        <v>2.08</v>
      </c>
      <c r="CO133" s="30">
        <v>4.34</v>
      </c>
      <c r="CP133" s="30">
        <v>4.59</v>
      </c>
      <c r="CQ133" s="30">
        <v>29.39</v>
      </c>
      <c r="CR133" s="30">
        <v>22.23</v>
      </c>
      <c r="CW133" s="30">
        <v>144.09</v>
      </c>
      <c r="CX133" s="30">
        <v>36.49</v>
      </c>
      <c r="CY133" s="30">
        <v>21.83</v>
      </c>
      <c r="CZ133" s="30">
        <v>229</v>
      </c>
      <c r="DA133" s="30">
        <v>11.96</v>
      </c>
      <c r="DM133" s="30">
        <v>8.89</v>
      </c>
      <c r="DN133" s="30">
        <v>222.39</v>
      </c>
      <c r="DO133" s="30">
        <v>26.72</v>
      </c>
      <c r="DP133" s="30">
        <v>75.760000000000005</v>
      </c>
      <c r="DQ133" s="30">
        <v>7.68</v>
      </c>
      <c r="DR133" s="30">
        <v>29.76</v>
      </c>
      <c r="DS133" s="30">
        <v>5.42</v>
      </c>
      <c r="DT133" s="30">
        <v>0.34</v>
      </c>
      <c r="DU133" s="30">
        <v>5.4</v>
      </c>
      <c r="DV133" s="30">
        <v>0.76</v>
      </c>
      <c r="DW133" s="30">
        <v>4.32</v>
      </c>
      <c r="DX133" s="30">
        <v>0.9</v>
      </c>
      <c r="DY133" s="30">
        <v>2.62</v>
      </c>
      <c r="DZ133" s="30">
        <v>0.45</v>
      </c>
      <c r="EA133" s="30">
        <v>2.91</v>
      </c>
      <c r="EB133" s="30">
        <v>0.43</v>
      </c>
      <c r="EC133" s="30">
        <v>6.73</v>
      </c>
      <c r="ED133" s="30">
        <v>1.05</v>
      </c>
      <c r="FP133" s="13" t="s">
        <v>746</v>
      </c>
    </row>
    <row r="134" spans="1:172" x14ac:dyDescent="0.25">
      <c r="A134" s="13" t="s">
        <v>743</v>
      </c>
      <c r="C134" s="13" t="s">
        <v>593</v>
      </c>
      <c r="D134" s="13" t="s">
        <v>744</v>
      </c>
      <c r="E134" s="2">
        <v>44.275193999999999</v>
      </c>
      <c r="F134" s="2">
        <v>44.275193999999999</v>
      </c>
      <c r="G134" s="2">
        <v>119.760667</v>
      </c>
      <c r="H134" s="2">
        <v>119.760667</v>
      </c>
      <c r="L134" s="13" t="s">
        <v>747</v>
      </c>
      <c r="M134" s="13" t="s">
        <v>390</v>
      </c>
      <c r="Q134" s="34">
        <v>157.69999999999999</v>
      </c>
      <c r="AB134" s="30">
        <v>74.56</v>
      </c>
      <c r="AC134" s="30">
        <v>0.18</v>
      </c>
      <c r="AE134" s="30">
        <v>13.27</v>
      </c>
      <c r="AG134" s="2">
        <v>0.76</v>
      </c>
      <c r="AJ134" s="2">
        <v>0.27</v>
      </c>
      <c r="AK134" s="2">
        <v>4.4999999999999998E-2</v>
      </c>
      <c r="AL134" s="2">
        <v>0.03</v>
      </c>
      <c r="AN134" s="2">
        <v>6.35</v>
      </c>
      <c r="AO134" s="2">
        <v>2.62</v>
      </c>
      <c r="AP134" s="2">
        <v>0.03</v>
      </c>
      <c r="BF134" s="30">
        <v>1</v>
      </c>
      <c r="CH134" s="30">
        <v>7.91</v>
      </c>
      <c r="CJ134" s="30">
        <v>11.53</v>
      </c>
      <c r="CN134" s="30">
        <v>2.58</v>
      </c>
      <c r="CO134" s="30">
        <v>3.85</v>
      </c>
      <c r="CP134" s="30">
        <v>3.36</v>
      </c>
      <c r="CQ134" s="30">
        <v>23.37</v>
      </c>
      <c r="CR134" s="30">
        <v>21.62</v>
      </c>
      <c r="CW134" s="30">
        <v>146.21</v>
      </c>
      <c r="CX134" s="30">
        <v>90.93</v>
      </c>
      <c r="CY134" s="30">
        <v>22.79</v>
      </c>
      <c r="CZ134" s="30">
        <v>205.24</v>
      </c>
      <c r="DA134" s="30">
        <v>11.37</v>
      </c>
      <c r="DM134" s="30">
        <v>4.6399999999999997</v>
      </c>
      <c r="DN134" s="30">
        <v>374.83</v>
      </c>
      <c r="DO134" s="30">
        <v>48.82</v>
      </c>
      <c r="DP134" s="30">
        <v>98.91</v>
      </c>
      <c r="DQ134" s="30">
        <v>13.32</v>
      </c>
      <c r="DR134" s="30">
        <v>49.83</v>
      </c>
      <c r="DS134" s="30">
        <v>8.69</v>
      </c>
      <c r="DT134" s="30">
        <v>0.54</v>
      </c>
      <c r="DU134" s="30">
        <v>7.79</v>
      </c>
      <c r="DV134" s="30">
        <v>1.06</v>
      </c>
      <c r="DW134" s="30">
        <v>5.1100000000000003</v>
      </c>
      <c r="DX134" s="30">
        <v>0.96</v>
      </c>
      <c r="DY134" s="30">
        <v>2.7</v>
      </c>
      <c r="DZ134" s="30">
        <v>0.44</v>
      </c>
      <c r="EA134" s="30">
        <v>2.73</v>
      </c>
      <c r="EB134" s="30">
        <v>0.42</v>
      </c>
      <c r="EC134" s="30">
        <v>7.2</v>
      </c>
      <c r="ED134" s="30">
        <v>0.95</v>
      </c>
      <c r="FP134" s="13" t="s">
        <v>746</v>
      </c>
    </row>
    <row r="135" spans="1:172" x14ac:dyDescent="0.25">
      <c r="A135" s="13" t="s">
        <v>743</v>
      </c>
      <c r="C135" s="13" t="s">
        <v>593</v>
      </c>
      <c r="D135" s="13" t="s">
        <v>744</v>
      </c>
      <c r="E135" s="2">
        <v>44.275193999999999</v>
      </c>
      <c r="F135" s="2">
        <v>44.275193999999999</v>
      </c>
      <c r="G135" s="2">
        <v>119.760667</v>
      </c>
      <c r="H135" s="2">
        <v>119.760667</v>
      </c>
      <c r="L135" s="13" t="s">
        <v>748</v>
      </c>
      <c r="M135" s="13" t="s">
        <v>390</v>
      </c>
      <c r="Q135" s="34">
        <v>157.69999999999999</v>
      </c>
      <c r="AB135" s="30">
        <v>76.290000000000006</v>
      </c>
      <c r="AC135" s="30">
        <v>0.23</v>
      </c>
      <c r="AE135" s="30">
        <v>13.25</v>
      </c>
      <c r="AG135" s="2">
        <v>1.42</v>
      </c>
      <c r="AJ135" s="2">
        <v>0.11</v>
      </c>
      <c r="AK135" s="2">
        <v>0.25800000000000001</v>
      </c>
      <c r="AL135" s="2">
        <v>7.0000000000000007E-2</v>
      </c>
      <c r="AN135" s="2">
        <v>3.5</v>
      </c>
      <c r="AO135" s="2">
        <v>2.4900000000000002</v>
      </c>
      <c r="AP135" s="2">
        <v>0.02</v>
      </c>
      <c r="BF135" s="30">
        <v>1.62</v>
      </c>
      <c r="CH135" s="30">
        <v>6.24</v>
      </c>
      <c r="CJ135" s="30">
        <v>21.67</v>
      </c>
      <c r="CN135" s="30">
        <v>3.19</v>
      </c>
      <c r="CO135" s="30">
        <v>7.78</v>
      </c>
      <c r="CP135" s="30">
        <v>6.21</v>
      </c>
      <c r="CQ135" s="30">
        <v>33.15</v>
      </c>
      <c r="CR135" s="30">
        <v>19.600000000000001</v>
      </c>
      <c r="CW135" s="30">
        <v>132.54</v>
      </c>
      <c r="CX135" s="30">
        <v>82.2</v>
      </c>
      <c r="CY135" s="30">
        <v>17.88</v>
      </c>
      <c r="CZ135" s="30">
        <v>188.9</v>
      </c>
      <c r="DA135" s="30">
        <v>11.8</v>
      </c>
      <c r="DM135" s="30">
        <v>25.9</v>
      </c>
      <c r="DN135" s="30">
        <v>441.07</v>
      </c>
      <c r="DO135" s="30">
        <v>43.11</v>
      </c>
      <c r="DP135" s="30">
        <v>86.95</v>
      </c>
      <c r="DQ135" s="30">
        <v>10.32</v>
      </c>
      <c r="DR135" s="30">
        <v>37.520000000000003</v>
      </c>
      <c r="DS135" s="30">
        <v>6.12</v>
      </c>
      <c r="DT135" s="30">
        <v>0.85</v>
      </c>
      <c r="DU135" s="30">
        <v>5.79</v>
      </c>
      <c r="DV135" s="30">
        <v>0.76</v>
      </c>
      <c r="DW135" s="30">
        <v>3.75</v>
      </c>
      <c r="DX135" s="30">
        <v>0.7</v>
      </c>
      <c r="DY135" s="30">
        <v>2.0099999999999998</v>
      </c>
      <c r="DZ135" s="30">
        <v>0.33</v>
      </c>
      <c r="EA135" s="30">
        <v>2.14</v>
      </c>
      <c r="EB135" s="30">
        <v>0.32</v>
      </c>
      <c r="EC135" s="30">
        <v>6.47</v>
      </c>
      <c r="ED135" s="30">
        <v>0.77</v>
      </c>
      <c r="FP135" s="13" t="s">
        <v>746</v>
      </c>
    </row>
    <row r="136" spans="1:172" x14ac:dyDescent="0.25">
      <c r="A136" s="13" t="s">
        <v>743</v>
      </c>
      <c r="C136" s="13" t="s">
        <v>593</v>
      </c>
      <c r="D136" s="13" t="s">
        <v>744</v>
      </c>
      <c r="E136" s="2">
        <v>44.275193999999999</v>
      </c>
      <c r="F136" s="2">
        <v>44.275193999999999</v>
      </c>
      <c r="G136" s="2">
        <v>119.760667</v>
      </c>
      <c r="H136" s="2">
        <v>119.760667</v>
      </c>
      <c r="L136" s="13" t="s">
        <v>749</v>
      </c>
      <c r="M136" s="13" t="s">
        <v>390</v>
      </c>
      <c r="Q136" s="34">
        <v>157.69999999999999</v>
      </c>
      <c r="AB136" s="30">
        <v>74.459999999999994</v>
      </c>
      <c r="AC136" s="30">
        <v>0.19</v>
      </c>
      <c r="AE136" s="30">
        <v>13.51</v>
      </c>
      <c r="AG136" s="2">
        <v>1.08</v>
      </c>
      <c r="AJ136" s="2">
        <v>0.3</v>
      </c>
      <c r="AK136" s="2">
        <v>4.0000000000000001E-3</v>
      </c>
      <c r="AL136" s="2">
        <v>0.04</v>
      </c>
      <c r="AN136" s="2">
        <v>6.41</v>
      </c>
      <c r="AO136" s="2">
        <v>1.57</v>
      </c>
      <c r="AP136" s="2">
        <v>0.03</v>
      </c>
      <c r="BF136" s="30">
        <v>1.48</v>
      </c>
      <c r="CH136" s="30">
        <v>9.36</v>
      </c>
      <c r="CJ136" s="30">
        <v>16.329999999999998</v>
      </c>
      <c r="CN136" s="30">
        <v>1.73</v>
      </c>
      <c r="CO136" s="30">
        <v>5.69</v>
      </c>
      <c r="CP136" s="30">
        <v>6.11</v>
      </c>
      <c r="CQ136" s="30">
        <v>33.43</v>
      </c>
      <c r="CR136" s="30">
        <v>21.72</v>
      </c>
      <c r="CW136" s="30">
        <v>178.82</v>
      </c>
      <c r="CX136" s="30">
        <v>70.56</v>
      </c>
      <c r="CY136" s="30">
        <v>26.31</v>
      </c>
      <c r="CZ136" s="30">
        <v>229.89</v>
      </c>
      <c r="DA136" s="30">
        <v>12.53</v>
      </c>
      <c r="DM136" s="30">
        <v>13.04</v>
      </c>
      <c r="DN136" s="30">
        <v>338.5</v>
      </c>
      <c r="DO136" s="30">
        <v>60.2</v>
      </c>
      <c r="DP136" s="30">
        <v>111.73</v>
      </c>
      <c r="DQ136" s="30">
        <v>16.72</v>
      </c>
      <c r="DR136" s="30">
        <v>63.76</v>
      </c>
      <c r="DS136" s="30">
        <v>11.06</v>
      </c>
      <c r="DT136" s="30">
        <v>0.59</v>
      </c>
      <c r="DU136" s="30">
        <v>10.15</v>
      </c>
      <c r="DV136" s="30">
        <v>1.33</v>
      </c>
      <c r="DW136" s="30">
        <v>6.23</v>
      </c>
      <c r="DX136" s="30">
        <v>1.0900000000000001</v>
      </c>
      <c r="DY136" s="30">
        <v>3.1</v>
      </c>
      <c r="DZ136" s="30">
        <v>0.48</v>
      </c>
      <c r="EA136" s="30">
        <v>3.1</v>
      </c>
      <c r="EB136" s="30">
        <v>0.45</v>
      </c>
      <c r="EC136" s="30">
        <v>7.61</v>
      </c>
      <c r="ED136" s="30">
        <v>1.01</v>
      </c>
      <c r="FP136" s="13" t="s">
        <v>746</v>
      </c>
    </row>
    <row r="137" spans="1:172" x14ac:dyDescent="0.25">
      <c r="A137" s="13" t="s">
        <v>743</v>
      </c>
      <c r="C137" s="13" t="s">
        <v>593</v>
      </c>
      <c r="D137" s="13" t="s">
        <v>744</v>
      </c>
      <c r="E137" s="2">
        <v>44.275193999999999</v>
      </c>
      <c r="F137" s="2">
        <v>44.275193999999999</v>
      </c>
      <c r="G137" s="2">
        <v>119.760667</v>
      </c>
      <c r="H137" s="2">
        <v>119.760667</v>
      </c>
      <c r="L137" s="13" t="s">
        <v>750</v>
      </c>
      <c r="M137" s="13" t="s">
        <v>390</v>
      </c>
      <c r="Q137" s="34">
        <v>157.69999999999999</v>
      </c>
      <c r="AB137" s="30">
        <v>73.489999999999995</v>
      </c>
      <c r="AC137" s="30">
        <v>0.25</v>
      </c>
      <c r="AE137" s="30">
        <v>14.18</v>
      </c>
      <c r="AG137" s="2">
        <v>1.41</v>
      </c>
      <c r="AJ137" s="2">
        <v>0.1</v>
      </c>
      <c r="AK137" s="2">
        <v>9.6000000000000002E-2</v>
      </c>
      <c r="AL137" s="2">
        <v>0.03</v>
      </c>
      <c r="AN137" s="2">
        <v>6.13</v>
      </c>
      <c r="AO137" s="2">
        <v>0.87</v>
      </c>
      <c r="AP137" s="2">
        <v>0.05</v>
      </c>
      <c r="BF137" s="30">
        <v>1.9</v>
      </c>
      <c r="CH137" s="30">
        <v>7.72</v>
      </c>
      <c r="CJ137" s="30">
        <v>18.239999999999998</v>
      </c>
      <c r="CN137" s="30">
        <v>3.81</v>
      </c>
      <c r="CO137" s="30">
        <v>2.6</v>
      </c>
      <c r="CP137" s="30">
        <v>4.76</v>
      </c>
      <c r="CQ137" s="30">
        <v>104.81</v>
      </c>
      <c r="CR137" s="30">
        <v>19.7</v>
      </c>
      <c r="CW137" s="30">
        <v>138.65</v>
      </c>
      <c r="CX137" s="30">
        <v>208.24</v>
      </c>
      <c r="CY137" s="30">
        <v>14.6</v>
      </c>
      <c r="CZ137" s="30">
        <v>270.7</v>
      </c>
      <c r="DA137" s="30">
        <v>9.1</v>
      </c>
      <c r="DM137" s="30">
        <v>24.5</v>
      </c>
      <c r="DN137" s="30">
        <v>500.02</v>
      </c>
      <c r="DO137" s="30">
        <v>42.2</v>
      </c>
      <c r="DP137" s="30">
        <v>71.959999999999994</v>
      </c>
      <c r="DQ137" s="30">
        <v>7.92</v>
      </c>
      <c r="DR137" s="30">
        <v>26.98</v>
      </c>
      <c r="DS137" s="30">
        <v>3.99</v>
      </c>
      <c r="DT137" s="30">
        <v>0.85</v>
      </c>
      <c r="DU137" s="30">
        <v>3.7</v>
      </c>
      <c r="DV137" s="30">
        <v>0.51</v>
      </c>
      <c r="DW137" s="30">
        <v>2.71</v>
      </c>
      <c r="DX137" s="30">
        <v>0.54</v>
      </c>
      <c r="DY137" s="30">
        <v>1.58</v>
      </c>
      <c r="DZ137" s="30">
        <v>0.28000000000000003</v>
      </c>
      <c r="EA137" s="30">
        <v>1.94</v>
      </c>
      <c r="EB137" s="30">
        <v>0.28999999999999998</v>
      </c>
      <c r="EC137" s="30">
        <v>7.16</v>
      </c>
      <c r="ED137" s="30">
        <v>0.56000000000000005</v>
      </c>
      <c r="FP137" s="13" t="s">
        <v>746</v>
      </c>
    </row>
    <row r="138" spans="1:172" x14ac:dyDescent="0.25">
      <c r="A138" s="13" t="s">
        <v>743</v>
      </c>
      <c r="C138" s="13" t="s">
        <v>593</v>
      </c>
      <c r="D138" s="13" t="s">
        <v>744</v>
      </c>
      <c r="E138" s="2">
        <v>44.275193999999999</v>
      </c>
      <c r="F138" s="2">
        <v>44.275193999999999</v>
      </c>
      <c r="G138" s="2">
        <v>119.760667</v>
      </c>
      <c r="H138" s="2">
        <v>119.760667</v>
      </c>
      <c r="L138" s="13" t="s">
        <v>751</v>
      </c>
      <c r="M138" s="13" t="s">
        <v>390</v>
      </c>
      <c r="Q138" s="34">
        <v>157.69999999999999</v>
      </c>
      <c r="AB138" s="30">
        <v>74.209999999999994</v>
      </c>
      <c r="AC138" s="30">
        <v>0.15</v>
      </c>
      <c r="AE138" s="30">
        <v>13.73</v>
      </c>
      <c r="AG138" s="2">
        <v>1.04</v>
      </c>
      <c r="AJ138" s="2">
        <v>0.26</v>
      </c>
      <c r="AK138" s="2">
        <v>1</v>
      </c>
      <c r="AL138" s="2">
        <v>0.03</v>
      </c>
      <c r="AN138" s="2">
        <v>4.53</v>
      </c>
      <c r="AO138" s="2">
        <v>1.66</v>
      </c>
      <c r="AP138" s="2">
        <v>0.02</v>
      </c>
      <c r="BF138" s="30">
        <v>1.94</v>
      </c>
      <c r="CH138" s="30">
        <v>6.72</v>
      </c>
      <c r="CJ138" s="30">
        <v>13.58</v>
      </c>
      <c r="CN138" s="30">
        <v>4.57</v>
      </c>
      <c r="CO138" s="30">
        <v>5.09</v>
      </c>
      <c r="CP138" s="30">
        <v>9</v>
      </c>
      <c r="CQ138" s="30">
        <v>71.849999999999994</v>
      </c>
      <c r="CR138" s="30">
        <v>19.079999999999998</v>
      </c>
      <c r="CW138" s="30">
        <v>256.45</v>
      </c>
      <c r="CX138" s="30">
        <v>167.64</v>
      </c>
      <c r="CY138" s="30">
        <v>35.49</v>
      </c>
      <c r="CZ138" s="30">
        <v>160.83000000000001</v>
      </c>
      <c r="DA138" s="30">
        <v>12.44</v>
      </c>
      <c r="DM138" s="30">
        <v>30.85</v>
      </c>
      <c r="DN138" s="30">
        <v>302.87</v>
      </c>
      <c r="DO138" s="30">
        <v>40.22</v>
      </c>
      <c r="DP138" s="30">
        <v>88.24</v>
      </c>
      <c r="DQ138" s="30">
        <v>10.5</v>
      </c>
      <c r="DR138" s="30">
        <v>39.619999999999997</v>
      </c>
      <c r="DS138" s="30">
        <v>7.64</v>
      </c>
      <c r="DT138" s="30">
        <v>0.28999999999999998</v>
      </c>
      <c r="DU138" s="30">
        <v>6.37</v>
      </c>
      <c r="DV138" s="30">
        <v>1.05</v>
      </c>
      <c r="DW138" s="30">
        <v>6.13</v>
      </c>
      <c r="DX138" s="30">
        <v>1.19</v>
      </c>
      <c r="DY138" s="30">
        <v>3.47</v>
      </c>
      <c r="DZ138" s="30">
        <v>0.57999999999999996</v>
      </c>
      <c r="EA138" s="30">
        <v>4.0199999999999996</v>
      </c>
      <c r="EB138" s="30">
        <v>0.59</v>
      </c>
      <c r="EC138" s="30">
        <v>6.14</v>
      </c>
      <c r="ED138" s="30">
        <v>1.18</v>
      </c>
      <c r="FP138" s="13" t="s">
        <v>746</v>
      </c>
    </row>
    <row r="139" spans="1:172" x14ac:dyDescent="0.25">
      <c r="A139" s="13" t="s">
        <v>752</v>
      </c>
      <c r="C139" s="13" t="s">
        <v>593</v>
      </c>
      <c r="D139" s="13" t="s">
        <v>744</v>
      </c>
      <c r="E139" s="2">
        <v>44.185833000000002</v>
      </c>
      <c r="F139" s="2">
        <v>44.185833000000002</v>
      </c>
      <c r="G139" s="2">
        <v>119.991944</v>
      </c>
      <c r="H139" s="2">
        <v>119.991944</v>
      </c>
      <c r="L139" s="13" t="s">
        <v>753</v>
      </c>
      <c r="M139" s="13" t="s">
        <v>390</v>
      </c>
      <c r="Q139" s="34">
        <v>151.19999999999999</v>
      </c>
      <c r="AB139" s="30">
        <v>76.61</v>
      </c>
      <c r="AC139" s="30">
        <v>0.15</v>
      </c>
      <c r="AE139" s="30">
        <v>12.24</v>
      </c>
      <c r="AG139" s="2">
        <v>0.93</v>
      </c>
      <c r="AH139" s="2">
        <v>0.22</v>
      </c>
      <c r="AI139" s="2">
        <f t="shared" ref="AI139:AI153" si="5">AH139+0.8998*AG139</f>
        <v>1.0568140000000001</v>
      </c>
      <c r="AJ139" s="2">
        <v>0.32</v>
      </c>
      <c r="AK139" s="2">
        <v>0.35</v>
      </c>
      <c r="AL139" s="2">
        <v>0.03</v>
      </c>
      <c r="AN139" s="2">
        <v>5.63</v>
      </c>
      <c r="AO139" s="2">
        <v>1.76</v>
      </c>
      <c r="AP139" s="2">
        <v>0.05</v>
      </c>
      <c r="BF139" s="30">
        <v>1.29</v>
      </c>
      <c r="CH139" s="30">
        <v>4.8499999999999996</v>
      </c>
      <c r="CJ139" s="30">
        <v>11.67</v>
      </c>
      <c r="CK139" s="30">
        <v>16.75</v>
      </c>
      <c r="CN139" s="30">
        <v>2.04</v>
      </c>
      <c r="CO139" s="30">
        <v>2.7</v>
      </c>
      <c r="CR139" s="30">
        <v>16.61</v>
      </c>
      <c r="CW139" s="30">
        <v>144.69999999999999</v>
      </c>
      <c r="CX139" s="30">
        <v>73.36</v>
      </c>
      <c r="CY139" s="30">
        <v>21.49</v>
      </c>
      <c r="CZ139" s="30">
        <v>111.2</v>
      </c>
      <c r="DA139" s="30">
        <v>13.3</v>
      </c>
      <c r="DN139" s="30">
        <v>1000</v>
      </c>
      <c r="DO139" s="30">
        <v>26.77</v>
      </c>
      <c r="DP139" s="30">
        <v>50.35</v>
      </c>
      <c r="DQ139" s="30">
        <v>6.32</v>
      </c>
      <c r="DR139" s="30">
        <v>21.98</v>
      </c>
      <c r="DS139" s="30">
        <v>3.89</v>
      </c>
      <c r="DT139" s="30">
        <v>1.21</v>
      </c>
      <c r="DU139" s="30">
        <v>3.55</v>
      </c>
      <c r="DV139" s="30">
        <v>0.52</v>
      </c>
      <c r="DW139" s="30">
        <v>3.36</v>
      </c>
      <c r="DX139" s="30">
        <v>0.71</v>
      </c>
      <c r="DY139" s="30">
        <v>1.8</v>
      </c>
      <c r="DZ139" s="30">
        <v>0.38</v>
      </c>
      <c r="EA139" s="30">
        <v>2.4300000000000002</v>
      </c>
      <c r="EB139" s="30">
        <v>0.35</v>
      </c>
      <c r="EC139" s="30">
        <v>3.07</v>
      </c>
      <c r="ED139" s="30">
        <v>0.75</v>
      </c>
      <c r="FP139" s="13" t="s">
        <v>754</v>
      </c>
    </row>
    <row r="140" spans="1:172" x14ac:dyDescent="0.25">
      <c r="A140" s="13" t="s">
        <v>752</v>
      </c>
      <c r="C140" s="13" t="s">
        <v>593</v>
      </c>
      <c r="D140" s="13" t="s">
        <v>744</v>
      </c>
      <c r="E140" s="2">
        <v>44.185833000000002</v>
      </c>
      <c r="F140" s="2">
        <v>44.185833000000002</v>
      </c>
      <c r="G140" s="2">
        <v>119.991944</v>
      </c>
      <c r="H140" s="2">
        <v>119.991944</v>
      </c>
      <c r="L140" s="13" t="s">
        <v>755</v>
      </c>
      <c r="M140" s="13" t="s">
        <v>390</v>
      </c>
      <c r="Q140" s="34">
        <v>151.19999999999999</v>
      </c>
      <c r="AB140" s="30">
        <v>75.22</v>
      </c>
      <c r="AC140" s="30">
        <v>0.18</v>
      </c>
      <c r="AE140" s="30">
        <v>13.1</v>
      </c>
      <c r="AG140" s="2">
        <v>1.1399999999999999</v>
      </c>
      <c r="AH140" s="2">
        <v>0.28999999999999998</v>
      </c>
      <c r="AI140" s="2">
        <f t="shared" si="5"/>
        <v>1.3157719999999999</v>
      </c>
      <c r="AJ140" s="2">
        <v>0.41</v>
      </c>
      <c r="AK140" s="2">
        <v>0.37</v>
      </c>
      <c r="AL140" s="2">
        <v>0.02</v>
      </c>
      <c r="AN140" s="2">
        <v>4.97</v>
      </c>
      <c r="AO140" s="2">
        <v>2.89</v>
      </c>
      <c r="AP140" s="2">
        <v>0.06</v>
      </c>
      <c r="BF140" s="30">
        <v>1.05</v>
      </c>
      <c r="CH140" s="30">
        <v>3.41</v>
      </c>
      <c r="CJ140" s="30">
        <v>10.76</v>
      </c>
      <c r="CK140" s="30">
        <v>11.8</v>
      </c>
      <c r="CN140" s="30">
        <v>1.76</v>
      </c>
      <c r="CO140" s="30">
        <v>0.87</v>
      </c>
      <c r="CR140" s="30">
        <v>17.03</v>
      </c>
      <c r="CW140" s="30">
        <v>137.58000000000001</v>
      </c>
      <c r="CX140" s="30">
        <v>93.63</v>
      </c>
      <c r="CY140" s="30">
        <v>21.79</v>
      </c>
      <c r="CZ140" s="30">
        <v>127.06</v>
      </c>
      <c r="DA140" s="30">
        <v>13.99</v>
      </c>
      <c r="DN140" s="30">
        <v>795.03</v>
      </c>
      <c r="DO140" s="30">
        <v>28.29</v>
      </c>
      <c r="DP140" s="30">
        <v>56.11</v>
      </c>
      <c r="DQ140" s="30">
        <v>6.83</v>
      </c>
      <c r="DR140" s="30">
        <v>25.75</v>
      </c>
      <c r="DS140" s="30">
        <v>4.37</v>
      </c>
      <c r="DT140" s="30">
        <v>1.23</v>
      </c>
      <c r="DU140" s="30">
        <v>4.16</v>
      </c>
      <c r="DV140" s="30">
        <v>0.56000000000000005</v>
      </c>
      <c r="DW140" s="30">
        <v>3.59</v>
      </c>
      <c r="DX140" s="30">
        <v>0.71</v>
      </c>
      <c r="DY140" s="30">
        <v>1.99</v>
      </c>
      <c r="DZ140" s="30">
        <v>0.37</v>
      </c>
      <c r="EA140" s="30">
        <v>2.57</v>
      </c>
      <c r="EB140" s="30">
        <v>0.35</v>
      </c>
      <c r="EC140" s="30">
        <v>3.27</v>
      </c>
      <c r="ED140" s="30">
        <v>0.54</v>
      </c>
      <c r="FP140" s="13" t="s">
        <v>754</v>
      </c>
    </row>
    <row r="141" spans="1:172" x14ac:dyDescent="0.25">
      <c r="A141" s="13" t="s">
        <v>752</v>
      </c>
      <c r="C141" s="13" t="s">
        <v>593</v>
      </c>
      <c r="D141" s="13" t="s">
        <v>744</v>
      </c>
      <c r="E141" s="2">
        <v>44.185833000000002</v>
      </c>
      <c r="F141" s="2">
        <v>44.185833000000002</v>
      </c>
      <c r="G141" s="2">
        <v>119.991944</v>
      </c>
      <c r="H141" s="2">
        <v>119.991944</v>
      </c>
      <c r="L141" s="13" t="s">
        <v>756</v>
      </c>
      <c r="M141" s="13" t="s">
        <v>390</v>
      </c>
      <c r="Q141" s="34">
        <v>151.19999999999999</v>
      </c>
      <c r="AB141" s="30">
        <v>75.91</v>
      </c>
      <c r="AC141" s="30">
        <v>0.19</v>
      </c>
      <c r="AE141" s="30">
        <v>12.71</v>
      </c>
      <c r="AG141" s="2">
        <v>1.3</v>
      </c>
      <c r="AH141" s="2">
        <v>0.27</v>
      </c>
      <c r="AI141" s="2">
        <f t="shared" si="5"/>
        <v>1.43974</v>
      </c>
      <c r="AJ141" s="2">
        <v>0.19</v>
      </c>
      <c r="AK141" s="2">
        <v>0.26</v>
      </c>
      <c r="AL141" s="2">
        <v>0.04</v>
      </c>
      <c r="AN141" s="2">
        <v>4.8600000000000003</v>
      </c>
      <c r="AO141" s="2">
        <v>3.43</v>
      </c>
      <c r="AP141" s="2">
        <v>0.04</v>
      </c>
      <c r="BF141" s="30">
        <v>0.98</v>
      </c>
      <c r="CH141" s="30">
        <v>4.45</v>
      </c>
      <c r="CJ141" s="30">
        <v>13.79</v>
      </c>
      <c r="CK141" s="30">
        <v>13.72</v>
      </c>
      <c r="CN141" s="30">
        <v>2.83</v>
      </c>
      <c r="CO141" s="30">
        <v>2.59</v>
      </c>
      <c r="CR141" s="30">
        <v>15.12</v>
      </c>
      <c r="CW141" s="30">
        <v>124.45</v>
      </c>
      <c r="CX141" s="30">
        <v>84.48</v>
      </c>
      <c r="CY141" s="30">
        <v>19.920000000000002</v>
      </c>
      <c r="CZ141" s="30">
        <v>128.07</v>
      </c>
      <c r="DA141" s="30">
        <v>14.4</v>
      </c>
      <c r="DN141" s="30">
        <v>824.49</v>
      </c>
      <c r="DO141" s="30">
        <v>27.07</v>
      </c>
      <c r="DP141" s="30">
        <v>51.53</v>
      </c>
      <c r="DQ141" s="30">
        <v>6.43</v>
      </c>
      <c r="DR141" s="30">
        <v>22.4</v>
      </c>
      <c r="DS141" s="30">
        <v>4.3</v>
      </c>
      <c r="DT141" s="30">
        <v>0.95</v>
      </c>
      <c r="DU141" s="30">
        <v>3.6</v>
      </c>
      <c r="DV141" s="30">
        <v>0.76</v>
      </c>
      <c r="DW141" s="30">
        <v>3.73</v>
      </c>
      <c r="DX141" s="30">
        <v>0.81</v>
      </c>
      <c r="DY141" s="30">
        <v>2.19</v>
      </c>
      <c r="DZ141" s="30">
        <v>0.49</v>
      </c>
      <c r="EA141" s="30">
        <v>2.67</v>
      </c>
      <c r="EB141" s="30">
        <v>0.47</v>
      </c>
      <c r="EC141" s="30">
        <v>4.87</v>
      </c>
      <c r="ED141" s="30">
        <v>1.38</v>
      </c>
      <c r="FP141" s="13" t="s">
        <v>754</v>
      </c>
    </row>
    <row r="142" spans="1:172" x14ac:dyDescent="0.25">
      <c r="A142" s="13" t="s">
        <v>752</v>
      </c>
      <c r="C142" s="13" t="s">
        <v>593</v>
      </c>
      <c r="D142" s="13" t="s">
        <v>744</v>
      </c>
      <c r="E142" s="2">
        <v>44.185833000000002</v>
      </c>
      <c r="F142" s="2">
        <v>44.185833000000002</v>
      </c>
      <c r="G142" s="2">
        <v>119.991944</v>
      </c>
      <c r="H142" s="2">
        <v>119.991944</v>
      </c>
      <c r="L142" s="13" t="s">
        <v>757</v>
      </c>
      <c r="M142" s="13" t="s">
        <v>390</v>
      </c>
      <c r="Q142" s="34">
        <v>151.19999999999999</v>
      </c>
      <c r="AB142" s="30">
        <v>77.53</v>
      </c>
      <c r="AC142" s="30">
        <v>0.15</v>
      </c>
      <c r="AE142" s="30">
        <v>11.7</v>
      </c>
      <c r="AG142" s="2">
        <v>0.85</v>
      </c>
      <c r="AH142" s="2">
        <v>0.27</v>
      </c>
      <c r="AI142" s="2">
        <f t="shared" si="5"/>
        <v>1.0348299999999999</v>
      </c>
      <c r="AJ142" s="2">
        <v>0.08</v>
      </c>
      <c r="AK142" s="2">
        <v>2E-3</v>
      </c>
      <c r="AL142" s="2">
        <v>7.0000000000000007E-2</v>
      </c>
      <c r="AN142" s="2">
        <v>4.79</v>
      </c>
      <c r="AO142" s="2">
        <v>3.23</v>
      </c>
      <c r="AP142" s="2">
        <v>0.01</v>
      </c>
      <c r="BF142" s="30">
        <v>0.95</v>
      </c>
      <c r="CH142" s="30">
        <v>3.63</v>
      </c>
      <c r="CJ142" s="30">
        <v>10.59</v>
      </c>
      <c r="CK142" s="30">
        <v>10.85</v>
      </c>
      <c r="CN142" s="30">
        <v>2.76</v>
      </c>
      <c r="CO142" s="30">
        <v>6.56</v>
      </c>
      <c r="CR142" s="30">
        <v>14.24</v>
      </c>
      <c r="CW142" s="30">
        <v>109.29</v>
      </c>
      <c r="CX142" s="30">
        <v>71.569999999999993</v>
      </c>
      <c r="CY142" s="30">
        <v>17.11</v>
      </c>
      <c r="CZ142" s="30">
        <v>105.25</v>
      </c>
      <c r="DA142" s="30">
        <v>13.03</v>
      </c>
      <c r="DN142" s="30">
        <v>952.51</v>
      </c>
      <c r="DO142" s="30">
        <v>23.77</v>
      </c>
      <c r="DP142" s="30">
        <v>44.8</v>
      </c>
      <c r="DQ142" s="30">
        <v>5.53</v>
      </c>
      <c r="DR142" s="30">
        <v>19.61</v>
      </c>
      <c r="DS142" s="30">
        <v>3.52</v>
      </c>
      <c r="DT142" s="30">
        <v>0.88</v>
      </c>
      <c r="DU142" s="30">
        <v>3.07</v>
      </c>
      <c r="DV142" s="30">
        <v>0.6</v>
      </c>
      <c r="DW142" s="30">
        <v>3.13</v>
      </c>
      <c r="DX142" s="30">
        <v>0.64</v>
      </c>
      <c r="DY142" s="30">
        <v>1.83</v>
      </c>
      <c r="DZ142" s="30">
        <v>0.38</v>
      </c>
      <c r="EA142" s="30">
        <v>2.25</v>
      </c>
      <c r="EB142" s="30">
        <v>0.38</v>
      </c>
      <c r="EC142" s="30">
        <v>4.4400000000000004</v>
      </c>
      <c r="ED142" s="30">
        <v>1.19</v>
      </c>
      <c r="FP142" s="13" t="s">
        <v>754</v>
      </c>
    </row>
    <row r="143" spans="1:172" x14ac:dyDescent="0.25">
      <c r="A143" s="13" t="s">
        <v>752</v>
      </c>
      <c r="C143" s="13" t="s">
        <v>593</v>
      </c>
      <c r="D143" s="13" t="s">
        <v>744</v>
      </c>
      <c r="E143" s="2">
        <v>44.185833000000002</v>
      </c>
      <c r="F143" s="2">
        <v>44.185833000000002</v>
      </c>
      <c r="G143" s="2">
        <v>119.991944</v>
      </c>
      <c r="H143" s="2">
        <v>119.991944</v>
      </c>
      <c r="L143" s="13" t="s">
        <v>758</v>
      </c>
      <c r="M143" s="13" t="s">
        <v>390</v>
      </c>
      <c r="Q143" s="34">
        <v>151.19999999999999</v>
      </c>
      <c r="AB143" s="30">
        <v>76.39</v>
      </c>
      <c r="AC143" s="30">
        <v>0.16</v>
      </c>
      <c r="AE143" s="30">
        <v>12.27</v>
      </c>
      <c r="AG143" s="2">
        <v>0.79</v>
      </c>
      <c r="AH143" s="2">
        <v>0.54</v>
      </c>
      <c r="AI143" s="2">
        <f t="shared" si="5"/>
        <v>1.250842</v>
      </c>
      <c r="AJ143" s="2">
        <v>0.23</v>
      </c>
      <c r="AK143" s="2">
        <v>0.04</v>
      </c>
      <c r="AL143" s="2">
        <v>7.0000000000000007E-2</v>
      </c>
      <c r="AN143" s="2">
        <v>5.48</v>
      </c>
      <c r="AO143" s="2">
        <v>3.22</v>
      </c>
      <c r="AP143" s="2">
        <v>0.03</v>
      </c>
      <c r="BF143" s="30">
        <v>0.91</v>
      </c>
      <c r="CH143" s="30">
        <v>3.68</v>
      </c>
      <c r="CJ143" s="30">
        <v>13.67</v>
      </c>
      <c r="CK143" s="30">
        <v>13.88</v>
      </c>
      <c r="CN143" s="30">
        <v>2.5299999999999998</v>
      </c>
      <c r="CO143" s="30">
        <v>11.2</v>
      </c>
      <c r="CR143" s="30">
        <v>15.43</v>
      </c>
      <c r="CW143" s="30">
        <v>125.56</v>
      </c>
      <c r="CX143" s="30">
        <v>87.1</v>
      </c>
      <c r="CY143" s="30">
        <v>19.899999999999999</v>
      </c>
      <c r="CZ143" s="30">
        <v>109.53</v>
      </c>
      <c r="DA143" s="30">
        <v>14.14</v>
      </c>
      <c r="DN143" s="30">
        <v>1100</v>
      </c>
      <c r="DO143" s="30">
        <v>24.2</v>
      </c>
      <c r="DP143" s="30">
        <v>46.63</v>
      </c>
      <c r="DQ143" s="30">
        <v>5.58</v>
      </c>
      <c r="DR143" s="30">
        <v>20.02</v>
      </c>
      <c r="DS143" s="30">
        <v>3.69</v>
      </c>
      <c r="DT143" s="30">
        <v>0.92</v>
      </c>
      <c r="DU143" s="30">
        <v>3.26</v>
      </c>
      <c r="DV143" s="30">
        <v>0.63</v>
      </c>
      <c r="DW143" s="30">
        <v>3.48</v>
      </c>
      <c r="DX143" s="30">
        <v>0.74</v>
      </c>
      <c r="DY143" s="30">
        <v>2.17</v>
      </c>
      <c r="DZ143" s="30">
        <v>0.42</v>
      </c>
      <c r="EA143" s="30">
        <v>2.61</v>
      </c>
      <c r="EB143" s="30">
        <v>0.43</v>
      </c>
      <c r="EC143" s="30">
        <v>4.46</v>
      </c>
      <c r="ED143" s="30">
        <v>1.2</v>
      </c>
      <c r="FP143" s="13" t="s">
        <v>754</v>
      </c>
    </row>
    <row r="144" spans="1:172" x14ac:dyDescent="0.25">
      <c r="A144" s="13" t="s">
        <v>759</v>
      </c>
      <c r="C144" s="13" t="s">
        <v>593</v>
      </c>
      <c r="D144" s="13" t="s">
        <v>744</v>
      </c>
      <c r="E144" s="12">
        <v>47.866667</v>
      </c>
      <c r="F144" s="12">
        <v>47.866667</v>
      </c>
      <c r="G144" s="12">
        <v>121.416667</v>
      </c>
      <c r="H144" s="12">
        <v>121.416667</v>
      </c>
      <c r="L144" s="13" t="s">
        <v>760</v>
      </c>
      <c r="M144" s="13" t="s">
        <v>390</v>
      </c>
      <c r="Q144" s="34">
        <v>143.4</v>
      </c>
      <c r="AB144" s="30">
        <v>74.33</v>
      </c>
      <c r="AC144" s="30">
        <v>0.24</v>
      </c>
      <c r="AE144" s="30">
        <v>14.04</v>
      </c>
      <c r="AG144" s="2">
        <v>0.84</v>
      </c>
      <c r="AH144" s="2">
        <v>0.32</v>
      </c>
      <c r="AI144" s="2">
        <f t="shared" si="5"/>
        <v>1.0758320000000001</v>
      </c>
      <c r="AJ144" s="2">
        <v>0.25</v>
      </c>
      <c r="AK144" s="2">
        <v>0.25</v>
      </c>
      <c r="AL144" s="2">
        <v>2.7E-2</v>
      </c>
      <c r="AN144" s="2">
        <v>4.71</v>
      </c>
      <c r="AO144" s="2">
        <v>3.89</v>
      </c>
      <c r="AP144" s="2">
        <v>6.4000000000000001E-2</v>
      </c>
      <c r="BF144" s="30">
        <v>0.95</v>
      </c>
      <c r="CW144" s="30">
        <v>166.8</v>
      </c>
      <c r="CX144" s="30">
        <v>74.099999999999994</v>
      </c>
      <c r="CY144" s="30">
        <v>21.03</v>
      </c>
      <c r="CZ144" s="30">
        <v>252.2</v>
      </c>
      <c r="DA144" s="30">
        <v>20.6</v>
      </c>
      <c r="DN144" s="30">
        <v>480.3</v>
      </c>
      <c r="DO144" s="30">
        <v>46.84</v>
      </c>
      <c r="DP144" s="30">
        <v>84.23</v>
      </c>
      <c r="DQ144" s="30">
        <v>10.51</v>
      </c>
      <c r="DR144" s="30">
        <v>35.85</v>
      </c>
      <c r="DS144" s="30">
        <v>6.2</v>
      </c>
      <c r="DT144" s="30">
        <v>0.92</v>
      </c>
      <c r="DU144" s="30">
        <v>4.6100000000000003</v>
      </c>
      <c r="DV144" s="30">
        <v>0.72</v>
      </c>
      <c r="DW144" s="30">
        <v>4.26</v>
      </c>
      <c r="DX144" s="30">
        <v>0.82</v>
      </c>
      <c r="DY144" s="30">
        <v>2.2000000000000002</v>
      </c>
      <c r="DZ144" s="30">
        <v>0.41</v>
      </c>
      <c r="EA144" s="30">
        <v>2.87</v>
      </c>
      <c r="EB144" s="30">
        <v>0.56999999999999995</v>
      </c>
      <c r="EC144" s="30">
        <v>10.07</v>
      </c>
      <c r="ED144" s="30">
        <v>1.57</v>
      </c>
      <c r="FP144" s="13" t="s">
        <v>761</v>
      </c>
    </row>
    <row r="145" spans="1:172" x14ac:dyDescent="0.25">
      <c r="A145" s="13" t="s">
        <v>759</v>
      </c>
      <c r="C145" s="13" t="s">
        <v>593</v>
      </c>
      <c r="D145" s="13" t="s">
        <v>744</v>
      </c>
      <c r="E145" s="12">
        <v>47.866667</v>
      </c>
      <c r="F145" s="12">
        <v>47.866667</v>
      </c>
      <c r="G145" s="12">
        <v>121.416667</v>
      </c>
      <c r="H145" s="12">
        <v>121.416667</v>
      </c>
      <c r="L145" s="13" t="s">
        <v>762</v>
      </c>
      <c r="M145" s="13" t="s">
        <v>390</v>
      </c>
      <c r="Q145" s="34">
        <v>143.4</v>
      </c>
      <c r="AB145" s="30">
        <v>73.91</v>
      </c>
      <c r="AC145" s="30">
        <v>0.26</v>
      </c>
      <c r="AE145" s="30">
        <v>14.2</v>
      </c>
      <c r="AG145" s="2">
        <v>0.79</v>
      </c>
      <c r="AH145" s="2">
        <v>0.62</v>
      </c>
      <c r="AI145" s="2">
        <f t="shared" si="5"/>
        <v>1.3308420000000001</v>
      </c>
      <c r="AJ145" s="2">
        <v>0.47</v>
      </c>
      <c r="AK145" s="2">
        <v>0.39</v>
      </c>
      <c r="AL145" s="2">
        <v>5.8000000000000003E-2</v>
      </c>
      <c r="AN145" s="2">
        <v>4.4000000000000004</v>
      </c>
      <c r="AO145" s="2">
        <v>3.63</v>
      </c>
      <c r="AP145" s="2">
        <v>6.8000000000000005E-2</v>
      </c>
      <c r="BF145" s="30">
        <v>1.0900000000000001</v>
      </c>
      <c r="CW145" s="30">
        <v>165.8</v>
      </c>
      <c r="CX145" s="30">
        <v>105.7</v>
      </c>
      <c r="CY145" s="30">
        <v>23.96</v>
      </c>
      <c r="CZ145" s="30">
        <v>276.39999999999998</v>
      </c>
      <c r="DA145" s="30">
        <v>12.17</v>
      </c>
      <c r="DN145" s="30">
        <v>508.7</v>
      </c>
      <c r="DO145" s="30">
        <v>57.57</v>
      </c>
      <c r="DP145" s="30">
        <v>101.3</v>
      </c>
      <c r="DQ145" s="30">
        <v>12.41</v>
      </c>
      <c r="DR145" s="30">
        <v>42.91</v>
      </c>
      <c r="DS145" s="30">
        <v>7.6</v>
      </c>
      <c r="DT145" s="30">
        <v>1.18</v>
      </c>
      <c r="DU145" s="30">
        <v>5.72</v>
      </c>
      <c r="DV145" s="30">
        <v>0.87</v>
      </c>
      <c r="DW145" s="30">
        <v>5.12</v>
      </c>
      <c r="DX145" s="30">
        <v>0.95</v>
      </c>
      <c r="DY145" s="30">
        <v>2.62</v>
      </c>
      <c r="DZ145" s="30">
        <v>0.48</v>
      </c>
      <c r="EA145" s="30">
        <v>3.22</v>
      </c>
      <c r="EB145" s="30">
        <v>0.62</v>
      </c>
      <c r="EC145" s="30">
        <v>11.38</v>
      </c>
      <c r="ED145" s="30">
        <v>1.63</v>
      </c>
      <c r="FP145" s="13" t="s">
        <v>761</v>
      </c>
    </row>
    <row r="146" spans="1:172" x14ac:dyDescent="0.25">
      <c r="A146" s="13" t="s">
        <v>759</v>
      </c>
      <c r="C146" s="13" t="s">
        <v>593</v>
      </c>
      <c r="D146" s="13" t="s">
        <v>744</v>
      </c>
      <c r="E146" s="12">
        <v>47.866667</v>
      </c>
      <c r="F146" s="12">
        <v>47.866667</v>
      </c>
      <c r="G146" s="12">
        <v>121.416667</v>
      </c>
      <c r="H146" s="12">
        <v>121.416667</v>
      </c>
      <c r="L146" s="13" t="s">
        <v>763</v>
      </c>
      <c r="M146" s="13" t="s">
        <v>390</v>
      </c>
      <c r="Q146" s="34">
        <v>143.4</v>
      </c>
      <c r="AB146" s="30">
        <v>80.13</v>
      </c>
      <c r="AC146" s="30">
        <v>7.0000000000000007E-2</v>
      </c>
      <c r="AE146" s="30">
        <v>10.8</v>
      </c>
      <c r="AG146" s="2">
        <v>0.57999999999999996</v>
      </c>
      <c r="AH146" s="2">
        <v>7.0000000000000007E-2</v>
      </c>
      <c r="AI146" s="2">
        <f t="shared" si="5"/>
        <v>0.59188400000000008</v>
      </c>
      <c r="AJ146" s="2">
        <v>0.14000000000000001</v>
      </c>
      <c r="AK146" s="2">
        <v>7.0000000000000007E-2</v>
      </c>
      <c r="AL146" s="2">
        <v>3.5999999999999997E-2</v>
      </c>
      <c r="AN146" s="2">
        <v>4.0199999999999996</v>
      </c>
      <c r="AO146" s="2">
        <v>3.33</v>
      </c>
      <c r="AP146" s="2">
        <v>1.9E-2</v>
      </c>
      <c r="BF146" s="30">
        <v>0.68</v>
      </c>
      <c r="CW146" s="30">
        <v>207.7</v>
      </c>
      <c r="CX146" s="30">
        <v>29.4</v>
      </c>
      <c r="CY146" s="30">
        <v>11.57</v>
      </c>
      <c r="CZ146" s="30">
        <v>82.7</v>
      </c>
      <c r="DA146" s="30">
        <v>19.68</v>
      </c>
      <c r="DN146" s="30">
        <v>36.200000000000003</v>
      </c>
      <c r="DO146" s="30">
        <v>32.479999999999997</v>
      </c>
      <c r="DP146" s="30">
        <v>37.369999999999997</v>
      </c>
      <c r="DQ146" s="30">
        <v>5.22</v>
      </c>
      <c r="DR146" s="30">
        <v>14.87</v>
      </c>
      <c r="DS146" s="30">
        <v>2.2999999999999998</v>
      </c>
      <c r="DT146" s="30">
        <v>0.21</v>
      </c>
      <c r="DU146" s="30">
        <v>2.06</v>
      </c>
      <c r="DV146" s="30">
        <v>0.31</v>
      </c>
      <c r="DW146" s="30">
        <v>1.98</v>
      </c>
      <c r="DX146" s="30">
        <v>0.41</v>
      </c>
      <c r="DY146" s="30">
        <v>1.23</v>
      </c>
      <c r="DZ146" s="30">
        <v>0.25</v>
      </c>
      <c r="EA146" s="30">
        <v>1.87</v>
      </c>
      <c r="EB146" s="30">
        <v>0.37</v>
      </c>
      <c r="EC146" s="30">
        <v>4.43</v>
      </c>
      <c r="ED146" s="30">
        <v>1.45</v>
      </c>
      <c r="FP146" s="13" t="s">
        <v>761</v>
      </c>
    </row>
    <row r="147" spans="1:172" x14ac:dyDescent="0.25">
      <c r="A147" s="13" t="s">
        <v>759</v>
      </c>
      <c r="C147" s="13" t="s">
        <v>593</v>
      </c>
      <c r="D147" s="13" t="s">
        <v>744</v>
      </c>
      <c r="E147" s="12">
        <v>47.875</v>
      </c>
      <c r="F147" s="12">
        <v>47.875</v>
      </c>
      <c r="G147" s="12">
        <v>121.333333</v>
      </c>
      <c r="H147" s="12">
        <v>121.333333</v>
      </c>
      <c r="L147" s="13" t="s">
        <v>764</v>
      </c>
      <c r="M147" s="13" t="s">
        <v>390</v>
      </c>
      <c r="Q147" s="34">
        <v>141.4</v>
      </c>
      <c r="AB147" s="30">
        <v>77.7</v>
      </c>
      <c r="AC147" s="30">
        <v>0.13</v>
      </c>
      <c r="AE147" s="30">
        <v>12.57</v>
      </c>
      <c r="AG147" s="2">
        <v>0.71</v>
      </c>
      <c r="AH147" s="2">
        <v>0.19</v>
      </c>
      <c r="AI147" s="2">
        <f t="shared" si="5"/>
        <v>0.82885800000000009</v>
      </c>
      <c r="AJ147" s="2">
        <v>0.18</v>
      </c>
      <c r="AK147" s="2">
        <v>0.14000000000000001</v>
      </c>
      <c r="AL147" s="2">
        <v>4.2000000000000003E-2</v>
      </c>
      <c r="AN147" s="2">
        <v>4.42</v>
      </c>
      <c r="AO147" s="2">
        <v>3.1</v>
      </c>
      <c r="AP147" s="2">
        <v>1.4E-2</v>
      </c>
      <c r="BF147" s="30">
        <v>0.76</v>
      </c>
      <c r="CW147" s="30">
        <v>220.9</v>
      </c>
      <c r="CX147" s="30">
        <v>27.2</v>
      </c>
      <c r="CY147" s="30">
        <v>18.190000000000001</v>
      </c>
      <c r="CZ147" s="30">
        <v>168.9</v>
      </c>
      <c r="DA147" s="30">
        <v>28.22</v>
      </c>
      <c r="DN147" s="30">
        <v>29.8</v>
      </c>
      <c r="DO147" s="30">
        <v>15.48</v>
      </c>
      <c r="DP147" s="30">
        <v>43.87</v>
      </c>
      <c r="DQ147" s="30">
        <v>3.45</v>
      </c>
      <c r="DR147" s="30">
        <v>10.79</v>
      </c>
      <c r="DS147" s="30">
        <v>2.37</v>
      </c>
      <c r="DT147" s="30">
        <v>0.11</v>
      </c>
      <c r="DU147" s="30">
        <v>2.0499999999999998</v>
      </c>
      <c r="DV147" s="30">
        <v>0.44</v>
      </c>
      <c r="DW147" s="30">
        <v>3.25</v>
      </c>
      <c r="DX147" s="30">
        <v>0.7</v>
      </c>
      <c r="DY147" s="30">
        <v>2.7</v>
      </c>
      <c r="DZ147" s="30">
        <v>0.42</v>
      </c>
      <c r="EA147" s="30">
        <v>2.96</v>
      </c>
      <c r="EB147" s="30">
        <v>0.57999999999999996</v>
      </c>
      <c r="EC147" s="30">
        <v>8.68</v>
      </c>
      <c r="ED147" s="30">
        <v>2.06</v>
      </c>
      <c r="FP147" s="13" t="s">
        <v>761</v>
      </c>
    </row>
    <row r="148" spans="1:172" x14ac:dyDescent="0.25">
      <c r="A148" s="13" t="s">
        <v>759</v>
      </c>
      <c r="C148" s="13" t="s">
        <v>593</v>
      </c>
      <c r="D148" s="13" t="s">
        <v>744</v>
      </c>
      <c r="E148" s="12">
        <v>47.875</v>
      </c>
      <c r="F148" s="12">
        <v>47.875</v>
      </c>
      <c r="G148" s="12">
        <v>121.333333</v>
      </c>
      <c r="H148" s="12">
        <v>121.333333</v>
      </c>
      <c r="L148" s="13" t="s">
        <v>765</v>
      </c>
      <c r="M148" s="13" t="s">
        <v>390</v>
      </c>
      <c r="Q148" s="34">
        <v>141.4</v>
      </c>
      <c r="AB148" s="30">
        <v>79.63</v>
      </c>
      <c r="AC148" s="30">
        <v>0.1</v>
      </c>
      <c r="AE148" s="30">
        <v>10.93</v>
      </c>
      <c r="AG148" s="2">
        <v>0.26</v>
      </c>
      <c r="AH148" s="2">
        <v>7.0000000000000007E-2</v>
      </c>
      <c r="AI148" s="2">
        <f t="shared" si="5"/>
        <v>0.303948</v>
      </c>
      <c r="AJ148" s="2">
        <v>0.09</v>
      </c>
      <c r="AK148" s="2">
        <v>7.0000000000000007E-2</v>
      </c>
      <c r="AL148" s="2">
        <v>8.9999999999999993E-3</v>
      </c>
      <c r="AN148" s="2">
        <v>7.03</v>
      </c>
      <c r="AO148" s="2">
        <v>1.3</v>
      </c>
      <c r="AP148" s="2">
        <v>1.4E-2</v>
      </c>
      <c r="BF148" s="30">
        <v>0.47</v>
      </c>
      <c r="CW148" s="30">
        <v>290.5</v>
      </c>
      <c r="CX148" s="30">
        <v>23.7</v>
      </c>
      <c r="CY148" s="30">
        <v>14.01</v>
      </c>
      <c r="CZ148" s="30">
        <v>137.69999999999999</v>
      </c>
      <c r="DA148" s="30">
        <v>18.12</v>
      </c>
      <c r="DN148" s="30">
        <v>38</v>
      </c>
      <c r="DO148" s="30">
        <v>16.04</v>
      </c>
      <c r="DP148" s="30">
        <v>30.1</v>
      </c>
      <c r="DQ148" s="30">
        <v>3.65</v>
      </c>
      <c r="DR148" s="30">
        <v>11.37</v>
      </c>
      <c r="DS148" s="30">
        <v>2.37</v>
      </c>
      <c r="DT148" s="30">
        <v>0.1</v>
      </c>
      <c r="DU148" s="30">
        <v>1.92</v>
      </c>
      <c r="DV148" s="30">
        <v>0.35</v>
      </c>
      <c r="DW148" s="30">
        <v>2.48</v>
      </c>
      <c r="DX148" s="30">
        <v>0.52</v>
      </c>
      <c r="DY148" s="30">
        <v>1.54</v>
      </c>
      <c r="DZ148" s="30">
        <v>0.28999999999999998</v>
      </c>
      <c r="EA148" s="30">
        <v>2.14</v>
      </c>
      <c r="EB148" s="30">
        <v>0.42</v>
      </c>
      <c r="EC148" s="30">
        <v>7.13</v>
      </c>
      <c r="ED148" s="30">
        <v>1.34</v>
      </c>
      <c r="FP148" s="13" t="s">
        <v>761</v>
      </c>
    </row>
    <row r="149" spans="1:172" x14ac:dyDescent="0.25">
      <c r="A149" s="13" t="s">
        <v>759</v>
      </c>
      <c r="C149" s="13" t="s">
        <v>593</v>
      </c>
      <c r="D149" s="13" t="s">
        <v>744</v>
      </c>
      <c r="E149" s="12">
        <v>47.875</v>
      </c>
      <c r="F149" s="12">
        <v>47.875</v>
      </c>
      <c r="G149" s="12">
        <v>121.333333</v>
      </c>
      <c r="H149" s="12">
        <v>121.333333</v>
      </c>
      <c r="L149" s="13" t="s">
        <v>766</v>
      </c>
      <c r="M149" s="13" t="s">
        <v>390</v>
      </c>
      <c r="Q149" s="34">
        <v>141.4</v>
      </c>
      <c r="AB149" s="30">
        <v>77.12</v>
      </c>
      <c r="AC149" s="30">
        <v>0.13</v>
      </c>
      <c r="AE149" s="30">
        <v>12.72</v>
      </c>
      <c r="AG149" s="2">
        <v>0.87</v>
      </c>
      <c r="AH149" s="2">
        <v>0.19</v>
      </c>
      <c r="AI149" s="2">
        <f t="shared" si="5"/>
        <v>0.97282599999999997</v>
      </c>
      <c r="AJ149" s="2">
        <v>0.16</v>
      </c>
      <c r="AK149" s="2">
        <v>0.13</v>
      </c>
      <c r="AL149" s="2">
        <v>6.5000000000000002E-2</v>
      </c>
      <c r="AN149" s="2">
        <v>4.25</v>
      </c>
      <c r="AO149" s="2">
        <v>3.67</v>
      </c>
      <c r="AP149" s="2">
        <v>5.3999999999999999E-2</v>
      </c>
      <c r="BF149" s="30">
        <v>0.59</v>
      </c>
      <c r="CW149" s="30">
        <v>203.7</v>
      </c>
      <c r="CX149" s="30">
        <v>24.6</v>
      </c>
      <c r="CY149" s="30">
        <v>20.75</v>
      </c>
      <c r="CZ149" s="30">
        <v>170.8</v>
      </c>
      <c r="DA149" s="30">
        <v>24.51</v>
      </c>
      <c r="DN149" s="30">
        <v>39</v>
      </c>
      <c r="DO149" s="30">
        <v>14.4</v>
      </c>
      <c r="DP149" s="30">
        <v>29.15</v>
      </c>
      <c r="DQ149" s="30">
        <v>3.44</v>
      </c>
      <c r="DR149" s="30">
        <v>11.18</v>
      </c>
      <c r="DS149" s="30">
        <v>2.48</v>
      </c>
      <c r="DT149" s="30">
        <v>0.13</v>
      </c>
      <c r="DU149" s="30">
        <v>2.0699999999999998</v>
      </c>
      <c r="DV149" s="30">
        <v>0.46</v>
      </c>
      <c r="DW149" s="30">
        <v>3.44</v>
      </c>
      <c r="DX149" s="30">
        <v>0.78</v>
      </c>
      <c r="DY149" s="30">
        <v>2.23</v>
      </c>
      <c r="DZ149" s="30">
        <v>0.46</v>
      </c>
      <c r="EA149" s="30">
        <v>3.15</v>
      </c>
      <c r="EB149" s="30">
        <v>0.6</v>
      </c>
      <c r="EC149" s="30">
        <v>8.1199999999999992</v>
      </c>
      <c r="ED149" s="30">
        <v>1.81</v>
      </c>
      <c r="FP149" s="13" t="s">
        <v>761</v>
      </c>
    </row>
    <row r="150" spans="1:172" x14ac:dyDescent="0.25">
      <c r="A150" s="13" t="s">
        <v>759</v>
      </c>
      <c r="C150" s="13" t="s">
        <v>593</v>
      </c>
      <c r="D150" s="13" t="s">
        <v>744</v>
      </c>
      <c r="E150" s="12">
        <v>47.875</v>
      </c>
      <c r="F150" s="12">
        <v>47.875</v>
      </c>
      <c r="G150" s="12">
        <v>121.333333</v>
      </c>
      <c r="H150" s="12">
        <v>121.333333</v>
      </c>
      <c r="L150" s="13" t="s">
        <v>767</v>
      </c>
      <c r="M150" s="13" t="s">
        <v>390</v>
      </c>
      <c r="Q150" s="34">
        <v>141.4</v>
      </c>
      <c r="AB150" s="30">
        <v>77.06</v>
      </c>
      <c r="AC150" s="30">
        <v>0.2</v>
      </c>
      <c r="AE150" s="30">
        <v>11.73</v>
      </c>
      <c r="AG150" s="2">
        <v>1.38</v>
      </c>
      <c r="AH150" s="2">
        <v>0.14000000000000001</v>
      </c>
      <c r="AI150" s="2">
        <f t="shared" si="5"/>
        <v>1.3817240000000002</v>
      </c>
      <c r="AJ150" s="2">
        <v>7.0000000000000007E-2</v>
      </c>
      <c r="AK150" s="2">
        <v>0.09</v>
      </c>
      <c r="AL150" s="2">
        <v>1.7999999999999999E-2</v>
      </c>
      <c r="AN150" s="2">
        <v>5.52</v>
      </c>
      <c r="AO150" s="2">
        <v>3.23</v>
      </c>
      <c r="AP150" s="2">
        <v>2.3E-2</v>
      </c>
      <c r="BF150" s="30">
        <v>0.47</v>
      </c>
      <c r="CW150" s="30">
        <v>265.39999999999998</v>
      </c>
      <c r="CX150" s="30">
        <v>13.6</v>
      </c>
      <c r="CY150" s="30">
        <v>51.94</v>
      </c>
      <c r="CZ150" s="30">
        <v>412</v>
      </c>
      <c r="DA150" s="30">
        <v>38.590000000000003</v>
      </c>
      <c r="DN150" s="30">
        <v>17.600000000000001</v>
      </c>
      <c r="DO150" s="30">
        <v>34.880000000000003</v>
      </c>
      <c r="DP150" s="30">
        <v>63.63</v>
      </c>
      <c r="DQ150" s="30">
        <v>11.08</v>
      </c>
      <c r="DR150" s="30">
        <v>41.62</v>
      </c>
      <c r="DS150" s="30">
        <v>10.51</v>
      </c>
      <c r="DT150" s="30">
        <v>0.77</v>
      </c>
      <c r="DU150" s="30">
        <v>8.41</v>
      </c>
      <c r="DV150" s="30">
        <v>1.62</v>
      </c>
      <c r="DW150" s="30">
        <v>10.7</v>
      </c>
      <c r="DX150" s="30">
        <v>2.11</v>
      </c>
      <c r="DY150" s="30">
        <v>5.7</v>
      </c>
      <c r="DZ150" s="30">
        <v>1.07</v>
      </c>
      <c r="EA150" s="30">
        <v>7.09</v>
      </c>
      <c r="EB150" s="30">
        <v>1.21</v>
      </c>
      <c r="EC150" s="30">
        <v>16.73</v>
      </c>
      <c r="ED150" s="30">
        <v>2.52</v>
      </c>
      <c r="FP150" s="13" t="s">
        <v>761</v>
      </c>
    </row>
    <row r="151" spans="1:172" x14ac:dyDescent="0.25">
      <c r="A151" s="13" t="s">
        <v>759</v>
      </c>
      <c r="C151" s="13" t="s">
        <v>593</v>
      </c>
      <c r="D151" s="13" t="s">
        <v>744</v>
      </c>
      <c r="E151" s="12">
        <v>47.875</v>
      </c>
      <c r="F151" s="12">
        <v>47.875</v>
      </c>
      <c r="G151" s="12">
        <v>121.333333</v>
      </c>
      <c r="H151" s="12">
        <v>121.333333</v>
      </c>
      <c r="L151" s="13" t="s">
        <v>768</v>
      </c>
      <c r="M151" s="13" t="s">
        <v>390</v>
      </c>
      <c r="Q151" s="34">
        <v>141.4</v>
      </c>
      <c r="AB151" s="30">
        <v>76.98</v>
      </c>
      <c r="AC151" s="30">
        <v>0.28000000000000003</v>
      </c>
      <c r="AE151" s="30">
        <v>11.58</v>
      </c>
      <c r="AG151" s="2">
        <v>1.3</v>
      </c>
      <c r="AH151" s="2">
        <v>0.38</v>
      </c>
      <c r="AI151" s="2">
        <f t="shared" si="5"/>
        <v>1.5497399999999999</v>
      </c>
      <c r="AJ151" s="2">
        <v>0.76</v>
      </c>
      <c r="AK151" s="2">
        <v>0.26</v>
      </c>
      <c r="AL151" s="2">
        <v>7.5999999999999998E-2</v>
      </c>
      <c r="AN151" s="2">
        <v>5.18</v>
      </c>
      <c r="AO151" s="2">
        <v>2.5099999999999998</v>
      </c>
      <c r="AP151" s="2">
        <v>3.5999999999999997E-2</v>
      </c>
      <c r="BF151" s="30">
        <v>0.51</v>
      </c>
      <c r="CW151" s="30">
        <v>175.1</v>
      </c>
      <c r="CX151" s="30">
        <v>222.1</v>
      </c>
      <c r="CY151" s="30">
        <v>38.450000000000003</v>
      </c>
      <c r="CZ151" s="30">
        <v>426.1</v>
      </c>
      <c r="DA151" s="30">
        <v>38.25</v>
      </c>
      <c r="DN151" s="30">
        <v>376.1</v>
      </c>
      <c r="DO151" s="30">
        <v>64</v>
      </c>
      <c r="DP151" s="30">
        <v>67.87</v>
      </c>
      <c r="DQ151" s="30">
        <v>16.68</v>
      </c>
      <c r="DR151" s="30">
        <v>62.11</v>
      </c>
      <c r="DS151" s="30">
        <v>12.43</v>
      </c>
      <c r="DT151" s="30">
        <v>1.1299999999999999</v>
      </c>
      <c r="DU151" s="30">
        <v>9.4</v>
      </c>
      <c r="DV151" s="30">
        <v>1.48</v>
      </c>
      <c r="DW151" s="30">
        <v>8.58</v>
      </c>
      <c r="DX151" s="30">
        <v>1.56</v>
      </c>
      <c r="DY151" s="30">
        <v>4.01</v>
      </c>
      <c r="DZ151" s="30">
        <v>0.71</v>
      </c>
      <c r="EA151" s="30">
        <v>4.6399999999999997</v>
      </c>
      <c r="EB151" s="30">
        <v>0.78</v>
      </c>
      <c r="EC151" s="30">
        <v>16.48</v>
      </c>
      <c r="ED151" s="30">
        <v>2.13</v>
      </c>
      <c r="FP151" s="13" t="s">
        <v>761</v>
      </c>
    </row>
    <row r="152" spans="1:172" x14ac:dyDescent="0.25">
      <c r="A152" s="13" t="s">
        <v>759</v>
      </c>
      <c r="C152" s="13" t="s">
        <v>593</v>
      </c>
      <c r="D152" s="13" t="s">
        <v>744</v>
      </c>
      <c r="E152" s="12">
        <v>47.875</v>
      </c>
      <c r="F152" s="12">
        <v>47.875</v>
      </c>
      <c r="G152" s="12">
        <v>121.333333</v>
      </c>
      <c r="H152" s="12">
        <v>121.333333</v>
      </c>
      <c r="L152" s="13" t="s">
        <v>769</v>
      </c>
      <c r="M152" s="13" t="s">
        <v>390</v>
      </c>
      <c r="Q152" s="34">
        <v>141.4</v>
      </c>
      <c r="AB152" s="30">
        <v>78.37</v>
      </c>
      <c r="AC152" s="30">
        <v>0.2</v>
      </c>
      <c r="AE152" s="30">
        <v>11.7</v>
      </c>
      <c r="AG152" s="2">
        <v>1.26</v>
      </c>
      <c r="AH152" s="2">
        <v>0.13</v>
      </c>
      <c r="AI152" s="2">
        <f t="shared" si="5"/>
        <v>1.2637480000000001</v>
      </c>
      <c r="AJ152" s="2">
        <v>0.09</v>
      </c>
      <c r="AK152" s="2">
        <v>0.05</v>
      </c>
      <c r="AL152" s="2">
        <v>1.6E-2</v>
      </c>
      <c r="AN152" s="2">
        <v>2.8</v>
      </c>
      <c r="AO152" s="2">
        <v>4.9000000000000004</v>
      </c>
      <c r="AP152" s="2">
        <v>1.6E-2</v>
      </c>
      <c r="BF152" s="30">
        <v>0.34</v>
      </c>
      <c r="CW152" s="30">
        <v>99.9</v>
      </c>
      <c r="CX152" s="30">
        <v>35.5</v>
      </c>
      <c r="CY152" s="30">
        <v>52.49</v>
      </c>
      <c r="CZ152" s="30">
        <v>422.7</v>
      </c>
      <c r="DA152" s="30">
        <v>41.57</v>
      </c>
      <c r="DN152" s="30">
        <v>27.3</v>
      </c>
      <c r="DO152" s="30">
        <v>25.55</v>
      </c>
      <c r="DP152" s="30">
        <v>79.12</v>
      </c>
      <c r="DQ152" s="30">
        <v>8</v>
      </c>
      <c r="DR152" s="30">
        <v>29.55</v>
      </c>
      <c r="DS152" s="30">
        <v>7.7</v>
      </c>
      <c r="DT152" s="30">
        <v>0.57999999999999996</v>
      </c>
      <c r="DU152" s="30">
        <v>6.82</v>
      </c>
      <c r="DV152" s="30">
        <v>1.48</v>
      </c>
      <c r="DW152" s="30">
        <v>10.53</v>
      </c>
      <c r="DX152" s="30">
        <v>2.17</v>
      </c>
      <c r="DY152" s="30">
        <v>5.92</v>
      </c>
      <c r="DZ152" s="30">
        <v>1.1200000000000001</v>
      </c>
      <c r="EA152" s="30">
        <v>7.19</v>
      </c>
      <c r="EB152" s="30">
        <v>1.22</v>
      </c>
      <c r="EC152" s="30">
        <v>17.29</v>
      </c>
      <c r="ED152" s="30">
        <v>2.56</v>
      </c>
      <c r="FP152" s="13" t="s">
        <v>761</v>
      </c>
    </row>
    <row r="153" spans="1:172" x14ac:dyDescent="0.25">
      <c r="A153" s="13" t="s">
        <v>759</v>
      </c>
      <c r="C153" s="13" t="s">
        <v>593</v>
      </c>
      <c r="D153" s="13" t="s">
        <v>744</v>
      </c>
      <c r="E153" s="12">
        <v>47.875</v>
      </c>
      <c r="F153" s="12">
        <v>47.875</v>
      </c>
      <c r="G153" s="12">
        <v>121.333333</v>
      </c>
      <c r="H153" s="12">
        <v>121.333333</v>
      </c>
      <c r="L153" s="13" t="s">
        <v>770</v>
      </c>
      <c r="M153" s="13" t="s">
        <v>390</v>
      </c>
      <c r="Q153" s="34">
        <v>141.4</v>
      </c>
      <c r="AB153" s="30">
        <v>70.23</v>
      </c>
      <c r="AC153" s="30">
        <v>0.38</v>
      </c>
      <c r="AE153" s="30">
        <v>15.47</v>
      </c>
      <c r="AG153" s="2">
        <v>1.42</v>
      </c>
      <c r="AH153" s="2">
        <v>0.41</v>
      </c>
      <c r="AI153" s="2">
        <f t="shared" si="5"/>
        <v>1.687716</v>
      </c>
      <c r="AJ153" s="2">
        <v>0.94</v>
      </c>
      <c r="AK153" s="2">
        <v>0.35</v>
      </c>
      <c r="AL153" s="2">
        <v>5.8000000000000003E-2</v>
      </c>
      <c r="AN153" s="2">
        <v>5.49</v>
      </c>
      <c r="AO153" s="2">
        <v>3.67</v>
      </c>
      <c r="AP153" s="2">
        <v>0.108</v>
      </c>
      <c r="BF153" s="30">
        <v>1.24</v>
      </c>
      <c r="CW153" s="30">
        <v>150</v>
      </c>
      <c r="CX153" s="30">
        <v>450</v>
      </c>
      <c r="CY153" s="30">
        <v>17.04</v>
      </c>
      <c r="CZ153" s="30">
        <v>232.2</v>
      </c>
      <c r="DA153" s="30">
        <v>17.52</v>
      </c>
      <c r="DN153" s="30">
        <v>1110</v>
      </c>
      <c r="DO153" s="30">
        <v>34.97</v>
      </c>
      <c r="DP153" s="30">
        <v>113.8</v>
      </c>
      <c r="DQ153" s="30">
        <v>8.6999999999999993</v>
      </c>
      <c r="DR153" s="30" t="s">
        <v>771</v>
      </c>
      <c r="DS153" s="30">
        <v>5.21</v>
      </c>
      <c r="DT153" s="30">
        <v>0.97</v>
      </c>
      <c r="DU153" s="30">
        <v>4.04</v>
      </c>
      <c r="DV153" s="30">
        <v>0.61</v>
      </c>
      <c r="DW153" s="30">
        <v>3.46</v>
      </c>
      <c r="DX153" s="30">
        <v>0.65</v>
      </c>
      <c r="DY153" s="30">
        <v>1.8</v>
      </c>
      <c r="DZ153" s="30">
        <v>0.32</v>
      </c>
      <c r="EA153" s="30">
        <v>2.3199999999999998</v>
      </c>
      <c r="EB153" s="30" t="s">
        <v>772</v>
      </c>
      <c r="EC153" s="30" t="s">
        <v>773</v>
      </c>
      <c r="ED153" s="30">
        <v>1.1200000000000001</v>
      </c>
      <c r="FP153" s="13" t="s">
        <v>761</v>
      </c>
    </row>
    <row r="154" spans="1:172" x14ac:dyDescent="0.25">
      <c r="A154" s="13" t="s">
        <v>774</v>
      </c>
      <c r="C154" s="13" t="s">
        <v>692</v>
      </c>
      <c r="E154" s="12">
        <v>49.25</v>
      </c>
      <c r="F154" s="12">
        <v>49.25</v>
      </c>
      <c r="G154" s="12">
        <v>120.65</v>
      </c>
      <c r="H154" s="12">
        <v>120.65</v>
      </c>
      <c r="L154" s="13" t="s">
        <v>775</v>
      </c>
      <c r="Q154" s="34">
        <v>113</v>
      </c>
      <c r="AB154" s="30">
        <v>55.44</v>
      </c>
      <c r="AC154" s="30">
        <v>1.66</v>
      </c>
      <c r="AE154" s="30">
        <v>16.39</v>
      </c>
      <c r="AI154" s="2">
        <v>8.2241720000000011</v>
      </c>
      <c r="AJ154" s="2">
        <v>5.49</v>
      </c>
      <c r="AK154" s="2">
        <v>1.63</v>
      </c>
      <c r="AL154" s="2">
        <v>0.11</v>
      </c>
      <c r="AN154" s="2">
        <v>3.02</v>
      </c>
      <c r="AO154" s="2">
        <v>4.01</v>
      </c>
      <c r="AP154" s="2">
        <v>0.79</v>
      </c>
      <c r="BF154" s="30">
        <v>2.27</v>
      </c>
      <c r="CK154" s="38"/>
      <c r="CN154" s="39">
        <v>27.2</v>
      </c>
      <c r="CO154" s="39">
        <v>38.9</v>
      </c>
      <c r="CP154" s="39"/>
      <c r="CQ154" s="39"/>
      <c r="CR154" s="39"/>
      <c r="CS154" s="2"/>
      <c r="CT154" s="2"/>
      <c r="CU154" s="2"/>
      <c r="CV154" s="2"/>
      <c r="CW154" s="2">
        <v>63.5</v>
      </c>
      <c r="CX154" s="2">
        <v>1015</v>
      </c>
      <c r="CY154" s="39">
        <v>17.899999999999999</v>
      </c>
      <c r="CZ154" s="39">
        <v>343</v>
      </c>
      <c r="DA154" s="39">
        <v>18.600000000000001</v>
      </c>
      <c r="DB154" s="2"/>
      <c r="DC154" s="2"/>
      <c r="DD154" s="2"/>
      <c r="DE154" s="2"/>
      <c r="DF154" s="2"/>
      <c r="DG154" s="2"/>
      <c r="DH154" s="2"/>
      <c r="DI154" s="2"/>
      <c r="DJ154" s="2"/>
      <c r="DK154" s="2"/>
      <c r="DL154" s="2"/>
      <c r="DM154" s="39"/>
      <c r="DN154" s="39">
        <v>942</v>
      </c>
      <c r="DO154" s="2">
        <v>62.2</v>
      </c>
      <c r="DP154" s="2">
        <v>129</v>
      </c>
      <c r="DQ154" s="2">
        <v>14.9</v>
      </c>
      <c r="DR154" s="2">
        <v>58.1</v>
      </c>
      <c r="DS154" s="2">
        <v>9.98</v>
      </c>
      <c r="DT154" s="2">
        <v>2.2599999999999998</v>
      </c>
      <c r="DU154" s="2">
        <v>7.38</v>
      </c>
      <c r="DV154" s="2">
        <v>0.79</v>
      </c>
      <c r="DW154" s="2">
        <v>4.16</v>
      </c>
      <c r="DX154" s="2">
        <v>0.66</v>
      </c>
      <c r="DY154" s="2">
        <v>1.85</v>
      </c>
      <c r="DZ154" s="2">
        <v>0.24</v>
      </c>
      <c r="EA154" s="2">
        <v>1.24</v>
      </c>
      <c r="EB154" s="2">
        <v>0.2</v>
      </c>
      <c r="EC154" s="2">
        <v>7.92</v>
      </c>
      <c r="ED154" s="2">
        <v>1.4</v>
      </c>
      <c r="EE154" s="2"/>
      <c r="EF154" s="2"/>
      <c r="EG154" s="2"/>
      <c r="EH154" s="2"/>
      <c r="EI154" s="2"/>
      <c r="EJ154" s="2"/>
      <c r="EK154" s="2"/>
      <c r="EL154" s="2"/>
      <c r="EM154" s="2"/>
      <c r="EN154" s="2"/>
      <c r="EO154" s="2">
        <v>6.06</v>
      </c>
      <c r="EP154" s="2"/>
      <c r="EQ154" s="2"/>
      <c r="ER154" s="2"/>
      <c r="ES154" s="2"/>
      <c r="ET154" s="2"/>
      <c r="EU154" s="2"/>
      <c r="EV154" s="2"/>
      <c r="EW154" s="2"/>
      <c r="FP154" s="13" t="s">
        <v>776</v>
      </c>
    </row>
    <row r="155" spans="1:172" x14ac:dyDescent="0.25">
      <c r="A155" s="13" t="s">
        <v>774</v>
      </c>
      <c r="C155" s="13" t="s">
        <v>692</v>
      </c>
      <c r="E155" s="12">
        <v>49.25</v>
      </c>
      <c r="F155" s="12">
        <v>49.25</v>
      </c>
      <c r="G155" s="12">
        <v>120.65</v>
      </c>
      <c r="H155" s="12">
        <v>120.65</v>
      </c>
      <c r="L155" s="13" t="s">
        <v>777</v>
      </c>
      <c r="Q155" s="35">
        <v>113</v>
      </c>
      <c r="AB155" s="30">
        <v>54.94</v>
      </c>
      <c r="AC155" s="30">
        <v>1.55</v>
      </c>
      <c r="AE155" s="30">
        <v>15.67</v>
      </c>
      <c r="AI155" s="2">
        <v>7.5943119999999995</v>
      </c>
      <c r="AJ155" s="2">
        <v>6.16</v>
      </c>
      <c r="AK155" s="2">
        <v>3.28</v>
      </c>
      <c r="AL155" s="2">
        <v>0.16</v>
      </c>
      <c r="AN155" s="2">
        <v>2.85</v>
      </c>
      <c r="AO155" s="2">
        <v>3.8</v>
      </c>
      <c r="AP155" s="2">
        <v>0.72</v>
      </c>
      <c r="BF155" s="30">
        <v>2.4</v>
      </c>
      <c r="CK155" s="38"/>
      <c r="CN155" s="39">
        <v>26.8</v>
      </c>
      <c r="CO155" s="39">
        <v>41</v>
      </c>
      <c r="CP155" s="39"/>
      <c r="CQ155" s="39"/>
      <c r="CR155" s="39"/>
      <c r="CS155" s="2"/>
      <c r="CT155" s="2"/>
      <c r="CU155" s="2"/>
      <c r="CV155" s="2"/>
      <c r="CW155" s="2">
        <v>42.1</v>
      </c>
      <c r="CX155" s="2">
        <v>987</v>
      </c>
      <c r="CY155" s="39">
        <v>20.2</v>
      </c>
      <c r="CZ155" s="39">
        <v>362</v>
      </c>
      <c r="DA155" s="39">
        <v>19.100000000000001</v>
      </c>
      <c r="DB155" s="2"/>
      <c r="DC155" s="2"/>
      <c r="DD155" s="2"/>
      <c r="DE155" s="2"/>
      <c r="DF155" s="2"/>
      <c r="DG155" s="2"/>
      <c r="DH155" s="2"/>
      <c r="DI155" s="2"/>
      <c r="DJ155" s="2"/>
      <c r="DK155" s="2"/>
      <c r="DL155" s="2"/>
      <c r="DM155" s="39"/>
      <c r="DN155" s="39">
        <v>1155</v>
      </c>
      <c r="DO155" s="2">
        <v>69.8</v>
      </c>
      <c r="DP155" s="2">
        <v>148</v>
      </c>
      <c r="DQ155" s="2">
        <v>16.7</v>
      </c>
      <c r="DR155" s="2">
        <v>62.4</v>
      </c>
      <c r="DS155" s="2">
        <v>10.3</v>
      </c>
      <c r="DT155" s="2">
        <v>2.56</v>
      </c>
      <c r="DU155" s="2">
        <v>7.44</v>
      </c>
      <c r="DV155" s="2">
        <v>0.81</v>
      </c>
      <c r="DW155" s="2">
        <v>4.3600000000000003</v>
      </c>
      <c r="DX155" s="2">
        <v>0.79</v>
      </c>
      <c r="DY155" s="2">
        <v>1.73</v>
      </c>
      <c r="DZ155" s="2">
        <v>0.24</v>
      </c>
      <c r="EA155" s="2">
        <v>1.47</v>
      </c>
      <c r="EB155" s="2">
        <v>0.22</v>
      </c>
      <c r="EC155" s="2">
        <v>8</v>
      </c>
      <c r="ED155" s="2">
        <v>1.3</v>
      </c>
      <c r="EE155" s="2"/>
      <c r="EF155" s="2"/>
      <c r="EG155" s="2"/>
      <c r="EH155" s="2"/>
      <c r="EI155" s="2"/>
      <c r="EJ155" s="2"/>
      <c r="EK155" s="2"/>
      <c r="EL155" s="2"/>
      <c r="EM155" s="2"/>
      <c r="EN155" s="2"/>
      <c r="EO155" s="2">
        <v>21.6</v>
      </c>
      <c r="EP155" s="2"/>
      <c r="EQ155" s="2"/>
      <c r="ER155" s="2"/>
      <c r="ES155" s="2"/>
      <c r="ET155" s="2"/>
      <c r="EU155" s="2"/>
      <c r="EV155" s="2"/>
      <c r="EW155" s="2"/>
      <c r="FP155" s="13" t="s">
        <v>776</v>
      </c>
    </row>
    <row r="156" spans="1:172" x14ac:dyDescent="0.25">
      <c r="A156" s="13" t="s">
        <v>774</v>
      </c>
      <c r="C156" s="13" t="s">
        <v>692</v>
      </c>
      <c r="E156" s="12">
        <v>49.25</v>
      </c>
      <c r="F156" s="12">
        <v>49.25</v>
      </c>
      <c r="G156" s="12">
        <v>120.65</v>
      </c>
      <c r="H156" s="12">
        <v>120.65</v>
      </c>
      <c r="L156" s="13" t="s">
        <v>778</v>
      </c>
      <c r="Q156" s="35">
        <v>113</v>
      </c>
      <c r="AB156" s="30">
        <v>54.77</v>
      </c>
      <c r="AC156" s="30">
        <v>1.59</v>
      </c>
      <c r="AE156" s="30">
        <v>15.87</v>
      </c>
      <c r="AI156" s="2">
        <v>7.1624080000000001</v>
      </c>
      <c r="AJ156" s="2">
        <v>6.53</v>
      </c>
      <c r="AK156" s="2">
        <v>3</v>
      </c>
      <c r="AL156" s="2">
        <v>0.13</v>
      </c>
      <c r="AN156" s="2">
        <v>2.77</v>
      </c>
      <c r="AO156" s="2">
        <v>3.63</v>
      </c>
      <c r="AP156" s="2">
        <v>0.75</v>
      </c>
      <c r="BF156" s="30">
        <v>3.11</v>
      </c>
      <c r="CK156" s="38"/>
      <c r="CN156" s="39">
        <v>21.5</v>
      </c>
      <c r="CO156" s="39">
        <v>28.5</v>
      </c>
      <c r="CP156" s="39"/>
      <c r="CQ156" s="39"/>
      <c r="CR156" s="39"/>
      <c r="CS156" s="2"/>
      <c r="CT156" s="2"/>
      <c r="CU156" s="2"/>
      <c r="CV156" s="2"/>
      <c r="CW156" s="2">
        <v>42.4</v>
      </c>
      <c r="CX156" s="2">
        <v>913</v>
      </c>
      <c r="CY156" s="39">
        <v>18.600000000000001</v>
      </c>
      <c r="CZ156" s="39">
        <v>178</v>
      </c>
      <c r="DA156" s="39">
        <v>14.5</v>
      </c>
      <c r="DB156" s="2"/>
      <c r="DC156" s="2"/>
      <c r="DD156" s="2"/>
      <c r="DE156" s="2"/>
      <c r="DF156" s="2"/>
      <c r="DG156" s="2"/>
      <c r="DH156" s="2"/>
      <c r="DI156" s="2"/>
      <c r="DJ156" s="2"/>
      <c r="DK156" s="2"/>
      <c r="DL156" s="2"/>
      <c r="DM156" s="39"/>
      <c r="DN156" s="39">
        <v>902</v>
      </c>
      <c r="DO156" s="2">
        <v>59.9</v>
      </c>
      <c r="DP156" s="2">
        <v>125</v>
      </c>
      <c r="DQ156" s="2">
        <v>14.9</v>
      </c>
      <c r="DR156" s="2">
        <v>55.6</v>
      </c>
      <c r="DS156" s="2">
        <v>9.58</v>
      </c>
      <c r="DT156" s="2">
        <v>2.5099999999999998</v>
      </c>
      <c r="DU156" s="2">
        <v>7.27</v>
      </c>
      <c r="DV156" s="2">
        <v>0.87</v>
      </c>
      <c r="DW156" s="2">
        <v>4.34</v>
      </c>
      <c r="DX156" s="2">
        <v>0.66</v>
      </c>
      <c r="DY156" s="2">
        <v>1.99</v>
      </c>
      <c r="DZ156" s="2">
        <v>0.19</v>
      </c>
      <c r="EA156" s="2">
        <v>1.3</v>
      </c>
      <c r="EB156" s="2">
        <v>0.2</v>
      </c>
      <c r="EC156" s="2">
        <v>5.16</v>
      </c>
      <c r="ED156" s="2">
        <v>1.1399999999999999</v>
      </c>
      <c r="EE156" s="2"/>
      <c r="EF156" s="2"/>
      <c r="EG156" s="2"/>
      <c r="EH156" s="2"/>
      <c r="EI156" s="2"/>
      <c r="EJ156" s="2"/>
      <c r="EK156" s="2"/>
      <c r="EL156" s="2"/>
      <c r="EM156" s="2"/>
      <c r="EN156" s="2"/>
      <c r="EO156" s="2">
        <v>4.99</v>
      </c>
      <c r="EP156" s="2"/>
      <c r="EQ156" s="2"/>
      <c r="ER156" s="2"/>
      <c r="ES156" s="2"/>
      <c r="ET156" s="2"/>
      <c r="EU156" s="2"/>
      <c r="EV156" s="2"/>
      <c r="EW156" s="2"/>
      <c r="FP156" s="13" t="s">
        <v>776</v>
      </c>
    </row>
    <row r="157" spans="1:172" x14ac:dyDescent="0.25">
      <c r="A157" s="13" t="s">
        <v>774</v>
      </c>
      <c r="C157" s="13" t="s">
        <v>692</v>
      </c>
      <c r="E157" s="12">
        <v>49.25</v>
      </c>
      <c r="F157" s="12">
        <v>49.25</v>
      </c>
      <c r="G157" s="12">
        <v>120.65</v>
      </c>
      <c r="H157" s="12">
        <v>120.65</v>
      </c>
      <c r="L157" s="13" t="s">
        <v>779</v>
      </c>
      <c r="Q157" s="35">
        <v>113</v>
      </c>
      <c r="AB157" s="30">
        <v>53.57</v>
      </c>
      <c r="AC157" s="30">
        <v>1.66</v>
      </c>
      <c r="AE157" s="30">
        <v>16.59</v>
      </c>
      <c r="AI157" s="2">
        <v>7.3153740000000012</v>
      </c>
      <c r="AJ157" s="2">
        <v>6.32</v>
      </c>
      <c r="AK157" s="2">
        <v>2.62</v>
      </c>
      <c r="AL157" s="2">
        <v>0.14000000000000001</v>
      </c>
      <c r="AN157" s="2">
        <v>2.87</v>
      </c>
      <c r="AO157" s="2">
        <v>3.84</v>
      </c>
      <c r="AP157" s="2">
        <v>0.77</v>
      </c>
      <c r="BF157" s="30">
        <v>3.41</v>
      </c>
      <c r="CK157" s="38"/>
      <c r="CN157" s="39">
        <v>20</v>
      </c>
      <c r="CO157" s="39">
        <v>29.3</v>
      </c>
      <c r="CP157" s="39"/>
      <c r="CQ157" s="39"/>
      <c r="CR157" s="39"/>
      <c r="CS157" s="2"/>
      <c r="CT157" s="2"/>
      <c r="CU157" s="2"/>
      <c r="CV157" s="2"/>
      <c r="CW157" s="2">
        <v>47.3</v>
      </c>
      <c r="CX157" s="2">
        <v>944</v>
      </c>
      <c r="CY157" s="39">
        <v>19.8</v>
      </c>
      <c r="CZ157" s="39">
        <v>238</v>
      </c>
      <c r="DA157" s="39">
        <v>14.7</v>
      </c>
      <c r="DB157" s="2"/>
      <c r="DC157" s="2"/>
      <c r="DD157" s="2"/>
      <c r="DE157" s="2"/>
      <c r="DF157" s="2"/>
      <c r="DG157" s="2"/>
      <c r="DH157" s="2"/>
      <c r="DI157" s="2"/>
      <c r="DJ157" s="2"/>
      <c r="DK157" s="2"/>
      <c r="DL157" s="2"/>
      <c r="DM157" s="39"/>
      <c r="DN157" s="39">
        <v>930</v>
      </c>
      <c r="DO157" s="2">
        <v>63.9</v>
      </c>
      <c r="DP157" s="2">
        <v>133</v>
      </c>
      <c r="DQ157" s="2">
        <v>15.6</v>
      </c>
      <c r="DR157" s="2">
        <v>59.9</v>
      </c>
      <c r="DS157" s="2">
        <v>10.7</v>
      </c>
      <c r="DT157" s="2">
        <v>2.61</v>
      </c>
      <c r="DU157" s="2">
        <v>7.73</v>
      </c>
      <c r="DV157" s="2">
        <v>0.93</v>
      </c>
      <c r="DW157" s="2">
        <v>4.8499999999999996</v>
      </c>
      <c r="DX157" s="2">
        <v>0.75</v>
      </c>
      <c r="DY157" s="2">
        <v>1.98</v>
      </c>
      <c r="DZ157" s="2">
        <v>0.27</v>
      </c>
      <c r="EA157" s="2">
        <v>1.5</v>
      </c>
      <c r="EB157" s="2">
        <v>0.23</v>
      </c>
      <c r="EC157" s="2">
        <v>6.27</v>
      </c>
      <c r="ED157" s="2">
        <v>1.36</v>
      </c>
      <c r="EE157" s="2"/>
      <c r="EF157" s="2"/>
      <c r="EG157" s="2"/>
      <c r="EH157" s="2"/>
      <c r="EI157" s="2"/>
      <c r="EJ157" s="2"/>
      <c r="EK157" s="2"/>
      <c r="EL157" s="2"/>
      <c r="EM157" s="2"/>
      <c r="EN157" s="2"/>
      <c r="EO157" s="2">
        <v>6.67</v>
      </c>
      <c r="EP157" s="2"/>
      <c r="EQ157" s="2"/>
      <c r="ER157" s="2"/>
      <c r="ES157" s="2"/>
      <c r="ET157" s="2"/>
      <c r="EU157" s="2"/>
      <c r="EV157" s="2"/>
      <c r="EW157" s="2"/>
      <c r="FP157" s="13" t="s">
        <v>776</v>
      </c>
    </row>
    <row r="158" spans="1:172" x14ac:dyDescent="0.25">
      <c r="A158" s="13" t="s">
        <v>774</v>
      </c>
      <c r="C158" s="13" t="s">
        <v>692</v>
      </c>
      <c r="E158" s="12">
        <v>49.25</v>
      </c>
      <c r="F158" s="12">
        <v>49.25</v>
      </c>
      <c r="G158" s="12">
        <v>120.65</v>
      </c>
      <c r="H158" s="12">
        <v>120.65</v>
      </c>
      <c r="L158" s="13" t="s">
        <v>780</v>
      </c>
      <c r="Q158" s="35">
        <v>113</v>
      </c>
      <c r="AB158" s="30">
        <v>52.97</v>
      </c>
      <c r="AC158" s="30">
        <v>1.68</v>
      </c>
      <c r="AE158" s="30">
        <v>16.239999999999998</v>
      </c>
      <c r="AI158" s="2">
        <v>8.7190619999999992</v>
      </c>
      <c r="AJ158" s="2">
        <v>5.72</v>
      </c>
      <c r="AK158" s="2">
        <v>2.11</v>
      </c>
      <c r="AL158" s="2">
        <v>0.11</v>
      </c>
      <c r="AN158" s="2">
        <v>3.11</v>
      </c>
      <c r="AO158" s="2">
        <v>3.78</v>
      </c>
      <c r="AP158" s="2">
        <v>0.85</v>
      </c>
      <c r="BF158" s="30">
        <v>3.51</v>
      </c>
      <c r="CK158" s="38"/>
      <c r="CN158" s="39">
        <v>27</v>
      </c>
      <c r="CO158" s="39">
        <v>45.9</v>
      </c>
      <c r="CP158" s="39"/>
      <c r="CQ158" s="39"/>
      <c r="CR158" s="39"/>
      <c r="CS158" s="2"/>
      <c r="CT158" s="2"/>
      <c r="CU158" s="2"/>
      <c r="CV158" s="2"/>
      <c r="CW158" s="2">
        <v>79.3</v>
      </c>
      <c r="CX158" s="2">
        <v>936</v>
      </c>
      <c r="CY158" s="39">
        <v>20.399999999999999</v>
      </c>
      <c r="CZ158" s="39">
        <v>391</v>
      </c>
      <c r="DA158" s="39">
        <v>20.9</v>
      </c>
      <c r="DB158" s="2"/>
      <c r="DC158" s="2"/>
      <c r="DD158" s="2"/>
      <c r="DE158" s="2"/>
      <c r="DF158" s="2"/>
      <c r="DG158" s="2"/>
      <c r="DH158" s="2"/>
      <c r="DI158" s="2"/>
      <c r="DJ158" s="2"/>
      <c r="DK158" s="2"/>
      <c r="DL158" s="2"/>
      <c r="DM158" s="39"/>
      <c r="DN158" s="39">
        <v>1047</v>
      </c>
      <c r="DO158" s="2">
        <v>76.2</v>
      </c>
      <c r="DP158" s="2">
        <v>156</v>
      </c>
      <c r="DQ158" s="2">
        <v>17.2</v>
      </c>
      <c r="DR158" s="2">
        <v>67.3</v>
      </c>
      <c r="DS158" s="2">
        <v>10.8</v>
      </c>
      <c r="DT158" s="2">
        <v>2.56</v>
      </c>
      <c r="DU158" s="2">
        <v>7.81</v>
      </c>
      <c r="DV158" s="2">
        <v>0.89</v>
      </c>
      <c r="DW158" s="2">
        <v>4.47</v>
      </c>
      <c r="DX158" s="2">
        <v>0.81</v>
      </c>
      <c r="DY158" s="2">
        <v>1.86</v>
      </c>
      <c r="DZ158" s="2">
        <v>0.25</v>
      </c>
      <c r="EA158" s="2">
        <v>1.52</v>
      </c>
      <c r="EB158" s="2">
        <v>0.23</v>
      </c>
      <c r="EC158" s="2">
        <v>7.4</v>
      </c>
      <c r="ED158" s="2">
        <v>1.3</v>
      </c>
      <c r="EE158" s="2"/>
      <c r="EF158" s="2"/>
      <c r="EG158" s="2"/>
      <c r="EH158" s="2"/>
      <c r="EI158" s="2"/>
      <c r="EJ158" s="2"/>
      <c r="EK158" s="2"/>
      <c r="EL158" s="2"/>
      <c r="EM158" s="2"/>
      <c r="EN158" s="2"/>
      <c r="EO158" s="2">
        <v>17.7</v>
      </c>
      <c r="EP158" s="2"/>
      <c r="EQ158" s="2"/>
      <c r="ER158" s="2"/>
      <c r="ES158" s="2"/>
      <c r="ET158" s="2"/>
      <c r="EU158" s="2"/>
      <c r="EV158" s="2"/>
      <c r="EW158" s="2"/>
      <c r="FP158" s="13" t="s">
        <v>776</v>
      </c>
    </row>
    <row r="159" spans="1:172" x14ac:dyDescent="0.25">
      <c r="A159" s="13" t="s">
        <v>774</v>
      </c>
      <c r="C159" s="13" t="s">
        <v>692</v>
      </c>
      <c r="E159" s="12">
        <v>49.25</v>
      </c>
      <c r="F159" s="12">
        <v>49.25</v>
      </c>
      <c r="G159" s="12">
        <v>120.65</v>
      </c>
      <c r="H159" s="12">
        <v>120.65</v>
      </c>
      <c r="L159" s="13" t="s">
        <v>781</v>
      </c>
      <c r="Q159" s="35">
        <v>113</v>
      </c>
      <c r="AB159" s="30">
        <v>52.71</v>
      </c>
      <c r="AC159" s="30">
        <v>1.75</v>
      </c>
      <c r="AE159" s="30">
        <v>16.96</v>
      </c>
      <c r="AI159" s="2">
        <v>8.2061759999999992</v>
      </c>
      <c r="AJ159" s="2">
        <v>6.59</v>
      </c>
      <c r="AK159" s="2">
        <v>2.7</v>
      </c>
      <c r="AL159" s="2">
        <v>0.12</v>
      </c>
      <c r="AN159" s="2">
        <v>2.62</v>
      </c>
      <c r="AO159" s="2">
        <v>3.75</v>
      </c>
      <c r="AP159" s="2">
        <v>0.89</v>
      </c>
      <c r="BF159" s="30">
        <v>3.54</v>
      </c>
      <c r="CK159" s="38"/>
      <c r="CN159" s="39">
        <v>27.3</v>
      </c>
      <c r="CO159" s="39">
        <v>40.299999999999997</v>
      </c>
      <c r="CP159" s="39"/>
      <c r="CQ159" s="39"/>
      <c r="CR159" s="39"/>
      <c r="CS159" s="2"/>
      <c r="CT159" s="2"/>
      <c r="CU159" s="2"/>
      <c r="CV159" s="2"/>
      <c r="CW159" s="2">
        <v>43.5</v>
      </c>
      <c r="CX159" s="2">
        <v>987</v>
      </c>
      <c r="CY159" s="39">
        <v>20.5</v>
      </c>
      <c r="CZ159" s="39">
        <v>380</v>
      </c>
      <c r="DA159" s="39">
        <v>20.399999999999999</v>
      </c>
      <c r="DB159" s="2"/>
      <c r="DC159" s="2"/>
      <c r="DD159" s="2"/>
      <c r="DE159" s="2"/>
      <c r="DF159" s="2"/>
      <c r="DG159" s="2"/>
      <c r="DH159" s="2"/>
      <c r="DI159" s="2"/>
      <c r="DJ159" s="2"/>
      <c r="DK159" s="2"/>
      <c r="DL159" s="2"/>
      <c r="DM159" s="39"/>
      <c r="DN159" s="39">
        <v>1170</v>
      </c>
      <c r="DO159" s="2">
        <v>72</v>
      </c>
      <c r="DP159" s="2">
        <v>148</v>
      </c>
      <c r="DQ159" s="2">
        <v>16.7</v>
      </c>
      <c r="DR159" s="2">
        <v>64.3</v>
      </c>
      <c r="DS159" s="2">
        <v>10.6</v>
      </c>
      <c r="DT159" s="2">
        <v>2.5299999999999998</v>
      </c>
      <c r="DU159" s="2">
        <v>7.56</v>
      </c>
      <c r="DV159" s="2">
        <v>0.87</v>
      </c>
      <c r="DW159" s="2">
        <v>4.41</v>
      </c>
      <c r="DX159" s="2">
        <v>0.81</v>
      </c>
      <c r="DY159" s="2">
        <v>1.86</v>
      </c>
      <c r="DZ159" s="2">
        <v>0.24</v>
      </c>
      <c r="EA159" s="2">
        <v>1.53</v>
      </c>
      <c r="EB159" s="2">
        <v>0.23</v>
      </c>
      <c r="EC159" s="2">
        <v>7.7</v>
      </c>
      <c r="ED159" s="2">
        <v>1.5</v>
      </c>
      <c r="EE159" s="2"/>
      <c r="EF159" s="2"/>
      <c r="EG159" s="2"/>
      <c r="EH159" s="2"/>
      <c r="EI159" s="2"/>
      <c r="EJ159" s="2"/>
      <c r="EK159" s="2"/>
      <c r="EL159" s="2"/>
      <c r="EM159" s="2"/>
      <c r="EN159" s="2"/>
      <c r="EO159" s="2">
        <v>22.6</v>
      </c>
      <c r="EP159" s="2"/>
      <c r="EQ159" s="2"/>
      <c r="ER159" s="2"/>
      <c r="ES159" s="2"/>
      <c r="ET159" s="2"/>
      <c r="EU159" s="2"/>
      <c r="EV159" s="2"/>
      <c r="EW159" s="2"/>
      <c r="FP159" s="13" t="s">
        <v>776</v>
      </c>
    </row>
    <row r="160" spans="1:172" x14ac:dyDescent="0.25">
      <c r="A160" s="13" t="s">
        <v>774</v>
      </c>
      <c r="C160" s="13" t="s">
        <v>692</v>
      </c>
      <c r="E160" s="12">
        <v>49.25</v>
      </c>
      <c r="F160" s="12">
        <v>49.25</v>
      </c>
      <c r="G160" s="12">
        <v>120.65</v>
      </c>
      <c r="H160" s="12">
        <v>120.65</v>
      </c>
      <c r="L160" s="13" t="s">
        <v>782</v>
      </c>
      <c r="Q160" s="35">
        <v>113</v>
      </c>
      <c r="AB160" s="30">
        <v>55.85</v>
      </c>
      <c r="AC160" s="30">
        <v>1.57</v>
      </c>
      <c r="AE160" s="30">
        <v>15.85</v>
      </c>
      <c r="AI160" s="2">
        <v>7.6483000000000008</v>
      </c>
      <c r="AJ160" s="2">
        <v>6.05</v>
      </c>
      <c r="AK160" s="2">
        <v>2.79</v>
      </c>
      <c r="AL160" s="2">
        <v>0.09</v>
      </c>
      <c r="AN160" s="2">
        <v>2.89</v>
      </c>
      <c r="AO160" s="2">
        <v>3.97</v>
      </c>
      <c r="AP160" s="2">
        <v>0.75</v>
      </c>
      <c r="BF160" s="30">
        <v>1.89</v>
      </c>
      <c r="CK160" s="38"/>
      <c r="CN160" s="39">
        <v>23.7</v>
      </c>
      <c r="CO160" s="39">
        <v>37.9</v>
      </c>
      <c r="CP160" s="39"/>
      <c r="CQ160" s="39"/>
      <c r="CR160" s="39"/>
      <c r="CS160" s="2"/>
      <c r="CT160" s="2"/>
      <c r="CU160" s="2"/>
      <c r="CV160" s="2"/>
      <c r="CW160" s="2">
        <v>68.7</v>
      </c>
      <c r="CX160" s="2">
        <v>977</v>
      </c>
      <c r="CY160" s="39">
        <v>17.7</v>
      </c>
      <c r="CZ160" s="39">
        <v>155</v>
      </c>
      <c r="DA160" s="39">
        <v>12</v>
      </c>
      <c r="DB160" s="2"/>
      <c r="DC160" s="2"/>
      <c r="DD160" s="2"/>
      <c r="DE160" s="2"/>
      <c r="DF160" s="2"/>
      <c r="DG160" s="2"/>
      <c r="DH160" s="2"/>
      <c r="DI160" s="2"/>
      <c r="DJ160" s="2"/>
      <c r="DK160" s="2"/>
      <c r="DL160" s="2"/>
      <c r="DM160" s="39"/>
      <c r="DN160" s="39">
        <v>1071</v>
      </c>
      <c r="DO160" s="2">
        <v>59.7</v>
      </c>
      <c r="DP160" s="2">
        <v>122</v>
      </c>
      <c r="DQ160" s="2">
        <v>14.7</v>
      </c>
      <c r="DR160" s="2">
        <v>56.7</v>
      </c>
      <c r="DS160" s="2">
        <v>9.66</v>
      </c>
      <c r="DT160" s="2">
        <v>2.57</v>
      </c>
      <c r="DU160" s="2">
        <v>7.58</v>
      </c>
      <c r="DV160" s="2">
        <v>0.88</v>
      </c>
      <c r="DW160" s="2">
        <v>4.3</v>
      </c>
      <c r="DX160" s="2">
        <v>0.68</v>
      </c>
      <c r="DY160" s="2">
        <v>1.74</v>
      </c>
      <c r="DZ160" s="2">
        <v>0.21</v>
      </c>
      <c r="EA160" s="2">
        <v>1.3</v>
      </c>
      <c r="EB160" s="2">
        <v>0.19</v>
      </c>
      <c r="EC160" s="2">
        <v>3.94</v>
      </c>
      <c r="ED160" s="2">
        <v>0.85</v>
      </c>
      <c r="EE160" s="2"/>
      <c r="EF160" s="2"/>
      <c r="EG160" s="2"/>
      <c r="EH160" s="2"/>
      <c r="EI160" s="2"/>
      <c r="EJ160" s="2"/>
      <c r="EK160" s="2"/>
      <c r="EL160" s="2"/>
      <c r="EM160" s="2"/>
      <c r="EN160" s="2"/>
      <c r="EO160" s="2">
        <v>6.27</v>
      </c>
      <c r="EP160" s="2"/>
      <c r="EQ160" s="2"/>
      <c r="ER160" s="2"/>
      <c r="ES160" s="2"/>
      <c r="ET160" s="2"/>
      <c r="EU160" s="2"/>
      <c r="EV160" s="2"/>
      <c r="EW160" s="2"/>
      <c r="FP160" s="13" t="s">
        <v>776</v>
      </c>
    </row>
    <row r="161" spans="1:172" s="30" customFormat="1" x14ac:dyDescent="0.25">
      <c r="A161" s="13" t="s">
        <v>783</v>
      </c>
      <c r="B161" s="6"/>
      <c r="C161" s="13" t="s">
        <v>692</v>
      </c>
      <c r="D161" s="13" t="s">
        <v>598</v>
      </c>
      <c r="E161" s="2">
        <v>46.508918999999999</v>
      </c>
      <c r="F161" s="2">
        <v>46.508918999999999</v>
      </c>
      <c r="G161" s="2">
        <v>121.679536</v>
      </c>
      <c r="H161" s="2">
        <v>121.679536</v>
      </c>
      <c r="I161" s="6"/>
      <c r="J161" s="6"/>
      <c r="K161" s="6"/>
      <c r="L161" s="13" t="s">
        <v>784</v>
      </c>
      <c r="M161" s="13"/>
      <c r="N161" s="6"/>
      <c r="O161" s="6"/>
      <c r="P161" s="6"/>
      <c r="Q161" s="34">
        <v>130</v>
      </c>
      <c r="R161" s="6"/>
      <c r="S161" s="6"/>
      <c r="T161" s="6"/>
      <c r="U161" s="6"/>
      <c r="V161" s="6"/>
      <c r="W161" s="6"/>
      <c r="X161" s="6"/>
      <c r="Y161" s="6"/>
      <c r="Z161" s="6"/>
      <c r="AA161" s="6"/>
      <c r="AB161" s="30">
        <v>73</v>
      </c>
      <c r="AC161" s="30">
        <v>0.19</v>
      </c>
      <c r="AE161" s="30">
        <v>13.16</v>
      </c>
      <c r="AG161" s="2">
        <f>(AI161-AH161)/0.8998</f>
        <v>1.3587752833963105</v>
      </c>
      <c r="AH161" s="2">
        <v>0.46</v>
      </c>
      <c r="AI161" s="2">
        <v>1.6826260000000002</v>
      </c>
      <c r="AJ161" s="2">
        <v>1.89</v>
      </c>
      <c r="AK161" s="2">
        <v>0.39</v>
      </c>
      <c r="AL161" s="2">
        <v>0.06</v>
      </c>
      <c r="AM161" s="2"/>
      <c r="AN161" s="2">
        <v>4.04</v>
      </c>
      <c r="AO161" s="2">
        <v>3.52</v>
      </c>
      <c r="AP161" s="2">
        <v>0.1</v>
      </c>
      <c r="BF161" s="30">
        <v>1.0900000000000001</v>
      </c>
      <c r="DO161" s="30">
        <v>32.700000000000003</v>
      </c>
      <c r="DP161" s="30">
        <v>60.1</v>
      </c>
      <c r="DQ161" s="30">
        <v>6.02</v>
      </c>
      <c r="DR161" s="30">
        <v>20</v>
      </c>
      <c r="DS161" s="30">
        <v>3.31</v>
      </c>
      <c r="DT161" s="30">
        <v>0.5</v>
      </c>
      <c r="DU161" s="30">
        <v>2.7</v>
      </c>
      <c r="DV161" s="30">
        <v>0.44</v>
      </c>
      <c r="DW161" s="30">
        <v>2.65</v>
      </c>
      <c r="DX161" s="30">
        <v>0.56999999999999995</v>
      </c>
      <c r="DY161" s="30">
        <v>1.62</v>
      </c>
      <c r="DZ161" s="30">
        <v>0.26</v>
      </c>
      <c r="EA161" s="30">
        <v>1.84</v>
      </c>
      <c r="EB161" s="30">
        <v>0.3</v>
      </c>
      <c r="FO161" s="6"/>
      <c r="FP161" s="13" t="s">
        <v>785</v>
      </c>
    </row>
    <row r="162" spans="1:172" s="30" customFormat="1" x14ac:dyDescent="0.25">
      <c r="A162" s="13" t="s">
        <v>783</v>
      </c>
      <c r="B162" s="6"/>
      <c r="C162" s="13" t="s">
        <v>692</v>
      </c>
      <c r="D162" s="13" t="s">
        <v>598</v>
      </c>
      <c r="E162" s="2">
        <v>46.508918999999999</v>
      </c>
      <c r="F162" s="2">
        <v>46.508918999999999</v>
      </c>
      <c r="G162" s="2">
        <v>121.679536</v>
      </c>
      <c r="H162" s="2">
        <v>121.679536</v>
      </c>
      <c r="I162" s="6"/>
      <c r="J162" s="6"/>
      <c r="K162" s="6"/>
      <c r="L162" s="13" t="s">
        <v>786</v>
      </c>
      <c r="M162" s="13"/>
      <c r="N162" s="6"/>
      <c r="O162" s="6"/>
      <c r="P162" s="6"/>
      <c r="Q162" s="34">
        <v>130</v>
      </c>
      <c r="R162" s="6"/>
      <c r="S162" s="6"/>
      <c r="T162" s="6"/>
      <c r="U162" s="6"/>
      <c r="V162" s="6"/>
      <c r="W162" s="6"/>
      <c r="X162" s="6"/>
      <c r="Y162" s="6"/>
      <c r="Z162" s="6"/>
      <c r="AA162" s="6"/>
      <c r="AB162" s="30">
        <v>73.48</v>
      </c>
      <c r="AC162" s="30">
        <v>0.23</v>
      </c>
      <c r="AE162" s="30">
        <v>13.26</v>
      </c>
      <c r="AG162" s="2">
        <f t="shared" ref="AG162:AG176" si="6">(AI162-AH162)/0.8998</f>
        <v>1.3431629250944652</v>
      </c>
      <c r="AH162" s="2">
        <v>0.69</v>
      </c>
      <c r="AI162" s="2">
        <v>1.8985779999999999</v>
      </c>
      <c r="AJ162" s="2">
        <v>1.92</v>
      </c>
      <c r="AK162" s="2">
        <v>0.55000000000000004</v>
      </c>
      <c r="AL162" s="2">
        <v>7.0000000000000007E-2</v>
      </c>
      <c r="AM162" s="2"/>
      <c r="AN162" s="2">
        <v>4.1500000000000004</v>
      </c>
      <c r="AO162" s="2">
        <v>3.43</v>
      </c>
      <c r="AP162" s="2">
        <v>0.08</v>
      </c>
      <c r="BF162" s="30">
        <v>1.1599999999999999</v>
      </c>
      <c r="DO162" s="30">
        <v>32.799999999999997</v>
      </c>
      <c r="DP162" s="30">
        <v>60.4</v>
      </c>
      <c r="DQ162" s="30">
        <v>6.19</v>
      </c>
      <c r="DR162" s="30">
        <v>21.4</v>
      </c>
      <c r="DS162" s="30">
        <v>3.59</v>
      </c>
      <c r="DT162" s="30">
        <v>0.59</v>
      </c>
      <c r="DU162" s="30">
        <v>3.18</v>
      </c>
      <c r="DV162" s="30">
        <v>0.46</v>
      </c>
      <c r="DW162" s="30">
        <v>2.83</v>
      </c>
      <c r="DX162" s="30">
        <v>0.6</v>
      </c>
      <c r="DY162" s="30">
        <v>1.76</v>
      </c>
      <c r="DZ162" s="30">
        <v>0.28000000000000003</v>
      </c>
      <c r="EA162" s="30">
        <v>1.97</v>
      </c>
      <c r="EB162" s="30">
        <v>0.32</v>
      </c>
      <c r="FO162" s="6"/>
      <c r="FP162" s="13" t="s">
        <v>785</v>
      </c>
    </row>
    <row r="163" spans="1:172" s="30" customFormat="1" x14ac:dyDescent="0.25">
      <c r="A163" s="13" t="s">
        <v>783</v>
      </c>
      <c r="B163" s="6"/>
      <c r="C163" s="13" t="s">
        <v>692</v>
      </c>
      <c r="D163" s="13" t="s">
        <v>598</v>
      </c>
      <c r="E163" s="2">
        <v>46.508918999999999</v>
      </c>
      <c r="F163" s="2">
        <v>46.508918999999999</v>
      </c>
      <c r="G163" s="2">
        <v>121.679536</v>
      </c>
      <c r="H163" s="2">
        <v>121.679536</v>
      </c>
      <c r="I163" s="6"/>
      <c r="J163" s="6"/>
      <c r="K163" s="6"/>
      <c r="L163" s="13" t="s">
        <v>787</v>
      </c>
      <c r="M163" s="13"/>
      <c r="N163" s="6"/>
      <c r="O163" s="6"/>
      <c r="P163" s="6"/>
      <c r="Q163" s="34">
        <v>130</v>
      </c>
      <c r="R163" s="6"/>
      <c r="S163" s="6"/>
      <c r="T163" s="6"/>
      <c r="U163" s="6"/>
      <c r="V163" s="6"/>
      <c r="W163" s="6"/>
      <c r="X163" s="6"/>
      <c r="Y163" s="6"/>
      <c r="Z163" s="6"/>
      <c r="AA163" s="6"/>
      <c r="AB163" s="30">
        <v>73.209999999999994</v>
      </c>
      <c r="AC163" s="30">
        <v>0.18</v>
      </c>
      <c r="AE163" s="30">
        <v>13.33</v>
      </c>
      <c r="AG163" s="2">
        <f t="shared" si="6"/>
        <v>1.2754345410091132</v>
      </c>
      <c r="AH163" s="2">
        <v>0.49</v>
      </c>
      <c r="AI163" s="2">
        <v>1.6376360000000001</v>
      </c>
      <c r="AJ163" s="2">
        <v>1.63</v>
      </c>
      <c r="AK163" s="2">
        <v>0.4</v>
      </c>
      <c r="AL163" s="2">
        <v>0.06</v>
      </c>
      <c r="AM163" s="2"/>
      <c r="AN163" s="2">
        <v>4.1399999999999997</v>
      </c>
      <c r="AO163" s="2">
        <v>3.72</v>
      </c>
      <c r="AP163" s="2">
        <v>0.11</v>
      </c>
      <c r="BF163" s="30">
        <v>1.07</v>
      </c>
      <c r="DO163" s="30">
        <v>33.1</v>
      </c>
      <c r="DP163" s="30">
        <v>60.8</v>
      </c>
      <c r="DQ163" s="30">
        <v>6.23</v>
      </c>
      <c r="DR163" s="30">
        <v>20.9</v>
      </c>
      <c r="DS163" s="30">
        <v>3.5</v>
      </c>
      <c r="DT163" s="30">
        <v>0.53</v>
      </c>
      <c r="DU163" s="30">
        <v>2.86</v>
      </c>
      <c r="DV163" s="30">
        <v>0.44</v>
      </c>
      <c r="DW163" s="30">
        <v>2.65</v>
      </c>
      <c r="DX163" s="30">
        <v>0.56999999999999995</v>
      </c>
      <c r="DY163" s="30">
        <v>1.7</v>
      </c>
      <c r="DZ163" s="30">
        <v>0.28000000000000003</v>
      </c>
      <c r="EA163" s="30">
        <v>1.91</v>
      </c>
      <c r="EB163" s="30">
        <v>0.32</v>
      </c>
      <c r="FO163" s="6"/>
      <c r="FP163" s="13" t="s">
        <v>785</v>
      </c>
    </row>
    <row r="164" spans="1:172" s="30" customFormat="1" x14ac:dyDescent="0.25">
      <c r="A164" s="13" t="s">
        <v>783</v>
      </c>
      <c r="B164" s="6"/>
      <c r="C164" s="13" t="s">
        <v>692</v>
      </c>
      <c r="D164" s="13" t="s">
        <v>598</v>
      </c>
      <c r="E164" s="2">
        <v>46.508918999999999</v>
      </c>
      <c r="F164" s="2">
        <v>46.508918999999999</v>
      </c>
      <c r="G164" s="2">
        <v>121.679536</v>
      </c>
      <c r="H164" s="2">
        <v>121.679536</v>
      </c>
      <c r="I164" s="6"/>
      <c r="J164" s="6"/>
      <c r="K164" s="6"/>
      <c r="L164" s="13" t="s">
        <v>788</v>
      </c>
      <c r="M164" s="13"/>
      <c r="N164" s="6"/>
      <c r="O164" s="6"/>
      <c r="P164" s="6"/>
      <c r="Q164" s="34">
        <v>130</v>
      </c>
      <c r="R164" s="6"/>
      <c r="S164" s="6"/>
      <c r="T164" s="6"/>
      <c r="U164" s="6"/>
      <c r="V164" s="6"/>
      <c r="W164" s="6"/>
      <c r="X164" s="6"/>
      <c r="Y164" s="6"/>
      <c r="Z164" s="6"/>
      <c r="AA164" s="6"/>
      <c r="AB164" s="30">
        <v>72.8</v>
      </c>
      <c r="AC164" s="30">
        <v>0.21</v>
      </c>
      <c r="AE164" s="30">
        <v>12.89</v>
      </c>
      <c r="AG164" s="2">
        <f t="shared" si="6"/>
        <v>1.3187530562347187</v>
      </c>
      <c r="AH164" s="2">
        <v>0.55000000000000004</v>
      </c>
      <c r="AI164" s="2">
        <v>1.7366140000000001</v>
      </c>
      <c r="AJ164" s="2">
        <v>1.94</v>
      </c>
      <c r="AK164" s="2">
        <v>0.46</v>
      </c>
      <c r="AL164" s="2">
        <v>0.06</v>
      </c>
      <c r="AM164" s="2"/>
      <c r="AN164" s="2">
        <v>4.74</v>
      </c>
      <c r="AO164" s="2">
        <v>2.87</v>
      </c>
      <c r="AP164" s="2">
        <v>0.1</v>
      </c>
      <c r="BF164" s="30">
        <v>2.87</v>
      </c>
      <c r="DO164" s="30">
        <v>33.9</v>
      </c>
      <c r="DP164" s="30">
        <v>62.2</v>
      </c>
      <c r="DQ164" s="30">
        <v>6.42</v>
      </c>
      <c r="DR164" s="30">
        <v>21.6</v>
      </c>
      <c r="DS164" s="30">
        <v>3.69</v>
      </c>
      <c r="DT164" s="30">
        <v>0.56000000000000005</v>
      </c>
      <c r="DU164" s="30">
        <v>2.97</v>
      </c>
      <c r="DV164" s="30">
        <v>0.43</v>
      </c>
      <c r="DW164" s="30">
        <v>2.62</v>
      </c>
      <c r="DX164" s="30">
        <v>0.55000000000000004</v>
      </c>
      <c r="DY164" s="30">
        <v>1.65</v>
      </c>
      <c r="DZ164" s="30">
        <v>0.27</v>
      </c>
      <c r="EA164" s="30">
        <v>1.84</v>
      </c>
      <c r="EB164" s="30">
        <v>0.31</v>
      </c>
      <c r="FO164" s="6"/>
      <c r="FP164" s="13" t="s">
        <v>785</v>
      </c>
    </row>
    <row r="165" spans="1:172" s="30" customFormat="1" x14ac:dyDescent="0.25">
      <c r="A165" s="13" t="s">
        <v>783</v>
      </c>
      <c r="B165" s="6"/>
      <c r="C165" s="13" t="s">
        <v>692</v>
      </c>
      <c r="D165" s="13" t="s">
        <v>598</v>
      </c>
      <c r="E165" s="2">
        <v>46.508918999999999</v>
      </c>
      <c r="F165" s="2">
        <v>46.508918999999999</v>
      </c>
      <c r="G165" s="2">
        <v>121.679536</v>
      </c>
      <c r="H165" s="2">
        <v>121.679536</v>
      </c>
      <c r="I165" s="6"/>
      <c r="J165" s="6"/>
      <c r="K165" s="6"/>
      <c r="L165" s="13" t="s">
        <v>789</v>
      </c>
      <c r="M165" s="13"/>
      <c r="N165" s="6"/>
      <c r="O165" s="6"/>
      <c r="P165" s="6"/>
      <c r="Q165" s="34">
        <v>130</v>
      </c>
      <c r="R165" s="6"/>
      <c r="S165" s="6"/>
      <c r="T165" s="6"/>
      <c r="U165" s="6"/>
      <c r="V165" s="6"/>
      <c r="W165" s="6"/>
      <c r="X165" s="6"/>
      <c r="Y165" s="6"/>
      <c r="Z165" s="6"/>
      <c r="AA165" s="6"/>
      <c r="AB165" s="30">
        <v>60.57</v>
      </c>
      <c r="AC165" s="30">
        <v>0.74</v>
      </c>
      <c r="AE165" s="30">
        <v>16.68</v>
      </c>
      <c r="AG165" s="2">
        <f t="shared" si="6"/>
        <v>3.0470837963992001</v>
      </c>
      <c r="AH165" s="2">
        <v>2.81</v>
      </c>
      <c r="AI165" s="2">
        <v>5.5517660000000006</v>
      </c>
      <c r="AJ165" s="2">
        <v>4.4000000000000004</v>
      </c>
      <c r="AK165" s="2">
        <v>2.5299999999999998</v>
      </c>
      <c r="AL165" s="2">
        <v>0.11</v>
      </c>
      <c r="AM165" s="2"/>
      <c r="AN165" s="2">
        <v>3.06</v>
      </c>
      <c r="AO165" s="2">
        <v>4.17</v>
      </c>
      <c r="AP165" s="2">
        <v>0.22</v>
      </c>
      <c r="BF165" s="30">
        <v>1.75</v>
      </c>
      <c r="DO165" s="30">
        <v>24.6</v>
      </c>
      <c r="DP165" s="30">
        <v>50.4</v>
      </c>
      <c r="DQ165" s="30">
        <v>5.84</v>
      </c>
      <c r="DR165" s="30">
        <v>23.4</v>
      </c>
      <c r="DS165" s="30">
        <v>4.62</v>
      </c>
      <c r="DT165" s="30">
        <v>1.22</v>
      </c>
      <c r="DU165" s="30">
        <v>4.53</v>
      </c>
      <c r="DV165" s="30">
        <v>0.62</v>
      </c>
      <c r="DW165" s="30">
        <v>3.79</v>
      </c>
      <c r="DX165" s="30">
        <v>0.85</v>
      </c>
      <c r="DY165" s="30">
        <v>2.33</v>
      </c>
      <c r="DZ165" s="30">
        <v>0.36</v>
      </c>
      <c r="EA165" s="30">
        <v>2.25</v>
      </c>
      <c r="EB165" s="30">
        <v>0.35</v>
      </c>
      <c r="FO165" s="6"/>
      <c r="FP165" s="13" t="s">
        <v>785</v>
      </c>
    </row>
    <row r="166" spans="1:172" s="30" customFormat="1" x14ac:dyDescent="0.25">
      <c r="A166" s="13" t="s">
        <v>783</v>
      </c>
      <c r="B166" s="6"/>
      <c r="C166" s="13" t="s">
        <v>692</v>
      </c>
      <c r="D166" s="13" t="s">
        <v>598</v>
      </c>
      <c r="E166" s="2">
        <v>46.508918999999999</v>
      </c>
      <c r="F166" s="2">
        <v>46.508918999999999</v>
      </c>
      <c r="G166" s="2">
        <v>121.679536</v>
      </c>
      <c r="H166" s="2">
        <v>121.679536</v>
      </c>
      <c r="I166" s="6"/>
      <c r="J166" s="6"/>
      <c r="K166" s="6"/>
      <c r="L166" s="13" t="s">
        <v>790</v>
      </c>
      <c r="M166" s="13"/>
      <c r="N166" s="6"/>
      <c r="O166" s="6"/>
      <c r="P166" s="6"/>
      <c r="Q166" s="34">
        <v>130</v>
      </c>
      <c r="R166" s="6"/>
      <c r="S166" s="6"/>
      <c r="T166" s="6"/>
      <c r="U166" s="6"/>
      <c r="V166" s="6"/>
      <c r="W166" s="6"/>
      <c r="X166" s="6"/>
      <c r="Y166" s="6"/>
      <c r="Z166" s="6"/>
      <c r="AA166" s="6"/>
      <c r="AB166" s="30">
        <v>61.68</v>
      </c>
      <c r="AC166" s="30">
        <v>0.74</v>
      </c>
      <c r="AE166" s="30">
        <v>16.5</v>
      </c>
      <c r="AG166" s="2">
        <f t="shared" si="6"/>
        <v>4.6307801733718605</v>
      </c>
      <c r="AH166" s="2">
        <v>1.34</v>
      </c>
      <c r="AI166" s="2">
        <v>5.5067760000000003</v>
      </c>
      <c r="AJ166" s="2">
        <v>4.08</v>
      </c>
      <c r="AK166" s="2">
        <v>2.35</v>
      </c>
      <c r="AL166" s="2">
        <v>0.1</v>
      </c>
      <c r="AM166" s="2"/>
      <c r="AN166" s="2">
        <v>3.43</v>
      </c>
      <c r="AO166" s="2">
        <v>4.25</v>
      </c>
      <c r="AP166" s="2">
        <v>0.22</v>
      </c>
      <c r="BF166" s="30">
        <v>1.21</v>
      </c>
      <c r="DO166" s="30">
        <v>25.1</v>
      </c>
      <c r="DP166" s="30">
        <v>51.2</v>
      </c>
      <c r="DQ166" s="30">
        <v>5.94</v>
      </c>
      <c r="DR166" s="30">
        <v>23.1</v>
      </c>
      <c r="DS166" s="30">
        <v>4.6900000000000004</v>
      </c>
      <c r="DT166" s="30">
        <v>1.17</v>
      </c>
      <c r="DU166" s="30">
        <v>4.71</v>
      </c>
      <c r="DV166" s="30">
        <v>0.66</v>
      </c>
      <c r="DW166" s="30">
        <v>3.9</v>
      </c>
      <c r="DX166" s="30">
        <v>0.85</v>
      </c>
      <c r="DY166" s="30">
        <v>2.29</v>
      </c>
      <c r="DZ166" s="30">
        <v>0.35</v>
      </c>
      <c r="EA166" s="30">
        <v>2.2999999999999998</v>
      </c>
      <c r="EB166" s="30">
        <v>0.36</v>
      </c>
      <c r="FO166" s="6"/>
      <c r="FP166" s="13" t="s">
        <v>785</v>
      </c>
    </row>
    <row r="167" spans="1:172" s="30" customFormat="1" x14ac:dyDescent="0.25">
      <c r="A167" s="13" t="s">
        <v>783</v>
      </c>
      <c r="B167" s="6"/>
      <c r="C167" s="13" t="s">
        <v>692</v>
      </c>
      <c r="D167" s="13" t="s">
        <v>598</v>
      </c>
      <c r="E167" s="2">
        <v>46.508918999999999</v>
      </c>
      <c r="F167" s="2">
        <v>46.508918999999999</v>
      </c>
      <c r="G167" s="2">
        <v>121.679536</v>
      </c>
      <c r="H167" s="2">
        <v>121.679536</v>
      </c>
      <c r="I167" s="6"/>
      <c r="J167" s="6"/>
      <c r="K167" s="6"/>
      <c r="L167" s="13" t="s">
        <v>791</v>
      </c>
      <c r="M167" s="13"/>
      <c r="N167" s="6"/>
      <c r="O167" s="6"/>
      <c r="P167" s="6"/>
      <c r="Q167" s="34">
        <v>130</v>
      </c>
      <c r="R167" s="6"/>
      <c r="S167" s="6"/>
      <c r="T167" s="6"/>
      <c r="U167" s="6"/>
      <c r="V167" s="6"/>
      <c r="W167" s="6"/>
      <c r="X167" s="6"/>
      <c r="Y167" s="6"/>
      <c r="Z167" s="6"/>
      <c r="AA167" s="6"/>
      <c r="AB167" s="30">
        <v>57.38</v>
      </c>
      <c r="AC167" s="30">
        <v>0.81</v>
      </c>
      <c r="AE167" s="30">
        <v>17.88</v>
      </c>
      <c r="AG167" s="2">
        <f t="shared" si="6"/>
        <v>3.9027183818626359</v>
      </c>
      <c r="AH167" s="2">
        <v>2.4900000000000002</v>
      </c>
      <c r="AI167" s="2">
        <v>6.0016660000000002</v>
      </c>
      <c r="AJ167" s="2">
        <v>4.8899999999999997</v>
      </c>
      <c r="AK167" s="2">
        <v>2.67</v>
      </c>
      <c r="AL167" s="2">
        <v>0.11</v>
      </c>
      <c r="AM167" s="2"/>
      <c r="AN167" s="2">
        <v>3.35</v>
      </c>
      <c r="AO167" s="2">
        <v>3.98</v>
      </c>
      <c r="AP167" s="2">
        <v>0.23</v>
      </c>
      <c r="BF167" s="30">
        <v>1.51</v>
      </c>
      <c r="DO167" s="30">
        <v>27</v>
      </c>
      <c r="DP167" s="30">
        <v>53.8</v>
      </c>
      <c r="DQ167" s="30">
        <v>6.42</v>
      </c>
      <c r="DR167" s="30">
        <v>27.3</v>
      </c>
      <c r="DS167" s="30">
        <v>5.39</v>
      </c>
      <c r="DT167" s="30">
        <v>1.1499999999999999</v>
      </c>
      <c r="DU167" s="30">
        <v>4.7300000000000004</v>
      </c>
      <c r="DV167" s="30">
        <v>0.71</v>
      </c>
      <c r="DW167" s="30">
        <v>4.3499999999999996</v>
      </c>
      <c r="DX167" s="30">
        <v>0.92</v>
      </c>
      <c r="DY167" s="30">
        <v>2.61</v>
      </c>
      <c r="DZ167" s="30">
        <v>0.39</v>
      </c>
      <c r="EA167" s="30">
        <v>2.59</v>
      </c>
      <c r="EB167" s="30">
        <v>0.41</v>
      </c>
      <c r="FO167" s="6"/>
      <c r="FP167" s="13" t="s">
        <v>785</v>
      </c>
    </row>
    <row r="168" spans="1:172" s="30" customFormat="1" x14ac:dyDescent="0.25">
      <c r="A168" s="13" t="s">
        <v>783</v>
      </c>
      <c r="B168" s="6"/>
      <c r="C168" s="13" t="s">
        <v>692</v>
      </c>
      <c r="D168" s="13" t="s">
        <v>598</v>
      </c>
      <c r="E168" s="2">
        <v>46.508918999999999</v>
      </c>
      <c r="F168" s="2">
        <v>46.508918999999999</v>
      </c>
      <c r="G168" s="2">
        <v>121.679536</v>
      </c>
      <c r="H168" s="2">
        <v>121.679536</v>
      </c>
      <c r="I168" s="6"/>
      <c r="J168" s="6"/>
      <c r="K168" s="6"/>
      <c r="L168" s="13" t="s">
        <v>792</v>
      </c>
      <c r="M168" s="13"/>
      <c r="N168" s="6"/>
      <c r="O168" s="6"/>
      <c r="P168" s="6"/>
      <c r="Q168" s="34">
        <v>130</v>
      </c>
      <c r="R168" s="6"/>
      <c r="S168" s="6"/>
      <c r="T168" s="6"/>
      <c r="U168" s="6"/>
      <c r="V168" s="6"/>
      <c r="W168" s="6"/>
      <c r="X168" s="6"/>
      <c r="Y168" s="6"/>
      <c r="Z168" s="6"/>
      <c r="AA168" s="6"/>
      <c r="AB168" s="30">
        <v>60.47</v>
      </c>
      <c r="AC168" s="30">
        <v>0.74</v>
      </c>
      <c r="AE168" s="30">
        <v>16.559999999999999</v>
      </c>
      <c r="AG168" s="2">
        <f t="shared" si="6"/>
        <v>3.0604245387863975</v>
      </c>
      <c r="AH168" s="2">
        <v>2.78</v>
      </c>
      <c r="AI168" s="2">
        <v>5.5337700000000005</v>
      </c>
      <c r="AJ168" s="2">
        <v>4.34</v>
      </c>
      <c r="AK168" s="2">
        <v>2.5099999999999998</v>
      </c>
      <c r="AL168" s="2">
        <v>0.11</v>
      </c>
      <c r="AM168" s="2"/>
      <c r="AN168" s="2">
        <v>3.08</v>
      </c>
      <c r="AO168" s="2">
        <v>4.1500000000000004</v>
      </c>
      <c r="AP168" s="2">
        <v>0.22</v>
      </c>
      <c r="BF168" s="30">
        <v>1.37</v>
      </c>
      <c r="DO168" s="30">
        <v>23.5</v>
      </c>
      <c r="DP168" s="30">
        <v>47.6</v>
      </c>
      <c r="DQ168" s="30">
        <v>5.3</v>
      </c>
      <c r="DR168" s="30">
        <v>22.5</v>
      </c>
      <c r="DS168" s="30">
        <v>4.3099999999999996</v>
      </c>
      <c r="DT168" s="30">
        <v>1.05</v>
      </c>
      <c r="DU168" s="30">
        <v>4.1500000000000004</v>
      </c>
      <c r="DV168" s="30">
        <v>0.56999999999999995</v>
      </c>
      <c r="DW168" s="30">
        <v>3.47</v>
      </c>
      <c r="DX168" s="30">
        <v>0.74</v>
      </c>
      <c r="DY168" s="30">
        <v>2.09</v>
      </c>
      <c r="DZ168" s="30">
        <v>0.32</v>
      </c>
      <c r="EA168" s="30">
        <v>2.12</v>
      </c>
      <c r="EB168" s="30">
        <v>0.33</v>
      </c>
      <c r="FO168" s="6"/>
      <c r="FP168" s="13" t="s">
        <v>785</v>
      </c>
    </row>
    <row r="169" spans="1:172" s="30" customFormat="1" x14ac:dyDescent="0.25">
      <c r="A169" s="13" t="s">
        <v>783</v>
      </c>
      <c r="B169" s="6"/>
      <c r="C169" s="13" t="s">
        <v>692</v>
      </c>
      <c r="D169" s="13" t="s">
        <v>598</v>
      </c>
      <c r="E169" s="2">
        <v>50.675916999999998</v>
      </c>
      <c r="F169" s="2">
        <v>50.675916999999998</v>
      </c>
      <c r="G169" s="2">
        <v>121.69111100000001</v>
      </c>
      <c r="H169" s="2">
        <v>121.69111100000001</v>
      </c>
      <c r="I169" s="6"/>
      <c r="J169" s="6"/>
      <c r="K169" s="6"/>
      <c r="L169" s="13" t="s">
        <v>793</v>
      </c>
      <c r="M169" s="13"/>
      <c r="N169" s="6"/>
      <c r="O169" s="6"/>
      <c r="P169" s="6"/>
      <c r="Q169" s="34">
        <v>130</v>
      </c>
      <c r="R169" s="6"/>
      <c r="S169" s="6"/>
      <c r="T169" s="6"/>
      <c r="U169" s="6"/>
      <c r="V169" s="6"/>
      <c r="W169" s="6"/>
      <c r="X169" s="6"/>
      <c r="Y169" s="6"/>
      <c r="Z169" s="6"/>
      <c r="AA169" s="6"/>
      <c r="AB169" s="30">
        <v>76.13</v>
      </c>
      <c r="AC169" s="30">
        <v>0.2</v>
      </c>
      <c r="AE169" s="30">
        <v>12.68</v>
      </c>
      <c r="AG169" s="2">
        <f t="shared" si="6"/>
        <v>0.77436541453656338</v>
      </c>
      <c r="AH169" s="2">
        <v>0.32</v>
      </c>
      <c r="AI169" s="2">
        <v>1.0167739999999998</v>
      </c>
      <c r="AJ169" s="2">
        <v>0.46</v>
      </c>
      <c r="AK169" s="2">
        <v>2.85</v>
      </c>
      <c r="AL169" s="2">
        <v>0.03</v>
      </c>
      <c r="AM169" s="2"/>
      <c r="AN169" s="2">
        <v>3.9</v>
      </c>
      <c r="AO169" s="2">
        <v>2.85</v>
      </c>
      <c r="AP169" s="2">
        <v>0.03</v>
      </c>
      <c r="BF169" s="30">
        <v>1.63</v>
      </c>
      <c r="DO169" s="30">
        <v>44.1</v>
      </c>
      <c r="DP169" s="30">
        <v>76.3</v>
      </c>
      <c r="DQ169" s="30">
        <v>7.32</v>
      </c>
      <c r="DR169" s="30">
        <v>25.6</v>
      </c>
      <c r="DS169" s="30">
        <v>3.78</v>
      </c>
      <c r="DT169" s="30">
        <v>0.4</v>
      </c>
      <c r="DU169" s="30">
        <v>2.71</v>
      </c>
      <c r="DV169" s="30">
        <v>0.37</v>
      </c>
      <c r="DW169" s="30">
        <v>2.16</v>
      </c>
      <c r="DX169" s="30">
        <v>0.48</v>
      </c>
      <c r="DY169" s="30">
        <v>1.4</v>
      </c>
      <c r="DZ169" s="30">
        <v>0.22</v>
      </c>
      <c r="EA169" s="30">
        <v>1.49</v>
      </c>
      <c r="EB169" s="30">
        <v>0.23</v>
      </c>
      <c r="FO169" s="6"/>
      <c r="FP169" s="13" t="s">
        <v>785</v>
      </c>
    </row>
    <row r="170" spans="1:172" s="30" customFormat="1" x14ac:dyDescent="0.25">
      <c r="A170" s="13" t="s">
        <v>783</v>
      </c>
      <c r="B170" s="6"/>
      <c r="C170" s="13" t="s">
        <v>692</v>
      </c>
      <c r="D170" s="13" t="s">
        <v>598</v>
      </c>
      <c r="E170" s="2">
        <v>50.675916999999998</v>
      </c>
      <c r="F170" s="2">
        <v>50.675916999999998</v>
      </c>
      <c r="G170" s="2">
        <v>121.69111100000001</v>
      </c>
      <c r="H170" s="2">
        <v>121.69111100000001</v>
      </c>
      <c r="I170" s="6"/>
      <c r="J170" s="6"/>
      <c r="K170" s="6"/>
      <c r="L170" s="13" t="s">
        <v>794</v>
      </c>
      <c r="M170" s="13"/>
      <c r="N170" s="6"/>
      <c r="O170" s="6"/>
      <c r="P170" s="6"/>
      <c r="Q170" s="34">
        <v>130</v>
      </c>
      <c r="R170" s="6"/>
      <c r="S170" s="6"/>
      <c r="T170" s="6"/>
      <c r="U170" s="6"/>
      <c r="V170" s="6"/>
      <c r="W170" s="6"/>
      <c r="X170" s="6"/>
      <c r="Y170" s="6"/>
      <c r="Z170" s="6"/>
      <c r="AA170" s="6"/>
      <c r="AB170" s="30">
        <v>75.23</v>
      </c>
      <c r="AC170" s="30">
        <v>0.18</v>
      </c>
      <c r="AE170" s="30">
        <v>11.68</v>
      </c>
      <c r="AG170" s="2">
        <f t="shared" si="6"/>
        <v>0.68768392976216952</v>
      </c>
      <c r="AH170" s="2">
        <v>0.38</v>
      </c>
      <c r="AI170" s="2">
        <v>0.99877800000000017</v>
      </c>
      <c r="AJ170" s="2">
        <v>1.8</v>
      </c>
      <c r="AK170" s="2">
        <v>2.97</v>
      </c>
      <c r="AL170" s="2">
        <v>0.09</v>
      </c>
      <c r="AM170" s="2"/>
      <c r="AN170" s="2">
        <v>3.21</v>
      </c>
      <c r="AO170" s="2">
        <v>2.97</v>
      </c>
      <c r="AP170" s="2">
        <v>0.02</v>
      </c>
      <c r="BF170" s="30">
        <v>2.78</v>
      </c>
      <c r="DO170" s="30">
        <v>36.4</v>
      </c>
      <c r="DP170" s="30">
        <v>67.599999999999994</v>
      </c>
      <c r="DQ170" s="30">
        <v>6.39</v>
      </c>
      <c r="DR170" s="30">
        <v>21.6</v>
      </c>
      <c r="DS170" s="30">
        <v>3.01</v>
      </c>
      <c r="DT170" s="30">
        <v>0.36</v>
      </c>
      <c r="DU170" s="30">
        <v>2.2999999999999998</v>
      </c>
      <c r="DV170" s="30">
        <v>0.32</v>
      </c>
      <c r="DW170" s="30">
        <v>1.93</v>
      </c>
      <c r="DX170" s="30">
        <v>0.42</v>
      </c>
      <c r="DY170" s="30">
        <v>1.18</v>
      </c>
      <c r="DZ170" s="30">
        <v>0.19</v>
      </c>
      <c r="EA170" s="30">
        <v>1.3</v>
      </c>
      <c r="EB170" s="30">
        <v>0.21</v>
      </c>
      <c r="FO170" s="6"/>
      <c r="FP170" s="13" t="s">
        <v>785</v>
      </c>
    </row>
    <row r="171" spans="1:172" s="30" customFormat="1" x14ac:dyDescent="0.25">
      <c r="A171" s="13" t="s">
        <v>783</v>
      </c>
      <c r="B171" s="6"/>
      <c r="C171" s="13" t="s">
        <v>692</v>
      </c>
      <c r="D171" s="13" t="s">
        <v>598</v>
      </c>
      <c r="E171" s="2">
        <v>50.675916999999998</v>
      </c>
      <c r="F171" s="2">
        <v>50.675916999999998</v>
      </c>
      <c r="G171" s="2">
        <v>121.69111100000001</v>
      </c>
      <c r="H171" s="2">
        <v>121.69111100000001</v>
      </c>
      <c r="I171" s="6"/>
      <c r="J171" s="6"/>
      <c r="K171" s="6"/>
      <c r="L171" s="13" t="s">
        <v>795</v>
      </c>
      <c r="M171" s="13"/>
      <c r="N171" s="6"/>
      <c r="O171" s="6"/>
      <c r="P171" s="6"/>
      <c r="Q171" s="34">
        <v>130</v>
      </c>
      <c r="R171" s="6"/>
      <c r="S171" s="6"/>
      <c r="T171" s="6"/>
      <c r="U171" s="6"/>
      <c r="V171" s="6"/>
      <c r="W171" s="6"/>
      <c r="X171" s="6"/>
      <c r="Y171" s="6"/>
      <c r="Z171" s="6"/>
      <c r="AA171" s="6"/>
      <c r="AB171" s="30">
        <v>75.56</v>
      </c>
      <c r="AC171" s="30">
        <v>0.2</v>
      </c>
      <c r="AE171" s="30">
        <v>11.9</v>
      </c>
      <c r="AG171" s="2">
        <f t="shared" si="6"/>
        <v>0.73102467214936673</v>
      </c>
      <c r="AH171" s="2">
        <v>0.35</v>
      </c>
      <c r="AI171" s="2">
        <v>1.0077760000000002</v>
      </c>
      <c r="AJ171" s="2">
        <v>1.34</v>
      </c>
      <c r="AK171" s="2">
        <v>3.06</v>
      </c>
      <c r="AL171" s="2">
        <v>0.06</v>
      </c>
      <c r="AM171" s="2"/>
      <c r="AN171" s="2">
        <v>3.8</v>
      </c>
      <c r="AO171" s="2">
        <v>3.06</v>
      </c>
      <c r="AP171" s="2">
        <v>0.03</v>
      </c>
      <c r="BF171" s="30">
        <v>2.12</v>
      </c>
      <c r="DO171" s="30">
        <v>38.1</v>
      </c>
      <c r="DP171" s="30">
        <v>71.900000000000006</v>
      </c>
      <c r="DQ171" s="30">
        <v>6.8</v>
      </c>
      <c r="DR171" s="30">
        <v>24</v>
      </c>
      <c r="DS171" s="30">
        <v>3.68</v>
      </c>
      <c r="DT171" s="30">
        <v>0.41</v>
      </c>
      <c r="DU171" s="30">
        <v>2.8</v>
      </c>
      <c r="DV171" s="30">
        <v>0.36</v>
      </c>
      <c r="DW171" s="30">
        <v>2.23</v>
      </c>
      <c r="DX171" s="30">
        <v>0.47</v>
      </c>
      <c r="DY171" s="30">
        <v>1.35</v>
      </c>
      <c r="DZ171" s="30">
        <v>0.22</v>
      </c>
      <c r="EA171" s="30">
        <v>1.47</v>
      </c>
      <c r="EB171" s="30">
        <v>0.24</v>
      </c>
      <c r="FO171" s="6"/>
      <c r="FP171" s="13" t="s">
        <v>785</v>
      </c>
    </row>
    <row r="172" spans="1:172" s="30" customFormat="1" x14ac:dyDescent="0.25">
      <c r="A172" s="13" t="s">
        <v>783</v>
      </c>
      <c r="B172" s="6"/>
      <c r="C172" s="13" t="s">
        <v>692</v>
      </c>
      <c r="D172" s="13" t="s">
        <v>598</v>
      </c>
      <c r="E172" s="2">
        <v>50.675916999999998</v>
      </c>
      <c r="F172" s="2">
        <v>50.675916999999998</v>
      </c>
      <c r="G172" s="2">
        <v>121.69111100000001</v>
      </c>
      <c r="H172" s="2">
        <v>121.69111100000001</v>
      </c>
      <c r="I172" s="6"/>
      <c r="J172" s="6"/>
      <c r="K172" s="6"/>
      <c r="L172" s="13" t="s">
        <v>796</v>
      </c>
      <c r="M172" s="13"/>
      <c r="N172" s="6"/>
      <c r="O172" s="6"/>
      <c r="P172" s="6"/>
      <c r="Q172" s="34">
        <v>130</v>
      </c>
      <c r="R172" s="6"/>
      <c r="S172" s="6"/>
      <c r="T172" s="6"/>
      <c r="U172" s="6"/>
      <c r="V172" s="6"/>
      <c r="W172" s="6"/>
      <c r="X172" s="6"/>
      <c r="Y172" s="6"/>
      <c r="Z172" s="6"/>
      <c r="AA172" s="6"/>
      <c r="AB172" s="30">
        <v>72.87</v>
      </c>
      <c r="AC172" s="30">
        <v>0.19</v>
      </c>
      <c r="AE172" s="30">
        <v>11.86</v>
      </c>
      <c r="AG172" s="2">
        <f t="shared" si="6"/>
        <v>0.72991109135363397</v>
      </c>
      <c r="AH172" s="2">
        <v>0.36</v>
      </c>
      <c r="AI172" s="2">
        <v>1.0167739999999998</v>
      </c>
      <c r="AJ172" s="2">
        <v>2.63</v>
      </c>
      <c r="AK172" s="2">
        <v>2.4300000000000002</v>
      </c>
      <c r="AL172" s="2">
        <v>0.11</v>
      </c>
      <c r="AM172" s="2"/>
      <c r="AN172" s="2">
        <v>4.6100000000000003</v>
      </c>
      <c r="AO172" s="2">
        <v>2.4300000000000002</v>
      </c>
      <c r="AP172" s="2">
        <v>0.02</v>
      </c>
      <c r="BF172" s="30">
        <v>3.53</v>
      </c>
      <c r="DO172" s="30">
        <v>40.6</v>
      </c>
      <c r="DP172" s="30">
        <v>74.8</v>
      </c>
      <c r="DQ172" s="30">
        <v>7.34</v>
      </c>
      <c r="DR172" s="30">
        <v>25.9</v>
      </c>
      <c r="DS172" s="30">
        <v>4.03</v>
      </c>
      <c r="DT172" s="30">
        <v>0.45</v>
      </c>
      <c r="DU172" s="30">
        <v>2.78</v>
      </c>
      <c r="DV172" s="30">
        <v>0.39</v>
      </c>
      <c r="DW172" s="30">
        <v>2.34</v>
      </c>
      <c r="DX172" s="30">
        <v>0.49</v>
      </c>
      <c r="DY172" s="30">
        <v>1.44</v>
      </c>
      <c r="DZ172" s="30">
        <v>0.22</v>
      </c>
      <c r="EA172" s="30">
        <v>1.56</v>
      </c>
      <c r="EB172" s="30">
        <v>0.25</v>
      </c>
      <c r="FO172" s="6"/>
      <c r="FP172" s="13" t="s">
        <v>785</v>
      </c>
    </row>
    <row r="173" spans="1:172" s="30" customFormat="1" x14ac:dyDescent="0.25">
      <c r="A173" s="13" t="s">
        <v>783</v>
      </c>
      <c r="B173" s="6"/>
      <c r="C173" s="13" t="s">
        <v>692</v>
      </c>
      <c r="D173" s="13" t="s">
        <v>598</v>
      </c>
      <c r="E173" s="2">
        <v>50.675916999999998</v>
      </c>
      <c r="F173" s="2">
        <v>50.675916999999998</v>
      </c>
      <c r="G173" s="2">
        <v>121.69111100000001</v>
      </c>
      <c r="H173" s="2">
        <v>121.69111100000001</v>
      </c>
      <c r="I173" s="6"/>
      <c r="J173" s="6"/>
      <c r="K173" s="6"/>
      <c r="L173" s="13" t="s">
        <v>797</v>
      </c>
      <c r="M173" s="13"/>
      <c r="N173" s="6"/>
      <c r="O173" s="6"/>
      <c r="P173" s="6"/>
      <c r="Q173" s="34">
        <v>130</v>
      </c>
      <c r="R173" s="6"/>
      <c r="S173" s="6"/>
      <c r="T173" s="6"/>
      <c r="U173" s="6"/>
      <c r="V173" s="6"/>
      <c r="W173" s="6"/>
      <c r="X173" s="6"/>
      <c r="Y173" s="6"/>
      <c r="Z173" s="6"/>
      <c r="AA173" s="6"/>
      <c r="AB173" s="30">
        <v>63.43</v>
      </c>
      <c r="AC173" s="30">
        <v>0.68</v>
      </c>
      <c r="AE173" s="30">
        <v>12.96</v>
      </c>
      <c r="AG173" s="2">
        <f t="shared" si="6"/>
        <v>3.2584418759724376</v>
      </c>
      <c r="AH173" s="2">
        <v>1.81</v>
      </c>
      <c r="AI173" s="2">
        <v>4.7419459999999996</v>
      </c>
      <c r="AJ173" s="2">
        <v>3.97</v>
      </c>
      <c r="AK173" s="2">
        <v>2.2400000000000002</v>
      </c>
      <c r="AL173" s="2">
        <v>0.13</v>
      </c>
      <c r="AM173" s="2"/>
      <c r="AN173" s="2">
        <v>4.82</v>
      </c>
      <c r="AO173" s="2">
        <v>2.2400000000000002</v>
      </c>
      <c r="AP173" s="2">
        <v>0.12</v>
      </c>
      <c r="BF173" s="30">
        <v>5.4</v>
      </c>
      <c r="DO173" s="30">
        <v>54.5</v>
      </c>
      <c r="DP173" s="30">
        <v>108.5</v>
      </c>
      <c r="DQ173" s="30">
        <v>11.2</v>
      </c>
      <c r="DR173" s="30">
        <v>43.8</v>
      </c>
      <c r="DS173" s="30">
        <v>6.67</v>
      </c>
      <c r="DT173" s="30">
        <v>1.18</v>
      </c>
      <c r="DU173" s="30">
        <v>4.9800000000000004</v>
      </c>
      <c r="DV173" s="30">
        <v>0.66</v>
      </c>
      <c r="DW173" s="30">
        <v>3.96</v>
      </c>
      <c r="DX173" s="30">
        <v>0.76</v>
      </c>
      <c r="DY173" s="30">
        <v>2.12</v>
      </c>
      <c r="DZ173" s="30">
        <v>0.32</v>
      </c>
      <c r="EA173" s="30">
        <v>2</v>
      </c>
      <c r="EB173" s="30">
        <v>0.32</v>
      </c>
      <c r="FO173" s="6"/>
      <c r="FP173" s="13" t="s">
        <v>785</v>
      </c>
    </row>
    <row r="174" spans="1:172" s="30" customFormat="1" x14ac:dyDescent="0.25">
      <c r="A174" s="13" t="s">
        <v>783</v>
      </c>
      <c r="B174" s="6"/>
      <c r="C174" s="13" t="s">
        <v>692</v>
      </c>
      <c r="D174" s="13" t="s">
        <v>598</v>
      </c>
      <c r="E174" s="2">
        <v>50.675916999999998</v>
      </c>
      <c r="F174" s="2">
        <v>50.675916999999998</v>
      </c>
      <c r="G174" s="2">
        <v>121.69111100000001</v>
      </c>
      <c r="H174" s="2">
        <v>121.69111100000001</v>
      </c>
      <c r="I174" s="6"/>
      <c r="J174" s="6"/>
      <c r="K174" s="6"/>
      <c r="L174" s="13" t="s">
        <v>798</v>
      </c>
      <c r="M174" s="13"/>
      <c r="N174" s="6"/>
      <c r="O174" s="6"/>
      <c r="P174" s="6"/>
      <c r="Q174" s="34">
        <v>130</v>
      </c>
      <c r="R174" s="6"/>
      <c r="S174" s="6"/>
      <c r="T174" s="6"/>
      <c r="U174" s="6"/>
      <c r="V174" s="6"/>
      <c r="W174" s="6"/>
      <c r="X174" s="6"/>
      <c r="Y174" s="6"/>
      <c r="Z174" s="6"/>
      <c r="AA174" s="6"/>
      <c r="AB174" s="30">
        <v>62.6</v>
      </c>
      <c r="AC174" s="30">
        <v>0.62</v>
      </c>
      <c r="AE174" s="30">
        <v>13.01</v>
      </c>
      <c r="AG174" s="2">
        <f t="shared" si="6"/>
        <v>2.992873971993776</v>
      </c>
      <c r="AH174" s="2">
        <v>1.86</v>
      </c>
      <c r="AI174" s="2">
        <v>4.552988</v>
      </c>
      <c r="AJ174" s="2">
        <v>4.91</v>
      </c>
      <c r="AK174" s="2">
        <v>2.2400000000000002</v>
      </c>
      <c r="AL174" s="2">
        <v>0.15</v>
      </c>
      <c r="AM174" s="2"/>
      <c r="AN174" s="2">
        <v>4.91</v>
      </c>
      <c r="AO174" s="2">
        <v>2.2400000000000002</v>
      </c>
      <c r="AP174" s="2">
        <v>0.12</v>
      </c>
      <c r="BF174" s="30">
        <v>6.21</v>
      </c>
      <c r="DO174" s="30">
        <v>47.7</v>
      </c>
      <c r="DP174" s="30">
        <v>95.1</v>
      </c>
      <c r="DQ174" s="30">
        <v>9.92</v>
      </c>
      <c r="DR174" s="30">
        <v>38.200000000000003</v>
      </c>
      <c r="DS174" s="30">
        <v>5.97</v>
      </c>
      <c r="DT174" s="30">
        <v>1.06</v>
      </c>
      <c r="DU174" s="30">
        <v>4.68</v>
      </c>
      <c r="DV174" s="30">
        <v>0.6</v>
      </c>
      <c r="DW174" s="30">
        <v>3.7</v>
      </c>
      <c r="DX174" s="30">
        <v>0.71</v>
      </c>
      <c r="DY174" s="30">
        <v>1.98</v>
      </c>
      <c r="DZ174" s="30">
        <v>0.3</v>
      </c>
      <c r="EA174" s="30">
        <v>1.88</v>
      </c>
      <c r="EB174" s="30">
        <v>0.3</v>
      </c>
      <c r="FO174" s="6"/>
      <c r="FP174" s="13" t="s">
        <v>785</v>
      </c>
    </row>
    <row r="175" spans="1:172" s="30" customFormat="1" x14ac:dyDescent="0.25">
      <c r="A175" s="13" t="s">
        <v>783</v>
      </c>
      <c r="B175" s="6"/>
      <c r="C175" s="13" t="s">
        <v>692</v>
      </c>
      <c r="D175" s="13" t="s">
        <v>598</v>
      </c>
      <c r="E175" s="2">
        <v>50.675916999999998</v>
      </c>
      <c r="F175" s="2">
        <v>50.675916999999998</v>
      </c>
      <c r="G175" s="2">
        <v>121.69111100000001</v>
      </c>
      <c r="H175" s="2">
        <v>121.69111100000001</v>
      </c>
      <c r="I175" s="6"/>
      <c r="J175" s="6"/>
      <c r="K175" s="6"/>
      <c r="L175" s="13" t="s">
        <v>799</v>
      </c>
      <c r="M175" s="13"/>
      <c r="N175" s="6"/>
      <c r="O175" s="6"/>
      <c r="P175" s="6"/>
      <c r="Q175" s="34">
        <v>130</v>
      </c>
      <c r="R175" s="6"/>
      <c r="S175" s="6"/>
      <c r="T175" s="6"/>
      <c r="U175" s="6"/>
      <c r="V175" s="6"/>
      <c r="W175" s="6"/>
      <c r="X175" s="6"/>
      <c r="Y175" s="6"/>
      <c r="Z175" s="6"/>
      <c r="AA175" s="6"/>
      <c r="AB175" s="30">
        <v>63.5</v>
      </c>
      <c r="AC175" s="30">
        <v>0.73</v>
      </c>
      <c r="AE175" s="30">
        <v>15.6</v>
      </c>
      <c r="AG175" s="2">
        <f t="shared" si="6"/>
        <v>3.6041875972438318</v>
      </c>
      <c r="AH175" s="2">
        <v>1.04</v>
      </c>
      <c r="AI175" s="2">
        <v>4.283048</v>
      </c>
      <c r="AJ175" s="2">
        <v>2.39</v>
      </c>
      <c r="AK175" s="2">
        <v>2.4300000000000002</v>
      </c>
      <c r="AL175" s="2">
        <v>0.09</v>
      </c>
      <c r="AM175" s="2"/>
      <c r="AN175" s="2">
        <v>5.0999999999999996</v>
      </c>
      <c r="AO175" s="2">
        <v>2.4300000000000002</v>
      </c>
      <c r="AP175" s="2">
        <v>0.16</v>
      </c>
      <c r="BF175" s="30">
        <v>3.82</v>
      </c>
      <c r="DO175" s="30">
        <v>57</v>
      </c>
      <c r="DP175" s="30">
        <v>115.5</v>
      </c>
      <c r="DQ175" s="30">
        <v>11.85</v>
      </c>
      <c r="DR175" s="30">
        <v>45.9</v>
      </c>
      <c r="DS175" s="30">
        <v>7.26</v>
      </c>
      <c r="DT175" s="30">
        <v>1.29</v>
      </c>
      <c r="DU175" s="30">
        <v>5.64</v>
      </c>
      <c r="DV175" s="30">
        <v>0.7</v>
      </c>
      <c r="DW175" s="30">
        <v>4.0199999999999996</v>
      </c>
      <c r="DX175" s="30">
        <v>0.77</v>
      </c>
      <c r="DY175" s="30">
        <v>2.08</v>
      </c>
      <c r="DZ175" s="30">
        <v>0.31</v>
      </c>
      <c r="EA175" s="30">
        <v>1.99</v>
      </c>
      <c r="EB175" s="30">
        <v>0.32</v>
      </c>
      <c r="FO175" s="6"/>
      <c r="FP175" s="13" t="s">
        <v>785</v>
      </c>
    </row>
    <row r="176" spans="1:172" s="30" customFormat="1" x14ac:dyDescent="0.25">
      <c r="A176" s="13" t="s">
        <v>783</v>
      </c>
      <c r="B176" s="6"/>
      <c r="C176" s="13" t="s">
        <v>692</v>
      </c>
      <c r="D176" s="13" t="s">
        <v>598</v>
      </c>
      <c r="E176" s="2">
        <v>50.675916999999998</v>
      </c>
      <c r="F176" s="2">
        <v>50.675916999999998</v>
      </c>
      <c r="G176" s="2">
        <v>121.69111100000001</v>
      </c>
      <c r="H176" s="2">
        <v>121.69111100000001</v>
      </c>
      <c r="I176" s="6"/>
      <c r="J176" s="6"/>
      <c r="K176" s="6"/>
      <c r="L176" s="13" t="s">
        <v>800</v>
      </c>
      <c r="M176" s="13"/>
      <c r="N176" s="6"/>
      <c r="O176" s="6"/>
      <c r="P176" s="6"/>
      <c r="Q176" s="34">
        <v>130</v>
      </c>
      <c r="R176" s="6"/>
      <c r="S176" s="6"/>
      <c r="T176" s="6"/>
      <c r="U176" s="6"/>
      <c r="V176" s="6"/>
      <c r="W176" s="6"/>
      <c r="X176" s="6"/>
      <c r="Y176" s="6"/>
      <c r="Z176" s="6"/>
      <c r="AA176" s="6"/>
      <c r="AB176" s="30">
        <v>62.65</v>
      </c>
      <c r="AC176" s="30">
        <v>0.42</v>
      </c>
      <c r="AE176" s="30">
        <v>13.04</v>
      </c>
      <c r="AG176" s="2">
        <f t="shared" si="6"/>
        <v>2.5596443654145369</v>
      </c>
      <c r="AH176" s="2">
        <v>1.44</v>
      </c>
      <c r="AI176" s="2">
        <v>3.7431680000000003</v>
      </c>
      <c r="AJ176" s="2">
        <v>5.0199999999999996</v>
      </c>
      <c r="AK176" s="2">
        <v>2.31</v>
      </c>
      <c r="AL176" s="2">
        <v>0.17</v>
      </c>
      <c r="AM176" s="2"/>
      <c r="AN176" s="2">
        <v>4.92</v>
      </c>
      <c r="AO176" s="2">
        <v>2.31</v>
      </c>
      <c r="AP176" s="2">
        <v>0.09</v>
      </c>
      <c r="BF176" s="30">
        <v>6.17</v>
      </c>
      <c r="DO176" s="30">
        <v>45.5</v>
      </c>
      <c r="DP176" s="30">
        <v>84.3</v>
      </c>
      <c r="DQ176" s="30">
        <v>8.73</v>
      </c>
      <c r="DR176" s="30">
        <v>32.200000000000003</v>
      </c>
      <c r="DS176" s="30">
        <v>4.84</v>
      </c>
      <c r="DT176" s="30">
        <v>0.98</v>
      </c>
      <c r="DU176" s="30">
        <v>3.68</v>
      </c>
      <c r="DV176" s="30">
        <v>0.46</v>
      </c>
      <c r="DW176" s="30">
        <v>2.65</v>
      </c>
      <c r="DX176" s="30">
        <v>0.51</v>
      </c>
      <c r="DY176" s="30">
        <v>1.34</v>
      </c>
      <c r="DZ176" s="30">
        <v>0.2</v>
      </c>
      <c r="EA176" s="30">
        <v>1.34</v>
      </c>
      <c r="EB176" s="30">
        <v>0.22</v>
      </c>
      <c r="FO176" s="6"/>
      <c r="FP176" s="13" t="s">
        <v>785</v>
      </c>
    </row>
    <row r="177" spans="1:172" x14ac:dyDescent="0.25">
      <c r="A177" s="13" t="s">
        <v>801</v>
      </c>
      <c r="C177" s="13" t="s">
        <v>802</v>
      </c>
      <c r="D177" s="13" t="s">
        <v>803</v>
      </c>
      <c r="E177" s="2">
        <v>45.938888888888883</v>
      </c>
      <c r="F177" s="2">
        <v>45.938888888888883</v>
      </c>
      <c r="G177" s="2">
        <v>121.27583333333334</v>
      </c>
      <c r="H177" s="2">
        <v>121.27583333333334</v>
      </c>
      <c r="L177" s="13" t="s">
        <v>804</v>
      </c>
      <c r="M177" s="13" t="s">
        <v>805</v>
      </c>
      <c r="Q177" s="34">
        <v>152</v>
      </c>
      <c r="AB177" s="30">
        <v>61.41</v>
      </c>
      <c r="AC177" s="30">
        <v>1.01</v>
      </c>
      <c r="AE177" s="30">
        <v>16.260000000000002</v>
      </c>
      <c r="AI177" s="2">
        <v>5.3898020000000004</v>
      </c>
      <c r="AJ177" s="2">
        <v>4.42</v>
      </c>
      <c r="AK177" s="2">
        <v>1.8</v>
      </c>
      <c r="AL177" s="2">
        <v>0.12</v>
      </c>
      <c r="AN177" s="2">
        <v>2.44</v>
      </c>
      <c r="AO177" s="2">
        <v>4.7300000000000004</v>
      </c>
      <c r="AP177" s="2">
        <v>0.25</v>
      </c>
      <c r="BF177" s="30">
        <v>1.9</v>
      </c>
      <c r="CR177" s="30">
        <v>23.2</v>
      </c>
      <c r="CW177" s="30">
        <v>61.7</v>
      </c>
      <c r="CX177" s="30">
        <v>653</v>
      </c>
      <c r="CY177" s="30">
        <v>13.8</v>
      </c>
      <c r="CZ177" s="30">
        <v>177</v>
      </c>
      <c r="DA177" s="30">
        <v>4.5</v>
      </c>
      <c r="DN177" s="30">
        <v>587</v>
      </c>
      <c r="DO177" s="30">
        <v>21.9</v>
      </c>
      <c r="DP177" s="30">
        <v>45.7</v>
      </c>
      <c r="DQ177" s="30">
        <v>5.79</v>
      </c>
      <c r="DR177" s="30">
        <v>24.6</v>
      </c>
      <c r="DS177" s="30">
        <v>5</v>
      </c>
      <c r="DT177" s="30">
        <v>1.5</v>
      </c>
      <c r="DU177" s="30">
        <v>4.01</v>
      </c>
      <c r="DV177" s="30">
        <v>0.55000000000000004</v>
      </c>
      <c r="DW177" s="30">
        <v>2.54</v>
      </c>
      <c r="DX177" s="30">
        <v>0.44</v>
      </c>
      <c r="DY177" s="30">
        <v>1.08</v>
      </c>
      <c r="DZ177" s="30">
        <v>0.15</v>
      </c>
      <c r="EA177" s="30">
        <v>0.96</v>
      </c>
      <c r="EB177" s="30">
        <v>0.15</v>
      </c>
      <c r="EC177" s="30">
        <v>4.5999999999999996</v>
      </c>
      <c r="ED177" s="30">
        <v>0.4</v>
      </c>
      <c r="FP177" s="13" t="s">
        <v>806</v>
      </c>
    </row>
    <row r="178" spans="1:172" x14ac:dyDescent="0.25">
      <c r="A178" s="13" t="s">
        <v>801</v>
      </c>
      <c r="C178" s="13" t="s">
        <v>802</v>
      </c>
      <c r="D178" s="13" t="s">
        <v>803</v>
      </c>
      <c r="E178" s="2">
        <v>45.669722222222219</v>
      </c>
      <c r="F178" s="2">
        <v>45.669722222222219</v>
      </c>
      <c r="G178" s="2">
        <v>119.8888888888889</v>
      </c>
      <c r="H178" s="2">
        <v>119.8888888888889</v>
      </c>
      <c r="L178" s="13" t="s">
        <v>807</v>
      </c>
      <c r="M178" s="13" t="s">
        <v>805</v>
      </c>
      <c r="Q178" s="34">
        <v>151</v>
      </c>
      <c r="AB178" s="30">
        <v>54.86</v>
      </c>
      <c r="AC178" s="30">
        <v>1.55</v>
      </c>
      <c r="AE178" s="30">
        <v>17.28</v>
      </c>
      <c r="AI178" s="2">
        <v>6.5505440000000004</v>
      </c>
      <c r="AJ178" s="2">
        <v>4.24</v>
      </c>
      <c r="AK178" s="2">
        <v>1.52</v>
      </c>
      <c r="AL178" s="2">
        <v>0.04</v>
      </c>
      <c r="AN178" s="2">
        <v>2.87</v>
      </c>
      <c r="AO178" s="2">
        <v>4.5</v>
      </c>
      <c r="AP178" s="2">
        <v>0.83</v>
      </c>
      <c r="BF178" s="30">
        <v>4.7699999999999996</v>
      </c>
      <c r="CR178" s="30">
        <v>25.3</v>
      </c>
      <c r="CW178" s="30">
        <v>83.6</v>
      </c>
      <c r="CX178" s="30">
        <v>558</v>
      </c>
      <c r="CY178" s="30">
        <v>19.3</v>
      </c>
      <c r="CZ178" s="30">
        <v>304</v>
      </c>
      <c r="DA178" s="30">
        <v>14.2</v>
      </c>
      <c r="DN178" s="30">
        <v>849</v>
      </c>
      <c r="DO178" s="30">
        <v>53.4</v>
      </c>
      <c r="DP178" s="30">
        <v>110.5</v>
      </c>
      <c r="DQ178" s="30">
        <v>13.5</v>
      </c>
      <c r="DR178" s="30">
        <v>54.4</v>
      </c>
      <c r="DS178" s="30">
        <v>9.4499999999999993</v>
      </c>
      <c r="DT178" s="30">
        <v>2.61</v>
      </c>
      <c r="DU178" s="30">
        <v>6.82</v>
      </c>
      <c r="DV178" s="30">
        <v>0.86</v>
      </c>
      <c r="DW178" s="30">
        <v>3.86</v>
      </c>
      <c r="DX178" s="30">
        <v>0.69</v>
      </c>
      <c r="DY178" s="30">
        <v>1.8</v>
      </c>
      <c r="DZ178" s="30">
        <v>0.24</v>
      </c>
      <c r="EA178" s="30">
        <v>1.44</v>
      </c>
      <c r="EB178" s="30">
        <v>0.21</v>
      </c>
      <c r="EC178" s="30">
        <v>6.8</v>
      </c>
      <c r="ED178" s="30">
        <v>0.8</v>
      </c>
      <c r="FP178" s="13" t="s">
        <v>806</v>
      </c>
    </row>
    <row r="179" spans="1:172" x14ac:dyDescent="0.25">
      <c r="A179" s="13" t="s">
        <v>801</v>
      </c>
      <c r="C179" s="13" t="s">
        <v>802</v>
      </c>
      <c r="D179" s="13" t="s">
        <v>803</v>
      </c>
      <c r="E179" s="2">
        <v>45.382777777777775</v>
      </c>
      <c r="F179" s="2">
        <v>45.382777777777775</v>
      </c>
      <c r="G179" s="2">
        <v>119.78027777777778</v>
      </c>
      <c r="H179" s="2">
        <v>119.78027777777778</v>
      </c>
      <c r="L179" s="13" t="s">
        <v>808</v>
      </c>
      <c r="M179" s="13" t="s">
        <v>805</v>
      </c>
      <c r="Q179" s="34">
        <v>149</v>
      </c>
      <c r="AB179" s="30">
        <v>60.53</v>
      </c>
      <c r="AC179" s="30">
        <v>0.85</v>
      </c>
      <c r="AE179" s="30">
        <v>15.78</v>
      </c>
      <c r="AI179" s="2">
        <v>5.4347920000000007</v>
      </c>
      <c r="AJ179" s="2">
        <v>4.45</v>
      </c>
      <c r="AK179" s="2">
        <v>1.35</v>
      </c>
      <c r="AL179" s="2">
        <v>0.06</v>
      </c>
      <c r="AN179" s="2">
        <v>2.96</v>
      </c>
      <c r="AO179" s="2">
        <v>3.71</v>
      </c>
      <c r="AP179" s="2">
        <v>0.22</v>
      </c>
      <c r="BF179" s="30">
        <v>4.18</v>
      </c>
      <c r="CR179" s="30">
        <v>20.5</v>
      </c>
      <c r="CW179" s="30">
        <v>90.2</v>
      </c>
      <c r="CX179" s="30">
        <v>429</v>
      </c>
      <c r="CY179" s="30">
        <v>18.600000000000001</v>
      </c>
      <c r="CZ179" s="30">
        <v>218</v>
      </c>
      <c r="DA179" s="30">
        <v>5.7</v>
      </c>
      <c r="DN179" s="30">
        <v>562</v>
      </c>
      <c r="DO179" s="30">
        <v>25</v>
      </c>
      <c r="DP179" s="30">
        <v>51.9</v>
      </c>
      <c r="DQ179" s="30">
        <v>6.43</v>
      </c>
      <c r="DR179" s="30">
        <v>26</v>
      </c>
      <c r="DS179" s="30">
        <v>5.21</v>
      </c>
      <c r="DT179" s="30">
        <v>1.33</v>
      </c>
      <c r="DU179" s="30">
        <v>4.4800000000000004</v>
      </c>
      <c r="DV179" s="30">
        <v>0.66</v>
      </c>
      <c r="DW179" s="30">
        <v>3.36</v>
      </c>
      <c r="DX179" s="30">
        <v>0.66</v>
      </c>
      <c r="DY179" s="30">
        <v>1.81</v>
      </c>
      <c r="DZ179" s="30">
        <v>0.27</v>
      </c>
      <c r="EA179" s="30">
        <v>1.66</v>
      </c>
      <c r="EB179" s="30">
        <v>0.27</v>
      </c>
      <c r="EC179" s="30">
        <v>5.6</v>
      </c>
      <c r="ED179" s="30">
        <v>0.5</v>
      </c>
      <c r="FP179" s="13" t="s">
        <v>806</v>
      </c>
    </row>
    <row r="180" spans="1:172" x14ac:dyDescent="0.25">
      <c r="A180" s="13" t="s">
        <v>801</v>
      </c>
      <c r="C180" s="13" t="s">
        <v>802</v>
      </c>
      <c r="E180" s="2">
        <v>46.571666666666673</v>
      </c>
      <c r="F180" s="2">
        <v>46.571666666666673</v>
      </c>
      <c r="G180" s="2">
        <v>121.44277777777778</v>
      </c>
      <c r="H180" s="2">
        <v>121.44277777777778</v>
      </c>
      <c r="L180" s="13" t="s">
        <v>809</v>
      </c>
      <c r="Q180" s="34">
        <v>131</v>
      </c>
      <c r="AB180" s="30">
        <v>67.7</v>
      </c>
      <c r="AC180" s="30">
        <v>0.55000000000000004</v>
      </c>
      <c r="AE180" s="30">
        <v>15.96</v>
      </c>
      <c r="AI180" s="2">
        <v>2.9063540000000003</v>
      </c>
      <c r="AJ180" s="2">
        <v>1.4</v>
      </c>
      <c r="AK180" s="2">
        <v>0.31</v>
      </c>
      <c r="AL180" s="2">
        <v>0.03</v>
      </c>
      <c r="AN180" s="2">
        <v>3.87</v>
      </c>
      <c r="AO180" s="2">
        <v>5.08</v>
      </c>
      <c r="AP180" s="2">
        <v>0.17</v>
      </c>
      <c r="BF180" s="30">
        <v>0.89</v>
      </c>
      <c r="CR180" s="30">
        <v>19.2</v>
      </c>
      <c r="CW180" s="30">
        <v>115.5</v>
      </c>
      <c r="CX180" s="30">
        <v>498</v>
      </c>
      <c r="CY180" s="30">
        <v>18.399999999999999</v>
      </c>
      <c r="CZ180" s="30">
        <v>250</v>
      </c>
      <c r="DA180" s="30">
        <v>8.3000000000000007</v>
      </c>
      <c r="DN180" s="30">
        <v>1030</v>
      </c>
      <c r="DO180" s="30">
        <v>32.799999999999997</v>
      </c>
      <c r="DP180" s="30">
        <v>63.1</v>
      </c>
      <c r="DQ180" s="30">
        <v>7.99</v>
      </c>
      <c r="DR180" s="30">
        <v>30.9</v>
      </c>
      <c r="DS180" s="30">
        <v>5.6</v>
      </c>
      <c r="DT180" s="30">
        <v>1.23</v>
      </c>
      <c r="DU180" s="30">
        <v>4.09</v>
      </c>
      <c r="DV180" s="30">
        <v>0.63</v>
      </c>
      <c r="DW180" s="30">
        <v>3.2</v>
      </c>
      <c r="DX180" s="30">
        <v>0.63</v>
      </c>
      <c r="DY180" s="30">
        <v>1.8</v>
      </c>
      <c r="DZ180" s="30">
        <v>0.27</v>
      </c>
      <c r="EA180" s="30">
        <v>1.74</v>
      </c>
      <c r="EB180" s="30">
        <v>0.28000000000000003</v>
      </c>
      <c r="EC180" s="30">
        <v>6.5</v>
      </c>
      <c r="ED180" s="30">
        <v>0.7</v>
      </c>
      <c r="FP180" s="13" t="s">
        <v>806</v>
      </c>
    </row>
    <row r="181" spans="1:172" x14ac:dyDescent="0.25">
      <c r="A181" s="13" t="s">
        <v>801</v>
      </c>
      <c r="C181" s="13" t="s">
        <v>802</v>
      </c>
      <c r="E181" s="2">
        <v>46.571666666666673</v>
      </c>
      <c r="F181" s="2">
        <v>46.571666666666673</v>
      </c>
      <c r="G181" s="2">
        <v>121.44277777777778</v>
      </c>
      <c r="H181" s="2">
        <v>121.44277777777778</v>
      </c>
      <c r="L181" s="13" t="s">
        <v>810</v>
      </c>
      <c r="Q181" s="35">
        <v>131</v>
      </c>
      <c r="AB181" s="30">
        <v>65.13</v>
      </c>
      <c r="AC181" s="30">
        <v>0.61</v>
      </c>
      <c r="AE181" s="30">
        <v>17.739999999999998</v>
      </c>
      <c r="AI181" s="2">
        <v>3.2932680000000003</v>
      </c>
      <c r="AJ181" s="2">
        <v>1.94</v>
      </c>
      <c r="AK181" s="2">
        <v>0.54</v>
      </c>
      <c r="AL181" s="2">
        <v>0.06</v>
      </c>
      <c r="AN181" s="2">
        <v>4.43</v>
      </c>
      <c r="AO181" s="2">
        <v>4.93</v>
      </c>
      <c r="AP181" s="2">
        <v>0.17</v>
      </c>
      <c r="BF181" s="30">
        <v>1.04</v>
      </c>
      <c r="CR181" s="30">
        <v>22</v>
      </c>
      <c r="CW181" s="30">
        <v>137.5</v>
      </c>
      <c r="CX181" s="30">
        <v>576</v>
      </c>
      <c r="CY181" s="30">
        <v>19.8</v>
      </c>
      <c r="CZ181" s="30">
        <v>262</v>
      </c>
      <c r="DA181" s="30">
        <v>8.8000000000000007</v>
      </c>
      <c r="DN181" s="30">
        <v>1095</v>
      </c>
      <c r="DO181" s="30">
        <v>35</v>
      </c>
      <c r="DP181" s="30">
        <v>69.8</v>
      </c>
      <c r="DQ181" s="30">
        <v>8.42</v>
      </c>
      <c r="DR181" s="30">
        <v>32</v>
      </c>
      <c r="DS181" s="30">
        <v>5.67</v>
      </c>
      <c r="DT181" s="30">
        <v>1.28</v>
      </c>
      <c r="DU181" s="30">
        <v>4.47</v>
      </c>
      <c r="DV181" s="30">
        <v>0.66</v>
      </c>
      <c r="DW181" s="30">
        <v>3.38</v>
      </c>
      <c r="DX181" s="30">
        <v>0.68</v>
      </c>
      <c r="DY181" s="30">
        <v>1.89</v>
      </c>
      <c r="DZ181" s="30">
        <v>0.3</v>
      </c>
      <c r="EA181" s="30">
        <v>2.02</v>
      </c>
      <c r="EB181" s="30">
        <v>0.32</v>
      </c>
      <c r="EC181" s="30">
        <v>6.9</v>
      </c>
      <c r="ED181" s="30">
        <v>0.8</v>
      </c>
      <c r="FP181" s="13" t="s">
        <v>806</v>
      </c>
    </row>
    <row r="182" spans="1:172" x14ac:dyDescent="0.25">
      <c r="A182" s="13" t="s">
        <v>801</v>
      </c>
      <c r="C182" s="13" t="s">
        <v>802</v>
      </c>
      <c r="E182" s="2">
        <v>46.275277777777774</v>
      </c>
      <c r="F182" s="2">
        <v>46.275277777777774</v>
      </c>
      <c r="G182" s="2">
        <v>121.08416666666666</v>
      </c>
      <c r="H182" s="2">
        <v>121.08416666666666</v>
      </c>
      <c r="L182" s="13" t="s">
        <v>811</v>
      </c>
      <c r="Q182" s="35">
        <v>151</v>
      </c>
      <c r="AB182" s="30">
        <v>66.290000000000006</v>
      </c>
      <c r="AC182" s="30">
        <v>0.55000000000000004</v>
      </c>
      <c r="AE182" s="30">
        <v>15.84</v>
      </c>
      <c r="AI182" s="2">
        <v>3.8061540000000007</v>
      </c>
      <c r="AJ182" s="2">
        <v>2.46</v>
      </c>
      <c r="AK182" s="2">
        <v>0.94</v>
      </c>
      <c r="AL182" s="2">
        <v>0.09</v>
      </c>
      <c r="AN182" s="2">
        <v>3.81</v>
      </c>
      <c r="AO182" s="2">
        <v>4.5999999999999996</v>
      </c>
      <c r="AP182" s="2">
        <v>0.16</v>
      </c>
      <c r="BF182" s="30">
        <v>0.95</v>
      </c>
      <c r="CR182" s="30">
        <v>22.5</v>
      </c>
      <c r="CW182" s="30">
        <v>129</v>
      </c>
      <c r="CX182" s="30">
        <v>385</v>
      </c>
      <c r="CY182" s="30">
        <v>29.3</v>
      </c>
      <c r="CZ182" s="30">
        <v>298</v>
      </c>
      <c r="DA182" s="30">
        <v>10.6</v>
      </c>
      <c r="DN182" s="30">
        <v>932</v>
      </c>
      <c r="DO182" s="30">
        <v>38.1</v>
      </c>
      <c r="DP182" s="30">
        <v>77.8</v>
      </c>
      <c r="DQ182" s="30">
        <v>9.3800000000000008</v>
      </c>
      <c r="DR182" s="30">
        <v>36.6</v>
      </c>
      <c r="DS182" s="30">
        <v>7.07</v>
      </c>
      <c r="DT182" s="30">
        <v>1.51</v>
      </c>
      <c r="DU182" s="30">
        <v>5.96</v>
      </c>
      <c r="DV182" s="30">
        <v>0.93</v>
      </c>
      <c r="DW182" s="30">
        <v>5.05</v>
      </c>
      <c r="DX182" s="30">
        <v>1.06</v>
      </c>
      <c r="DY182" s="30">
        <v>2.9</v>
      </c>
      <c r="DZ182" s="30">
        <v>0.43</v>
      </c>
      <c r="EA182" s="30">
        <v>2.85</v>
      </c>
      <c r="EB182" s="30">
        <v>0.46</v>
      </c>
      <c r="EC182" s="30">
        <v>7.9</v>
      </c>
      <c r="ED182" s="30">
        <v>0.9</v>
      </c>
      <c r="FP182" s="13" t="s">
        <v>806</v>
      </c>
    </row>
    <row r="183" spans="1:172" x14ac:dyDescent="0.25">
      <c r="A183" s="13" t="s">
        <v>801</v>
      </c>
      <c r="C183" s="13" t="s">
        <v>802</v>
      </c>
      <c r="E183" s="2">
        <v>45.81583333333333</v>
      </c>
      <c r="F183" s="2">
        <v>45.81583333333333</v>
      </c>
      <c r="G183" s="2">
        <v>121.11305555555555</v>
      </c>
      <c r="H183" s="2">
        <v>121.11305555555555</v>
      </c>
      <c r="L183" s="13" t="s">
        <v>812</v>
      </c>
      <c r="Q183" s="35">
        <v>142</v>
      </c>
      <c r="AB183" s="30">
        <v>63.36</v>
      </c>
      <c r="AC183" s="30">
        <v>0.53</v>
      </c>
      <c r="AE183" s="30">
        <v>15.02</v>
      </c>
      <c r="AI183" s="2">
        <v>4.2290600000000005</v>
      </c>
      <c r="AJ183" s="2">
        <v>3.04</v>
      </c>
      <c r="AK183" s="2">
        <v>0.94</v>
      </c>
      <c r="AL183" s="2">
        <v>0.08</v>
      </c>
      <c r="AN183" s="2">
        <v>4</v>
      </c>
      <c r="AO183" s="2">
        <v>4.47</v>
      </c>
      <c r="AP183" s="2">
        <v>0.13</v>
      </c>
      <c r="BF183" s="30">
        <v>3.54</v>
      </c>
      <c r="CR183" s="30">
        <v>16.899999999999999</v>
      </c>
      <c r="CW183" s="30">
        <v>104.5</v>
      </c>
      <c r="CX183" s="30">
        <v>360</v>
      </c>
      <c r="CY183" s="30">
        <v>23.2</v>
      </c>
      <c r="CZ183" s="30">
        <v>190</v>
      </c>
      <c r="DA183" s="30">
        <v>6.2</v>
      </c>
      <c r="DN183" s="30">
        <v>784</v>
      </c>
      <c r="DO183" s="30">
        <v>26.7</v>
      </c>
      <c r="DP183" s="30">
        <v>52.4</v>
      </c>
      <c r="DQ183" s="30">
        <v>6.53</v>
      </c>
      <c r="DR183" s="30">
        <v>25.2</v>
      </c>
      <c r="DS183" s="30">
        <v>4.88</v>
      </c>
      <c r="DT183" s="30">
        <v>1.07</v>
      </c>
      <c r="DU183" s="30">
        <v>4.29</v>
      </c>
      <c r="DV183" s="30">
        <v>0.7</v>
      </c>
      <c r="DW183" s="30">
        <v>3.77</v>
      </c>
      <c r="DX183" s="30">
        <v>0.76</v>
      </c>
      <c r="DY183" s="30">
        <v>2.2799999999999998</v>
      </c>
      <c r="DZ183" s="30">
        <v>0.36</v>
      </c>
      <c r="EA183" s="30">
        <v>2.38</v>
      </c>
      <c r="EB183" s="30">
        <v>0.37</v>
      </c>
      <c r="EC183" s="30">
        <v>5.3</v>
      </c>
      <c r="ED183" s="30">
        <v>0.7</v>
      </c>
      <c r="FP183" s="13" t="s">
        <v>806</v>
      </c>
    </row>
    <row r="184" spans="1:172" x14ac:dyDescent="0.25">
      <c r="A184" s="13" t="s">
        <v>801</v>
      </c>
      <c r="C184" s="13" t="s">
        <v>802</v>
      </c>
      <c r="E184" s="2">
        <v>46.739166666666669</v>
      </c>
      <c r="F184" s="2">
        <v>46.739166666666669</v>
      </c>
      <c r="G184" s="2">
        <v>121.90527777777778</v>
      </c>
      <c r="H184" s="2">
        <v>121.90527777777778</v>
      </c>
      <c r="L184" s="13" t="s">
        <v>813</v>
      </c>
      <c r="Q184" s="35">
        <v>131</v>
      </c>
      <c r="AB184" s="30">
        <v>60.73</v>
      </c>
      <c r="AC184" s="30">
        <v>0.88</v>
      </c>
      <c r="AE184" s="30">
        <v>16.100000000000001</v>
      </c>
      <c r="AI184" s="2">
        <v>4.8409240000000002</v>
      </c>
      <c r="AJ184" s="2">
        <v>2.34</v>
      </c>
      <c r="AK184" s="2">
        <v>2.75</v>
      </c>
      <c r="AL184" s="2">
        <v>7.0000000000000007E-2</v>
      </c>
      <c r="AN184" s="2">
        <v>3.2</v>
      </c>
      <c r="AO184" s="2">
        <v>5.55</v>
      </c>
      <c r="AP184" s="2">
        <v>0.28999999999999998</v>
      </c>
      <c r="BF184" s="30">
        <v>2.89</v>
      </c>
      <c r="CR184" s="30">
        <v>18.7</v>
      </c>
      <c r="CW184" s="30">
        <v>62.6</v>
      </c>
      <c r="CX184" s="30">
        <v>914</v>
      </c>
      <c r="CY184" s="30">
        <v>17.399999999999999</v>
      </c>
      <c r="CZ184" s="30">
        <v>309</v>
      </c>
      <c r="DA184" s="30">
        <v>9</v>
      </c>
      <c r="DN184" s="30">
        <v>944</v>
      </c>
      <c r="DO184" s="30">
        <v>44.7</v>
      </c>
      <c r="DP184" s="30">
        <v>90.3</v>
      </c>
      <c r="DQ184" s="30">
        <v>10.85</v>
      </c>
      <c r="DR184" s="30">
        <v>42.5</v>
      </c>
      <c r="DS184" s="30">
        <v>7.16</v>
      </c>
      <c r="DT184" s="30">
        <v>1.57</v>
      </c>
      <c r="DU184" s="30">
        <v>4.8099999999999996</v>
      </c>
      <c r="DV184" s="30">
        <v>0.63</v>
      </c>
      <c r="DW184" s="30">
        <v>3.18</v>
      </c>
      <c r="DX184" s="30">
        <v>0.59</v>
      </c>
      <c r="DY184" s="30">
        <v>1.6</v>
      </c>
      <c r="DZ184" s="30">
        <v>0.24</v>
      </c>
      <c r="EA184" s="30">
        <v>1.6</v>
      </c>
      <c r="EB184" s="30">
        <v>0.26</v>
      </c>
      <c r="EC184" s="30">
        <v>7.5</v>
      </c>
      <c r="ED184" s="30">
        <v>0.7</v>
      </c>
      <c r="FP184" s="13" t="s">
        <v>806</v>
      </c>
    </row>
    <row r="185" spans="1:172" x14ac:dyDescent="0.25">
      <c r="A185" s="13" t="s">
        <v>801</v>
      </c>
      <c r="C185" s="13" t="s">
        <v>802</v>
      </c>
      <c r="E185" s="2">
        <v>45.473055555555554</v>
      </c>
      <c r="F185" s="2">
        <v>45.473055555555554</v>
      </c>
      <c r="G185" s="2">
        <v>121.61277777777777</v>
      </c>
      <c r="H185" s="2">
        <v>121.61277777777777</v>
      </c>
      <c r="L185" s="13" t="s">
        <v>814</v>
      </c>
      <c r="Q185" s="35">
        <v>131</v>
      </c>
      <c r="AB185" s="30">
        <v>61.71</v>
      </c>
      <c r="AC185" s="30">
        <v>0.73</v>
      </c>
      <c r="AE185" s="30">
        <v>16.13</v>
      </c>
      <c r="AI185" s="2">
        <v>4.9758940000000003</v>
      </c>
      <c r="AJ185" s="2">
        <v>3.07</v>
      </c>
      <c r="AK185" s="2">
        <v>3.04</v>
      </c>
      <c r="AL185" s="2">
        <v>0.13</v>
      </c>
      <c r="AN185" s="2">
        <v>2.69</v>
      </c>
      <c r="AO185" s="2">
        <v>5.01</v>
      </c>
      <c r="AP185" s="2">
        <v>0.21</v>
      </c>
      <c r="BF185" s="30">
        <v>2.0499999999999998</v>
      </c>
      <c r="CR185" s="30">
        <v>20.8</v>
      </c>
      <c r="CW185" s="30">
        <v>68.099999999999994</v>
      </c>
      <c r="CX185" s="30">
        <v>782</v>
      </c>
      <c r="CY185" s="30">
        <v>23.4</v>
      </c>
      <c r="CZ185" s="30">
        <v>179</v>
      </c>
      <c r="DA185" s="30">
        <v>5.7</v>
      </c>
      <c r="DN185" s="30">
        <v>576</v>
      </c>
      <c r="DO185" s="30">
        <v>29</v>
      </c>
      <c r="DP185" s="30">
        <v>57.2</v>
      </c>
      <c r="DQ185" s="30">
        <v>7.06</v>
      </c>
      <c r="DR185" s="30">
        <v>28.7</v>
      </c>
      <c r="DS185" s="30">
        <v>5.49</v>
      </c>
      <c r="DT185" s="30">
        <v>1.36</v>
      </c>
      <c r="DU185" s="30">
        <v>4.5</v>
      </c>
      <c r="DV185" s="30">
        <v>0.7</v>
      </c>
      <c r="DW185" s="30">
        <v>3.5</v>
      </c>
      <c r="DX185" s="30">
        <v>0.69</v>
      </c>
      <c r="DY185" s="30">
        <v>2.04</v>
      </c>
      <c r="DZ185" s="30">
        <v>0.3</v>
      </c>
      <c r="EA185" s="30">
        <v>1.91</v>
      </c>
      <c r="EB185" s="30">
        <v>0.3</v>
      </c>
      <c r="EC185" s="30">
        <v>4.5999999999999996</v>
      </c>
      <c r="ED185" s="30">
        <v>0.5</v>
      </c>
      <c r="FP185" s="13" t="s">
        <v>806</v>
      </c>
    </row>
    <row r="186" spans="1:172" x14ac:dyDescent="0.25">
      <c r="A186" s="13" t="s">
        <v>801</v>
      </c>
      <c r="C186" s="13" t="s">
        <v>802</v>
      </c>
      <c r="E186" s="2">
        <v>46.366944444444442</v>
      </c>
      <c r="F186" s="2">
        <v>46.366944444444442</v>
      </c>
      <c r="G186" s="2">
        <v>122.41000000000001</v>
      </c>
      <c r="H186" s="2">
        <v>122.41000000000001</v>
      </c>
      <c r="L186" s="13" t="s">
        <v>815</v>
      </c>
      <c r="Q186" s="34">
        <v>134</v>
      </c>
      <c r="AB186" s="30">
        <v>53.19</v>
      </c>
      <c r="AC186" s="30">
        <v>1.1200000000000001</v>
      </c>
      <c r="AE186" s="30">
        <v>20.11</v>
      </c>
      <c r="AI186" s="2">
        <v>6.7844920000000002</v>
      </c>
      <c r="AJ186" s="2">
        <v>6.36</v>
      </c>
      <c r="AK186" s="2">
        <v>2.61</v>
      </c>
      <c r="AL186" s="2">
        <v>0.13</v>
      </c>
      <c r="AN186" s="2">
        <v>1.29</v>
      </c>
      <c r="AO186" s="2">
        <v>4.3899999999999997</v>
      </c>
      <c r="AP186" s="2">
        <v>0.3</v>
      </c>
      <c r="BF186" s="30">
        <v>2.95</v>
      </c>
      <c r="CR186" s="30">
        <v>22.7</v>
      </c>
      <c r="CW186" s="30">
        <v>33.9</v>
      </c>
      <c r="CX186" s="30">
        <v>771</v>
      </c>
      <c r="CY186" s="30">
        <v>22.4</v>
      </c>
      <c r="CZ186" s="30">
        <v>154</v>
      </c>
      <c r="DA186" s="30">
        <v>7</v>
      </c>
      <c r="DN186" s="30">
        <v>740</v>
      </c>
      <c r="DO186" s="30">
        <v>20.7</v>
      </c>
      <c r="DP186" s="30">
        <v>43.3</v>
      </c>
      <c r="DQ186" s="30">
        <v>5.58</v>
      </c>
      <c r="DR186" s="30">
        <v>23.6</v>
      </c>
      <c r="DS186" s="30">
        <v>5.14</v>
      </c>
      <c r="DT186" s="30">
        <v>1.56</v>
      </c>
      <c r="DU186" s="30">
        <v>4.75</v>
      </c>
      <c r="DV186" s="30">
        <v>0.73</v>
      </c>
      <c r="DW186" s="30">
        <v>3.89</v>
      </c>
      <c r="DX186" s="30">
        <v>0.79</v>
      </c>
      <c r="DY186" s="30">
        <v>2.17</v>
      </c>
      <c r="DZ186" s="30">
        <v>0.33</v>
      </c>
      <c r="EA186" s="30">
        <v>2.08</v>
      </c>
      <c r="EB186" s="30">
        <v>0.33</v>
      </c>
      <c r="EC186" s="30">
        <v>3.9</v>
      </c>
      <c r="ED186" s="30">
        <v>0.5</v>
      </c>
      <c r="FP186" s="13" t="s">
        <v>806</v>
      </c>
    </row>
    <row r="187" spans="1:172" x14ac:dyDescent="0.25">
      <c r="A187" s="13" t="s">
        <v>801</v>
      </c>
      <c r="C187" s="13" t="s">
        <v>802</v>
      </c>
      <c r="E187" s="2">
        <v>47.046666666666667</v>
      </c>
      <c r="F187" s="2">
        <v>47.046666666666667</v>
      </c>
      <c r="G187" s="2">
        <v>122.58805555555556</v>
      </c>
      <c r="H187" s="2">
        <v>122.58805555555556</v>
      </c>
      <c r="L187" s="13" t="s">
        <v>816</v>
      </c>
      <c r="Q187" s="35">
        <v>128</v>
      </c>
      <c r="AB187" s="30">
        <v>65.040000000000006</v>
      </c>
      <c r="AC187" s="30">
        <v>0.54</v>
      </c>
      <c r="AE187" s="30">
        <v>16.260000000000002</v>
      </c>
      <c r="AI187" s="2">
        <v>2.9513440000000002</v>
      </c>
      <c r="AJ187" s="2">
        <v>2.42</v>
      </c>
      <c r="AK187" s="2">
        <v>1.02</v>
      </c>
      <c r="AL187" s="2">
        <v>7.0000000000000007E-2</v>
      </c>
      <c r="AN187" s="2">
        <v>3.86</v>
      </c>
      <c r="AO187" s="2">
        <v>4.3899999999999997</v>
      </c>
      <c r="AP187" s="2">
        <v>0.15</v>
      </c>
      <c r="BF187" s="30">
        <v>2.93</v>
      </c>
      <c r="CR187" s="30">
        <v>19.3</v>
      </c>
      <c r="CW187" s="30">
        <v>106</v>
      </c>
      <c r="CX187" s="30">
        <v>546</v>
      </c>
      <c r="CY187" s="30">
        <v>19</v>
      </c>
      <c r="CZ187" s="30">
        <v>263</v>
      </c>
      <c r="DA187" s="30">
        <v>9</v>
      </c>
      <c r="DN187" s="30">
        <v>1135</v>
      </c>
      <c r="DO187" s="30">
        <v>30.5</v>
      </c>
      <c r="DP187" s="30">
        <v>60.1</v>
      </c>
      <c r="DQ187" s="30">
        <v>7.03</v>
      </c>
      <c r="DR187" s="30">
        <v>27</v>
      </c>
      <c r="DS187" s="30">
        <v>5.01</v>
      </c>
      <c r="DT187" s="30">
        <v>1.1299999999999999</v>
      </c>
      <c r="DU187" s="30">
        <v>3.89</v>
      </c>
      <c r="DV187" s="30">
        <v>0.6</v>
      </c>
      <c r="DW187" s="30">
        <v>3.13</v>
      </c>
      <c r="DX187" s="30">
        <v>0.63</v>
      </c>
      <c r="DY187" s="30">
        <v>1.89</v>
      </c>
      <c r="DZ187" s="30">
        <v>0.28999999999999998</v>
      </c>
      <c r="EA187" s="30">
        <v>2</v>
      </c>
      <c r="EB187" s="30">
        <v>0.31</v>
      </c>
      <c r="EC187" s="30">
        <v>6.6</v>
      </c>
      <c r="ED187" s="30">
        <v>0.7</v>
      </c>
      <c r="FP187" s="13" t="s">
        <v>806</v>
      </c>
    </row>
    <row r="188" spans="1:172" x14ac:dyDescent="0.25">
      <c r="A188" s="13" t="s">
        <v>801</v>
      </c>
      <c r="C188" s="13" t="s">
        <v>802</v>
      </c>
      <c r="E188" s="2">
        <v>46.024999999999999</v>
      </c>
      <c r="F188" s="2">
        <v>46.024999999999999</v>
      </c>
      <c r="G188" s="2">
        <v>121.39861111111112</v>
      </c>
      <c r="H188" s="2">
        <v>121.39861111111112</v>
      </c>
      <c r="L188" s="13" t="s">
        <v>817</v>
      </c>
      <c r="Q188" s="34">
        <v>123</v>
      </c>
      <c r="AB188" s="30">
        <v>63.67</v>
      </c>
      <c r="AC188" s="30">
        <v>0.68</v>
      </c>
      <c r="AE188" s="30">
        <v>17.190000000000001</v>
      </c>
      <c r="AI188" s="2">
        <v>4.157076</v>
      </c>
      <c r="AJ188" s="2">
        <v>3.49</v>
      </c>
      <c r="AK188" s="2">
        <v>1.3</v>
      </c>
      <c r="AL188" s="2">
        <v>0.12</v>
      </c>
      <c r="AN188" s="2">
        <v>2.61</v>
      </c>
      <c r="AO188" s="2">
        <v>5.39</v>
      </c>
      <c r="AP188" s="2">
        <v>0.24</v>
      </c>
      <c r="BF188" s="30">
        <v>1.1499999999999999</v>
      </c>
      <c r="CR188" s="30">
        <v>20.3</v>
      </c>
      <c r="CW188" s="30">
        <v>62</v>
      </c>
      <c r="CX188" s="30">
        <v>497</v>
      </c>
      <c r="CY188" s="30">
        <v>23.9</v>
      </c>
      <c r="CZ188" s="30">
        <v>224</v>
      </c>
      <c r="DA188" s="30">
        <v>7.6</v>
      </c>
      <c r="DN188" s="30">
        <v>828</v>
      </c>
      <c r="DO188" s="30">
        <v>29.9</v>
      </c>
      <c r="DP188" s="30">
        <v>60.7</v>
      </c>
      <c r="DQ188" s="30">
        <v>7.35</v>
      </c>
      <c r="DR188" s="30">
        <v>29.8</v>
      </c>
      <c r="DS188" s="30">
        <v>5.73</v>
      </c>
      <c r="DT188" s="30">
        <v>1.44</v>
      </c>
      <c r="DU188" s="30">
        <v>4.83</v>
      </c>
      <c r="DV188" s="30">
        <v>0.72</v>
      </c>
      <c r="DW188" s="30">
        <v>3.97</v>
      </c>
      <c r="DX188" s="30">
        <v>0.85</v>
      </c>
      <c r="DY188" s="30">
        <v>2.46</v>
      </c>
      <c r="DZ188" s="30">
        <v>0.37</v>
      </c>
      <c r="EA188" s="30">
        <v>2.42</v>
      </c>
      <c r="EB188" s="30">
        <v>0.39</v>
      </c>
      <c r="EC188" s="30">
        <v>5.8</v>
      </c>
      <c r="ED188" s="30">
        <v>0.6</v>
      </c>
      <c r="FP188" s="13" t="s">
        <v>806</v>
      </c>
    </row>
    <row r="189" spans="1:172" x14ac:dyDescent="0.25">
      <c r="A189" s="13" t="s">
        <v>801</v>
      </c>
      <c r="C189" s="13" t="s">
        <v>802</v>
      </c>
      <c r="E189" s="2">
        <v>45.568888888888893</v>
      </c>
      <c r="F189" s="2">
        <v>45.568888888888893</v>
      </c>
      <c r="G189" s="2">
        <v>120.57944444444443</v>
      </c>
      <c r="H189" s="2">
        <v>120.57944444444443</v>
      </c>
      <c r="L189" s="13" t="s">
        <v>818</v>
      </c>
      <c r="Q189" s="34">
        <v>129</v>
      </c>
      <c r="AB189" s="30">
        <v>60.75</v>
      </c>
      <c r="AC189" s="30">
        <v>0.79</v>
      </c>
      <c r="AE189" s="30">
        <v>17.100000000000001</v>
      </c>
      <c r="AI189" s="2">
        <v>5.0388799999999998</v>
      </c>
      <c r="AJ189" s="2">
        <v>4.74</v>
      </c>
      <c r="AK189" s="2">
        <v>2.17</v>
      </c>
      <c r="AL189" s="2">
        <v>0.1</v>
      </c>
      <c r="AN189" s="2">
        <v>3.56</v>
      </c>
      <c r="AO189" s="2">
        <v>3.71</v>
      </c>
      <c r="AP189" s="2">
        <v>0.25</v>
      </c>
      <c r="BF189" s="30">
        <v>1.42</v>
      </c>
      <c r="CR189" s="30">
        <v>21.1</v>
      </c>
      <c r="CW189" s="30">
        <v>104.5</v>
      </c>
      <c r="CX189" s="30">
        <v>605</v>
      </c>
      <c r="CY189" s="30">
        <v>24.2</v>
      </c>
      <c r="CZ189" s="30">
        <v>246</v>
      </c>
      <c r="DA189" s="30">
        <v>8.5</v>
      </c>
      <c r="DN189" s="30">
        <v>1015</v>
      </c>
      <c r="DO189" s="30">
        <v>30.4</v>
      </c>
      <c r="DP189" s="30">
        <v>61.8</v>
      </c>
      <c r="DQ189" s="30">
        <v>7.26</v>
      </c>
      <c r="DR189" s="30">
        <v>28.6</v>
      </c>
      <c r="DS189" s="30">
        <v>5.71</v>
      </c>
      <c r="DT189" s="30">
        <v>1.43</v>
      </c>
      <c r="DU189" s="30">
        <v>4.97</v>
      </c>
      <c r="DV189" s="30">
        <v>0.76</v>
      </c>
      <c r="DW189" s="30">
        <v>3.98</v>
      </c>
      <c r="DX189" s="30">
        <v>0.8</v>
      </c>
      <c r="DY189" s="30">
        <v>2.44</v>
      </c>
      <c r="DZ189" s="30">
        <v>0.36</v>
      </c>
      <c r="EA189" s="30">
        <v>2.39</v>
      </c>
      <c r="EB189" s="30">
        <v>0.38</v>
      </c>
      <c r="EC189" s="30">
        <v>6.2</v>
      </c>
      <c r="ED189" s="30">
        <v>0.7</v>
      </c>
      <c r="FP189" s="13" t="s">
        <v>806</v>
      </c>
    </row>
    <row r="190" spans="1:172" x14ac:dyDescent="0.25">
      <c r="A190" s="13" t="s">
        <v>801</v>
      </c>
      <c r="C190" s="13" t="s">
        <v>802</v>
      </c>
      <c r="E190" s="2">
        <v>45.62777777777778</v>
      </c>
      <c r="F190" s="2">
        <v>45.62777777777778</v>
      </c>
      <c r="G190" s="2">
        <v>120.90111111111112</v>
      </c>
      <c r="H190" s="2">
        <v>120.90111111111112</v>
      </c>
      <c r="L190" s="13" t="s">
        <v>819</v>
      </c>
      <c r="Q190" s="35">
        <v>129</v>
      </c>
      <c r="AB190" s="30">
        <v>63.11</v>
      </c>
      <c r="AC190" s="30">
        <v>0.64</v>
      </c>
      <c r="AE190" s="30">
        <v>16.600000000000001</v>
      </c>
      <c r="AI190" s="2">
        <v>4.4270160000000001</v>
      </c>
      <c r="AJ190" s="2">
        <v>3.9</v>
      </c>
      <c r="AK190" s="2">
        <v>1.65</v>
      </c>
      <c r="AL190" s="2">
        <v>0.1</v>
      </c>
      <c r="AN190" s="2">
        <v>3.8</v>
      </c>
      <c r="AO190" s="2">
        <v>3.78</v>
      </c>
      <c r="AP190" s="2">
        <v>0.2</v>
      </c>
      <c r="BF190" s="30">
        <v>1.3</v>
      </c>
      <c r="CR190" s="30">
        <v>21.6</v>
      </c>
      <c r="CW190" s="30">
        <v>110.5</v>
      </c>
      <c r="CX190" s="30">
        <v>559</v>
      </c>
      <c r="CY190" s="30">
        <v>24</v>
      </c>
      <c r="CZ190" s="30">
        <v>263</v>
      </c>
      <c r="DA190" s="30">
        <v>8.9</v>
      </c>
      <c r="DN190" s="30">
        <v>1080</v>
      </c>
      <c r="DO190" s="30">
        <v>31.6</v>
      </c>
      <c r="DP190" s="30">
        <v>61.1</v>
      </c>
      <c r="DQ190" s="30">
        <v>7.05</v>
      </c>
      <c r="DR190" s="30">
        <v>27.9</v>
      </c>
      <c r="DS190" s="30">
        <v>5.27</v>
      </c>
      <c r="DT190" s="30">
        <v>1.38</v>
      </c>
      <c r="DU190" s="30">
        <v>4.63</v>
      </c>
      <c r="DV190" s="30">
        <v>0.69</v>
      </c>
      <c r="DW190" s="30">
        <v>3.75</v>
      </c>
      <c r="DX190" s="30">
        <v>0.77</v>
      </c>
      <c r="DY190" s="30">
        <v>2.27</v>
      </c>
      <c r="DZ190" s="30">
        <v>0.37</v>
      </c>
      <c r="EA190" s="30">
        <v>2.31</v>
      </c>
      <c r="EB190" s="30">
        <v>0.38</v>
      </c>
      <c r="EC190" s="30">
        <v>6.5</v>
      </c>
      <c r="ED190" s="30">
        <v>0.8</v>
      </c>
      <c r="FP190" s="13" t="s">
        <v>806</v>
      </c>
    </row>
    <row r="191" spans="1:172" x14ac:dyDescent="0.25">
      <c r="A191" s="13" t="s">
        <v>801</v>
      </c>
      <c r="C191" s="13" t="s">
        <v>802</v>
      </c>
      <c r="D191" s="13" t="s">
        <v>744</v>
      </c>
      <c r="E191" s="2">
        <v>46.191944444444438</v>
      </c>
      <c r="F191" s="2">
        <v>46.191944444444438</v>
      </c>
      <c r="G191" s="2">
        <v>120.90972222222223</v>
      </c>
      <c r="H191" s="2">
        <v>120.90972222222223</v>
      </c>
      <c r="L191" s="13" t="s">
        <v>820</v>
      </c>
      <c r="M191" s="13" t="s">
        <v>390</v>
      </c>
      <c r="Q191" s="34">
        <v>151</v>
      </c>
      <c r="AB191" s="30">
        <v>73.25</v>
      </c>
      <c r="AC191" s="30">
        <v>0.22</v>
      </c>
      <c r="AE191" s="30">
        <v>14.62</v>
      </c>
      <c r="AI191" s="2">
        <v>1.2507219999999999</v>
      </c>
      <c r="AJ191" s="2">
        <v>0.48</v>
      </c>
      <c r="AK191" s="2">
        <v>0.36</v>
      </c>
      <c r="AL191" s="2">
        <v>0.05</v>
      </c>
      <c r="AN191" s="2">
        <v>3.44</v>
      </c>
      <c r="AO191" s="2">
        <v>5.05</v>
      </c>
      <c r="AP191" s="2">
        <v>7.0000000000000007E-2</v>
      </c>
      <c r="BF191" s="30">
        <v>1.1599999999999999</v>
      </c>
      <c r="CR191" s="30">
        <v>17</v>
      </c>
      <c r="CW191" s="30">
        <v>85.1</v>
      </c>
      <c r="CX191" s="30">
        <v>252</v>
      </c>
      <c r="CY191" s="30">
        <v>13.6</v>
      </c>
      <c r="CZ191" s="30">
        <v>175</v>
      </c>
      <c r="DA191" s="30">
        <v>7.1</v>
      </c>
      <c r="DN191" s="30">
        <v>849</v>
      </c>
      <c r="DO191" s="30">
        <v>27.8</v>
      </c>
      <c r="DP191" s="30">
        <v>52.9</v>
      </c>
      <c r="DQ191" s="30">
        <v>6.25</v>
      </c>
      <c r="DR191" s="30">
        <v>23.2</v>
      </c>
      <c r="DS191" s="30">
        <v>4</v>
      </c>
      <c r="DT191" s="30">
        <v>0.84</v>
      </c>
      <c r="DU191" s="30">
        <v>2.9</v>
      </c>
      <c r="DV191" s="30">
        <v>0.47</v>
      </c>
      <c r="DW191" s="30">
        <v>2.36</v>
      </c>
      <c r="DX191" s="30">
        <v>0.47</v>
      </c>
      <c r="DY191" s="30">
        <v>1.28</v>
      </c>
      <c r="DZ191" s="30">
        <v>0.22</v>
      </c>
      <c r="EA191" s="30">
        <v>1.47</v>
      </c>
      <c r="EB191" s="30">
        <v>0.23</v>
      </c>
      <c r="EC191" s="30">
        <v>4.9000000000000004</v>
      </c>
      <c r="ED191" s="30">
        <v>0.6</v>
      </c>
      <c r="FP191" s="13" t="s">
        <v>806</v>
      </c>
    </row>
    <row r="192" spans="1:172" x14ac:dyDescent="0.25">
      <c r="A192" s="13" t="s">
        <v>801</v>
      </c>
      <c r="C192" s="13" t="s">
        <v>802</v>
      </c>
      <c r="D192" s="13" t="s">
        <v>744</v>
      </c>
      <c r="E192" s="2">
        <v>45.809444444444445</v>
      </c>
      <c r="F192" s="2">
        <v>45.809444444444445</v>
      </c>
      <c r="G192" s="2">
        <v>121.06722222222221</v>
      </c>
      <c r="H192" s="2">
        <v>121.06722222222221</v>
      </c>
      <c r="L192" s="13" t="s">
        <v>821</v>
      </c>
      <c r="M192" s="13" t="s">
        <v>390</v>
      </c>
      <c r="Q192" s="34">
        <v>142</v>
      </c>
      <c r="AB192" s="30">
        <v>75.17</v>
      </c>
      <c r="AC192" s="30">
        <v>0.11</v>
      </c>
      <c r="AE192" s="30">
        <v>13.61</v>
      </c>
      <c r="AI192" s="2">
        <v>0.91779600000000006</v>
      </c>
      <c r="AJ192" s="2">
        <v>0.1</v>
      </c>
      <c r="AK192" s="2">
        <v>0.08</v>
      </c>
      <c r="AL192" s="2">
        <v>0.04</v>
      </c>
      <c r="AN192" s="2">
        <v>4.38</v>
      </c>
      <c r="AO192" s="2">
        <v>4.1100000000000003</v>
      </c>
      <c r="AP192" s="2">
        <v>0.02</v>
      </c>
      <c r="BF192" s="30">
        <v>0.94</v>
      </c>
      <c r="CR192" s="30">
        <v>18.2</v>
      </c>
      <c r="CW192" s="30">
        <v>138</v>
      </c>
      <c r="CX192" s="30">
        <v>64.5</v>
      </c>
      <c r="CY192" s="30">
        <v>24</v>
      </c>
      <c r="CZ192" s="30">
        <v>196</v>
      </c>
      <c r="DA192" s="30">
        <v>9.1</v>
      </c>
      <c r="DN192" s="30">
        <v>511</v>
      </c>
      <c r="DO192" s="30">
        <v>37</v>
      </c>
      <c r="DP192" s="30">
        <v>72.8</v>
      </c>
      <c r="DQ192" s="30">
        <v>8.4</v>
      </c>
      <c r="DR192" s="30">
        <v>30.7</v>
      </c>
      <c r="DS192" s="30">
        <v>5.55</v>
      </c>
      <c r="DT192" s="30">
        <v>0.43</v>
      </c>
      <c r="DU192" s="30">
        <v>4.26</v>
      </c>
      <c r="DV192" s="30">
        <v>0.67</v>
      </c>
      <c r="DW192" s="30">
        <v>3.73</v>
      </c>
      <c r="DX192" s="30">
        <v>0.79</v>
      </c>
      <c r="DY192" s="30">
        <v>2.42</v>
      </c>
      <c r="DZ192" s="30">
        <v>0.39</v>
      </c>
      <c r="EA192" s="30">
        <v>2.72</v>
      </c>
      <c r="EB192" s="30">
        <v>0.46</v>
      </c>
      <c r="EC192" s="30">
        <v>6.1</v>
      </c>
      <c r="ED192" s="30">
        <v>0.9</v>
      </c>
      <c r="FP192" s="13" t="s">
        <v>806</v>
      </c>
    </row>
    <row r="193" spans="1:172" x14ac:dyDescent="0.25">
      <c r="A193" s="13" t="s">
        <v>801</v>
      </c>
      <c r="C193" s="13" t="s">
        <v>802</v>
      </c>
      <c r="E193" s="2">
        <v>46.325833333333335</v>
      </c>
      <c r="F193" s="2">
        <v>46.325833333333335</v>
      </c>
      <c r="G193" s="2">
        <v>121.92666666666668</v>
      </c>
      <c r="H193" s="2">
        <v>121.92666666666668</v>
      </c>
      <c r="L193" s="13" t="s">
        <v>822</v>
      </c>
      <c r="Q193" s="34">
        <v>129</v>
      </c>
      <c r="AB193" s="30">
        <v>74.69</v>
      </c>
      <c r="AC193" s="30">
        <v>0.21</v>
      </c>
      <c r="AE193" s="30">
        <v>12.38</v>
      </c>
      <c r="AI193" s="2">
        <v>1.3856920000000001</v>
      </c>
      <c r="AJ193" s="2">
        <v>0.82</v>
      </c>
      <c r="AK193" s="2">
        <v>0.38</v>
      </c>
      <c r="AL193" s="2">
        <v>0.03</v>
      </c>
      <c r="AN193" s="2">
        <v>5.07</v>
      </c>
      <c r="AO193" s="2">
        <v>2.34</v>
      </c>
      <c r="AP193" s="2">
        <v>0.05</v>
      </c>
      <c r="BF193" s="30">
        <v>1.59</v>
      </c>
      <c r="CR193" s="30">
        <v>16</v>
      </c>
      <c r="CW193" s="30">
        <v>127.5</v>
      </c>
      <c r="CX193" s="30">
        <v>384</v>
      </c>
      <c r="CY193" s="30">
        <v>10.9</v>
      </c>
      <c r="CZ193" s="30">
        <v>121</v>
      </c>
      <c r="DA193" s="30">
        <v>5.6</v>
      </c>
      <c r="DN193" s="30">
        <v>1290</v>
      </c>
      <c r="DO193" s="30">
        <v>29.2</v>
      </c>
      <c r="DP193" s="30">
        <v>54.8</v>
      </c>
      <c r="DQ193" s="30">
        <v>5.95</v>
      </c>
      <c r="DR193" s="30">
        <v>21</v>
      </c>
      <c r="DS193" s="30">
        <v>3.36</v>
      </c>
      <c r="DT193" s="30">
        <v>0.57999999999999996</v>
      </c>
      <c r="DU193" s="30">
        <v>2.35</v>
      </c>
      <c r="DV193" s="30">
        <v>0.34</v>
      </c>
      <c r="DW193" s="30">
        <v>1.79</v>
      </c>
      <c r="DX193" s="30">
        <v>0.37</v>
      </c>
      <c r="DY193" s="30">
        <v>1.02</v>
      </c>
      <c r="DZ193" s="30">
        <v>0.16</v>
      </c>
      <c r="EA193" s="30">
        <v>1.02</v>
      </c>
      <c r="EB193" s="30">
        <v>0.17</v>
      </c>
      <c r="EC193" s="30">
        <v>3.4</v>
      </c>
      <c r="ED193" s="30">
        <v>0.6</v>
      </c>
      <c r="FP193" s="13" t="s">
        <v>806</v>
      </c>
    </row>
    <row r="194" spans="1:172" x14ac:dyDescent="0.25">
      <c r="A194" s="13" t="s">
        <v>801</v>
      </c>
      <c r="C194" s="13" t="s">
        <v>802</v>
      </c>
      <c r="E194" s="2">
        <v>47.198888888888888</v>
      </c>
      <c r="F194" s="2">
        <v>47.198888888888888</v>
      </c>
      <c r="G194" s="2">
        <v>122.8</v>
      </c>
      <c r="H194" s="2">
        <v>122.8</v>
      </c>
      <c r="L194" s="13" t="s">
        <v>823</v>
      </c>
      <c r="Q194" s="34">
        <v>128</v>
      </c>
      <c r="AB194" s="30">
        <v>74.02</v>
      </c>
      <c r="AC194" s="30">
        <v>0.12</v>
      </c>
      <c r="AE194" s="30">
        <v>14.32</v>
      </c>
      <c r="AI194" s="2">
        <v>1.4486780000000001</v>
      </c>
      <c r="AJ194" s="2">
        <v>0.28999999999999998</v>
      </c>
      <c r="AK194" s="2">
        <v>0.09</v>
      </c>
      <c r="AL194" s="2">
        <v>0.02</v>
      </c>
      <c r="AN194" s="2">
        <v>3.7</v>
      </c>
      <c r="AO194" s="2">
        <v>5.23</v>
      </c>
      <c r="AP194" s="2">
        <v>0.01</v>
      </c>
      <c r="BF194" s="30">
        <v>0.8</v>
      </c>
      <c r="CR194" s="30">
        <v>20.6</v>
      </c>
      <c r="CW194" s="30">
        <v>102.5</v>
      </c>
      <c r="CX194" s="30">
        <v>60.9</v>
      </c>
      <c r="CY194" s="30">
        <v>21.9</v>
      </c>
      <c r="CZ194" s="30">
        <v>253</v>
      </c>
      <c r="DA194" s="30">
        <v>9.5</v>
      </c>
      <c r="DN194" s="30">
        <v>967</v>
      </c>
      <c r="DO194" s="30">
        <v>28.3</v>
      </c>
      <c r="DP194" s="30">
        <v>30.7</v>
      </c>
      <c r="DQ194" s="30">
        <v>6.96</v>
      </c>
      <c r="DR194" s="30">
        <v>26.5</v>
      </c>
      <c r="DS194" s="30">
        <v>4.8600000000000003</v>
      </c>
      <c r="DT194" s="30">
        <v>0.44</v>
      </c>
      <c r="DU194" s="30">
        <v>3.75</v>
      </c>
      <c r="DV194" s="30">
        <v>0.64</v>
      </c>
      <c r="DW194" s="30">
        <v>3.53</v>
      </c>
      <c r="DX194" s="30">
        <v>0.73</v>
      </c>
      <c r="DY194" s="30">
        <v>2.33</v>
      </c>
      <c r="DZ194" s="30">
        <v>0.37</v>
      </c>
      <c r="EA194" s="30">
        <v>2.42</v>
      </c>
      <c r="EB194" s="30">
        <v>0.41</v>
      </c>
      <c r="EC194" s="30">
        <v>6.8</v>
      </c>
      <c r="ED194" s="30">
        <v>0.8</v>
      </c>
      <c r="FP194" s="13" t="s">
        <v>806</v>
      </c>
    </row>
    <row r="195" spans="1:172" x14ac:dyDescent="0.25">
      <c r="A195" s="13" t="s">
        <v>801</v>
      </c>
      <c r="C195" s="13" t="s">
        <v>802</v>
      </c>
      <c r="E195" s="2">
        <v>47.198888888888888</v>
      </c>
      <c r="F195" s="2">
        <v>47.198888888888888</v>
      </c>
      <c r="G195" s="2">
        <v>122.8</v>
      </c>
      <c r="H195" s="2">
        <v>122.8</v>
      </c>
      <c r="L195" s="13" t="s">
        <v>824</v>
      </c>
      <c r="Q195" s="35">
        <v>128</v>
      </c>
      <c r="AB195" s="30">
        <v>74.17</v>
      </c>
      <c r="AC195" s="30">
        <v>0.11</v>
      </c>
      <c r="AE195" s="30">
        <v>14.09</v>
      </c>
      <c r="AI195" s="2">
        <v>1.367696</v>
      </c>
      <c r="AJ195" s="2">
        <v>0.25</v>
      </c>
      <c r="AK195" s="2">
        <v>0.12</v>
      </c>
      <c r="AL195" s="2">
        <v>0.02</v>
      </c>
      <c r="AN195" s="2">
        <v>4.34</v>
      </c>
      <c r="AO195" s="2">
        <v>4.66</v>
      </c>
      <c r="AP195" s="2">
        <v>0.01</v>
      </c>
      <c r="BF195" s="30">
        <v>0.87</v>
      </c>
      <c r="CR195" s="30">
        <v>19.3</v>
      </c>
      <c r="CW195" s="30">
        <v>118.5</v>
      </c>
      <c r="CX195" s="30">
        <v>55.7</v>
      </c>
      <c r="CY195" s="30">
        <v>25.1</v>
      </c>
      <c r="CZ195" s="30">
        <v>212</v>
      </c>
      <c r="DA195" s="30">
        <v>9.3000000000000007</v>
      </c>
      <c r="DN195" s="30">
        <v>1080</v>
      </c>
      <c r="DO195" s="30">
        <v>35.700000000000003</v>
      </c>
      <c r="DP195" s="30">
        <v>35.4</v>
      </c>
      <c r="DQ195" s="30">
        <v>8.5500000000000007</v>
      </c>
      <c r="DR195" s="30">
        <v>34.200000000000003</v>
      </c>
      <c r="DS195" s="30">
        <v>6.3</v>
      </c>
      <c r="DT195" s="30">
        <v>0.61</v>
      </c>
      <c r="DU195" s="30">
        <v>5.13</v>
      </c>
      <c r="DV195" s="30">
        <v>0.81</v>
      </c>
      <c r="DW195" s="30">
        <v>4.28</v>
      </c>
      <c r="DX195" s="30">
        <v>0.83</v>
      </c>
      <c r="DY195" s="30">
        <v>2.4700000000000002</v>
      </c>
      <c r="DZ195" s="30">
        <v>0.41</v>
      </c>
      <c r="EA195" s="30">
        <v>2.65</v>
      </c>
      <c r="EB195" s="30">
        <v>0.42</v>
      </c>
      <c r="EC195" s="30">
        <v>6.4</v>
      </c>
      <c r="ED195" s="30">
        <v>0.8</v>
      </c>
      <c r="FP195" s="13" t="s">
        <v>806</v>
      </c>
    </row>
    <row r="196" spans="1:172" x14ac:dyDescent="0.25">
      <c r="A196" s="13" t="s">
        <v>801</v>
      </c>
      <c r="C196" s="13" t="s">
        <v>802</v>
      </c>
      <c r="D196" s="13" t="s">
        <v>744</v>
      </c>
      <c r="E196" s="2">
        <v>47.375555555555557</v>
      </c>
      <c r="F196" s="2">
        <v>47.375555555555557</v>
      </c>
      <c r="G196" s="2">
        <v>121.20888888888889</v>
      </c>
      <c r="H196" s="2">
        <v>121.20888888888889</v>
      </c>
      <c r="L196" s="13" t="s">
        <v>825</v>
      </c>
      <c r="M196" s="13" t="s">
        <v>390</v>
      </c>
      <c r="Q196" s="34">
        <v>150</v>
      </c>
      <c r="AB196" s="30">
        <v>74.17</v>
      </c>
      <c r="AC196" s="30">
        <v>0.23</v>
      </c>
      <c r="AE196" s="30">
        <v>14.56</v>
      </c>
      <c r="AI196" s="2">
        <v>0.44990000000000002</v>
      </c>
      <c r="AJ196" s="2">
        <v>0.2</v>
      </c>
      <c r="AK196" s="2">
        <v>0.14000000000000001</v>
      </c>
      <c r="AL196" s="2">
        <v>0.01</v>
      </c>
      <c r="AN196" s="2">
        <v>6.09</v>
      </c>
      <c r="AO196" s="2">
        <v>3.32</v>
      </c>
      <c r="AP196" s="2">
        <v>0.01</v>
      </c>
      <c r="BF196" s="30">
        <v>1</v>
      </c>
      <c r="CR196" s="30">
        <v>18.100000000000001</v>
      </c>
      <c r="CW196" s="30">
        <v>212</v>
      </c>
      <c r="CX196" s="30">
        <v>166.5</v>
      </c>
      <c r="CY196" s="30">
        <v>21.6</v>
      </c>
      <c r="CZ196" s="30">
        <v>215</v>
      </c>
      <c r="DA196" s="30">
        <v>14.4</v>
      </c>
      <c r="DN196" s="30">
        <v>785</v>
      </c>
      <c r="DO196" s="30">
        <v>26</v>
      </c>
      <c r="DP196" s="30">
        <v>60.2</v>
      </c>
      <c r="DQ196" s="30">
        <v>7.34</v>
      </c>
      <c r="DR196" s="30">
        <v>28.2</v>
      </c>
      <c r="DS196" s="30">
        <v>5.21</v>
      </c>
      <c r="DT196" s="30">
        <v>0.91</v>
      </c>
      <c r="DU196" s="30">
        <v>3.84</v>
      </c>
      <c r="DV196" s="30">
        <v>0.64</v>
      </c>
      <c r="DW196" s="30">
        <v>3.55</v>
      </c>
      <c r="DX196" s="30">
        <v>0.73</v>
      </c>
      <c r="DY196" s="30">
        <v>2.15</v>
      </c>
      <c r="DZ196" s="30">
        <v>0.36</v>
      </c>
      <c r="EA196" s="30">
        <v>2.36</v>
      </c>
      <c r="EB196" s="30">
        <v>0.39</v>
      </c>
      <c r="EC196" s="30">
        <v>6.1</v>
      </c>
      <c r="ED196" s="30">
        <v>1.4</v>
      </c>
      <c r="FP196" s="13" t="s">
        <v>806</v>
      </c>
    </row>
    <row r="197" spans="1:172" x14ac:dyDescent="0.25">
      <c r="A197" s="13" t="s">
        <v>801</v>
      </c>
      <c r="C197" s="13" t="s">
        <v>802</v>
      </c>
      <c r="D197" s="13" t="s">
        <v>744</v>
      </c>
      <c r="E197" s="2">
        <v>47.171944444444442</v>
      </c>
      <c r="F197" s="2">
        <v>47.171944444444442</v>
      </c>
      <c r="G197" s="2">
        <v>121.07638888888889</v>
      </c>
      <c r="H197" s="2">
        <v>121.07638888888889</v>
      </c>
      <c r="L197" s="13" t="s">
        <v>826</v>
      </c>
      <c r="M197" s="13" t="s">
        <v>420</v>
      </c>
      <c r="Q197" s="34">
        <v>142</v>
      </c>
      <c r="AB197" s="30">
        <v>74.2</v>
      </c>
      <c r="AC197" s="30">
        <v>0.25</v>
      </c>
      <c r="AE197" s="30">
        <v>13</v>
      </c>
      <c r="AI197" s="2">
        <v>1.403688</v>
      </c>
      <c r="AJ197" s="2">
        <v>0.89</v>
      </c>
      <c r="AK197" s="2">
        <v>0.28000000000000003</v>
      </c>
      <c r="AL197" s="2">
        <v>0.12</v>
      </c>
      <c r="AN197" s="2">
        <v>5.08</v>
      </c>
      <c r="AO197" s="2">
        <v>3.69</v>
      </c>
      <c r="AP197" s="2">
        <v>0.03</v>
      </c>
      <c r="BF197" s="30">
        <v>0.61</v>
      </c>
      <c r="CR197" s="30">
        <v>21.1</v>
      </c>
      <c r="CW197" s="30">
        <v>198.5</v>
      </c>
      <c r="CX197" s="30">
        <v>88</v>
      </c>
      <c r="CY197" s="30">
        <v>31.7</v>
      </c>
      <c r="CZ197" s="30">
        <v>281</v>
      </c>
      <c r="DA197" s="30">
        <v>20.100000000000001</v>
      </c>
      <c r="DN197" s="30">
        <v>130.5</v>
      </c>
      <c r="DO197" s="30">
        <v>52.2</v>
      </c>
      <c r="DP197" s="30">
        <v>102</v>
      </c>
      <c r="DQ197" s="30">
        <v>11.15</v>
      </c>
      <c r="DR197" s="30">
        <v>40.1</v>
      </c>
      <c r="DS197" s="30">
        <v>7.29</v>
      </c>
      <c r="DT197" s="30">
        <v>0.56000000000000005</v>
      </c>
      <c r="DU197" s="30">
        <v>5.81</v>
      </c>
      <c r="DV197" s="30">
        <v>0.98</v>
      </c>
      <c r="DW197" s="30">
        <v>5.2</v>
      </c>
      <c r="DX197" s="30">
        <v>1.03</v>
      </c>
      <c r="DY197" s="30">
        <v>2.92</v>
      </c>
      <c r="DZ197" s="30">
        <v>0.46</v>
      </c>
      <c r="EA197" s="30">
        <v>3.16</v>
      </c>
      <c r="EB197" s="30">
        <v>0.49</v>
      </c>
      <c r="EC197" s="30">
        <v>8.5</v>
      </c>
      <c r="ED197" s="30">
        <v>1.7</v>
      </c>
      <c r="FP197" s="13" t="s">
        <v>806</v>
      </c>
    </row>
    <row r="198" spans="1:172" x14ac:dyDescent="0.25">
      <c r="A198" s="13" t="s">
        <v>827</v>
      </c>
      <c r="C198" s="13" t="s">
        <v>593</v>
      </c>
      <c r="D198" s="13" t="s">
        <v>828</v>
      </c>
      <c r="E198" s="2">
        <v>44.270555555555553</v>
      </c>
      <c r="F198" s="2">
        <v>44.270555555555553</v>
      </c>
      <c r="G198" s="2">
        <v>119.98888888888889</v>
      </c>
      <c r="H198" s="2">
        <v>119.98888888888889</v>
      </c>
      <c r="L198" s="13" t="s">
        <v>829</v>
      </c>
      <c r="M198" s="13" t="s">
        <v>390</v>
      </c>
      <c r="Q198" s="34">
        <v>162</v>
      </c>
      <c r="AB198" s="30">
        <v>73.384500000000003</v>
      </c>
      <c r="AC198" s="30">
        <v>7.9000000000000001E-2</v>
      </c>
      <c r="AE198" s="30">
        <v>15.275499999999999</v>
      </c>
      <c r="AG198" s="2">
        <v>0.94261863562500003</v>
      </c>
      <c r="AH198" s="2">
        <v>0.3369375</v>
      </c>
      <c r="AI198" s="2">
        <f t="shared" ref="AI198:AI208" si="7">AH198+0.8998*AG198</f>
        <v>1.1851057483353751</v>
      </c>
      <c r="AJ198" s="2">
        <v>0.16550000000000001</v>
      </c>
      <c r="AK198" s="2">
        <v>5.8500000000000003E-2</v>
      </c>
      <c r="AL198" s="2">
        <v>2.5499999999999998E-2</v>
      </c>
      <c r="AN198" s="2">
        <v>0.9395</v>
      </c>
      <c r="AO198" s="2">
        <v>6.9645000000000001</v>
      </c>
      <c r="AP198" s="2">
        <v>1.4E-2</v>
      </c>
      <c r="BF198" s="30">
        <v>1.562443864375</v>
      </c>
      <c r="CH198" s="30">
        <v>3.7463500000000001</v>
      </c>
      <c r="CJ198" s="30">
        <v>9.35</v>
      </c>
      <c r="CK198" s="30">
        <v>6.7949999999999999</v>
      </c>
      <c r="CN198" s="30">
        <v>1.5229999999999999</v>
      </c>
      <c r="CO198" s="30">
        <v>3.9620000000000002</v>
      </c>
      <c r="CR198" s="30">
        <v>15.005000000000001</v>
      </c>
      <c r="CW198" s="30">
        <v>48.25</v>
      </c>
      <c r="CX198" s="30">
        <v>114.505</v>
      </c>
      <c r="CY198" s="30">
        <v>16.984500000000001</v>
      </c>
      <c r="CZ198" s="30">
        <v>86.8</v>
      </c>
      <c r="DA198" s="30">
        <v>12.56</v>
      </c>
      <c r="DM198" s="30">
        <v>5.5988100000000003</v>
      </c>
      <c r="DN198" s="30">
        <v>170.595</v>
      </c>
      <c r="DO198" s="30">
        <v>30.54055</v>
      </c>
      <c r="DP198" s="30">
        <v>57.470750000000002</v>
      </c>
      <c r="DQ198" s="30">
        <v>6.9033600000000002</v>
      </c>
      <c r="DR198" s="30">
        <v>24.9421</v>
      </c>
      <c r="DS198" s="30">
        <v>4.5434999999999999</v>
      </c>
      <c r="DT198" s="30">
        <v>0.64480499999999996</v>
      </c>
      <c r="DU198" s="30">
        <v>4.5442499999999999</v>
      </c>
      <c r="DV198" s="30">
        <v>0.62949999999999995</v>
      </c>
      <c r="DW198" s="30">
        <v>3.2635000000000001</v>
      </c>
      <c r="DX198" s="30">
        <v>0.626</v>
      </c>
      <c r="DY198" s="30">
        <v>1.7904249999999999</v>
      </c>
      <c r="DZ198" s="30">
        <v>0.30649999999999999</v>
      </c>
      <c r="EA198" s="30">
        <v>1.9970000000000001</v>
      </c>
      <c r="EB198" s="30">
        <v>0.28997000000000001</v>
      </c>
      <c r="EC198" s="30">
        <v>4.3840000000000003</v>
      </c>
      <c r="ED198" s="30">
        <v>1.1234</v>
      </c>
      <c r="FP198" s="13" t="s">
        <v>830</v>
      </c>
    </row>
    <row r="199" spans="1:172" x14ac:dyDescent="0.25">
      <c r="A199" s="13" t="s">
        <v>827</v>
      </c>
      <c r="C199" s="13" t="s">
        <v>593</v>
      </c>
      <c r="D199" s="13" t="s">
        <v>828</v>
      </c>
      <c r="E199" s="2">
        <v>44.070555555555558</v>
      </c>
      <c r="F199" s="2">
        <v>44.070555555555558</v>
      </c>
      <c r="G199" s="2">
        <v>120.00694444444444</v>
      </c>
      <c r="H199" s="2">
        <v>120.00694444444444</v>
      </c>
      <c r="L199" s="13" t="s">
        <v>831</v>
      </c>
      <c r="M199" s="13" t="s">
        <v>390</v>
      </c>
      <c r="Q199" s="34">
        <v>164</v>
      </c>
      <c r="AB199" s="30">
        <v>81.004000000000005</v>
      </c>
      <c r="AC199" s="30">
        <v>0.192</v>
      </c>
      <c r="AE199" s="30">
        <v>11.275</v>
      </c>
      <c r="AG199" s="2">
        <v>0.76832993900000002</v>
      </c>
      <c r="AH199" s="2">
        <v>0.1797</v>
      </c>
      <c r="AI199" s="2">
        <f t="shared" si="7"/>
        <v>0.87104327911220003</v>
      </c>
      <c r="AJ199" s="2">
        <v>0.35699999999999998</v>
      </c>
      <c r="AK199" s="2">
        <v>3.6999999999999998E-2</v>
      </c>
      <c r="AL199" s="2">
        <v>1.2E-2</v>
      </c>
      <c r="AN199" s="2">
        <v>2.169</v>
      </c>
      <c r="AO199" s="2">
        <v>2.8769999999999998</v>
      </c>
      <c r="AP199" s="2">
        <v>0.01</v>
      </c>
      <c r="BF199" s="30">
        <v>1.0899700609999901</v>
      </c>
      <c r="CH199" s="30">
        <v>4.2850735999999996</v>
      </c>
      <c r="CJ199" s="30">
        <v>9.1199999999999992</v>
      </c>
      <c r="CK199" s="30">
        <v>10.31</v>
      </c>
      <c r="CN199" s="30">
        <v>2.399362</v>
      </c>
      <c r="CO199" s="30">
        <v>0.92492090000000005</v>
      </c>
      <c r="CR199" s="30">
        <v>12.86</v>
      </c>
      <c r="CW199" s="30">
        <v>89.39</v>
      </c>
      <c r="CX199" s="30">
        <v>63.66</v>
      </c>
      <c r="CY199" s="30">
        <v>26.831</v>
      </c>
      <c r="CZ199" s="30">
        <v>169.9</v>
      </c>
      <c r="DA199" s="30">
        <v>8.1999999999999993</v>
      </c>
      <c r="DM199" s="30">
        <v>2.0603194999999999</v>
      </c>
      <c r="DN199" s="30">
        <v>296.58999999999997</v>
      </c>
      <c r="DO199" s="30">
        <v>31.761099999999999</v>
      </c>
      <c r="DP199" s="30">
        <v>56.675600000000003</v>
      </c>
      <c r="DQ199" s="30">
        <v>6.9162999999999997</v>
      </c>
      <c r="DR199" s="30">
        <v>24.721399999999999</v>
      </c>
      <c r="DS199" s="30">
        <v>4.6332000000000004</v>
      </c>
      <c r="DT199" s="30">
        <v>0.65671999999999997</v>
      </c>
      <c r="DU199" s="30">
        <v>3.5649000000000002</v>
      </c>
      <c r="DV199" s="30">
        <v>0.70413999999999999</v>
      </c>
      <c r="DW199" s="30">
        <v>4.2558199999999999</v>
      </c>
      <c r="DX199" s="30">
        <v>0.87419999999999998</v>
      </c>
      <c r="DY199" s="30">
        <v>2.7755999999999998</v>
      </c>
      <c r="DZ199" s="30">
        <v>0.45512999999999998</v>
      </c>
      <c r="EA199" s="30">
        <v>3.3981400000000002</v>
      </c>
      <c r="EB199" s="30">
        <v>0.50361999999999996</v>
      </c>
      <c r="EC199" s="30">
        <v>14.694599999999999</v>
      </c>
      <c r="ED199" s="30">
        <v>1.2787500000000001</v>
      </c>
      <c r="FP199" s="13" t="s">
        <v>830</v>
      </c>
    </row>
    <row r="200" spans="1:172" x14ac:dyDescent="0.25">
      <c r="A200" s="13" t="s">
        <v>827</v>
      </c>
      <c r="C200" s="13" t="s">
        <v>593</v>
      </c>
      <c r="D200" s="13" t="s">
        <v>828</v>
      </c>
      <c r="E200" s="2">
        <v>44.070555555555558</v>
      </c>
      <c r="F200" s="2">
        <v>44.070555555555558</v>
      </c>
      <c r="G200" s="2">
        <v>120.00694444444444</v>
      </c>
      <c r="H200" s="2">
        <v>120.00694444444444</v>
      </c>
      <c r="L200" s="13" t="s">
        <v>832</v>
      </c>
      <c r="M200" s="13" t="s">
        <v>390</v>
      </c>
      <c r="Q200" s="34">
        <v>164</v>
      </c>
      <c r="AB200" s="30">
        <v>78.474999999999994</v>
      </c>
      <c r="AC200" s="30">
        <v>0.20300000000000001</v>
      </c>
      <c r="AE200" s="30">
        <v>11.863</v>
      </c>
      <c r="AG200" s="2">
        <v>0.78447841154999998</v>
      </c>
      <c r="AH200" s="2">
        <v>0.26056499999999999</v>
      </c>
      <c r="AI200" s="2">
        <f t="shared" si="7"/>
        <v>0.96643867471269007</v>
      </c>
      <c r="AJ200" s="2">
        <v>0.34599999999999997</v>
      </c>
      <c r="AK200" s="2">
        <v>4.8000000000000001E-2</v>
      </c>
      <c r="AL200" s="2">
        <v>1.4999999999999999E-2</v>
      </c>
      <c r="AN200" s="2">
        <v>3.2610000000000001</v>
      </c>
      <c r="AO200" s="2">
        <v>3.7789999999999999</v>
      </c>
      <c r="AP200" s="2">
        <v>3.1E-2</v>
      </c>
      <c r="BF200" s="30">
        <v>0.78895658845000505</v>
      </c>
      <c r="CH200" s="30">
        <v>4.1108067999999998</v>
      </c>
      <c r="CJ200" s="30">
        <v>12.08</v>
      </c>
      <c r="CK200" s="30">
        <v>7.3</v>
      </c>
      <c r="CN200" s="30">
        <v>3.101108</v>
      </c>
      <c r="CO200" s="30">
        <v>0.76134250000000003</v>
      </c>
      <c r="CR200" s="30">
        <v>10.95</v>
      </c>
      <c r="CW200" s="30">
        <v>85.67</v>
      </c>
      <c r="CX200" s="30">
        <v>81.209999999999994</v>
      </c>
      <c r="CY200" s="30">
        <v>24.251999999999999</v>
      </c>
      <c r="CZ200" s="30">
        <v>182.52</v>
      </c>
      <c r="DA200" s="30">
        <v>8.76</v>
      </c>
      <c r="DM200" s="30">
        <v>1.6092755000000001</v>
      </c>
      <c r="DN200" s="30">
        <v>645.42999999999995</v>
      </c>
      <c r="DO200" s="30">
        <v>32.058599999999998</v>
      </c>
      <c r="DP200" s="30">
        <v>57.997199999999999</v>
      </c>
      <c r="DQ200" s="30">
        <v>7.0166300000000001</v>
      </c>
      <c r="DR200" s="30">
        <v>25.162400000000002</v>
      </c>
      <c r="DS200" s="30">
        <v>4.4822699999999998</v>
      </c>
      <c r="DT200" s="30">
        <v>0.73880000000000001</v>
      </c>
      <c r="DU200" s="30">
        <v>3.536</v>
      </c>
      <c r="DV200" s="30">
        <v>0.65400000000000003</v>
      </c>
      <c r="DW200" s="30">
        <v>3.9690300000000001</v>
      </c>
      <c r="DX200" s="30">
        <v>0.83220000000000005</v>
      </c>
      <c r="DY200" s="30">
        <v>2.5258400000000001</v>
      </c>
      <c r="DZ200" s="30">
        <v>0.40850999999999998</v>
      </c>
      <c r="EA200" s="30">
        <v>2.9595400000000001</v>
      </c>
      <c r="EB200" s="30">
        <v>0.44750000000000001</v>
      </c>
      <c r="EC200" s="30">
        <v>17.385000000000002</v>
      </c>
      <c r="ED200" s="30">
        <v>1.4025000000000001</v>
      </c>
      <c r="FP200" s="13" t="s">
        <v>830</v>
      </c>
    </row>
    <row r="201" spans="1:172" x14ac:dyDescent="0.25">
      <c r="A201" s="13" t="s">
        <v>827</v>
      </c>
      <c r="C201" s="13" t="s">
        <v>593</v>
      </c>
      <c r="D201" s="13" t="s">
        <v>828</v>
      </c>
      <c r="E201" s="2">
        <v>44.070555555555558</v>
      </c>
      <c r="F201" s="2">
        <v>44.070555555555558</v>
      </c>
      <c r="G201" s="2">
        <v>120.00694444444444</v>
      </c>
      <c r="H201" s="2">
        <v>120.00694444444444</v>
      </c>
      <c r="L201" s="13" t="s">
        <v>833</v>
      </c>
      <c r="M201" s="13" t="s">
        <v>390</v>
      </c>
      <c r="Q201" s="34">
        <v>164</v>
      </c>
      <c r="AB201" s="30">
        <v>74.838999999999999</v>
      </c>
      <c r="AC201" s="30">
        <v>0.23200000000000001</v>
      </c>
      <c r="AE201" s="30">
        <v>14.355</v>
      </c>
      <c r="AG201" s="2">
        <v>1.2336846234250001</v>
      </c>
      <c r="AH201" s="2">
        <v>0.37287749999999997</v>
      </c>
      <c r="AI201" s="2">
        <f t="shared" si="7"/>
        <v>1.482946924157815</v>
      </c>
      <c r="AJ201" s="2">
        <v>0.3155</v>
      </c>
      <c r="AK201" s="2">
        <v>9.2499999999999999E-2</v>
      </c>
      <c r="AL201" s="2">
        <v>8.0000000000000002E-3</v>
      </c>
      <c r="AN201" s="2">
        <v>3.2530000000000001</v>
      </c>
      <c r="AO201" s="2">
        <v>3.5049999999999999</v>
      </c>
      <c r="AP201" s="2">
        <v>2.4500000000000001E-2</v>
      </c>
      <c r="BF201" s="30">
        <v>1.6664378765750301</v>
      </c>
      <c r="CH201" s="30">
        <v>9.7812173999999992</v>
      </c>
      <c r="CJ201" s="30">
        <v>17.274999999999999</v>
      </c>
      <c r="CK201" s="30">
        <v>6.15</v>
      </c>
      <c r="CN201" s="30">
        <v>2.482316</v>
      </c>
      <c r="CO201" s="30">
        <v>0.36701519999999999</v>
      </c>
      <c r="CR201" s="30">
        <v>17.61</v>
      </c>
      <c r="CW201" s="30">
        <v>123.30500000000001</v>
      </c>
      <c r="CX201" s="30">
        <v>76.290000000000006</v>
      </c>
      <c r="CY201" s="30">
        <v>26.325050000000001</v>
      </c>
      <c r="CZ201" s="30">
        <v>311.43</v>
      </c>
      <c r="DA201" s="30">
        <v>12.154999999999999</v>
      </c>
      <c r="DM201" s="30">
        <v>3.0259637000000001</v>
      </c>
      <c r="DN201" s="30">
        <v>599.41499999999996</v>
      </c>
      <c r="DO201" s="30">
        <v>32.385849999999998</v>
      </c>
      <c r="DP201" s="30">
        <v>61.548999999999999</v>
      </c>
      <c r="DQ201" s="30">
        <v>7.9075350000000002</v>
      </c>
      <c r="DR201" s="30">
        <v>29.509399999999999</v>
      </c>
      <c r="DS201" s="30">
        <v>5.37615</v>
      </c>
      <c r="DT201" s="30">
        <v>1.0358000000000001</v>
      </c>
      <c r="DU201" s="30">
        <v>4.1531000000000002</v>
      </c>
      <c r="DV201" s="30">
        <v>0.82567500000000005</v>
      </c>
      <c r="DW201" s="30">
        <v>4.9888599999999999</v>
      </c>
      <c r="DX201" s="30">
        <v>1.0446</v>
      </c>
      <c r="DY201" s="30">
        <v>3.20736</v>
      </c>
      <c r="DZ201" s="30">
        <v>0.49619999999999997</v>
      </c>
      <c r="EA201" s="30">
        <v>3.6729099999999999</v>
      </c>
      <c r="EB201" s="30">
        <v>0.51642999999999994</v>
      </c>
      <c r="EC201" s="30">
        <v>8.4502500000000005</v>
      </c>
      <c r="ED201" s="30">
        <v>1.1443749999999999</v>
      </c>
      <c r="FP201" s="13" t="s">
        <v>830</v>
      </c>
    </row>
    <row r="202" spans="1:172" x14ac:dyDescent="0.25">
      <c r="A202" s="13" t="s">
        <v>827</v>
      </c>
      <c r="C202" s="13" t="s">
        <v>593</v>
      </c>
      <c r="D202" s="13" t="s">
        <v>828</v>
      </c>
      <c r="E202" s="2">
        <v>44.071111111111115</v>
      </c>
      <c r="F202" s="2">
        <v>44.071111111111115</v>
      </c>
      <c r="G202" s="2">
        <v>120.01</v>
      </c>
      <c r="H202" s="2">
        <v>120.01</v>
      </c>
      <c r="L202" s="13" t="s">
        <v>834</v>
      </c>
      <c r="M202" s="13" t="s">
        <v>390</v>
      </c>
      <c r="Q202" s="34">
        <v>160</v>
      </c>
      <c r="AB202" s="30">
        <v>76.888999999999996</v>
      </c>
      <c r="AC202" s="30">
        <v>0.2</v>
      </c>
      <c r="AE202" s="30">
        <v>12.608000000000001</v>
      </c>
      <c r="AG202" s="2">
        <v>1.19680835055</v>
      </c>
      <c r="AH202" s="2">
        <v>0.44026500000000002</v>
      </c>
      <c r="AI202" s="2">
        <f t="shared" si="7"/>
        <v>1.5171531538248901</v>
      </c>
      <c r="AJ202" s="2">
        <v>0.38500000000000001</v>
      </c>
      <c r="AK202" s="2">
        <v>0.13500000000000001</v>
      </c>
      <c r="AL202" s="2">
        <v>1.7000000000000001E-2</v>
      </c>
      <c r="AN202" s="2">
        <v>2.629</v>
      </c>
      <c r="AO202" s="2">
        <v>3.6110000000000002</v>
      </c>
      <c r="AP202" s="2">
        <v>2.9000000000000001E-2</v>
      </c>
      <c r="BF202" s="30">
        <v>1.4689266494500699</v>
      </c>
      <c r="CH202" s="30">
        <v>7.8108472000000004</v>
      </c>
      <c r="CJ202" s="30">
        <v>13.58</v>
      </c>
      <c r="CK202" s="30">
        <v>5.92</v>
      </c>
      <c r="CN202" s="30">
        <v>2.2771729999999999</v>
      </c>
      <c r="CO202" s="30">
        <v>0.44817180000000001</v>
      </c>
      <c r="CR202" s="30">
        <v>14.54</v>
      </c>
      <c r="CW202" s="30">
        <v>90.62</v>
      </c>
      <c r="CX202" s="30">
        <v>93.91</v>
      </c>
      <c r="CY202" s="30">
        <v>30.481400000000001</v>
      </c>
      <c r="CZ202" s="30">
        <v>248.07</v>
      </c>
      <c r="DA202" s="30">
        <v>11.18</v>
      </c>
      <c r="DM202" s="30">
        <v>1.9793365999999999</v>
      </c>
      <c r="DN202" s="30">
        <v>779.77</v>
      </c>
      <c r="DO202" s="30">
        <v>39.2224</v>
      </c>
      <c r="DP202" s="30">
        <v>76.074799999999996</v>
      </c>
      <c r="DQ202" s="30">
        <v>9.5693300000000008</v>
      </c>
      <c r="DR202" s="30">
        <v>36.099200000000003</v>
      </c>
      <c r="DS202" s="30">
        <v>6.7415399999999996</v>
      </c>
      <c r="DT202" s="30">
        <v>1.0660400000000001</v>
      </c>
      <c r="DU202" s="30">
        <v>5.2045500000000002</v>
      </c>
      <c r="DV202" s="30">
        <v>0.94284999999999997</v>
      </c>
      <c r="DW202" s="30">
        <v>5.6266999999999996</v>
      </c>
      <c r="DX202" s="30">
        <v>1.1526000000000001</v>
      </c>
      <c r="DY202" s="30">
        <v>3.3188</v>
      </c>
      <c r="DZ202" s="30">
        <v>0.51395999999999997</v>
      </c>
      <c r="EA202" s="30">
        <v>3.72193</v>
      </c>
      <c r="EB202" s="30">
        <v>0.53656000000000004</v>
      </c>
      <c r="EC202" s="30">
        <v>7.8249599999999999</v>
      </c>
      <c r="ED202" s="30">
        <v>1.2562500000000001</v>
      </c>
      <c r="FP202" s="13" t="s">
        <v>830</v>
      </c>
    </row>
    <row r="203" spans="1:172" x14ac:dyDescent="0.25">
      <c r="A203" s="13" t="s">
        <v>827</v>
      </c>
      <c r="C203" s="13" t="s">
        <v>593</v>
      </c>
      <c r="D203" s="13" t="s">
        <v>828</v>
      </c>
      <c r="E203" s="2">
        <v>44.071111111111115</v>
      </c>
      <c r="F203" s="2">
        <v>44.071111111111115</v>
      </c>
      <c r="G203" s="2">
        <v>120.01</v>
      </c>
      <c r="H203" s="2">
        <v>120.01</v>
      </c>
      <c r="L203" s="13" t="s">
        <v>835</v>
      </c>
      <c r="M203" s="13" t="s">
        <v>390</v>
      </c>
      <c r="Q203" s="34">
        <v>160</v>
      </c>
      <c r="AB203" s="30">
        <v>78.176000000000002</v>
      </c>
      <c r="AC203" s="30">
        <v>0.17899999999999999</v>
      </c>
      <c r="AE203" s="30">
        <v>11.759</v>
      </c>
      <c r="AG203" s="2">
        <v>2.0316268841</v>
      </c>
      <c r="AH203" s="2">
        <v>0.34143000000000001</v>
      </c>
      <c r="AI203" s="2">
        <f t="shared" si="7"/>
        <v>2.1694878703131799</v>
      </c>
      <c r="AJ203" s="2">
        <v>0.42</v>
      </c>
      <c r="AK203" s="2">
        <v>0.19600000000000001</v>
      </c>
      <c r="AL203" s="2">
        <v>1.9E-2</v>
      </c>
      <c r="AN203" s="2">
        <v>1.6990000000000001</v>
      </c>
      <c r="AO203" s="2">
        <v>3.621</v>
      </c>
      <c r="AP203" s="2">
        <v>0.02</v>
      </c>
      <c r="BF203" s="30">
        <v>1.52794311590008</v>
      </c>
      <c r="CH203" s="30">
        <v>6.8576752000000001</v>
      </c>
      <c r="CJ203" s="30">
        <v>10.42</v>
      </c>
      <c r="CK203" s="30">
        <v>7.96</v>
      </c>
      <c r="CN203" s="30">
        <v>2.447565</v>
      </c>
      <c r="CO203" s="30">
        <v>4.3480141000000003</v>
      </c>
      <c r="CR203" s="30">
        <v>11.97</v>
      </c>
      <c r="CW203" s="30">
        <v>71.59</v>
      </c>
      <c r="CX203" s="30">
        <v>70.08</v>
      </c>
      <c r="CY203" s="30">
        <v>27.432200000000002</v>
      </c>
      <c r="CZ203" s="30">
        <v>202.67</v>
      </c>
      <c r="DA203" s="30">
        <v>11.46</v>
      </c>
      <c r="DM203" s="30">
        <v>6.4682494999999998</v>
      </c>
      <c r="DN203" s="30">
        <v>284.11</v>
      </c>
      <c r="DO203" s="30">
        <v>34.474299999999999</v>
      </c>
      <c r="DP203" s="30">
        <v>64.097800000000007</v>
      </c>
      <c r="DQ203" s="30">
        <v>8.0796200000000002</v>
      </c>
      <c r="DR203" s="30">
        <v>30.567799999999998</v>
      </c>
      <c r="DS203" s="30">
        <v>5.8102200000000002</v>
      </c>
      <c r="DT203" s="30">
        <v>0.60487999999999997</v>
      </c>
      <c r="DU203" s="30">
        <v>4.6010499999999999</v>
      </c>
      <c r="DV203" s="30">
        <v>0.86001000000000005</v>
      </c>
      <c r="DW203" s="30">
        <v>5.0269399999999997</v>
      </c>
      <c r="DX203" s="30">
        <v>0.99780000000000002</v>
      </c>
      <c r="DY203" s="30">
        <v>2.9883999999999999</v>
      </c>
      <c r="DZ203" s="30">
        <v>0.47510999999999998</v>
      </c>
      <c r="EA203" s="30">
        <v>3.33622</v>
      </c>
      <c r="EB203" s="30">
        <v>0.45726</v>
      </c>
      <c r="EC203" s="30">
        <v>6.4672200000000002</v>
      </c>
      <c r="ED203" s="30">
        <v>0.92874999999999996</v>
      </c>
      <c r="FP203" s="13" t="s">
        <v>830</v>
      </c>
    </row>
    <row r="204" spans="1:172" x14ac:dyDescent="0.25">
      <c r="A204" s="13" t="s">
        <v>827</v>
      </c>
      <c r="C204" s="13" t="s">
        <v>593</v>
      </c>
      <c r="D204" s="13" t="s">
        <v>828</v>
      </c>
      <c r="E204" s="2">
        <v>44.306388888888883</v>
      </c>
      <c r="F204" s="2">
        <v>44.306388888888883</v>
      </c>
      <c r="G204" s="2">
        <v>119.985</v>
      </c>
      <c r="H204" s="2">
        <v>119.985</v>
      </c>
      <c r="L204" s="13" t="s">
        <v>836</v>
      </c>
      <c r="M204" s="13" t="s">
        <v>390</v>
      </c>
      <c r="Q204" s="34">
        <v>164</v>
      </c>
      <c r="AB204" s="30">
        <v>76.286500000000004</v>
      </c>
      <c r="AC204" s="30">
        <v>0.16950000000000001</v>
      </c>
      <c r="AE204" s="30">
        <v>14.606999999999999</v>
      </c>
      <c r="AG204" s="2">
        <v>0.87998981700000078</v>
      </c>
      <c r="AH204" s="2">
        <v>0.53909999999999936</v>
      </c>
      <c r="AI204" s="2">
        <f t="shared" si="7"/>
        <v>1.3309148373366</v>
      </c>
      <c r="AJ204" s="2">
        <v>6.8000000000000005E-2</v>
      </c>
      <c r="AK204" s="2">
        <v>0.46650000000000003</v>
      </c>
      <c r="AL204" s="2">
        <v>2.7E-2</v>
      </c>
      <c r="AN204" s="2">
        <v>4.3239999999999998</v>
      </c>
      <c r="AO204" s="2">
        <v>9.2499999999999999E-2</v>
      </c>
      <c r="AP204" s="2">
        <v>2.0500000000000001E-2</v>
      </c>
      <c r="BF204" s="30">
        <v>2.7799101830000557</v>
      </c>
      <c r="CH204" s="30">
        <v>7.282210000000001</v>
      </c>
      <c r="CJ204" s="30">
        <v>15.984999999999999</v>
      </c>
      <c r="CK204" s="30">
        <v>12.484999999999999</v>
      </c>
      <c r="CN204" s="30">
        <v>2.5529999999999999</v>
      </c>
      <c r="CO204" s="30">
        <v>3.0374999999999996</v>
      </c>
      <c r="CR204" s="30">
        <v>21.46</v>
      </c>
      <c r="CW204" s="30">
        <v>168.17</v>
      </c>
      <c r="CX204" s="30">
        <v>44.17</v>
      </c>
      <c r="CY204" s="30">
        <v>50.475000000000001</v>
      </c>
      <c r="CZ204" s="30">
        <v>181.94</v>
      </c>
      <c r="DA204" s="30">
        <v>15.555</v>
      </c>
      <c r="DM204" s="30">
        <v>6.4218000000000002</v>
      </c>
      <c r="DN204" s="30">
        <v>378.34</v>
      </c>
      <c r="DO204" s="30">
        <v>32.844999999999999</v>
      </c>
      <c r="DP204" s="30">
        <v>74.954999999999998</v>
      </c>
      <c r="DQ204" s="30">
        <v>9.5785</v>
      </c>
      <c r="DR204" s="30">
        <v>38.524999999999999</v>
      </c>
      <c r="DS204" s="30">
        <v>8.5485000000000007</v>
      </c>
      <c r="DT204" s="30">
        <v>0.46370499999999998</v>
      </c>
      <c r="DU204" s="30">
        <v>7.1773699999999998</v>
      </c>
      <c r="DV204" s="30">
        <v>1.3046199999999999</v>
      </c>
      <c r="DW204" s="30">
        <v>7.9783050000000006</v>
      </c>
      <c r="DX204" s="30">
        <v>1.6051500000000001</v>
      </c>
      <c r="DY204" s="30">
        <v>4.7815700000000003</v>
      </c>
      <c r="DZ204" s="30">
        <v>0.80100000000000005</v>
      </c>
      <c r="EA204" s="30">
        <v>5.3804999999999996</v>
      </c>
      <c r="EB204" s="30">
        <v>0.78</v>
      </c>
      <c r="EC204" s="30">
        <v>6.1519999999999992</v>
      </c>
      <c r="ED204" s="30">
        <v>1.0957600000000001</v>
      </c>
      <c r="FP204" s="13" t="s">
        <v>830</v>
      </c>
    </row>
    <row r="205" spans="1:172" x14ac:dyDescent="0.25">
      <c r="A205" s="13" t="s">
        <v>827</v>
      </c>
      <c r="C205" s="13" t="s">
        <v>593</v>
      </c>
      <c r="D205" s="13" t="s">
        <v>828</v>
      </c>
      <c r="E205" s="2">
        <v>44.306388888888883</v>
      </c>
      <c r="F205" s="2">
        <v>44.306388888888883</v>
      </c>
      <c r="G205" s="2">
        <v>119.985</v>
      </c>
      <c r="H205" s="2">
        <v>119.985</v>
      </c>
      <c r="L205" s="13" t="s">
        <v>837</v>
      </c>
      <c r="M205" s="13" t="s">
        <v>390</v>
      </c>
      <c r="Q205" s="34">
        <v>164</v>
      </c>
      <c r="AB205" s="30">
        <v>77.518500000000003</v>
      </c>
      <c r="AC205" s="30">
        <v>0.1535</v>
      </c>
      <c r="AE205" s="30">
        <v>13.596</v>
      </c>
      <c r="AG205" s="2">
        <v>1.0219124237499997</v>
      </c>
      <c r="AH205" s="2">
        <v>0.2246250000000003</v>
      </c>
      <c r="AI205" s="2">
        <f t="shared" si="7"/>
        <v>1.14414179889025</v>
      </c>
      <c r="AJ205" s="2">
        <v>6.25E-2</v>
      </c>
      <c r="AK205" s="2">
        <v>0.45250000000000001</v>
      </c>
      <c r="AL205" s="2">
        <v>2.1499999999999998E-2</v>
      </c>
      <c r="AN205" s="2">
        <v>4.4220000000000006</v>
      </c>
      <c r="AO205" s="2">
        <v>6.9500000000000006E-2</v>
      </c>
      <c r="AP205" s="2">
        <v>3.85E-2</v>
      </c>
      <c r="BF205" s="30">
        <v>2.364962576249992</v>
      </c>
      <c r="CH205" s="30">
        <v>7.222150000000001</v>
      </c>
      <c r="CJ205" s="30">
        <v>14.39</v>
      </c>
      <c r="CK205" s="30">
        <v>11.705</v>
      </c>
      <c r="CN205" s="30">
        <v>2.4794999999999998</v>
      </c>
      <c r="CO205" s="30">
        <v>1.1804999999999999</v>
      </c>
      <c r="CR205" s="30">
        <v>18.739999999999998</v>
      </c>
      <c r="CW205" s="30">
        <v>158.125</v>
      </c>
      <c r="CX205" s="30">
        <v>51.835000000000001</v>
      </c>
      <c r="CY205" s="30">
        <v>46.489999999999995</v>
      </c>
      <c r="CZ205" s="30">
        <v>173.3</v>
      </c>
      <c r="DA205" s="30">
        <v>14.955</v>
      </c>
      <c r="DM205" s="30">
        <v>5.9315999999999995</v>
      </c>
      <c r="DN205" s="30">
        <v>500.91500000000002</v>
      </c>
      <c r="DO205" s="30">
        <v>29.56</v>
      </c>
      <c r="DP205" s="30">
        <v>67.73</v>
      </c>
      <c r="DQ205" s="30">
        <v>8.6024999999999991</v>
      </c>
      <c r="DR205" s="30">
        <v>34.65</v>
      </c>
      <c r="DS205" s="30">
        <v>7.742</v>
      </c>
      <c r="DT205" s="30">
        <v>0.46904499999999993</v>
      </c>
      <c r="DU205" s="30">
        <v>6.6306000000000003</v>
      </c>
      <c r="DV205" s="30">
        <v>1.204</v>
      </c>
      <c r="DW205" s="30">
        <v>7.4144899999999998</v>
      </c>
      <c r="DX205" s="30">
        <v>1.5066000000000002</v>
      </c>
      <c r="DY205" s="30">
        <v>4.4601050000000004</v>
      </c>
      <c r="DZ205" s="30">
        <v>0.74</v>
      </c>
      <c r="EA205" s="30">
        <v>5.0994999999999999</v>
      </c>
      <c r="EB205" s="30">
        <v>0.72049999999999992</v>
      </c>
      <c r="EC205" s="30">
        <v>5.6275000000000004</v>
      </c>
      <c r="ED205" s="30">
        <v>0.87119999999999997</v>
      </c>
      <c r="FP205" s="13" t="s">
        <v>830</v>
      </c>
    </row>
    <row r="206" spans="1:172" x14ac:dyDescent="0.25">
      <c r="A206" s="13" t="s">
        <v>827</v>
      </c>
      <c r="C206" s="13" t="s">
        <v>593</v>
      </c>
      <c r="D206" s="13" t="s">
        <v>744</v>
      </c>
      <c r="E206" s="2">
        <v>44.228333333333332</v>
      </c>
      <c r="F206" s="2">
        <v>44.228333333333332</v>
      </c>
      <c r="G206" s="2">
        <v>120.83749999999999</v>
      </c>
      <c r="H206" s="2">
        <v>120.83749999999999</v>
      </c>
      <c r="L206" s="13" t="s">
        <v>838</v>
      </c>
      <c r="M206" s="13" t="s">
        <v>390</v>
      </c>
      <c r="Q206" s="34">
        <v>154</v>
      </c>
      <c r="AB206" s="30">
        <v>74.247</v>
      </c>
      <c r="AC206" s="30">
        <v>0.3</v>
      </c>
      <c r="AE206" s="30">
        <v>13.186</v>
      </c>
      <c r="AG206" s="2">
        <v>1.1593527499</v>
      </c>
      <c r="AH206" s="2">
        <v>0.73677000000000004</v>
      </c>
      <c r="AI206" s="2">
        <f t="shared" si="7"/>
        <v>1.77995560436002</v>
      </c>
      <c r="AJ206" s="2">
        <v>0.29399999999999998</v>
      </c>
      <c r="AK206" s="2">
        <v>8.0000000000000002E-3</v>
      </c>
      <c r="AL206" s="2">
        <v>5.8000000000000003E-2</v>
      </c>
      <c r="AN206" s="2">
        <v>4.8339999999999996</v>
      </c>
      <c r="AO206" s="2">
        <v>4.7119999999999997</v>
      </c>
      <c r="AP206" s="2">
        <v>0.155</v>
      </c>
      <c r="BF206" s="30">
        <v>0.23187725010000601</v>
      </c>
      <c r="CH206" s="30">
        <v>5.3948359999999997</v>
      </c>
      <c r="CJ206" s="30">
        <v>16.190000000000001</v>
      </c>
      <c r="CK206" s="30">
        <v>13.23</v>
      </c>
      <c r="CN206" s="30">
        <v>4.4247100000000001</v>
      </c>
      <c r="CO206" s="30">
        <v>0.84799999999999998</v>
      </c>
      <c r="CR206" s="30">
        <v>19.32</v>
      </c>
      <c r="CW206" s="30">
        <v>139.66999999999999</v>
      </c>
      <c r="CX206" s="30">
        <v>67.040000000000006</v>
      </c>
      <c r="CY206" s="30">
        <v>24.251100000000001</v>
      </c>
      <c r="CZ206" s="30">
        <v>268.18</v>
      </c>
      <c r="DA206" s="30">
        <v>14.25</v>
      </c>
      <c r="DM206" s="30">
        <v>1.3082469999999999</v>
      </c>
      <c r="DN206" s="30">
        <v>1121.04</v>
      </c>
      <c r="DO206" s="30">
        <v>30.732106000000002</v>
      </c>
      <c r="DP206" s="30">
        <v>62.688952</v>
      </c>
      <c r="DQ206" s="30">
        <v>7.6600488000000002</v>
      </c>
      <c r="DR206" s="30">
        <v>28.497406999999999</v>
      </c>
      <c r="DS206" s="30">
        <v>5.3125559999999998</v>
      </c>
      <c r="DT206" s="30">
        <v>1.5632344</v>
      </c>
      <c r="DU206" s="30">
        <v>4.6009789999999997</v>
      </c>
      <c r="DV206" s="30">
        <v>0.70549059999999997</v>
      </c>
      <c r="DW206" s="30">
        <v>4.3240800000000004</v>
      </c>
      <c r="DX206" s="30">
        <v>0.88597009999999998</v>
      </c>
      <c r="DY206" s="30">
        <v>2.6148006000000001</v>
      </c>
      <c r="DZ206" s="30">
        <v>0.40102379999999999</v>
      </c>
      <c r="EA206" s="30">
        <v>2.9186344000000002</v>
      </c>
      <c r="EB206" s="30">
        <v>0.41432960000000002</v>
      </c>
      <c r="EC206" s="30">
        <v>8.341208</v>
      </c>
      <c r="ED206" s="30">
        <v>0.95325559999999998</v>
      </c>
      <c r="FP206" s="13" t="s">
        <v>830</v>
      </c>
    </row>
    <row r="207" spans="1:172" x14ac:dyDescent="0.25">
      <c r="A207" s="13" t="s">
        <v>827</v>
      </c>
      <c r="C207" s="13" t="s">
        <v>593</v>
      </c>
      <c r="D207" s="13" t="s">
        <v>744</v>
      </c>
      <c r="E207" s="2">
        <v>44.228333333333332</v>
      </c>
      <c r="F207" s="2">
        <v>44.228333333333332</v>
      </c>
      <c r="G207" s="2">
        <v>120.83749999999999</v>
      </c>
      <c r="H207" s="2">
        <v>120.83749999999999</v>
      </c>
      <c r="L207" s="13" t="s">
        <v>839</v>
      </c>
      <c r="M207" s="13" t="s">
        <v>390</v>
      </c>
      <c r="Q207" s="34">
        <v>154</v>
      </c>
      <c r="AB207" s="30">
        <v>73.819999999999993</v>
      </c>
      <c r="AC207" s="30">
        <v>0.30499999999999999</v>
      </c>
      <c r="AE207" s="30">
        <v>13.246</v>
      </c>
      <c r="AG207" s="2">
        <v>1.1344022407500001</v>
      </c>
      <c r="AH207" s="2">
        <v>0.76372499999999999</v>
      </c>
      <c r="AI207" s="2">
        <f t="shared" si="7"/>
        <v>1.7844601362268502</v>
      </c>
      <c r="AJ207" s="2">
        <v>0.48199999999999998</v>
      </c>
      <c r="AK207" s="2">
        <v>7.2999999999999995E-2</v>
      </c>
      <c r="AL207" s="2">
        <v>7.3999999999999996E-2</v>
      </c>
      <c r="AN207" s="2">
        <v>4.7850000000000001</v>
      </c>
      <c r="AO207" s="2">
        <v>4.7169999999999996</v>
      </c>
      <c r="AP207" s="2">
        <v>7.4999999999999997E-2</v>
      </c>
      <c r="BF207" s="30">
        <v>0.45487275924984799</v>
      </c>
      <c r="CH207" s="30">
        <v>5.956124</v>
      </c>
      <c r="CJ207" s="30">
        <v>16.38</v>
      </c>
      <c r="CK207" s="30">
        <v>11.02</v>
      </c>
      <c r="CN207" s="30">
        <v>4.6670199999999999</v>
      </c>
      <c r="CO207" s="30">
        <v>1.1659999999999999</v>
      </c>
      <c r="CR207" s="30">
        <v>19.010000000000002</v>
      </c>
      <c r="CW207" s="30">
        <v>135.4</v>
      </c>
      <c r="CX207" s="30">
        <v>76.099999999999994</v>
      </c>
      <c r="CY207" s="30">
        <v>31.448399999999999</v>
      </c>
      <c r="CZ207" s="30">
        <v>264.98</v>
      </c>
      <c r="DA207" s="30">
        <v>14.22</v>
      </c>
      <c r="DM207" s="30">
        <v>1.3121389999999999</v>
      </c>
      <c r="DN207" s="30">
        <v>1083.5999999999999</v>
      </c>
      <c r="DO207" s="30">
        <v>42.926706000000003</v>
      </c>
      <c r="DP207" s="30">
        <v>84.433024000000003</v>
      </c>
      <c r="DQ207" s="30">
        <v>10.427373599999999</v>
      </c>
      <c r="DR207" s="30">
        <v>39.459724999999999</v>
      </c>
      <c r="DS207" s="30">
        <v>6.8343239999999996</v>
      </c>
      <c r="DT207" s="30">
        <v>1.5615361999999999</v>
      </c>
      <c r="DU207" s="30">
        <v>6.3420059999999996</v>
      </c>
      <c r="DV207" s="30">
        <v>0.88834599999999997</v>
      </c>
      <c r="DW207" s="30">
        <v>5.1572399999999998</v>
      </c>
      <c r="DX207" s="30">
        <v>1.0253703000000001</v>
      </c>
      <c r="DY207" s="30">
        <v>3.0306183999999998</v>
      </c>
      <c r="DZ207" s="30">
        <v>0.457735</v>
      </c>
      <c r="EA207" s="30">
        <v>3.1304080000000001</v>
      </c>
      <c r="EB207" s="30">
        <v>0.44456240000000002</v>
      </c>
      <c r="EC207" s="30">
        <v>7.3671920000000002</v>
      </c>
      <c r="ED207" s="30">
        <v>1.0553239999999999</v>
      </c>
      <c r="FP207" s="13" t="s">
        <v>830</v>
      </c>
    </row>
    <row r="208" spans="1:172" x14ac:dyDescent="0.25">
      <c r="A208" s="13" t="s">
        <v>827</v>
      </c>
      <c r="C208" s="13" t="s">
        <v>593</v>
      </c>
      <c r="D208" s="13" t="s">
        <v>744</v>
      </c>
      <c r="E208" s="2">
        <v>44.228333333333332</v>
      </c>
      <c r="F208" s="2">
        <v>44.228333333333332</v>
      </c>
      <c r="G208" s="2">
        <v>120.83749999999999</v>
      </c>
      <c r="H208" s="2">
        <v>120.83749999999999</v>
      </c>
      <c r="L208" s="13" t="s">
        <v>840</v>
      </c>
      <c r="M208" s="13" t="s">
        <v>390</v>
      </c>
      <c r="Q208" s="34">
        <v>154</v>
      </c>
      <c r="AB208" s="30">
        <v>74.239000000000004</v>
      </c>
      <c r="AC208" s="30">
        <v>0.27300000000000002</v>
      </c>
      <c r="AE208" s="30">
        <v>13.260999999999999</v>
      </c>
      <c r="AG208" s="2">
        <v>1.0952867621</v>
      </c>
      <c r="AH208" s="2">
        <v>0.70082999999999995</v>
      </c>
      <c r="AI208" s="2">
        <f t="shared" si="7"/>
        <v>1.6863690285375799</v>
      </c>
      <c r="AJ208" s="2">
        <v>0.45400000000000001</v>
      </c>
      <c r="AK208" s="2">
        <v>0.114</v>
      </c>
      <c r="AL208" s="2">
        <v>7.5999999999999998E-2</v>
      </c>
      <c r="AN208" s="2">
        <v>4.7560000000000002</v>
      </c>
      <c r="AO208" s="2">
        <v>4.718</v>
      </c>
      <c r="AP208" s="2">
        <v>3.5999999999999997E-2</v>
      </c>
      <c r="BF208" s="30">
        <v>0.34788323790008102</v>
      </c>
      <c r="CH208" s="30">
        <v>5.4195080000000004</v>
      </c>
      <c r="CJ208" s="30">
        <v>15.39</v>
      </c>
      <c r="CK208" s="30">
        <v>9.1300000000000008</v>
      </c>
      <c r="CN208" s="30">
        <v>5.0285149999999996</v>
      </c>
      <c r="CO208" s="30">
        <v>0.52900000000000003</v>
      </c>
      <c r="CR208" s="30">
        <v>18.739999999999998</v>
      </c>
      <c r="CW208" s="30">
        <v>143.58000000000001</v>
      </c>
      <c r="CX208" s="30">
        <v>68.17</v>
      </c>
      <c r="CY208" s="30">
        <v>30.6861</v>
      </c>
      <c r="CZ208" s="30">
        <v>245.63</v>
      </c>
      <c r="DA208" s="30">
        <v>14.5</v>
      </c>
      <c r="DM208" s="30">
        <v>1.2595970000000001</v>
      </c>
      <c r="DN208" s="30">
        <v>1022.8</v>
      </c>
      <c r="DO208" s="30">
        <v>41.773761999999998</v>
      </c>
      <c r="DP208" s="30">
        <v>82.253097999999994</v>
      </c>
      <c r="DQ208" s="30">
        <v>10.071559199999999</v>
      </c>
      <c r="DR208" s="30">
        <v>37.833331000000001</v>
      </c>
      <c r="DS208" s="30">
        <v>6.6886020000000004</v>
      </c>
      <c r="DT208" s="30">
        <v>1.6388043000000001</v>
      </c>
      <c r="DU208" s="30">
        <v>6.298705</v>
      </c>
      <c r="DV208" s="30">
        <v>0.86514100000000005</v>
      </c>
      <c r="DW208" s="30">
        <v>5.1666720000000002</v>
      </c>
      <c r="DX208" s="30">
        <v>0.99312100000000003</v>
      </c>
      <c r="DY208" s="30">
        <v>3.0369028</v>
      </c>
      <c r="DZ208" s="30">
        <v>0.435923</v>
      </c>
      <c r="EA208" s="30">
        <v>3.12514</v>
      </c>
      <c r="EB208" s="30">
        <v>0.44456240000000002</v>
      </c>
      <c r="EC208" s="30">
        <v>7.5061743999999999</v>
      </c>
      <c r="ED208" s="30">
        <v>1.301696</v>
      </c>
      <c r="FP208" s="13" t="s">
        <v>830</v>
      </c>
    </row>
    <row r="209" spans="1:172" s="30" customFormat="1" x14ac:dyDescent="0.25">
      <c r="A209" s="40" t="s">
        <v>841</v>
      </c>
      <c r="B209" s="6"/>
      <c r="C209" s="13" t="s">
        <v>593</v>
      </c>
      <c r="D209" s="13" t="s">
        <v>598</v>
      </c>
      <c r="E209" s="2">
        <v>45.628056000000001</v>
      </c>
      <c r="F209" s="2">
        <v>45.628056000000001</v>
      </c>
      <c r="G209" s="2">
        <v>120.901667</v>
      </c>
      <c r="H209" s="2">
        <v>120.901667</v>
      </c>
      <c r="K209" s="6"/>
      <c r="L209" s="13" t="s">
        <v>842</v>
      </c>
      <c r="M209" s="13" t="s">
        <v>805</v>
      </c>
      <c r="N209" s="6"/>
      <c r="O209" s="6"/>
      <c r="P209" s="6"/>
      <c r="Q209" s="34">
        <v>127</v>
      </c>
      <c r="R209" s="6"/>
      <c r="S209" s="6"/>
      <c r="T209" s="6"/>
      <c r="U209" s="6"/>
      <c r="V209" s="6"/>
      <c r="W209" s="6"/>
      <c r="X209" s="6"/>
      <c r="Y209" s="6"/>
      <c r="Z209" s="6"/>
      <c r="AA209" s="6"/>
      <c r="AB209" s="30">
        <v>61.28</v>
      </c>
      <c r="AC209" s="30">
        <v>0.76</v>
      </c>
      <c r="AE209" s="30">
        <v>16.940000000000001</v>
      </c>
      <c r="AG209" s="2"/>
      <c r="AH209" s="2"/>
      <c r="AI209" s="2">
        <v>5.065874</v>
      </c>
      <c r="AJ209" s="2">
        <v>4.55</v>
      </c>
      <c r="AK209" s="2">
        <v>1.89</v>
      </c>
      <c r="AL209" s="2">
        <v>0.1</v>
      </c>
      <c r="AM209" s="2"/>
      <c r="AN209" s="2">
        <v>3.81</v>
      </c>
      <c r="AO209" s="2">
        <v>3.79</v>
      </c>
      <c r="AP209" s="2">
        <v>0.25</v>
      </c>
      <c r="BF209" s="30">
        <v>0.99</v>
      </c>
      <c r="CH209" s="30">
        <v>15.52</v>
      </c>
      <c r="CI209" s="30">
        <v>4637</v>
      </c>
      <c r="CJ209" s="6">
        <v>79.97</v>
      </c>
      <c r="CK209" s="6">
        <v>49.39</v>
      </c>
      <c r="CL209" s="30">
        <v>770</v>
      </c>
      <c r="CN209" s="30">
        <v>8.9700000000000006</v>
      </c>
      <c r="CO209" s="30">
        <v>4.91</v>
      </c>
      <c r="CP209" s="30">
        <v>7.5</v>
      </c>
      <c r="CQ209" s="30">
        <v>73.87</v>
      </c>
      <c r="CR209" s="30">
        <v>20.260000000000002</v>
      </c>
      <c r="CS209" s="30">
        <v>2.0699999999999998</v>
      </c>
      <c r="CW209" s="30">
        <v>98.39</v>
      </c>
      <c r="CX209" s="30">
        <v>522</v>
      </c>
      <c r="CY209" s="30">
        <v>22.12</v>
      </c>
      <c r="CZ209" s="30">
        <v>252</v>
      </c>
      <c r="DA209" s="30">
        <v>8.15</v>
      </c>
      <c r="DM209" s="30">
        <v>3.22</v>
      </c>
      <c r="DN209" s="30">
        <v>898</v>
      </c>
      <c r="DO209" s="30">
        <v>27.39</v>
      </c>
      <c r="DP209" s="30">
        <v>56.7</v>
      </c>
      <c r="DQ209" s="30">
        <v>7.16</v>
      </c>
      <c r="DR209" s="30">
        <v>28.24</v>
      </c>
      <c r="DS209" s="30">
        <v>5.54</v>
      </c>
      <c r="DT209" s="30">
        <v>1.33</v>
      </c>
      <c r="DU209" s="30">
        <v>4.88</v>
      </c>
      <c r="DV209" s="30">
        <v>0.73</v>
      </c>
      <c r="DW209" s="30">
        <v>4.24</v>
      </c>
      <c r="DX209" s="30">
        <v>0.88</v>
      </c>
      <c r="DY209" s="30">
        <v>2.41</v>
      </c>
      <c r="DZ209" s="30">
        <v>0.36</v>
      </c>
      <c r="EA209" s="30">
        <v>2.38</v>
      </c>
      <c r="EB209" s="30">
        <v>0.37</v>
      </c>
      <c r="EC209" s="30">
        <v>6.38</v>
      </c>
      <c r="ED209" s="30">
        <v>0.64</v>
      </c>
      <c r="EM209" s="30">
        <v>16.84</v>
      </c>
      <c r="EO209" s="30">
        <v>8.7200000000000006</v>
      </c>
      <c r="EP209" s="30">
        <v>2.54</v>
      </c>
      <c r="FO209" s="6"/>
      <c r="FP209" s="13" t="s">
        <v>843</v>
      </c>
    </row>
    <row r="210" spans="1:172" s="30" customFormat="1" x14ac:dyDescent="0.25">
      <c r="A210" s="40" t="s">
        <v>841</v>
      </c>
      <c r="B210" s="6"/>
      <c r="C210" s="13" t="s">
        <v>593</v>
      </c>
      <c r="D210" s="13" t="s">
        <v>598</v>
      </c>
      <c r="E210" s="2">
        <v>45.628056000000001</v>
      </c>
      <c r="F210" s="2">
        <v>45.628056000000001</v>
      </c>
      <c r="G210" s="2">
        <v>120.901667</v>
      </c>
      <c r="H210" s="2">
        <v>120.901667</v>
      </c>
      <c r="I210" s="6"/>
      <c r="J210" s="6"/>
      <c r="K210" s="6"/>
      <c r="L210" s="13" t="s">
        <v>844</v>
      </c>
      <c r="M210" s="13" t="s">
        <v>805</v>
      </c>
      <c r="N210" s="6"/>
      <c r="O210" s="6"/>
      <c r="P210" s="6"/>
      <c r="Q210" s="34">
        <v>127</v>
      </c>
      <c r="R210" s="6"/>
      <c r="S210" s="6"/>
      <c r="T210" s="6"/>
      <c r="U210" s="6"/>
      <c r="V210" s="6"/>
      <c r="W210" s="6"/>
      <c r="X210" s="6"/>
      <c r="Y210" s="6"/>
      <c r="Z210" s="6"/>
      <c r="AA210" s="6"/>
      <c r="AB210" s="30">
        <v>61.25</v>
      </c>
      <c r="AC210" s="30">
        <v>0.77</v>
      </c>
      <c r="AE210" s="30">
        <v>16.91</v>
      </c>
      <c r="AG210" s="2"/>
      <c r="AH210" s="2"/>
      <c r="AI210" s="2">
        <v>5.083870000000001</v>
      </c>
      <c r="AJ210" s="2">
        <v>4.51</v>
      </c>
      <c r="AK210" s="2">
        <v>1.91</v>
      </c>
      <c r="AL210" s="2">
        <v>0.1</v>
      </c>
      <c r="AM210" s="2"/>
      <c r="AN210" s="2">
        <v>3.8</v>
      </c>
      <c r="AO210" s="2">
        <v>3.8</v>
      </c>
      <c r="AP210" s="2">
        <v>0.26</v>
      </c>
      <c r="BF210" s="30">
        <v>1.03</v>
      </c>
      <c r="CH210" s="30">
        <v>15.72</v>
      </c>
      <c r="CI210" s="30">
        <v>4651</v>
      </c>
      <c r="CJ210" s="6">
        <v>80.31</v>
      </c>
      <c r="CK210" s="6">
        <v>47.32</v>
      </c>
      <c r="CL210" s="30">
        <v>757</v>
      </c>
      <c r="CN210" s="30">
        <v>8.94</v>
      </c>
      <c r="CO210" s="30">
        <v>2.93</v>
      </c>
      <c r="CP210" s="30">
        <v>7.28</v>
      </c>
      <c r="CQ210" s="30">
        <v>74.38</v>
      </c>
      <c r="CR210" s="30">
        <v>20.37</v>
      </c>
      <c r="CS210" s="30">
        <v>2.08</v>
      </c>
      <c r="CW210" s="30">
        <v>98.23</v>
      </c>
      <c r="CX210" s="30">
        <v>520</v>
      </c>
      <c r="CY210" s="30">
        <v>22.37</v>
      </c>
      <c r="CZ210" s="30">
        <v>251</v>
      </c>
      <c r="DA210" s="30">
        <v>8.1999999999999993</v>
      </c>
      <c r="DM210" s="30">
        <v>3.13</v>
      </c>
      <c r="DN210" s="30">
        <v>915</v>
      </c>
      <c r="DO210" s="30">
        <v>27.62</v>
      </c>
      <c r="DP210" s="30">
        <v>56.89</v>
      </c>
      <c r="DQ210" s="30">
        <v>7.23</v>
      </c>
      <c r="DR210" s="30">
        <v>28.44</v>
      </c>
      <c r="DS210" s="30">
        <v>5.55</v>
      </c>
      <c r="DT210" s="30">
        <v>1.33</v>
      </c>
      <c r="DU210" s="30">
        <v>4.9400000000000004</v>
      </c>
      <c r="DV210" s="30">
        <v>0.74</v>
      </c>
      <c r="DW210" s="30">
        <v>4.2300000000000004</v>
      </c>
      <c r="DX210" s="30">
        <v>0.88</v>
      </c>
      <c r="DY210" s="30">
        <v>2.41</v>
      </c>
      <c r="DZ210" s="30">
        <v>0.36</v>
      </c>
      <c r="EA210" s="30">
        <v>2.37</v>
      </c>
      <c r="EB210" s="30">
        <v>0.38</v>
      </c>
      <c r="EC210" s="30">
        <v>6.36</v>
      </c>
      <c r="ED210" s="30">
        <v>0.63</v>
      </c>
      <c r="EM210" s="30">
        <v>16.440000000000001</v>
      </c>
      <c r="EO210" s="30">
        <v>8.7100000000000009</v>
      </c>
      <c r="EP210" s="30">
        <v>2.46</v>
      </c>
      <c r="FO210" s="6"/>
      <c r="FP210" s="13" t="s">
        <v>843</v>
      </c>
    </row>
    <row r="211" spans="1:172" s="30" customFormat="1" x14ac:dyDescent="0.25">
      <c r="A211" s="40" t="s">
        <v>841</v>
      </c>
      <c r="B211" s="6"/>
      <c r="C211" s="13" t="s">
        <v>593</v>
      </c>
      <c r="D211" s="13" t="s">
        <v>598</v>
      </c>
      <c r="E211" s="2">
        <v>45.588056000000002</v>
      </c>
      <c r="F211" s="2">
        <v>45.588056000000002</v>
      </c>
      <c r="G211" s="2">
        <v>120.923056</v>
      </c>
      <c r="H211" s="2">
        <v>120.923056</v>
      </c>
      <c r="I211" s="6"/>
      <c r="J211" s="6"/>
      <c r="K211" s="6"/>
      <c r="L211" s="13" t="s">
        <v>845</v>
      </c>
      <c r="M211" s="13" t="s">
        <v>805</v>
      </c>
      <c r="N211" s="6"/>
      <c r="O211" s="6"/>
      <c r="P211" s="6"/>
      <c r="Q211" s="34">
        <v>129.5</v>
      </c>
      <c r="R211" s="6"/>
      <c r="S211" s="6"/>
      <c r="T211" s="6"/>
      <c r="U211" s="6"/>
      <c r="V211" s="6"/>
      <c r="W211" s="6"/>
      <c r="X211" s="6"/>
      <c r="Y211" s="6"/>
      <c r="Z211" s="6"/>
      <c r="AA211" s="6"/>
      <c r="AB211" s="30">
        <v>57.29</v>
      </c>
      <c r="AC211" s="30">
        <v>0.99</v>
      </c>
      <c r="AE211" s="30">
        <v>17.23</v>
      </c>
      <c r="AG211" s="2"/>
      <c r="AH211" s="2"/>
      <c r="AI211" s="2">
        <v>6.3615860000000009</v>
      </c>
      <c r="AJ211" s="2">
        <v>5.1100000000000003</v>
      </c>
      <c r="AK211" s="2">
        <v>3.17</v>
      </c>
      <c r="AL211" s="2">
        <v>0.13</v>
      </c>
      <c r="AM211" s="2"/>
      <c r="AN211" s="2">
        <v>1.37</v>
      </c>
      <c r="AO211" s="2">
        <v>4.58</v>
      </c>
      <c r="AP211" s="2">
        <v>0.3</v>
      </c>
      <c r="BF211" s="30">
        <v>2.74</v>
      </c>
      <c r="CH211" s="30">
        <v>19.600000000000001</v>
      </c>
      <c r="CI211" s="30">
        <v>6035</v>
      </c>
      <c r="CJ211" s="6">
        <v>136.1</v>
      </c>
      <c r="CK211" s="6">
        <v>36.380000000000003</v>
      </c>
      <c r="CL211" s="30">
        <v>953</v>
      </c>
      <c r="CN211" s="30">
        <v>17.010000000000002</v>
      </c>
      <c r="CO211" s="30">
        <v>4.16</v>
      </c>
      <c r="CP211" s="30">
        <v>16.739999999999998</v>
      </c>
      <c r="CQ211" s="30">
        <v>95.23</v>
      </c>
      <c r="CR211" s="30">
        <v>20.72</v>
      </c>
      <c r="CS211" s="30">
        <v>2.17</v>
      </c>
      <c r="CW211" s="30">
        <v>44.68</v>
      </c>
      <c r="CX211" s="30">
        <v>744</v>
      </c>
      <c r="CY211" s="30">
        <v>18.75</v>
      </c>
      <c r="CZ211" s="30">
        <v>132</v>
      </c>
      <c r="DA211" s="30">
        <v>6.21</v>
      </c>
      <c r="DM211" s="30">
        <v>5.82</v>
      </c>
      <c r="DN211" s="30">
        <v>609</v>
      </c>
      <c r="DO211" s="30">
        <v>20.170000000000002</v>
      </c>
      <c r="DP211" s="30">
        <v>43.83</v>
      </c>
      <c r="DQ211" s="30">
        <v>5.79</v>
      </c>
      <c r="DR211" s="30">
        <v>24.02</v>
      </c>
      <c r="DS211" s="30">
        <v>5</v>
      </c>
      <c r="DT211" s="30">
        <v>1.33</v>
      </c>
      <c r="DU211" s="30">
        <v>4.4800000000000004</v>
      </c>
      <c r="DV211" s="30">
        <v>0.67</v>
      </c>
      <c r="DW211" s="30">
        <v>3.87</v>
      </c>
      <c r="DX211" s="30">
        <v>0.78</v>
      </c>
      <c r="DY211" s="30">
        <v>2.06</v>
      </c>
      <c r="DZ211" s="30">
        <v>0.3</v>
      </c>
      <c r="EA211" s="30">
        <v>1.91</v>
      </c>
      <c r="EB211" s="30">
        <v>0.3</v>
      </c>
      <c r="EC211" s="30">
        <v>3.73</v>
      </c>
      <c r="ED211" s="30">
        <v>0.51</v>
      </c>
      <c r="EM211" s="30">
        <v>12.64</v>
      </c>
      <c r="EO211" s="30">
        <v>5.67</v>
      </c>
      <c r="EP211" s="30">
        <v>1.79</v>
      </c>
      <c r="FO211" s="6"/>
      <c r="FP211" s="13" t="s">
        <v>843</v>
      </c>
    </row>
    <row r="212" spans="1:172" s="30" customFormat="1" x14ac:dyDescent="0.25">
      <c r="A212" s="40" t="s">
        <v>841</v>
      </c>
      <c r="B212" s="6"/>
      <c r="C212" s="13" t="s">
        <v>593</v>
      </c>
      <c r="D212" s="13" t="s">
        <v>598</v>
      </c>
      <c r="E212" s="2">
        <v>45.588056000000002</v>
      </c>
      <c r="F212" s="2">
        <v>45.588056000000002</v>
      </c>
      <c r="G212" s="2">
        <v>120.923056</v>
      </c>
      <c r="H212" s="2">
        <v>120.923056</v>
      </c>
      <c r="I212" s="6"/>
      <c r="J212" s="6"/>
      <c r="K212" s="6"/>
      <c r="L212" s="13" t="s">
        <v>846</v>
      </c>
      <c r="M212" s="13" t="s">
        <v>805</v>
      </c>
      <c r="N212" s="6"/>
      <c r="O212" s="6"/>
      <c r="P212" s="6"/>
      <c r="Q212" s="34">
        <v>129.5</v>
      </c>
      <c r="R212" s="6"/>
      <c r="S212" s="6"/>
      <c r="T212" s="6"/>
      <c r="U212" s="6"/>
      <c r="V212" s="6"/>
      <c r="W212" s="6"/>
      <c r="X212" s="6"/>
      <c r="Y212" s="6"/>
      <c r="Z212" s="6"/>
      <c r="AA212" s="6"/>
      <c r="AB212" s="30">
        <v>57.35</v>
      </c>
      <c r="AC212" s="30">
        <v>0.98</v>
      </c>
      <c r="AE212" s="30">
        <v>17.18</v>
      </c>
      <c r="AG212" s="2"/>
      <c r="AH212" s="2"/>
      <c r="AI212" s="2">
        <v>6.3255940000000006</v>
      </c>
      <c r="AJ212" s="2">
        <v>5.25</v>
      </c>
      <c r="AK212" s="2">
        <v>3.27</v>
      </c>
      <c r="AL212" s="2">
        <v>0.13</v>
      </c>
      <c r="AM212" s="2"/>
      <c r="AN212" s="2">
        <v>1.3</v>
      </c>
      <c r="AO212" s="2">
        <v>4.42</v>
      </c>
      <c r="AP212" s="2">
        <v>0.31</v>
      </c>
      <c r="BF212" s="30">
        <v>2.77</v>
      </c>
      <c r="CH212" s="30">
        <v>20.329999999999998</v>
      </c>
      <c r="CI212" s="30">
        <v>6054</v>
      </c>
      <c r="CJ212" s="6">
        <v>135</v>
      </c>
      <c r="CK212" s="6">
        <v>34.14</v>
      </c>
      <c r="CL212" s="30">
        <v>1011</v>
      </c>
      <c r="CN212" s="30">
        <v>17.260000000000002</v>
      </c>
      <c r="CO212" s="30">
        <v>5.82</v>
      </c>
      <c r="CP212" s="30">
        <v>11.12</v>
      </c>
      <c r="CQ212" s="30">
        <v>88.04</v>
      </c>
      <c r="CR212" s="30">
        <v>20.98</v>
      </c>
      <c r="CS212" s="30">
        <v>2.2000000000000002</v>
      </c>
      <c r="CW212" s="30">
        <v>44.03</v>
      </c>
      <c r="CX212" s="30">
        <v>754</v>
      </c>
      <c r="CY212" s="30">
        <v>19.010000000000002</v>
      </c>
      <c r="CZ212" s="30">
        <v>137</v>
      </c>
      <c r="DA212" s="30">
        <v>6.31</v>
      </c>
      <c r="DM212" s="30">
        <v>6.1</v>
      </c>
      <c r="DN212" s="30">
        <v>620</v>
      </c>
      <c r="DO212" s="30">
        <v>19.77</v>
      </c>
      <c r="DP212" s="30">
        <v>43.43</v>
      </c>
      <c r="DQ212" s="30">
        <v>5.76</v>
      </c>
      <c r="DR212" s="30">
        <v>24.01</v>
      </c>
      <c r="DS212" s="30">
        <v>5.03</v>
      </c>
      <c r="DT212" s="30">
        <v>1.33</v>
      </c>
      <c r="DU212" s="30">
        <v>4.5</v>
      </c>
      <c r="DV212" s="30">
        <v>0.68</v>
      </c>
      <c r="DW212" s="30">
        <v>3.9</v>
      </c>
      <c r="DX212" s="30">
        <v>0.78</v>
      </c>
      <c r="DY212" s="30">
        <v>2.0499999999999998</v>
      </c>
      <c r="DZ212" s="30">
        <v>0.3</v>
      </c>
      <c r="EA212" s="30">
        <v>1.92</v>
      </c>
      <c r="EB212" s="30">
        <v>0.3</v>
      </c>
      <c r="EC212" s="30">
        <v>3.8</v>
      </c>
      <c r="ED212" s="30">
        <v>0.52</v>
      </c>
      <c r="EM212" s="30">
        <v>12.46</v>
      </c>
      <c r="EO212" s="30">
        <v>5.69</v>
      </c>
      <c r="EP212" s="30">
        <v>1.77</v>
      </c>
      <c r="FO212" s="6"/>
      <c r="FP212" s="13" t="s">
        <v>843</v>
      </c>
    </row>
    <row r="213" spans="1:172" s="30" customFormat="1" x14ac:dyDescent="0.25">
      <c r="A213" s="40" t="s">
        <v>841</v>
      </c>
      <c r="B213" s="6"/>
      <c r="C213" s="13" t="s">
        <v>593</v>
      </c>
      <c r="D213" s="13" t="s">
        <v>598</v>
      </c>
      <c r="E213" s="2">
        <v>45.538611000000003</v>
      </c>
      <c r="F213" s="2">
        <v>45.538611000000003</v>
      </c>
      <c r="G213" s="2">
        <v>121.1825</v>
      </c>
      <c r="H213" s="2">
        <v>121.1825</v>
      </c>
      <c r="I213" s="6"/>
      <c r="J213" s="6"/>
      <c r="K213" s="6"/>
      <c r="L213" s="13" t="s">
        <v>847</v>
      </c>
      <c r="M213" s="13" t="s">
        <v>420</v>
      </c>
      <c r="N213" s="6"/>
      <c r="O213" s="6"/>
      <c r="P213" s="6"/>
      <c r="Q213" s="34">
        <v>138.1</v>
      </c>
      <c r="R213" s="6"/>
      <c r="S213" s="6"/>
      <c r="T213" s="6"/>
      <c r="U213" s="6"/>
      <c r="V213" s="6"/>
      <c r="W213" s="6"/>
      <c r="X213" s="6"/>
      <c r="Y213" s="6"/>
      <c r="Z213" s="6"/>
      <c r="AA213" s="6"/>
      <c r="AB213" s="30">
        <v>64.39</v>
      </c>
      <c r="AC213" s="30">
        <v>0.61</v>
      </c>
      <c r="AE213" s="30">
        <v>16.190000000000001</v>
      </c>
      <c r="AG213" s="2"/>
      <c r="AH213" s="2"/>
      <c r="AI213" s="2">
        <v>4.3820260000000006</v>
      </c>
      <c r="AJ213" s="2">
        <v>3.79</v>
      </c>
      <c r="AK213" s="2">
        <v>1.71</v>
      </c>
      <c r="AL213" s="2">
        <v>0.08</v>
      </c>
      <c r="AM213" s="2"/>
      <c r="AN213" s="2">
        <v>3.27</v>
      </c>
      <c r="AO213" s="2">
        <v>4.22</v>
      </c>
      <c r="AP213" s="2">
        <v>0.19</v>
      </c>
      <c r="BF213" s="30">
        <v>0.68</v>
      </c>
      <c r="CH213" s="30">
        <v>10.050000000000001</v>
      </c>
      <c r="CI213" s="30">
        <v>3678</v>
      </c>
      <c r="CJ213" s="6">
        <v>81.739999999999995</v>
      </c>
      <c r="CK213" s="6">
        <v>31.74</v>
      </c>
      <c r="CL213" s="30">
        <v>612</v>
      </c>
      <c r="CN213" s="30">
        <v>10.050000000000001</v>
      </c>
      <c r="CO213" s="30">
        <v>3.48</v>
      </c>
      <c r="CP213" s="30">
        <v>7.26</v>
      </c>
      <c r="CQ213" s="30">
        <v>68.91</v>
      </c>
      <c r="CR213" s="30">
        <v>20.13</v>
      </c>
      <c r="CS213" s="30">
        <v>1.99</v>
      </c>
      <c r="CW213" s="30">
        <v>110.9</v>
      </c>
      <c r="CX213" s="30">
        <v>483</v>
      </c>
      <c r="CY213" s="30">
        <v>16.04</v>
      </c>
      <c r="CZ213" s="30">
        <v>198</v>
      </c>
      <c r="DA213" s="30">
        <v>6.18</v>
      </c>
      <c r="DM213" s="30">
        <v>5.68</v>
      </c>
      <c r="DN213" s="30">
        <v>547</v>
      </c>
      <c r="DO213" s="30">
        <v>27.88</v>
      </c>
      <c r="DP213" s="30">
        <v>55.69</v>
      </c>
      <c r="DQ213" s="30">
        <v>6.66</v>
      </c>
      <c r="DR213" s="30">
        <v>24.5</v>
      </c>
      <c r="DS213" s="30">
        <v>4.5199999999999996</v>
      </c>
      <c r="DT213" s="30">
        <v>1.03</v>
      </c>
      <c r="DU213" s="30">
        <v>3.87</v>
      </c>
      <c r="DV213" s="30">
        <v>0.55000000000000004</v>
      </c>
      <c r="DW213" s="30">
        <v>3.18</v>
      </c>
      <c r="DX213" s="30">
        <v>0.64</v>
      </c>
      <c r="DY213" s="30">
        <v>1.74</v>
      </c>
      <c r="DZ213" s="30">
        <v>0.26</v>
      </c>
      <c r="EA213" s="30">
        <v>1.77</v>
      </c>
      <c r="EB213" s="30">
        <v>0.28000000000000003</v>
      </c>
      <c r="EC213" s="30">
        <v>5.35</v>
      </c>
      <c r="ED213" s="30">
        <v>0.8</v>
      </c>
      <c r="EM213" s="30">
        <v>17.350000000000001</v>
      </c>
      <c r="EO213" s="30">
        <v>18.899999999999999</v>
      </c>
      <c r="EP213" s="30">
        <v>2.6</v>
      </c>
      <c r="FO213" s="6"/>
      <c r="FP213" s="13" t="s">
        <v>843</v>
      </c>
    </row>
    <row r="214" spans="1:172" s="30" customFormat="1" x14ac:dyDescent="0.25">
      <c r="A214" s="40" t="s">
        <v>841</v>
      </c>
      <c r="B214" s="6"/>
      <c r="C214" s="13" t="s">
        <v>593</v>
      </c>
      <c r="D214" s="13" t="s">
        <v>598</v>
      </c>
      <c r="E214" s="2">
        <v>45.538611000000003</v>
      </c>
      <c r="F214" s="2">
        <v>45.538611000000003</v>
      </c>
      <c r="G214" s="2">
        <v>121.1825</v>
      </c>
      <c r="H214" s="2">
        <v>121.1825</v>
      </c>
      <c r="I214" s="6"/>
      <c r="J214" s="6"/>
      <c r="K214" s="6"/>
      <c r="L214" s="13" t="s">
        <v>848</v>
      </c>
      <c r="M214" s="13" t="s">
        <v>420</v>
      </c>
      <c r="N214" s="6"/>
      <c r="O214" s="6"/>
      <c r="P214" s="6"/>
      <c r="Q214" s="34">
        <v>138.1</v>
      </c>
      <c r="R214" s="6"/>
      <c r="S214" s="6"/>
      <c r="T214" s="6"/>
      <c r="U214" s="6"/>
      <c r="V214" s="6"/>
      <c r="W214" s="6"/>
      <c r="X214" s="6"/>
      <c r="Y214" s="6"/>
      <c r="Z214" s="6"/>
      <c r="AA214" s="6"/>
      <c r="AB214" s="30">
        <v>64.39</v>
      </c>
      <c r="AC214" s="30">
        <v>0.62</v>
      </c>
      <c r="AE214" s="30">
        <v>16.22</v>
      </c>
      <c r="AG214" s="2"/>
      <c r="AH214" s="2"/>
      <c r="AI214" s="2">
        <v>4.3460340000000004</v>
      </c>
      <c r="AJ214" s="2">
        <v>3.81</v>
      </c>
      <c r="AK214" s="2">
        <v>1.69</v>
      </c>
      <c r="AL214" s="2">
        <v>0.08</v>
      </c>
      <c r="AM214" s="2"/>
      <c r="AN214" s="2">
        <v>3.24</v>
      </c>
      <c r="AO214" s="2">
        <v>4.22</v>
      </c>
      <c r="AP214" s="2">
        <v>0.19</v>
      </c>
      <c r="BF214" s="30">
        <v>0.7</v>
      </c>
      <c r="CH214" s="30">
        <v>7.48</v>
      </c>
      <c r="CI214" s="30">
        <v>3642</v>
      </c>
      <c r="CJ214" s="6">
        <v>86.69</v>
      </c>
      <c r="CK214" s="6">
        <v>29.16</v>
      </c>
      <c r="CL214" s="30">
        <v>600</v>
      </c>
      <c r="CN214" s="30">
        <v>9.77</v>
      </c>
      <c r="CO214" s="30">
        <v>3.4</v>
      </c>
      <c r="CP214" s="30">
        <v>8.2200000000000006</v>
      </c>
      <c r="CQ214" s="30">
        <v>65.87</v>
      </c>
      <c r="CR214" s="30">
        <v>19.46</v>
      </c>
      <c r="CS214" s="30">
        <v>1.87</v>
      </c>
      <c r="CW214" s="30">
        <v>39.1</v>
      </c>
      <c r="CX214" s="30">
        <v>349</v>
      </c>
      <c r="CY214" s="30">
        <v>14.12</v>
      </c>
      <c r="CZ214" s="30">
        <v>217</v>
      </c>
      <c r="DA214" s="30">
        <v>6.31</v>
      </c>
      <c r="DM214" s="30">
        <v>4.62</v>
      </c>
      <c r="DN214" s="30">
        <v>380</v>
      </c>
      <c r="DO214" s="30">
        <v>16.95</v>
      </c>
      <c r="DP214" s="30">
        <v>40.86</v>
      </c>
      <c r="DQ214" s="30">
        <v>5.17</v>
      </c>
      <c r="DR214" s="30">
        <v>20.12</v>
      </c>
      <c r="DS214" s="30">
        <v>4.01</v>
      </c>
      <c r="DT214" s="30">
        <v>0.93</v>
      </c>
      <c r="DU214" s="30">
        <v>3.46</v>
      </c>
      <c r="DV214" s="30">
        <v>0.52</v>
      </c>
      <c r="DW214" s="30">
        <v>2.97</v>
      </c>
      <c r="DX214" s="30">
        <v>0.61</v>
      </c>
      <c r="DY214" s="30">
        <v>1.66</v>
      </c>
      <c r="DZ214" s="30">
        <v>0.26</v>
      </c>
      <c r="EA214" s="30">
        <v>1.73</v>
      </c>
      <c r="EB214" s="30">
        <v>0.28000000000000003</v>
      </c>
      <c r="EC214" s="30">
        <v>5.95</v>
      </c>
      <c r="ED214" s="30">
        <v>0.84</v>
      </c>
      <c r="EM214" s="30">
        <v>15.71</v>
      </c>
      <c r="EO214" s="30">
        <v>14.41</v>
      </c>
      <c r="EP214" s="30">
        <v>2.33</v>
      </c>
      <c r="FO214" s="6"/>
      <c r="FP214" s="13" t="s">
        <v>843</v>
      </c>
    </row>
    <row r="215" spans="1:172" s="30" customFormat="1" x14ac:dyDescent="0.25">
      <c r="A215" s="40" t="s">
        <v>841</v>
      </c>
      <c r="B215" s="6"/>
      <c r="C215" s="13" t="s">
        <v>593</v>
      </c>
      <c r="D215" s="13" t="s">
        <v>598</v>
      </c>
      <c r="E215" s="2">
        <v>45.538611000000003</v>
      </c>
      <c r="F215" s="2">
        <v>45.538611000000003</v>
      </c>
      <c r="G215" s="2">
        <v>121.1825</v>
      </c>
      <c r="H215" s="2">
        <v>121.1825</v>
      </c>
      <c r="I215" s="6"/>
      <c r="J215" s="6"/>
      <c r="K215" s="6"/>
      <c r="L215" s="13" t="s">
        <v>849</v>
      </c>
      <c r="M215" s="13" t="s">
        <v>420</v>
      </c>
      <c r="N215" s="6"/>
      <c r="O215" s="6"/>
      <c r="P215" s="6"/>
      <c r="Q215" s="34">
        <v>138.1</v>
      </c>
      <c r="R215" s="6"/>
      <c r="S215" s="6"/>
      <c r="T215" s="6"/>
      <c r="U215" s="6"/>
      <c r="V215" s="6"/>
      <c r="W215" s="6"/>
      <c r="X215" s="6"/>
      <c r="Y215" s="6"/>
      <c r="Z215" s="6"/>
      <c r="AA215" s="6"/>
      <c r="AB215" s="30">
        <v>64.180000000000007</v>
      </c>
      <c r="AC215" s="30">
        <v>0.62</v>
      </c>
      <c r="AE215" s="30">
        <v>16.350000000000001</v>
      </c>
      <c r="AG215" s="2"/>
      <c r="AH215" s="2"/>
      <c r="AI215" s="2">
        <v>4.3730280000000006</v>
      </c>
      <c r="AJ215" s="2">
        <v>3.8</v>
      </c>
      <c r="AK215" s="2">
        <v>1.7</v>
      </c>
      <c r="AL215" s="2">
        <v>0.08</v>
      </c>
      <c r="AM215" s="2"/>
      <c r="AN215" s="2">
        <v>3.24</v>
      </c>
      <c r="AO215" s="2">
        <v>4.3</v>
      </c>
      <c r="AP215" s="2">
        <v>0.19</v>
      </c>
      <c r="BF215" s="30">
        <v>0.68</v>
      </c>
      <c r="CH215" s="30">
        <v>9.83</v>
      </c>
      <c r="CI215" s="30">
        <v>3737</v>
      </c>
      <c r="CJ215" s="6">
        <v>72.77</v>
      </c>
      <c r="CK215" s="6">
        <v>30.12</v>
      </c>
      <c r="CL215" s="30">
        <v>591</v>
      </c>
      <c r="CN215" s="30">
        <v>9.9700000000000006</v>
      </c>
      <c r="CO215" s="30">
        <v>3.51</v>
      </c>
      <c r="CP215" s="30">
        <v>8.1300000000000008</v>
      </c>
      <c r="CQ215" s="30">
        <v>68.39</v>
      </c>
      <c r="CR215" s="30">
        <v>20.239999999999998</v>
      </c>
      <c r="CS215" s="30">
        <v>1.9</v>
      </c>
      <c r="CW215" s="30">
        <v>111</v>
      </c>
      <c r="CX215" s="30">
        <v>485</v>
      </c>
      <c r="CY215" s="30">
        <v>15.66</v>
      </c>
      <c r="CZ215" s="30">
        <v>171</v>
      </c>
      <c r="DA215" s="30">
        <v>6.28</v>
      </c>
      <c r="DM215" s="30">
        <v>5.65</v>
      </c>
      <c r="DN215" s="30">
        <v>550</v>
      </c>
      <c r="DO215" s="30">
        <v>27.94</v>
      </c>
      <c r="DP215" s="30">
        <v>55.91</v>
      </c>
      <c r="DQ215" s="30">
        <v>6.56</v>
      </c>
      <c r="DR215" s="30">
        <v>24.21</v>
      </c>
      <c r="DS215" s="30">
        <v>4.42</v>
      </c>
      <c r="DT215" s="30">
        <v>1.02</v>
      </c>
      <c r="DU215" s="30">
        <v>3.78</v>
      </c>
      <c r="DV215" s="30">
        <v>0.54</v>
      </c>
      <c r="DW215" s="30">
        <v>3.07</v>
      </c>
      <c r="DX215" s="30">
        <v>0.62</v>
      </c>
      <c r="DY215" s="30">
        <v>1.68</v>
      </c>
      <c r="DZ215" s="30">
        <v>0.26</v>
      </c>
      <c r="EA215" s="30">
        <v>1.74</v>
      </c>
      <c r="EB215" s="30">
        <v>0.28000000000000003</v>
      </c>
      <c r="EC215" s="30">
        <v>4.7699999999999996</v>
      </c>
      <c r="ED215" s="30">
        <v>0.8</v>
      </c>
      <c r="EM215" s="30">
        <v>17.41</v>
      </c>
      <c r="EO215" s="30">
        <v>17.97</v>
      </c>
      <c r="EP215" s="30">
        <v>2.3199999999999998</v>
      </c>
      <c r="FO215" s="6"/>
      <c r="FP215" s="13" t="s">
        <v>843</v>
      </c>
    </row>
    <row r="216" spans="1:172" s="30" customFormat="1" x14ac:dyDescent="0.25">
      <c r="A216" s="40" t="s">
        <v>841</v>
      </c>
      <c r="B216" s="6"/>
      <c r="C216" s="13" t="s">
        <v>593</v>
      </c>
      <c r="D216" s="13" t="s">
        <v>598</v>
      </c>
      <c r="E216" s="2">
        <v>45.6325</v>
      </c>
      <c r="F216" s="2">
        <v>45.6325</v>
      </c>
      <c r="G216" s="2">
        <v>121.38166699999999</v>
      </c>
      <c r="H216" s="2">
        <v>121.38166699999999</v>
      </c>
      <c r="I216" s="6"/>
      <c r="J216" s="6"/>
      <c r="K216" s="6"/>
      <c r="L216" s="13" t="s">
        <v>850</v>
      </c>
      <c r="M216" s="13" t="s">
        <v>420</v>
      </c>
      <c r="N216" s="6"/>
      <c r="O216" s="6"/>
      <c r="P216" s="6"/>
      <c r="Q216" s="34">
        <v>142.19999999999999</v>
      </c>
      <c r="R216" s="6"/>
      <c r="S216" s="6"/>
      <c r="T216" s="6"/>
      <c r="U216" s="6"/>
      <c r="V216" s="6"/>
      <c r="W216" s="6"/>
      <c r="X216" s="6"/>
      <c r="Y216" s="6"/>
      <c r="Z216" s="6"/>
      <c r="AA216" s="6"/>
      <c r="AB216" s="30">
        <v>63.69</v>
      </c>
      <c r="AC216" s="30">
        <v>0.76</v>
      </c>
      <c r="AE216" s="30">
        <v>16.66</v>
      </c>
      <c r="AG216" s="2"/>
      <c r="AH216" s="2"/>
      <c r="AI216" s="2">
        <v>4.552988</v>
      </c>
      <c r="AJ216" s="2">
        <v>3.08</v>
      </c>
      <c r="AK216" s="2">
        <v>1.44</v>
      </c>
      <c r="AL216" s="2">
        <v>0.06</v>
      </c>
      <c r="AM216" s="2"/>
      <c r="AN216" s="2">
        <v>2.91</v>
      </c>
      <c r="AO216" s="2">
        <v>4.28</v>
      </c>
      <c r="AP216" s="2">
        <v>0.26</v>
      </c>
      <c r="BF216" s="30">
        <v>1.79</v>
      </c>
      <c r="CH216" s="30">
        <v>8.24</v>
      </c>
      <c r="CI216" s="30">
        <v>4148</v>
      </c>
      <c r="CJ216" s="6">
        <v>61.87</v>
      </c>
      <c r="CK216" s="6">
        <v>19.739999999999998</v>
      </c>
      <c r="CL216" s="30">
        <v>387</v>
      </c>
      <c r="CN216" s="30">
        <v>7.36</v>
      </c>
      <c r="CO216" s="30">
        <v>2.06</v>
      </c>
      <c r="CP216" s="30">
        <v>8.98</v>
      </c>
      <c r="CQ216" s="30">
        <v>74.44</v>
      </c>
      <c r="CR216" s="30">
        <v>19.21</v>
      </c>
      <c r="CS216" s="30">
        <v>1.02</v>
      </c>
      <c r="CW216" s="30">
        <v>69.849999999999994</v>
      </c>
      <c r="CX216" s="30">
        <v>425</v>
      </c>
      <c r="CY216" s="30">
        <v>15.21</v>
      </c>
      <c r="CZ216" s="30">
        <v>225</v>
      </c>
      <c r="DA216" s="30">
        <v>5.04</v>
      </c>
      <c r="DM216" s="30">
        <v>5.88</v>
      </c>
      <c r="DN216" s="30">
        <v>799</v>
      </c>
      <c r="DO216" s="30">
        <v>21.78</v>
      </c>
      <c r="DP216" s="30">
        <v>45.88</v>
      </c>
      <c r="DQ216" s="30">
        <v>5.92</v>
      </c>
      <c r="DR216" s="30">
        <v>23.64</v>
      </c>
      <c r="DS216" s="30">
        <v>4.5199999999999996</v>
      </c>
      <c r="DT216" s="30">
        <v>1.22</v>
      </c>
      <c r="DU216" s="30">
        <v>3.85</v>
      </c>
      <c r="DV216" s="30">
        <v>0.56999999999999995</v>
      </c>
      <c r="DW216" s="30">
        <v>3.19</v>
      </c>
      <c r="DX216" s="30">
        <v>0.63</v>
      </c>
      <c r="DY216" s="30">
        <v>1.7</v>
      </c>
      <c r="DZ216" s="30">
        <v>0.25</v>
      </c>
      <c r="EA216" s="30">
        <v>1.61</v>
      </c>
      <c r="EB216" s="30">
        <v>0.25</v>
      </c>
      <c r="EC216" s="30">
        <v>5.65</v>
      </c>
      <c r="ED216" s="30">
        <v>0.43</v>
      </c>
      <c r="EM216" s="30">
        <v>15.27</v>
      </c>
      <c r="EO216" s="30">
        <v>6.88</v>
      </c>
      <c r="EP216" s="30">
        <v>2.38</v>
      </c>
      <c r="FO216" s="6"/>
      <c r="FP216" s="13" t="s">
        <v>843</v>
      </c>
    </row>
    <row r="217" spans="1:172" s="30" customFormat="1" x14ac:dyDescent="0.25">
      <c r="A217" s="40" t="s">
        <v>841</v>
      </c>
      <c r="B217" s="6"/>
      <c r="C217" s="13" t="s">
        <v>593</v>
      </c>
      <c r="D217" s="13" t="s">
        <v>598</v>
      </c>
      <c r="E217" s="2">
        <v>45.6325</v>
      </c>
      <c r="F217" s="2">
        <v>45.6325</v>
      </c>
      <c r="G217" s="2">
        <v>121.38166699999999</v>
      </c>
      <c r="H217" s="2">
        <v>121.38166699999999</v>
      </c>
      <c r="I217" s="6"/>
      <c r="J217" s="6"/>
      <c r="K217" s="6"/>
      <c r="L217" s="13" t="s">
        <v>851</v>
      </c>
      <c r="M217" s="13" t="s">
        <v>420</v>
      </c>
      <c r="N217" s="6"/>
      <c r="O217" s="6"/>
      <c r="P217" s="6"/>
      <c r="Q217" s="34">
        <v>142.19999999999999</v>
      </c>
      <c r="R217" s="6"/>
      <c r="S217" s="6"/>
      <c r="T217" s="6"/>
      <c r="U217" s="6"/>
      <c r="V217" s="6"/>
      <c r="W217" s="6"/>
      <c r="X217" s="6"/>
      <c r="Y217" s="6"/>
      <c r="Z217" s="6"/>
      <c r="AA217" s="6"/>
      <c r="AB217" s="30">
        <v>64.36</v>
      </c>
      <c r="AC217" s="30">
        <v>0.74</v>
      </c>
      <c r="AE217" s="30">
        <v>16.53</v>
      </c>
      <c r="AG217" s="2"/>
      <c r="AH217" s="2"/>
      <c r="AI217" s="2">
        <v>4.2740499999999999</v>
      </c>
      <c r="AJ217" s="2">
        <v>3.06</v>
      </c>
      <c r="AK217" s="2">
        <v>1.24</v>
      </c>
      <c r="AL217" s="2">
        <v>0.06</v>
      </c>
      <c r="AM217" s="2"/>
      <c r="AN217" s="2">
        <v>2.93</v>
      </c>
      <c r="AO217" s="2">
        <v>4.24</v>
      </c>
      <c r="AP217" s="2">
        <v>0.26</v>
      </c>
      <c r="BF217" s="30">
        <v>1.81</v>
      </c>
      <c r="CH217" s="30">
        <v>10.91</v>
      </c>
      <c r="CI217" s="30">
        <v>4594</v>
      </c>
      <c r="CJ217" s="6">
        <v>69.58</v>
      </c>
      <c r="CK217" s="6">
        <v>25.32</v>
      </c>
      <c r="CL217" s="30">
        <v>478</v>
      </c>
      <c r="CN217" s="30">
        <v>9.0299999999999994</v>
      </c>
      <c r="CO217" s="30">
        <v>2.89</v>
      </c>
      <c r="CP217" s="30">
        <v>11.72</v>
      </c>
      <c r="CQ217" s="30">
        <v>84.16</v>
      </c>
      <c r="CR217" s="30">
        <v>20.56</v>
      </c>
      <c r="CS217" s="30">
        <v>1.96</v>
      </c>
      <c r="CW217" s="30">
        <v>80.36</v>
      </c>
      <c r="CX217" s="30">
        <v>432</v>
      </c>
      <c r="CY217" s="30">
        <v>16.62</v>
      </c>
      <c r="CZ217" s="30">
        <v>255</v>
      </c>
      <c r="DA217" s="30">
        <v>5.68</v>
      </c>
      <c r="DM217" s="30">
        <v>6.58</v>
      </c>
      <c r="DN217" s="30">
        <v>784</v>
      </c>
      <c r="DO217" s="30">
        <v>22.94</v>
      </c>
      <c r="DP217" s="30">
        <v>48.19</v>
      </c>
      <c r="DQ217" s="30">
        <v>6.25</v>
      </c>
      <c r="DR217" s="30">
        <v>24.83</v>
      </c>
      <c r="DS217" s="30">
        <v>4.82</v>
      </c>
      <c r="DT217" s="30">
        <v>1.3</v>
      </c>
      <c r="DU217" s="30">
        <v>4.18</v>
      </c>
      <c r="DV217" s="30">
        <v>0.61</v>
      </c>
      <c r="DW217" s="30">
        <v>3.45</v>
      </c>
      <c r="DX217" s="30">
        <v>0.69</v>
      </c>
      <c r="DY217" s="30">
        <v>1.84</v>
      </c>
      <c r="DZ217" s="30">
        <v>0.27</v>
      </c>
      <c r="EA217" s="30">
        <v>1.74</v>
      </c>
      <c r="EB217" s="30">
        <v>0.27</v>
      </c>
      <c r="EC217" s="30">
        <v>6.39</v>
      </c>
      <c r="ED217" s="30">
        <v>0.48</v>
      </c>
      <c r="EM217" s="30">
        <v>13.61</v>
      </c>
      <c r="EO217" s="30">
        <v>7.27</v>
      </c>
      <c r="EP217" s="30">
        <v>2.64</v>
      </c>
      <c r="FO217" s="6"/>
      <c r="FP217" s="13" t="s">
        <v>843</v>
      </c>
    </row>
    <row r="218" spans="1:172" s="30" customFormat="1" x14ac:dyDescent="0.25">
      <c r="A218" s="40" t="s">
        <v>841</v>
      </c>
      <c r="B218" s="6"/>
      <c r="C218" s="13" t="s">
        <v>593</v>
      </c>
      <c r="D218" s="13" t="s">
        <v>598</v>
      </c>
      <c r="E218" s="2">
        <v>45.463332999999999</v>
      </c>
      <c r="F218" s="2">
        <v>45.463332999999999</v>
      </c>
      <c r="G218" s="2">
        <v>120.47361100000001</v>
      </c>
      <c r="H218" s="2">
        <v>120.47361100000001</v>
      </c>
      <c r="I218" s="6"/>
      <c r="J218" s="6"/>
      <c r="K218" s="6"/>
      <c r="L218" s="13" t="s">
        <v>852</v>
      </c>
      <c r="M218" s="13" t="s">
        <v>390</v>
      </c>
      <c r="N218" s="6"/>
      <c r="O218" s="6"/>
      <c r="P218" s="6"/>
      <c r="Q218" s="35">
        <v>127.4</v>
      </c>
      <c r="R218" s="6"/>
      <c r="S218" s="6"/>
      <c r="T218" s="6"/>
      <c r="U218" s="6"/>
      <c r="V218" s="6"/>
      <c r="W218" s="6"/>
      <c r="X218" s="6"/>
      <c r="Y218" s="6"/>
      <c r="Z218" s="6"/>
      <c r="AA218" s="6"/>
      <c r="AB218" s="30">
        <v>70.39</v>
      </c>
      <c r="AC218" s="30">
        <v>0.27</v>
      </c>
      <c r="AE218" s="30">
        <v>14.5</v>
      </c>
      <c r="AG218" s="2"/>
      <c r="AH218" s="2"/>
      <c r="AI218" s="2">
        <v>2.726394</v>
      </c>
      <c r="AJ218" s="2">
        <v>0.59</v>
      </c>
      <c r="AK218" s="2">
        <v>0.43</v>
      </c>
      <c r="AL218" s="2">
        <v>7.0000000000000007E-2</v>
      </c>
      <c r="AM218" s="2"/>
      <c r="AN218" s="2">
        <v>5.99</v>
      </c>
      <c r="AO218" s="2">
        <v>3.87</v>
      </c>
      <c r="AP218" s="2">
        <v>0.06</v>
      </c>
      <c r="BF218" s="30">
        <v>0.8</v>
      </c>
      <c r="CH218" s="30">
        <v>7.53</v>
      </c>
      <c r="CI218" s="30">
        <v>1415</v>
      </c>
      <c r="CJ218" s="6">
        <v>24.44</v>
      </c>
      <c r="CK218" s="6">
        <v>16</v>
      </c>
      <c r="CL218" s="30">
        <v>468</v>
      </c>
      <c r="CN218" s="30">
        <v>2.25</v>
      </c>
      <c r="CO218" s="30">
        <v>5.38</v>
      </c>
      <c r="CP218" s="30">
        <v>9.7899999999999991</v>
      </c>
      <c r="CQ218" s="30">
        <v>59.31</v>
      </c>
      <c r="CR218" s="30">
        <v>19.79</v>
      </c>
      <c r="CS218" s="30">
        <v>1.49</v>
      </c>
      <c r="CW218" s="30">
        <v>216</v>
      </c>
      <c r="CX218" s="30">
        <v>116</v>
      </c>
      <c r="CY218" s="30">
        <v>21.6</v>
      </c>
      <c r="CZ218" s="30">
        <v>229</v>
      </c>
      <c r="DA218" s="30">
        <v>9.15</v>
      </c>
      <c r="DN218" s="30">
        <v>849</v>
      </c>
      <c r="DO218" s="30">
        <v>35.33</v>
      </c>
      <c r="DP218" s="30">
        <v>66.510000000000005</v>
      </c>
      <c r="DQ218" s="30">
        <v>8.34</v>
      </c>
      <c r="DR218" s="30">
        <v>30.54</v>
      </c>
      <c r="DS218" s="30">
        <v>5.38</v>
      </c>
      <c r="DT218" s="30">
        <v>0.75</v>
      </c>
      <c r="DU218" s="30">
        <v>4.8499999999999996</v>
      </c>
      <c r="DV218" s="30">
        <v>0.76</v>
      </c>
      <c r="DW218" s="30">
        <v>4.18</v>
      </c>
      <c r="DX218" s="30">
        <v>0.85</v>
      </c>
      <c r="DY218" s="30">
        <v>2.4300000000000002</v>
      </c>
      <c r="DZ218" s="30">
        <v>0.37</v>
      </c>
      <c r="EA218" s="30">
        <v>2.5299999999999998</v>
      </c>
      <c r="EB218" s="30">
        <v>0.39</v>
      </c>
      <c r="EC218" s="30">
        <v>6.25</v>
      </c>
      <c r="ED218" s="30">
        <v>0.7</v>
      </c>
      <c r="EM218" s="30">
        <v>31.7</v>
      </c>
      <c r="EO218" s="30">
        <v>12.44</v>
      </c>
      <c r="EP218" s="30">
        <v>3.48</v>
      </c>
      <c r="FO218" s="6"/>
      <c r="FP218" s="13" t="s">
        <v>843</v>
      </c>
    </row>
    <row r="219" spans="1:172" s="30" customFormat="1" x14ac:dyDescent="0.25">
      <c r="A219" s="40" t="s">
        <v>841</v>
      </c>
      <c r="B219" s="6"/>
      <c r="C219" s="13" t="s">
        <v>593</v>
      </c>
      <c r="D219" s="13" t="s">
        <v>598</v>
      </c>
      <c r="E219" s="2">
        <v>45.463332999999999</v>
      </c>
      <c r="F219" s="2">
        <v>45.463332999999999</v>
      </c>
      <c r="G219" s="2">
        <v>120.47361100000001</v>
      </c>
      <c r="H219" s="2">
        <v>120.47361100000001</v>
      </c>
      <c r="I219" s="6"/>
      <c r="J219" s="6"/>
      <c r="K219" s="6"/>
      <c r="L219" s="13" t="s">
        <v>853</v>
      </c>
      <c r="M219" s="13" t="s">
        <v>390</v>
      </c>
      <c r="N219" s="6"/>
      <c r="O219" s="6"/>
      <c r="P219" s="6"/>
      <c r="Q219" s="35">
        <v>127.4</v>
      </c>
      <c r="R219" s="6"/>
      <c r="S219" s="6"/>
      <c r="T219" s="6"/>
      <c r="U219" s="6"/>
      <c r="V219" s="6"/>
      <c r="W219" s="6"/>
      <c r="X219" s="6"/>
      <c r="Y219" s="6"/>
      <c r="Z219" s="6"/>
      <c r="AA219" s="6"/>
      <c r="AB219" s="30">
        <v>69.94</v>
      </c>
      <c r="AC219" s="30">
        <v>0.28999999999999998</v>
      </c>
      <c r="AE219" s="30">
        <v>14.83</v>
      </c>
      <c r="AG219" s="2"/>
      <c r="AH219" s="2"/>
      <c r="AI219" s="2">
        <v>2.4474560000000003</v>
      </c>
      <c r="AJ219" s="2">
        <v>0.6</v>
      </c>
      <c r="AK219" s="2">
        <v>0.46</v>
      </c>
      <c r="AL219" s="2">
        <v>7.0000000000000007E-2</v>
      </c>
      <c r="AM219" s="2"/>
      <c r="AN219" s="2">
        <v>6.32</v>
      </c>
      <c r="AO219" s="2">
        <v>3.74</v>
      </c>
      <c r="AP219" s="2">
        <v>0.06</v>
      </c>
      <c r="BF219" s="30">
        <v>0.96</v>
      </c>
      <c r="CH219" s="30">
        <v>7.42</v>
      </c>
      <c r="CI219" s="30">
        <v>1435</v>
      </c>
      <c r="CJ219" s="6">
        <v>19.559999999999999</v>
      </c>
      <c r="CK219" s="6">
        <v>10.64</v>
      </c>
      <c r="CL219" s="30">
        <v>433</v>
      </c>
      <c r="CN219" s="30">
        <v>1.7</v>
      </c>
      <c r="CO219" s="30">
        <v>3.5</v>
      </c>
      <c r="CP219" s="30">
        <v>7.27</v>
      </c>
      <c r="CQ219" s="30">
        <v>57.12</v>
      </c>
      <c r="CR219" s="30">
        <v>18.91</v>
      </c>
      <c r="CS219" s="30">
        <v>1.59</v>
      </c>
      <c r="CW219" s="30">
        <v>225</v>
      </c>
      <c r="CX219" s="30">
        <v>119</v>
      </c>
      <c r="CY219" s="30">
        <v>20.96</v>
      </c>
      <c r="CZ219" s="30">
        <v>266</v>
      </c>
      <c r="DA219" s="30">
        <v>9.4</v>
      </c>
      <c r="DN219" s="30">
        <v>916</v>
      </c>
      <c r="DO219" s="30">
        <v>36.79</v>
      </c>
      <c r="DP219" s="30">
        <v>70.45</v>
      </c>
      <c r="DQ219" s="30">
        <v>8.7899999999999991</v>
      </c>
      <c r="DR219" s="30">
        <v>31.67</v>
      </c>
      <c r="DS219" s="30">
        <v>5.5</v>
      </c>
      <c r="DT219" s="30">
        <v>0.74</v>
      </c>
      <c r="DU219" s="30">
        <v>4.37</v>
      </c>
      <c r="DV219" s="30">
        <v>0.68</v>
      </c>
      <c r="DW219" s="30">
        <v>4.12</v>
      </c>
      <c r="DX219" s="30">
        <v>0.82</v>
      </c>
      <c r="DY219" s="30">
        <v>2.35</v>
      </c>
      <c r="DZ219" s="30">
        <v>0.37</v>
      </c>
      <c r="EA219" s="30">
        <v>2.52</v>
      </c>
      <c r="EB219" s="30">
        <v>0.39</v>
      </c>
      <c r="EC219" s="30">
        <v>7.34</v>
      </c>
      <c r="ED219" s="30">
        <v>0.74</v>
      </c>
      <c r="EM219" s="30">
        <v>26.71</v>
      </c>
      <c r="EO219" s="30">
        <v>12.29</v>
      </c>
      <c r="EP219" s="30">
        <v>3.4</v>
      </c>
      <c r="FO219" s="6"/>
      <c r="FP219" s="13" t="s">
        <v>843</v>
      </c>
    </row>
    <row r="220" spans="1:172" s="30" customFormat="1" x14ac:dyDescent="0.25">
      <c r="A220" s="40" t="s">
        <v>841</v>
      </c>
      <c r="B220" s="6"/>
      <c r="C220" s="13" t="s">
        <v>593</v>
      </c>
      <c r="D220" s="13" t="s">
        <v>598</v>
      </c>
      <c r="E220" s="2">
        <v>45.463332999999999</v>
      </c>
      <c r="F220" s="2">
        <v>45.463332999999999</v>
      </c>
      <c r="G220" s="2">
        <v>120.47361100000001</v>
      </c>
      <c r="H220" s="2">
        <v>120.47361100000001</v>
      </c>
      <c r="I220" s="6"/>
      <c r="J220" s="6"/>
      <c r="K220" s="6"/>
      <c r="L220" s="13" t="s">
        <v>854</v>
      </c>
      <c r="M220" s="13" t="s">
        <v>390</v>
      </c>
      <c r="N220" s="6"/>
      <c r="O220" s="6"/>
      <c r="P220" s="6"/>
      <c r="Q220" s="35">
        <v>127.4</v>
      </c>
      <c r="R220" s="6"/>
      <c r="S220" s="6"/>
      <c r="T220" s="6"/>
      <c r="U220" s="6"/>
      <c r="V220" s="6"/>
      <c r="W220" s="6"/>
      <c r="X220" s="6"/>
      <c r="Y220" s="6"/>
      <c r="Z220" s="6"/>
      <c r="AA220" s="6"/>
      <c r="AB220" s="30">
        <v>69.86</v>
      </c>
      <c r="AC220" s="30">
        <v>0.28999999999999998</v>
      </c>
      <c r="AE220" s="30">
        <v>14.95</v>
      </c>
      <c r="AG220" s="2"/>
      <c r="AH220" s="2"/>
      <c r="AI220" s="2">
        <v>2.528438</v>
      </c>
      <c r="AJ220" s="2">
        <v>0.74</v>
      </c>
      <c r="AK220" s="2">
        <v>0.45</v>
      </c>
      <c r="AL220" s="2">
        <v>7.0000000000000007E-2</v>
      </c>
      <c r="AM220" s="2"/>
      <c r="AN220" s="2">
        <v>6.22</v>
      </c>
      <c r="AO220" s="2">
        <v>3.69</v>
      </c>
      <c r="AP220" s="2">
        <v>0.06</v>
      </c>
      <c r="BF220" s="30">
        <v>0.85</v>
      </c>
      <c r="CH220" s="30">
        <v>7.99</v>
      </c>
      <c r="CI220" s="30">
        <v>1515</v>
      </c>
      <c r="CJ220" s="6">
        <v>21.78</v>
      </c>
      <c r="CK220" s="6">
        <v>10.39</v>
      </c>
      <c r="CL220" s="30">
        <v>536</v>
      </c>
      <c r="CN220" s="30">
        <v>1.81</v>
      </c>
      <c r="CO220" s="30">
        <v>3.64</v>
      </c>
      <c r="CP220" s="30">
        <v>6.63</v>
      </c>
      <c r="CQ220" s="30">
        <v>55.38</v>
      </c>
      <c r="CR220" s="30">
        <v>19.579999999999998</v>
      </c>
      <c r="CS220" s="30">
        <v>1.84</v>
      </c>
      <c r="CW220" s="30">
        <v>244</v>
      </c>
      <c r="CX220" s="30">
        <v>127</v>
      </c>
      <c r="CY220" s="30">
        <v>22.27</v>
      </c>
      <c r="CZ220" s="30">
        <v>247</v>
      </c>
      <c r="DA220" s="30">
        <v>9.2899999999999991</v>
      </c>
      <c r="DN220" s="30">
        <v>954</v>
      </c>
      <c r="DO220" s="30">
        <v>35.869999999999997</v>
      </c>
      <c r="DP220" s="30">
        <v>68.400000000000006</v>
      </c>
      <c r="DQ220" s="30">
        <v>8.83</v>
      </c>
      <c r="DR220" s="30">
        <v>32.25</v>
      </c>
      <c r="DS220" s="30">
        <v>5.66</v>
      </c>
      <c r="DT220" s="30">
        <v>0.79</v>
      </c>
      <c r="DU220" s="30">
        <v>4.62</v>
      </c>
      <c r="DV220" s="30">
        <v>0.72</v>
      </c>
      <c r="DW220" s="30">
        <v>4.32</v>
      </c>
      <c r="DX220" s="30">
        <v>0.87</v>
      </c>
      <c r="DY220" s="30">
        <v>2.4500000000000002</v>
      </c>
      <c r="DZ220" s="30">
        <v>0.38</v>
      </c>
      <c r="EA220" s="30">
        <v>2.5099999999999998</v>
      </c>
      <c r="EB220" s="30">
        <v>0.39</v>
      </c>
      <c r="EC220" s="30">
        <v>6.8</v>
      </c>
      <c r="ED220" s="30">
        <v>0.75</v>
      </c>
      <c r="EM220" s="30">
        <v>32.94</v>
      </c>
      <c r="EO220" s="30">
        <v>12.9</v>
      </c>
      <c r="EP220" s="30">
        <v>3.53</v>
      </c>
      <c r="FO220" s="6"/>
      <c r="FP220" s="13" t="s">
        <v>843</v>
      </c>
    </row>
    <row r="221" spans="1:172" s="30" customFormat="1" x14ac:dyDescent="0.25">
      <c r="A221" s="40" t="s">
        <v>841</v>
      </c>
      <c r="B221" s="6"/>
      <c r="C221" s="13" t="s">
        <v>593</v>
      </c>
      <c r="D221" s="13" t="s">
        <v>598</v>
      </c>
      <c r="E221" s="2">
        <v>45.463332999999999</v>
      </c>
      <c r="F221" s="2">
        <v>45.463332999999999</v>
      </c>
      <c r="G221" s="2">
        <v>120.47361100000001</v>
      </c>
      <c r="H221" s="2">
        <v>120.47361100000001</v>
      </c>
      <c r="I221" s="6"/>
      <c r="J221" s="6"/>
      <c r="K221" s="6"/>
      <c r="L221" s="13" t="s">
        <v>855</v>
      </c>
      <c r="M221" s="13" t="s">
        <v>390</v>
      </c>
      <c r="N221" s="6"/>
      <c r="O221" s="6"/>
      <c r="P221" s="6"/>
      <c r="Q221" s="35">
        <v>127.4</v>
      </c>
      <c r="R221" s="6"/>
      <c r="S221" s="6"/>
      <c r="T221" s="6"/>
      <c r="U221" s="6"/>
      <c r="V221" s="6"/>
      <c r="W221" s="6"/>
      <c r="X221" s="6"/>
      <c r="Y221" s="6"/>
      <c r="Z221" s="6"/>
      <c r="AA221" s="6"/>
      <c r="AB221" s="30">
        <v>68.92</v>
      </c>
      <c r="AC221" s="30">
        <v>0.31</v>
      </c>
      <c r="AE221" s="30">
        <v>15.52</v>
      </c>
      <c r="AG221" s="2"/>
      <c r="AH221" s="2"/>
      <c r="AI221" s="2">
        <v>2.7083979999999999</v>
      </c>
      <c r="AJ221" s="2">
        <v>0.54</v>
      </c>
      <c r="AK221" s="2">
        <v>0.45</v>
      </c>
      <c r="AL221" s="2">
        <v>7.0000000000000007E-2</v>
      </c>
      <c r="AM221" s="2"/>
      <c r="AN221" s="2">
        <v>5.76</v>
      </c>
      <c r="AO221" s="2">
        <v>4.4400000000000004</v>
      </c>
      <c r="AP221" s="2">
        <v>7.0000000000000007E-2</v>
      </c>
      <c r="BF221" s="30">
        <v>0.9</v>
      </c>
      <c r="CH221" s="30">
        <v>8.17</v>
      </c>
      <c r="CI221" s="30">
        <v>1654</v>
      </c>
      <c r="CJ221" s="6">
        <v>21.99</v>
      </c>
      <c r="CK221" s="6">
        <v>12.41</v>
      </c>
      <c r="CL221" s="30">
        <v>480</v>
      </c>
      <c r="CN221" s="30">
        <v>1.93</v>
      </c>
      <c r="CO221" s="30">
        <v>4.09</v>
      </c>
      <c r="CP221" s="30">
        <v>9.4</v>
      </c>
      <c r="CQ221" s="30">
        <v>52.72</v>
      </c>
      <c r="CR221" s="30">
        <v>20.22</v>
      </c>
      <c r="CS221" s="30">
        <v>1.61</v>
      </c>
      <c r="CW221" s="30">
        <v>211</v>
      </c>
      <c r="CX221" s="30">
        <v>133</v>
      </c>
      <c r="CY221" s="30">
        <v>22.47</v>
      </c>
      <c r="CZ221" s="30">
        <v>263</v>
      </c>
      <c r="DA221" s="30">
        <v>10.31</v>
      </c>
      <c r="DN221" s="30">
        <v>848</v>
      </c>
      <c r="DO221" s="30">
        <v>37.03</v>
      </c>
      <c r="DP221" s="30">
        <v>70.63</v>
      </c>
      <c r="DQ221" s="30">
        <v>9.07</v>
      </c>
      <c r="DR221" s="30">
        <v>32.92</v>
      </c>
      <c r="DS221" s="30">
        <v>5.83</v>
      </c>
      <c r="DT221" s="30">
        <v>0.82</v>
      </c>
      <c r="DU221" s="30">
        <v>4.92</v>
      </c>
      <c r="DV221" s="30">
        <v>0.74</v>
      </c>
      <c r="DW221" s="30">
        <v>4.24</v>
      </c>
      <c r="DX221" s="30">
        <v>0.85</v>
      </c>
      <c r="DY221" s="30">
        <v>2.39</v>
      </c>
      <c r="DZ221" s="30">
        <v>0.38</v>
      </c>
      <c r="EA221" s="30">
        <v>2.6</v>
      </c>
      <c r="EB221" s="30">
        <v>0.4</v>
      </c>
      <c r="EC221" s="30">
        <v>7.25</v>
      </c>
      <c r="ED221" s="30">
        <v>0.8</v>
      </c>
      <c r="EM221" s="30">
        <v>36.28</v>
      </c>
      <c r="EO221" s="30">
        <v>13.12</v>
      </c>
      <c r="EP221" s="30">
        <v>3.67</v>
      </c>
      <c r="FO221" s="6"/>
      <c r="FP221" s="13" t="s">
        <v>843</v>
      </c>
    </row>
    <row r="222" spans="1:172" s="30" customFormat="1" x14ac:dyDescent="0.25">
      <c r="A222" s="40" t="s">
        <v>841</v>
      </c>
      <c r="B222" s="6"/>
      <c r="C222" s="13" t="s">
        <v>593</v>
      </c>
      <c r="D222" s="13" t="s">
        <v>598</v>
      </c>
      <c r="E222" s="2">
        <v>45.463332999999999</v>
      </c>
      <c r="F222" s="2">
        <v>45.463332999999999</v>
      </c>
      <c r="G222" s="2">
        <v>120.47361100000001</v>
      </c>
      <c r="H222" s="2">
        <v>120.47361100000001</v>
      </c>
      <c r="I222" s="6"/>
      <c r="J222" s="6"/>
      <c r="K222" s="6"/>
      <c r="L222" s="13" t="s">
        <v>856</v>
      </c>
      <c r="M222" s="13" t="s">
        <v>390</v>
      </c>
      <c r="N222" s="6"/>
      <c r="O222" s="6"/>
      <c r="P222" s="6"/>
      <c r="Q222" s="35">
        <v>127.4</v>
      </c>
      <c r="R222" s="6"/>
      <c r="S222" s="6"/>
      <c r="T222" s="6"/>
      <c r="U222" s="6"/>
      <c r="V222" s="6"/>
      <c r="W222" s="6"/>
      <c r="X222" s="6"/>
      <c r="Y222" s="6"/>
      <c r="Z222" s="6"/>
      <c r="AA222" s="6"/>
      <c r="AB222" s="30">
        <v>69.62</v>
      </c>
      <c r="AC222" s="30">
        <v>0.28000000000000003</v>
      </c>
      <c r="AE222" s="30">
        <v>14.91</v>
      </c>
      <c r="AG222" s="2"/>
      <c r="AH222" s="2"/>
      <c r="AI222" s="2">
        <v>2.9333480000000001</v>
      </c>
      <c r="AJ222" s="2">
        <v>0.56000000000000005</v>
      </c>
      <c r="AK222" s="2">
        <v>0.45</v>
      </c>
      <c r="AL222" s="2">
        <v>7.0000000000000007E-2</v>
      </c>
      <c r="AM222" s="2"/>
      <c r="AN222" s="2">
        <v>6.06</v>
      </c>
      <c r="AO222" s="2">
        <v>3.7</v>
      </c>
      <c r="AP222" s="2">
        <v>0.06</v>
      </c>
      <c r="BF222" s="30">
        <v>1.02</v>
      </c>
      <c r="CH222" s="30">
        <v>7.07</v>
      </c>
      <c r="CI222" s="30">
        <v>1414</v>
      </c>
      <c r="CJ222" s="6">
        <v>18.18</v>
      </c>
      <c r="CK222" s="6">
        <v>13.71</v>
      </c>
      <c r="CL222" s="30">
        <v>485</v>
      </c>
      <c r="CN222" s="30">
        <v>2.04</v>
      </c>
      <c r="CO222" s="30">
        <v>6.06</v>
      </c>
      <c r="CP222" s="30">
        <v>9.7200000000000006</v>
      </c>
      <c r="CQ222" s="30">
        <v>51.93</v>
      </c>
      <c r="CR222" s="30">
        <v>17.59</v>
      </c>
      <c r="CS222" s="30">
        <v>1.61</v>
      </c>
      <c r="CW222" s="30">
        <v>231</v>
      </c>
      <c r="CX222" s="30">
        <v>122</v>
      </c>
      <c r="CY222" s="30">
        <v>20.36</v>
      </c>
      <c r="CZ222" s="30">
        <v>234</v>
      </c>
      <c r="DA222" s="30">
        <v>8.85</v>
      </c>
      <c r="DN222" s="30">
        <v>879</v>
      </c>
      <c r="DO222" s="30">
        <v>34.57</v>
      </c>
      <c r="DP222" s="30">
        <v>64.16</v>
      </c>
      <c r="DQ222" s="30">
        <v>8.1300000000000008</v>
      </c>
      <c r="DR222" s="30">
        <v>29.52</v>
      </c>
      <c r="DS222" s="30">
        <v>5.15</v>
      </c>
      <c r="DT222" s="30">
        <v>0.73</v>
      </c>
      <c r="DU222" s="30">
        <v>4.4400000000000004</v>
      </c>
      <c r="DV222" s="30">
        <v>0.69</v>
      </c>
      <c r="DW222" s="30">
        <v>3.97</v>
      </c>
      <c r="DX222" s="30">
        <v>0.8</v>
      </c>
      <c r="DY222" s="30">
        <v>2.27</v>
      </c>
      <c r="DZ222" s="30">
        <v>0.35</v>
      </c>
      <c r="EA222" s="30">
        <v>2.36</v>
      </c>
      <c r="EB222" s="30">
        <v>0.37</v>
      </c>
      <c r="EC222" s="30">
        <v>6.36</v>
      </c>
      <c r="ED222" s="30">
        <v>0.7</v>
      </c>
      <c r="EM222" s="30">
        <v>31.48</v>
      </c>
      <c r="EO222" s="30">
        <v>12.22</v>
      </c>
      <c r="EP222" s="30">
        <v>3.32</v>
      </c>
      <c r="FO222" s="6"/>
      <c r="FP222" s="13" t="s">
        <v>843</v>
      </c>
    </row>
    <row r="223" spans="1:172" s="30" customFormat="1" x14ac:dyDescent="0.25">
      <c r="A223" s="40" t="s">
        <v>841</v>
      </c>
      <c r="B223" s="6"/>
      <c r="C223" s="13" t="s">
        <v>593</v>
      </c>
      <c r="D223" s="13" t="s">
        <v>598</v>
      </c>
      <c r="E223" s="2">
        <v>45.463332999999999</v>
      </c>
      <c r="F223" s="2">
        <v>45.463332999999999</v>
      </c>
      <c r="G223" s="2">
        <v>120.47361100000001</v>
      </c>
      <c r="H223" s="2">
        <v>120.47361100000001</v>
      </c>
      <c r="I223" s="6"/>
      <c r="J223" s="6"/>
      <c r="K223" s="6"/>
      <c r="L223" s="13" t="s">
        <v>857</v>
      </c>
      <c r="M223" s="13" t="s">
        <v>390</v>
      </c>
      <c r="N223" s="6"/>
      <c r="O223" s="6"/>
      <c r="P223" s="6"/>
      <c r="Q223" s="35">
        <v>127.4</v>
      </c>
      <c r="R223" s="6"/>
      <c r="S223" s="6"/>
      <c r="T223" s="6"/>
      <c r="U223" s="6"/>
      <c r="V223" s="6"/>
      <c r="W223" s="6"/>
      <c r="X223" s="6"/>
      <c r="Y223" s="6"/>
      <c r="Z223" s="6"/>
      <c r="AA223" s="6"/>
      <c r="AB223" s="30">
        <v>69.849999999999994</v>
      </c>
      <c r="AC223" s="30">
        <v>0.26</v>
      </c>
      <c r="AE223" s="30">
        <v>13.84</v>
      </c>
      <c r="AG223" s="2"/>
      <c r="AH223" s="2"/>
      <c r="AI223" s="2">
        <v>2.9333480000000001</v>
      </c>
      <c r="AJ223" s="2">
        <v>1.61</v>
      </c>
      <c r="AK223" s="2">
        <v>0.36</v>
      </c>
      <c r="AL223" s="2">
        <v>0.06</v>
      </c>
      <c r="AM223" s="2"/>
      <c r="AN223" s="2">
        <v>5.17</v>
      </c>
      <c r="AO223" s="2">
        <v>4.1500000000000004</v>
      </c>
      <c r="AP223" s="2">
        <v>0.06</v>
      </c>
      <c r="BF223" s="30">
        <v>1.37</v>
      </c>
      <c r="CH223" s="30">
        <v>6.77</v>
      </c>
      <c r="CI223" s="30">
        <v>1381</v>
      </c>
      <c r="CJ223" s="6">
        <v>19.739999999999998</v>
      </c>
      <c r="CK223" s="6">
        <v>14.52</v>
      </c>
      <c r="CL223" s="30">
        <v>379</v>
      </c>
      <c r="CN223" s="30">
        <v>2.2799999999999998</v>
      </c>
      <c r="CO223" s="30">
        <v>5.92</v>
      </c>
      <c r="CP223" s="30">
        <v>12.46</v>
      </c>
      <c r="CQ223" s="30">
        <v>73.13</v>
      </c>
      <c r="CR223" s="30">
        <v>23.09</v>
      </c>
      <c r="CS223" s="30">
        <v>1.38</v>
      </c>
      <c r="CW223" s="30">
        <v>214</v>
      </c>
      <c r="CX223" s="30">
        <v>140</v>
      </c>
      <c r="CY223" s="30">
        <v>20.16</v>
      </c>
      <c r="CZ223" s="30">
        <v>216</v>
      </c>
      <c r="DA223" s="30">
        <v>8.43</v>
      </c>
      <c r="DN223" s="30">
        <v>974</v>
      </c>
      <c r="DO223" s="30">
        <v>34.74</v>
      </c>
      <c r="DP223" s="30">
        <v>67.349999999999994</v>
      </c>
      <c r="DQ223" s="30">
        <v>8.34</v>
      </c>
      <c r="DR223" s="30">
        <v>30.98</v>
      </c>
      <c r="DS223" s="30">
        <v>5.18</v>
      </c>
      <c r="DT223" s="30">
        <v>0.7</v>
      </c>
      <c r="DU223" s="30">
        <v>4.04</v>
      </c>
      <c r="DV223" s="30">
        <v>0.61</v>
      </c>
      <c r="DW223" s="30">
        <v>3.44</v>
      </c>
      <c r="DX223" s="30">
        <v>0.71</v>
      </c>
      <c r="DY223" s="30">
        <v>2.04</v>
      </c>
      <c r="DZ223" s="30">
        <v>0.32</v>
      </c>
      <c r="EA223" s="30">
        <v>2.19</v>
      </c>
      <c r="EB223" s="30">
        <v>0.34</v>
      </c>
      <c r="EC223" s="30">
        <v>6.03</v>
      </c>
      <c r="ED223" s="30">
        <v>0.69</v>
      </c>
      <c r="EM223" s="30">
        <v>26.37</v>
      </c>
      <c r="EO223" s="30">
        <v>10.85</v>
      </c>
      <c r="EP223" s="30">
        <v>2.66</v>
      </c>
      <c r="FO223" s="6"/>
      <c r="FP223" s="13" t="s">
        <v>843</v>
      </c>
    </row>
    <row r="224" spans="1:172" x14ac:dyDescent="0.25">
      <c r="A224" s="13" t="s">
        <v>858</v>
      </c>
      <c r="C224" s="13" t="s">
        <v>593</v>
      </c>
      <c r="D224" s="13" t="s">
        <v>859</v>
      </c>
      <c r="E224" s="12">
        <v>46.916666999999997</v>
      </c>
      <c r="F224" s="12">
        <v>46.916666999999997</v>
      </c>
      <c r="G224" s="12">
        <v>122.416667</v>
      </c>
      <c r="H224" s="12">
        <v>122.416667</v>
      </c>
      <c r="L224" s="13" t="s">
        <v>860</v>
      </c>
      <c r="Q224" s="34">
        <v>155</v>
      </c>
      <c r="AB224" s="6">
        <v>63.98</v>
      </c>
      <c r="AC224" s="6">
        <v>0.75</v>
      </c>
      <c r="AE224" s="6">
        <v>16.940000000000001</v>
      </c>
      <c r="AG224" s="2">
        <v>2.3199999999999998</v>
      </c>
      <c r="AH224" s="2">
        <v>1.99</v>
      </c>
      <c r="AI224" s="2">
        <f t="shared" ref="AI224:AI252" si="8">AH224+0.8998*AG224</f>
        <v>4.0775360000000003</v>
      </c>
      <c r="AJ224" s="2">
        <v>4.3499999999999996</v>
      </c>
      <c r="AK224" s="2">
        <v>1.74</v>
      </c>
      <c r="AL224" s="2">
        <v>0.06</v>
      </c>
      <c r="AN224" s="2">
        <v>1.82</v>
      </c>
      <c r="AO224" s="2">
        <v>4.6399999999999997</v>
      </c>
      <c r="AP224" s="2">
        <v>0.23</v>
      </c>
      <c r="BF224" s="30">
        <v>1.01</v>
      </c>
      <c r="CH224" s="6">
        <v>6.49</v>
      </c>
      <c r="CJ224" s="6">
        <v>98.28</v>
      </c>
      <c r="CK224" s="6">
        <v>12.16</v>
      </c>
      <c r="CN224" s="6">
        <v>9.3699999999999992</v>
      </c>
      <c r="CO224" s="6">
        <v>6.05</v>
      </c>
      <c r="CP224" s="6">
        <v>9.4700000000000006</v>
      </c>
      <c r="CQ224" s="6">
        <v>59.37</v>
      </c>
      <c r="CR224" s="6">
        <v>21.85</v>
      </c>
      <c r="CW224" s="6">
        <v>30.59</v>
      </c>
      <c r="CX224" s="6">
        <v>752.78</v>
      </c>
      <c r="CY224" s="6">
        <v>9.02</v>
      </c>
      <c r="CZ224" s="6">
        <v>152.80000000000001</v>
      </c>
      <c r="DA224" s="6">
        <v>6.8</v>
      </c>
      <c r="DM224" s="6">
        <v>0.9</v>
      </c>
      <c r="DN224" s="6">
        <v>527.79999999999995</v>
      </c>
      <c r="DO224" s="6">
        <v>24.19</v>
      </c>
      <c r="DP224" s="6">
        <v>46.82</v>
      </c>
      <c r="DQ224" s="6">
        <v>6.02</v>
      </c>
      <c r="DR224" s="6">
        <v>23.58</v>
      </c>
      <c r="DS224" s="6">
        <v>4.24</v>
      </c>
      <c r="DT224" s="6">
        <v>1.37</v>
      </c>
      <c r="DU224" s="6">
        <v>3.39</v>
      </c>
      <c r="DV224" s="6">
        <v>0.46</v>
      </c>
      <c r="DW224" s="6">
        <v>1.96</v>
      </c>
      <c r="DX224" s="6">
        <v>0.37</v>
      </c>
      <c r="DY224" s="6">
        <v>0.89</v>
      </c>
      <c r="DZ224" s="6">
        <v>0.14000000000000001</v>
      </c>
      <c r="EA224" s="6">
        <v>0.75</v>
      </c>
      <c r="EB224" s="6">
        <v>0.14000000000000001</v>
      </c>
      <c r="EC224" s="6">
        <v>7.32</v>
      </c>
      <c r="ED224" s="6">
        <v>0.48</v>
      </c>
      <c r="EM224" s="6">
        <v>9.15</v>
      </c>
      <c r="EO224" s="6">
        <v>3.63</v>
      </c>
      <c r="EP224" s="6">
        <v>0.72</v>
      </c>
      <c r="FP224" s="13" t="s">
        <v>861</v>
      </c>
    </row>
    <row r="225" spans="1:172" x14ac:dyDescent="0.25">
      <c r="A225" s="13" t="s">
        <v>858</v>
      </c>
      <c r="C225" s="13" t="s">
        <v>593</v>
      </c>
      <c r="D225" s="13" t="s">
        <v>859</v>
      </c>
      <c r="E225" s="12">
        <v>46.666666999999997</v>
      </c>
      <c r="F225" s="12">
        <v>46.666666999999997</v>
      </c>
      <c r="G225" s="12">
        <v>122.25</v>
      </c>
      <c r="H225" s="12">
        <v>122.25</v>
      </c>
      <c r="L225" s="13" t="s">
        <v>862</v>
      </c>
      <c r="Q225" s="34">
        <v>155</v>
      </c>
      <c r="AB225" s="6">
        <v>77.44</v>
      </c>
      <c r="AC225" s="6">
        <v>0.08</v>
      </c>
      <c r="AE225" s="6">
        <v>9.2799999999999994</v>
      </c>
      <c r="AG225" s="2">
        <v>1.53</v>
      </c>
      <c r="AH225" s="2">
        <v>0.65</v>
      </c>
      <c r="AI225" s="2">
        <f t="shared" si="8"/>
        <v>2.026694</v>
      </c>
      <c r="AJ225" s="2">
        <v>1.19</v>
      </c>
      <c r="AK225" s="2">
        <v>3.82</v>
      </c>
      <c r="AL225" s="2">
        <v>7.0000000000000007E-2</v>
      </c>
      <c r="AN225" s="2">
        <v>2.2200000000000002</v>
      </c>
      <c r="AO225" s="2">
        <v>1.31</v>
      </c>
      <c r="AP225" s="2">
        <v>0.03</v>
      </c>
      <c r="BF225" s="30">
        <v>2.29</v>
      </c>
      <c r="CH225" s="6">
        <v>5.35</v>
      </c>
      <c r="CJ225" s="6">
        <v>25.48</v>
      </c>
      <c r="CK225" s="6">
        <v>33.090000000000003</v>
      </c>
      <c r="CN225" s="6">
        <v>16.940000000000001</v>
      </c>
      <c r="CO225" s="6">
        <v>169.7</v>
      </c>
      <c r="CP225" s="6">
        <v>6.75</v>
      </c>
      <c r="CQ225" s="6">
        <v>36.32</v>
      </c>
      <c r="CR225" s="6">
        <v>11.82</v>
      </c>
      <c r="CW225" s="6">
        <v>42.24</v>
      </c>
      <c r="CX225" s="6">
        <v>202.6</v>
      </c>
      <c r="CY225" s="6">
        <v>6.29</v>
      </c>
      <c r="CZ225" s="6">
        <v>181.2</v>
      </c>
      <c r="DA225" s="6">
        <v>5.37</v>
      </c>
      <c r="DM225" s="6">
        <v>1.1000000000000001</v>
      </c>
      <c r="DN225" s="6">
        <v>333.9</v>
      </c>
      <c r="DO225" s="6">
        <v>13.09</v>
      </c>
      <c r="DP225" s="6">
        <v>21.64</v>
      </c>
      <c r="DQ225" s="6">
        <v>2.38</v>
      </c>
      <c r="DR225" s="6">
        <v>8.64</v>
      </c>
      <c r="DS225" s="6">
        <v>1.63</v>
      </c>
      <c r="DT225" s="6">
        <v>0.38</v>
      </c>
      <c r="DU225" s="6">
        <v>1.42</v>
      </c>
      <c r="DV225" s="6">
        <v>0.21</v>
      </c>
      <c r="DW225" s="6">
        <v>1.1000000000000001</v>
      </c>
      <c r="DX225" s="6">
        <v>0.2</v>
      </c>
      <c r="DY225" s="6">
        <v>0.56999999999999995</v>
      </c>
      <c r="DZ225" s="6">
        <v>0.1</v>
      </c>
      <c r="EA225" s="6">
        <v>0.69</v>
      </c>
      <c r="EB225" s="6">
        <v>0.18</v>
      </c>
      <c r="EC225" s="6">
        <v>2.09</v>
      </c>
      <c r="ED225" s="6">
        <v>0.54</v>
      </c>
      <c r="EM225" s="6">
        <v>13.5</v>
      </c>
      <c r="EO225" s="6">
        <v>7.62</v>
      </c>
      <c r="EP225" s="6">
        <v>1.88</v>
      </c>
      <c r="FP225" s="13" t="s">
        <v>861</v>
      </c>
    </row>
    <row r="226" spans="1:172" x14ac:dyDescent="0.25">
      <c r="A226" s="13" t="s">
        <v>858</v>
      </c>
      <c r="C226" s="13" t="s">
        <v>593</v>
      </c>
      <c r="D226" s="13" t="s">
        <v>859</v>
      </c>
      <c r="E226" s="12">
        <v>46.166666999999997</v>
      </c>
      <c r="F226" s="12">
        <v>46.166666999999997</v>
      </c>
      <c r="G226" s="12">
        <v>121.166667</v>
      </c>
      <c r="H226" s="12">
        <v>121.166667</v>
      </c>
      <c r="L226" s="13" t="s">
        <v>863</v>
      </c>
      <c r="Q226" s="34">
        <v>144</v>
      </c>
      <c r="AB226" s="6">
        <v>62.68</v>
      </c>
      <c r="AC226" s="6">
        <v>0.54</v>
      </c>
      <c r="AE226" s="6">
        <v>16.760000000000002</v>
      </c>
      <c r="AG226" s="2">
        <v>2.6</v>
      </c>
      <c r="AH226" s="2">
        <v>2.4</v>
      </c>
      <c r="AI226" s="2">
        <f t="shared" si="8"/>
        <v>4.7394800000000004</v>
      </c>
      <c r="AJ226" s="2">
        <v>3.69</v>
      </c>
      <c r="AK226" s="2">
        <v>1.43</v>
      </c>
      <c r="AL226" s="2">
        <v>0.11</v>
      </c>
      <c r="AN226" s="2">
        <v>2.96</v>
      </c>
      <c r="AO226" s="2">
        <v>5.2</v>
      </c>
      <c r="AP226" s="2">
        <v>0.33</v>
      </c>
      <c r="BF226" s="30">
        <v>1.1299999999999999</v>
      </c>
      <c r="CH226" s="6">
        <v>7.64</v>
      </c>
      <c r="CJ226" s="6">
        <v>54.34</v>
      </c>
      <c r="CK226" s="6">
        <v>5.61</v>
      </c>
      <c r="CN226" s="6">
        <v>7.16</v>
      </c>
      <c r="CO226" s="6">
        <v>1.42</v>
      </c>
      <c r="CP226" s="6">
        <v>9.0299999999999994</v>
      </c>
      <c r="CQ226" s="6">
        <v>78.66</v>
      </c>
      <c r="CR226" s="6">
        <v>18.82</v>
      </c>
      <c r="CW226" s="6">
        <v>66.819999999999993</v>
      </c>
      <c r="CX226" s="6">
        <v>513.1</v>
      </c>
      <c r="CY226" s="6">
        <v>24.7</v>
      </c>
      <c r="CZ226" s="6">
        <v>154.19999999999999</v>
      </c>
      <c r="DA226" s="6">
        <v>8.94</v>
      </c>
      <c r="DM226" s="6">
        <v>3.34</v>
      </c>
      <c r="DN226" s="6">
        <v>603</v>
      </c>
      <c r="DO226" s="6">
        <v>29.53</v>
      </c>
      <c r="DP226" s="6">
        <v>60.06</v>
      </c>
      <c r="DQ226" s="6">
        <v>7.69</v>
      </c>
      <c r="DR226" s="6">
        <v>31.71</v>
      </c>
      <c r="DS226" s="6">
        <v>6.03</v>
      </c>
      <c r="DT226" s="6">
        <v>1.24</v>
      </c>
      <c r="DU226" s="6">
        <v>4.67</v>
      </c>
      <c r="DV226" s="6">
        <v>0.79</v>
      </c>
      <c r="DW226" s="6">
        <v>4.08</v>
      </c>
      <c r="DX226" s="6">
        <v>0.75</v>
      </c>
      <c r="DY226" s="6">
        <v>2.17</v>
      </c>
      <c r="DZ226" s="6">
        <v>0.35</v>
      </c>
      <c r="EA226" s="6">
        <v>2.29</v>
      </c>
      <c r="EB226" s="6">
        <v>0.31</v>
      </c>
      <c r="EC226" s="6">
        <v>1.62</v>
      </c>
      <c r="ED226" s="6">
        <v>0.61</v>
      </c>
      <c r="EM226" s="6">
        <v>13.97</v>
      </c>
      <c r="EO226" s="6">
        <v>5.97</v>
      </c>
      <c r="EP226" s="6">
        <v>1.1200000000000001</v>
      </c>
      <c r="FP226" s="13" t="s">
        <v>861</v>
      </c>
    </row>
    <row r="227" spans="1:172" x14ac:dyDescent="0.25">
      <c r="A227" s="13" t="s">
        <v>858</v>
      </c>
      <c r="C227" s="13" t="s">
        <v>593</v>
      </c>
      <c r="D227" s="13" t="s">
        <v>859</v>
      </c>
      <c r="E227" s="12">
        <v>46.166666999999997</v>
      </c>
      <c r="F227" s="12">
        <v>46.166666999999997</v>
      </c>
      <c r="G227" s="12">
        <v>121.166667</v>
      </c>
      <c r="H227" s="12">
        <v>121.166667</v>
      </c>
      <c r="L227" s="13" t="s">
        <v>864</v>
      </c>
      <c r="Q227" s="34">
        <v>144</v>
      </c>
      <c r="AB227" s="6">
        <v>62</v>
      </c>
      <c r="AC227" s="6">
        <v>0.59</v>
      </c>
      <c r="AE227" s="6">
        <v>16.89</v>
      </c>
      <c r="AG227" s="2">
        <v>3.11</v>
      </c>
      <c r="AH227" s="2">
        <v>2.16</v>
      </c>
      <c r="AI227" s="2">
        <f t="shared" si="8"/>
        <v>4.9583779999999997</v>
      </c>
      <c r="AJ227" s="2">
        <v>3.58</v>
      </c>
      <c r="AK227" s="2">
        <v>1.46</v>
      </c>
      <c r="AL227" s="2">
        <v>0.13</v>
      </c>
      <c r="AN227" s="2">
        <v>3.07</v>
      </c>
      <c r="AO227" s="2">
        <v>5.2</v>
      </c>
      <c r="AP227" s="2">
        <v>0.37</v>
      </c>
      <c r="BF227" s="30">
        <v>1.52</v>
      </c>
      <c r="CH227" s="6">
        <v>6.86</v>
      </c>
      <c r="CJ227" s="6">
        <v>48.85</v>
      </c>
      <c r="CK227" s="6">
        <v>5.18</v>
      </c>
      <c r="CN227" s="6">
        <v>6.47</v>
      </c>
      <c r="CO227" s="6">
        <v>2.14</v>
      </c>
      <c r="CP227" s="6">
        <v>11.18</v>
      </c>
      <c r="CQ227" s="6">
        <v>82.42</v>
      </c>
      <c r="CR227" s="6">
        <v>17.78</v>
      </c>
      <c r="CW227" s="6">
        <v>69.45</v>
      </c>
      <c r="CX227" s="6">
        <v>620.1</v>
      </c>
      <c r="CY227" s="6">
        <v>21.29</v>
      </c>
      <c r="CZ227" s="6">
        <v>129.9</v>
      </c>
      <c r="DA227" s="6">
        <v>6.26</v>
      </c>
      <c r="DM227" s="6">
        <v>3.76</v>
      </c>
      <c r="DN227" s="6">
        <v>568.79999999999995</v>
      </c>
      <c r="DO227" s="6">
        <v>23.98</v>
      </c>
      <c r="DP227" s="6">
        <v>48.49</v>
      </c>
      <c r="DQ227" s="6">
        <v>6.63</v>
      </c>
      <c r="DR227" s="6">
        <v>29.13</v>
      </c>
      <c r="DS227" s="6">
        <v>5.62</v>
      </c>
      <c r="DT227" s="6">
        <v>1.46</v>
      </c>
      <c r="DU227" s="6">
        <v>4.25</v>
      </c>
      <c r="DV227" s="6">
        <v>0.7</v>
      </c>
      <c r="DW227" s="6">
        <v>3.7</v>
      </c>
      <c r="DX227" s="6">
        <v>0.67</v>
      </c>
      <c r="DY227" s="6">
        <v>1.97</v>
      </c>
      <c r="DZ227" s="6">
        <v>0.3</v>
      </c>
      <c r="EA227" s="6">
        <v>1.92</v>
      </c>
      <c r="EB227" s="6">
        <v>0.28000000000000003</v>
      </c>
      <c r="EC227" s="6">
        <v>1.48</v>
      </c>
      <c r="ED227" s="6">
        <v>0.47</v>
      </c>
      <c r="EM227" s="6">
        <v>36.79</v>
      </c>
      <c r="EO227" s="6">
        <v>3.97</v>
      </c>
      <c r="EP227" s="6">
        <v>0.72</v>
      </c>
      <c r="FP227" s="13" t="s">
        <v>861</v>
      </c>
    </row>
    <row r="228" spans="1:172" x14ac:dyDescent="0.25">
      <c r="A228" s="13" t="s">
        <v>858</v>
      </c>
      <c r="C228" s="13" t="s">
        <v>593</v>
      </c>
      <c r="D228" s="13" t="s">
        <v>859</v>
      </c>
      <c r="E228" s="12">
        <v>46.166666999999997</v>
      </c>
      <c r="F228" s="12">
        <v>46.166666999999997</v>
      </c>
      <c r="G228" s="12">
        <v>121.166667</v>
      </c>
      <c r="H228" s="12">
        <v>121.166667</v>
      </c>
      <c r="L228" s="13" t="s">
        <v>865</v>
      </c>
      <c r="Q228" s="34">
        <v>144</v>
      </c>
      <c r="AB228" s="6">
        <v>65</v>
      </c>
      <c r="AC228" s="6">
        <v>0.47</v>
      </c>
      <c r="AE228" s="6">
        <v>16.04</v>
      </c>
      <c r="AG228" s="2">
        <v>2.57</v>
      </c>
      <c r="AH228" s="2">
        <v>2.0099999999999998</v>
      </c>
      <c r="AI228" s="2">
        <f t="shared" si="8"/>
        <v>4.3224859999999996</v>
      </c>
      <c r="AJ228" s="2">
        <v>2.73</v>
      </c>
      <c r="AK228" s="2">
        <v>1.08</v>
      </c>
      <c r="AL228" s="2">
        <v>0.08</v>
      </c>
      <c r="AN228" s="2">
        <v>3.45</v>
      </c>
      <c r="AO228" s="2">
        <v>5.2</v>
      </c>
      <c r="AP228" s="2">
        <v>0.22</v>
      </c>
      <c r="BF228" s="30">
        <v>1.05</v>
      </c>
      <c r="CH228" s="6">
        <v>8.4499999999999993</v>
      </c>
      <c r="CJ228" s="6">
        <v>43.84</v>
      </c>
      <c r="CK228" s="6">
        <v>6.15</v>
      </c>
      <c r="CN228" s="6">
        <v>5.83</v>
      </c>
      <c r="CO228" s="6">
        <v>1.6</v>
      </c>
      <c r="CP228" s="6">
        <v>8.6300000000000008</v>
      </c>
      <c r="CQ228" s="6">
        <v>62.01</v>
      </c>
      <c r="CR228" s="6">
        <v>19.57</v>
      </c>
      <c r="CW228" s="6">
        <v>79.709999999999994</v>
      </c>
      <c r="CX228" s="6">
        <v>345.2</v>
      </c>
      <c r="CY228" s="6">
        <v>33.5</v>
      </c>
      <c r="CZ228" s="6">
        <v>202.8</v>
      </c>
      <c r="DA228" s="6">
        <v>8.86</v>
      </c>
      <c r="DM228" s="6">
        <v>4.28</v>
      </c>
      <c r="DN228" s="6">
        <v>674.5</v>
      </c>
      <c r="DO228" s="6">
        <v>31.23</v>
      </c>
      <c r="DP228" s="6">
        <v>64.13</v>
      </c>
      <c r="DQ228" s="6">
        <v>8.18</v>
      </c>
      <c r="DR228" s="6">
        <v>35.450000000000003</v>
      </c>
      <c r="DS228" s="6">
        <v>7.15</v>
      </c>
      <c r="DT228" s="6">
        <v>1.34</v>
      </c>
      <c r="DU228" s="6">
        <v>5.64</v>
      </c>
      <c r="DV228" s="6">
        <v>0.99</v>
      </c>
      <c r="DW228" s="6">
        <v>5.51</v>
      </c>
      <c r="DX228" s="6">
        <v>1.03</v>
      </c>
      <c r="DY228" s="6">
        <v>3.04</v>
      </c>
      <c r="DZ228" s="6">
        <v>0.49</v>
      </c>
      <c r="EA228" s="6">
        <v>3.15</v>
      </c>
      <c r="EB228" s="6">
        <v>0.45</v>
      </c>
      <c r="EC228" s="6">
        <v>2.06</v>
      </c>
      <c r="ED228" s="6">
        <v>0.65</v>
      </c>
      <c r="EM228" s="6">
        <v>25.98</v>
      </c>
      <c r="EO228" s="6">
        <v>8.2200000000000006</v>
      </c>
      <c r="EP228" s="6">
        <v>0.97</v>
      </c>
      <c r="FP228" s="13" t="s">
        <v>861</v>
      </c>
    </row>
    <row r="229" spans="1:172" x14ac:dyDescent="0.25">
      <c r="A229" s="13" t="s">
        <v>858</v>
      </c>
      <c r="C229" s="13" t="s">
        <v>593</v>
      </c>
      <c r="D229" s="13" t="s">
        <v>859</v>
      </c>
      <c r="E229" s="12">
        <v>46.2</v>
      </c>
      <c r="F229" s="12">
        <v>46.2</v>
      </c>
      <c r="G229" s="12">
        <v>121.083333</v>
      </c>
      <c r="H229" s="12">
        <v>121.083333</v>
      </c>
      <c r="L229" s="13" t="s">
        <v>866</v>
      </c>
      <c r="Q229" s="34">
        <v>132</v>
      </c>
      <c r="AB229" s="6">
        <v>71.88</v>
      </c>
      <c r="AC229" s="6">
        <v>0.21</v>
      </c>
      <c r="AE229" s="6">
        <v>14.1</v>
      </c>
      <c r="AG229" s="2">
        <v>1.47</v>
      </c>
      <c r="AH229" s="2">
        <v>1.05</v>
      </c>
      <c r="AI229" s="2">
        <f t="shared" si="8"/>
        <v>2.372706</v>
      </c>
      <c r="AJ229" s="2">
        <v>1.1200000000000001</v>
      </c>
      <c r="AK229" s="2">
        <v>0.38</v>
      </c>
      <c r="AL229" s="2">
        <v>0.06</v>
      </c>
      <c r="AN229" s="2">
        <v>4.4000000000000004</v>
      </c>
      <c r="AO229" s="2">
        <v>4.7</v>
      </c>
      <c r="AP229" s="2">
        <v>0.09</v>
      </c>
      <c r="BF229" s="30">
        <v>0.55000000000000004</v>
      </c>
      <c r="CH229" s="6">
        <v>6.34</v>
      </c>
      <c r="CJ229" s="6">
        <v>14.95</v>
      </c>
      <c r="CK229" s="6">
        <v>5.44</v>
      </c>
      <c r="CN229" s="6">
        <v>3.34</v>
      </c>
      <c r="CO229" s="6">
        <v>0.95</v>
      </c>
      <c r="CP229" s="6">
        <v>7.59</v>
      </c>
      <c r="CQ229" s="6">
        <v>65.81</v>
      </c>
      <c r="CR229" s="6">
        <v>18.32</v>
      </c>
      <c r="CW229" s="6">
        <v>110.6</v>
      </c>
      <c r="CX229" s="6">
        <v>127.1</v>
      </c>
      <c r="CY229" s="6">
        <v>37.72</v>
      </c>
      <c r="CZ229" s="6">
        <v>304.8</v>
      </c>
      <c r="DA229" s="6">
        <v>9.3000000000000007</v>
      </c>
      <c r="DM229" s="6">
        <v>3.69</v>
      </c>
      <c r="DN229" s="6">
        <v>455.4</v>
      </c>
      <c r="DO229" s="6">
        <v>40.53</v>
      </c>
      <c r="DP229" s="6">
        <v>85.42</v>
      </c>
      <c r="DQ229" s="6">
        <v>9.8000000000000007</v>
      </c>
      <c r="DR229" s="6">
        <v>39.24</v>
      </c>
      <c r="DS229" s="6">
        <v>7.41</v>
      </c>
      <c r="DT229" s="6">
        <v>0.77</v>
      </c>
      <c r="DU229" s="6">
        <v>5.97</v>
      </c>
      <c r="DV229" s="6">
        <v>1.03</v>
      </c>
      <c r="DW229" s="6">
        <v>5.61</v>
      </c>
      <c r="DX229" s="6">
        <v>1.1299999999999999</v>
      </c>
      <c r="DY229" s="6">
        <v>3.48</v>
      </c>
      <c r="DZ229" s="6">
        <v>0.59</v>
      </c>
      <c r="EA229" s="6">
        <v>3.96</v>
      </c>
      <c r="EB229" s="6">
        <v>0.59</v>
      </c>
      <c r="EC229" s="6">
        <v>3.27</v>
      </c>
      <c r="ED229" s="6">
        <v>0.83</v>
      </c>
      <c r="EM229" s="6">
        <v>32.450000000000003</v>
      </c>
      <c r="EO229" s="6">
        <v>12.89</v>
      </c>
      <c r="EP229" s="6">
        <v>2.09</v>
      </c>
      <c r="FP229" s="13" t="s">
        <v>861</v>
      </c>
    </row>
    <row r="230" spans="1:172" x14ac:dyDescent="0.25">
      <c r="A230" s="13" t="s">
        <v>858</v>
      </c>
      <c r="C230" s="13" t="s">
        <v>593</v>
      </c>
      <c r="D230" s="13" t="s">
        <v>859</v>
      </c>
      <c r="E230" s="12">
        <v>46.2</v>
      </c>
      <c r="F230" s="12">
        <v>46.2</v>
      </c>
      <c r="G230" s="12">
        <v>121.083333</v>
      </c>
      <c r="H230" s="12">
        <v>121.083333</v>
      </c>
      <c r="L230" s="13" t="s">
        <v>867</v>
      </c>
      <c r="Q230" s="34">
        <v>132</v>
      </c>
      <c r="AB230" s="6">
        <v>74.48</v>
      </c>
      <c r="AC230" s="6">
        <v>0.2</v>
      </c>
      <c r="AE230" s="6">
        <v>12.94</v>
      </c>
      <c r="AG230" s="2">
        <v>1.43</v>
      </c>
      <c r="AH230" s="2">
        <v>0.53</v>
      </c>
      <c r="AI230" s="2">
        <f t="shared" si="8"/>
        <v>1.8167139999999999</v>
      </c>
      <c r="AJ230" s="2">
        <v>0.75</v>
      </c>
      <c r="AK230" s="2">
        <v>0.23</v>
      </c>
      <c r="AL230" s="2">
        <v>0.04</v>
      </c>
      <c r="AN230" s="2">
        <v>4.6500000000000004</v>
      </c>
      <c r="AO230" s="2">
        <v>3.94</v>
      </c>
      <c r="AP230" s="2">
        <v>0.05</v>
      </c>
      <c r="BF230" s="30">
        <v>0.67</v>
      </c>
      <c r="CH230" s="6">
        <v>3.97</v>
      </c>
      <c r="CJ230" s="6">
        <v>16.260000000000002</v>
      </c>
      <c r="CK230" s="6">
        <v>2.78</v>
      </c>
      <c r="CN230" s="6">
        <v>1.69</v>
      </c>
      <c r="CO230" s="6">
        <v>3.34</v>
      </c>
      <c r="CP230" s="6">
        <v>4.37</v>
      </c>
      <c r="CQ230" s="6">
        <v>64.569999999999993</v>
      </c>
      <c r="CR230" s="6">
        <v>21.8</v>
      </c>
      <c r="CW230" s="6">
        <v>164.89</v>
      </c>
      <c r="CX230" s="6">
        <v>99.69</v>
      </c>
      <c r="CY230" s="6">
        <v>29.58</v>
      </c>
      <c r="CZ230" s="6">
        <v>215.4</v>
      </c>
      <c r="DA230" s="6">
        <v>10.69</v>
      </c>
      <c r="DM230" s="6">
        <v>6.84</v>
      </c>
      <c r="DN230" s="6">
        <v>451.56</v>
      </c>
      <c r="DO230" s="6">
        <v>31.04</v>
      </c>
      <c r="DP230" s="6">
        <v>78.91</v>
      </c>
      <c r="DQ230" s="6">
        <v>8.19</v>
      </c>
      <c r="DR230" s="6">
        <v>30.94</v>
      </c>
      <c r="DS230" s="6">
        <v>5.92</v>
      </c>
      <c r="DT230" s="6">
        <v>0.53</v>
      </c>
      <c r="DU230" s="6">
        <v>5.36</v>
      </c>
      <c r="DV230" s="6">
        <v>0.83</v>
      </c>
      <c r="DW230" s="6">
        <v>4.84</v>
      </c>
      <c r="DX230" s="6">
        <v>0.93</v>
      </c>
      <c r="DY230" s="6">
        <v>2.84</v>
      </c>
      <c r="DZ230" s="6">
        <v>0.49</v>
      </c>
      <c r="EA230" s="6">
        <v>3.38</v>
      </c>
      <c r="EB230" s="6">
        <v>0.61</v>
      </c>
      <c r="EC230" s="6">
        <v>8.52</v>
      </c>
      <c r="ED230" s="6">
        <v>0.81</v>
      </c>
      <c r="EM230" s="6">
        <v>22.22</v>
      </c>
      <c r="EO230" s="6">
        <v>17.010000000000002</v>
      </c>
      <c r="EP230" s="6">
        <v>1.61</v>
      </c>
      <c r="FP230" s="13" t="s">
        <v>861</v>
      </c>
    </row>
    <row r="231" spans="1:172" x14ac:dyDescent="0.25">
      <c r="A231" s="13" t="s">
        <v>858</v>
      </c>
      <c r="C231" s="13" t="s">
        <v>593</v>
      </c>
      <c r="D231" s="13" t="s">
        <v>859</v>
      </c>
      <c r="E231" s="12">
        <v>46.333333000000003</v>
      </c>
      <c r="F231" s="12">
        <v>46.333333000000003</v>
      </c>
      <c r="G231" s="12">
        <v>120.666667</v>
      </c>
      <c r="H231" s="12">
        <v>120.666667</v>
      </c>
      <c r="L231" s="13" t="s">
        <v>868</v>
      </c>
      <c r="Q231" s="34">
        <v>131</v>
      </c>
      <c r="AB231" s="6">
        <v>75.849999999999994</v>
      </c>
      <c r="AC231" s="6">
        <v>0.23</v>
      </c>
      <c r="AE231" s="6">
        <v>12.8</v>
      </c>
      <c r="AG231" s="2">
        <v>1.21</v>
      </c>
      <c r="AH231" s="2">
        <v>0.24</v>
      </c>
      <c r="AI231" s="2">
        <f t="shared" si="8"/>
        <v>1.3287580000000001</v>
      </c>
      <c r="AJ231" s="2">
        <v>0.12</v>
      </c>
      <c r="AK231" s="2">
        <v>0.3</v>
      </c>
      <c r="AL231" s="2">
        <v>7.0000000000000007E-2</v>
      </c>
      <c r="AN231" s="2">
        <v>4.6900000000000004</v>
      </c>
      <c r="AO231" s="2">
        <v>2.4500000000000002</v>
      </c>
      <c r="AP231" s="2">
        <v>0.02</v>
      </c>
      <c r="BF231" s="30">
        <v>1.92</v>
      </c>
      <c r="CH231" s="6">
        <v>2.0299999999999998</v>
      </c>
      <c r="CJ231" s="6">
        <v>25.79</v>
      </c>
      <c r="CK231" s="6">
        <v>4.2</v>
      </c>
      <c r="CN231" s="6">
        <v>4.01</v>
      </c>
      <c r="CO231" s="6">
        <v>5.69</v>
      </c>
      <c r="CP231" s="6">
        <v>4.54</v>
      </c>
      <c r="CQ231" s="6">
        <v>29.09</v>
      </c>
      <c r="CR231" s="6">
        <v>15.15</v>
      </c>
      <c r="CW231" s="6">
        <v>149.93</v>
      </c>
      <c r="CX231" s="6">
        <v>100.4</v>
      </c>
      <c r="CY231" s="6">
        <v>11.96</v>
      </c>
      <c r="CZ231" s="6">
        <v>143</v>
      </c>
      <c r="DA231" s="6">
        <v>11.57</v>
      </c>
      <c r="DM231" s="6">
        <v>4.59</v>
      </c>
      <c r="DN231" s="6">
        <v>489</v>
      </c>
      <c r="DO231" s="6">
        <v>27.88</v>
      </c>
      <c r="DP231" s="6">
        <v>53.66</v>
      </c>
      <c r="DQ231" s="6">
        <v>5.57</v>
      </c>
      <c r="DR231" s="6">
        <v>18.5</v>
      </c>
      <c r="DS231" s="6">
        <v>2.91</v>
      </c>
      <c r="DT231" s="6">
        <v>0.46</v>
      </c>
      <c r="DU231" s="6">
        <v>2.54</v>
      </c>
      <c r="DV231" s="6">
        <v>0.34</v>
      </c>
      <c r="DW231" s="6">
        <v>1.9</v>
      </c>
      <c r="DX231" s="6">
        <v>0.37</v>
      </c>
      <c r="DY231" s="6">
        <v>1.19</v>
      </c>
      <c r="DZ231" s="6">
        <v>0.22</v>
      </c>
      <c r="EA231" s="6">
        <v>1.6</v>
      </c>
      <c r="EB231" s="6">
        <v>0.34</v>
      </c>
      <c r="EC231" s="6">
        <v>5.36</v>
      </c>
      <c r="ED231" s="6">
        <v>1.25</v>
      </c>
      <c r="EM231" s="6">
        <v>20.07</v>
      </c>
      <c r="EO231" s="6">
        <v>23.09</v>
      </c>
      <c r="EP231" s="6">
        <v>4.3899999999999997</v>
      </c>
      <c r="FP231" s="13" t="s">
        <v>861</v>
      </c>
    </row>
    <row r="232" spans="1:172" x14ac:dyDescent="0.25">
      <c r="A232" s="13" t="s">
        <v>858</v>
      </c>
      <c r="C232" s="13" t="s">
        <v>593</v>
      </c>
      <c r="D232" s="13" t="s">
        <v>859</v>
      </c>
      <c r="E232" s="12">
        <v>46.333333000000003</v>
      </c>
      <c r="F232" s="12">
        <v>46.333333000000003</v>
      </c>
      <c r="G232" s="12">
        <v>120.666667</v>
      </c>
      <c r="H232" s="12">
        <v>120.666667</v>
      </c>
      <c r="L232" s="13" t="s">
        <v>869</v>
      </c>
      <c r="Q232" s="34">
        <v>130</v>
      </c>
      <c r="AB232" s="6">
        <v>74.14</v>
      </c>
      <c r="AC232" s="6">
        <v>0.21</v>
      </c>
      <c r="AE232" s="6">
        <v>13.41</v>
      </c>
      <c r="AG232" s="2">
        <v>1.17</v>
      </c>
      <c r="AH232" s="2">
        <v>0.41</v>
      </c>
      <c r="AI232" s="2">
        <f t="shared" si="8"/>
        <v>1.462766</v>
      </c>
      <c r="AJ232" s="2">
        <v>0.64</v>
      </c>
      <c r="AK232" s="2">
        <v>0.31</v>
      </c>
      <c r="AL232" s="2">
        <v>0.05</v>
      </c>
      <c r="AN232" s="2">
        <v>4.88</v>
      </c>
      <c r="AO232" s="2">
        <v>3.52</v>
      </c>
      <c r="AP232" s="2">
        <v>0.05</v>
      </c>
      <c r="BF232" s="30">
        <v>1.1200000000000001</v>
      </c>
      <c r="CH232" s="6">
        <v>2.2799999999999998</v>
      </c>
      <c r="CJ232" s="6">
        <v>25.48</v>
      </c>
      <c r="CK232" s="6">
        <v>4.34</v>
      </c>
      <c r="CN232" s="6">
        <v>3.16</v>
      </c>
      <c r="CO232" s="6">
        <v>5.96</v>
      </c>
      <c r="CP232" s="6">
        <v>4.46</v>
      </c>
      <c r="CQ232" s="6">
        <v>41.61</v>
      </c>
      <c r="CR232" s="6">
        <v>18.3</v>
      </c>
      <c r="CW232" s="6">
        <v>174.79</v>
      </c>
      <c r="CX232" s="6">
        <v>200.58</v>
      </c>
      <c r="CY232" s="6">
        <v>13.86</v>
      </c>
      <c r="CZ232" s="6">
        <v>142.85</v>
      </c>
      <c r="DA232" s="6">
        <v>15.11</v>
      </c>
      <c r="DM232" s="6">
        <v>3.84</v>
      </c>
      <c r="DN232" s="6">
        <v>443.52</v>
      </c>
      <c r="DO232" s="6">
        <v>17.05</v>
      </c>
      <c r="DP232" s="6">
        <v>48.4</v>
      </c>
      <c r="DQ232" s="6">
        <v>3.72</v>
      </c>
      <c r="DR232" s="6">
        <v>13.07</v>
      </c>
      <c r="DS232" s="6">
        <v>2.59</v>
      </c>
      <c r="DT232" s="6">
        <v>0.56999999999999995</v>
      </c>
      <c r="DU232" s="6">
        <v>2.4500000000000002</v>
      </c>
      <c r="DV232" s="6">
        <v>0.36</v>
      </c>
      <c r="DW232" s="6">
        <v>2.12</v>
      </c>
      <c r="DX232" s="6">
        <v>0.41</v>
      </c>
      <c r="DY232" s="6">
        <v>1.35</v>
      </c>
      <c r="DZ232" s="6">
        <v>0.24</v>
      </c>
      <c r="EA232" s="6">
        <v>1.78</v>
      </c>
      <c r="EB232" s="6">
        <v>0.34</v>
      </c>
      <c r="EC232" s="6">
        <v>6.51</v>
      </c>
      <c r="ED232" s="6">
        <v>1.49</v>
      </c>
      <c r="EM232" s="6">
        <v>21.22</v>
      </c>
      <c r="EO232" s="6">
        <v>18.79</v>
      </c>
      <c r="EP232" s="6">
        <v>2.85</v>
      </c>
      <c r="FP232" s="13" t="s">
        <v>861</v>
      </c>
    </row>
    <row r="233" spans="1:172" x14ac:dyDescent="0.25">
      <c r="A233" s="13" t="s">
        <v>858</v>
      </c>
      <c r="C233" s="13" t="s">
        <v>593</v>
      </c>
      <c r="D233" s="13" t="s">
        <v>859</v>
      </c>
      <c r="E233" s="12">
        <v>46.333333000000003</v>
      </c>
      <c r="F233" s="12">
        <v>46.333333000000003</v>
      </c>
      <c r="G233" s="12">
        <v>120.666667</v>
      </c>
      <c r="H233" s="12">
        <v>120.666667</v>
      </c>
      <c r="L233" s="13" t="s">
        <v>870</v>
      </c>
      <c r="Q233" s="34">
        <v>130</v>
      </c>
      <c r="AB233" s="6">
        <v>74.8</v>
      </c>
      <c r="AC233" s="6">
        <v>0.27</v>
      </c>
      <c r="AE233" s="6">
        <v>13.28</v>
      </c>
      <c r="AG233" s="2">
        <v>1.42</v>
      </c>
      <c r="AH233" s="2">
        <v>0.19</v>
      </c>
      <c r="AI233" s="2">
        <f t="shared" si="8"/>
        <v>1.467716</v>
      </c>
      <c r="AJ233" s="2">
        <v>0.32</v>
      </c>
      <c r="AK233" s="2">
        <v>0.3</v>
      </c>
      <c r="AL233" s="2">
        <v>0.08</v>
      </c>
      <c r="AN233" s="2">
        <v>4.1399999999999997</v>
      </c>
      <c r="AO233" s="2">
        <v>4.25</v>
      </c>
      <c r="AP233" s="2">
        <v>0.05</v>
      </c>
      <c r="BF233" s="30">
        <v>0.8</v>
      </c>
      <c r="CH233" s="6">
        <v>2.4900000000000002</v>
      </c>
      <c r="CJ233" s="6">
        <v>24.68</v>
      </c>
      <c r="CK233" s="6">
        <v>4.09</v>
      </c>
      <c r="CN233" s="6">
        <v>1.22</v>
      </c>
      <c r="CO233" s="6">
        <v>1.68</v>
      </c>
      <c r="CP233" s="6">
        <v>3.82</v>
      </c>
      <c r="CQ233" s="6">
        <v>44.3</v>
      </c>
      <c r="CR233" s="6">
        <v>19.71</v>
      </c>
      <c r="CW233" s="6">
        <v>122.32</v>
      </c>
      <c r="CX233" s="6">
        <v>87.87</v>
      </c>
      <c r="CY233" s="6">
        <v>20.45</v>
      </c>
      <c r="CZ233" s="6">
        <v>186.09</v>
      </c>
      <c r="DA233" s="6">
        <v>10.29</v>
      </c>
      <c r="DM233" s="6">
        <v>2.58</v>
      </c>
      <c r="DN233" s="6">
        <v>817.32</v>
      </c>
      <c r="DO233" s="6">
        <v>30.14</v>
      </c>
      <c r="DP233" s="6">
        <v>60.02</v>
      </c>
      <c r="DQ233" s="6">
        <v>7.37</v>
      </c>
      <c r="DR233" s="6">
        <v>26.47</v>
      </c>
      <c r="DS233" s="6">
        <v>4.5599999999999996</v>
      </c>
      <c r="DT233" s="6">
        <v>0.62</v>
      </c>
      <c r="DU233" s="6">
        <v>3.72</v>
      </c>
      <c r="DV233" s="6">
        <v>0.56000000000000005</v>
      </c>
      <c r="DW233" s="6">
        <v>3.16</v>
      </c>
      <c r="DX233" s="6">
        <v>0.64</v>
      </c>
      <c r="DY233" s="6">
        <v>1.9</v>
      </c>
      <c r="DZ233" s="6">
        <v>0.35</v>
      </c>
      <c r="EA233" s="6">
        <v>2.44</v>
      </c>
      <c r="EB233" s="6">
        <v>0.47</v>
      </c>
      <c r="EC233" s="6">
        <v>7.36</v>
      </c>
      <c r="ED233" s="6">
        <v>0.81</v>
      </c>
      <c r="EM233" s="6">
        <v>19.03</v>
      </c>
      <c r="EO233" s="6">
        <v>13.5</v>
      </c>
      <c r="EP233" s="6">
        <v>1.85</v>
      </c>
      <c r="FP233" s="13" t="s">
        <v>861</v>
      </c>
    </row>
    <row r="234" spans="1:172" x14ac:dyDescent="0.25">
      <c r="A234" s="13" t="s">
        <v>858</v>
      </c>
      <c r="C234" s="13" t="s">
        <v>593</v>
      </c>
      <c r="D234" s="13" t="s">
        <v>859</v>
      </c>
      <c r="E234" s="12">
        <v>46.333333000000003</v>
      </c>
      <c r="F234" s="12">
        <v>46.333333000000003</v>
      </c>
      <c r="G234" s="12">
        <v>120.666667</v>
      </c>
      <c r="H234" s="12">
        <v>120.666667</v>
      </c>
      <c r="L234" s="13" t="s">
        <v>871</v>
      </c>
      <c r="Q234" s="34">
        <v>130</v>
      </c>
      <c r="AB234" s="6">
        <v>74.13</v>
      </c>
      <c r="AC234" s="6">
        <v>0.22</v>
      </c>
      <c r="AE234" s="6">
        <v>13.42</v>
      </c>
      <c r="AG234" s="2">
        <v>1.41</v>
      </c>
      <c r="AH234" s="2">
        <v>0.26</v>
      </c>
      <c r="AI234" s="2">
        <f t="shared" si="8"/>
        <v>1.528718</v>
      </c>
      <c r="AJ234" s="2">
        <v>0.56000000000000005</v>
      </c>
      <c r="AK234" s="2">
        <v>0.33</v>
      </c>
      <c r="AL234" s="2">
        <v>0.05</v>
      </c>
      <c r="AN234" s="2">
        <v>4.97</v>
      </c>
      <c r="AO234" s="2">
        <v>3.49</v>
      </c>
      <c r="AP234" s="2">
        <v>0.05</v>
      </c>
      <c r="BF234" s="30">
        <v>1.03</v>
      </c>
      <c r="CH234" s="6">
        <v>2.19</v>
      </c>
      <c r="CJ234" s="6">
        <v>24.6</v>
      </c>
      <c r="CK234" s="6">
        <v>4.0599999999999996</v>
      </c>
      <c r="CN234" s="6">
        <v>2.81</v>
      </c>
      <c r="CO234" s="6">
        <v>6.64</v>
      </c>
      <c r="CP234" s="6">
        <v>5.0999999999999996</v>
      </c>
      <c r="CQ234" s="6">
        <v>42.24</v>
      </c>
      <c r="CR234" s="6">
        <v>16.829999999999998</v>
      </c>
      <c r="CW234" s="6">
        <v>161.47999999999999</v>
      </c>
      <c r="CX234" s="6">
        <v>161.84</v>
      </c>
      <c r="CY234" s="6">
        <v>13.47</v>
      </c>
      <c r="CZ234" s="6">
        <v>140.26</v>
      </c>
      <c r="DA234" s="6">
        <v>11.26</v>
      </c>
      <c r="DM234" s="6">
        <v>3.56</v>
      </c>
      <c r="DN234" s="6">
        <v>468.72</v>
      </c>
      <c r="DO234" s="6">
        <v>25.9</v>
      </c>
      <c r="DP234" s="6">
        <v>41.99</v>
      </c>
      <c r="DQ234" s="6">
        <v>6.19</v>
      </c>
      <c r="DR234" s="6">
        <v>22.35</v>
      </c>
      <c r="DS234" s="6">
        <v>3.9</v>
      </c>
      <c r="DT234" s="6">
        <v>0.65</v>
      </c>
      <c r="DU234" s="6">
        <v>3.09</v>
      </c>
      <c r="DV234" s="6">
        <v>0.45</v>
      </c>
      <c r="DW234" s="6">
        <v>2.25</v>
      </c>
      <c r="DX234" s="6">
        <v>0.43</v>
      </c>
      <c r="DY234" s="6">
        <v>1.3</v>
      </c>
      <c r="DZ234" s="6">
        <v>0.22</v>
      </c>
      <c r="EA234" s="6">
        <v>1.6</v>
      </c>
      <c r="EB234" s="6">
        <v>0.3</v>
      </c>
      <c r="EC234" s="6">
        <v>6.02</v>
      </c>
      <c r="ED234" s="6">
        <v>1.1299999999999999</v>
      </c>
      <c r="EM234" s="6">
        <v>25.36</v>
      </c>
      <c r="EO234" s="6">
        <v>17.18</v>
      </c>
      <c r="EP234" s="6">
        <v>2.36</v>
      </c>
      <c r="FP234" s="13" t="s">
        <v>861</v>
      </c>
    </row>
    <row r="235" spans="1:172" x14ac:dyDescent="0.25">
      <c r="A235" s="13" t="s">
        <v>858</v>
      </c>
      <c r="C235" s="13" t="s">
        <v>593</v>
      </c>
      <c r="D235" s="13" t="s">
        <v>859</v>
      </c>
      <c r="E235" s="12">
        <v>46.333333000000003</v>
      </c>
      <c r="F235" s="12">
        <v>46.333333000000003</v>
      </c>
      <c r="G235" s="12">
        <v>120.666667</v>
      </c>
      <c r="H235" s="12">
        <v>120.666667</v>
      </c>
      <c r="L235" s="13" t="s">
        <v>872</v>
      </c>
      <c r="Q235" s="34">
        <v>130</v>
      </c>
      <c r="AB235" s="6">
        <v>74.63</v>
      </c>
      <c r="AC235" s="6">
        <v>0.26</v>
      </c>
      <c r="AE235" s="6">
        <v>13.17</v>
      </c>
      <c r="AG235" s="2">
        <v>1.5</v>
      </c>
      <c r="AH235" s="2">
        <v>0.17</v>
      </c>
      <c r="AI235" s="2">
        <f t="shared" si="8"/>
        <v>1.5197000000000001</v>
      </c>
      <c r="AJ235" s="2">
        <v>0.35</v>
      </c>
      <c r="AK235" s="2">
        <v>0.27</v>
      </c>
      <c r="AL235" s="2">
        <v>0.04</v>
      </c>
      <c r="AN235" s="2">
        <v>4.28</v>
      </c>
      <c r="AO235" s="2">
        <v>4.3499999999999996</v>
      </c>
      <c r="AP235" s="2">
        <v>0.08</v>
      </c>
      <c r="BF235" s="30">
        <v>0.82</v>
      </c>
      <c r="CH235" s="6">
        <v>2.19</v>
      </c>
      <c r="CJ235" s="6">
        <v>20.86</v>
      </c>
      <c r="CK235" s="6">
        <v>2.48</v>
      </c>
      <c r="CN235" s="6">
        <v>1.69</v>
      </c>
      <c r="CO235" s="6">
        <v>1.91</v>
      </c>
      <c r="CP235" s="6">
        <v>5.15</v>
      </c>
      <c r="CQ235" s="6">
        <v>32.270000000000003</v>
      </c>
      <c r="CR235" s="6">
        <v>18.66</v>
      </c>
      <c r="CW235" s="6">
        <v>113.63</v>
      </c>
      <c r="CX235" s="6">
        <v>110.1</v>
      </c>
      <c r="CY235" s="6">
        <v>19.670000000000002</v>
      </c>
      <c r="CZ235" s="6">
        <v>159</v>
      </c>
      <c r="DA235" s="6">
        <v>9.35</v>
      </c>
      <c r="DM235" s="6">
        <v>2.58</v>
      </c>
      <c r="DN235" s="6">
        <v>756</v>
      </c>
      <c r="DO235" s="6">
        <v>26.96</v>
      </c>
      <c r="DP235" s="6">
        <v>52.23</v>
      </c>
      <c r="DQ235" s="6">
        <v>6.51</v>
      </c>
      <c r="DR235" s="6">
        <v>23.06</v>
      </c>
      <c r="DS235" s="6">
        <v>4.1500000000000004</v>
      </c>
      <c r="DT235" s="6">
        <v>0.66</v>
      </c>
      <c r="DU235" s="6">
        <v>3.64</v>
      </c>
      <c r="DV235" s="6">
        <v>0.54</v>
      </c>
      <c r="DW235" s="6">
        <v>2.99</v>
      </c>
      <c r="DX235" s="6">
        <v>0.57999999999999996</v>
      </c>
      <c r="DY235" s="6">
        <v>1.8</v>
      </c>
      <c r="DZ235" s="6">
        <v>0.3</v>
      </c>
      <c r="EA235" s="6">
        <v>2.04</v>
      </c>
      <c r="EB235" s="6">
        <v>0.34</v>
      </c>
      <c r="EC235" s="6">
        <v>6.1</v>
      </c>
      <c r="ED235" s="6">
        <v>0.71</v>
      </c>
      <c r="EM235" s="6">
        <v>18.36</v>
      </c>
      <c r="EO235" s="6">
        <v>11.9</v>
      </c>
      <c r="EP235" s="6">
        <v>1.43</v>
      </c>
      <c r="FP235" s="13" t="s">
        <v>861</v>
      </c>
    </row>
    <row r="236" spans="1:172" x14ac:dyDescent="0.25">
      <c r="A236" s="13" t="s">
        <v>858</v>
      </c>
      <c r="C236" s="13" t="s">
        <v>593</v>
      </c>
      <c r="D236" s="13" t="s">
        <v>859</v>
      </c>
      <c r="E236" s="12">
        <v>46.333333000000003</v>
      </c>
      <c r="F236" s="12">
        <v>46.333333000000003</v>
      </c>
      <c r="G236" s="12">
        <v>120.666667</v>
      </c>
      <c r="H236" s="12">
        <v>120.666667</v>
      </c>
      <c r="L236" s="13" t="s">
        <v>873</v>
      </c>
      <c r="Q236" s="34">
        <v>130</v>
      </c>
      <c r="AB236" s="6">
        <v>75.849999999999994</v>
      </c>
      <c r="AC236" s="6">
        <v>0.24</v>
      </c>
      <c r="AE236" s="6">
        <v>12.47</v>
      </c>
      <c r="AG236" s="2">
        <v>1.04</v>
      </c>
      <c r="AH236" s="2">
        <v>0.41</v>
      </c>
      <c r="AI236" s="2">
        <f t="shared" si="8"/>
        <v>1.3457920000000001</v>
      </c>
      <c r="AJ236" s="2">
        <v>0.65</v>
      </c>
      <c r="AK236" s="2">
        <v>0.27</v>
      </c>
      <c r="AL236" s="2">
        <v>0.06</v>
      </c>
      <c r="AN236" s="2">
        <v>4.4000000000000004</v>
      </c>
      <c r="AO236" s="2">
        <v>3.81</v>
      </c>
      <c r="AP236" s="2">
        <v>0.06</v>
      </c>
      <c r="BF236" s="30">
        <v>0.61</v>
      </c>
      <c r="CH236" s="6">
        <v>2.41</v>
      </c>
      <c r="CJ236" s="6">
        <v>20.23</v>
      </c>
      <c r="CK236" s="6">
        <v>2.78</v>
      </c>
      <c r="CN236" s="6">
        <v>1.04</v>
      </c>
      <c r="CO236" s="6">
        <v>0.87</v>
      </c>
      <c r="CP236" s="6">
        <v>11.09</v>
      </c>
      <c r="CQ236" s="6">
        <v>179.5</v>
      </c>
      <c r="CR236" s="6">
        <v>18.670000000000002</v>
      </c>
      <c r="CW236" s="6">
        <v>127.49</v>
      </c>
      <c r="CX236" s="6">
        <v>100.59</v>
      </c>
      <c r="CY236" s="6">
        <v>20.329999999999998</v>
      </c>
      <c r="CZ236" s="6">
        <v>151</v>
      </c>
      <c r="DA236" s="6">
        <v>13.37</v>
      </c>
      <c r="DM236" s="6">
        <v>2.96</v>
      </c>
      <c r="DN236" s="6">
        <v>659.52</v>
      </c>
      <c r="DO236" s="6">
        <v>33.03</v>
      </c>
      <c r="DP236" s="6">
        <v>64.25</v>
      </c>
      <c r="DQ236" s="6">
        <v>7.92</v>
      </c>
      <c r="DR236" s="6">
        <v>26.81</v>
      </c>
      <c r="DS236" s="6">
        <v>4.62</v>
      </c>
      <c r="DT236" s="6">
        <v>0.57999999999999996</v>
      </c>
      <c r="DU236" s="6">
        <v>3.82</v>
      </c>
      <c r="DV236" s="6">
        <v>0.56999999999999995</v>
      </c>
      <c r="DW236" s="6">
        <v>3.26</v>
      </c>
      <c r="DX236" s="6">
        <v>0.64</v>
      </c>
      <c r="DY236" s="6">
        <v>2.02</v>
      </c>
      <c r="DZ236" s="6">
        <v>0.36</v>
      </c>
      <c r="EA236" s="6">
        <v>2.4700000000000002</v>
      </c>
      <c r="EB236" s="6">
        <v>0.4</v>
      </c>
      <c r="EC236" s="6">
        <v>5.38</v>
      </c>
      <c r="ED236" s="6">
        <v>0.94</v>
      </c>
      <c r="EM236" s="6">
        <v>47.83</v>
      </c>
      <c r="EO236" s="6">
        <v>14.58</v>
      </c>
      <c r="EP236" s="6">
        <v>3.3</v>
      </c>
      <c r="FP236" s="13" t="s">
        <v>861</v>
      </c>
    </row>
    <row r="237" spans="1:172" x14ac:dyDescent="0.25">
      <c r="A237" s="13" t="s">
        <v>858</v>
      </c>
      <c r="C237" s="13" t="s">
        <v>593</v>
      </c>
      <c r="D237" s="13" t="s">
        <v>859</v>
      </c>
      <c r="E237" s="12">
        <v>46.916666999999997</v>
      </c>
      <c r="F237" s="12">
        <v>46.916666999999997</v>
      </c>
      <c r="G237" s="12">
        <v>122.083333</v>
      </c>
      <c r="H237" s="12">
        <v>122.083333</v>
      </c>
      <c r="L237" s="13" t="s">
        <v>874</v>
      </c>
      <c r="Q237" s="34">
        <v>126</v>
      </c>
      <c r="AB237" s="6">
        <v>77.73</v>
      </c>
      <c r="AC237" s="6">
        <v>0.06</v>
      </c>
      <c r="AE237" s="6">
        <v>12.35</v>
      </c>
      <c r="AG237" s="2">
        <v>0.6</v>
      </c>
      <c r="AH237" s="2">
        <v>7.0000000000000007E-2</v>
      </c>
      <c r="AI237" s="2">
        <f t="shared" si="8"/>
        <v>0.60987999999999998</v>
      </c>
      <c r="AJ237" s="2">
        <v>0.37</v>
      </c>
      <c r="AK237" s="2">
        <v>0.04</v>
      </c>
      <c r="AL237" s="2">
        <v>0.03</v>
      </c>
      <c r="AN237" s="2">
        <v>4.28</v>
      </c>
      <c r="AO237" s="2">
        <v>3.98</v>
      </c>
      <c r="AP237" s="2">
        <v>0.01</v>
      </c>
      <c r="BF237" s="30">
        <v>0.48</v>
      </c>
      <c r="CH237" s="6">
        <v>1.85</v>
      </c>
      <c r="CJ237" s="6">
        <v>13.25</v>
      </c>
      <c r="CK237" s="6">
        <v>7.16</v>
      </c>
      <c r="CN237" s="6">
        <v>0.57999999999999996</v>
      </c>
      <c r="CO237" s="6">
        <v>3.92</v>
      </c>
      <c r="CP237" s="6">
        <v>5.33</v>
      </c>
      <c r="CQ237" s="6">
        <v>24.75</v>
      </c>
      <c r="CR237" s="6">
        <v>16.399999999999999</v>
      </c>
      <c r="CW237" s="6">
        <v>139.22999999999999</v>
      </c>
      <c r="CX237" s="6">
        <v>6.96</v>
      </c>
      <c r="CY237" s="6">
        <v>5.94</v>
      </c>
      <c r="CZ237" s="6">
        <v>51.3</v>
      </c>
      <c r="DA237" s="6">
        <v>14.34</v>
      </c>
      <c r="DM237" s="6">
        <v>2.97</v>
      </c>
      <c r="DN237" s="6">
        <v>32.96</v>
      </c>
      <c r="DO237" s="6">
        <v>3.85</v>
      </c>
      <c r="DP237" s="6">
        <v>32.32</v>
      </c>
      <c r="DQ237" s="6">
        <v>0.96</v>
      </c>
      <c r="DR237" s="6">
        <v>3.28</v>
      </c>
      <c r="DS237" s="6">
        <v>0.74</v>
      </c>
      <c r="DT237" s="6">
        <v>0.11</v>
      </c>
      <c r="DU237" s="6">
        <v>0.75</v>
      </c>
      <c r="DV237" s="6">
        <v>0.15</v>
      </c>
      <c r="DW237" s="6">
        <v>0.98</v>
      </c>
      <c r="DX237" s="6">
        <v>0.24</v>
      </c>
      <c r="DY237" s="6">
        <v>0.75</v>
      </c>
      <c r="DZ237" s="6">
        <v>0.17</v>
      </c>
      <c r="EA237" s="6">
        <v>1.01</v>
      </c>
      <c r="EB237" s="6">
        <v>0.24</v>
      </c>
      <c r="EC237" s="6">
        <v>2.59</v>
      </c>
      <c r="ED237" s="6">
        <v>1.23</v>
      </c>
      <c r="EM237" s="6">
        <v>40.85</v>
      </c>
      <c r="EO237" s="6">
        <v>9.52</v>
      </c>
      <c r="EP237" s="6">
        <v>1.53</v>
      </c>
      <c r="FP237" s="13" t="s">
        <v>861</v>
      </c>
    </row>
    <row r="238" spans="1:172" x14ac:dyDescent="0.25">
      <c r="A238" s="13" t="s">
        <v>858</v>
      </c>
      <c r="C238" s="13" t="s">
        <v>593</v>
      </c>
      <c r="D238" s="13" t="s">
        <v>859</v>
      </c>
      <c r="E238" s="12">
        <v>46.916666999999997</v>
      </c>
      <c r="F238" s="12">
        <v>46.916666999999997</v>
      </c>
      <c r="G238" s="12">
        <v>122.083333</v>
      </c>
      <c r="H238" s="12">
        <v>122.083333</v>
      </c>
      <c r="L238" s="13" t="s">
        <v>875</v>
      </c>
      <c r="Q238" s="34">
        <v>126</v>
      </c>
      <c r="AB238" s="6">
        <v>76.16</v>
      </c>
      <c r="AC238" s="6">
        <v>0.11</v>
      </c>
      <c r="AE238" s="6">
        <v>12.81</v>
      </c>
      <c r="AG238" s="2">
        <v>1.22</v>
      </c>
      <c r="AH238" s="2">
        <v>0.02</v>
      </c>
      <c r="AI238" s="2">
        <f t="shared" si="8"/>
        <v>1.117756</v>
      </c>
      <c r="AJ238" s="2">
        <v>0.22</v>
      </c>
      <c r="AK238" s="2">
        <v>0.04</v>
      </c>
      <c r="AL238" s="2">
        <v>0.08</v>
      </c>
      <c r="AN238" s="2">
        <v>4.55</v>
      </c>
      <c r="AO238" s="2">
        <v>3.99</v>
      </c>
      <c r="AP238" s="2">
        <v>0.03</v>
      </c>
      <c r="BF238" s="30">
        <v>0.72</v>
      </c>
      <c r="CH238" s="6">
        <v>2.0299999999999998</v>
      </c>
      <c r="CJ238" s="6">
        <v>13.92</v>
      </c>
      <c r="CK238" s="6">
        <v>5.22</v>
      </c>
      <c r="CN238" s="6">
        <v>0.97</v>
      </c>
      <c r="CO238" s="6">
        <v>2.82</v>
      </c>
      <c r="CP238" s="6">
        <v>18.239999999999998</v>
      </c>
      <c r="CQ238" s="6">
        <v>108.81</v>
      </c>
      <c r="CR238" s="6">
        <v>14.19</v>
      </c>
      <c r="CW238" s="6">
        <v>115.2</v>
      </c>
      <c r="CX238" s="6">
        <v>42.85</v>
      </c>
      <c r="CY238" s="6">
        <v>9.1199999999999992</v>
      </c>
      <c r="CZ238" s="6">
        <v>103.8</v>
      </c>
      <c r="DA238" s="6">
        <v>9.2799999999999994</v>
      </c>
      <c r="DM238" s="6">
        <v>2.14</v>
      </c>
      <c r="DN238" s="6">
        <v>311.10000000000002</v>
      </c>
      <c r="DO238" s="6">
        <v>5.03</v>
      </c>
      <c r="DP238" s="6">
        <v>36.03</v>
      </c>
      <c r="DQ238" s="6">
        <v>1.66</v>
      </c>
      <c r="DR238" s="6">
        <v>6.31</v>
      </c>
      <c r="DS238" s="6">
        <v>1.53</v>
      </c>
      <c r="DT238" s="6">
        <v>0.28000000000000003</v>
      </c>
      <c r="DU238" s="6">
        <v>1.43</v>
      </c>
      <c r="DV238" s="6">
        <v>0.27</v>
      </c>
      <c r="DW238" s="6">
        <v>1.65</v>
      </c>
      <c r="DX238" s="6">
        <v>0.4</v>
      </c>
      <c r="DY238" s="6">
        <v>1.1599999999999999</v>
      </c>
      <c r="DZ238" s="6">
        <v>0.25</v>
      </c>
      <c r="EA238" s="6">
        <v>1.29</v>
      </c>
      <c r="EB238" s="6">
        <v>0.26</v>
      </c>
      <c r="EC238" s="6">
        <v>4.7300000000000004</v>
      </c>
      <c r="ED238" s="6">
        <v>0.83</v>
      </c>
      <c r="EM238" s="6">
        <v>74.66</v>
      </c>
      <c r="EO238" s="6">
        <v>9.5500000000000007</v>
      </c>
      <c r="EP238" s="6">
        <v>1.97</v>
      </c>
      <c r="FP238" s="13" t="s">
        <v>861</v>
      </c>
    </row>
    <row r="239" spans="1:172" x14ac:dyDescent="0.25">
      <c r="A239" s="13" t="s">
        <v>858</v>
      </c>
      <c r="C239" s="13" t="s">
        <v>593</v>
      </c>
      <c r="D239" s="13" t="s">
        <v>859</v>
      </c>
      <c r="E239" s="12">
        <v>46.916666999999997</v>
      </c>
      <c r="F239" s="12">
        <v>46.916666999999997</v>
      </c>
      <c r="G239" s="12">
        <v>122.083333</v>
      </c>
      <c r="H239" s="12">
        <v>122.083333</v>
      </c>
      <c r="L239" s="13" t="s">
        <v>876</v>
      </c>
      <c r="Q239" s="34">
        <v>126</v>
      </c>
      <c r="AB239" s="6">
        <v>77.84</v>
      </c>
      <c r="AC239" s="6">
        <v>0.08</v>
      </c>
      <c r="AE239" s="6">
        <v>12.32</v>
      </c>
      <c r="AG239" s="2">
        <v>0.64</v>
      </c>
      <c r="AH239" s="2">
        <v>7.0000000000000007E-2</v>
      </c>
      <c r="AI239" s="2">
        <f t="shared" si="8"/>
        <v>0.645872</v>
      </c>
      <c r="AJ239" s="2">
        <v>0.31</v>
      </c>
      <c r="AK239" s="2">
        <v>0.04</v>
      </c>
      <c r="AL239" s="2">
        <v>0.01</v>
      </c>
      <c r="AN239" s="2">
        <v>4.66</v>
      </c>
      <c r="AO239" s="2">
        <v>3.65</v>
      </c>
      <c r="AP239" s="2">
        <v>0.01</v>
      </c>
      <c r="BF239" s="30">
        <v>0.35</v>
      </c>
      <c r="CH239" s="6">
        <v>2.5299999999999998</v>
      </c>
      <c r="CJ239" s="6">
        <v>19.690000000000001</v>
      </c>
      <c r="CK239" s="6">
        <v>4.32</v>
      </c>
      <c r="CN239" s="6">
        <v>0.59</v>
      </c>
      <c r="CO239" s="6">
        <v>1.2</v>
      </c>
      <c r="CP239" s="6">
        <v>3.13</v>
      </c>
      <c r="CQ239" s="6">
        <v>16.61</v>
      </c>
      <c r="CR239" s="6">
        <v>16.96</v>
      </c>
      <c r="CW239" s="6">
        <v>151.03</v>
      </c>
      <c r="CX239" s="6">
        <v>23.94</v>
      </c>
      <c r="CY239" s="6">
        <v>19.489999999999998</v>
      </c>
      <c r="CZ239" s="6">
        <v>118.57</v>
      </c>
      <c r="DA239" s="6">
        <v>14.94</v>
      </c>
      <c r="DM239" s="6">
        <v>2.5099999999999998</v>
      </c>
      <c r="DN239" s="6">
        <v>48.64</v>
      </c>
      <c r="DO239" s="6">
        <v>27.47</v>
      </c>
      <c r="DP239" s="6">
        <v>41.73</v>
      </c>
      <c r="DQ239" s="6">
        <v>8.15</v>
      </c>
      <c r="DR239" s="6">
        <v>29.51</v>
      </c>
      <c r="DS239" s="6">
        <v>5.47</v>
      </c>
      <c r="DT239" s="6">
        <v>0.21</v>
      </c>
      <c r="DU239" s="6">
        <v>3.96</v>
      </c>
      <c r="DV239" s="6">
        <v>0.6</v>
      </c>
      <c r="DW239" s="6">
        <v>3.19</v>
      </c>
      <c r="DX239" s="6">
        <v>0.61</v>
      </c>
      <c r="DY239" s="6">
        <v>1.85</v>
      </c>
      <c r="DZ239" s="6">
        <v>0.32</v>
      </c>
      <c r="EA239" s="6">
        <v>2.2400000000000002</v>
      </c>
      <c r="EB239" s="6">
        <v>0.43</v>
      </c>
      <c r="EC239" s="6">
        <v>6.04</v>
      </c>
      <c r="ED239" s="6">
        <v>1</v>
      </c>
      <c r="EM239" s="6">
        <v>18.940000000000001</v>
      </c>
      <c r="EO239" s="6">
        <v>13.93</v>
      </c>
      <c r="EP239" s="6">
        <v>1.52</v>
      </c>
      <c r="FP239" s="13" t="s">
        <v>861</v>
      </c>
    </row>
    <row r="240" spans="1:172" x14ac:dyDescent="0.25">
      <c r="A240" s="13" t="s">
        <v>858</v>
      </c>
      <c r="C240" s="13" t="s">
        <v>593</v>
      </c>
      <c r="D240" s="13" t="s">
        <v>859</v>
      </c>
      <c r="E240" s="12">
        <v>46.916666999999997</v>
      </c>
      <c r="F240" s="12">
        <v>46.916666999999997</v>
      </c>
      <c r="G240" s="12">
        <v>122.083333</v>
      </c>
      <c r="H240" s="12">
        <v>122.083333</v>
      </c>
      <c r="L240" s="13" t="s">
        <v>877</v>
      </c>
      <c r="Q240" s="34">
        <v>126</v>
      </c>
      <c r="AB240" s="6">
        <v>78.48</v>
      </c>
      <c r="AC240" s="6">
        <v>0.06</v>
      </c>
      <c r="AE240" s="6">
        <v>12.05</v>
      </c>
      <c r="AG240" s="2">
        <v>0.33</v>
      </c>
      <c r="AH240" s="2">
        <v>0.17</v>
      </c>
      <c r="AI240" s="2">
        <f t="shared" si="8"/>
        <v>0.46693400000000007</v>
      </c>
      <c r="AJ240" s="2">
        <v>0.21</v>
      </c>
      <c r="AK240" s="2">
        <v>0.03</v>
      </c>
      <c r="AL240" s="2">
        <v>0.01</v>
      </c>
      <c r="AN240" s="2">
        <v>4.62</v>
      </c>
      <c r="AO240" s="2">
        <v>3.7</v>
      </c>
      <c r="AP240" s="2">
        <v>0.01</v>
      </c>
      <c r="BF240" s="30">
        <v>0.32</v>
      </c>
      <c r="CH240" s="6">
        <v>2.0099999999999998</v>
      </c>
      <c r="CJ240" s="6">
        <v>18.55</v>
      </c>
      <c r="CK240" s="6">
        <v>4.33</v>
      </c>
      <c r="CN240" s="6">
        <v>0.15</v>
      </c>
      <c r="CO240" s="6">
        <v>1.36</v>
      </c>
      <c r="CP240" s="6">
        <v>2.62</v>
      </c>
      <c r="CQ240" s="6">
        <v>13.26</v>
      </c>
      <c r="CR240" s="6">
        <v>14.83</v>
      </c>
      <c r="CW240" s="6">
        <v>155.87</v>
      </c>
      <c r="CX240" s="6">
        <v>18.75</v>
      </c>
      <c r="CY240" s="6">
        <v>15.23</v>
      </c>
      <c r="CZ240" s="6">
        <v>94.1</v>
      </c>
      <c r="DA240" s="6">
        <v>10.55</v>
      </c>
      <c r="DM240" s="6">
        <v>2.04</v>
      </c>
      <c r="DN240" s="6">
        <v>27.43</v>
      </c>
      <c r="DO240" s="6">
        <v>18.53</v>
      </c>
      <c r="DP240" s="6">
        <v>29.9</v>
      </c>
      <c r="DQ240" s="6">
        <v>5.1100000000000003</v>
      </c>
      <c r="DR240" s="6">
        <v>19.23</v>
      </c>
      <c r="DS240" s="6">
        <v>3.49</v>
      </c>
      <c r="DT240" s="6">
        <v>0.11</v>
      </c>
      <c r="DU240" s="6">
        <v>2.83</v>
      </c>
      <c r="DV240" s="6">
        <v>0.43</v>
      </c>
      <c r="DW240" s="6">
        <v>2.34</v>
      </c>
      <c r="DX240" s="6">
        <v>0.46</v>
      </c>
      <c r="DY240" s="6">
        <v>1.47</v>
      </c>
      <c r="DZ240" s="6">
        <v>0.26</v>
      </c>
      <c r="EA240" s="6">
        <v>1.89</v>
      </c>
      <c r="EB240" s="6">
        <v>0.38</v>
      </c>
      <c r="EC240" s="6">
        <v>4.5</v>
      </c>
      <c r="ED240" s="6">
        <v>0.79</v>
      </c>
      <c r="EM240" s="6">
        <v>15.95</v>
      </c>
      <c r="EO240" s="6">
        <v>10.01</v>
      </c>
      <c r="EP240" s="6">
        <v>0.99</v>
      </c>
      <c r="FP240" s="13" t="s">
        <v>861</v>
      </c>
    </row>
    <row r="241" spans="1:172" x14ac:dyDescent="0.25">
      <c r="A241" s="13" t="s">
        <v>858</v>
      </c>
      <c r="C241" s="13" t="s">
        <v>593</v>
      </c>
      <c r="D241" s="13" t="s">
        <v>859</v>
      </c>
      <c r="E241" s="12">
        <v>46.166666999999997</v>
      </c>
      <c r="F241" s="12">
        <v>46.166666999999997</v>
      </c>
      <c r="G241" s="12">
        <v>122.666667</v>
      </c>
      <c r="H241" s="12">
        <v>122.666667</v>
      </c>
      <c r="L241" s="13" t="s">
        <v>878</v>
      </c>
      <c r="Q241" s="34">
        <v>126</v>
      </c>
      <c r="AB241" s="6">
        <v>47.74</v>
      </c>
      <c r="AC241" s="6">
        <v>1.29</v>
      </c>
      <c r="AE241" s="6">
        <v>17.690000000000001</v>
      </c>
      <c r="AG241" s="2">
        <v>4.01</v>
      </c>
      <c r="AH241" s="2">
        <v>5.34</v>
      </c>
      <c r="AI241" s="2">
        <f t="shared" si="8"/>
        <v>8.9481979999999997</v>
      </c>
      <c r="AJ241" s="2">
        <v>8.9700000000000006</v>
      </c>
      <c r="AK241" s="2">
        <v>8.14</v>
      </c>
      <c r="AL241" s="2">
        <v>0.16</v>
      </c>
      <c r="AN241" s="2">
        <v>0.56000000000000005</v>
      </c>
      <c r="AO241" s="2">
        <v>3.36</v>
      </c>
      <c r="AP241" s="2">
        <v>0.28999999999999998</v>
      </c>
      <c r="BF241" s="30">
        <v>2.52</v>
      </c>
      <c r="CH241" s="6">
        <v>17.920000000000002</v>
      </c>
      <c r="CJ241" s="6">
        <v>180.8</v>
      </c>
      <c r="CK241" s="6">
        <v>138.19999999999999</v>
      </c>
      <c r="CN241" s="6">
        <v>40.299999999999997</v>
      </c>
      <c r="CO241" s="6">
        <v>107.2</v>
      </c>
      <c r="CP241" s="6">
        <v>32.4</v>
      </c>
      <c r="CQ241" s="6">
        <v>72.010000000000005</v>
      </c>
      <c r="CR241" s="6">
        <v>15.62</v>
      </c>
      <c r="CW241" s="6">
        <v>10.57</v>
      </c>
      <c r="CX241" s="6">
        <v>544.79999999999995</v>
      </c>
      <c r="CY241" s="6">
        <v>29.51</v>
      </c>
      <c r="CZ241" s="6">
        <v>135</v>
      </c>
      <c r="DA241" s="6">
        <v>4.1399999999999997</v>
      </c>
      <c r="DM241" s="6">
        <v>1.1200000000000001</v>
      </c>
      <c r="DN241" s="6">
        <v>347.7</v>
      </c>
      <c r="DO241" s="6">
        <v>11.84</v>
      </c>
      <c r="DP241" s="6">
        <v>27.76</v>
      </c>
      <c r="DQ241" s="6">
        <v>4.25</v>
      </c>
      <c r="DR241" s="6">
        <v>20.64</v>
      </c>
      <c r="DS241" s="6">
        <v>5.09</v>
      </c>
      <c r="DT241" s="6">
        <v>1.83</v>
      </c>
      <c r="DU241" s="6">
        <v>4.55</v>
      </c>
      <c r="DV241" s="6">
        <v>0.88</v>
      </c>
      <c r="DW241" s="6">
        <v>5.39</v>
      </c>
      <c r="DX241" s="6">
        <v>1.04</v>
      </c>
      <c r="DY241" s="6">
        <v>2.87</v>
      </c>
      <c r="DZ241" s="6">
        <v>0.46</v>
      </c>
      <c r="EA241" s="6">
        <v>3</v>
      </c>
      <c r="EB241" s="6">
        <v>0.4</v>
      </c>
      <c r="EC241" s="6">
        <v>1.55</v>
      </c>
      <c r="ED241" s="6">
        <v>0.25</v>
      </c>
      <c r="EM241" s="6">
        <v>4.25</v>
      </c>
      <c r="EO241" s="6">
        <v>0.4</v>
      </c>
      <c r="EP241" s="6">
        <v>0.11</v>
      </c>
      <c r="FP241" s="13" t="s">
        <v>861</v>
      </c>
    </row>
    <row r="242" spans="1:172" x14ac:dyDescent="0.25">
      <c r="A242" s="13" t="s">
        <v>858</v>
      </c>
      <c r="C242" s="13" t="s">
        <v>593</v>
      </c>
      <c r="D242" s="13" t="s">
        <v>859</v>
      </c>
      <c r="E242" s="12">
        <v>46.166666999999997</v>
      </c>
      <c r="F242" s="12">
        <v>46.166666999999997</v>
      </c>
      <c r="G242" s="12">
        <v>122.666667</v>
      </c>
      <c r="H242" s="12">
        <v>122.666667</v>
      </c>
      <c r="L242" s="13" t="s">
        <v>879</v>
      </c>
      <c r="Q242" s="34">
        <v>126</v>
      </c>
      <c r="AB242" s="6">
        <v>46.14</v>
      </c>
      <c r="AC242" s="6">
        <v>2.42</v>
      </c>
      <c r="AE242" s="6">
        <v>16.27</v>
      </c>
      <c r="AG242" s="2">
        <v>6.07</v>
      </c>
      <c r="AH242" s="2">
        <v>7.33</v>
      </c>
      <c r="AI242" s="2">
        <f t="shared" si="8"/>
        <v>12.791786000000002</v>
      </c>
      <c r="AJ242" s="2">
        <v>8.52</v>
      </c>
      <c r="AK242" s="2">
        <v>5.56</v>
      </c>
      <c r="AL242" s="2">
        <v>0.23</v>
      </c>
      <c r="AN242" s="2">
        <v>0.75</v>
      </c>
      <c r="AO242" s="2">
        <v>3.82</v>
      </c>
      <c r="AP242" s="2">
        <v>0.84</v>
      </c>
      <c r="BF242" s="30">
        <v>1.94</v>
      </c>
      <c r="CH242" s="6">
        <v>23.6</v>
      </c>
      <c r="CJ242" s="6">
        <v>377.9</v>
      </c>
      <c r="CK242" s="6">
        <v>30.46</v>
      </c>
      <c r="CN242" s="6">
        <v>36.32</v>
      </c>
      <c r="CO242" s="6">
        <v>17.97</v>
      </c>
      <c r="CP242" s="6">
        <v>39.78</v>
      </c>
      <c r="CQ242" s="6">
        <v>108.6</v>
      </c>
      <c r="CR242" s="6">
        <v>19.07</v>
      </c>
      <c r="CW242" s="6">
        <v>9.3800000000000008</v>
      </c>
      <c r="CX242" s="6">
        <v>756.2</v>
      </c>
      <c r="CY242" s="6">
        <v>33.880000000000003</v>
      </c>
      <c r="CZ242" s="6">
        <v>202.1</v>
      </c>
      <c r="DA242" s="6">
        <v>9.48</v>
      </c>
      <c r="DM242" s="6">
        <v>1.36</v>
      </c>
      <c r="DN242" s="6">
        <v>489.6</v>
      </c>
      <c r="DO242" s="6">
        <v>23.8</v>
      </c>
      <c r="DP242" s="6">
        <v>54.47</v>
      </c>
      <c r="DQ242" s="6">
        <v>7.63</v>
      </c>
      <c r="DR242" s="6">
        <v>35.520000000000003</v>
      </c>
      <c r="DS242" s="6">
        <v>7.93</v>
      </c>
      <c r="DT242" s="6">
        <v>2.61</v>
      </c>
      <c r="DU242" s="6">
        <v>6.47</v>
      </c>
      <c r="DV242" s="6">
        <v>1.1399999999999999</v>
      </c>
      <c r="DW242" s="6">
        <v>6.57</v>
      </c>
      <c r="DX242" s="6">
        <v>1.2</v>
      </c>
      <c r="DY242" s="6">
        <v>3.32</v>
      </c>
      <c r="DZ242" s="6">
        <v>0.51</v>
      </c>
      <c r="EA242" s="6">
        <v>3.43</v>
      </c>
      <c r="EB242" s="6">
        <v>0.46</v>
      </c>
      <c r="EC242" s="6">
        <v>2.6</v>
      </c>
      <c r="ED242" s="6">
        <v>0.56000000000000005</v>
      </c>
      <c r="EM242" s="6">
        <v>4.0999999999999996</v>
      </c>
      <c r="EO242" s="6">
        <v>0.76</v>
      </c>
      <c r="EP242" s="6">
        <v>0.24</v>
      </c>
      <c r="FP242" s="13" t="s">
        <v>861</v>
      </c>
    </row>
    <row r="243" spans="1:172" x14ac:dyDescent="0.25">
      <c r="A243" s="13" t="s">
        <v>858</v>
      </c>
      <c r="C243" s="13" t="s">
        <v>593</v>
      </c>
      <c r="D243" s="13" t="s">
        <v>859</v>
      </c>
      <c r="E243" s="12">
        <v>46.166666999999997</v>
      </c>
      <c r="F243" s="12">
        <v>46.166666999999997</v>
      </c>
      <c r="G243" s="12">
        <v>122.666667</v>
      </c>
      <c r="H243" s="12">
        <v>122.666667</v>
      </c>
      <c r="L243" s="13" t="s">
        <v>880</v>
      </c>
      <c r="Q243" s="34">
        <v>126</v>
      </c>
      <c r="AB243" s="6">
        <v>48</v>
      </c>
      <c r="AC243" s="6">
        <v>1.5</v>
      </c>
      <c r="AE243" s="6">
        <v>18.57</v>
      </c>
      <c r="AG243" s="2">
        <v>5.79</v>
      </c>
      <c r="AH243" s="2">
        <v>4.22</v>
      </c>
      <c r="AI243" s="2">
        <f t="shared" si="8"/>
        <v>9.4298420000000007</v>
      </c>
      <c r="AJ243" s="2">
        <v>8.39</v>
      </c>
      <c r="AK243" s="2">
        <v>5.78</v>
      </c>
      <c r="AL243" s="2">
        <v>0.14000000000000001</v>
      </c>
      <c r="AN243" s="2">
        <v>0.87</v>
      </c>
      <c r="AO243" s="2">
        <v>3.75</v>
      </c>
      <c r="AP243" s="2">
        <v>0.56000000000000005</v>
      </c>
      <c r="BF243" s="30">
        <v>2.84</v>
      </c>
      <c r="CH243" s="6">
        <v>18.12</v>
      </c>
      <c r="CJ243" s="6">
        <v>188.1</v>
      </c>
      <c r="CK243" s="6">
        <v>89.91</v>
      </c>
      <c r="CN243" s="6">
        <v>37.119999999999997</v>
      </c>
      <c r="CO243" s="6">
        <v>47.4</v>
      </c>
      <c r="CP243" s="6">
        <v>41.7</v>
      </c>
      <c r="CQ243" s="6">
        <v>72.42</v>
      </c>
      <c r="CR243" s="6">
        <v>16.649999999999999</v>
      </c>
      <c r="CW243" s="6">
        <v>30.27</v>
      </c>
      <c r="CX243" s="6">
        <v>657.8</v>
      </c>
      <c r="CY243" s="6">
        <v>24.62</v>
      </c>
      <c r="CZ243" s="6">
        <v>84.24</v>
      </c>
      <c r="DA243" s="6">
        <v>7.97</v>
      </c>
      <c r="DM243" s="6">
        <v>5.31</v>
      </c>
      <c r="DN243" s="6">
        <v>493.2</v>
      </c>
      <c r="DO243" s="6">
        <v>18.579999999999998</v>
      </c>
      <c r="DP243" s="6">
        <v>42.91</v>
      </c>
      <c r="DQ243" s="6">
        <v>6.07</v>
      </c>
      <c r="DR243" s="6">
        <v>27.69</v>
      </c>
      <c r="DS243" s="6">
        <v>5.94</v>
      </c>
      <c r="DT243" s="6">
        <v>2.2000000000000002</v>
      </c>
      <c r="DU243" s="6">
        <v>4.92</v>
      </c>
      <c r="DV243" s="6">
        <v>0.86</v>
      </c>
      <c r="DW243" s="6">
        <v>4.6900000000000004</v>
      </c>
      <c r="DX243" s="6">
        <v>0.85</v>
      </c>
      <c r="DY243" s="6">
        <v>2.37</v>
      </c>
      <c r="DZ243" s="6">
        <v>0.36</v>
      </c>
      <c r="EA243" s="6">
        <v>2.2799999999999998</v>
      </c>
      <c r="EB243" s="6">
        <v>0.32</v>
      </c>
      <c r="EC243" s="6">
        <v>1.49</v>
      </c>
      <c r="ED243" s="6">
        <v>0.48</v>
      </c>
      <c r="EM243" s="6">
        <v>7.79</v>
      </c>
      <c r="EO243" s="6">
        <v>0.52</v>
      </c>
      <c r="EP243" s="6">
        <v>0.15</v>
      </c>
      <c r="FP243" s="13" t="s">
        <v>861</v>
      </c>
    </row>
    <row r="244" spans="1:172" x14ac:dyDescent="0.25">
      <c r="A244" s="13" t="s">
        <v>881</v>
      </c>
      <c r="C244" s="13" t="s">
        <v>802</v>
      </c>
      <c r="D244" s="13" t="s">
        <v>882</v>
      </c>
      <c r="E244" s="12">
        <v>46.208333000000003</v>
      </c>
      <c r="F244" s="12">
        <v>46.208333000000003</v>
      </c>
      <c r="G244" s="12">
        <v>120.941667</v>
      </c>
      <c r="H244" s="12">
        <v>120.941667</v>
      </c>
      <c r="L244" s="13" t="s">
        <v>883</v>
      </c>
      <c r="M244" s="13" t="s">
        <v>884</v>
      </c>
      <c r="N244" s="41">
        <v>151</v>
      </c>
      <c r="O244" s="41">
        <v>166</v>
      </c>
      <c r="Q244" s="35">
        <f t="shared" ref="Q244:Q258" si="9">(N244+O244)/2</f>
        <v>158.5</v>
      </c>
      <c r="AB244" s="30">
        <v>71.900000000000006</v>
      </c>
      <c r="AC244" s="30">
        <v>0.41</v>
      </c>
      <c r="AE244" s="30">
        <v>14.33</v>
      </c>
      <c r="AG244" s="2">
        <v>2.72</v>
      </c>
      <c r="AH244" s="2">
        <v>0.22</v>
      </c>
      <c r="AI244" s="2">
        <f t="shared" si="8"/>
        <v>2.6674560000000005</v>
      </c>
      <c r="AJ244" s="2">
        <v>0.35</v>
      </c>
      <c r="AK244" s="2">
        <v>0.49</v>
      </c>
      <c r="AL244" s="2">
        <v>0.04</v>
      </c>
      <c r="AN244" s="2">
        <v>3.51</v>
      </c>
      <c r="AO244" s="2">
        <v>4.32</v>
      </c>
      <c r="AP244" s="2">
        <v>0.09</v>
      </c>
      <c r="BF244" s="30">
        <v>1.5</v>
      </c>
      <c r="CJ244" s="30">
        <v>34.200000000000003</v>
      </c>
      <c r="CK244" s="30">
        <v>5.62</v>
      </c>
      <c r="CN244" s="30">
        <v>4.6399999999999997</v>
      </c>
      <c r="CO244" s="30">
        <v>2.82</v>
      </c>
      <c r="CP244" s="30">
        <v>8.42</v>
      </c>
      <c r="CQ244" s="30">
        <v>61.94</v>
      </c>
      <c r="CR244" s="30">
        <v>19.97</v>
      </c>
      <c r="CW244" s="30">
        <v>98.7</v>
      </c>
      <c r="CX244" s="30">
        <v>246.64</v>
      </c>
      <c r="CY244" s="30">
        <v>28.12</v>
      </c>
      <c r="CZ244" s="30">
        <v>224.59</v>
      </c>
      <c r="DA244" s="30">
        <v>11.49</v>
      </c>
      <c r="DM244" s="30">
        <v>6.2</v>
      </c>
      <c r="DN244" s="30">
        <v>614.04</v>
      </c>
      <c r="DO244" s="30">
        <v>33.21</v>
      </c>
      <c r="DP244" s="30">
        <v>58.94</v>
      </c>
      <c r="DQ244" s="30">
        <v>8.1300000000000008</v>
      </c>
      <c r="DR244" s="30">
        <v>30.86</v>
      </c>
      <c r="DS244" s="30">
        <v>5.69</v>
      </c>
      <c r="DT244" s="30">
        <v>0.95</v>
      </c>
      <c r="DU244" s="30">
        <v>5.03</v>
      </c>
      <c r="DV244" s="30">
        <v>0.77</v>
      </c>
      <c r="DW244" s="30">
        <v>4.43</v>
      </c>
      <c r="DX244" s="30">
        <v>0.86</v>
      </c>
      <c r="DY244" s="30">
        <v>2.62</v>
      </c>
      <c r="DZ244" s="30">
        <v>0.43</v>
      </c>
      <c r="EA244" s="30">
        <v>2.95</v>
      </c>
      <c r="EB244" s="30">
        <v>0.54</v>
      </c>
      <c r="EC244" s="30">
        <v>7.9</v>
      </c>
      <c r="ED244" s="30">
        <v>0.96</v>
      </c>
      <c r="FP244" s="13" t="s">
        <v>885</v>
      </c>
    </row>
    <row r="245" spans="1:172" x14ac:dyDescent="0.25">
      <c r="A245" s="13" t="s">
        <v>881</v>
      </c>
      <c r="C245" s="13" t="s">
        <v>802</v>
      </c>
      <c r="D245" s="13" t="s">
        <v>744</v>
      </c>
      <c r="E245" s="12">
        <v>46.208333000000003</v>
      </c>
      <c r="F245" s="12">
        <v>46.208333000000003</v>
      </c>
      <c r="G245" s="12">
        <v>120.941667</v>
      </c>
      <c r="H245" s="12">
        <v>120.941667</v>
      </c>
      <c r="L245" s="13" t="s">
        <v>886</v>
      </c>
      <c r="M245" s="13" t="s">
        <v>884</v>
      </c>
      <c r="N245" s="41">
        <v>151</v>
      </c>
      <c r="O245" s="41">
        <v>166</v>
      </c>
      <c r="Q245" s="35">
        <f t="shared" si="9"/>
        <v>158.5</v>
      </c>
      <c r="AB245" s="30">
        <v>71.62</v>
      </c>
      <c r="AC245" s="30">
        <v>0.38</v>
      </c>
      <c r="AE245" s="30">
        <v>13.87</v>
      </c>
      <c r="AG245" s="2">
        <v>2.71</v>
      </c>
      <c r="AH245" s="2">
        <v>0.12</v>
      </c>
      <c r="AI245" s="2">
        <f t="shared" si="8"/>
        <v>2.5584580000000003</v>
      </c>
      <c r="AJ245" s="2">
        <v>0.35</v>
      </c>
      <c r="AK245" s="2">
        <v>0.43</v>
      </c>
      <c r="AL245" s="2">
        <v>0.02</v>
      </c>
      <c r="AN245" s="2">
        <v>4.62</v>
      </c>
      <c r="AO245" s="2">
        <v>4.12</v>
      </c>
      <c r="AP245" s="2">
        <v>0.1</v>
      </c>
      <c r="BF245" s="30">
        <v>1.52</v>
      </c>
      <c r="CJ245" s="30">
        <v>37.26</v>
      </c>
      <c r="CK245" s="30">
        <v>4.75</v>
      </c>
      <c r="CN245" s="30">
        <v>2.96</v>
      </c>
      <c r="CO245" s="30">
        <v>2.61</v>
      </c>
      <c r="CP245" s="30">
        <v>6.78</v>
      </c>
      <c r="CQ245" s="30">
        <v>49</v>
      </c>
      <c r="CR245" s="30">
        <v>17.96</v>
      </c>
      <c r="CW245" s="30">
        <v>116.05</v>
      </c>
      <c r="CX245" s="30">
        <v>204.8</v>
      </c>
      <c r="CY245" s="30">
        <v>21.04</v>
      </c>
      <c r="CZ245" s="30">
        <v>212.27</v>
      </c>
      <c r="DA245" s="30">
        <v>10.029999999999999</v>
      </c>
      <c r="DM245" s="30">
        <v>6.1</v>
      </c>
      <c r="DN245" s="30">
        <v>644.16</v>
      </c>
      <c r="DO245" s="30">
        <v>29.51</v>
      </c>
      <c r="DP245" s="30">
        <v>58.23</v>
      </c>
      <c r="DQ245" s="30">
        <v>7.59</v>
      </c>
      <c r="DR245" s="30">
        <v>28.35</v>
      </c>
      <c r="DS245" s="30">
        <v>5.14</v>
      </c>
      <c r="DT245" s="30">
        <v>0.83</v>
      </c>
      <c r="DU245" s="30">
        <v>4.18</v>
      </c>
      <c r="DV245" s="30">
        <v>0.63</v>
      </c>
      <c r="DW245" s="30">
        <v>3.48</v>
      </c>
      <c r="DX245" s="30">
        <v>0.7</v>
      </c>
      <c r="DY245" s="30">
        <v>2.16</v>
      </c>
      <c r="DZ245" s="30">
        <v>0.39</v>
      </c>
      <c r="EA245" s="30">
        <v>2.52</v>
      </c>
      <c r="EB245" s="30">
        <v>0.5</v>
      </c>
      <c r="EC245" s="30">
        <v>7.36</v>
      </c>
      <c r="ED245" s="30">
        <v>0.77</v>
      </c>
      <c r="FP245" s="13" t="s">
        <v>885</v>
      </c>
    </row>
    <row r="246" spans="1:172" x14ac:dyDescent="0.25">
      <c r="A246" s="13" t="s">
        <v>881</v>
      </c>
      <c r="C246" s="13" t="s">
        <v>802</v>
      </c>
      <c r="D246" s="13" t="s">
        <v>744</v>
      </c>
      <c r="E246" s="12">
        <v>46.208333000000003</v>
      </c>
      <c r="F246" s="12">
        <v>46.208333000000003</v>
      </c>
      <c r="G246" s="12">
        <v>120.941667</v>
      </c>
      <c r="H246" s="12">
        <v>120.941667</v>
      </c>
      <c r="L246" s="13" t="s">
        <v>887</v>
      </c>
      <c r="M246" s="13" t="s">
        <v>884</v>
      </c>
      <c r="N246" s="41">
        <v>151</v>
      </c>
      <c r="O246" s="41">
        <v>166</v>
      </c>
      <c r="Q246" s="35">
        <f t="shared" si="9"/>
        <v>158.5</v>
      </c>
      <c r="AB246" s="30">
        <v>68.58</v>
      </c>
      <c r="AC246" s="30">
        <v>0.56999999999999995</v>
      </c>
      <c r="AE246" s="30">
        <v>15.76</v>
      </c>
      <c r="AG246" s="2">
        <v>1.1200000000000001</v>
      </c>
      <c r="AH246" s="2">
        <v>1.34</v>
      </c>
      <c r="AI246" s="2">
        <f t="shared" si="8"/>
        <v>2.3477760000000005</v>
      </c>
      <c r="AJ246" s="2">
        <v>1.68</v>
      </c>
      <c r="AK246" s="2">
        <v>0.42</v>
      </c>
      <c r="AL246" s="2">
        <v>0.11</v>
      </c>
      <c r="AN246" s="2">
        <v>4.54</v>
      </c>
      <c r="AO246" s="2">
        <v>4.5999999999999996</v>
      </c>
      <c r="AP246" s="2">
        <v>0.16</v>
      </c>
      <c r="BF246" s="30">
        <v>0.86</v>
      </c>
      <c r="CJ246" s="30">
        <v>24.08</v>
      </c>
      <c r="CK246" s="30">
        <v>3.87</v>
      </c>
      <c r="CN246" s="30">
        <v>1.04</v>
      </c>
      <c r="CO246" s="30">
        <v>0.75</v>
      </c>
      <c r="CP246" s="30">
        <v>16.170000000000002</v>
      </c>
      <c r="CQ246" s="30">
        <v>74.349999999999994</v>
      </c>
      <c r="CR246" s="30">
        <v>20.21</v>
      </c>
      <c r="CW246" s="30">
        <v>91.19</v>
      </c>
      <c r="CX246" s="30">
        <v>289.60000000000002</v>
      </c>
      <c r="CY246" s="30">
        <v>18.95</v>
      </c>
      <c r="CZ246" s="30">
        <v>447.59</v>
      </c>
      <c r="DA246" s="30">
        <v>13.25</v>
      </c>
      <c r="DM246" s="30">
        <v>3.08</v>
      </c>
      <c r="DN246" s="30">
        <v>1258.8</v>
      </c>
      <c r="DO246" s="30">
        <v>32.43</v>
      </c>
      <c r="DP246" s="30">
        <v>65.92</v>
      </c>
      <c r="DQ246" s="30">
        <v>8.6300000000000008</v>
      </c>
      <c r="DR246" s="30">
        <v>33.200000000000003</v>
      </c>
      <c r="DS246" s="30">
        <v>5.75</v>
      </c>
      <c r="DT246" s="30">
        <v>1.35</v>
      </c>
      <c r="DU246" s="30">
        <v>4.71</v>
      </c>
      <c r="DV246" s="30">
        <v>0.65</v>
      </c>
      <c r="DW246" s="30">
        <v>3.32</v>
      </c>
      <c r="DX246" s="30">
        <v>0.62</v>
      </c>
      <c r="DY246" s="30">
        <v>1.8</v>
      </c>
      <c r="DZ246" s="30">
        <v>0.28999999999999998</v>
      </c>
      <c r="EA246" s="30">
        <v>1.84</v>
      </c>
      <c r="EB246" s="30">
        <v>0.44</v>
      </c>
      <c r="EC246" s="30">
        <v>10.3</v>
      </c>
      <c r="ED246" s="30">
        <v>0.76</v>
      </c>
      <c r="FP246" s="13" t="s">
        <v>885</v>
      </c>
    </row>
    <row r="247" spans="1:172" x14ac:dyDescent="0.25">
      <c r="A247" s="13" t="s">
        <v>881</v>
      </c>
      <c r="C247" s="13" t="s">
        <v>802</v>
      </c>
      <c r="D247" s="13" t="s">
        <v>744</v>
      </c>
      <c r="E247" s="12">
        <v>46.208333000000003</v>
      </c>
      <c r="F247" s="12">
        <v>46.208333000000003</v>
      </c>
      <c r="G247" s="12">
        <v>120.941667</v>
      </c>
      <c r="H247" s="12">
        <v>120.941667</v>
      </c>
      <c r="L247" s="13" t="s">
        <v>888</v>
      </c>
      <c r="M247" s="13" t="s">
        <v>884</v>
      </c>
      <c r="N247" s="41">
        <v>151</v>
      </c>
      <c r="O247" s="41">
        <v>166</v>
      </c>
      <c r="Q247" s="35">
        <f t="shared" si="9"/>
        <v>158.5</v>
      </c>
      <c r="AB247" s="30">
        <v>74.900000000000006</v>
      </c>
      <c r="AC247" s="30">
        <v>0.32</v>
      </c>
      <c r="AE247" s="30">
        <v>13.13</v>
      </c>
      <c r="AG247" s="2">
        <v>0.77</v>
      </c>
      <c r="AH247" s="2">
        <v>0.99</v>
      </c>
      <c r="AI247" s="2">
        <f t="shared" si="8"/>
        <v>1.6828460000000001</v>
      </c>
      <c r="AJ247" s="2">
        <v>0.34</v>
      </c>
      <c r="AK247" s="2">
        <v>0.28000000000000003</v>
      </c>
      <c r="AL247" s="2">
        <v>0.03</v>
      </c>
      <c r="AN247" s="2">
        <v>4.57</v>
      </c>
      <c r="AO247" s="2">
        <v>3.8</v>
      </c>
      <c r="AP247" s="2">
        <v>0.04</v>
      </c>
      <c r="BF247" s="30">
        <v>0.6</v>
      </c>
      <c r="CJ247" s="30">
        <v>38.5</v>
      </c>
      <c r="CK247" s="30">
        <v>1.65</v>
      </c>
      <c r="CN247" s="30">
        <v>1.1399999999999999</v>
      </c>
      <c r="CO247" s="30">
        <v>1.8</v>
      </c>
      <c r="CP247" s="30">
        <v>4.71</v>
      </c>
      <c r="CQ247" s="30">
        <v>26.7</v>
      </c>
      <c r="CR247" s="30">
        <v>12.4</v>
      </c>
      <c r="CW247" s="30">
        <v>84.5</v>
      </c>
      <c r="CX247" s="30">
        <v>298</v>
      </c>
      <c r="CY247" s="30">
        <v>23.8</v>
      </c>
      <c r="CZ247" s="30">
        <v>322</v>
      </c>
      <c r="DA247" s="30">
        <v>10.199999999999999</v>
      </c>
      <c r="DM247" s="30">
        <v>4.3499999999999996</v>
      </c>
      <c r="DN247" s="30">
        <v>1524</v>
      </c>
      <c r="DO247" s="30">
        <v>37.9</v>
      </c>
      <c r="DP247" s="30">
        <v>77</v>
      </c>
      <c r="DQ247" s="30">
        <v>9.74</v>
      </c>
      <c r="DR247" s="30">
        <v>37.799999999999997</v>
      </c>
      <c r="DS247" s="30">
        <v>7.05</v>
      </c>
      <c r="DT247" s="30">
        <v>1.39</v>
      </c>
      <c r="DU247" s="30">
        <v>5.78</v>
      </c>
      <c r="DV247" s="30">
        <v>0.84</v>
      </c>
      <c r="DW247" s="30">
        <v>4.66</v>
      </c>
      <c r="DX247" s="30">
        <v>0.88</v>
      </c>
      <c r="DY247" s="30">
        <v>2.67</v>
      </c>
      <c r="DZ247" s="30">
        <v>0.42</v>
      </c>
      <c r="EA247" s="30">
        <v>2.68</v>
      </c>
      <c r="EB247" s="30">
        <v>0.44</v>
      </c>
      <c r="EC247" s="30">
        <v>9.3800000000000008</v>
      </c>
      <c r="ED247" s="30">
        <v>0.81</v>
      </c>
      <c r="FP247" s="13" t="s">
        <v>885</v>
      </c>
    </row>
    <row r="248" spans="1:172" x14ac:dyDescent="0.25">
      <c r="A248" s="13" t="s">
        <v>881</v>
      </c>
      <c r="C248" s="13" t="s">
        <v>802</v>
      </c>
      <c r="D248" s="13" t="s">
        <v>744</v>
      </c>
      <c r="E248" s="12">
        <v>46.208333000000003</v>
      </c>
      <c r="F248" s="12">
        <v>46.208333000000003</v>
      </c>
      <c r="G248" s="12">
        <v>120.941667</v>
      </c>
      <c r="H248" s="12">
        <v>120.941667</v>
      </c>
      <c r="L248" s="13" t="s">
        <v>889</v>
      </c>
      <c r="M248" s="13" t="s">
        <v>884</v>
      </c>
      <c r="N248" s="41">
        <v>151</v>
      </c>
      <c r="O248" s="41">
        <v>166</v>
      </c>
      <c r="Q248" s="35">
        <f t="shared" si="9"/>
        <v>158.5</v>
      </c>
      <c r="AB248" s="30">
        <v>73.91</v>
      </c>
      <c r="AC248" s="30">
        <v>0.4</v>
      </c>
      <c r="AE248" s="30">
        <v>13.79</v>
      </c>
      <c r="AG248" s="2">
        <v>1.22</v>
      </c>
      <c r="AH248" s="2">
        <v>0.7</v>
      </c>
      <c r="AI248" s="2">
        <f t="shared" si="8"/>
        <v>1.7977559999999999</v>
      </c>
      <c r="AJ248" s="2">
        <v>0.39</v>
      </c>
      <c r="AK248" s="2">
        <v>0.25</v>
      </c>
      <c r="AL248" s="2">
        <v>0.03</v>
      </c>
      <c r="AN248" s="2">
        <v>3.88</v>
      </c>
      <c r="AO248" s="2">
        <v>4.82</v>
      </c>
      <c r="AP248" s="2">
        <v>7.0000000000000007E-2</v>
      </c>
      <c r="BF248" s="30">
        <v>0.54</v>
      </c>
      <c r="CJ248" s="30">
        <v>23.3</v>
      </c>
      <c r="CK248" s="30">
        <v>2.02</v>
      </c>
      <c r="CN248" s="30">
        <v>0.94</v>
      </c>
      <c r="CO248" s="30">
        <v>1.71</v>
      </c>
      <c r="CP248" s="30">
        <v>2.34</v>
      </c>
      <c r="CQ248" s="30">
        <v>39.6</v>
      </c>
      <c r="CR248" s="30">
        <v>11.1</v>
      </c>
      <c r="CW248" s="30">
        <v>69.5</v>
      </c>
      <c r="CX248" s="30">
        <v>342</v>
      </c>
      <c r="CY248" s="30">
        <v>26.6</v>
      </c>
      <c r="CZ248" s="30">
        <v>369</v>
      </c>
      <c r="DA248" s="30">
        <v>10.199999999999999</v>
      </c>
      <c r="DM248" s="30">
        <v>3.57</v>
      </c>
      <c r="DN248" s="30">
        <v>1212</v>
      </c>
      <c r="DO248" s="30">
        <v>39.9</v>
      </c>
      <c r="DP248" s="30">
        <v>76.8</v>
      </c>
      <c r="DQ248" s="30">
        <v>10.7</v>
      </c>
      <c r="DR248" s="30">
        <v>43.1</v>
      </c>
      <c r="DS248" s="30">
        <v>8.0299999999999994</v>
      </c>
      <c r="DT248" s="30">
        <v>1.9</v>
      </c>
      <c r="DU248" s="30">
        <v>6.79</v>
      </c>
      <c r="DV248" s="30">
        <v>0.98</v>
      </c>
      <c r="DW248" s="30">
        <v>5.37</v>
      </c>
      <c r="DX248" s="30">
        <v>0.98</v>
      </c>
      <c r="DY248" s="30">
        <v>2.86</v>
      </c>
      <c r="DZ248" s="30">
        <v>0.43</v>
      </c>
      <c r="EA248" s="30">
        <v>2.7</v>
      </c>
      <c r="EB248" s="30">
        <v>0.45</v>
      </c>
      <c r="EC248" s="30">
        <v>10.199999999999999</v>
      </c>
      <c r="ED248" s="30">
        <v>0.78</v>
      </c>
      <c r="FP248" s="13" t="s">
        <v>885</v>
      </c>
    </row>
    <row r="249" spans="1:172" x14ac:dyDescent="0.25">
      <c r="A249" s="13" t="s">
        <v>881</v>
      </c>
      <c r="C249" s="13" t="s">
        <v>802</v>
      </c>
      <c r="D249" s="13" t="s">
        <v>744</v>
      </c>
      <c r="E249" s="12">
        <v>46.208333000000003</v>
      </c>
      <c r="F249" s="12">
        <v>46.208333000000003</v>
      </c>
      <c r="G249" s="12">
        <v>120.941667</v>
      </c>
      <c r="H249" s="12">
        <v>120.941667</v>
      </c>
      <c r="L249" s="13" t="s">
        <v>890</v>
      </c>
      <c r="M249" s="13" t="s">
        <v>884</v>
      </c>
      <c r="N249" s="41">
        <v>151</v>
      </c>
      <c r="O249" s="41">
        <v>166</v>
      </c>
      <c r="Q249" s="35">
        <f t="shared" si="9"/>
        <v>158.5</v>
      </c>
      <c r="AB249" s="30">
        <v>72.44</v>
      </c>
      <c r="AC249" s="30">
        <v>0.42</v>
      </c>
      <c r="AE249" s="30">
        <v>14.36</v>
      </c>
      <c r="AG249" s="2">
        <v>1.21</v>
      </c>
      <c r="AH249" s="2">
        <v>0.84</v>
      </c>
      <c r="AI249" s="2">
        <f t="shared" si="8"/>
        <v>1.9287580000000002</v>
      </c>
      <c r="AJ249" s="2">
        <v>0.28999999999999998</v>
      </c>
      <c r="AK249" s="2">
        <v>0.32</v>
      </c>
      <c r="AL249" s="2">
        <v>0.04</v>
      </c>
      <c r="AN249" s="2">
        <v>4.4400000000000004</v>
      </c>
      <c r="AO249" s="2">
        <v>4.3</v>
      </c>
      <c r="AP249" s="2">
        <v>7.0000000000000007E-2</v>
      </c>
      <c r="BF249" s="30">
        <v>0.74</v>
      </c>
      <c r="CJ249" s="30">
        <v>16.2</v>
      </c>
      <c r="CK249" s="30">
        <v>1.51</v>
      </c>
      <c r="CN249" s="30">
        <v>1.36</v>
      </c>
      <c r="CO249" s="30">
        <v>2.31</v>
      </c>
      <c r="CP249" s="30">
        <v>2.69</v>
      </c>
      <c r="CQ249" s="30">
        <v>43.1</v>
      </c>
      <c r="CR249" s="30">
        <v>11.7</v>
      </c>
      <c r="CW249" s="30">
        <v>81.8</v>
      </c>
      <c r="CX249" s="30">
        <v>422</v>
      </c>
      <c r="CY249" s="30">
        <v>26.7</v>
      </c>
      <c r="CZ249" s="30">
        <v>395</v>
      </c>
      <c r="DA249" s="30">
        <v>10.5</v>
      </c>
      <c r="DM249" s="30">
        <v>6.14</v>
      </c>
      <c r="DN249" s="30">
        <v>2218</v>
      </c>
      <c r="DO249" s="30">
        <v>42.2</v>
      </c>
      <c r="DP249" s="30">
        <v>82.8</v>
      </c>
      <c r="DQ249" s="30">
        <v>11.1</v>
      </c>
      <c r="DR249" s="30">
        <v>44.9</v>
      </c>
      <c r="DS249" s="30">
        <v>8.7799999999999994</v>
      </c>
      <c r="DT249" s="30">
        <v>2.2799999999999998</v>
      </c>
      <c r="DU249" s="30">
        <v>7.27</v>
      </c>
      <c r="DV249" s="30">
        <v>1</v>
      </c>
      <c r="DW249" s="30">
        <v>5.63</v>
      </c>
      <c r="DX249" s="30">
        <v>1.04</v>
      </c>
      <c r="DY249" s="30">
        <v>3.02</v>
      </c>
      <c r="DZ249" s="30">
        <v>0.46</v>
      </c>
      <c r="EA249" s="30">
        <v>3.02</v>
      </c>
      <c r="EB249" s="30">
        <v>0.49</v>
      </c>
      <c r="EC249" s="30">
        <v>11.1</v>
      </c>
      <c r="ED249" s="30">
        <v>0.8</v>
      </c>
      <c r="FP249" s="13" t="s">
        <v>885</v>
      </c>
    </row>
    <row r="250" spans="1:172" x14ac:dyDescent="0.25">
      <c r="A250" s="13" t="s">
        <v>881</v>
      </c>
      <c r="C250" s="13" t="s">
        <v>802</v>
      </c>
      <c r="D250" s="13" t="s">
        <v>891</v>
      </c>
      <c r="E250" s="12">
        <v>46.208333000000003</v>
      </c>
      <c r="F250" s="12">
        <v>46.208333000000003</v>
      </c>
      <c r="G250" s="12">
        <v>120.941667</v>
      </c>
      <c r="H250" s="12">
        <v>120.941667</v>
      </c>
      <c r="L250" s="13" t="s">
        <v>892</v>
      </c>
      <c r="M250" s="13" t="s">
        <v>382</v>
      </c>
      <c r="N250" s="41">
        <v>151</v>
      </c>
      <c r="O250" s="41">
        <v>166</v>
      </c>
      <c r="Q250" s="35">
        <f t="shared" si="9"/>
        <v>158.5</v>
      </c>
      <c r="AB250" s="30">
        <v>51.81</v>
      </c>
      <c r="AC250" s="30">
        <v>1</v>
      </c>
      <c r="AE250" s="30">
        <v>20.29</v>
      </c>
      <c r="AG250" s="2">
        <v>3.9</v>
      </c>
      <c r="AH250" s="2">
        <v>3.11</v>
      </c>
      <c r="AI250" s="2">
        <f t="shared" si="8"/>
        <v>6.6192200000000003</v>
      </c>
      <c r="AJ250" s="2">
        <v>0.15</v>
      </c>
      <c r="AK250" s="2">
        <v>3.11</v>
      </c>
      <c r="AL250" s="2">
        <v>7.26</v>
      </c>
      <c r="AN250" s="2">
        <v>0.14000000000000001</v>
      </c>
      <c r="AO250" s="2">
        <v>6.42</v>
      </c>
      <c r="AP250" s="2">
        <v>0.3</v>
      </c>
      <c r="BF250" s="30">
        <v>2.08</v>
      </c>
      <c r="CJ250" s="30">
        <v>209</v>
      </c>
      <c r="CK250" s="30">
        <v>13.6</v>
      </c>
      <c r="CN250" s="30">
        <v>17.5</v>
      </c>
      <c r="CO250" s="30">
        <v>12.7</v>
      </c>
      <c r="CP250" s="30">
        <v>4.16</v>
      </c>
      <c r="CQ250" s="30">
        <v>49.7</v>
      </c>
      <c r="CR250" s="30">
        <v>23.6</v>
      </c>
      <c r="CW250" s="30">
        <v>2.4</v>
      </c>
      <c r="CX250" s="30">
        <v>730</v>
      </c>
      <c r="CY250" s="30">
        <v>20.9</v>
      </c>
      <c r="CZ250" s="30">
        <v>201</v>
      </c>
      <c r="DA250" s="30">
        <v>5.8</v>
      </c>
      <c r="DM250" s="30">
        <v>0.38</v>
      </c>
      <c r="DN250" s="30">
        <v>30.6</v>
      </c>
      <c r="DO250" s="30">
        <v>18</v>
      </c>
      <c r="DP250" s="30">
        <v>48.1</v>
      </c>
      <c r="DQ250" s="30">
        <v>5.47</v>
      </c>
      <c r="DR250" s="30">
        <v>23.4</v>
      </c>
      <c r="DS250" s="30">
        <v>5.26</v>
      </c>
      <c r="DT250" s="30">
        <v>1.45</v>
      </c>
      <c r="DU250" s="30">
        <v>4.8600000000000003</v>
      </c>
      <c r="DV250" s="30">
        <v>0.73</v>
      </c>
      <c r="DW250" s="30">
        <v>4.13</v>
      </c>
      <c r="DX250" s="30">
        <v>0.75</v>
      </c>
      <c r="DY250" s="30">
        <v>2.21</v>
      </c>
      <c r="DZ250" s="30">
        <v>0.33</v>
      </c>
      <c r="EA250" s="30">
        <v>2.11</v>
      </c>
      <c r="EB250" s="30">
        <v>0.35</v>
      </c>
      <c r="EC250" s="30">
        <v>5.97</v>
      </c>
      <c r="ED250" s="30">
        <v>0.47</v>
      </c>
      <c r="FP250" s="13" t="s">
        <v>885</v>
      </c>
    </row>
    <row r="251" spans="1:172" x14ac:dyDescent="0.25">
      <c r="A251" s="13" t="s">
        <v>881</v>
      </c>
      <c r="C251" s="13" t="s">
        <v>802</v>
      </c>
      <c r="D251" s="13" t="s">
        <v>891</v>
      </c>
      <c r="E251" s="12">
        <v>46.208333000000003</v>
      </c>
      <c r="F251" s="12">
        <v>46.208333000000003</v>
      </c>
      <c r="G251" s="12">
        <v>120.941667</v>
      </c>
      <c r="H251" s="12">
        <v>120.941667</v>
      </c>
      <c r="L251" s="13" t="s">
        <v>893</v>
      </c>
      <c r="M251" s="13" t="s">
        <v>382</v>
      </c>
      <c r="N251" s="41">
        <v>151</v>
      </c>
      <c r="O251" s="41">
        <v>166</v>
      </c>
      <c r="Q251" s="35">
        <f t="shared" si="9"/>
        <v>158.5</v>
      </c>
      <c r="AB251" s="30">
        <v>54.53</v>
      </c>
      <c r="AC251" s="30">
        <v>0.97</v>
      </c>
      <c r="AE251" s="30">
        <v>16</v>
      </c>
      <c r="AG251" s="2">
        <v>1.57</v>
      </c>
      <c r="AH251" s="2">
        <v>5.51</v>
      </c>
      <c r="AI251" s="2">
        <f t="shared" si="8"/>
        <v>6.9226859999999997</v>
      </c>
      <c r="AJ251" s="2">
        <v>0.43</v>
      </c>
      <c r="AK251" s="2">
        <v>4.78</v>
      </c>
      <c r="AL251" s="2">
        <v>6.23</v>
      </c>
      <c r="AN251" s="2">
        <v>0.12</v>
      </c>
      <c r="AO251" s="2">
        <v>2.7</v>
      </c>
      <c r="AP251" s="2">
        <v>0.22</v>
      </c>
      <c r="BF251" s="30">
        <v>5.65</v>
      </c>
      <c r="CJ251" s="30">
        <v>185</v>
      </c>
      <c r="CK251" s="30">
        <v>247</v>
      </c>
      <c r="CN251" s="30">
        <v>29.2</v>
      </c>
      <c r="CO251" s="30">
        <v>69.3</v>
      </c>
      <c r="CP251" s="30">
        <v>40.4</v>
      </c>
      <c r="CQ251" s="30">
        <v>92</v>
      </c>
      <c r="CR251" s="30">
        <v>19.600000000000001</v>
      </c>
      <c r="CW251" s="30">
        <v>10.6</v>
      </c>
      <c r="CX251" s="30">
        <v>610</v>
      </c>
      <c r="CY251" s="30">
        <v>19.100000000000001</v>
      </c>
      <c r="CZ251" s="30">
        <v>122</v>
      </c>
      <c r="DA251" s="30">
        <v>3.52</v>
      </c>
      <c r="DM251" s="30">
        <v>9.1999999999999993</v>
      </c>
      <c r="DN251" s="30">
        <v>817</v>
      </c>
      <c r="DO251" s="30">
        <v>13.3</v>
      </c>
      <c r="DP251" s="30">
        <v>30.3</v>
      </c>
      <c r="DQ251" s="30">
        <v>4.08</v>
      </c>
      <c r="DR251" s="30">
        <v>18.100000000000001</v>
      </c>
      <c r="DS251" s="30">
        <v>4.3</v>
      </c>
      <c r="DT251" s="30">
        <v>1.31</v>
      </c>
      <c r="DU251" s="30">
        <v>4.13</v>
      </c>
      <c r="DV251" s="30">
        <v>0.63</v>
      </c>
      <c r="DW251" s="30">
        <v>3.65</v>
      </c>
      <c r="DX251" s="30">
        <v>0.68</v>
      </c>
      <c r="DY251" s="30">
        <v>2.04</v>
      </c>
      <c r="DZ251" s="30">
        <v>0.3</v>
      </c>
      <c r="EA251" s="30">
        <v>1.82</v>
      </c>
      <c r="EB251" s="30">
        <v>0.3</v>
      </c>
      <c r="EC251" s="30">
        <v>3.76</v>
      </c>
      <c r="ED251" s="30">
        <v>0.28000000000000003</v>
      </c>
      <c r="FP251" s="13" t="s">
        <v>885</v>
      </c>
    </row>
    <row r="252" spans="1:172" x14ac:dyDescent="0.25">
      <c r="A252" s="13" t="s">
        <v>881</v>
      </c>
      <c r="C252" s="13" t="s">
        <v>802</v>
      </c>
      <c r="D252" s="13" t="s">
        <v>891</v>
      </c>
      <c r="E252" s="12">
        <v>46.208333000000003</v>
      </c>
      <c r="F252" s="12">
        <v>46.208333000000003</v>
      </c>
      <c r="G252" s="12">
        <v>120.941667</v>
      </c>
      <c r="H252" s="12">
        <v>120.941667</v>
      </c>
      <c r="L252" s="13" t="s">
        <v>894</v>
      </c>
      <c r="M252" s="13" t="s">
        <v>382</v>
      </c>
      <c r="N252" s="41">
        <v>151</v>
      </c>
      <c r="O252" s="41">
        <v>166</v>
      </c>
      <c r="Q252" s="35">
        <f t="shared" si="9"/>
        <v>158.5</v>
      </c>
      <c r="AB252" s="30">
        <v>54.57</v>
      </c>
      <c r="AC252" s="30">
        <v>0.97</v>
      </c>
      <c r="AE252" s="30">
        <v>16.18</v>
      </c>
      <c r="AG252" s="2">
        <v>2.58</v>
      </c>
      <c r="AH252" s="2">
        <v>4.4000000000000004</v>
      </c>
      <c r="AI252" s="2">
        <f t="shared" si="8"/>
        <v>6.7214840000000002</v>
      </c>
      <c r="AJ252" s="2">
        <v>0.42</v>
      </c>
      <c r="AK252" s="2">
        <v>4.55</v>
      </c>
      <c r="AL252" s="2">
        <v>6.68</v>
      </c>
      <c r="AN252" s="2">
        <v>0.12</v>
      </c>
      <c r="AO252" s="2">
        <v>2.5299999999999998</v>
      </c>
      <c r="AP252" s="2">
        <v>0.21</v>
      </c>
      <c r="BF252" s="30">
        <v>5.68</v>
      </c>
      <c r="CJ252" s="30">
        <v>177</v>
      </c>
      <c r="CK252" s="30">
        <v>224</v>
      </c>
      <c r="CN252" s="30">
        <v>28</v>
      </c>
      <c r="CO252" s="30">
        <v>72.5</v>
      </c>
      <c r="CP252" s="30">
        <v>55.9</v>
      </c>
      <c r="CQ252" s="30">
        <v>89.6</v>
      </c>
      <c r="CR252" s="30">
        <v>19.100000000000001</v>
      </c>
      <c r="CW252" s="30">
        <v>11.2</v>
      </c>
      <c r="CX252" s="30">
        <v>567</v>
      </c>
      <c r="CY252" s="30">
        <v>18.8</v>
      </c>
      <c r="CZ252" s="30">
        <v>128</v>
      </c>
      <c r="DA252" s="30">
        <v>3.53</v>
      </c>
      <c r="DM252" s="30">
        <v>7.81</v>
      </c>
      <c r="DN252" s="30">
        <v>819</v>
      </c>
      <c r="DO252" s="30">
        <v>13.3</v>
      </c>
      <c r="DP252" s="30">
        <v>30.4</v>
      </c>
      <c r="DQ252" s="30">
        <v>4.0199999999999996</v>
      </c>
      <c r="DR252" s="30">
        <v>17.8</v>
      </c>
      <c r="DS252" s="30">
        <v>4.1399999999999997</v>
      </c>
      <c r="DT252" s="30">
        <v>1.24</v>
      </c>
      <c r="DU252" s="30">
        <v>4.08</v>
      </c>
      <c r="DV252" s="30">
        <v>0.62</v>
      </c>
      <c r="DW252" s="30">
        <v>3.68</v>
      </c>
      <c r="DX252" s="30">
        <v>0.68</v>
      </c>
      <c r="DY252" s="30">
        <v>1.98</v>
      </c>
      <c r="DZ252" s="30">
        <v>0.3</v>
      </c>
      <c r="EA252" s="30">
        <v>1.88</v>
      </c>
      <c r="EB252" s="30">
        <v>0.3</v>
      </c>
      <c r="EC252" s="30">
        <v>4.05</v>
      </c>
      <c r="ED252" s="30">
        <v>0.28999999999999998</v>
      </c>
      <c r="FP252" s="13" t="s">
        <v>885</v>
      </c>
    </row>
    <row r="253" spans="1:172" x14ac:dyDescent="0.25">
      <c r="A253" s="13" t="s">
        <v>881</v>
      </c>
      <c r="C253" s="13" t="s">
        <v>802</v>
      </c>
      <c r="D253" s="13" t="s">
        <v>891</v>
      </c>
      <c r="E253" s="12">
        <v>46.208333000000003</v>
      </c>
      <c r="F253" s="12">
        <v>46.208333000000003</v>
      </c>
      <c r="G253" s="12">
        <v>120.941667</v>
      </c>
      <c r="H253" s="12">
        <v>120.941667</v>
      </c>
      <c r="L253" s="13" t="s">
        <v>895</v>
      </c>
      <c r="M253" s="13" t="s">
        <v>382</v>
      </c>
      <c r="N253" s="41">
        <v>151</v>
      </c>
      <c r="O253" s="41">
        <v>166</v>
      </c>
      <c r="Q253" s="35">
        <f t="shared" si="9"/>
        <v>158.5</v>
      </c>
      <c r="AB253" s="30">
        <v>55.64</v>
      </c>
      <c r="AC253" s="30">
        <v>0.96</v>
      </c>
      <c r="AE253" s="30">
        <v>16.600000000000001</v>
      </c>
      <c r="AG253" s="2">
        <v>3.18</v>
      </c>
      <c r="AH253" s="2">
        <v>3.39</v>
      </c>
      <c r="AI253" s="2">
        <f>AH253+0.8998*AG253</f>
        <v>6.2513640000000006</v>
      </c>
      <c r="AJ253" s="2">
        <v>0.45</v>
      </c>
      <c r="AK253" s="2">
        <v>4.3</v>
      </c>
      <c r="AL253" s="2">
        <v>6.52</v>
      </c>
      <c r="AN253" s="2">
        <v>0.12</v>
      </c>
      <c r="AO253" s="2">
        <v>3.71</v>
      </c>
      <c r="AP253" s="2">
        <v>0.22</v>
      </c>
      <c r="BF253" s="30">
        <v>4.03</v>
      </c>
      <c r="CJ253" s="30">
        <v>183</v>
      </c>
      <c r="CK253" s="30">
        <v>80.7</v>
      </c>
      <c r="CN253" s="30">
        <v>24</v>
      </c>
      <c r="CO253" s="30">
        <v>46.1</v>
      </c>
      <c r="CP253" s="30">
        <v>56.2</v>
      </c>
      <c r="CQ253" s="30">
        <v>90.3</v>
      </c>
      <c r="CR253" s="30">
        <v>20.2</v>
      </c>
      <c r="CW253" s="30">
        <v>11.2</v>
      </c>
      <c r="CX253" s="30">
        <v>721</v>
      </c>
      <c r="CY253" s="30">
        <v>17.7</v>
      </c>
      <c r="CZ253" s="30">
        <v>128</v>
      </c>
      <c r="DA253" s="30">
        <v>3.58</v>
      </c>
      <c r="DM253" s="30">
        <v>11</v>
      </c>
      <c r="DN253" s="30">
        <v>296</v>
      </c>
      <c r="DO253" s="30">
        <v>14.9</v>
      </c>
      <c r="DP253" s="30">
        <v>33.200000000000003</v>
      </c>
      <c r="DQ253" s="30">
        <v>4.4000000000000004</v>
      </c>
      <c r="DR253" s="30">
        <v>19.100000000000001</v>
      </c>
      <c r="DS253" s="30">
        <v>4.25</v>
      </c>
      <c r="DT253" s="30">
        <v>1.19</v>
      </c>
      <c r="DU253" s="30">
        <v>4.0199999999999996</v>
      </c>
      <c r="DV253" s="30">
        <v>0.6</v>
      </c>
      <c r="DW253" s="30">
        <v>3.45</v>
      </c>
      <c r="DX253" s="30">
        <v>0.63</v>
      </c>
      <c r="DY253" s="30">
        <v>1.89</v>
      </c>
      <c r="DZ253" s="30">
        <v>0.28000000000000003</v>
      </c>
      <c r="EA253" s="30">
        <v>1.72</v>
      </c>
      <c r="EB253" s="30">
        <v>0.28000000000000003</v>
      </c>
      <c r="EC253" s="30">
        <v>3.85</v>
      </c>
      <c r="ED253" s="30">
        <v>0.28999999999999998</v>
      </c>
      <c r="FP253" s="13" t="s">
        <v>885</v>
      </c>
    </row>
    <row r="254" spans="1:172" x14ac:dyDescent="0.25">
      <c r="A254" s="13" t="s">
        <v>896</v>
      </c>
      <c r="C254" s="13" t="s">
        <v>593</v>
      </c>
      <c r="D254" s="13" t="s">
        <v>882</v>
      </c>
      <c r="E254" s="12">
        <v>44.058332999999998</v>
      </c>
      <c r="F254" s="12">
        <v>44.058332999999998</v>
      </c>
      <c r="G254" s="12">
        <v>118.316667</v>
      </c>
      <c r="H254" s="12">
        <v>118.316667</v>
      </c>
      <c r="L254" s="13" t="s">
        <v>897</v>
      </c>
      <c r="M254" s="13" t="s">
        <v>390</v>
      </c>
      <c r="N254" s="41">
        <v>151</v>
      </c>
      <c r="O254" s="41">
        <v>166</v>
      </c>
      <c r="Q254" s="35">
        <f t="shared" si="9"/>
        <v>158.5</v>
      </c>
      <c r="AB254" s="30">
        <v>77.8</v>
      </c>
      <c r="AC254" s="30">
        <v>0.11</v>
      </c>
      <c r="AE254" s="30">
        <v>11.35</v>
      </c>
      <c r="AG254" s="2">
        <v>1.42</v>
      </c>
      <c r="AJ254" s="2">
        <v>0.05</v>
      </c>
      <c r="AK254" s="2">
        <v>0.1</v>
      </c>
      <c r="AL254" s="2">
        <v>0.02</v>
      </c>
      <c r="AN254" s="2">
        <v>7.7</v>
      </c>
      <c r="AO254" s="2">
        <v>0.1</v>
      </c>
      <c r="AP254" s="2">
        <v>0.02</v>
      </c>
      <c r="BF254" s="30">
        <v>1.07</v>
      </c>
      <c r="CK254" s="30">
        <v>30</v>
      </c>
      <c r="CR254" s="30">
        <v>19.399999999999999</v>
      </c>
      <c r="CW254" s="30">
        <v>439</v>
      </c>
      <c r="CX254" s="30">
        <v>35.4</v>
      </c>
      <c r="CY254" s="30">
        <v>32.700000000000003</v>
      </c>
      <c r="CZ254" s="30">
        <v>134</v>
      </c>
      <c r="DA254" s="30">
        <v>12.4</v>
      </c>
      <c r="DN254" s="30">
        <v>334</v>
      </c>
      <c r="DO254" s="30">
        <v>33.4</v>
      </c>
      <c r="DP254" s="30">
        <v>67.5</v>
      </c>
      <c r="DQ254" s="30">
        <v>7.98</v>
      </c>
      <c r="DR254" s="30">
        <v>27.8</v>
      </c>
      <c r="DS254" s="30">
        <v>6.06</v>
      </c>
      <c r="DT254" s="30">
        <v>0.18</v>
      </c>
      <c r="DU254" s="30">
        <v>5.1100000000000003</v>
      </c>
      <c r="DV254" s="30">
        <v>0.86</v>
      </c>
      <c r="DW254" s="30">
        <v>5.09</v>
      </c>
      <c r="DX254" s="30">
        <v>1.0900000000000001</v>
      </c>
      <c r="DY254" s="30">
        <v>3.09</v>
      </c>
      <c r="DZ254" s="30">
        <v>0.41</v>
      </c>
      <c r="EA254" s="30">
        <v>3</v>
      </c>
      <c r="EB254" s="30">
        <v>0.43</v>
      </c>
      <c r="EC254" s="30">
        <v>5.0999999999999996</v>
      </c>
      <c r="ED254" s="30">
        <v>1.5</v>
      </c>
      <c r="FP254" s="13" t="s">
        <v>898</v>
      </c>
    </row>
    <row r="255" spans="1:172" x14ac:dyDescent="0.25">
      <c r="A255" s="13" t="s">
        <v>896</v>
      </c>
      <c r="C255" s="13" t="s">
        <v>593</v>
      </c>
      <c r="D255" s="13" t="s">
        <v>744</v>
      </c>
      <c r="E255" s="12">
        <v>44.058332999999998</v>
      </c>
      <c r="F255" s="12">
        <v>44.058332999999998</v>
      </c>
      <c r="G255" s="12">
        <v>118.316667</v>
      </c>
      <c r="H255" s="12">
        <v>118.316667</v>
      </c>
      <c r="L255" s="13" t="s">
        <v>899</v>
      </c>
      <c r="M255" s="13" t="s">
        <v>390</v>
      </c>
      <c r="N255" s="41">
        <v>151</v>
      </c>
      <c r="O255" s="41">
        <v>166</v>
      </c>
      <c r="Q255" s="35">
        <f t="shared" si="9"/>
        <v>158.5</v>
      </c>
      <c r="AB255" s="30">
        <v>75.8</v>
      </c>
      <c r="AC255" s="30">
        <v>0.11</v>
      </c>
      <c r="AE255" s="30">
        <v>12.3</v>
      </c>
      <c r="AG255" s="2">
        <v>1.47</v>
      </c>
      <c r="AJ255" s="2">
        <v>0.08</v>
      </c>
      <c r="AK255" s="2">
        <v>0.13</v>
      </c>
      <c r="AL255" s="2">
        <v>0.02</v>
      </c>
      <c r="AN255" s="2">
        <v>8.92</v>
      </c>
      <c r="AO255" s="2">
        <v>0.12</v>
      </c>
      <c r="AP255" s="2">
        <v>0.02</v>
      </c>
      <c r="BF255" s="30">
        <v>0.87</v>
      </c>
      <c r="CK255" s="30">
        <v>50</v>
      </c>
      <c r="CR255" s="30">
        <v>23.3</v>
      </c>
      <c r="CW255" s="30">
        <v>510</v>
      </c>
      <c r="CX255" s="30">
        <v>45.8</v>
      </c>
      <c r="CY255" s="30">
        <v>34.5</v>
      </c>
      <c r="CZ255" s="30">
        <v>137</v>
      </c>
      <c r="DA255" s="30">
        <v>13</v>
      </c>
      <c r="DN255" s="30">
        <v>249</v>
      </c>
      <c r="DO255" s="30">
        <v>35.5</v>
      </c>
      <c r="DP255" s="30">
        <v>71.8</v>
      </c>
      <c r="DQ255" s="30">
        <v>8.23</v>
      </c>
      <c r="DR255" s="30">
        <v>29</v>
      </c>
      <c r="DS255" s="30">
        <v>6.29</v>
      </c>
      <c r="DT255" s="30">
        <v>0.17</v>
      </c>
      <c r="DU255" s="30">
        <v>6.02</v>
      </c>
      <c r="DV255" s="30">
        <v>0.99</v>
      </c>
      <c r="DW255" s="30">
        <v>5.68</v>
      </c>
      <c r="DX255" s="30">
        <v>1.1200000000000001</v>
      </c>
      <c r="DY255" s="30">
        <v>3.05</v>
      </c>
      <c r="DZ255" s="30">
        <v>0.48</v>
      </c>
      <c r="EA255" s="30">
        <v>3.03</v>
      </c>
      <c r="EB255" s="30">
        <v>0.43</v>
      </c>
      <c r="EC255" s="30">
        <v>5.5</v>
      </c>
      <c r="ED255" s="30">
        <v>1.3</v>
      </c>
      <c r="FP255" s="13" t="s">
        <v>898</v>
      </c>
    </row>
    <row r="256" spans="1:172" x14ac:dyDescent="0.25">
      <c r="A256" s="13" t="s">
        <v>896</v>
      </c>
      <c r="C256" s="13" t="s">
        <v>593</v>
      </c>
      <c r="D256" s="13" t="s">
        <v>744</v>
      </c>
      <c r="E256" s="12">
        <v>44.058332999999998</v>
      </c>
      <c r="F256" s="12">
        <v>44.058332999999998</v>
      </c>
      <c r="G256" s="12">
        <v>118.316667</v>
      </c>
      <c r="H256" s="12">
        <v>118.316667</v>
      </c>
      <c r="L256" s="13" t="s">
        <v>900</v>
      </c>
      <c r="M256" s="13" t="s">
        <v>390</v>
      </c>
      <c r="N256" s="41">
        <v>151</v>
      </c>
      <c r="O256" s="41">
        <v>166</v>
      </c>
      <c r="Q256" s="35">
        <f t="shared" si="9"/>
        <v>158.5</v>
      </c>
      <c r="AB256" s="30">
        <v>71.3</v>
      </c>
      <c r="AC256" s="30">
        <v>0.19</v>
      </c>
      <c r="AE256" s="30">
        <v>14.75</v>
      </c>
      <c r="AG256" s="2">
        <v>1.69</v>
      </c>
      <c r="AJ256" s="2">
        <v>0.04</v>
      </c>
      <c r="AK256" s="2">
        <v>0.05</v>
      </c>
      <c r="AL256" s="2">
        <v>0.01</v>
      </c>
      <c r="AN256" s="2">
        <v>6.94</v>
      </c>
      <c r="AO256" s="2">
        <v>3.73</v>
      </c>
      <c r="AP256" s="2">
        <v>0.03</v>
      </c>
      <c r="BF256" s="30">
        <v>0.64</v>
      </c>
      <c r="CK256" s="30">
        <v>30</v>
      </c>
      <c r="CR256" s="30">
        <v>24.1</v>
      </c>
      <c r="CW256" s="30">
        <v>287</v>
      </c>
      <c r="CX256" s="30">
        <v>69.599999999999994</v>
      </c>
      <c r="CY256" s="30">
        <v>23.3</v>
      </c>
      <c r="CZ256" s="30">
        <v>358</v>
      </c>
      <c r="DA256" s="30">
        <v>10.8</v>
      </c>
      <c r="DN256" s="30">
        <v>1065</v>
      </c>
      <c r="DO256" s="30">
        <v>45.8</v>
      </c>
      <c r="DP256" s="30">
        <v>87.8</v>
      </c>
      <c r="DQ256" s="30">
        <v>10.15</v>
      </c>
      <c r="DR256" s="30">
        <v>37.299999999999997</v>
      </c>
      <c r="DS256" s="30">
        <v>7.72</v>
      </c>
      <c r="DT256" s="30">
        <v>0.64</v>
      </c>
      <c r="DU256" s="30">
        <v>6.25</v>
      </c>
      <c r="DV256" s="30">
        <v>0.88</v>
      </c>
      <c r="DW256" s="30">
        <v>4.53</v>
      </c>
      <c r="DX256" s="30">
        <v>0.86</v>
      </c>
      <c r="DY256" s="30">
        <v>2.36</v>
      </c>
      <c r="DZ256" s="30">
        <v>0.31</v>
      </c>
      <c r="EA256" s="30">
        <v>2.3199999999999998</v>
      </c>
      <c r="EB256" s="30">
        <v>0.33</v>
      </c>
      <c r="EC256" s="30">
        <v>9.1999999999999993</v>
      </c>
      <c r="ED256" s="30">
        <v>1</v>
      </c>
      <c r="FP256" s="13" t="s">
        <v>898</v>
      </c>
    </row>
    <row r="257" spans="1:172" x14ac:dyDescent="0.25">
      <c r="A257" s="13" t="s">
        <v>896</v>
      </c>
      <c r="C257" s="13" t="s">
        <v>593</v>
      </c>
      <c r="D257" s="13" t="s">
        <v>744</v>
      </c>
      <c r="E257" s="12">
        <v>44.058332999999998</v>
      </c>
      <c r="F257" s="12">
        <v>44.058332999999998</v>
      </c>
      <c r="G257" s="12">
        <v>118.316667</v>
      </c>
      <c r="H257" s="12">
        <v>118.316667</v>
      </c>
      <c r="L257" s="13" t="s">
        <v>901</v>
      </c>
      <c r="M257" s="13" t="s">
        <v>390</v>
      </c>
      <c r="N257" s="41">
        <v>151</v>
      </c>
      <c r="O257" s="41">
        <v>166</v>
      </c>
      <c r="Q257" s="35">
        <f t="shared" si="9"/>
        <v>158.5</v>
      </c>
      <c r="AB257" s="30">
        <v>80.099999999999994</v>
      </c>
      <c r="AC257" s="30">
        <v>7.0000000000000007E-2</v>
      </c>
      <c r="AE257" s="30">
        <v>10.35</v>
      </c>
      <c r="AG257" s="2">
        <v>1.52</v>
      </c>
      <c r="AJ257" s="2">
        <v>0.15</v>
      </c>
      <c r="AK257" s="2">
        <v>0.3</v>
      </c>
      <c r="AL257" s="2">
        <v>0.02</v>
      </c>
      <c r="AN257" s="2">
        <v>5.35</v>
      </c>
      <c r="AO257" s="2">
        <v>0.26</v>
      </c>
      <c r="AP257" s="2">
        <v>0.02</v>
      </c>
      <c r="BF257" s="30">
        <v>1.42</v>
      </c>
      <c r="CK257" s="30">
        <v>30</v>
      </c>
      <c r="CR257" s="30">
        <v>19.899999999999999</v>
      </c>
      <c r="CW257" s="30">
        <v>357</v>
      </c>
      <c r="CX257" s="30">
        <v>21.3</v>
      </c>
      <c r="CY257" s="30">
        <v>31</v>
      </c>
      <c r="CZ257" s="30">
        <v>95</v>
      </c>
      <c r="DA257" s="30">
        <v>8.5</v>
      </c>
      <c r="DN257" s="30">
        <v>288</v>
      </c>
      <c r="DO257" s="30">
        <v>32.799999999999997</v>
      </c>
      <c r="DP257" s="30">
        <v>61.9</v>
      </c>
      <c r="DQ257" s="30">
        <v>7.34</v>
      </c>
      <c r="DR257" s="30">
        <v>25.7</v>
      </c>
      <c r="DS257" s="30">
        <v>5.52</v>
      </c>
      <c r="DT257" s="30">
        <v>0.09</v>
      </c>
      <c r="DU257" s="30">
        <v>5.01</v>
      </c>
      <c r="DV257" s="30">
        <v>0.82</v>
      </c>
      <c r="DW257" s="30">
        <v>4.7699999999999996</v>
      </c>
      <c r="DX257" s="30">
        <v>1</v>
      </c>
      <c r="DY257" s="30">
        <v>2.83</v>
      </c>
      <c r="DZ257" s="30">
        <v>0.41</v>
      </c>
      <c r="EA257" s="30">
        <v>2.77</v>
      </c>
      <c r="EB257" s="30">
        <v>0.41</v>
      </c>
      <c r="EC257" s="30">
        <v>3.8</v>
      </c>
      <c r="ED257" s="30">
        <v>1.2</v>
      </c>
      <c r="FP257" s="13" t="s">
        <v>898</v>
      </c>
    </row>
    <row r="258" spans="1:172" x14ac:dyDescent="0.25">
      <c r="A258" s="13" t="s">
        <v>896</v>
      </c>
      <c r="C258" s="13" t="s">
        <v>593</v>
      </c>
      <c r="D258" s="13" t="s">
        <v>744</v>
      </c>
      <c r="E258" s="12">
        <v>44.058332999999998</v>
      </c>
      <c r="F258" s="12">
        <v>44.058332999999998</v>
      </c>
      <c r="G258" s="12">
        <v>118.316667</v>
      </c>
      <c r="H258" s="12">
        <v>118.316667</v>
      </c>
      <c r="L258" s="13" t="s">
        <v>902</v>
      </c>
      <c r="M258" s="13" t="s">
        <v>390</v>
      </c>
      <c r="N258" s="41">
        <v>151</v>
      </c>
      <c r="O258" s="41">
        <v>166</v>
      </c>
      <c r="Q258" s="35">
        <f t="shared" si="9"/>
        <v>158.5</v>
      </c>
      <c r="AB258" s="30">
        <v>71.2</v>
      </c>
      <c r="AC258" s="30">
        <v>0.19</v>
      </c>
      <c r="AE258" s="30">
        <v>14.8</v>
      </c>
      <c r="AG258" s="2">
        <v>1.66</v>
      </c>
      <c r="AJ258" s="2">
        <v>7.0000000000000007E-2</v>
      </c>
      <c r="AK258" s="2">
        <v>0.08</v>
      </c>
      <c r="AL258" s="2">
        <v>0.01</v>
      </c>
      <c r="AN258" s="2">
        <v>8</v>
      </c>
      <c r="AO258" s="2">
        <v>2.9</v>
      </c>
      <c r="AP258" s="2">
        <v>0.03</v>
      </c>
      <c r="BF258" s="30">
        <v>0.76</v>
      </c>
      <c r="CK258" s="30">
        <v>20</v>
      </c>
      <c r="CR258" s="30">
        <v>20.6</v>
      </c>
      <c r="CW258" s="30">
        <v>306</v>
      </c>
      <c r="CX258" s="30">
        <v>57.5</v>
      </c>
      <c r="CY258" s="30">
        <v>30.1</v>
      </c>
      <c r="CZ258" s="30">
        <v>313</v>
      </c>
      <c r="DA258" s="30">
        <v>8.9</v>
      </c>
      <c r="DN258" s="30">
        <v>1060</v>
      </c>
      <c r="DO258" s="30">
        <v>43.2</v>
      </c>
      <c r="DP258" s="30">
        <v>83.5</v>
      </c>
      <c r="DQ258" s="30">
        <v>9.5500000000000007</v>
      </c>
      <c r="DR258" s="30">
        <v>34.6</v>
      </c>
      <c r="DS258" s="30">
        <v>6.21</v>
      </c>
      <c r="DT258" s="30">
        <v>0.51</v>
      </c>
      <c r="DU258" s="30">
        <v>4.82</v>
      </c>
      <c r="DV258" s="30">
        <v>0.79</v>
      </c>
      <c r="DW258" s="30">
        <v>4.82</v>
      </c>
      <c r="DX258" s="30">
        <v>1.02</v>
      </c>
      <c r="DY258" s="30">
        <v>3</v>
      </c>
      <c r="DZ258" s="30">
        <v>0.41</v>
      </c>
      <c r="EA258" s="30">
        <v>3.07</v>
      </c>
      <c r="EB258" s="30">
        <v>0.46</v>
      </c>
      <c r="EC258" s="30">
        <v>8.1</v>
      </c>
      <c r="ED258" s="30">
        <v>0.8</v>
      </c>
      <c r="FP258" s="13" t="s">
        <v>898</v>
      </c>
    </row>
    <row r="259" spans="1:172" x14ac:dyDescent="0.25">
      <c r="A259" s="13" t="s">
        <v>903</v>
      </c>
      <c r="C259" s="13" t="s">
        <v>692</v>
      </c>
      <c r="E259" s="2">
        <v>52.325000000000003</v>
      </c>
      <c r="F259" s="2">
        <v>52.325000000000003</v>
      </c>
      <c r="G259" s="2">
        <v>124.67750000000001</v>
      </c>
      <c r="H259" s="2">
        <v>124.67750000000001</v>
      </c>
      <c r="L259" s="13" t="s">
        <v>397</v>
      </c>
      <c r="Q259" s="35">
        <v>124</v>
      </c>
      <c r="AB259" s="30">
        <v>53.63</v>
      </c>
      <c r="AC259" s="30">
        <v>1.08</v>
      </c>
      <c r="AE259" s="30">
        <v>18.600000000000001</v>
      </c>
      <c r="AG259" s="2">
        <v>5.3</v>
      </c>
      <c r="AH259" s="2">
        <v>2.93</v>
      </c>
      <c r="AI259" s="2">
        <f>AH259+0.8998*AG259</f>
        <v>7.6989400000000003</v>
      </c>
      <c r="AJ259" s="2">
        <v>5.48</v>
      </c>
      <c r="AK259" s="2">
        <v>3.57</v>
      </c>
      <c r="AL259" s="2">
        <v>0.14000000000000001</v>
      </c>
      <c r="AN259" s="2">
        <v>3.14</v>
      </c>
      <c r="AO259" s="2">
        <v>3.3</v>
      </c>
      <c r="AP259" s="2">
        <v>0.32</v>
      </c>
      <c r="BF259" s="30">
        <v>2.4</v>
      </c>
      <c r="CH259" s="30">
        <v>15.88</v>
      </c>
      <c r="CJ259" s="30">
        <v>169.9</v>
      </c>
      <c r="CK259" s="30">
        <v>23.3</v>
      </c>
      <c r="CN259" s="30">
        <v>24.5</v>
      </c>
      <c r="CO259" s="30">
        <v>15.6</v>
      </c>
      <c r="CP259" s="30">
        <v>95</v>
      </c>
      <c r="CQ259" s="30">
        <v>85</v>
      </c>
      <c r="CW259" s="30">
        <v>51</v>
      </c>
      <c r="CX259" s="30">
        <v>754</v>
      </c>
      <c r="CY259" s="30">
        <v>17.399999999999999</v>
      </c>
      <c r="CZ259" s="30">
        <v>142</v>
      </c>
      <c r="DA259" s="30">
        <v>6.4</v>
      </c>
      <c r="DN259" s="30">
        <v>595</v>
      </c>
      <c r="DO259" s="30">
        <v>24.17</v>
      </c>
      <c r="DP259" s="30">
        <v>49.21</v>
      </c>
      <c r="DQ259" s="30">
        <v>6.62</v>
      </c>
      <c r="DR259" s="30">
        <v>26.22</v>
      </c>
      <c r="DS259" s="30">
        <v>5.19</v>
      </c>
      <c r="DT259" s="30">
        <v>1.33</v>
      </c>
      <c r="DU259" s="30">
        <v>4.2</v>
      </c>
      <c r="DV259" s="30">
        <v>0.6</v>
      </c>
      <c r="DW259" s="30">
        <v>3.3</v>
      </c>
      <c r="DX259" s="30">
        <v>0.67</v>
      </c>
      <c r="DY259" s="30">
        <v>1.79</v>
      </c>
      <c r="DZ259" s="30">
        <v>0.27</v>
      </c>
      <c r="EA259" s="30">
        <v>1.76</v>
      </c>
      <c r="EB259" s="30">
        <v>0.27</v>
      </c>
      <c r="EC259" s="30">
        <v>3.92</v>
      </c>
      <c r="ED259" s="30">
        <v>0.41</v>
      </c>
      <c r="EM259" s="30">
        <v>12</v>
      </c>
      <c r="EO259" s="30">
        <v>4.25</v>
      </c>
      <c r="EP259" s="30">
        <v>1.03</v>
      </c>
      <c r="FP259" s="13" t="s">
        <v>904</v>
      </c>
    </row>
    <row r="260" spans="1:172" x14ac:dyDescent="0.25">
      <c r="A260" s="13" t="s">
        <v>903</v>
      </c>
      <c r="C260" s="13" t="s">
        <v>692</v>
      </c>
      <c r="E260" s="2">
        <v>52.378888888888888</v>
      </c>
      <c r="F260" s="2">
        <v>52.378888888888888</v>
      </c>
      <c r="G260" s="2">
        <v>124.68777777777778</v>
      </c>
      <c r="H260" s="2">
        <v>124.68777777777778</v>
      </c>
      <c r="L260" s="13" t="s">
        <v>905</v>
      </c>
      <c r="Q260" s="34">
        <v>123.7</v>
      </c>
      <c r="AB260" s="30">
        <v>47.34</v>
      </c>
      <c r="AC260" s="30">
        <v>1.51</v>
      </c>
      <c r="AE260" s="30">
        <v>17.89</v>
      </c>
      <c r="AG260" s="2">
        <v>4.6900000000000004</v>
      </c>
      <c r="AH260" s="2">
        <v>5.99</v>
      </c>
      <c r="AI260" s="2">
        <f t="shared" ref="AI260:AI309" si="10">AH260+0.8998*AG260</f>
        <v>10.210062000000001</v>
      </c>
      <c r="AJ260" s="2">
        <v>9.5</v>
      </c>
      <c r="AK260" s="2">
        <v>6.01</v>
      </c>
      <c r="AL260" s="2">
        <v>0.17</v>
      </c>
      <c r="AN260" s="2">
        <v>1.25</v>
      </c>
      <c r="AO260" s="2">
        <v>3.03</v>
      </c>
      <c r="AP260" s="2">
        <v>0.44</v>
      </c>
      <c r="BF260" s="30">
        <v>1.55</v>
      </c>
      <c r="CH260" s="30">
        <v>27.87</v>
      </c>
      <c r="CJ260" s="30">
        <v>223.1</v>
      </c>
      <c r="CK260" s="30">
        <v>122.2</v>
      </c>
      <c r="CN260" s="30">
        <v>32.299999999999997</v>
      </c>
      <c r="CO260" s="30">
        <v>41.1</v>
      </c>
      <c r="CP260" s="30">
        <v>28</v>
      </c>
      <c r="CQ260" s="30">
        <v>102</v>
      </c>
      <c r="CW260" s="30">
        <v>29</v>
      </c>
      <c r="CX260" s="30">
        <v>834</v>
      </c>
      <c r="CY260" s="30">
        <v>20.8</v>
      </c>
      <c r="CZ260" s="30">
        <v>183</v>
      </c>
      <c r="DA260" s="30">
        <v>7.7</v>
      </c>
      <c r="DN260" s="30">
        <v>947</v>
      </c>
      <c r="DO260" s="30">
        <v>28.63</v>
      </c>
      <c r="DP260" s="30">
        <v>63.44</v>
      </c>
      <c r="DQ260" s="30">
        <v>8.7899999999999991</v>
      </c>
      <c r="DR260" s="30">
        <v>35.200000000000003</v>
      </c>
      <c r="DS260" s="30">
        <v>7.41</v>
      </c>
      <c r="DT260" s="30">
        <v>2.35</v>
      </c>
      <c r="DU260" s="30">
        <v>5.62</v>
      </c>
      <c r="DV260" s="30">
        <v>0.79100000000000004</v>
      </c>
      <c r="DW260" s="30">
        <v>4.24</v>
      </c>
      <c r="DX260" s="30">
        <v>0.83</v>
      </c>
      <c r="DY260" s="30">
        <v>2.17</v>
      </c>
      <c r="DZ260" s="30">
        <v>0.31</v>
      </c>
      <c r="EA260" s="30">
        <v>1.98</v>
      </c>
      <c r="EB260" s="30">
        <v>0.3</v>
      </c>
      <c r="EC260" s="30">
        <v>4.5999999999999996</v>
      </c>
      <c r="ED260" s="30">
        <v>0.34</v>
      </c>
      <c r="EM260" s="30">
        <v>5.5</v>
      </c>
      <c r="EO260" s="30">
        <v>0.73</v>
      </c>
      <c r="EP260" s="30">
        <v>0.32</v>
      </c>
      <c r="FP260" s="13" t="s">
        <v>904</v>
      </c>
    </row>
    <row r="261" spans="1:172" x14ac:dyDescent="0.25">
      <c r="A261" s="13" t="s">
        <v>903</v>
      </c>
      <c r="C261" s="13" t="s">
        <v>692</v>
      </c>
      <c r="E261" s="2">
        <v>52.461666666666666</v>
      </c>
      <c r="F261" s="2">
        <v>52.461666666666666</v>
      </c>
      <c r="G261" s="2">
        <v>124.64194444444445</v>
      </c>
      <c r="H261" s="2">
        <v>124.64194444444445</v>
      </c>
      <c r="L261" s="13" t="s">
        <v>906</v>
      </c>
      <c r="Q261" s="35">
        <v>124</v>
      </c>
      <c r="AB261" s="30">
        <v>47.78</v>
      </c>
      <c r="AC261" s="30">
        <v>1.33</v>
      </c>
      <c r="AE261" s="30">
        <v>17.440000000000001</v>
      </c>
      <c r="AG261" s="2">
        <v>3.7</v>
      </c>
      <c r="AH261" s="2">
        <v>6.38</v>
      </c>
      <c r="AI261" s="2">
        <f t="shared" si="10"/>
        <v>9.7092600000000004</v>
      </c>
      <c r="AJ261" s="2">
        <v>9.11</v>
      </c>
      <c r="AK261" s="2">
        <v>6.92</v>
      </c>
      <c r="AL261" s="2">
        <v>0.16</v>
      </c>
      <c r="AN261" s="2">
        <v>1.46</v>
      </c>
      <c r="AO261" s="2">
        <v>3.17</v>
      </c>
      <c r="AP261" s="2">
        <v>0.37</v>
      </c>
      <c r="BF261" s="30">
        <v>1.65</v>
      </c>
      <c r="CH261" s="30">
        <v>23.5</v>
      </c>
      <c r="CJ261" s="30">
        <v>186</v>
      </c>
      <c r="CK261" s="30">
        <v>170.3</v>
      </c>
      <c r="CN261" s="30">
        <v>35.700000000000003</v>
      </c>
      <c r="CO261" s="30">
        <v>84.9</v>
      </c>
      <c r="CP261" s="30">
        <v>23</v>
      </c>
      <c r="CQ261" s="30">
        <v>94</v>
      </c>
      <c r="CW261" s="30">
        <v>32</v>
      </c>
      <c r="CX261" s="30">
        <v>706</v>
      </c>
      <c r="CY261" s="30">
        <v>16</v>
      </c>
      <c r="CZ261" s="30">
        <v>156</v>
      </c>
      <c r="DA261" s="30">
        <v>6.5</v>
      </c>
      <c r="DN261" s="30">
        <v>913</v>
      </c>
      <c r="DO261" s="30">
        <v>24.01</v>
      </c>
      <c r="DP261" s="30">
        <v>49.15</v>
      </c>
      <c r="DQ261" s="30">
        <v>6.57</v>
      </c>
      <c r="DR261" s="30">
        <v>26.52</v>
      </c>
      <c r="DS261" s="30">
        <v>5.62</v>
      </c>
      <c r="DT261" s="30">
        <v>1.93</v>
      </c>
      <c r="DU261" s="30">
        <v>4.4000000000000004</v>
      </c>
      <c r="DV261" s="30">
        <v>0.61</v>
      </c>
      <c r="DW261" s="30">
        <v>3.24</v>
      </c>
      <c r="DX261" s="30">
        <v>0.63</v>
      </c>
      <c r="DY261" s="30">
        <v>1.67</v>
      </c>
      <c r="DZ261" s="30">
        <v>0.24</v>
      </c>
      <c r="EA261" s="30">
        <v>1.51</v>
      </c>
      <c r="EB261" s="30">
        <v>0.23</v>
      </c>
      <c r="EC261" s="30">
        <v>3.79</v>
      </c>
      <c r="ED261" s="30">
        <v>0.32</v>
      </c>
      <c r="EM261" s="30">
        <v>5.3</v>
      </c>
      <c r="EO261" s="30">
        <v>0.92</v>
      </c>
      <c r="EP261" s="30">
        <v>0.35</v>
      </c>
      <c r="FP261" s="13" t="s">
        <v>904</v>
      </c>
    </row>
    <row r="262" spans="1:172" x14ac:dyDescent="0.25">
      <c r="A262" s="13" t="s">
        <v>903</v>
      </c>
      <c r="C262" s="13" t="s">
        <v>692</v>
      </c>
      <c r="E262" s="2">
        <v>52.571666666666673</v>
      </c>
      <c r="F262" s="2">
        <v>52.571666666666673</v>
      </c>
      <c r="G262" s="2">
        <v>124.55916666666667</v>
      </c>
      <c r="H262" s="2">
        <v>124.55916666666667</v>
      </c>
      <c r="L262" s="13" t="s">
        <v>907</v>
      </c>
      <c r="Q262" s="35">
        <v>124</v>
      </c>
      <c r="AB262" s="30">
        <v>52.87</v>
      </c>
      <c r="AC262" s="30">
        <v>1.0900000000000001</v>
      </c>
      <c r="AE262" s="30">
        <v>16.27</v>
      </c>
      <c r="AG262" s="2">
        <v>5.33</v>
      </c>
      <c r="AH262" s="2">
        <v>2.5299999999999998</v>
      </c>
      <c r="AI262" s="2">
        <f t="shared" si="10"/>
        <v>7.3259340000000002</v>
      </c>
      <c r="AJ262" s="2">
        <v>7.13</v>
      </c>
      <c r="AK262" s="2">
        <v>4.96</v>
      </c>
      <c r="AL262" s="2">
        <v>0.09</v>
      </c>
      <c r="AN262" s="2">
        <v>1.87</v>
      </c>
      <c r="AO262" s="2">
        <v>4.22</v>
      </c>
      <c r="AP262" s="2">
        <v>0.31</v>
      </c>
      <c r="BF262" s="30">
        <v>3.25</v>
      </c>
      <c r="CH262" s="30">
        <v>16.940000000000001</v>
      </c>
      <c r="CJ262" s="30">
        <v>178.1</v>
      </c>
      <c r="CK262" s="30">
        <v>402.7</v>
      </c>
      <c r="CN262" s="30">
        <v>29.3</v>
      </c>
      <c r="CO262" s="30">
        <v>100.2</v>
      </c>
      <c r="CP262" s="30">
        <v>67</v>
      </c>
      <c r="CQ262" s="30">
        <v>87</v>
      </c>
      <c r="CW262" s="30">
        <v>33</v>
      </c>
      <c r="CX262" s="30">
        <v>882</v>
      </c>
      <c r="CY262" s="30">
        <v>12.8</v>
      </c>
      <c r="CZ262" s="30">
        <v>177</v>
      </c>
      <c r="DA262" s="30">
        <v>6.1</v>
      </c>
      <c r="DN262" s="30">
        <v>861</v>
      </c>
      <c r="DO262" s="30">
        <v>31.62</v>
      </c>
      <c r="DP262" s="30">
        <v>62.6</v>
      </c>
      <c r="DQ262" s="30">
        <v>8.2899999999999991</v>
      </c>
      <c r="DR262" s="30">
        <v>31.01</v>
      </c>
      <c r="DS262" s="30">
        <v>5.95</v>
      </c>
      <c r="DT262" s="30">
        <v>1.62</v>
      </c>
      <c r="DU262" s="30">
        <v>4.37</v>
      </c>
      <c r="DV262" s="30">
        <v>0.56000000000000005</v>
      </c>
      <c r="DW262" s="30">
        <v>2.74</v>
      </c>
      <c r="DX262" s="30">
        <v>0.5</v>
      </c>
      <c r="DY262" s="30">
        <v>1.29</v>
      </c>
      <c r="DZ262" s="30">
        <v>0.18</v>
      </c>
      <c r="EA262" s="30">
        <v>1.18</v>
      </c>
      <c r="EB262" s="30">
        <v>0.17</v>
      </c>
      <c r="EC262" s="30">
        <v>4.7300000000000004</v>
      </c>
      <c r="ED262" s="30">
        <v>0.32</v>
      </c>
      <c r="EM262" s="30">
        <v>13.6</v>
      </c>
      <c r="EO262" s="30">
        <v>3.35</v>
      </c>
      <c r="EP262" s="30">
        <v>0.78</v>
      </c>
      <c r="FP262" s="13" t="s">
        <v>904</v>
      </c>
    </row>
    <row r="263" spans="1:172" x14ac:dyDescent="0.25">
      <c r="A263" s="13" t="s">
        <v>903</v>
      </c>
      <c r="C263" s="13" t="s">
        <v>692</v>
      </c>
      <c r="E263" s="2">
        <v>52.571666666666673</v>
      </c>
      <c r="F263" s="2">
        <v>52.571666666666673</v>
      </c>
      <c r="G263" s="2">
        <v>124.55916666666667</v>
      </c>
      <c r="H263" s="2">
        <v>124.55916666666667</v>
      </c>
      <c r="L263" s="13" t="s">
        <v>402</v>
      </c>
      <c r="Q263" s="34">
        <v>122.3</v>
      </c>
      <c r="AB263" s="30">
        <v>52.93</v>
      </c>
      <c r="AC263" s="30">
        <v>1.1000000000000001</v>
      </c>
      <c r="AE263" s="30">
        <v>16.16</v>
      </c>
      <c r="AG263" s="2">
        <v>5.14</v>
      </c>
      <c r="AH263" s="2">
        <v>2.71</v>
      </c>
      <c r="AI263" s="2">
        <f t="shared" si="10"/>
        <v>7.3349719999999996</v>
      </c>
      <c r="AJ263" s="2">
        <v>7.19</v>
      </c>
      <c r="AK263" s="2">
        <v>5.15</v>
      </c>
      <c r="AL263" s="2">
        <v>0.11</v>
      </c>
      <c r="AN263" s="2">
        <v>1.88</v>
      </c>
      <c r="AO263" s="2">
        <v>4.3499999999999996</v>
      </c>
      <c r="AP263" s="2">
        <v>0.28999999999999998</v>
      </c>
      <c r="BF263" s="30">
        <v>3.21</v>
      </c>
      <c r="CH263" s="30">
        <v>17.78</v>
      </c>
      <c r="CJ263" s="30">
        <v>174.8</v>
      </c>
      <c r="CK263" s="30">
        <v>418.8</v>
      </c>
      <c r="CN263" s="30">
        <v>29.9</v>
      </c>
      <c r="CO263" s="30">
        <v>96.4</v>
      </c>
      <c r="CP263" s="30">
        <v>50</v>
      </c>
      <c r="CQ263" s="30">
        <v>89</v>
      </c>
      <c r="CW263" s="30">
        <v>33</v>
      </c>
      <c r="CX263" s="30">
        <v>889</v>
      </c>
      <c r="CY263" s="30">
        <v>12.6</v>
      </c>
      <c r="CZ263" s="30">
        <v>174</v>
      </c>
      <c r="DA263" s="30">
        <v>6</v>
      </c>
      <c r="DN263" s="30">
        <v>872</v>
      </c>
      <c r="DO263" s="30">
        <v>30.79</v>
      </c>
      <c r="DP263" s="30">
        <v>61.78</v>
      </c>
      <c r="DQ263" s="30">
        <v>8.09</v>
      </c>
      <c r="DR263" s="30">
        <v>30.62</v>
      </c>
      <c r="DS263" s="30">
        <v>5.9</v>
      </c>
      <c r="DT263" s="30">
        <v>1.63</v>
      </c>
      <c r="DU263" s="30">
        <v>4.3499999999999996</v>
      </c>
      <c r="DV263" s="30">
        <v>0.56000000000000005</v>
      </c>
      <c r="DW263" s="30">
        <v>2.72</v>
      </c>
      <c r="DX263" s="30">
        <v>0.49</v>
      </c>
      <c r="DY263" s="30">
        <v>1.3</v>
      </c>
      <c r="DZ263" s="30">
        <v>0.18</v>
      </c>
      <c r="EA263" s="30">
        <v>1.1299999999999999</v>
      </c>
      <c r="EB263" s="30">
        <v>0.16</v>
      </c>
      <c r="EC263" s="30">
        <v>4.67</v>
      </c>
      <c r="ED263" s="30">
        <v>0.31</v>
      </c>
      <c r="EM263" s="30">
        <v>11.9</v>
      </c>
      <c r="EO263" s="30">
        <v>3.3</v>
      </c>
      <c r="EP263" s="30">
        <v>0.75</v>
      </c>
      <c r="FP263" s="13" t="s">
        <v>904</v>
      </c>
    </row>
    <row r="264" spans="1:172" x14ac:dyDescent="0.25">
      <c r="A264" s="13" t="s">
        <v>903</v>
      </c>
      <c r="C264" s="13" t="s">
        <v>692</v>
      </c>
      <c r="E264" s="2">
        <v>52.660555555555554</v>
      </c>
      <c r="F264" s="2">
        <v>52.660555555555554</v>
      </c>
      <c r="G264" s="2">
        <v>124.32722222222222</v>
      </c>
      <c r="H264" s="2">
        <v>124.32722222222222</v>
      </c>
      <c r="L264" s="13" t="s">
        <v>403</v>
      </c>
      <c r="Q264" s="35">
        <v>124</v>
      </c>
      <c r="AB264" s="30">
        <v>54.59</v>
      </c>
      <c r="AC264" s="30">
        <v>1.04</v>
      </c>
      <c r="AE264" s="30">
        <v>17.760000000000002</v>
      </c>
      <c r="AG264" s="2">
        <v>4.93</v>
      </c>
      <c r="AH264" s="2">
        <v>4.2300000000000004</v>
      </c>
      <c r="AI264" s="2">
        <f t="shared" si="10"/>
        <v>8.6660140000000006</v>
      </c>
      <c r="AJ264" s="2">
        <v>7.08</v>
      </c>
      <c r="AK264" s="2">
        <v>4.4000000000000004</v>
      </c>
      <c r="AL264" s="2">
        <v>0.14000000000000001</v>
      </c>
      <c r="AN264" s="2">
        <v>1.72</v>
      </c>
      <c r="AO264" s="2">
        <v>2.74</v>
      </c>
      <c r="AP264" s="2">
        <v>0.34</v>
      </c>
      <c r="BF264" s="30">
        <v>0.43</v>
      </c>
      <c r="CH264" s="30">
        <v>12.38</v>
      </c>
      <c r="CJ264" s="30">
        <v>180.7</v>
      </c>
      <c r="CK264" s="30">
        <v>17.100000000000001</v>
      </c>
      <c r="CN264" s="30">
        <v>26.8</v>
      </c>
      <c r="CO264" s="30">
        <v>18.100000000000001</v>
      </c>
      <c r="CP264" s="30">
        <v>94</v>
      </c>
      <c r="CQ264" s="30">
        <v>78</v>
      </c>
      <c r="CW264" s="30">
        <v>39</v>
      </c>
      <c r="CX264" s="30">
        <v>908</v>
      </c>
      <c r="CY264" s="30">
        <v>14.6</v>
      </c>
      <c r="CZ264" s="30">
        <v>100</v>
      </c>
      <c r="DA264" s="30">
        <v>4.5</v>
      </c>
      <c r="DN264" s="30">
        <v>589</v>
      </c>
      <c r="DO264" s="30">
        <v>19.239999999999998</v>
      </c>
      <c r="DP264" s="30">
        <v>39.340000000000003</v>
      </c>
      <c r="DQ264" s="30">
        <v>5.27</v>
      </c>
      <c r="DR264" s="30">
        <v>20.86</v>
      </c>
      <c r="DS264" s="30">
        <v>4.47</v>
      </c>
      <c r="DT264" s="30">
        <v>1.41</v>
      </c>
      <c r="DU264" s="30">
        <v>3.81</v>
      </c>
      <c r="DV264" s="30">
        <v>0.56000000000000005</v>
      </c>
      <c r="DW264" s="30">
        <v>2.93</v>
      </c>
      <c r="DX264" s="30">
        <v>0.57999999999999996</v>
      </c>
      <c r="DY264" s="30">
        <v>1.52</v>
      </c>
      <c r="DZ264" s="30">
        <v>0.23</v>
      </c>
      <c r="EA264" s="30">
        <v>1.36</v>
      </c>
      <c r="EB264" s="30">
        <v>0.21</v>
      </c>
      <c r="EC264" s="30">
        <v>2.73</v>
      </c>
      <c r="ED264" s="30">
        <v>0.25</v>
      </c>
      <c r="EM264" s="30">
        <v>12</v>
      </c>
      <c r="EO264" s="30">
        <v>1.71</v>
      </c>
      <c r="EP264" s="30">
        <v>0.36</v>
      </c>
      <c r="FP264" s="13" t="s">
        <v>904</v>
      </c>
    </row>
    <row r="265" spans="1:172" x14ac:dyDescent="0.25">
      <c r="A265" s="13" t="s">
        <v>903</v>
      </c>
      <c r="C265" s="13" t="s">
        <v>692</v>
      </c>
      <c r="E265" s="2">
        <v>52.660555555555554</v>
      </c>
      <c r="F265" s="2">
        <v>52.660555555555554</v>
      </c>
      <c r="G265" s="2">
        <v>124.34388888888888</v>
      </c>
      <c r="H265" s="2">
        <v>124.34388888888888</v>
      </c>
      <c r="L265" s="13" t="s">
        <v>404</v>
      </c>
      <c r="Q265" s="34">
        <v>125.6</v>
      </c>
      <c r="AB265" s="30">
        <v>52.65</v>
      </c>
      <c r="AC265" s="30">
        <v>1.48</v>
      </c>
      <c r="AE265" s="30">
        <v>16.190000000000001</v>
      </c>
      <c r="AG265" s="2">
        <v>5.74</v>
      </c>
      <c r="AH265" s="2">
        <v>3.75</v>
      </c>
      <c r="AI265" s="2">
        <f t="shared" si="10"/>
        <v>8.9148519999999998</v>
      </c>
      <c r="AJ265" s="2">
        <v>7.62</v>
      </c>
      <c r="AK265" s="2">
        <v>3.23</v>
      </c>
      <c r="AL265" s="2">
        <v>0.12</v>
      </c>
      <c r="AN265" s="2">
        <v>2.0499999999999998</v>
      </c>
      <c r="AO265" s="2">
        <v>3.08</v>
      </c>
      <c r="AP265" s="2">
        <v>0.59</v>
      </c>
      <c r="BF265" s="30">
        <v>2.81</v>
      </c>
      <c r="CH265" s="30">
        <v>14.09</v>
      </c>
      <c r="CJ265" s="30">
        <v>177.1</v>
      </c>
      <c r="CK265" s="30">
        <v>77.7</v>
      </c>
      <c r="CN265" s="30">
        <v>31.6</v>
      </c>
      <c r="CO265" s="30">
        <v>44.9</v>
      </c>
      <c r="CP265" s="30">
        <v>49</v>
      </c>
      <c r="CQ265" s="30">
        <v>108</v>
      </c>
      <c r="CW265" s="30">
        <v>29</v>
      </c>
      <c r="CX265" s="30">
        <v>1141</v>
      </c>
      <c r="CY265" s="30">
        <v>17.8</v>
      </c>
      <c r="CZ265" s="30">
        <v>225</v>
      </c>
      <c r="DA265" s="30">
        <v>10.5</v>
      </c>
      <c r="DN265" s="30">
        <v>772</v>
      </c>
      <c r="DO265" s="30">
        <v>42.78</v>
      </c>
      <c r="DP265" s="30">
        <v>87.27</v>
      </c>
      <c r="DQ265" s="30">
        <v>11.18</v>
      </c>
      <c r="DR265" s="30">
        <v>42.33</v>
      </c>
      <c r="DS265" s="30">
        <v>8.1199999999999992</v>
      </c>
      <c r="DT265" s="30">
        <v>2.06</v>
      </c>
      <c r="DU265" s="30">
        <v>6.15</v>
      </c>
      <c r="DV265" s="30">
        <v>0.79</v>
      </c>
      <c r="DW265" s="30">
        <v>3.76</v>
      </c>
      <c r="DX265" s="30">
        <v>0.67</v>
      </c>
      <c r="DY265" s="30">
        <v>1.68</v>
      </c>
      <c r="DZ265" s="30">
        <v>0.23</v>
      </c>
      <c r="EA265" s="30">
        <v>1.36</v>
      </c>
      <c r="EB265" s="30">
        <v>0.19</v>
      </c>
      <c r="EC265" s="30">
        <v>5.65</v>
      </c>
      <c r="ED265" s="30">
        <v>0.57999999999999996</v>
      </c>
      <c r="EM265" s="30">
        <v>13.8</v>
      </c>
      <c r="EO265" s="30">
        <v>3.91</v>
      </c>
      <c r="EP265" s="30">
        <v>0.95</v>
      </c>
      <c r="FP265" s="13" t="s">
        <v>904</v>
      </c>
    </row>
    <row r="266" spans="1:172" x14ac:dyDescent="0.25">
      <c r="A266" s="13" t="s">
        <v>903</v>
      </c>
      <c r="C266" s="13" t="s">
        <v>692</v>
      </c>
      <c r="E266" s="2">
        <v>52.660555555555554</v>
      </c>
      <c r="F266" s="2">
        <v>52.660555555555554</v>
      </c>
      <c r="G266" s="2">
        <v>124.36083333333333</v>
      </c>
      <c r="H266" s="2">
        <v>124.36083333333333</v>
      </c>
      <c r="L266" s="13" t="s">
        <v>908</v>
      </c>
      <c r="Q266" s="35">
        <v>124</v>
      </c>
      <c r="AB266" s="30">
        <v>52.62</v>
      </c>
      <c r="AC266" s="30">
        <v>1.52</v>
      </c>
      <c r="AE266" s="30">
        <v>16.28</v>
      </c>
      <c r="AG266" s="2">
        <v>5.28</v>
      </c>
      <c r="AH266" s="2">
        <v>3.19</v>
      </c>
      <c r="AI266" s="2">
        <f t="shared" si="10"/>
        <v>7.940944</v>
      </c>
      <c r="AJ266" s="2">
        <v>7.99</v>
      </c>
      <c r="AK266" s="2">
        <v>3.37</v>
      </c>
      <c r="AL266" s="2">
        <v>0.12</v>
      </c>
      <c r="AN266" s="2">
        <v>2.08</v>
      </c>
      <c r="AO266" s="2">
        <v>3.2</v>
      </c>
      <c r="AP266" s="2">
        <v>0.61</v>
      </c>
      <c r="BF266" s="30">
        <v>3.73</v>
      </c>
      <c r="FP266" s="13" t="s">
        <v>904</v>
      </c>
    </row>
    <row r="267" spans="1:172" x14ac:dyDescent="0.25">
      <c r="A267" s="13" t="s">
        <v>903</v>
      </c>
      <c r="C267" s="13" t="s">
        <v>692</v>
      </c>
      <c r="E267" s="2">
        <v>52.660555555555554</v>
      </c>
      <c r="F267" s="2">
        <v>52.660555555555554</v>
      </c>
      <c r="G267" s="2">
        <v>124.37777777777777</v>
      </c>
      <c r="H267" s="2">
        <v>124.37777777777777</v>
      </c>
      <c r="L267" s="13" t="s">
        <v>909</v>
      </c>
      <c r="Q267" s="35">
        <v>124</v>
      </c>
      <c r="AB267" s="30">
        <v>53.47</v>
      </c>
      <c r="AC267" s="30">
        <v>1.56</v>
      </c>
      <c r="AE267" s="30">
        <v>16.27</v>
      </c>
      <c r="AG267" s="2">
        <v>5.87</v>
      </c>
      <c r="AH267" s="2">
        <v>2.52</v>
      </c>
      <c r="AI267" s="2">
        <f t="shared" si="10"/>
        <v>7.8018260000000001</v>
      </c>
      <c r="AJ267" s="2">
        <v>6.83</v>
      </c>
      <c r="AK267" s="2">
        <v>3.6</v>
      </c>
      <c r="AL267" s="2">
        <v>0.1</v>
      </c>
      <c r="AN267" s="2">
        <v>2.15</v>
      </c>
      <c r="AO267" s="2">
        <v>3.95</v>
      </c>
      <c r="AP267" s="2">
        <v>0.64</v>
      </c>
      <c r="BF267" s="30">
        <v>2.48</v>
      </c>
      <c r="CH267" s="30">
        <v>11.25</v>
      </c>
      <c r="CJ267" s="30">
        <v>158.5</v>
      </c>
      <c r="CK267" s="30">
        <v>52</v>
      </c>
      <c r="CN267" s="30">
        <v>24.5</v>
      </c>
      <c r="CO267" s="30">
        <v>36.5</v>
      </c>
      <c r="CP267" s="30">
        <v>38</v>
      </c>
      <c r="CQ267" s="30">
        <v>102</v>
      </c>
      <c r="CW267" s="30">
        <v>52</v>
      </c>
      <c r="CX267" s="30">
        <v>920</v>
      </c>
      <c r="CY267" s="30">
        <v>18.3</v>
      </c>
      <c r="CZ267" s="30">
        <v>244</v>
      </c>
      <c r="DA267" s="30">
        <v>13.3</v>
      </c>
      <c r="DN267" s="30">
        <v>779</v>
      </c>
      <c r="DO267" s="30">
        <v>43.46</v>
      </c>
      <c r="DP267" s="30">
        <v>89.96</v>
      </c>
      <c r="DQ267" s="30">
        <v>11.69</v>
      </c>
      <c r="DR267" s="30">
        <v>43.8</v>
      </c>
      <c r="DS267" s="30">
        <v>8.48</v>
      </c>
      <c r="DT267" s="30">
        <v>2.1</v>
      </c>
      <c r="DU267" s="30">
        <v>6.5</v>
      </c>
      <c r="DV267" s="30">
        <v>0.84</v>
      </c>
      <c r="DW267" s="30">
        <v>4.0599999999999996</v>
      </c>
      <c r="DX267" s="30">
        <v>0.72</v>
      </c>
      <c r="DY267" s="30">
        <v>1.81</v>
      </c>
      <c r="DZ267" s="30">
        <v>0.24</v>
      </c>
      <c r="EA267" s="30">
        <v>1.48</v>
      </c>
      <c r="EB267" s="30">
        <v>0.22</v>
      </c>
      <c r="EC267" s="30">
        <v>6.09</v>
      </c>
      <c r="ED267" s="30">
        <v>0.81</v>
      </c>
      <c r="EM267" s="30">
        <v>14.4</v>
      </c>
      <c r="EO267" s="30">
        <v>4.45</v>
      </c>
      <c r="EP267" s="30">
        <v>1.19</v>
      </c>
      <c r="FP267" s="13" t="s">
        <v>904</v>
      </c>
    </row>
    <row r="268" spans="1:172" x14ac:dyDescent="0.25">
      <c r="A268" s="13" t="s">
        <v>903</v>
      </c>
      <c r="C268" s="13" t="s">
        <v>692</v>
      </c>
      <c r="E268" s="2">
        <v>49.842222222222226</v>
      </c>
      <c r="F268" s="2">
        <v>49.842222222222226</v>
      </c>
      <c r="G268" s="2">
        <v>119.95944444444444</v>
      </c>
      <c r="H268" s="2">
        <v>119.95944444444444</v>
      </c>
      <c r="L268" s="13" t="s">
        <v>910</v>
      </c>
      <c r="Q268" s="34">
        <v>140</v>
      </c>
      <c r="AB268" s="30">
        <v>52.63</v>
      </c>
      <c r="AC268" s="30">
        <v>1.33</v>
      </c>
      <c r="AE268" s="30">
        <v>16.04</v>
      </c>
      <c r="AG268" s="2">
        <v>6.47</v>
      </c>
      <c r="AH268" s="2">
        <v>3.18</v>
      </c>
      <c r="AI268" s="2">
        <f t="shared" si="10"/>
        <v>9.0017060000000004</v>
      </c>
      <c r="AJ268" s="2">
        <v>6.37</v>
      </c>
      <c r="AK268" s="2">
        <v>4.4000000000000004</v>
      </c>
      <c r="AL268" s="2">
        <v>0.11</v>
      </c>
      <c r="AN268" s="2">
        <v>3.02</v>
      </c>
      <c r="AO268" s="2">
        <v>3.84</v>
      </c>
      <c r="AP268" s="2">
        <v>0.63</v>
      </c>
      <c r="BF268" s="30">
        <v>1.98</v>
      </c>
      <c r="CH268" s="30">
        <v>15.45</v>
      </c>
      <c r="CJ268" s="30">
        <v>149.1</v>
      </c>
      <c r="CK268" s="30">
        <v>126.8</v>
      </c>
      <c r="CN268" s="30">
        <v>21.3</v>
      </c>
      <c r="CO268" s="30">
        <v>44</v>
      </c>
      <c r="CP268" s="30">
        <v>33</v>
      </c>
      <c r="CQ268" s="30">
        <v>149</v>
      </c>
      <c r="CW268" s="30">
        <v>70</v>
      </c>
      <c r="CX268" s="30">
        <v>810</v>
      </c>
      <c r="CY268" s="30">
        <v>18</v>
      </c>
      <c r="CZ268" s="30">
        <v>348</v>
      </c>
      <c r="DA268" s="30">
        <v>14.3</v>
      </c>
      <c r="DN268" s="30">
        <v>915</v>
      </c>
      <c r="DO268" s="30">
        <v>61.87</v>
      </c>
      <c r="DP268" s="30">
        <v>125.16</v>
      </c>
      <c r="DQ268" s="30">
        <v>15.01</v>
      </c>
      <c r="DR268" s="30">
        <v>56.39</v>
      </c>
      <c r="DS268" s="30">
        <v>9.1</v>
      </c>
      <c r="DT268" s="30">
        <v>2.29</v>
      </c>
      <c r="DU268" s="30">
        <v>6.8</v>
      </c>
      <c r="DV268" s="30">
        <v>0.8</v>
      </c>
      <c r="DW268" s="30">
        <v>3.87</v>
      </c>
      <c r="DX268" s="30">
        <v>0.71</v>
      </c>
      <c r="DY268" s="30">
        <v>1.83</v>
      </c>
      <c r="DZ268" s="30">
        <v>0.24</v>
      </c>
      <c r="EA268" s="30">
        <v>1.45</v>
      </c>
      <c r="EB268" s="30">
        <v>0.21</v>
      </c>
      <c r="EC268" s="30">
        <v>7.78</v>
      </c>
      <c r="ED268" s="30">
        <v>0.94</v>
      </c>
      <c r="EM268" s="30">
        <v>14.7</v>
      </c>
      <c r="EO268" s="30">
        <v>4.76</v>
      </c>
      <c r="EP268" s="30">
        <v>1.04</v>
      </c>
      <c r="FP268" s="13" t="s">
        <v>904</v>
      </c>
    </row>
    <row r="269" spans="1:172" x14ac:dyDescent="0.25">
      <c r="A269" s="13" t="s">
        <v>903</v>
      </c>
      <c r="C269" s="13" t="s">
        <v>692</v>
      </c>
      <c r="E269" s="2">
        <v>49.842222222222226</v>
      </c>
      <c r="F269" s="2">
        <v>49.842222222222226</v>
      </c>
      <c r="G269" s="2">
        <v>119.95944444444444</v>
      </c>
      <c r="H269" s="2">
        <v>119.95944444444444</v>
      </c>
      <c r="L269" s="13" t="s">
        <v>911</v>
      </c>
      <c r="Q269" s="34">
        <v>140</v>
      </c>
      <c r="AB269" s="30">
        <v>55.6</v>
      </c>
      <c r="AC269" s="30">
        <v>1.32</v>
      </c>
      <c r="AE269" s="30">
        <v>16.190000000000001</v>
      </c>
      <c r="AG269" s="2">
        <v>4.7699999999999996</v>
      </c>
      <c r="AH269" s="2">
        <v>2.75</v>
      </c>
      <c r="AI269" s="2">
        <f t="shared" si="10"/>
        <v>7.042046</v>
      </c>
      <c r="AJ269" s="2">
        <v>4.68</v>
      </c>
      <c r="AK269" s="2">
        <v>4.21</v>
      </c>
      <c r="AL269" s="2">
        <v>0.12</v>
      </c>
      <c r="AN269" s="2">
        <v>3.08</v>
      </c>
      <c r="AO269" s="2">
        <v>3.84</v>
      </c>
      <c r="AP269" s="2">
        <v>0.64</v>
      </c>
      <c r="BF269" s="30">
        <v>2.7</v>
      </c>
      <c r="CH269" s="30">
        <v>14.93</v>
      </c>
      <c r="CJ269" s="30">
        <v>150.6</v>
      </c>
      <c r="CK269" s="30">
        <v>115.7</v>
      </c>
      <c r="CN269" s="30">
        <v>21.2</v>
      </c>
      <c r="CO269" s="30">
        <v>40.1</v>
      </c>
      <c r="CP269" s="30">
        <v>5</v>
      </c>
      <c r="CQ269" s="30">
        <v>134</v>
      </c>
      <c r="CW269" s="30">
        <v>71</v>
      </c>
      <c r="CX269" s="30">
        <v>858</v>
      </c>
      <c r="CY269" s="30">
        <v>17.399999999999999</v>
      </c>
      <c r="CZ269" s="30">
        <v>339</v>
      </c>
      <c r="DA269" s="30">
        <v>14</v>
      </c>
      <c r="DN269" s="30">
        <v>971</v>
      </c>
      <c r="DO269" s="30">
        <v>59.39</v>
      </c>
      <c r="DP269" s="30">
        <v>120.32</v>
      </c>
      <c r="DQ269" s="30">
        <v>14.64</v>
      </c>
      <c r="DR269" s="30">
        <v>54.73</v>
      </c>
      <c r="DS269" s="30">
        <v>8.91</v>
      </c>
      <c r="DT269" s="30">
        <v>2.29</v>
      </c>
      <c r="DU269" s="30">
        <v>6.77</v>
      </c>
      <c r="DV269" s="30">
        <v>0.82</v>
      </c>
      <c r="DW269" s="30">
        <v>3.89</v>
      </c>
      <c r="DX269" s="30">
        <v>0.68</v>
      </c>
      <c r="DY269" s="30">
        <v>1.77</v>
      </c>
      <c r="DZ269" s="30">
        <v>0.24</v>
      </c>
      <c r="EA269" s="30">
        <v>1.41</v>
      </c>
      <c r="EB269" s="30">
        <v>0.21</v>
      </c>
      <c r="EC269" s="30">
        <v>7.9</v>
      </c>
      <c r="ED269" s="30">
        <v>0.92</v>
      </c>
      <c r="EM269" s="30">
        <v>12.6</v>
      </c>
      <c r="EO269" s="30">
        <v>4.76</v>
      </c>
      <c r="EP269" s="30">
        <v>1.07</v>
      </c>
      <c r="FP269" s="13" t="s">
        <v>904</v>
      </c>
    </row>
    <row r="270" spans="1:172" x14ac:dyDescent="0.25">
      <c r="A270" s="13" t="s">
        <v>903</v>
      </c>
      <c r="C270" s="13" t="s">
        <v>692</v>
      </c>
      <c r="E270" s="2">
        <v>49.846388888888889</v>
      </c>
      <c r="F270" s="2">
        <v>49.846388888888889</v>
      </c>
      <c r="G270" s="2">
        <v>119.96027777777778</v>
      </c>
      <c r="H270" s="2">
        <v>119.96027777777778</v>
      </c>
      <c r="L270" s="13" t="s">
        <v>912</v>
      </c>
      <c r="Q270" s="34">
        <v>140</v>
      </c>
      <c r="CH270" s="30">
        <v>15.11</v>
      </c>
      <c r="CJ270" s="30">
        <v>153.9</v>
      </c>
      <c r="CK270" s="30">
        <v>117</v>
      </c>
      <c r="CN270" s="30">
        <v>20.9</v>
      </c>
      <c r="CO270" s="30">
        <v>33.1</v>
      </c>
      <c r="CP270" s="30">
        <v>43</v>
      </c>
      <c r="CQ270" s="30">
        <v>139</v>
      </c>
      <c r="CW270" s="30">
        <v>76</v>
      </c>
      <c r="CX270" s="30">
        <v>693</v>
      </c>
      <c r="CY270" s="30">
        <v>18.2</v>
      </c>
      <c r="CZ270" s="30">
        <v>349</v>
      </c>
      <c r="DA270" s="30">
        <v>14.2</v>
      </c>
      <c r="DN270" s="30">
        <v>997</v>
      </c>
      <c r="DO270" s="30">
        <v>59.78</v>
      </c>
      <c r="DP270" s="30">
        <v>122.67</v>
      </c>
      <c r="DQ270" s="30">
        <v>14.82</v>
      </c>
      <c r="DR270" s="30">
        <v>55.9</v>
      </c>
      <c r="DS270" s="30">
        <v>9.2100000000000009</v>
      </c>
      <c r="DT270" s="30">
        <v>2.2400000000000002</v>
      </c>
      <c r="DU270" s="30">
        <v>6.89</v>
      </c>
      <c r="DV270" s="30">
        <v>0.83</v>
      </c>
      <c r="DW270" s="30">
        <v>4.05</v>
      </c>
      <c r="DX270" s="30">
        <v>0.73</v>
      </c>
      <c r="DY270" s="30">
        <v>1.86</v>
      </c>
      <c r="DZ270" s="30">
        <v>0.26</v>
      </c>
      <c r="EA270" s="30">
        <v>1.51</v>
      </c>
      <c r="EB270" s="30">
        <v>0.22</v>
      </c>
      <c r="EC270" s="30">
        <v>8.2799999999999994</v>
      </c>
      <c r="ED270" s="30">
        <v>0.96</v>
      </c>
      <c r="EM270" s="30">
        <v>16.899999999999999</v>
      </c>
      <c r="EO270" s="30">
        <v>5.22</v>
      </c>
      <c r="EP270" s="30">
        <v>1.19</v>
      </c>
      <c r="FP270" s="13" t="s">
        <v>904</v>
      </c>
    </row>
    <row r="271" spans="1:172" x14ac:dyDescent="0.25">
      <c r="A271" s="13" t="s">
        <v>903</v>
      </c>
      <c r="C271" s="13" t="s">
        <v>692</v>
      </c>
      <c r="E271" s="2">
        <v>49.846388888888889</v>
      </c>
      <c r="F271" s="2">
        <v>49.846388888888889</v>
      </c>
      <c r="G271" s="2">
        <v>119.96027777777778</v>
      </c>
      <c r="H271" s="2">
        <v>119.96027777777778</v>
      </c>
      <c r="L271" s="13" t="s">
        <v>913</v>
      </c>
      <c r="Q271" s="34">
        <v>140</v>
      </c>
      <c r="AB271" s="30">
        <v>55.83</v>
      </c>
      <c r="AC271" s="30">
        <v>1.27</v>
      </c>
      <c r="AE271" s="30">
        <v>15.9</v>
      </c>
      <c r="AG271" s="2">
        <v>5</v>
      </c>
      <c r="AH271" s="2">
        <v>2.7</v>
      </c>
      <c r="AI271" s="2">
        <f t="shared" si="10"/>
        <v>7.1990000000000007</v>
      </c>
      <c r="AJ271" s="2">
        <v>4.74</v>
      </c>
      <c r="AK271" s="2">
        <v>3.02</v>
      </c>
      <c r="AL271" s="2">
        <v>0.09</v>
      </c>
      <c r="AN271" s="2">
        <v>3.79</v>
      </c>
      <c r="AO271" s="2">
        <v>3.62</v>
      </c>
      <c r="AP271" s="2">
        <v>0.57999999999999996</v>
      </c>
      <c r="BF271" s="30">
        <v>3.53</v>
      </c>
      <c r="CH271" s="30">
        <v>14.86</v>
      </c>
      <c r="CJ271" s="30">
        <v>138.19999999999999</v>
      </c>
      <c r="CK271" s="30">
        <v>109.5</v>
      </c>
      <c r="CN271" s="30">
        <v>21.4</v>
      </c>
      <c r="CO271" s="30">
        <v>36.6</v>
      </c>
      <c r="CP271" s="30">
        <v>14</v>
      </c>
      <c r="CQ271" s="30">
        <v>127</v>
      </c>
      <c r="CW271" s="30">
        <v>85</v>
      </c>
      <c r="CX271" s="30">
        <v>743</v>
      </c>
      <c r="CY271" s="30">
        <v>17.399999999999999</v>
      </c>
      <c r="CZ271" s="30">
        <v>341</v>
      </c>
      <c r="DA271" s="30">
        <v>14</v>
      </c>
      <c r="DN271" s="30">
        <v>1022</v>
      </c>
      <c r="DO271" s="30">
        <v>57.76</v>
      </c>
      <c r="DP271" s="30">
        <v>118.8</v>
      </c>
      <c r="DQ271" s="30">
        <v>14.32</v>
      </c>
      <c r="DR271" s="30">
        <v>53.91</v>
      </c>
      <c r="DS271" s="30">
        <v>8.92</v>
      </c>
      <c r="DT271" s="30">
        <v>2.2000000000000002</v>
      </c>
      <c r="DU271" s="30">
        <v>6.67</v>
      </c>
      <c r="DV271" s="30">
        <v>0.8</v>
      </c>
      <c r="DW271" s="30">
        <v>3.89</v>
      </c>
      <c r="DX271" s="30">
        <v>0.7</v>
      </c>
      <c r="DY271" s="30">
        <v>1.82</v>
      </c>
      <c r="DZ271" s="30">
        <v>0.24</v>
      </c>
      <c r="EA271" s="30">
        <v>1.45</v>
      </c>
      <c r="EB271" s="30">
        <v>0.22</v>
      </c>
      <c r="EC271" s="30">
        <v>8.4600000000000009</v>
      </c>
      <c r="ED271" s="30">
        <v>0.95</v>
      </c>
      <c r="EM271" s="30">
        <v>16.399999999999999</v>
      </c>
      <c r="EO271" s="30">
        <v>5.26</v>
      </c>
      <c r="EP271" s="30">
        <v>1.21</v>
      </c>
      <c r="FP271" s="13" t="s">
        <v>904</v>
      </c>
    </row>
    <row r="272" spans="1:172" x14ac:dyDescent="0.25">
      <c r="A272" s="13" t="s">
        <v>903</v>
      </c>
      <c r="C272" s="13" t="s">
        <v>692</v>
      </c>
      <c r="E272" s="2">
        <v>49.842222222222226</v>
      </c>
      <c r="F272" s="2">
        <v>49.842222222222226</v>
      </c>
      <c r="G272" s="2">
        <v>119.95944444444444</v>
      </c>
      <c r="H272" s="2">
        <v>119.95944444444444</v>
      </c>
      <c r="L272" s="13" t="s">
        <v>914</v>
      </c>
      <c r="N272" s="6">
        <v>106</v>
      </c>
      <c r="O272" s="6">
        <v>140</v>
      </c>
      <c r="Q272" s="35">
        <f t="shared" ref="Q272:Q275" si="11">(N272+O272)/2</f>
        <v>123</v>
      </c>
      <c r="AB272" s="30">
        <v>52.87</v>
      </c>
      <c r="AC272" s="30">
        <v>1.1299999999999999</v>
      </c>
      <c r="AE272" s="30">
        <v>16.87</v>
      </c>
      <c r="AG272" s="2">
        <v>6.36</v>
      </c>
      <c r="AH272" s="2">
        <v>2.7</v>
      </c>
      <c r="AI272" s="2">
        <f t="shared" si="10"/>
        <v>8.4227280000000011</v>
      </c>
      <c r="AJ272" s="2">
        <v>5.83</v>
      </c>
      <c r="AK272" s="2">
        <v>4.59</v>
      </c>
      <c r="AL272" s="2">
        <v>0.12</v>
      </c>
      <c r="AN272" s="2">
        <v>2.92</v>
      </c>
      <c r="AO272" s="2">
        <v>3.64</v>
      </c>
      <c r="AP272" s="2">
        <v>0.47</v>
      </c>
      <c r="BF272" s="30">
        <v>2.48</v>
      </c>
      <c r="CH272" s="30">
        <v>15.9</v>
      </c>
      <c r="CJ272" s="30">
        <v>165.5</v>
      </c>
      <c r="CK272" s="30">
        <v>26.2</v>
      </c>
      <c r="CN272" s="30">
        <v>17.399999999999999</v>
      </c>
      <c r="CO272" s="30">
        <v>3.5</v>
      </c>
      <c r="CP272" s="30">
        <v>21</v>
      </c>
      <c r="CQ272" s="30">
        <v>106</v>
      </c>
      <c r="CW272" s="30">
        <v>108</v>
      </c>
      <c r="CX272" s="30">
        <v>492</v>
      </c>
      <c r="CY272" s="30">
        <v>21.5</v>
      </c>
      <c r="CZ272" s="30">
        <v>149</v>
      </c>
      <c r="DA272" s="30">
        <v>7.7</v>
      </c>
      <c r="DN272" s="30">
        <v>732</v>
      </c>
      <c r="DO272" s="30">
        <v>27.03</v>
      </c>
      <c r="DP272" s="30">
        <v>58.07</v>
      </c>
      <c r="DQ272" s="30">
        <v>7.53</v>
      </c>
      <c r="DR272" s="30">
        <v>31.09</v>
      </c>
      <c r="DS272" s="30">
        <v>6.55</v>
      </c>
      <c r="DT272" s="30">
        <v>1.77</v>
      </c>
      <c r="DU272" s="30">
        <v>5.72</v>
      </c>
      <c r="DV272" s="30">
        <v>0.78</v>
      </c>
      <c r="DW272" s="30">
        <v>4.3600000000000003</v>
      </c>
      <c r="DX272" s="30">
        <v>0.87</v>
      </c>
      <c r="DY272" s="30">
        <v>2.3199999999999998</v>
      </c>
      <c r="DZ272" s="30">
        <v>0.32</v>
      </c>
      <c r="EA272" s="30">
        <v>2.06</v>
      </c>
      <c r="EB272" s="30">
        <v>0.3</v>
      </c>
      <c r="EC272" s="30">
        <v>4.1399999999999997</v>
      </c>
      <c r="ED272" s="30">
        <v>0.76</v>
      </c>
      <c r="EM272" s="30">
        <v>12.3</v>
      </c>
      <c r="EO272" s="30">
        <v>6.03</v>
      </c>
      <c r="EP272" s="30">
        <v>1.59</v>
      </c>
      <c r="FP272" s="13" t="s">
        <v>904</v>
      </c>
    </row>
    <row r="273" spans="1:172" x14ac:dyDescent="0.25">
      <c r="A273" s="13" t="s">
        <v>903</v>
      </c>
      <c r="C273" s="13" t="s">
        <v>692</v>
      </c>
      <c r="E273" s="2">
        <v>50.400555555555556</v>
      </c>
      <c r="F273" s="2">
        <v>50.400555555555556</v>
      </c>
      <c r="G273" s="2">
        <v>120.20055555555555</v>
      </c>
      <c r="H273" s="2">
        <v>120.20055555555555</v>
      </c>
      <c r="L273" s="13" t="s">
        <v>915</v>
      </c>
      <c r="N273" s="6">
        <v>106</v>
      </c>
      <c r="O273" s="6">
        <v>140</v>
      </c>
      <c r="Q273" s="35">
        <f t="shared" si="11"/>
        <v>123</v>
      </c>
      <c r="AB273" s="30">
        <v>55.56</v>
      </c>
      <c r="AC273" s="30">
        <v>1.17</v>
      </c>
      <c r="AE273" s="30">
        <v>18.38</v>
      </c>
      <c r="AG273" s="2">
        <v>4.6500000000000004</v>
      </c>
      <c r="AH273" s="2">
        <v>3.06</v>
      </c>
      <c r="AI273" s="2">
        <f t="shared" si="10"/>
        <v>7.2440700000000007</v>
      </c>
      <c r="AJ273" s="2">
        <v>3.27</v>
      </c>
      <c r="AK273" s="2">
        <v>2.71</v>
      </c>
      <c r="AL273" s="2">
        <v>7.0000000000000007E-2</v>
      </c>
      <c r="AN273" s="2">
        <v>2.14</v>
      </c>
      <c r="AO273" s="2">
        <v>6.13</v>
      </c>
      <c r="AP273" s="2">
        <v>0.41</v>
      </c>
      <c r="BF273" s="30">
        <v>2.57</v>
      </c>
      <c r="CH273" s="30">
        <v>11.87</v>
      </c>
      <c r="CJ273" s="30">
        <v>108.6</v>
      </c>
      <c r="CK273" s="30">
        <v>71.3</v>
      </c>
      <c r="CN273" s="30">
        <v>17.7</v>
      </c>
      <c r="CO273" s="30">
        <v>27.6</v>
      </c>
      <c r="CP273" s="30">
        <v>8</v>
      </c>
      <c r="CQ273" s="30">
        <v>134</v>
      </c>
      <c r="CW273" s="30">
        <v>44</v>
      </c>
      <c r="CX273" s="30">
        <v>1061</v>
      </c>
      <c r="CY273" s="30">
        <v>11</v>
      </c>
      <c r="CZ273" s="30">
        <v>255</v>
      </c>
      <c r="DA273" s="30">
        <v>9.1</v>
      </c>
      <c r="DN273" s="30">
        <v>1162</v>
      </c>
      <c r="DO273" s="30">
        <v>50.53</v>
      </c>
      <c r="DP273" s="30">
        <v>96.95</v>
      </c>
      <c r="DQ273" s="30">
        <v>11.63</v>
      </c>
      <c r="DR273" s="30">
        <v>42.35</v>
      </c>
      <c r="DS273" s="30">
        <v>6.58</v>
      </c>
      <c r="DT273" s="30">
        <v>1.91</v>
      </c>
      <c r="DU273" s="30">
        <v>4.76</v>
      </c>
      <c r="DV273" s="30">
        <v>0.55000000000000004</v>
      </c>
      <c r="DW273" s="30">
        <v>2.58</v>
      </c>
      <c r="DX273" s="30">
        <v>0.44</v>
      </c>
      <c r="DY273" s="30">
        <v>1.1200000000000001</v>
      </c>
      <c r="DZ273" s="30">
        <v>0.15</v>
      </c>
      <c r="EA273" s="30">
        <v>0.86</v>
      </c>
      <c r="EB273" s="30">
        <v>0.12</v>
      </c>
      <c r="EC273" s="30">
        <v>6.49</v>
      </c>
      <c r="ED273" s="30">
        <v>0.7</v>
      </c>
      <c r="EM273" s="30">
        <v>20.8</v>
      </c>
      <c r="EO273" s="30">
        <v>6.04</v>
      </c>
      <c r="EP273" s="30">
        <v>0.9</v>
      </c>
      <c r="FP273" s="13" t="s">
        <v>904</v>
      </c>
    </row>
    <row r="274" spans="1:172" x14ac:dyDescent="0.25">
      <c r="A274" s="13" t="s">
        <v>903</v>
      </c>
      <c r="C274" s="13" t="s">
        <v>692</v>
      </c>
      <c r="E274" s="2">
        <v>50.358888888888892</v>
      </c>
      <c r="F274" s="2">
        <v>50.358888888888892</v>
      </c>
      <c r="G274" s="2">
        <v>120.44694444444445</v>
      </c>
      <c r="H274" s="2">
        <v>120.44694444444445</v>
      </c>
      <c r="L274" s="13" t="s">
        <v>409</v>
      </c>
      <c r="Q274" s="34">
        <v>124</v>
      </c>
      <c r="AB274" s="30">
        <v>49.76</v>
      </c>
      <c r="AC274" s="30">
        <v>1.68</v>
      </c>
      <c r="AE274" s="30">
        <v>17.37</v>
      </c>
      <c r="AG274" s="2">
        <v>5.05</v>
      </c>
      <c r="AH274" s="2">
        <v>3.82</v>
      </c>
      <c r="AI274" s="2">
        <f t="shared" si="10"/>
        <v>8.3639899999999994</v>
      </c>
      <c r="AJ274" s="2">
        <v>7.94</v>
      </c>
      <c r="AK274" s="2">
        <v>5.27</v>
      </c>
      <c r="AL274" s="2">
        <v>0.16</v>
      </c>
      <c r="AN274" s="2">
        <v>2.23</v>
      </c>
      <c r="AO274" s="2">
        <v>3.54</v>
      </c>
      <c r="AP274" s="2">
        <v>0.56000000000000005</v>
      </c>
      <c r="BF274" s="30">
        <v>2.2799999999999998</v>
      </c>
      <c r="CH274" s="30">
        <v>21.39</v>
      </c>
      <c r="CJ274" s="30">
        <v>169.4</v>
      </c>
      <c r="CK274" s="30">
        <v>156.6</v>
      </c>
      <c r="CN274" s="30">
        <v>31.1</v>
      </c>
      <c r="CO274" s="30">
        <v>75.5</v>
      </c>
      <c r="CP274" s="30">
        <v>39</v>
      </c>
      <c r="CQ274" s="30">
        <v>123</v>
      </c>
      <c r="CW274" s="30">
        <v>43</v>
      </c>
      <c r="CX274" s="30">
        <v>1000</v>
      </c>
      <c r="CY274" s="30">
        <v>26.9</v>
      </c>
      <c r="CZ274" s="30">
        <v>281</v>
      </c>
      <c r="DA274" s="30">
        <v>15.8</v>
      </c>
      <c r="DN274" s="30">
        <v>535</v>
      </c>
      <c r="DO274" s="30">
        <v>37.51</v>
      </c>
      <c r="DP274" s="30">
        <v>80.41</v>
      </c>
      <c r="DQ274" s="30">
        <v>10.210000000000001</v>
      </c>
      <c r="DR274" s="30">
        <v>41.22</v>
      </c>
      <c r="DS274" s="30">
        <v>7.98</v>
      </c>
      <c r="DT274" s="30">
        <v>2.2200000000000002</v>
      </c>
      <c r="DU274" s="30">
        <v>6.97</v>
      </c>
      <c r="DV274" s="30">
        <v>0.97</v>
      </c>
      <c r="DW274" s="30">
        <v>5.44</v>
      </c>
      <c r="DX274" s="30">
        <v>1.1100000000000001</v>
      </c>
      <c r="DY274" s="30">
        <v>2.97</v>
      </c>
      <c r="DZ274" s="30">
        <v>0.44</v>
      </c>
      <c r="EA274" s="30">
        <v>2.73</v>
      </c>
      <c r="EB274" s="30">
        <v>0.42</v>
      </c>
      <c r="EC274" s="30">
        <v>6.84</v>
      </c>
      <c r="ED274" s="30">
        <v>1.21</v>
      </c>
      <c r="EM274" s="30">
        <v>10.4</v>
      </c>
      <c r="EO274" s="30">
        <v>4.3899999999999997</v>
      </c>
      <c r="EP274" s="30">
        <v>0.99</v>
      </c>
      <c r="FP274" s="13" t="s">
        <v>904</v>
      </c>
    </row>
    <row r="275" spans="1:172" x14ac:dyDescent="0.25">
      <c r="A275" s="13" t="s">
        <v>903</v>
      </c>
      <c r="C275" s="13" t="s">
        <v>692</v>
      </c>
      <c r="E275" s="2">
        <v>50.74861111111111</v>
      </c>
      <c r="F275" s="2">
        <v>50.74861111111111</v>
      </c>
      <c r="G275" s="2">
        <v>121.03944444444444</v>
      </c>
      <c r="H275" s="2">
        <v>121.03944444444444</v>
      </c>
      <c r="L275" s="13" t="s">
        <v>411</v>
      </c>
      <c r="N275" s="6">
        <v>115</v>
      </c>
      <c r="O275" s="6">
        <v>124</v>
      </c>
      <c r="Q275" s="35">
        <f t="shared" si="11"/>
        <v>119.5</v>
      </c>
      <c r="AB275" s="30">
        <v>54.47</v>
      </c>
      <c r="AC275" s="30">
        <v>1.1599999999999999</v>
      </c>
      <c r="AE275" s="30">
        <v>16.13</v>
      </c>
      <c r="AG275" s="2">
        <v>6.97</v>
      </c>
      <c r="AH275" s="2">
        <v>2.57</v>
      </c>
      <c r="AI275" s="2">
        <f t="shared" si="10"/>
        <v>8.8416060000000005</v>
      </c>
      <c r="AJ275" s="2">
        <v>4.37</v>
      </c>
      <c r="AK275" s="2">
        <v>4.49</v>
      </c>
      <c r="AL275" s="2">
        <v>0.16</v>
      </c>
      <c r="AN275" s="2">
        <v>3.19</v>
      </c>
      <c r="AO275" s="2">
        <v>3.75</v>
      </c>
      <c r="AP275" s="2">
        <v>0.38</v>
      </c>
      <c r="BF275" s="30">
        <v>2.15</v>
      </c>
      <c r="CH275" s="30">
        <v>13.17</v>
      </c>
      <c r="CJ275" s="30">
        <v>151.19999999999999</v>
      </c>
      <c r="CK275" s="30">
        <v>128.9</v>
      </c>
      <c r="CN275" s="30">
        <v>19.600000000000001</v>
      </c>
      <c r="CO275" s="30">
        <v>45.9</v>
      </c>
      <c r="CP275" s="30">
        <v>75</v>
      </c>
      <c r="CQ275" s="30">
        <v>107</v>
      </c>
      <c r="CW275" s="30">
        <v>73</v>
      </c>
      <c r="CX275" s="30">
        <v>235</v>
      </c>
      <c r="CY275" s="30">
        <v>13.9</v>
      </c>
      <c r="CZ275" s="30">
        <v>208</v>
      </c>
      <c r="DA275" s="30">
        <v>9.9</v>
      </c>
      <c r="DN275" s="30">
        <v>452</v>
      </c>
      <c r="DO275" s="30">
        <v>29.89</v>
      </c>
      <c r="DP275" s="30">
        <v>62.64</v>
      </c>
      <c r="DQ275" s="30">
        <v>7.28</v>
      </c>
      <c r="DR275" s="30">
        <v>28.4</v>
      </c>
      <c r="DS275" s="30">
        <v>5.0999999999999996</v>
      </c>
      <c r="DT275" s="30">
        <v>1.45</v>
      </c>
      <c r="DU275" s="30">
        <v>4.32</v>
      </c>
      <c r="DV275" s="30">
        <v>0.56000000000000005</v>
      </c>
      <c r="DW275" s="30">
        <v>3.1</v>
      </c>
      <c r="DX275" s="30">
        <v>0.53</v>
      </c>
      <c r="DY275" s="30">
        <v>1.37</v>
      </c>
      <c r="DZ275" s="30">
        <v>0.18</v>
      </c>
      <c r="EA275" s="30">
        <v>1.05</v>
      </c>
      <c r="EB275" s="30">
        <v>0.16</v>
      </c>
      <c r="EC275" s="30">
        <v>4.54</v>
      </c>
      <c r="ED275" s="30">
        <v>0.79</v>
      </c>
      <c r="EM275" s="30">
        <v>13.6</v>
      </c>
      <c r="EO275" s="30">
        <v>3.89</v>
      </c>
      <c r="EP275" s="30">
        <v>0.99</v>
      </c>
      <c r="FP275" s="13" t="s">
        <v>904</v>
      </c>
    </row>
    <row r="276" spans="1:172" x14ac:dyDescent="0.25">
      <c r="A276" s="13" t="s">
        <v>903</v>
      </c>
      <c r="C276" s="13" t="s">
        <v>692</v>
      </c>
      <c r="E276" s="2">
        <v>50.988055555555555</v>
      </c>
      <c r="F276" s="2">
        <v>50.988055555555555</v>
      </c>
      <c r="G276" s="2">
        <v>121.32111111111111</v>
      </c>
      <c r="H276" s="2">
        <v>121.32111111111111</v>
      </c>
      <c r="L276" s="13" t="s">
        <v>412</v>
      </c>
      <c r="Q276" s="34">
        <v>115</v>
      </c>
      <c r="AB276" s="30">
        <v>53.85</v>
      </c>
      <c r="AC276" s="30">
        <v>1.3</v>
      </c>
      <c r="AE276" s="30">
        <v>17.57</v>
      </c>
      <c r="AG276" s="2">
        <v>4.3</v>
      </c>
      <c r="AH276" s="2">
        <v>3.58</v>
      </c>
      <c r="AI276" s="2">
        <f t="shared" si="10"/>
        <v>7.4491399999999999</v>
      </c>
      <c r="AJ276" s="2">
        <v>3.9</v>
      </c>
      <c r="AK276" s="2">
        <v>4.54</v>
      </c>
      <c r="AL276" s="2">
        <v>0.17</v>
      </c>
      <c r="AN276" s="2">
        <v>3.46</v>
      </c>
      <c r="AO276" s="2">
        <v>5.01</v>
      </c>
      <c r="AP276" s="2">
        <v>0.38</v>
      </c>
      <c r="BF276" s="30">
        <v>2.2799999999999998</v>
      </c>
      <c r="CH276" s="30">
        <v>14.55</v>
      </c>
      <c r="CJ276" s="30">
        <v>174</v>
      </c>
      <c r="CK276" s="30">
        <v>101.8</v>
      </c>
      <c r="CN276" s="30">
        <v>27.2</v>
      </c>
      <c r="CO276" s="30">
        <v>49.5</v>
      </c>
      <c r="CP276" s="30">
        <v>9</v>
      </c>
      <c r="CQ276" s="30">
        <v>169</v>
      </c>
      <c r="CW276" s="30">
        <v>79</v>
      </c>
      <c r="CX276" s="30">
        <v>1166</v>
      </c>
      <c r="CY276" s="30">
        <v>11.2</v>
      </c>
      <c r="CZ276" s="30">
        <v>143</v>
      </c>
      <c r="DA276" s="30">
        <v>6.1</v>
      </c>
      <c r="DN276" s="30">
        <v>1458</v>
      </c>
      <c r="DO276" s="30">
        <v>22.63</v>
      </c>
      <c r="DP276" s="30">
        <v>50.14</v>
      </c>
      <c r="DQ276" s="30">
        <v>6.64</v>
      </c>
      <c r="DR276" s="30">
        <v>27.51</v>
      </c>
      <c r="DS276" s="30">
        <v>5.25</v>
      </c>
      <c r="DT276" s="30">
        <v>1.52</v>
      </c>
      <c r="DU276" s="30">
        <v>3.95</v>
      </c>
      <c r="DV276" s="30">
        <v>0.51</v>
      </c>
      <c r="DW276" s="30">
        <v>2.56</v>
      </c>
      <c r="DX276" s="30">
        <v>0.48</v>
      </c>
      <c r="DY276" s="30">
        <v>1.17</v>
      </c>
      <c r="DZ276" s="30">
        <v>0.15</v>
      </c>
      <c r="EA276" s="30">
        <v>0.93</v>
      </c>
      <c r="EB276" s="30">
        <v>0.14000000000000001</v>
      </c>
      <c r="EC276" s="30">
        <v>3.62</v>
      </c>
      <c r="ED276" s="30">
        <v>0.6</v>
      </c>
      <c r="EM276" s="30">
        <v>9.5</v>
      </c>
      <c r="EO276" s="30">
        <v>2.09</v>
      </c>
      <c r="EP276" s="30">
        <v>0.57999999999999996</v>
      </c>
      <c r="FP276" s="13" t="s">
        <v>904</v>
      </c>
    </row>
    <row r="277" spans="1:172" x14ac:dyDescent="0.25">
      <c r="A277" s="13" t="s">
        <v>903</v>
      </c>
      <c r="C277" s="13" t="s">
        <v>692</v>
      </c>
      <c r="E277" s="2">
        <v>50.375</v>
      </c>
      <c r="F277" s="2">
        <v>50.375</v>
      </c>
      <c r="G277" s="2">
        <v>124.22444444444444</v>
      </c>
      <c r="H277" s="2">
        <v>124.22444444444444</v>
      </c>
      <c r="L277" s="13" t="s">
        <v>916</v>
      </c>
      <c r="Q277" s="34">
        <v>115</v>
      </c>
      <c r="AB277" s="30">
        <v>54.01</v>
      </c>
      <c r="AC277" s="30">
        <v>1.05</v>
      </c>
      <c r="AE277" s="30">
        <v>16.87</v>
      </c>
      <c r="AG277" s="2">
        <v>4.83</v>
      </c>
      <c r="AH277" s="2">
        <v>3.95</v>
      </c>
      <c r="AI277" s="2">
        <f t="shared" si="10"/>
        <v>8.2960340000000006</v>
      </c>
      <c r="AJ277" s="2">
        <v>6.41</v>
      </c>
      <c r="AK277" s="2">
        <v>4.87</v>
      </c>
      <c r="AL277" s="2">
        <v>0.14000000000000001</v>
      </c>
      <c r="AN277" s="2">
        <v>1.23</v>
      </c>
      <c r="AO277" s="2">
        <v>3.3</v>
      </c>
      <c r="AP277" s="2">
        <v>0.34</v>
      </c>
      <c r="BF277" s="30">
        <v>2.75</v>
      </c>
      <c r="CH277" s="30">
        <v>19.350000000000001</v>
      </c>
      <c r="CJ277" s="30">
        <v>182.8</v>
      </c>
      <c r="CK277" s="30">
        <v>106.2</v>
      </c>
      <c r="CN277" s="30">
        <v>27.1</v>
      </c>
      <c r="CO277" s="30">
        <v>30.4</v>
      </c>
      <c r="CP277" s="30">
        <v>50</v>
      </c>
      <c r="CQ277" s="30">
        <v>143</v>
      </c>
      <c r="CW277" s="30">
        <v>36</v>
      </c>
      <c r="CX277" s="30">
        <v>974</v>
      </c>
      <c r="CY277" s="30">
        <v>15</v>
      </c>
      <c r="CZ277" s="30">
        <v>123</v>
      </c>
      <c r="DA277" s="30">
        <v>6.4</v>
      </c>
      <c r="DN277" s="30">
        <v>573</v>
      </c>
      <c r="DO277" s="30">
        <v>20.25</v>
      </c>
      <c r="DP277" s="30">
        <v>43.86</v>
      </c>
      <c r="DQ277" s="30">
        <v>5.55</v>
      </c>
      <c r="DR277" s="30">
        <v>23.24</v>
      </c>
      <c r="DS277" s="30">
        <v>4.6500000000000004</v>
      </c>
      <c r="DT277" s="30">
        <v>1.43</v>
      </c>
      <c r="DU277" s="30">
        <v>3.89</v>
      </c>
      <c r="DV277" s="30">
        <v>0.55000000000000004</v>
      </c>
      <c r="DW277" s="30">
        <v>3.03</v>
      </c>
      <c r="DX277" s="30">
        <v>0.59</v>
      </c>
      <c r="DY277" s="30">
        <v>1.6</v>
      </c>
      <c r="DZ277" s="30">
        <v>0.23</v>
      </c>
      <c r="EA277" s="30">
        <v>1.43</v>
      </c>
      <c r="EB277" s="30">
        <v>0.22</v>
      </c>
      <c r="EC277" s="30">
        <v>3.1</v>
      </c>
      <c r="ED277" s="30">
        <v>0.51</v>
      </c>
      <c r="EM277" s="30">
        <v>11.69</v>
      </c>
      <c r="EO277" s="30">
        <v>1.72</v>
      </c>
      <c r="EP277" s="30">
        <v>0.51</v>
      </c>
      <c r="FP277" s="13" t="s">
        <v>904</v>
      </c>
    </row>
    <row r="278" spans="1:172" x14ac:dyDescent="0.25">
      <c r="A278" s="13" t="s">
        <v>903</v>
      </c>
      <c r="C278" s="13" t="s">
        <v>692</v>
      </c>
      <c r="E278" s="2">
        <v>49.948055555555555</v>
      </c>
      <c r="F278" s="2">
        <v>49.948055555555555</v>
      </c>
      <c r="G278" s="2">
        <v>124.38</v>
      </c>
      <c r="H278" s="2">
        <v>124.38</v>
      </c>
      <c r="L278" s="13" t="s">
        <v>917</v>
      </c>
      <c r="Q278" s="34">
        <v>115</v>
      </c>
      <c r="AB278" s="30">
        <v>48.55</v>
      </c>
      <c r="AC278" s="30">
        <v>1.21</v>
      </c>
      <c r="AE278" s="30">
        <v>15.99</v>
      </c>
      <c r="AG278" s="2">
        <v>4.04</v>
      </c>
      <c r="AH278" s="2">
        <v>5.21</v>
      </c>
      <c r="AI278" s="2">
        <f t="shared" si="10"/>
        <v>8.8451920000000008</v>
      </c>
      <c r="AJ278" s="2">
        <v>8.9700000000000006</v>
      </c>
      <c r="AK278" s="2">
        <v>7.55</v>
      </c>
      <c r="AL278" s="2">
        <v>0.15</v>
      </c>
      <c r="AN278" s="2">
        <v>1.93</v>
      </c>
      <c r="AO278" s="2">
        <v>2.84</v>
      </c>
      <c r="AP278" s="2">
        <v>0.52</v>
      </c>
      <c r="BF278" s="30">
        <v>2.4500000000000002</v>
      </c>
      <c r="FP278" s="13" t="s">
        <v>904</v>
      </c>
    </row>
    <row r="279" spans="1:172" x14ac:dyDescent="0.25">
      <c r="A279" s="13" t="s">
        <v>903</v>
      </c>
      <c r="C279" s="13" t="s">
        <v>692</v>
      </c>
      <c r="E279" s="2">
        <v>43.929166666666667</v>
      </c>
      <c r="F279" s="2">
        <v>43.929166666666667</v>
      </c>
      <c r="G279" s="2">
        <v>119.44611111111111</v>
      </c>
      <c r="H279" s="2">
        <v>119.44611111111111</v>
      </c>
      <c r="L279" s="13" t="s">
        <v>918</v>
      </c>
      <c r="Q279" s="34">
        <v>131</v>
      </c>
      <c r="AB279" s="30">
        <v>53.68</v>
      </c>
      <c r="AC279" s="30">
        <v>0.93</v>
      </c>
      <c r="AE279" s="30">
        <v>18.78</v>
      </c>
      <c r="AG279" s="2">
        <v>6.78</v>
      </c>
      <c r="AH279" s="2">
        <v>2.89</v>
      </c>
      <c r="AI279" s="2">
        <f t="shared" si="10"/>
        <v>8.9906440000000014</v>
      </c>
      <c r="AJ279" s="2">
        <v>9.4700000000000006</v>
      </c>
      <c r="AK279" s="2">
        <v>3.04</v>
      </c>
      <c r="AL279" s="2">
        <v>0.19</v>
      </c>
      <c r="AN279" s="2">
        <v>0.49</v>
      </c>
      <c r="AO279" s="2">
        <v>3.03</v>
      </c>
      <c r="AP279" s="2">
        <v>0.27</v>
      </c>
      <c r="BF279" s="30">
        <v>0.3</v>
      </c>
      <c r="CH279" s="30">
        <v>30</v>
      </c>
      <c r="CN279" s="30">
        <v>35</v>
      </c>
      <c r="CO279" s="30" t="s">
        <v>919</v>
      </c>
      <c r="CW279" s="30">
        <v>7</v>
      </c>
      <c r="CX279" s="30">
        <v>376</v>
      </c>
      <c r="CY279" s="30">
        <v>20.8</v>
      </c>
      <c r="CZ279" s="30">
        <v>80</v>
      </c>
      <c r="DA279" s="30">
        <v>2.1</v>
      </c>
      <c r="DN279" s="30">
        <v>340</v>
      </c>
      <c r="DO279" s="30">
        <v>8.6300000000000008</v>
      </c>
      <c r="DP279" s="30">
        <v>20.66</v>
      </c>
      <c r="DQ279" s="30">
        <v>2.75</v>
      </c>
      <c r="DR279" s="30">
        <v>10.91</v>
      </c>
      <c r="DS279" s="30">
        <v>2.99</v>
      </c>
      <c r="DT279" s="30">
        <v>1.06</v>
      </c>
      <c r="DU279" s="30">
        <v>3.62</v>
      </c>
      <c r="DV279" s="30">
        <v>0.56000000000000005</v>
      </c>
      <c r="DW279" s="30">
        <v>3.5</v>
      </c>
      <c r="DX279" s="30">
        <v>0.74</v>
      </c>
      <c r="DY279" s="30">
        <v>1.97</v>
      </c>
      <c r="DZ279" s="30">
        <v>0.32</v>
      </c>
      <c r="EA279" s="30">
        <v>2.09</v>
      </c>
      <c r="EB279" s="30">
        <v>0.31</v>
      </c>
      <c r="EC279" s="30">
        <v>2.0499999999999998</v>
      </c>
      <c r="ED279" s="30">
        <v>0.13</v>
      </c>
      <c r="EO279" s="30">
        <v>1.24</v>
      </c>
      <c r="EP279" s="30">
        <v>0.36</v>
      </c>
      <c r="FP279" s="13" t="s">
        <v>904</v>
      </c>
    </row>
    <row r="280" spans="1:172" x14ac:dyDescent="0.25">
      <c r="A280" s="13" t="s">
        <v>903</v>
      </c>
      <c r="C280" s="13" t="s">
        <v>692</v>
      </c>
      <c r="E280" s="2">
        <v>43.929166666666667</v>
      </c>
      <c r="F280" s="2">
        <v>43.929166666666667</v>
      </c>
      <c r="G280" s="2">
        <v>119.44611111111111</v>
      </c>
      <c r="H280" s="2">
        <v>119.44611111111111</v>
      </c>
      <c r="L280" s="13" t="s">
        <v>920</v>
      </c>
      <c r="Q280" s="34">
        <v>131</v>
      </c>
      <c r="AB280" s="30">
        <v>53.46</v>
      </c>
      <c r="AC280" s="30">
        <v>0.93</v>
      </c>
      <c r="AE280" s="30">
        <v>17.77</v>
      </c>
      <c r="AG280" s="2">
        <v>6.84</v>
      </c>
      <c r="AH280" s="2">
        <v>3.35</v>
      </c>
      <c r="AI280" s="2">
        <f t="shared" si="10"/>
        <v>9.5046320000000009</v>
      </c>
      <c r="AJ280" s="2">
        <v>9.8699999999999992</v>
      </c>
      <c r="AK280" s="2">
        <v>3.72</v>
      </c>
      <c r="AL280" s="2">
        <v>0.19</v>
      </c>
      <c r="AN280" s="2">
        <v>0.36</v>
      </c>
      <c r="AO280" s="2">
        <v>3.16</v>
      </c>
      <c r="AP280" s="2">
        <v>0.26</v>
      </c>
      <c r="BF280" s="30">
        <v>0.28000000000000003</v>
      </c>
      <c r="CH280" s="30">
        <v>33</v>
      </c>
      <c r="CN280" s="30">
        <v>41</v>
      </c>
      <c r="CO280" s="30">
        <v>9</v>
      </c>
      <c r="CW280" s="30">
        <v>7</v>
      </c>
      <c r="CX280" s="30">
        <v>439</v>
      </c>
      <c r="CY280" s="30">
        <v>22.5</v>
      </c>
      <c r="CZ280" s="30">
        <v>78</v>
      </c>
      <c r="DA280" s="30">
        <v>2.1</v>
      </c>
      <c r="DN280" s="30">
        <v>387</v>
      </c>
      <c r="DO280" s="30">
        <v>9.0299999999999994</v>
      </c>
      <c r="DP280" s="30">
        <v>21.42</v>
      </c>
      <c r="DQ280" s="30">
        <v>2.92</v>
      </c>
      <c r="DR280" s="30">
        <v>11.79</v>
      </c>
      <c r="DS280" s="30">
        <v>3.17</v>
      </c>
      <c r="DT280" s="30">
        <v>1.18</v>
      </c>
      <c r="DU280" s="30">
        <v>3.75</v>
      </c>
      <c r="DV280" s="30">
        <v>0.59</v>
      </c>
      <c r="DW280" s="30">
        <v>3.7</v>
      </c>
      <c r="DX280" s="30">
        <v>0.8</v>
      </c>
      <c r="DY280" s="30">
        <v>2.11</v>
      </c>
      <c r="DZ280" s="30">
        <v>0.34</v>
      </c>
      <c r="EA280" s="30">
        <v>2.21</v>
      </c>
      <c r="EB280" s="30">
        <v>0.34</v>
      </c>
      <c r="EC280" s="30">
        <v>2.27</v>
      </c>
      <c r="ED280" s="30">
        <v>0.13</v>
      </c>
      <c r="EO280" s="30">
        <v>1.26</v>
      </c>
      <c r="EP280" s="30">
        <v>0.3</v>
      </c>
      <c r="FP280" s="13" t="s">
        <v>904</v>
      </c>
    </row>
    <row r="281" spans="1:172" x14ac:dyDescent="0.25">
      <c r="A281" s="13" t="s">
        <v>903</v>
      </c>
      <c r="C281" s="13" t="s">
        <v>692</v>
      </c>
      <c r="E281" s="2">
        <v>43.929444444444442</v>
      </c>
      <c r="F281" s="2">
        <v>43.929444444444442</v>
      </c>
      <c r="G281" s="2">
        <v>119.43583333333333</v>
      </c>
      <c r="H281" s="2">
        <v>119.43583333333333</v>
      </c>
      <c r="L281" s="13" t="s">
        <v>921</v>
      </c>
      <c r="Q281" s="34">
        <v>131</v>
      </c>
      <c r="AB281" s="30">
        <v>53.14</v>
      </c>
      <c r="AC281" s="30">
        <v>0.89</v>
      </c>
      <c r="AE281" s="30">
        <v>18.04</v>
      </c>
      <c r="AG281" s="2">
        <v>6.34</v>
      </c>
      <c r="AH281" s="2">
        <v>3.46</v>
      </c>
      <c r="AI281" s="2">
        <f t="shared" si="10"/>
        <v>9.1647320000000008</v>
      </c>
      <c r="AJ281" s="2">
        <v>9.1999999999999993</v>
      </c>
      <c r="AK281" s="2">
        <v>3.5</v>
      </c>
      <c r="AL281" s="2">
        <v>0.18</v>
      </c>
      <c r="AN281" s="2">
        <v>0.45</v>
      </c>
      <c r="AO281" s="2">
        <v>3.38</v>
      </c>
      <c r="AP281" s="2">
        <v>0.24</v>
      </c>
      <c r="BF281" s="30">
        <v>0.02</v>
      </c>
      <c r="CH281" s="30">
        <v>32</v>
      </c>
      <c r="CN281" s="30">
        <v>33</v>
      </c>
      <c r="CO281" s="30">
        <v>8</v>
      </c>
      <c r="CW281" s="30">
        <v>6</v>
      </c>
      <c r="CX281" s="30">
        <v>371</v>
      </c>
      <c r="CY281" s="30">
        <v>22.2</v>
      </c>
      <c r="CZ281" s="30">
        <v>81</v>
      </c>
      <c r="DA281" s="30">
        <v>2</v>
      </c>
      <c r="DN281" s="30">
        <v>427</v>
      </c>
      <c r="DO281" s="30">
        <v>8.89</v>
      </c>
      <c r="DP281" s="30">
        <v>21.87</v>
      </c>
      <c r="DQ281" s="30">
        <v>2.92</v>
      </c>
      <c r="DR281" s="30">
        <v>11.65</v>
      </c>
      <c r="DS281" s="30">
        <v>3.22</v>
      </c>
      <c r="DT281" s="30">
        <v>1.1499999999999999</v>
      </c>
      <c r="DU281" s="30">
        <v>3.81</v>
      </c>
      <c r="DV281" s="30">
        <v>0.59</v>
      </c>
      <c r="DW281" s="30">
        <v>3.64</v>
      </c>
      <c r="DX281" s="30">
        <v>0.79</v>
      </c>
      <c r="DY281" s="30">
        <v>2.11</v>
      </c>
      <c r="DZ281" s="30">
        <v>0.34</v>
      </c>
      <c r="EA281" s="30">
        <v>2.2999999999999998</v>
      </c>
      <c r="EB281" s="30">
        <v>0.35</v>
      </c>
      <c r="EC281" s="30">
        <v>2.2200000000000002</v>
      </c>
      <c r="ED281" s="30">
        <v>0.13</v>
      </c>
      <c r="EO281" s="30">
        <v>1.31</v>
      </c>
      <c r="EP281" s="30">
        <v>0.38</v>
      </c>
      <c r="FP281" s="13" t="s">
        <v>904</v>
      </c>
    </row>
    <row r="282" spans="1:172" x14ac:dyDescent="0.25">
      <c r="A282" s="13" t="s">
        <v>903</v>
      </c>
      <c r="C282" s="13" t="s">
        <v>692</v>
      </c>
      <c r="E282" s="2">
        <v>44.448888888888888</v>
      </c>
      <c r="F282" s="2">
        <v>44.448888888888888</v>
      </c>
      <c r="G282" s="2">
        <v>120.80111111111111</v>
      </c>
      <c r="H282" s="2">
        <v>120.80111111111111</v>
      </c>
      <c r="L282" s="13" t="s">
        <v>922</v>
      </c>
      <c r="N282" s="6">
        <v>121</v>
      </c>
      <c r="O282" s="6">
        <v>131</v>
      </c>
      <c r="Q282" s="35">
        <f t="shared" ref="Q282:Q284" si="12">(N282+O282)/2</f>
        <v>126</v>
      </c>
      <c r="AB282" s="30">
        <v>56.84</v>
      </c>
      <c r="AC282" s="30">
        <v>1.01</v>
      </c>
      <c r="AE282" s="30">
        <v>16.57</v>
      </c>
      <c r="AG282" s="2">
        <v>2.4300000000000002</v>
      </c>
      <c r="AH282" s="2">
        <v>5.97</v>
      </c>
      <c r="AI282" s="2">
        <f t="shared" si="10"/>
        <v>8.1565139999999996</v>
      </c>
      <c r="AJ282" s="2">
        <v>6.35</v>
      </c>
      <c r="AK282" s="2">
        <v>3.9</v>
      </c>
      <c r="AL282" s="2">
        <v>0.13</v>
      </c>
      <c r="AN282" s="2">
        <v>1.49</v>
      </c>
      <c r="AO282" s="2">
        <v>3.59</v>
      </c>
      <c r="AP282" s="2">
        <v>0.26</v>
      </c>
      <c r="BF282" s="30">
        <v>1.48</v>
      </c>
      <c r="CH282" s="30">
        <v>12.36</v>
      </c>
      <c r="CJ282" s="30">
        <v>155.19999999999999</v>
      </c>
      <c r="CK282" s="30">
        <v>67.400000000000006</v>
      </c>
      <c r="CN282" s="30">
        <v>18.8</v>
      </c>
      <c r="CO282" s="30">
        <v>14.2</v>
      </c>
      <c r="CP282" s="30">
        <v>18</v>
      </c>
      <c r="CQ282" s="30">
        <v>74</v>
      </c>
      <c r="CW282" s="30">
        <v>62</v>
      </c>
      <c r="CX282" s="30">
        <v>539</v>
      </c>
      <c r="CY282" s="30">
        <v>16.8</v>
      </c>
      <c r="CZ282" s="30">
        <v>165</v>
      </c>
      <c r="DA282" s="30">
        <v>8.1</v>
      </c>
      <c r="DN282" s="30">
        <v>655</v>
      </c>
      <c r="DO282" s="30">
        <v>19.57</v>
      </c>
      <c r="DP282" s="30">
        <v>45.07</v>
      </c>
      <c r="DQ282" s="30">
        <v>5.91</v>
      </c>
      <c r="DR282" s="30">
        <v>22.9</v>
      </c>
      <c r="DS282" s="30">
        <v>4.97</v>
      </c>
      <c r="DT282" s="30">
        <v>1.3</v>
      </c>
      <c r="DU282" s="30">
        <v>4.1399999999999997</v>
      </c>
      <c r="DV282" s="30">
        <v>0.65</v>
      </c>
      <c r="DW282" s="30">
        <v>3.85</v>
      </c>
      <c r="DX282" s="30">
        <v>0.8</v>
      </c>
      <c r="DY282" s="30">
        <v>2.1</v>
      </c>
      <c r="DZ282" s="30">
        <v>0.31</v>
      </c>
      <c r="EA282" s="30">
        <v>2.0299999999999998</v>
      </c>
      <c r="EB282" s="30">
        <v>0.32</v>
      </c>
      <c r="EC282" s="30">
        <v>4.5599999999999996</v>
      </c>
      <c r="ED282" s="30">
        <v>0.59</v>
      </c>
      <c r="EM282" s="30">
        <v>11.3</v>
      </c>
      <c r="EO282" s="30">
        <v>4.29</v>
      </c>
      <c r="EP282" s="30">
        <v>1.5</v>
      </c>
      <c r="FP282" s="13" t="s">
        <v>904</v>
      </c>
    </row>
    <row r="283" spans="1:172" x14ac:dyDescent="0.25">
      <c r="A283" s="13" t="s">
        <v>903</v>
      </c>
      <c r="C283" s="13" t="s">
        <v>692</v>
      </c>
      <c r="E283" s="2">
        <v>44.448888888888888</v>
      </c>
      <c r="F283" s="2">
        <v>44.448888888888888</v>
      </c>
      <c r="G283" s="2">
        <v>120.80027777777778</v>
      </c>
      <c r="H283" s="2">
        <v>120.80027777777778</v>
      </c>
      <c r="L283" s="13" t="s">
        <v>923</v>
      </c>
      <c r="N283" s="6">
        <v>121</v>
      </c>
      <c r="O283" s="6">
        <v>131</v>
      </c>
      <c r="Q283" s="35">
        <f t="shared" si="12"/>
        <v>126</v>
      </c>
      <c r="AB283" s="30">
        <v>56.71</v>
      </c>
      <c r="AC283" s="30">
        <v>0.96</v>
      </c>
      <c r="AE283" s="30">
        <v>16.82</v>
      </c>
      <c r="AG283" s="2">
        <v>3.03</v>
      </c>
      <c r="AH283" s="2">
        <v>4.62</v>
      </c>
      <c r="AI283" s="2">
        <f t="shared" si="10"/>
        <v>7.3463940000000001</v>
      </c>
      <c r="AJ283" s="2">
        <v>6.34</v>
      </c>
      <c r="AK283" s="2">
        <v>3.81</v>
      </c>
      <c r="AL283" s="2">
        <v>0.13</v>
      </c>
      <c r="AN283" s="2">
        <v>2.0099999999999998</v>
      </c>
      <c r="AO283" s="2">
        <v>3.44</v>
      </c>
      <c r="AP283" s="2">
        <v>0.25</v>
      </c>
      <c r="BF283" s="30">
        <v>1.1200000000000001</v>
      </c>
      <c r="CH283" s="30">
        <v>12.14</v>
      </c>
      <c r="CJ283" s="30">
        <v>150.80000000000001</v>
      </c>
      <c r="CK283" s="30">
        <v>66</v>
      </c>
      <c r="CN283" s="30">
        <v>19.100000000000001</v>
      </c>
      <c r="CO283" s="30">
        <v>14.2</v>
      </c>
      <c r="CP283" s="30">
        <v>18</v>
      </c>
      <c r="CQ283" s="30">
        <v>73</v>
      </c>
      <c r="CW283" s="30">
        <v>36</v>
      </c>
      <c r="CX283" s="30">
        <v>541</v>
      </c>
      <c r="CY283" s="30">
        <v>16.100000000000001</v>
      </c>
      <c r="CZ283" s="30">
        <v>168</v>
      </c>
      <c r="DA283" s="30">
        <v>8.1</v>
      </c>
      <c r="DN283" s="30">
        <v>688</v>
      </c>
      <c r="DO283" s="30">
        <v>18.940000000000001</v>
      </c>
      <c r="DP283" s="30">
        <v>42.3</v>
      </c>
      <c r="DQ283" s="30">
        <v>5.66</v>
      </c>
      <c r="DR283" s="30">
        <v>22.2</v>
      </c>
      <c r="DS283" s="30">
        <v>4.78</v>
      </c>
      <c r="DT283" s="30">
        <v>1.3</v>
      </c>
      <c r="DU283" s="30">
        <v>3.97</v>
      </c>
      <c r="DV283" s="30">
        <v>0.65</v>
      </c>
      <c r="DW283" s="30">
        <v>3.8</v>
      </c>
      <c r="DX283" s="30">
        <v>0.78</v>
      </c>
      <c r="DY283" s="30">
        <v>2.0699999999999998</v>
      </c>
      <c r="DZ283" s="30">
        <v>0.31</v>
      </c>
      <c r="EA283" s="30">
        <v>2</v>
      </c>
      <c r="EB283" s="30">
        <v>0.31</v>
      </c>
      <c r="EC283" s="30">
        <v>4.49</v>
      </c>
      <c r="ED283" s="30">
        <v>0.59</v>
      </c>
      <c r="EM283" s="30">
        <v>10.8</v>
      </c>
      <c r="EO283" s="30">
        <v>4.03</v>
      </c>
      <c r="EP283" s="30">
        <v>1.49</v>
      </c>
      <c r="FP283" s="13" t="s">
        <v>904</v>
      </c>
    </row>
    <row r="284" spans="1:172" x14ac:dyDescent="0.25">
      <c r="A284" s="13" t="s">
        <v>903</v>
      </c>
      <c r="C284" s="13" t="s">
        <v>692</v>
      </c>
      <c r="E284" s="2">
        <v>44.45055555555556</v>
      </c>
      <c r="F284" s="2">
        <v>44.45055555555556</v>
      </c>
      <c r="G284" s="2">
        <v>120.79694444444445</v>
      </c>
      <c r="H284" s="2">
        <v>120.79694444444445</v>
      </c>
      <c r="L284" s="13" t="s">
        <v>924</v>
      </c>
      <c r="N284" s="6">
        <v>121</v>
      </c>
      <c r="O284" s="6">
        <v>131</v>
      </c>
      <c r="Q284" s="35">
        <f t="shared" si="12"/>
        <v>126</v>
      </c>
      <c r="AB284" s="30">
        <v>56.76</v>
      </c>
      <c r="AC284" s="30">
        <v>1.02</v>
      </c>
      <c r="AE284" s="30">
        <v>16.39</v>
      </c>
      <c r="AG284" s="2">
        <v>2.17</v>
      </c>
      <c r="AH284" s="2">
        <v>5.51</v>
      </c>
      <c r="AI284" s="2">
        <f t="shared" si="10"/>
        <v>7.4625659999999998</v>
      </c>
      <c r="AJ284" s="2">
        <v>6.38</v>
      </c>
      <c r="AK284" s="2">
        <v>4.03</v>
      </c>
      <c r="AL284" s="2">
        <v>0.13</v>
      </c>
      <c r="AN284" s="2">
        <v>1.87</v>
      </c>
      <c r="AO284" s="2">
        <v>3.37</v>
      </c>
      <c r="AP284" s="2">
        <v>0.26</v>
      </c>
      <c r="BF284" s="30">
        <v>1.27</v>
      </c>
      <c r="CH284" s="30">
        <v>13.17</v>
      </c>
      <c r="CJ284" s="30">
        <v>153.30000000000001</v>
      </c>
      <c r="CK284" s="30">
        <v>67.8</v>
      </c>
      <c r="CN284" s="30">
        <v>20</v>
      </c>
      <c r="CO284" s="30">
        <v>13.8</v>
      </c>
      <c r="CP284" s="30">
        <v>18</v>
      </c>
      <c r="CQ284" s="30">
        <v>75</v>
      </c>
      <c r="CW284" s="30">
        <v>63</v>
      </c>
      <c r="CX284" s="30">
        <v>542</v>
      </c>
      <c r="CY284" s="30">
        <v>19.3</v>
      </c>
      <c r="CZ284" s="30">
        <v>166</v>
      </c>
      <c r="DA284" s="30">
        <v>8.3000000000000007</v>
      </c>
      <c r="DN284" s="30">
        <v>617</v>
      </c>
      <c r="DO284" s="30">
        <v>21.87</v>
      </c>
      <c r="DP284" s="30">
        <v>49.69</v>
      </c>
      <c r="DQ284" s="30">
        <v>6.36</v>
      </c>
      <c r="DR284" s="30">
        <v>24.33</v>
      </c>
      <c r="DS284" s="30">
        <v>5.27</v>
      </c>
      <c r="DT284" s="30">
        <v>1.38</v>
      </c>
      <c r="DU284" s="30">
        <v>4.47</v>
      </c>
      <c r="DV284" s="30">
        <v>0.72</v>
      </c>
      <c r="DW284" s="30">
        <v>4.26</v>
      </c>
      <c r="DX284" s="30">
        <v>0.84</v>
      </c>
      <c r="DY284" s="30">
        <v>2.2799999999999998</v>
      </c>
      <c r="DZ284" s="30">
        <v>0.33</v>
      </c>
      <c r="EA284" s="30">
        <v>2.19</v>
      </c>
      <c r="EB284" s="30">
        <v>0.34</v>
      </c>
      <c r="EC284" s="30">
        <v>4.32</v>
      </c>
      <c r="ED284" s="30">
        <v>0.59</v>
      </c>
      <c r="EM284" s="30">
        <v>10.7</v>
      </c>
      <c r="EO284" s="30">
        <v>4.5999999999999996</v>
      </c>
      <c r="EP284" s="30">
        <v>1.52</v>
      </c>
      <c r="FP284" s="13" t="s">
        <v>904</v>
      </c>
    </row>
    <row r="285" spans="1:172" x14ac:dyDescent="0.25">
      <c r="A285" s="13" t="s">
        <v>903</v>
      </c>
      <c r="C285" s="13" t="s">
        <v>692</v>
      </c>
      <c r="E285" s="2">
        <v>43.876111111111115</v>
      </c>
      <c r="F285" s="2">
        <v>43.876111111111115</v>
      </c>
      <c r="G285" s="2">
        <v>118.89416666666668</v>
      </c>
      <c r="H285" s="2">
        <v>118.89416666666668</v>
      </c>
      <c r="L285" s="13" t="s">
        <v>925</v>
      </c>
      <c r="Q285" s="34">
        <v>121</v>
      </c>
      <c r="AB285" s="30">
        <v>51.02</v>
      </c>
      <c r="AC285" s="30">
        <v>1.46</v>
      </c>
      <c r="AE285" s="30">
        <v>16.89</v>
      </c>
      <c r="AG285" s="2">
        <v>5.67</v>
      </c>
      <c r="AH285" s="2">
        <v>2.76</v>
      </c>
      <c r="AI285" s="2">
        <f t="shared" si="10"/>
        <v>7.861866</v>
      </c>
      <c r="AJ285" s="2">
        <v>8.39</v>
      </c>
      <c r="AK285" s="2">
        <v>6.89</v>
      </c>
      <c r="AL285" s="2">
        <v>0.15</v>
      </c>
      <c r="AN285" s="2">
        <v>1.07</v>
      </c>
      <c r="AO285" s="2">
        <v>3.67</v>
      </c>
      <c r="AP285" s="2">
        <v>0.48</v>
      </c>
      <c r="BF285" s="30">
        <v>1.33</v>
      </c>
      <c r="CH285" s="30">
        <v>19.04</v>
      </c>
      <c r="CJ285" s="30">
        <v>172.4</v>
      </c>
      <c r="CK285" s="30">
        <v>198.2</v>
      </c>
      <c r="CN285" s="30">
        <v>33</v>
      </c>
      <c r="CO285" s="30">
        <v>138</v>
      </c>
      <c r="CP285" s="30">
        <v>5</v>
      </c>
      <c r="CQ285" s="30">
        <v>110</v>
      </c>
      <c r="CW285" s="30">
        <v>21</v>
      </c>
      <c r="CX285" s="30">
        <v>585</v>
      </c>
      <c r="CY285" s="30">
        <v>20.2</v>
      </c>
      <c r="CZ285" s="30">
        <v>187</v>
      </c>
      <c r="DA285" s="30">
        <v>7.7</v>
      </c>
      <c r="DN285" s="30">
        <v>211</v>
      </c>
      <c r="DO285" s="30">
        <v>21.25</v>
      </c>
      <c r="DP285" s="30">
        <v>48.25</v>
      </c>
      <c r="DQ285" s="30">
        <v>6.55</v>
      </c>
      <c r="DR285" s="30">
        <v>27.39</v>
      </c>
      <c r="DS285" s="30">
        <v>5.75</v>
      </c>
      <c r="DT285" s="30">
        <v>1.47</v>
      </c>
      <c r="DU285" s="30">
        <v>5.26</v>
      </c>
      <c r="DV285" s="30">
        <v>0.76</v>
      </c>
      <c r="DW285" s="30">
        <v>4.38</v>
      </c>
      <c r="DX285" s="30">
        <v>0.88</v>
      </c>
      <c r="DY285" s="30">
        <v>2.35</v>
      </c>
      <c r="DZ285" s="30">
        <v>0.35</v>
      </c>
      <c r="EA285" s="30">
        <v>2.0499999999999998</v>
      </c>
      <c r="EB285" s="30">
        <v>0.33</v>
      </c>
      <c r="EC285" s="30">
        <v>4.54</v>
      </c>
      <c r="ED285" s="30">
        <v>0.66</v>
      </c>
      <c r="EM285" s="30">
        <v>4.2</v>
      </c>
      <c r="EO285" s="30">
        <v>1.7</v>
      </c>
      <c r="EP285" s="30">
        <v>0.56000000000000005</v>
      </c>
      <c r="FP285" s="13" t="s">
        <v>904</v>
      </c>
    </row>
    <row r="286" spans="1:172" x14ac:dyDescent="0.25">
      <c r="A286" s="13" t="s">
        <v>903</v>
      </c>
      <c r="C286" s="13" t="s">
        <v>692</v>
      </c>
      <c r="E286" s="2">
        <v>44.314999999999998</v>
      </c>
      <c r="F286" s="2">
        <v>44.314999999999998</v>
      </c>
      <c r="G286" s="2">
        <v>117.65222222222222</v>
      </c>
      <c r="H286" s="2">
        <v>117.65222222222222</v>
      </c>
      <c r="L286" s="13" t="s">
        <v>926</v>
      </c>
      <c r="Q286" s="34">
        <v>121.5</v>
      </c>
      <c r="AB286" s="30">
        <v>54.57</v>
      </c>
      <c r="AC286" s="30">
        <v>1.94</v>
      </c>
      <c r="AE286" s="30">
        <v>15.5</v>
      </c>
      <c r="AG286" s="2">
        <v>3.74</v>
      </c>
      <c r="AH286" s="2">
        <v>5.28</v>
      </c>
      <c r="AI286" s="2">
        <f t="shared" si="10"/>
        <v>8.645252000000001</v>
      </c>
      <c r="AJ286" s="2">
        <v>6.14</v>
      </c>
      <c r="AK286" s="2">
        <v>3.4</v>
      </c>
      <c r="AL286" s="2">
        <v>0.15</v>
      </c>
      <c r="AN286" s="2">
        <v>2.4700000000000002</v>
      </c>
      <c r="AO286" s="2">
        <v>3.43</v>
      </c>
      <c r="AP286" s="2">
        <v>0.74</v>
      </c>
      <c r="BF286" s="30">
        <v>1.38</v>
      </c>
      <c r="CH286" s="30">
        <v>14.56</v>
      </c>
      <c r="CJ286" s="30">
        <v>138.6</v>
      </c>
      <c r="CK286" s="30">
        <v>52.4</v>
      </c>
      <c r="CN286" s="30">
        <v>22.5</v>
      </c>
      <c r="CO286" s="30">
        <v>20</v>
      </c>
      <c r="CP286" s="30">
        <v>19</v>
      </c>
      <c r="CQ286" s="30">
        <v>146</v>
      </c>
      <c r="CW286" s="30">
        <v>78</v>
      </c>
      <c r="CX286" s="30">
        <v>713</v>
      </c>
      <c r="CY286" s="30">
        <v>21.6</v>
      </c>
      <c r="CZ286" s="30">
        <v>285</v>
      </c>
      <c r="DA286" s="30">
        <v>20.6</v>
      </c>
      <c r="DN286" s="30">
        <v>850</v>
      </c>
      <c r="DO286" s="30">
        <v>46.21</v>
      </c>
      <c r="DP286" s="30">
        <v>96.36</v>
      </c>
      <c r="DQ286" s="30">
        <v>12.24</v>
      </c>
      <c r="DR286" s="30">
        <v>48.08</v>
      </c>
      <c r="DS286" s="30">
        <v>9.09</v>
      </c>
      <c r="DT286" s="30">
        <v>2.46</v>
      </c>
      <c r="DU286" s="30">
        <v>7.44</v>
      </c>
      <c r="DV286" s="30">
        <v>0.98</v>
      </c>
      <c r="DW286" s="30">
        <v>4.84</v>
      </c>
      <c r="DX286" s="30">
        <v>0.9</v>
      </c>
      <c r="DY286" s="30">
        <v>2.1800000000000002</v>
      </c>
      <c r="DZ286" s="30">
        <v>0.3</v>
      </c>
      <c r="EA286" s="30">
        <v>1.74</v>
      </c>
      <c r="EB286" s="30">
        <v>0.25</v>
      </c>
      <c r="EC286" s="30">
        <v>7.26</v>
      </c>
      <c r="ED286" s="30">
        <v>1.34</v>
      </c>
      <c r="EM286" s="30">
        <v>11.8</v>
      </c>
      <c r="EO286" s="30">
        <v>4.33</v>
      </c>
      <c r="EP286" s="30">
        <v>1.0900000000000001</v>
      </c>
      <c r="FP286" s="13" t="s">
        <v>904</v>
      </c>
    </row>
    <row r="287" spans="1:172" x14ac:dyDescent="0.25">
      <c r="A287" s="13" t="s">
        <v>903</v>
      </c>
      <c r="C287" s="13" t="s">
        <v>692</v>
      </c>
      <c r="E287" s="2">
        <v>44.314999999999998</v>
      </c>
      <c r="F287" s="2">
        <v>44.314999999999998</v>
      </c>
      <c r="G287" s="2">
        <v>117.64500000000001</v>
      </c>
      <c r="H287" s="2">
        <v>117.64500000000001</v>
      </c>
      <c r="L287" s="13" t="s">
        <v>927</v>
      </c>
      <c r="Q287" s="34">
        <v>121.5</v>
      </c>
      <c r="AB287" s="30">
        <v>52.58</v>
      </c>
      <c r="AC287" s="30">
        <v>2.23</v>
      </c>
      <c r="AE287" s="30">
        <v>15.4</v>
      </c>
      <c r="AG287" s="2">
        <v>4.67</v>
      </c>
      <c r="AH287" s="2">
        <v>5.95</v>
      </c>
      <c r="AI287" s="2">
        <f t="shared" si="10"/>
        <v>10.152066000000001</v>
      </c>
      <c r="AJ287" s="2">
        <v>6.52</v>
      </c>
      <c r="AK287" s="2">
        <v>3.73</v>
      </c>
      <c r="AL287" s="2">
        <v>0.17</v>
      </c>
      <c r="AN287" s="2">
        <v>2.2400000000000002</v>
      </c>
      <c r="AO287" s="2">
        <v>3.54</v>
      </c>
      <c r="AP287" s="2">
        <v>1.01</v>
      </c>
      <c r="BF287" s="30">
        <v>1.55</v>
      </c>
      <c r="CH287" s="30">
        <v>15.01</v>
      </c>
      <c r="CJ287" s="30">
        <v>171.9</v>
      </c>
      <c r="CK287" s="30">
        <v>80</v>
      </c>
      <c r="CN287" s="30">
        <v>28.3</v>
      </c>
      <c r="CO287" s="30">
        <v>33.700000000000003</v>
      </c>
      <c r="CP287" s="30">
        <v>25</v>
      </c>
      <c r="CQ287" s="30">
        <v>168</v>
      </c>
      <c r="CW287" s="30">
        <v>54</v>
      </c>
      <c r="CX287" s="30">
        <v>896</v>
      </c>
      <c r="CY287" s="30">
        <v>22.3</v>
      </c>
      <c r="CZ287" s="30">
        <v>302</v>
      </c>
      <c r="DA287" s="30">
        <v>23.3</v>
      </c>
      <c r="DN287" s="30">
        <v>1189</v>
      </c>
      <c r="DO287" s="30">
        <v>59.97</v>
      </c>
      <c r="DP287" s="30">
        <v>127.56</v>
      </c>
      <c r="DQ287" s="30">
        <v>15.57</v>
      </c>
      <c r="DR287" s="30">
        <v>61.08</v>
      </c>
      <c r="DS287" s="30">
        <v>10.8</v>
      </c>
      <c r="DT287" s="30">
        <v>2.93</v>
      </c>
      <c r="DU287" s="30">
        <v>8.23</v>
      </c>
      <c r="DV287" s="30">
        <v>1.05</v>
      </c>
      <c r="DW287" s="30">
        <v>5.12</v>
      </c>
      <c r="DX287" s="30">
        <v>0.94</v>
      </c>
      <c r="DY287" s="30">
        <v>2.29</v>
      </c>
      <c r="DZ287" s="30">
        <v>0.31</v>
      </c>
      <c r="EA287" s="30">
        <v>1.78</v>
      </c>
      <c r="EB287" s="30">
        <v>0.26</v>
      </c>
      <c r="EC287" s="30">
        <v>7.4</v>
      </c>
      <c r="ED287" s="30">
        <v>1.45</v>
      </c>
      <c r="EM287" s="30">
        <v>14.2</v>
      </c>
      <c r="EO287" s="30">
        <v>3.76</v>
      </c>
      <c r="EP287" s="30">
        <v>0.87</v>
      </c>
      <c r="FP287" s="13" t="s">
        <v>904</v>
      </c>
    </row>
    <row r="288" spans="1:172" x14ac:dyDescent="0.25">
      <c r="A288" s="13" t="s">
        <v>903</v>
      </c>
      <c r="C288" s="13" t="s">
        <v>692</v>
      </c>
      <c r="E288" s="2">
        <v>49.206111111111113</v>
      </c>
      <c r="F288" s="2">
        <v>49.206111111111113</v>
      </c>
      <c r="G288" s="2">
        <v>120.94972222222222</v>
      </c>
      <c r="H288" s="2">
        <v>120.94972222222222</v>
      </c>
      <c r="L288" s="13" t="s">
        <v>928</v>
      </c>
      <c r="Q288" s="34">
        <v>114</v>
      </c>
      <c r="AB288" s="30">
        <v>52.81</v>
      </c>
      <c r="AC288" s="30">
        <v>1.92</v>
      </c>
      <c r="AE288" s="30">
        <v>15.22</v>
      </c>
      <c r="AG288" s="2">
        <v>4.21</v>
      </c>
      <c r="AH288" s="2">
        <v>5.59</v>
      </c>
      <c r="AI288" s="2">
        <f t="shared" si="10"/>
        <v>9.3781579999999991</v>
      </c>
      <c r="AJ288" s="2">
        <v>6.29</v>
      </c>
      <c r="AK288" s="2">
        <v>4.05</v>
      </c>
      <c r="AL288" s="2">
        <v>0.18</v>
      </c>
      <c r="AN288" s="2">
        <v>2.87</v>
      </c>
      <c r="AO288" s="2">
        <v>3.22</v>
      </c>
      <c r="AP288" s="2">
        <v>1.07</v>
      </c>
      <c r="BF288" s="30">
        <v>2.25</v>
      </c>
      <c r="CH288" s="30">
        <v>19.09</v>
      </c>
      <c r="CJ288" s="30">
        <v>167.5</v>
      </c>
      <c r="CK288" s="30">
        <v>134.30000000000001</v>
      </c>
      <c r="CN288" s="30">
        <v>24.8</v>
      </c>
      <c r="CO288" s="30">
        <v>44.4</v>
      </c>
      <c r="CP288" s="30">
        <v>27</v>
      </c>
      <c r="CQ288" s="30">
        <v>174</v>
      </c>
      <c r="CW288" s="30">
        <v>67</v>
      </c>
      <c r="CX288" s="30">
        <v>681</v>
      </c>
      <c r="CY288" s="30">
        <v>39.4</v>
      </c>
      <c r="CZ288" s="30">
        <v>362</v>
      </c>
      <c r="DA288" s="30">
        <v>24.3</v>
      </c>
      <c r="DN288" s="30">
        <v>949</v>
      </c>
      <c r="DO288" s="30">
        <v>54.55</v>
      </c>
      <c r="DP288" s="30">
        <v>119.58</v>
      </c>
      <c r="DQ288" s="30">
        <v>15.29</v>
      </c>
      <c r="DR288" s="30">
        <v>61.74</v>
      </c>
      <c r="DS288" s="30">
        <v>11.96</v>
      </c>
      <c r="DT288" s="30">
        <v>3.08</v>
      </c>
      <c r="DU288" s="30">
        <v>10.53</v>
      </c>
      <c r="DV288" s="30">
        <v>1.46</v>
      </c>
      <c r="DW288" s="30">
        <v>7.83</v>
      </c>
      <c r="DX288" s="30">
        <v>1.53</v>
      </c>
      <c r="DY288" s="30">
        <v>4.04</v>
      </c>
      <c r="DZ288" s="30">
        <v>0.57999999999999996</v>
      </c>
      <c r="EA288" s="30">
        <v>3.56</v>
      </c>
      <c r="EB288" s="30">
        <v>0.53</v>
      </c>
      <c r="EC288" s="30">
        <v>8.02</v>
      </c>
      <c r="ED288" s="30">
        <v>1.5</v>
      </c>
      <c r="EM288" s="30">
        <v>12.7</v>
      </c>
      <c r="EO288" s="30">
        <v>3.24</v>
      </c>
      <c r="EP288" s="30">
        <v>1.51</v>
      </c>
      <c r="FP288" s="13" t="s">
        <v>904</v>
      </c>
    </row>
    <row r="289" spans="1:172" x14ac:dyDescent="0.25">
      <c r="A289" s="13" t="s">
        <v>903</v>
      </c>
      <c r="C289" s="13" t="s">
        <v>692</v>
      </c>
      <c r="E289" s="2">
        <v>49.206111111111113</v>
      </c>
      <c r="F289" s="2">
        <v>49.206111111111113</v>
      </c>
      <c r="G289" s="2">
        <v>120.94972222222222</v>
      </c>
      <c r="H289" s="2">
        <v>120.94972222222222</v>
      </c>
      <c r="L289" s="13" t="s">
        <v>929</v>
      </c>
      <c r="Q289" s="34">
        <v>115</v>
      </c>
      <c r="AB289" s="30">
        <v>53.03</v>
      </c>
      <c r="AC289" s="30">
        <v>1.93</v>
      </c>
      <c r="AE289" s="30">
        <v>15.41</v>
      </c>
      <c r="AG289" s="2">
        <v>3.61</v>
      </c>
      <c r="AH289" s="2">
        <v>6.25</v>
      </c>
      <c r="AI289" s="2">
        <f t="shared" si="10"/>
        <v>9.4982779999999991</v>
      </c>
      <c r="AJ289" s="2">
        <v>6.31</v>
      </c>
      <c r="AK289" s="2">
        <v>4.18</v>
      </c>
      <c r="AL289" s="2">
        <v>0.16</v>
      </c>
      <c r="AN289" s="2">
        <v>2.8</v>
      </c>
      <c r="AO289" s="2">
        <v>3.24</v>
      </c>
      <c r="AP289" s="2">
        <v>1.05</v>
      </c>
      <c r="BF289" s="30">
        <v>2.13</v>
      </c>
      <c r="CH289" s="30">
        <v>19.190000000000001</v>
      </c>
      <c r="CJ289" s="30">
        <v>166.2</v>
      </c>
      <c r="CK289" s="30">
        <v>140.5</v>
      </c>
      <c r="CN289" s="30">
        <v>23.8</v>
      </c>
      <c r="CO289" s="30">
        <v>36.4</v>
      </c>
      <c r="CP289" s="30">
        <v>27</v>
      </c>
      <c r="CQ289" s="30">
        <v>153</v>
      </c>
      <c r="CW289" s="30">
        <v>64</v>
      </c>
      <c r="CX289" s="30">
        <v>676</v>
      </c>
      <c r="CY289" s="30">
        <v>39.4</v>
      </c>
      <c r="CZ289" s="30">
        <v>359</v>
      </c>
      <c r="DA289" s="30">
        <v>24.9</v>
      </c>
      <c r="DN289" s="30">
        <v>969</v>
      </c>
      <c r="DO289" s="30">
        <v>53.99</v>
      </c>
      <c r="DP289" s="30">
        <v>116.04</v>
      </c>
      <c r="DQ289" s="30">
        <v>15.11</v>
      </c>
      <c r="DR289" s="30">
        <v>60.68</v>
      </c>
      <c r="DS289" s="30">
        <v>11.93</v>
      </c>
      <c r="DT289" s="30">
        <v>3.05</v>
      </c>
      <c r="DU289" s="30">
        <v>10.39</v>
      </c>
      <c r="DV289" s="30">
        <v>1.41</v>
      </c>
      <c r="DW289" s="30">
        <v>7.78</v>
      </c>
      <c r="DX289" s="30">
        <v>1.5</v>
      </c>
      <c r="DY289" s="30">
        <v>3.94</v>
      </c>
      <c r="DZ289" s="30">
        <v>0.56999999999999995</v>
      </c>
      <c r="EA289" s="30">
        <v>3.52</v>
      </c>
      <c r="EB289" s="30">
        <v>0.51</v>
      </c>
      <c r="EC289" s="30">
        <v>8.64</v>
      </c>
      <c r="ED289" s="30">
        <v>1.52</v>
      </c>
      <c r="EM289" s="30">
        <v>12.8</v>
      </c>
      <c r="EO289" s="30">
        <v>3.17</v>
      </c>
      <c r="EP289" s="30">
        <v>0.83</v>
      </c>
      <c r="FP289" s="13" t="s">
        <v>904</v>
      </c>
    </row>
    <row r="290" spans="1:172" x14ac:dyDescent="0.25">
      <c r="A290" s="13" t="s">
        <v>903</v>
      </c>
      <c r="C290" s="13" t="s">
        <v>692</v>
      </c>
      <c r="E290" s="2">
        <v>49.206111111111113</v>
      </c>
      <c r="F290" s="2">
        <v>49.206111111111113</v>
      </c>
      <c r="G290" s="2">
        <v>120.61638888888888</v>
      </c>
      <c r="H290" s="2">
        <v>120.61638888888888</v>
      </c>
      <c r="L290" s="13" t="s">
        <v>930</v>
      </c>
      <c r="Q290" s="34">
        <v>116</v>
      </c>
      <c r="AB290" s="30">
        <v>53.39</v>
      </c>
      <c r="AC290" s="30">
        <v>1.95</v>
      </c>
      <c r="AE290" s="30">
        <v>15.35</v>
      </c>
      <c r="AG290" s="2">
        <v>4.6500000000000004</v>
      </c>
      <c r="AH290" s="2">
        <v>5.59</v>
      </c>
      <c r="AI290" s="2">
        <f t="shared" si="10"/>
        <v>9.77407</v>
      </c>
      <c r="AJ290" s="2">
        <v>6.26</v>
      </c>
      <c r="AK290" s="2">
        <v>3.86</v>
      </c>
      <c r="AL290" s="2">
        <v>0.19</v>
      </c>
      <c r="AN290" s="2">
        <v>2.77</v>
      </c>
      <c r="AO290" s="2">
        <v>3.44</v>
      </c>
      <c r="AP290" s="2">
        <v>1.07</v>
      </c>
      <c r="BF290" s="30">
        <v>1.73</v>
      </c>
      <c r="CH290" s="30">
        <v>18.84</v>
      </c>
      <c r="CJ290" s="30">
        <v>162.9</v>
      </c>
      <c r="CK290" s="30">
        <v>127.4</v>
      </c>
      <c r="CN290" s="30">
        <v>23.4</v>
      </c>
      <c r="CO290" s="30">
        <v>34.4</v>
      </c>
      <c r="CP290" s="30">
        <v>26</v>
      </c>
      <c r="CQ290" s="30">
        <v>163</v>
      </c>
      <c r="CW290" s="30">
        <v>50</v>
      </c>
      <c r="CX290" s="30">
        <v>666</v>
      </c>
      <c r="CY290" s="30">
        <v>39.1</v>
      </c>
      <c r="CZ290" s="30">
        <v>363</v>
      </c>
      <c r="DA290" s="30">
        <v>24.7</v>
      </c>
      <c r="DN290" s="30">
        <v>964</v>
      </c>
      <c r="DO290" s="30">
        <v>56.11</v>
      </c>
      <c r="DP290" s="30">
        <v>116.7</v>
      </c>
      <c r="DQ290" s="30">
        <v>15.36</v>
      </c>
      <c r="DR290" s="30">
        <v>63.09</v>
      </c>
      <c r="DS290" s="30">
        <v>12.16</v>
      </c>
      <c r="DT290" s="30">
        <v>3.11</v>
      </c>
      <c r="DU290" s="30">
        <v>10.59</v>
      </c>
      <c r="DV290" s="30">
        <v>1.45</v>
      </c>
      <c r="DW290" s="30">
        <v>7.87</v>
      </c>
      <c r="DX290" s="30">
        <v>1.52</v>
      </c>
      <c r="DY290" s="30">
        <v>4.0599999999999996</v>
      </c>
      <c r="DZ290" s="30">
        <v>0.57999999999999996</v>
      </c>
      <c r="EA290" s="30">
        <v>3.55</v>
      </c>
      <c r="EB290" s="30">
        <v>0.54</v>
      </c>
      <c r="EC290" s="30">
        <v>8.59</v>
      </c>
      <c r="ED290" s="30">
        <v>1.5</v>
      </c>
      <c r="EM290" s="30">
        <v>12.8</v>
      </c>
      <c r="EO290" s="30">
        <v>3.17</v>
      </c>
      <c r="EP290" s="30">
        <v>0.85</v>
      </c>
      <c r="FP290" s="13" t="s">
        <v>904</v>
      </c>
    </row>
    <row r="291" spans="1:172" x14ac:dyDescent="0.25">
      <c r="A291" s="13" t="s">
        <v>903</v>
      </c>
      <c r="C291" s="13" t="s">
        <v>692</v>
      </c>
      <c r="E291" s="2">
        <v>48.846388888888889</v>
      </c>
      <c r="F291" s="2">
        <v>48.846388888888889</v>
      </c>
      <c r="G291" s="2">
        <v>121.58277777777778</v>
      </c>
      <c r="H291" s="2">
        <v>121.58277777777778</v>
      </c>
      <c r="L291" s="13" t="s">
        <v>931</v>
      </c>
      <c r="Q291" s="34">
        <v>106</v>
      </c>
      <c r="AB291" s="30">
        <v>53.38</v>
      </c>
      <c r="AC291" s="30">
        <v>1.98</v>
      </c>
      <c r="AE291" s="30">
        <v>15.32</v>
      </c>
      <c r="AG291" s="2">
        <v>5.45</v>
      </c>
      <c r="AH291" s="2">
        <v>3.65</v>
      </c>
      <c r="AI291" s="2">
        <f t="shared" si="10"/>
        <v>8.5539100000000001</v>
      </c>
      <c r="AJ291" s="2">
        <v>7.13</v>
      </c>
      <c r="AK291" s="2">
        <v>4.1399999999999997</v>
      </c>
      <c r="AL291" s="2">
        <v>0.13</v>
      </c>
      <c r="AN291" s="2">
        <v>1.86</v>
      </c>
      <c r="AO291" s="2">
        <v>3.58</v>
      </c>
      <c r="AP291" s="2">
        <v>1.06</v>
      </c>
      <c r="BF291" s="30">
        <v>2.38</v>
      </c>
      <c r="CH291" s="30">
        <v>19.190000000000001</v>
      </c>
      <c r="CJ291" s="30">
        <v>171.6</v>
      </c>
      <c r="CK291" s="30">
        <v>115.1</v>
      </c>
      <c r="CN291" s="30">
        <v>19.899999999999999</v>
      </c>
      <c r="CO291" s="30">
        <v>27.6</v>
      </c>
      <c r="CP291" s="30">
        <v>27</v>
      </c>
      <c r="CQ291" s="30">
        <v>163</v>
      </c>
      <c r="CW291" s="30">
        <v>108</v>
      </c>
      <c r="CX291" s="30">
        <v>875</v>
      </c>
      <c r="CY291" s="30">
        <v>42.2</v>
      </c>
      <c r="CZ291" s="30">
        <v>427</v>
      </c>
      <c r="DA291" s="30">
        <v>23.4</v>
      </c>
      <c r="DN291" s="30">
        <v>1222</v>
      </c>
      <c r="DO291" s="30">
        <v>59.9</v>
      </c>
      <c r="DP291" s="30">
        <v>130.62</v>
      </c>
      <c r="DQ291" s="30">
        <v>16.78</v>
      </c>
      <c r="DR291" s="30">
        <v>68.400000000000006</v>
      </c>
      <c r="DS291" s="30">
        <v>13.13</v>
      </c>
      <c r="DT291" s="30">
        <v>3.13</v>
      </c>
      <c r="DU291" s="30">
        <v>11.24</v>
      </c>
      <c r="DV291" s="30">
        <v>1.52</v>
      </c>
      <c r="DW291" s="30">
        <v>8.19</v>
      </c>
      <c r="DX291" s="30">
        <v>1.62</v>
      </c>
      <c r="DY291" s="30">
        <v>4.25</v>
      </c>
      <c r="DZ291" s="30">
        <v>0.6</v>
      </c>
      <c r="EA291" s="30">
        <v>3.72</v>
      </c>
      <c r="EB291" s="30">
        <v>0.56999999999999995</v>
      </c>
      <c r="EC291" s="30">
        <v>9.9</v>
      </c>
      <c r="ED291" s="30">
        <v>1.37</v>
      </c>
      <c r="EM291" s="30">
        <v>22.7</v>
      </c>
      <c r="EO291" s="30">
        <v>2.94</v>
      </c>
      <c r="EP291" s="30">
        <v>0.71</v>
      </c>
      <c r="FP291" s="13" t="s">
        <v>904</v>
      </c>
    </row>
    <row r="292" spans="1:172" x14ac:dyDescent="0.25">
      <c r="A292" s="13" t="s">
        <v>903</v>
      </c>
      <c r="C292" s="13" t="s">
        <v>692</v>
      </c>
      <c r="E292" s="2">
        <v>44.75333333333333</v>
      </c>
      <c r="F292" s="2">
        <v>44.75333333333333</v>
      </c>
      <c r="G292" s="2">
        <v>121.13083333333333</v>
      </c>
      <c r="H292" s="2">
        <v>121.13083333333333</v>
      </c>
      <c r="L292" s="13" t="s">
        <v>932</v>
      </c>
      <c r="Q292" s="34">
        <v>122.8</v>
      </c>
      <c r="AB292" s="30">
        <v>56.8</v>
      </c>
      <c r="AC292" s="30">
        <v>1.06</v>
      </c>
      <c r="AE292" s="30">
        <v>16.87</v>
      </c>
      <c r="AG292" s="2">
        <v>6.17</v>
      </c>
      <c r="AH292" s="2">
        <v>2.61</v>
      </c>
      <c r="AI292" s="2">
        <f t="shared" si="10"/>
        <v>8.1617660000000001</v>
      </c>
      <c r="AJ292" s="2">
        <v>5.35</v>
      </c>
      <c r="AK292" s="2">
        <v>3.48</v>
      </c>
      <c r="AL292" s="2">
        <v>0.18</v>
      </c>
      <c r="AN292" s="2">
        <v>2.35</v>
      </c>
      <c r="AO292" s="2">
        <v>3.81</v>
      </c>
      <c r="AP292" s="2">
        <v>0.23</v>
      </c>
      <c r="BF292" s="30">
        <v>1.38</v>
      </c>
      <c r="CH292" s="30">
        <v>17.32</v>
      </c>
      <c r="CJ292" s="30">
        <v>115.9</v>
      </c>
      <c r="CK292" s="30">
        <v>30.2</v>
      </c>
      <c r="CN292" s="30">
        <v>13.3</v>
      </c>
      <c r="CO292" s="30">
        <v>4</v>
      </c>
      <c r="CP292" s="30">
        <v>8</v>
      </c>
      <c r="CQ292" s="30">
        <v>72</v>
      </c>
      <c r="CW292" s="30">
        <v>52</v>
      </c>
      <c r="CX292" s="30">
        <v>489</v>
      </c>
      <c r="CY292" s="30">
        <v>20.9</v>
      </c>
      <c r="CZ292" s="30">
        <v>164</v>
      </c>
      <c r="DA292" s="30">
        <v>7.3</v>
      </c>
      <c r="DN292" s="30">
        <v>715</v>
      </c>
      <c r="DO292" s="30">
        <v>22.11</v>
      </c>
      <c r="DP292" s="30">
        <v>46.98</v>
      </c>
      <c r="DQ292" s="30">
        <v>5.77</v>
      </c>
      <c r="DR292" s="30">
        <v>22.65</v>
      </c>
      <c r="DS292" s="30">
        <v>4.58</v>
      </c>
      <c r="DT292" s="30">
        <v>1.1200000000000001</v>
      </c>
      <c r="DU292" s="30">
        <v>4.16</v>
      </c>
      <c r="DV292" s="30">
        <v>0.64</v>
      </c>
      <c r="DW292" s="30">
        <v>3.98</v>
      </c>
      <c r="DX292" s="30">
        <v>0.86</v>
      </c>
      <c r="DY292" s="30">
        <v>2.4700000000000002</v>
      </c>
      <c r="DZ292" s="30">
        <v>0.38</v>
      </c>
      <c r="EA292" s="30">
        <v>2.46</v>
      </c>
      <c r="EB292" s="30">
        <v>0.39</v>
      </c>
      <c r="EC292" s="30">
        <v>4.68</v>
      </c>
      <c r="ED292" s="30">
        <v>0.65</v>
      </c>
      <c r="EM292" s="30">
        <v>13.7</v>
      </c>
      <c r="EO292" s="30">
        <v>5.23</v>
      </c>
      <c r="EP292" s="30">
        <v>1.5</v>
      </c>
      <c r="FP292" s="13" t="s">
        <v>904</v>
      </c>
    </row>
    <row r="293" spans="1:172" x14ac:dyDescent="0.25">
      <c r="A293" s="13" t="s">
        <v>903</v>
      </c>
      <c r="C293" s="13" t="s">
        <v>692</v>
      </c>
      <c r="E293" s="2">
        <v>44.753277777777775</v>
      </c>
      <c r="F293" s="2">
        <v>44.753277777777775</v>
      </c>
      <c r="G293" s="2">
        <v>121.13083333333333</v>
      </c>
      <c r="H293" s="2">
        <v>121.13083333333333</v>
      </c>
      <c r="L293" s="13" t="s">
        <v>933</v>
      </c>
      <c r="Q293" s="34">
        <v>122.8</v>
      </c>
      <c r="AB293" s="30">
        <v>56.33</v>
      </c>
      <c r="AC293" s="30">
        <v>0.96</v>
      </c>
      <c r="AE293" s="30">
        <v>16.79</v>
      </c>
      <c r="AG293" s="2">
        <v>6.23</v>
      </c>
      <c r="AH293" s="2">
        <v>2.4300000000000002</v>
      </c>
      <c r="AI293" s="2">
        <f t="shared" si="10"/>
        <v>8.0357540000000007</v>
      </c>
      <c r="AJ293" s="2">
        <v>5.28</v>
      </c>
      <c r="AK293" s="2">
        <v>3.69</v>
      </c>
      <c r="AL293" s="2">
        <v>0.11</v>
      </c>
      <c r="AN293" s="2">
        <v>2.4300000000000002</v>
      </c>
      <c r="AO293" s="2">
        <v>3.78</v>
      </c>
      <c r="AP293" s="2">
        <v>0.22</v>
      </c>
      <c r="BF293" s="30">
        <v>1.55</v>
      </c>
      <c r="CH293" s="30">
        <v>16.72</v>
      </c>
      <c r="CJ293" s="30">
        <v>112</v>
      </c>
      <c r="CK293" s="30">
        <v>30.2</v>
      </c>
      <c r="CN293" s="30">
        <v>13.1</v>
      </c>
      <c r="CO293" s="30">
        <v>5.3</v>
      </c>
      <c r="CP293" s="30">
        <v>8</v>
      </c>
      <c r="CQ293" s="30">
        <v>79</v>
      </c>
      <c r="CW293" s="30">
        <v>60</v>
      </c>
      <c r="CX293" s="30">
        <v>544</v>
      </c>
      <c r="CY293" s="30">
        <v>21.1</v>
      </c>
      <c r="CZ293" s="30">
        <v>163</v>
      </c>
      <c r="DA293" s="30">
        <v>7.6</v>
      </c>
      <c r="DN293" s="30">
        <v>735</v>
      </c>
      <c r="DO293" s="30">
        <v>21.65</v>
      </c>
      <c r="DP293" s="30">
        <v>46.63</v>
      </c>
      <c r="DQ293" s="30">
        <v>5.72</v>
      </c>
      <c r="DR293" s="30">
        <v>22.26</v>
      </c>
      <c r="DS293" s="30">
        <v>4.55</v>
      </c>
      <c r="DT293" s="30">
        <v>1.1200000000000001</v>
      </c>
      <c r="DU293" s="30">
        <v>4.1399999999999997</v>
      </c>
      <c r="DV293" s="30">
        <v>0.64</v>
      </c>
      <c r="DW293" s="30">
        <v>3.91</v>
      </c>
      <c r="DX293" s="30">
        <v>0.85</v>
      </c>
      <c r="DY293" s="30">
        <v>2.39</v>
      </c>
      <c r="DZ293" s="30">
        <v>0.37</v>
      </c>
      <c r="EA293" s="30">
        <v>2.4300000000000002</v>
      </c>
      <c r="EB293" s="30">
        <v>0.39</v>
      </c>
      <c r="EC293" s="30">
        <v>4.51</v>
      </c>
      <c r="ED293" s="30">
        <v>0.63</v>
      </c>
      <c r="EM293" s="30">
        <v>13.2</v>
      </c>
      <c r="EO293" s="30">
        <v>5.33</v>
      </c>
      <c r="EP293" s="30">
        <v>1.47</v>
      </c>
      <c r="FP293" s="13" t="s">
        <v>904</v>
      </c>
    </row>
    <row r="294" spans="1:172" x14ac:dyDescent="0.25">
      <c r="A294" s="13" t="s">
        <v>903</v>
      </c>
      <c r="C294" s="13" t="s">
        <v>692</v>
      </c>
      <c r="E294" s="2">
        <v>48.023611111111109</v>
      </c>
      <c r="F294" s="2">
        <v>48.023611111111109</v>
      </c>
      <c r="G294" s="2">
        <v>123.00638888888889</v>
      </c>
      <c r="H294" s="2">
        <v>123.00638888888889</v>
      </c>
      <c r="L294" s="13" t="s">
        <v>934</v>
      </c>
      <c r="Q294" s="34">
        <v>122</v>
      </c>
      <c r="AB294" s="30">
        <v>52.03</v>
      </c>
      <c r="AC294" s="30">
        <v>1.05</v>
      </c>
      <c r="AE294" s="30">
        <v>16.739999999999998</v>
      </c>
      <c r="AG294" s="2">
        <v>6.3</v>
      </c>
      <c r="AH294" s="2">
        <v>4.8</v>
      </c>
      <c r="AI294" s="2">
        <f t="shared" si="10"/>
        <v>10.46874</v>
      </c>
      <c r="AJ294" s="2">
        <v>5.4</v>
      </c>
      <c r="AK294" s="2">
        <v>5.28</v>
      </c>
      <c r="AL294" s="2">
        <v>0.14000000000000001</v>
      </c>
      <c r="AN294" s="2">
        <v>1.78</v>
      </c>
      <c r="AO294" s="2">
        <v>4.3600000000000003</v>
      </c>
      <c r="AP294" s="2">
        <v>0.32</v>
      </c>
      <c r="BF294" s="30">
        <v>2.0299999999999998</v>
      </c>
      <c r="CH294" s="30">
        <v>21.92</v>
      </c>
      <c r="CJ294" s="30">
        <v>181.6</v>
      </c>
      <c r="CK294" s="30">
        <v>67</v>
      </c>
      <c r="CN294" s="30">
        <v>29.3</v>
      </c>
      <c r="CO294" s="30">
        <v>31.9</v>
      </c>
      <c r="CP294" s="30">
        <v>27</v>
      </c>
      <c r="CQ294" s="30">
        <v>107</v>
      </c>
      <c r="CW294" s="30">
        <v>38</v>
      </c>
      <c r="CX294" s="30">
        <v>1424</v>
      </c>
      <c r="CY294" s="30">
        <v>17.2</v>
      </c>
      <c r="CZ294" s="30">
        <v>111</v>
      </c>
      <c r="DA294" s="30">
        <v>5.2</v>
      </c>
      <c r="DN294" s="30">
        <v>614</v>
      </c>
      <c r="DO294" s="30">
        <v>15.75</v>
      </c>
      <c r="DP294" s="30">
        <v>34.340000000000003</v>
      </c>
      <c r="DQ294" s="30">
        <v>4.67</v>
      </c>
      <c r="DR294" s="30">
        <v>20.3</v>
      </c>
      <c r="DS294" s="30">
        <v>4.3499999999999996</v>
      </c>
      <c r="DT294" s="30">
        <v>1.43</v>
      </c>
      <c r="DU294" s="30">
        <v>3.97</v>
      </c>
      <c r="DV294" s="30">
        <v>0.56000000000000005</v>
      </c>
      <c r="DW294" s="30">
        <v>3.2</v>
      </c>
      <c r="DX294" s="30">
        <v>0.66</v>
      </c>
      <c r="DY294" s="30">
        <v>1.78</v>
      </c>
      <c r="DZ294" s="30">
        <v>0.25</v>
      </c>
      <c r="EA294" s="30">
        <v>1.56</v>
      </c>
      <c r="EB294" s="30">
        <v>0.24</v>
      </c>
      <c r="EC294" s="30">
        <v>2.81</v>
      </c>
      <c r="ED294" s="30">
        <v>0.53</v>
      </c>
      <c r="EM294" s="30">
        <v>6.3</v>
      </c>
      <c r="EO294" s="30">
        <v>1.06</v>
      </c>
      <c r="EP294" s="30">
        <v>0.26</v>
      </c>
      <c r="FP294" s="13" t="s">
        <v>904</v>
      </c>
    </row>
    <row r="295" spans="1:172" x14ac:dyDescent="0.25">
      <c r="A295" s="13" t="s">
        <v>903</v>
      </c>
      <c r="C295" s="13" t="s">
        <v>692</v>
      </c>
      <c r="E295" s="2">
        <v>48.005000000000003</v>
      </c>
      <c r="F295" s="2">
        <v>48.005000000000003</v>
      </c>
      <c r="G295" s="2">
        <v>122.80638888888889</v>
      </c>
      <c r="H295" s="2">
        <v>122.80638888888889</v>
      </c>
      <c r="L295" s="13" t="s">
        <v>935</v>
      </c>
      <c r="Q295" s="34">
        <v>122</v>
      </c>
      <c r="AB295" s="30">
        <v>53.97</v>
      </c>
      <c r="AC295" s="30">
        <v>0.99</v>
      </c>
      <c r="AE295" s="30">
        <v>16.489999999999998</v>
      </c>
      <c r="AG295" s="2">
        <v>6.19</v>
      </c>
      <c r="AH295" s="2">
        <v>3.99</v>
      </c>
      <c r="AI295" s="2">
        <f t="shared" si="10"/>
        <v>9.559762000000001</v>
      </c>
      <c r="AJ295" s="2">
        <v>7.16</v>
      </c>
      <c r="AK295" s="2">
        <v>4.2300000000000004</v>
      </c>
      <c r="AL295" s="2">
        <v>0.12</v>
      </c>
      <c r="AN295" s="2">
        <v>1.53</v>
      </c>
      <c r="AO295" s="2">
        <v>3.12</v>
      </c>
      <c r="AP295" s="2">
        <v>0.3</v>
      </c>
      <c r="BF295" s="30">
        <v>2.15</v>
      </c>
      <c r="CH295" s="30">
        <v>21.62</v>
      </c>
      <c r="CJ295" s="30">
        <v>163.19999999999999</v>
      </c>
      <c r="CK295" s="30">
        <v>88.6</v>
      </c>
      <c r="CN295" s="30">
        <v>24.1</v>
      </c>
      <c r="CO295" s="30">
        <v>16.8</v>
      </c>
      <c r="CP295" s="30">
        <v>25</v>
      </c>
      <c r="CQ295" s="30">
        <v>110</v>
      </c>
      <c r="CW295" s="30">
        <v>26</v>
      </c>
      <c r="CX295" s="30">
        <v>729</v>
      </c>
      <c r="CY295" s="30">
        <v>17.7</v>
      </c>
      <c r="CZ295" s="30">
        <v>140</v>
      </c>
      <c r="DA295" s="30">
        <v>6.4</v>
      </c>
      <c r="DN295" s="30">
        <v>645</v>
      </c>
      <c r="DO295" s="30">
        <v>18.690000000000001</v>
      </c>
      <c r="DP295" s="30">
        <v>39.93</v>
      </c>
      <c r="DQ295" s="30">
        <v>5.22</v>
      </c>
      <c r="DR295" s="30">
        <v>22.18</v>
      </c>
      <c r="DS295" s="30">
        <v>4.55</v>
      </c>
      <c r="DT295" s="30">
        <v>1.33</v>
      </c>
      <c r="DU295" s="30">
        <v>4.03</v>
      </c>
      <c r="DV295" s="30">
        <v>0.56000000000000005</v>
      </c>
      <c r="DW295" s="30">
        <v>3.3</v>
      </c>
      <c r="DX295" s="30">
        <v>0.69</v>
      </c>
      <c r="DY295" s="30">
        <v>1.9</v>
      </c>
      <c r="DZ295" s="30">
        <v>0.28999999999999998</v>
      </c>
      <c r="EA295" s="30">
        <v>1.72</v>
      </c>
      <c r="EB295" s="30">
        <v>0.26</v>
      </c>
      <c r="EC295" s="30">
        <v>3.47</v>
      </c>
      <c r="ED295" s="30">
        <v>0.62</v>
      </c>
      <c r="EM295" s="30">
        <v>10.8</v>
      </c>
      <c r="EO295" s="30">
        <v>2.66</v>
      </c>
      <c r="EP295" s="30">
        <v>0.75</v>
      </c>
      <c r="FP295" s="13" t="s">
        <v>904</v>
      </c>
    </row>
    <row r="296" spans="1:172" x14ac:dyDescent="0.25">
      <c r="A296" s="13" t="s">
        <v>936</v>
      </c>
      <c r="C296" s="13" t="s">
        <v>593</v>
      </c>
      <c r="E296" s="12">
        <v>44.183332999999998</v>
      </c>
      <c r="F296" s="12">
        <v>44.183332999999998</v>
      </c>
      <c r="G296" s="12">
        <v>116.625</v>
      </c>
      <c r="H296" s="12">
        <v>116.625</v>
      </c>
      <c r="L296" s="13" t="s">
        <v>937</v>
      </c>
      <c r="Q296" s="34">
        <v>133</v>
      </c>
      <c r="AB296" s="30">
        <v>77.48</v>
      </c>
      <c r="AC296" s="30">
        <v>0.14000000000000001</v>
      </c>
      <c r="AE296" s="30">
        <v>11.89</v>
      </c>
      <c r="AG296" s="2">
        <v>0.8</v>
      </c>
      <c r="AH296" s="2">
        <v>0.25</v>
      </c>
      <c r="AI296" s="2">
        <f t="shared" si="10"/>
        <v>0.96984000000000004</v>
      </c>
      <c r="AJ296" s="2">
        <v>0.63</v>
      </c>
      <c r="AK296" s="2">
        <v>0.17</v>
      </c>
      <c r="AL296" s="2" t="s">
        <v>938</v>
      </c>
      <c r="AN296" s="2">
        <v>5</v>
      </c>
      <c r="AO296" s="2">
        <v>3.47</v>
      </c>
      <c r="AP296" s="2">
        <v>0.04</v>
      </c>
      <c r="BF296" s="30">
        <v>0.49</v>
      </c>
      <c r="CJ296" s="30">
        <v>7.94</v>
      </c>
      <c r="CN296" s="30">
        <v>8.5399999999999991</v>
      </c>
      <c r="CO296" s="30">
        <v>45</v>
      </c>
      <c r="CQ296" s="30">
        <v>109</v>
      </c>
      <c r="CR296" s="30">
        <v>22.1</v>
      </c>
      <c r="CW296" s="30">
        <v>207</v>
      </c>
      <c r="CX296" s="30">
        <v>25.3</v>
      </c>
      <c r="CY296" s="30">
        <v>24.9</v>
      </c>
      <c r="CZ296" s="30">
        <v>278</v>
      </c>
      <c r="DA296" s="30">
        <v>17.899999999999999</v>
      </c>
      <c r="DN296" s="30">
        <v>87.4</v>
      </c>
      <c r="DO296" s="30">
        <v>39.9</v>
      </c>
      <c r="DP296" s="30">
        <v>113</v>
      </c>
      <c r="DQ296" s="30">
        <v>10.5</v>
      </c>
      <c r="DR296" s="30">
        <v>42.3</v>
      </c>
      <c r="DS296" s="30">
        <v>9.3699999999999992</v>
      </c>
      <c r="DT296" s="30">
        <v>0.27</v>
      </c>
      <c r="DU296" s="30">
        <v>7.97</v>
      </c>
      <c r="DV296" s="30">
        <v>1.17</v>
      </c>
      <c r="DW296" s="30">
        <v>5.18</v>
      </c>
      <c r="DX296" s="30">
        <v>1.05</v>
      </c>
      <c r="DY296" s="30">
        <v>2.69</v>
      </c>
      <c r="DZ296" s="30">
        <v>0.36</v>
      </c>
      <c r="EA296" s="30">
        <v>2.4</v>
      </c>
      <c r="EB296" s="30">
        <v>0.36</v>
      </c>
      <c r="EC296" s="30">
        <v>8.89</v>
      </c>
      <c r="ED296" s="30">
        <v>1.38</v>
      </c>
      <c r="EM296" s="30">
        <v>26.9</v>
      </c>
      <c r="EO296" s="30">
        <v>21.3</v>
      </c>
      <c r="EP296" s="30">
        <v>3.07</v>
      </c>
      <c r="FP296" s="13" t="s">
        <v>939</v>
      </c>
    </row>
    <row r="297" spans="1:172" x14ac:dyDescent="0.25">
      <c r="A297" s="13" t="s">
        <v>936</v>
      </c>
      <c r="C297" s="13" t="s">
        <v>593</v>
      </c>
      <c r="E297" s="12">
        <v>44.183332999999998</v>
      </c>
      <c r="F297" s="12">
        <v>44.183332999999998</v>
      </c>
      <c r="G297" s="12">
        <v>116.625</v>
      </c>
      <c r="H297" s="12">
        <v>116.625</v>
      </c>
      <c r="L297" s="13" t="s">
        <v>940</v>
      </c>
      <c r="Q297" s="34">
        <v>133</v>
      </c>
      <c r="AB297" s="30">
        <v>76.83</v>
      </c>
      <c r="AC297" s="30">
        <v>0.16</v>
      </c>
      <c r="AE297" s="30">
        <v>12.06</v>
      </c>
      <c r="AG297" s="2">
        <v>0.89</v>
      </c>
      <c r="AH297" s="2">
        <v>0.35</v>
      </c>
      <c r="AI297" s="2">
        <f t="shared" si="10"/>
        <v>1.150822</v>
      </c>
      <c r="AJ297" s="2">
        <v>0.65</v>
      </c>
      <c r="AK297" s="2">
        <v>0.18</v>
      </c>
      <c r="AL297" s="2">
        <v>0.01</v>
      </c>
      <c r="AN297" s="2">
        <v>5.03</v>
      </c>
      <c r="AO297" s="2">
        <v>3.52</v>
      </c>
      <c r="AP297" s="2">
        <v>0.03</v>
      </c>
      <c r="BF297" s="30">
        <v>0.59</v>
      </c>
      <c r="CJ297" s="30">
        <v>11.3</v>
      </c>
      <c r="CN297" s="30">
        <v>8.82</v>
      </c>
      <c r="CO297" s="30">
        <v>51.6</v>
      </c>
      <c r="CQ297" s="30">
        <v>167</v>
      </c>
      <c r="CR297" s="30">
        <v>22.2</v>
      </c>
      <c r="CW297" s="30">
        <v>201</v>
      </c>
      <c r="CX297" s="30">
        <v>27.8</v>
      </c>
      <c r="CY297" s="30">
        <v>27.8</v>
      </c>
      <c r="CZ297" s="30">
        <v>295</v>
      </c>
      <c r="DA297" s="30">
        <v>18</v>
      </c>
      <c r="DN297" s="30">
        <v>93.7</v>
      </c>
      <c r="DO297" s="30">
        <v>48.4</v>
      </c>
      <c r="DP297" s="30">
        <v>132</v>
      </c>
      <c r="DQ297" s="30">
        <v>12.3</v>
      </c>
      <c r="DR297" s="30">
        <v>49.4</v>
      </c>
      <c r="DS297" s="30">
        <v>11.1</v>
      </c>
      <c r="DT297" s="30">
        <v>0.3</v>
      </c>
      <c r="DU297" s="30">
        <v>9.07</v>
      </c>
      <c r="DV297" s="30">
        <v>1.41</v>
      </c>
      <c r="DW297" s="30">
        <v>6.17</v>
      </c>
      <c r="DX297" s="30">
        <v>1.17</v>
      </c>
      <c r="DY297" s="30">
        <v>2.95</v>
      </c>
      <c r="DZ297" s="30">
        <v>0.39</v>
      </c>
      <c r="EA297" s="30">
        <v>2.63</v>
      </c>
      <c r="EB297" s="30">
        <v>0.39</v>
      </c>
      <c r="EC297" s="30">
        <v>9.27</v>
      </c>
      <c r="ED297" s="30">
        <v>1.3</v>
      </c>
      <c r="EM297" s="30">
        <v>28.5</v>
      </c>
      <c r="EO297" s="30">
        <v>21.4</v>
      </c>
      <c r="EP297" s="30">
        <v>3.2</v>
      </c>
      <c r="FP297" s="13" t="s">
        <v>939</v>
      </c>
    </row>
    <row r="298" spans="1:172" x14ac:dyDescent="0.25">
      <c r="A298" s="13" t="s">
        <v>936</v>
      </c>
      <c r="C298" s="13" t="s">
        <v>593</v>
      </c>
      <c r="E298" s="12">
        <v>44.183332999999998</v>
      </c>
      <c r="F298" s="12">
        <v>44.183332999999998</v>
      </c>
      <c r="G298" s="12">
        <v>116.625</v>
      </c>
      <c r="H298" s="12">
        <v>116.625</v>
      </c>
      <c r="L298" s="13" t="s">
        <v>941</v>
      </c>
      <c r="Q298" s="34">
        <v>133</v>
      </c>
      <c r="AB298" s="30">
        <v>77.19</v>
      </c>
      <c r="AC298" s="30">
        <v>0.13</v>
      </c>
      <c r="AE298" s="30">
        <v>11.87</v>
      </c>
      <c r="AG298" s="2">
        <v>0.43</v>
      </c>
      <c r="AH298" s="2">
        <v>0.35</v>
      </c>
      <c r="AI298" s="2">
        <f t="shared" si="10"/>
        <v>0.73691400000000007</v>
      </c>
      <c r="AJ298" s="2">
        <v>0.65</v>
      </c>
      <c r="AK298" s="2">
        <v>0.18</v>
      </c>
      <c r="AL298" s="2">
        <v>0.01</v>
      </c>
      <c r="AN298" s="2">
        <v>5.12</v>
      </c>
      <c r="AO298" s="2">
        <v>3.33</v>
      </c>
      <c r="AP298" s="2">
        <v>0.04</v>
      </c>
      <c r="BF298" s="30">
        <v>0.56000000000000005</v>
      </c>
      <c r="CJ298" s="30">
        <v>11.1</v>
      </c>
      <c r="CN298" s="30">
        <v>10.220000000000001</v>
      </c>
      <c r="CO298" s="30">
        <v>65.8</v>
      </c>
      <c r="CQ298" s="30">
        <v>111</v>
      </c>
      <c r="CR298" s="30">
        <v>20.5</v>
      </c>
      <c r="CW298" s="30">
        <v>193</v>
      </c>
      <c r="CX298" s="30">
        <v>33.5</v>
      </c>
      <c r="CY298" s="30">
        <v>22.8</v>
      </c>
      <c r="CZ298" s="30">
        <v>245</v>
      </c>
      <c r="DA298" s="30">
        <v>15.7</v>
      </c>
      <c r="DN298" s="30">
        <v>84.3</v>
      </c>
      <c r="DO298" s="30">
        <v>41.6</v>
      </c>
      <c r="DP298" s="30">
        <v>132</v>
      </c>
      <c r="DQ298" s="30">
        <v>11</v>
      </c>
      <c r="DR298" s="30">
        <v>44.5</v>
      </c>
      <c r="DS298" s="30">
        <v>10</v>
      </c>
      <c r="DT298" s="30">
        <v>0.26</v>
      </c>
      <c r="DU298" s="30">
        <v>8.02</v>
      </c>
      <c r="DV298" s="30">
        <v>1.1200000000000001</v>
      </c>
      <c r="DW298" s="30">
        <v>4.82</v>
      </c>
      <c r="DX298" s="30">
        <v>0.99</v>
      </c>
      <c r="DY298" s="30">
        <v>2.52</v>
      </c>
      <c r="DZ298" s="30">
        <v>0.34</v>
      </c>
      <c r="EA298" s="30">
        <v>2.31</v>
      </c>
      <c r="EB298" s="30">
        <v>0.37</v>
      </c>
      <c r="EC298" s="30">
        <v>8.34</v>
      </c>
      <c r="ED298" s="30">
        <v>1.22</v>
      </c>
      <c r="EM298" s="30">
        <v>21.4</v>
      </c>
      <c r="EO298" s="30">
        <v>20.7</v>
      </c>
      <c r="EP298" s="30">
        <v>3.71</v>
      </c>
      <c r="FP298" s="13" t="s">
        <v>939</v>
      </c>
    </row>
    <row r="299" spans="1:172" x14ac:dyDescent="0.25">
      <c r="A299" s="13" t="s">
        <v>936</v>
      </c>
      <c r="C299" s="13" t="s">
        <v>593</v>
      </c>
      <c r="E299" s="12">
        <v>44.183332999999998</v>
      </c>
      <c r="F299" s="12">
        <v>44.183332999999998</v>
      </c>
      <c r="G299" s="12">
        <v>116.625</v>
      </c>
      <c r="H299" s="12">
        <v>116.625</v>
      </c>
      <c r="L299" s="13" t="s">
        <v>942</v>
      </c>
      <c r="Q299" s="34">
        <v>133</v>
      </c>
      <c r="AB299" s="30">
        <v>76.87</v>
      </c>
      <c r="AC299" s="30">
        <v>0.15</v>
      </c>
      <c r="AE299" s="30">
        <v>11.87</v>
      </c>
      <c r="AG299" s="2">
        <v>0.87</v>
      </c>
      <c r="AH299" s="2">
        <v>0.28999999999999998</v>
      </c>
      <c r="AI299" s="2">
        <f t="shared" si="10"/>
        <v>1.0728260000000001</v>
      </c>
      <c r="AJ299" s="2">
        <v>0.67</v>
      </c>
      <c r="AK299" s="2">
        <v>0.18</v>
      </c>
      <c r="AL299" s="2">
        <v>0.01</v>
      </c>
      <c r="AN299" s="2">
        <v>4.97</v>
      </c>
      <c r="AO299" s="2">
        <v>3.34</v>
      </c>
      <c r="AP299" s="2">
        <v>0.03</v>
      </c>
      <c r="BF299" s="30">
        <v>0.71</v>
      </c>
      <c r="CJ299" s="30">
        <v>13.5</v>
      </c>
      <c r="CN299" s="30">
        <v>12.66</v>
      </c>
      <c r="CO299" s="30">
        <v>79.400000000000006</v>
      </c>
      <c r="CQ299" s="30">
        <v>182</v>
      </c>
      <c r="CR299" s="30">
        <v>21.3</v>
      </c>
      <c r="CW299" s="30">
        <v>195</v>
      </c>
      <c r="CX299" s="30">
        <v>27.4</v>
      </c>
      <c r="CY299" s="30">
        <v>23.2</v>
      </c>
      <c r="CZ299" s="30">
        <v>266</v>
      </c>
      <c r="DA299" s="30">
        <v>19.3</v>
      </c>
      <c r="DN299" s="30">
        <v>90.2</v>
      </c>
      <c r="DO299" s="30">
        <v>44.4</v>
      </c>
      <c r="DP299" s="30">
        <v>123</v>
      </c>
      <c r="DQ299" s="30">
        <v>11.3</v>
      </c>
      <c r="DR299" s="30">
        <v>46.2</v>
      </c>
      <c r="DS299" s="30">
        <v>10.3</v>
      </c>
      <c r="DT299" s="30">
        <v>0.28000000000000003</v>
      </c>
      <c r="DU299" s="30">
        <v>8.18</v>
      </c>
      <c r="DV299" s="30">
        <v>1.1399999999999999</v>
      </c>
      <c r="DW299" s="30">
        <v>4.91</v>
      </c>
      <c r="DX299" s="30">
        <v>0.99</v>
      </c>
      <c r="DY299" s="30">
        <v>2.37</v>
      </c>
      <c r="DZ299" s="30">
        <v>0.33</v>
      </c>
      <c r="EA299" s="30">
        <v>1.87</v>
      </c>
      <c r="EB299" s="30">
        <v>0.32</v>
      </c>
      <c r="EC299" s="30">
        <v>8.9499999999999993</v>
      </c>
      <c r="ED299" s="30">
        <v>1.36</v>
      </c>
      <c r="EM299" s="30">
        <v>29.6</v>
      </c>
      <c r="EO299" s="30">
        <v>22.4</v>
      </c>
      <c r="EP299" s="30">
        <v>2.83</v>
      </c>
      <c r="FP299" s="13" t="s">
        <v>939</v>
      </c>
    </row>
    <row r="300" spans="1:172" x14ac:dyDescent="0.25">
      <c r="A300" s="13" t="s">
        <v>936</v>
      </c>
      <c r="C300" s="13" t="s">
        <v>593</v>
      </c>
      <c r="E300" s="12">
        <v>44.183332999999998</v>
      </c>
      <c r="F300" s="12">
        <v>44.183332999999998</v>
      </c>
      <c r="G300" s="12">
        <v>116.625</v>
      </c>
      <c r="H300" s="12">
        <v>116.625</v>
      </c>
      <c r="L300" s="13" t="s">
        <v>943</v>
      </c>
      <c r="Q300" s="34">
        <v>133</v>
      </c>
      <c r="AB300" s="30">
        <v>77.11</v>
      </c>
      <c r="AC300" s="30">
        <v>0.13</v>
      </c>
      <c r="AE300" s="30">
        <v>12.13</v>
      </c>
      <c r="AG300" s="2">
        <v>0.5</v>
      </c>
      <c r="AH300" s="2">
        <v>0.25</v>
      </c>
      <c r="AI300" s="2">
        <f t="shared" si="10"/>
        <v>0.69989999999999997</v>
      </c>
      <c r="AJ300" s="2">
        <v>0.62</v>
      </c>
      <c r="AK300" s="2">
        <v>0.16</v>
      </c>
      <c r="AL300" s="2">
        <v>0.01</v>
      </c>
      <c r="AN300" s="2">
        <v>5.09</v>
      </c>
      <c r="AO300" s="2">
        <v>3.48</v>
      </c>
      <c r="AP300" s="2">
        <v>0.03</v>
      </c>
      <c r="BF300" s="30">
        <v>0.44</v>
      </c>
      <c r="CJ300" s="30">
        <v>8.4499999999999993</v>
      </c>
      <c r="CN300" s="30">
        <v>7.75</v>
      </c>
      <c r="CO300" s="30">
        <v>37.299999999999997</v>
      </c>
      <c r="CQ300" s="30">
        <v>2284</v>
      </c>
      <c r="CR300" s="30">
        <v>20.5</v>
      </c>
      <c r="CW300" s="30">
        <v>200</v>
      </c>
      <c r="CX300" s="30">
        <v>29.5</v>
      </c>
      <c r="CY300" s="30">
        <v>21.7</v>
      </c>
      <c r="CZ300" s="30">
        <v>270</v>
      </c>
      <c r="DA300" s="30">
        <v>16.399999999999999</v>
      </c>
      <c r="DN300" s="30">
        <v>84.2</v>
      </c>
      <c r="DO300" s="30">
        <v>38.1</v>
      </c>
      <c r="DP300" s="30">
        <v>104</v>
      </c>
      <c r="DQ300" s="30">
        <v>10.199999999999999</v>
      </c>
      <c r="DR300" s="30">
        <v>39</v>
      </c>
      <c r="DS300" s="30">
        <v>8.24</v>
      </c>
      <c r="DT300" s="30">
        <v>0.26</v>
      </c>
      <c r="DU300" s="30">
        <v>7.21</v>
      </c>
      <c r="DV300" s="30">
        <v>0.99</v>
      </c>
      <c r="DW300" s="30">
        <v>4.3899999999999997</v>
      </c>
      <c r="DX300" s="30">
        <v>0.92</v>
      </c>
      <c r="DY300" s="30">
        <v>2.35</v>
      </c>
      <c r="DZ300" s="30">
        <v>0.35</v>
      </c>
      <c r="EA300" s="30">
        <v>2.16</v>
      </c>
      <c r="EB300" s="30">
        <v>0.37</v>
      </c>
      <c r="EC300" s="30">
        <v>9.1999999999999993</v>
      </c>
      <c r="ED300" s="30">
        <v>1.28</v>
      </c>
      <c r="EM300" s="30">
        <v>22.4</v>
      </c>
      <c r="EO300" s="30">
        <v>21.2</v>
      </c>
      <c r="EP300" s="30">
        <v>3.91</v>
      </c>
      <c r="FP300" s="13" t="s">
        <v>939</v>
      </c>
    </row>
    <row r="301" spans="1:172" x14ac:dyDescent="0.25">
      <c r="A301" s="13" t="s">
        <v>936</v>
      </c>
      <c r="C301" s="13" t="s">
        <v>593</v>
      </c>
      <c r="E301" s="12">
        <v>44.183332999999998</v>
      </c>
      <c r="F301" s="12">
        <v>44.183332999999998</v>
      </c>
      <c r="G301" s="12">
        <v>116.625</v>
      </c>
      <c r="H301" s="12">
        <v>116.625</v>
      </c>
      <c r="L301" s="13" t="s">
        <v>944</v>
      </c>
      <c r="Q301" s="34">
        <v>133</v>
      </c>
      <c r="AB301" s="30">
        <v>78.08</v>
      </c>
      <c r="AC301" s="30">
        <v>0.13</v>
      </c>
      <c r="AE301" s="30">
        <v>11.46</v>
      </c>
      <c r="AG301" s="2">
        <v>0.5</v>
      </c>
      <c r="AH301" s="2">
        <v>0.15</v>
      </c>
      <c r="AI301" s="2">
        <f t="shared" si="10"/>
        <v>0.59989999999999999</v>
      </c>
      <c r="AJ301" s="2">
        <v>0.46</v>
      </c>
      <c r="AK301" s="2">
        <v>0.25</v>
      </c>
      <c r="AL301" s="2" t="s">
        <v>938</v>
      </c>
      <c r="AN301" s="2">
        <v>6.49</v>
      </c>
      <c r="AO301" s="2">
        <v>1.65</v>
      </c>
      <c r="AP301" s="2">
        <v>0.04</v>
      </c>
      <c r="BF301" s="30">
        <v>0.75</v>
      </c>
      <c r="CJ301" s="30">
        <v>14.1</v>
      </c>
      <c r="CN301" s="30">
        <v>9.84</v>
      </c>
      <c r="CO301" s="30">
        <v>62.8</v>
      </c>
      <c r="CQ301" s="30">
        <v>2976</v>
      </c>
      <c r="CR301" s="30">
        <v>14.5</v>
      </c>
      <c r="CW301" s="30">
        <v>306</v>
      </c>
      <c r="CX301" s="30">
        <v>45.2</v>
      </c>
      <c r="CY301" s="30">
        <v>28.7</v>
      </c>
      <c r="CZ301" s="30">
        <v>242</v>
      </c>
      <c r="DA301" s="30">
        <v>16.600000000000001</v>
      </c>
      <c r="DN301" s="30">
        <v>281</v>
      </c>
      <c r="DO301" s="30">
        <v>51.4</v>
      </c>
      <c r="DP301" s="30">
        <v>125</v>
      </c>
      <c r="DQ301" s="30">
        <v>12.6</v>
      </c>
      <c r="DR301" s="30">
        <v>52.8</v>
      </c>
      <c r="DS301" s="30">
        <v>11</v>
      </c>
      <c r="DT301" s="30">
        <v>0.43</v>
      </c>
      <c r="DU301" s="30">
        <v>8.91</v>
      </c>
      <c r="DV301" s="30">
        <v>1.28</v>
      </c>
      <c r="DW301" s="30">
        <v>5.41</v>
      </c>
      <c r="DX301" s="30">
        <v>1.1499999999999999</v>
      </c>
      <c r="DY301" s="30">
        <v>2.88</v>
      </c>
      <c r="DZ301" s="30">
        <v>0.37</v>
      </c>
      <c r="EA301" s="30">
        <v>2.4</v>
      </c>
      <c r="EB301" s="30">
        <v>0.41</v>
      </c>
      <c r="EC301" s="30">
        <v>8.31</v>
      </c>
      <c r="ED301" s="30">
        <v>1.33</v>
      </c>
      <c r="EM301" s="30">
        <v>18.5</v>
      </c>
      <c r="EO301" s="30">
        <v>23.7</v>
      </c>
      <c r="EP301" s="30">
        <v>4.43</v>
      </c>
      <c r="FP301" s="13" t="s">
        <v>939</v>
      </c>
    </row>
    <row r="302" spans="1:172" x14ac:dyDescent="0.25">
      <c r="A302" s="13" t="s">
        <v>936</v>
      </c>
      <c r="C302" s="13" t="s">
        <v>593</v>
      </c>
      <c r="E302" s="12">
        <v>44.183332999999998</v>
      </c>
      <c r="F302" s="12">
        <v>44.183332999999998</v>
      </c>
      <c r="G302" s="12">
        <v>116.625</v>
      </c>
      <c r="H302" s="12">
        <v>116.625</v>
      </c>
      <c r="L302" s="13" t="s">
        <v>945</v>
      </c>
      <c r="Q302" s="34">
        <v>133</v>
      </c>
      <c r="AB302" s="30">
        <v>78.44</v>
      </c>
      <c r="AC302" s="30">
        <v>0.17</v>
      </c>
      <c r="AE302" s="30">
        <v>10.73</v>
      </c>
      <c r="AG302" s="2">
        <v>0.47</v>
      </c>
      <c r="AH302" s="2">
        <v>0.31</v>
      </c>
      <c r="AI302" s="2">
        <f t="shared" si="10"/>
        <v>0.73290600000000006</v>
      </c>
      <c r="AJ302" s="2">
        <v>0.43</v>
      </c>
      <c r="AK302" s="2">
        <v>0.31</v>
      </c>
      <c r="AL302" s="2" t="s">
        <v>938</v>
      </c>
      <c r="AN302" s="2">
        <v>6.29</v>
      </c>
      <c r="AO302" s="2">
        <v>1.48</v>
      </c>
      <c r="AP302" s="2">
        <v>0.05</v>
      </c>
      <c r="BF302" s="30">
        <v>0.83</v>
      </c>
      <c r="CJ302" s="30">
        <v>11.8</v>
      </c>
      <c r="CN302" s="30">
        <v>7.32</v>
      </c>
      <c r="CO302" s="30">
        <v>44.8</v>
      </c>
      <c r="CQ302" s="30">
        <v>3092</v>
      </c>
      <c r="CR302" s="30">
        <v>15.8</v>
      </c>
      <c r="CW302" s="30">
        <v>293</v>
      </c>
      <c r="CX302" s="30">
        <v>43.3</v>
      </c>
      <c r="CY302" s="30">
        <v>28.4</v>
      </c>
      <c r="CZ302" s="30">
        <v>257</v>
      </c>
      <c r="DA302" s="30">
        <v>16</v>
      </c>
      <c r="DN302" s="30">
        <v>216</v>
      </c>
      <c r="DO302" s="30">
        <v>58.6</v>
      </c>
      <c r="DP302" s="30">
        <v>138</v>
      </c>
      <c r="DQ302" s="30">
        <v>13.6</v>
      </c>
      <c r="DR302" s="30">
        <v>55.5</v>
      </c>
      <c r="DS302" s="30">
        <v>11.8</v>
      </c>
      <c r="DT302" s="30">
        <v>0.42</v>
      </c>
      <c r="DU302" s="30">
        <v>9.56</v>
      </c>
      <c r="DV302" s="30">
        <v>1.4</v>
      </c>
      <c r="DW302" s="30">
        <v>6.08</v>
      </c>
      <c r="DX302" s="30">
        <v>1.17</v>
      </c>
      <c r="DY302" s="30">
        <v>2.89</v>
      </c>
      <c r="DZ302" s="30">
        <v>0.37</v>
      </c>
      <c r="EA302" s="30">
        <v>2.37</v>
      </c>
      <c r="EB302" s="30">
        <v>0.39</v>
      </c>
      <c r="EC302" s="30">
        <v>8.1</v>
      </c>
      <c r="ED302" s="30">
        <v>1.0900000000000001</v>
      </c>
      <c r="EM302" s="30">
        <v>21.9</v>
      </c>
      <c r="EO302" s="30">
        <v>17.5</v>
      </c>
      <c r="EP302" s="30">
        <v>4.38</v>
      </c>
      <c r="FP302" s="13" t="s">
        <v>939</v>
      </c>
    </row>
    <row r="303" spans="1:172" x14ac:dyDescent="0.25">
      <c r="A303" s="13" t="s">
        <v>936</v>
      </c>
      <c r="C303" s="13" t="s">
        <v>593</v>
      </c>
      <c r="E303" s="12">
        <v>44.183332999999998</v>
      </c>
      <c r="F303" s="12">
        <v>44.183332999999998</v>
      </c>
      <c r="G303" s="12">
        <v>116.625</v>
      </c>
      <c r="H303" s="12">
        <v>116.625</v>
      </c>
      <c r="L303" s="13" t="s">
        <v>946</v>
      </c>
      <c r="Q303" s="34">
        <v>133</v>
      </c>
      <c r="AB303" s="30">
        <v>77.42</v>
      </c>
      <c r="AC303" s="30">
        <v>0.13</v>
      </c>
      <c r="AE303" s="30">
        <v>11.43</v>
      </c>
      <c r="AG303" s="2">
        <v>0.51</v>
      </c>
      <c r="AH303" s="2">
        <v>0.35</v>
      </c>
      <c r="AI303" s="2">
        <f t="shared" si="10"/>
        <v>0.80889800000000001</v>
      </c>
      <c r="AJ303" s="2">
        <v>0.53</v>
      </c>
      <c r="AK303" s="2">
        <v>0.27</v>
      </c>
      <c r="AL303" s="2" t="s">
        <v>938</v>
      </c>
      <c r="AN303" s="2">
        <v>5.97</v>
      </c>
      <c r="AO303" s="2">
        <v>1.99</v>
      </c>
      <c r="AP303" s="2">
        <v>0.04</v>
      </c>
      <c r="BF303" s="30">
        <v>0.96</v>
      </c>
      <c r="CJ303" s="30">
        <v>8.94</v>
      </c>
      <c r="CN303" s="30">
        <v>6.63</v>
      </c>
      <c r="CO303" s="30">
        <v>35.6</v>
      </c>
      <c r="CQ303" s="30">
        <v>2364</v>
      </c>
      <c r="CR303" s="30">
        <v>18.100000000000001</v>
      </c>
      <c r="CW303" s="30">
        <v>279</v>
      </c>
      <c r="CX303" s="30">
        <v>43.2</v>
      </c>
      <c r="CY303" s="30">
        <v>52.6</v>
      </c>
      <c r="CZ303" s="30">
        <v>248</v>
      </c>
      <c r="DA303" s="30">
        <v>16.5</v>
      </c>
      <c r="DN303" s="30">
        <v>169</v>
      </c>
      <c r="DO303" s="30">
        <v>48</v>
      </c>
      <c r="DP303" s="30">
        <v>121</v>
      </c>
      <c r="DQ303" s="30">
        <v>12.6</v>
      </c>
      <c r="DR303" s="30">
        <v>53.5</v>
      </c>
      <c r="DS303" s="30">
        <v>12.9</v>
      </c>
      <c r="DT303" s="30">
        <v>0.48</v>
      </c>
      <c r="DU303" s="30">
        <v>10.199999999999999</v>
      </c>
      <c r="DV303" s="30">
        <v>1.75</v>
      </c>
      <c r="DW303" s="30">
        <v>8.39</v>
      </c>
      <c r="DX303" s="30">
        <v>1.88</v>
      </c>
      <c r="DY303" s="30">
        <v>4.63</v>
      </c>
      <c r="DZ303" s="30">
        <v>0.59</v>
      </c>
      <c r="EA303" s="30">
        <v>3.57</v>
      </c>
      <c r="EB303" s="30">
        <v>0.57999999999999996</v>
      </c>
      <c r="EC303" s="30">
        <v>8.48</v>
      </c>
      <c r="ED303" s="30">
        <v>1.24</v>
      </c>
      <c r="EM303" s="30">
        <v>21.2</v>
      </c>
      <c r="EO303" s="30">
        <v>22</v>
      </c>
      <c r="EP303" s="30">
        <v>5.01</v>
      </c>
      <c r="FP303" s="13" t="s">
        <v>939</v>
      </c>
    </row>
    <row r="304" spans="1:172" x14ac:dyDescent="0.25">
      <c r="A304" s="13" t="s">
        <v>936</v>
      </c>
      <c r="C304" s="13" t="s">
        <v>593</v>
      </c>
      <c r="E304" s="12">
        <v>44.183332999999998</v>
      </c>
      <c r="F304" s="12">
        <v>44.183332999999998</v>
      </c>
      <c r="G304" s="12">
        <v>116.625</v>
      </c>
      <c r="H304" s="12">
        <v>116.625</v>
      </c>
      <c r="L304" s="13" t="s">
        <v>947</v>
      </c>
      <c r="Q304" s="34">
        <v>133</v>
      </c>
      <c r="AB304" s="30">
        <v>77.67</v>
      </c>
      <c r="AC304" s="30">
        <v>0.15</v>
      </c>
      <c r="AE304" s="30">
        <v>11.13</v>
      </c>
      <c r="AG304" s="2">
        <v>0.4</v>
      </c>
      <c r="AH304" s="2">
        <v>0.39</v>
      </c>
      <c r="AI304" s="2">
        <f t="shared" si="10"/>
        <v>0.74992000000000003</v>
      </c>
      <c r="AJ304" s="2">
        <v>0.46</v>
      </c>
      <c r="AK304" s="2">
        <v>0.28000000000000003</v>
      </c>
      <c r="AL304" s="2" t="s">
        <v>938</v>
      </c>
      <c r="AN304" s="2">
        <v>6.19</v>
      </c>
      <c r="AO304" s="2">
        <v>1.71</v>
      </c>
      <c r="AP304" s="2">
        <v>0.04</v>
      </c>
      <c r="BF304" s="30">
        <v>0.86</v>
      </c>
      <c r="CJ304" s="30">
        <v>11.4</v>
      </c>
      <c r="CN304" s="30">
        <v>8.1</v>
      </c>
      <c r="CO304" s="30">
        <v>49.4</v>
      </c>
      <c r="CQ304" s="30">
        <v>112</v>
      </c>
      <c r="CR304" s="30">
        <v>14.5</v>
      </c>
      <c r="CW304" s="30">
        <v>306</v>
      </c>
      <c r="CX304" s="30">
        <v>43.2</v>
      </c>
      <c r="CY304" s="30">
        <v>26.3</v>
      </c>
      <c r="CZ304" s="30">
        <v>254</v>
      </c>
      <c r="DA304" s="30">
        <v>16.2</v>
      </c>
      <c r="DN304" s="30">
        <v>249</v>
      </c>
      <c r="DO304" s="30">
        <v>45.9</v>
      </c>
      <c r="DP304" s="30">
        <v>112</v>
      </c>
      <c r="DQ304" s="30">
        <v>11.2</v>
      </c>
      <c r="DR304" s="30">
        <v>46</v>
      </c>
      <c r="DS304" s="30">
        <v>10</v>
      </c>
      <c r="DT304" s="30">
        <v>0.41</v>
      </c>
      <c r="DU304" s="30">
        <v>8.2799999999999994</v>
      </c>
      <c r="DV304" s="30">
        <v>1.1499999999999999</v>
      </c>
      <c r="DW304" s="30">
        <v>4.87</v>
      </c>
      <c r="DX304" s="30">
        <v>1.03</v>
      </c>
      <c r="DY304" s="30">
        <v>2.58</v>
      </c>
      <c r="DZ304" s="30">
        <v>0.34</v>
      </c>
      <c r="EA304" s="30">
        <v>2.17</v>
      </c>
      <c r="EB304" s="30">
        <v>0.37</v>
      </c>
      <c r="EC304" s="30">
        <v>8.51</v>
      </c>
      <c r="ED304" s="30">
        <v>1.25</v>
      </c>
      <c r="EM304" s="30">
        <v>19.5</v>
      </c>
      <c r="EO304" s="30">
        <v>20.8</v>
      </c>
      <c r="EP304" s="30">
        <v>4.1399999999999997</v>
      </c>
      <c r="FP304" s="13" t="s">
        <v>939</v>
      </c>
    </row>
    <row r="305" spans="1:172" x14ac:dyDescent="0.25">
      <c r="A305" s="13" t="s">
        <v>936</v>
      </c>
      <c r="C305" s="13" t="s">
        <v>593</v>
      </c>
      <c r="E305" s="12">
        <v>44.183332999999998</v>
      </c>
      <c r="F305" s="12">
        <v>44.183332999999998</v>
      </c>
      <c r="G305" s="12">
        <v>116.625</v>
      </c>
      <c r="H305" s="12">
        <v>116.625</v>
      </c>
      <c r="L305" s="13" t="s">
        <v>948</v>
      </c>
      <c r="Q305" s="34">
        <v>134</v>
      </c>
      <c r="AB305" s="30">
        <v>73.680000000000007</v>
      </c>
      <c r="AC305" s="30">
        <v>0.28000000000000003</v>
      </c>
      <c r="AE305" s="30">
        <v>12.93</v>
      </c>
      <c r="AG305" s="2">
        <v>1.83</v>
      </c>
      <c r="AH305" s="2">
        <v>0.53</v>
      </c>
      <c r="AI305" s="2">
        <f t="shared" si="10"/>
        <v>2.176634</v>
      </c>
      <c r="AJ305" s="2">
        <v>0.64</v>
      </c>
      <c r="AK305" s="2">
        <v>0.31</v>
      </c>
      <c r="AL305" s="2">
        <v>0.02</v>
      </c>
      <c r="AN305" s="2">
        <v>5.35</v>
      </c>
      <c r="AO305" s="2">
        <v>3.5</v>
      </c>
      <c r="AP305" s="2">
        <v>0.08</v>
      </c>
      <c r="BF305" s="30">
        <v>0.77</v>
      </c>
      <c r="CJ305" s="30">
        <v>18</v>
      </c>
      <c r="CN305" s="30">
        <v>9.69</v>
      </c>
      <c r="CO305" s="30">
        <v>55.8</v>
      </c>
      <c r="CQ305" s="30">
        <v>64.599999999999994</v>
      </c>
      <c r="CR305" s="30">
        <v>22.1</v>
      </c>
      <c r="CW305" s="30">
        <v>162</v>
      </c>
      <c r="CX305" s="30">
        <v>64</v>
      </c>
      <c r="CY305" s="30">
        <v>16.899999999999999</v>
      </c>
      <c r="CZ305" s="30">
        <v>367</v>
      </c>
      <c r="DA305" s="30">
        <v>18.399999999999999</v>
      </c>
      <c r="DN305" s="30">
        <v>322</v>
      </c>
      <c r="DO305" s="30">
        <v>54.1</v>
      </c>
      <c r="DP305" s="30">
        <v>160</v>
      </c>
      <c r="DQ305" s="30">
        <v>13</v>
      </c>
      <c r="DR305" s="30">
        <v>50.1</v>
      </c>
      <c r="DS305" s="30">
        <v>8.7899999999999991</v>
      </c>
      <c r="DT305" s="30">
        <v>0.56000000000000005</v>
      </c>
      <c r="DU305" s="30">
        <v>7.7</v>
      </c>
      <c r="DV305" s="30">
        <v>0.94</v>
      </c>
      <c r="DW305" s="30">
        <v>3.75</v>
      </c>
      <c r="DX305" s="30">
        <v>0.78</v>
      </c>
      <c r="DY305" s="30">
        <v>2.0499999999999998</v>
      </c>
      <c r="DZ305" s="30">
        <v>0.3</v>
      </c>
      <c r="EA305" s="30">
        <v>1.78</v>
      </c>
      <c r="EB305" s="30">
        <v>0.32</v>
      </c>
      <c r="EC305" s="30">
        <v>10.1</v>
      </c>
      <c r="ED305" s="30">
        <v>1.22</v>
      </c>
      <c r="EM305" s="30">
        <v>22.1</v>
      </c>
      <c r="EO305" s="30">
        <v>16.899999999999999</v>
      </c>
      <c r="EP305" s="30">
        <v>1.99</v>
      </c>
      <c r="FP305" s="13" t="s">
        <v>939</v>
      </c>
    </row>
    <row r="306" spans="1:172" x14ac:dyDescent="0.25">
      <c r="A306" s="13" t="s">
        <v>936</v>
      </c>
      <c r="C306" s="13" t="s">
        <v>593</v>
      </c>
      <c r="E306" s="12">
        <v>44.183332999999998</v>
      </c>
      <c r="F306" s="12">
        <v>44.183332999999998</v>
      </c>
      <c r="G306" s="12">
        <v>116.625</v>
      </c>
      <c r="H306" s="12">
        <v>116.625</v>
      </c>
      <c r="L306" s="13" t="s">
        <v>949</v>
      </c>
      <c r="Q306" s="34">
        <v>134</v>
      </c>
      <c r="AB306" s="30">
        <v>71.12</v>
      </c>
      <c r="AC306" s="30">
        <v>0.39</v>
      </c>
      <c r="AE306" s="30">
        <v>13.56</v>
      </c>
      <c r="AG306" s="2">
        <v>2.2400000000000002</v>
      </c>
      <c r="AH306" s="2">
        <v>1.05</v>
      </c>
      <c r="AI306" s="2">
        <f t="shared" si="10"/>
        <v>3.0655520000000003</v>
      </c>
      <c r="AJ306" s="2">
        <v>1.1299999999999999</v>
      </c>
      <c r="AK306" s="2">
        <v>0.35</v>
      </c>
      <c r="AL306" s="2">
        <v>0.04</v>
      </c>
      <c r="AN306" s="2">
        <v>5.35</v>
      </c>
      <c r="AO306" s="2">
        <v>3.95</v>
      </c>
      <c r="AP306" s="2">
        <v>0.11</v>
      </c>
      <c r="BF306" s="30">
        <v>0.59</v>
      </c>
      <c r="CJ306" s="30">
        <v>22</v>
      </c>
      <c r="CN306" s="30">
        <v>8.0500000000000007</v>
      </c>
      <c r="CO306" s="30">
        <v>33.1</v>
      </c>
      <c r="CQ306" s="30">
        <v>126</v>
      </c>
      <c r="CR306" s="30">
        <v>23.2</v>
      </c>
      <c r="CW306" s="30">
        <v>165</v>
      </c>
      <c r="CX306" s="30">
        <v>104</v>
      </c>
      <c r="CY306" s="30">
        <v>29</v>
      </c>
      <c r="CZ306" s="30">
        <v>399</v>
      </c>
      <c r="DA306" s="30">
        <v>19</v>
      </c>
      <c r="DN306" s="30">
        <v>504</v>
      </c>
      <c r="DO306" s="30">
        <v>74.400000000000006</v>
      </c>
      <c r="DP306" s="30">
        <v>166</v>
      </c>
      <c r="DQ306" s="30">
        <v>16.2</v>
      </c>
      <c r="DR306" s="30">
        <v>63.9</v>
      </c>
      <c r="DS306" s="30">
        <v>12.6</v>
      </c>
      <c r="DT306" s="30">
        <v>0.93</v>
      </c>
      <c r="DU306" s="30">
        <v>10.199999999999999</v>
      </c>
      <c r="DV306" s="30">
        <v>1.44</v>
      </c>
      <c r="DW306" s="30">
        <v>5.85</v>
      </c>
      <c r="DX306" s="30">
        <v>1.1599999999999999</v>
      </c>
      <c r="DY306" s="30">
        <v>2.94</v>
      </c>
      <c r="DZ306" s="30">
        <v>0.38</v>
      </c>
      <c r="EA306" s="30">
        <v>2.4700000000000002</v>
      </c>
      <c r="EB306" s="30">
        <v>0.39</v>
      </c>
      <c r="EC306" s="30">
        <v>10.7</v>
      </c>
      <c r="ED306" s="30">
        <v>1.2</v>
      </c>
      <c r="EM306" s="30">
        <v>20.3</v>
      </c>
      <c r="EO306" s="30">
        <v>15.8</v>
      </c>
      <c r="EP306" s="30">
        <v>3.26</v>
      </c>
      <c r="FP306" s="13" t="s">
        <v>939</v>
      </c>
    </row>
    <row r="307" spans="1:172" x14ac:dyDescent="0.25">
      <c r="A307" s="13" t="s">
        <v>936</v>
      </c>
      <c r="C307" s="13" t="s">
        <v>593</v>
      </c>
      <c r="E307" s="12">
        <v>44.183332999999998</v>
      </c>
      <c r="F307" s="12">
        <v>44.183332999999998</v>
      </c>
      <c r="G307" s="12">
        <v>116.625</v>
      </c>
      <c r="H307" s="12">
        <v>116.625</v>
      </c>
      <c r="L307" s="13" t="s">
        <v>950</v>
      </c>
      <c r="Q307" s="34">
        <v>134</v>
      </c>
      <c r="AB307" s="30">
        <v>75.349999999999994</v>
      </c>
      <c r="AC307" s="30">
        <v>0.24</v>
      </c>
      <c r="AE307" s="30">
        <v>12.63</v>
      </c>
      <c r="AG307" s="2">
        <v>1.07</v>
      </c>
      <c r="AH307" s="2">
        <v>0.3</v>
      </c>
      <c r="AI307" s="2">
        <f t="shared" si="10"/>
        <v>1.2627860000000002</v>
      </c>
      <c r="AJ307" s="2">
        <v>0.69</v>
      </c>
      <c r="AK307" s="2">
        <v>0.19</v>
      </c>
      <c r="AL307" s="2">
        <v>0.09</v>
      </c>
      <c r="AN307" s="2">
        <v>5.1100000000000003</v>
      </c>
      <c r="AO307" s="2">
        <v>3.87</v>
      </c>
      <c r="AP307" s="2">
        <v>7.0000000000000007E-2</v>
      </c>
      <c r="BF307" s="30">
        <v>0.66</v>
      </c>
      <c r="CJ307" s="30">
        <v>10.9</v>
      </c>
      <c r="CN307" s="30">
        <v>3.88</v>
      </c>
      <c r="CO307" s="30">
        <v>18.100000000000001</v>
      </c>
      <c r="CQ307" s="30">
        <v>107</v>
      </c>
      <c r="CR307" s="30">
        <v>21.8</v>
      </c>
      <c r="CW307" s="30">
        <v>139</v>
      </c>
      <c r="CX307" s="30">
        <v>63.1</v>
      </c>
      <c r="CY307" s="30">
        <v>19.8</v>
      </c>
      <c r="CZ307" s="30">
        <v>346</v>
      </c>
      <c r="DA307" s="30">
        <v>16.5</v>
      </c>
      <c r="DN307" s="30">
        <v>294</v>
      </c>
      <c r="DO307" s="30">
        <v>56.1</v>
      </c>
      <c r="DP307" s="30">
        <v>176</v>
      </c>
      <c r="DQ307" s="30">
        <v>13.6</v>
      </c>
      <c r="DR307" s="30">
        <v>53.3</v>
      </c>
      <c r="DS307" s="30">
        <v>10.3</v>
      </c>
      <c r="DT307" s="30">
        <v>0.54</v>
      </c>
      <c r="DU307" s="30">
        <v>8.41</v>
      </c>
      <c r="DV307" s="30">
        <v>1.03</v>
      </c>
      <c r="DW307" s="30">
        <v>3.99</v>
      </c>
      <c r="DX307" s="30">
        <v>0.81</v>
      </c>
      <c r="DY307" s="30">
        <v>2.19</v>
      </c>
      <c r="DZ307" s="30">
        <v>0.31</v>
      </c>
      <c r="EA307" s="30">
        <v>1.88</v>
      </c>
      <c r="EB307" s="30">
        <v>0.33</v>
      </c>
      <c r="EC307" s="30">
        <v>9.7200000000000006</v>
      </c>
      <c r="ED307" s="30">
        <v>1.18</v>
      </c>
      <c r="EM307" s="30">
        <v>34</v>
      </c>
      <c r="EO307" s="30">
        <v>17.7</v>
      </c>
      <c r="EP307" s="30">
        <v>3.93</v>
      </c>
      <c r="FP307" s="13" t="s">
        <v>939</v>
      </c>
    </row>
    <row r="308" spans="1:172" x14ac:dyDescent="0.25">
      <c r="A308" s="13" t="s">
        <v>936</v>
      </c>
      <c r="C308" s="13" t="s">
        <v>593</v>
      </c>
      <c r="E308" s="12">
        <v>44.183332999999998</v>
      </c>
      <c r="F308" s="12">
        <v>44.183332999999998</v>
      </c>
      <c r="G308" s="12">
        <v>116.625</v>
      </c>
      <c r="H308" s="12">
        <v>116.625</v>
      </c>
      <c r="L308" s="13" t="s">
        <v>951</v>
      </c>
      <c r="Q308" s="34">
        <v>134</v>
      </c>
      <c r="AB308" s="30">
        <v>73.8</v>
      </c>
      <c r="AC308" s="30">
        <v>0.28999999999999998</v>
      </c>
      <c r="AE308" s="30">
        <v>12.86</v>
      </c>
      <c r="AG308" s="2">
        <v>1.85</v>
      </c>
      <c r="AH308" s="2">
        <v>0.49</v>
      </c>
      <c r="AI308" s="2">
        <f t="shared" si="10"/>
        <v>2.15463</v>
      </c>
      <c r="AJ308" s="2">
        <v>0.63</v>
      </c>
      <c r="AK308" s="2">
        <v>0.3</v>
      </c>
      <c r="AL308" s="2">
        <v>0.02</v>
      </c>
      <c r="AN308" s="2">
        <v>5.35</v>
      </c>
      <c r="AO308" s="2">
        <v>3.49</v>
      </c>
      <c r="AP308" s="2">
        <v>0.08</v>
      </c>
      <c r="BF308" s="30">
        <v>0.76</v>
      </c>
      <c r="CJ308" s="30">
        <v>12.2</v>
      </c>
      <c r="CN308" s="30">
        <v>3.28</v>
      </c>
      <c r="CO308" s="30">
        <v>11.3</v>
      </c>
      <c r="CQ308" s="30">
        <v>69.3</v>
      </c>
      <c r="CR308" s="30">
        <v>21.7</v>
      </c>
      <c r="CW308" s="30">
        <v>167</v>
      </c>
      <c r="CX308" s="30">
        <v>64.2</v>
      </c>
      <c r="CY308" s="30">
        <v>16.899999999999999</v>
      </c>
      <c r="CZ308" s="30">
        <v>431</v>
      </c>
      <c r="DA308" s="30">
        <v>18.2</v>
      </c>
      <c r="DN308" s="30">
        <v>316</v>
      </c>
      <c r="DO308" s="30">
        <v>52.8</v>
      </c>
      <c r="DP308" s="30">
        <v>157</v>
      </c>
      <c r="DQ308" s="30">
        <v>12.7</v>
      </c>
      <c r="DR308" s="30">
        <v>49.3</v>
      </c>
      <c r="DS308" s="30">
        <v>8.5500000000000007</v>
      </c>
      <c r="DT308" s="30">
        <v>0.55000000000000004</v>
      </c>
      <c r="DU308" s="30">
        <v>7.64</v>
      </c>
      <c r="DV308" s="30">
        <v>0.94</v>
      </c>
      <c r="DW308" s="30">
        <v>3.69</v>
      </c>
      <c r="DX308" s="30">
        <v>0.77</v>
      </c>
      <c r="DY308" s="30">
        <v>2.0099999999999998</v>
      </c>
      <c r="DZ308" s="30">
        <v>0.28999999999999998</v>
      </c>
      <c r="EA308" s="30">
        <v>1.81</v>
      </c>
      <c r="EB308" s="30">
        <v>0.32</v>
      </c>
      <c r="EC308" s="30">
        <v>11.4</v>
      </c>
      <c r="ED308" s="30">
        <v>1.24</v>
      </c>
      <c r="EM308" s="30">
        <v>22</v>
      </c>
      <c r="EO308" s="30">
        <v>16.5</v>
      </c>
      <c r="EP308" s="30">
        <v>2.2000000000000002</v>
      </c>
      <c r="FP308" s="13" t="s">
        <v>939</v>
      </c>
    </row>
    <row r="309" spans="1:172" x14ac:dyDescent="0.25">
      <c r="A309" s="13" t="s">
        <v>936</v>
      </c>
      <c r="C309" s="13" t="s">
        <v>593</v>
      </c>
      <c r="E309" s="12">
        <v>44.183332999999998</v>
      </c>
      <c r="F309" s="12">
        <v>44.183332999999998</v>
      </c>
      <c r="G309" s="12">
        <v>116.625</v>
      </c>
      <c r="H309" s="12">
        <v>116.625</v>
      </c>
      <c r="L309" s="13" t="s">
        <v>952</v>
      </c>
      <c r="Q309" s="34">
        <v>134</v>
      </c>
      <c r="AB309" s="30">
        <v>71.05</v>
      </c>
      <c r="AC309" s="30">
        <v>0.39</v>
      </c>
      <c r="AE309" s="30">
        <v>13.48</v>
      </c>
      <c r="AG309" s="2">
        <v>1.82</v>
      </c>
      <c r="AH309" s="2">
        <v>1.43</v>
      </c>
      <c r="AI309" s="2">
        <f t="shared" si="10"/>
        <v>3.0676360000000003</v>
      </c>
      <c r="AJ309" s="2">
        <v>1.1200000000000001</v>
      </c>
      <c r="AK309" s="2">
        <v>0.35</v>
      </c>
      <c r="AL309" s="2">
        <v>0.04</v>
      </c>
      <c r="AN309" s="2">
        <v>5.36</v>
      </c>
      <c r="AO309" s="2">
        <v>3.93</v>
      </c>
      <c r="AP309" s="2">
        <v>0.11</v>
      </c>
      <c r="BF309" s="30">
        <v>0.63</v>
      </c>
      <c r="CJ309" s="30">
        <v>22.8</v>
      </c>
      <c r="CN309" s="30">
        <v>5.61</v>
      </c>
      <c r="CO309" s="30">
        <v>13.9</v>
      </c>
      <c r="CQ309" s="30">
        <v>113</v>
      </c>
      <c r="CR309" s="30">
        <v>23.4</v>
      </c>
      <c r="CW309" s="30">
        <v>170</v>
      </c>
      <c r="CX309" s="30">
        <v>106</v>
      </c>
      <c r="CY309" s="30">
        <v>29.3</v>
      </c>
      <c r="CZ309" s="30">
        <v>440</v>
      </c>
      <c r="DA309" s="30">
        <v>16.8</v>
      </c>
      <c r="DN309" s="30">
        <v>510</v>
      </c>
      <c r="DO309" s="30">
        <v>72.900000000000006</v>
      </c>
      <c r="DP309" s="30">
        <v>164</v>
      </c>
      <c r="DQ309" s="30">
        <v>16.100000000000001</v>
      </c>
      <c r="DR309" s="30">
        <v>63.8</v>
      </c>
      <c r="DS309" s="30">
        <v>12.6</v>
      </c>
      <c r="DT309" s="30">
        <v>0.93</v>
      </c>
      <c r="DU309" s="30">
        <v>10.3</v>
      </c>
      <c r="DV309" s="30">
        <v>1.49</v>
      </c>
      <c r="DW309" s="30">
        <v>6.11</v>
      </c>
      <c r="DX309" s="30">
        <v>1.19</v>
      </c>
      <c r="DY309" s="30">
        <v>3</v>
      </c>
      <c r="DZ309" s="30">
        <v>0.38</v>
      </c>
      <c r="EA309" s="30">
        <v>2.5499999999999998</v>
      </c>
      <c r="EB309" s="30">
        <v>0.4</v>
      </c>
      <c r="EC309" s="30">
        <v>11.3</v>
      </c>
      <c r="ED309" s="30">
        <v>1.1299999999999999</v>
      </c>
      <c r="EM309" s="30">
        <v>20.5</v>
      </c>
      <c r="EO309" s="30">
        <v>16.3</v>
      </c>
      <c r="EP309" s="30">
        <v>3.32</v>
      </c>
      <c r="FP309" s="13" t="s">
        <v>939</v>
      </c>
    </row>
    <row r="310" spans="1:172" x14ac:dyDescent="0.25">
      <c r="A310" s="13" t="s">
        <v>953</v>
      </c>
      <c r="C310" s="13" t="s">
        <v>593</v>
      </c>
      <c r="E310" s="12">
        <v>42.416666999999997</v>
      </c>
      <c r="F310" s="12">
        <v>42.416666999999997</v>
      </c>
      <c r="G310" s="12">
        <v>114.5</v>
      </c>
      <c r="H310" s="12">
        <v>114.5</v>
      </c>
      <c r="L310" s="13" t="s">
        <v>954</v>
      </c>
      <c r="Q310" s="34">
        <v>148.1</v>
      </c>
      <c r="AB310" s="30">
        <v>74.55</v>
      </c>
      <c r="AC310" s="30">
        <v>0.13</v>
      </c>
      <c r="AE310" s="30">
        <v>13.64</v>
      </c>
      <c r="AI310" s="2">
        <v>1.19</v>
      </c>
      <c r="AJ310" s="2">
        <v>0.66</v>
      </c>
      <c r="AK310" s="2">
        <v>0.18</v>
      </c>
      <c r="AL310" s="2">
        <v>0.04</v>
      </c>
      <c r="AN310" s="2">
        <v>5.05</v>
      </c>
      <c r="AO310" s="2">
        <v>3.48</v>
      </c>
      <c r="AP310" s="2">
        <v>0.03</v>
      </c>
      <c r="BF310" s="30">
        <v>0.82</v>
      </c>
      <c r="BT310" s="30">
        <v>20.7</v>
      </c>
      <c r="CJ310" s="30">
        <v>9</v>
      </c>
      <c r="CK310" s="30">
        <v>20</v>
      </c>
      <c r="CL310" s="30">
        <v>309</v>
      </c>
      <c r="CM310" s="30">
        <v>1.02</v>
      </c>
      <c r="CN310" s="30">
        <v>1.6</v>
      </c>
      <c r="CO310" s="30">
        <v>2.1</v>
      </c>
      <c r="CP310" s="30">
        <v>5</v>
      </c>
      <c r="CQ310" s="30">
        <v>21</v>
      </c>
      <c r="CR310" s="30">
        <v>21.6</v>
      </c>
      <c r="CW310" s="30">
        <v>342</v>
      </c>
      <c r="CX310" s="30">
        <v>74.3</v>
      </c>
      <c r="CY310" s="30">
        <v>22.6</v>
      </c>
      <c r="CZ310" s="30">
        <v>153</v>
      </c>
      <c r="DA310" s="30">
        <v>33.200000000000003</v>
      </c>
      <c r="DB310" s="30">
        <v>2.95</v>
      </c>
      <c r="DM310" s="30">
        <v>11.4</v>
      </c>
      <c r="DN310" s="30">
        <v>280</v>
      </c>
      <c r="DO310" s="30">
        <v>39.299999999999997</v>
      </c>
      <c r="DP310" s="30">
        <v>84.8</v>
      </c>
      <c r="DQ310" s="30">
        <v>7.72</v>
      </c>
      <c r="DR310" s="30">
        <v>24.4</v>
      </c>
      <c r="DS310" s="30">
        <v>4.6500000000000004</v>
      </c>
      <c r="DT310" s="30">
        <v>0.46</v>
      </c>
      <c r="DU310" s="30">
        <v>3.38</v>
      </c>
      <c r="DV310" s="30">
        <v>0.56999999999999995</v>
      </c>
      <c r="DW310" s="30">
        <v>3.16</v>
      </c>
      <c r="DX310" s="30">
        <v>0.71</v>
      </c>
      <c r="DY310" s="30">
        <v>2.17</v>
      </c>
      <c r="DZ310" s="30">
        <v>0.36</v>
      </c>
      <c r="EA310" s="30">
        <v>2.59</v>
      </c>
      <c r="EB310" s="30">
        <v>0.47</v>
      </c>
      <c r="EC310" s="30">
        <v>5.4</v>
      </c>
      <c r="ED310" s="30">
        <v>3.81</v>
      </c>
      <c r="EM310" s="30">
        <v>24.9</v>
      </c>
      <c r="EO310" s="30">
        <v>37.200000000000003</v>
      </c>
      <c r="EP310" s="30">
        <v>6.16</v>
      </c>
      <c r="FP310" s="13" t="s">
        <v>955</v>
      </c>
    </row>
    <row r="311" spans="1:172" x14ac:dyDescent="0.25">
      <c r="A311" s="13" t="s">
        <v>953</v>
      </c>
      <c r="C311" s="13" t="s">
        <v>593</v>
      </c>
      <c r="E311" s="12">
        <v>42.416666999999997</v>
      </c>
      <c r="F311" s="12">
        <v>42.416666999999997</v>
      </c>
      <c r="G311" s="12">
        <v>114.5</v>
      </c>
      <c r="H311" s="12">
        <v>114.5</v>
      </c>
      <c r="L311" s="13" t="s">
        <v>956</v>
      </c>
      <c r="Q311" s="34">
        <v>148.1</v>
      </c>
      <c r="AB311" s="30">
        <v>73.77</v>
      </c>
      <c r="AC311" s="30">
        <v>0.14000000000000001</v>
      </c>
      <c r="AE311" s="30">
        <v>13.64</v>
      </c>
      <c r="AI311" s="2">
        <v>1.23</v>
      </c>
      <c r="AJ311" s="2">
        <v>0.74</v>
      </c>
      <c r="AK311" s="2">
        <v>0.19</v>
      </c>
      <c r="AL311" s="2">
        <v>0.04</v>
      </c>
      <c r="AN311" s="2">
        <v>5.49</v>
      </c>
      <c r="AO311" s="2">
        <v>3.65</v>
      </c>
      <c r="AP311" s="2">
        <v>0.04</v>
      </c>
      <c r="BF311" s="30">
        <v>0.88</v>
      </c>
      <c r="BT311" s="30">
        <v>25.6</v>
      </c>
      <c r="CJ311" s="30">
        <v>7</v>
      </c>
      <c r="CK311" s="30">
        <v>20</v>
      </c>
      <c r="CL311" s="30">
        <v>259</v>
      </c>
      <c r="CM311" s="30">
        <v>0.97</v>
      </c>
      <c r="CN311" s="30">
        <v>0.8</v>
      </c>
      <c r="CO311" s="30">
        <v>1</v>
      </c>
      <c r="CP311" s="30">
        <v>0.4</v>
      </c>
      <c r="CQ311" s="30">
        <v>196</v>
      </c>
      <c r="CR311" s="30">
        <v>20.8</v>
      </c>
      <c r="CW311" s="30">
        <v>345</v>
      </c>
      <c r="CX311" s="30">
        <v>89.6</v>
      </c>
      <c r="CY311" s="30">
        <v>15.2</v>
      </c>
      <c r="CZ311" s="30">
        <v>123</v>
      </c>
      <c r="DA311" s="30">
        <v>25.1</v>
      </c>
      <c r="DB311" s="30">
        <v>1.72</v>
      </c>
      <c r="DM311" s="30">
        <v>11.15</v>
      </c>
      <c r="DN311" s="30">
        <v>342</v>
      </c>
      <c r="DO311" s="30">
        <v>39.700000000000003</v>
      </c>
      <c r="DP311" s="30">
        <v>73.7</v>
      </c>
      <c r="DQ311" s="30">
        <v>7.43</v>
      </c>
      <c r="DR311" s="30">
        <v>22.3</v>
      </c>
      <c r="DS311" s="30">
        <v>3.7</v>
      </c>
      <c r="DT311" s="30">
        <v>0.47</v>
      </c>
      <c r="DU311" s="30">
        <v>2.38</v>
      </c>
      <c r="DV311" s="30">
        <v>0.37</v>
      </c>
      <c r="DW311" s="30">
        <v>1.99</v>
      </c>
      <c r="DX311" s="30">
        <v>0.41</v>
      </c>
      <c r="DY311" s="30">
        <v>1.26</v>
      </c>
      <c r="DZ311" s="30">
        <v>0.23</v>
      </c>
      <c r="EA311" s="30">
        <v>1.72</v>
      </c>
      <c r="EB311" s="30">
        <v>0.31</v>
      </c>
      <c r="EC311" s="30">
        <v>4.0999999999999996</v>
      </c>
      <c r="ED311" s="30">
        <v>2.08</v>
      </c>
      <c r="EM311" s="30">
        <v>28.8</v>
      </c>
      <c r="EO311" s="30">
        <v>35.200000000000003</v>
      </c>
      <c r="EP311" s="30">
        <v>3.92</v>
      </c>
      <c r="FP311" s="13" t="s">
        <v>955</v>
      </c>
    </row>
    <row r="312" spans="1:172" x14ac:dyDescent="0.25">
      <c r="A312" s="13" t="s">
        <v>953</v>
      </c>
      <c r="C312" s="13" t="s">
        <v>593</v>
      </c>
      <c r="E312" s="12">
        <v>42.416666999999997</v>
      </c>
      <c r="F312" s="12">
        <v>42.416666999999997</v>
      </c>
      <c r="G312" s="12">
        <v>114.5</v>
      </c>
      <c r="H312" s="12">
        <v>114.5</v>
      </c>
      <c r="L312" s="13" t="s">
        <v>957</v>
      </c>
      <c r="Q312" s="34">
        <v>148.1</v>
      </c>
      <c r="AB312" s="30">
        <v>74.78</v>
      </c>
      <c r="AC312" s="30">
        <v>0.12</v>
      </c>
      <c r="AE312" s="30">
        <v>13.52</v>
      </c>
      <c r="AI312" s="2">
        <v>1.1299999999999999</v>
      </c>
      <c r="AJ312" s="2">
        <v>0.62</v>
      </c>
      <c r="AK312" s="2">
        <v>0.16</v>
      </c>
      <c r="AL312" s="2">
        <v>0.04</v>
      </c>
      <c r="AN312" s="2">
        <v>5.21</v>
      </c>
      <c r="AO312" s="2">
        <v>3.56</v>
      </c>
      <c r="AP312" s="2">
        <v>0.02</v>
      </c>
      <c r="BF312" s="30">
        <v>0.72</v>
      </c>
      <c r="BT312" s="30">
        <v>25.8</v>
      </c>
      <c r="CJ312" s="30">
        <v>10</v>
      </c>
      <c r="CK312" s="30">
        <v>30</v>
      </c>
      <c r="CL312" s="30">
        <v>290</v>
      </c>
      <c r="CM312" s="30">
        <v>0.93</v>
      </c>
      <c r="CN312" s="30">
        <v>1.1000000000000001</v>
      </c>
      <c r="CO312" s="30">
        <v>1.2</v>
      </c>
      <c r="CP312" s="30">
        <v>0.9</v>
      </c>
      <c r="CQ312" s="30">
        <v>14</v>
      </c>
      <c r="CR312" s="30">
        <v>20.7</v>
      </c>
      <c r="CW312" s="30">
        <v>298</v>
      </c>
      <c r="CX312" s="30">
        <v>84.7</v>
      </c>
      <c r="CY312" s="30">
        <v>21.2</v>
      </c>
      <c r="CZ312" s="30">
        <v>158</v>
      </c>
      <c r="DA312" s="30">
        <v>24.9</v>
      </c>
      <c r="DB312" s="30">
        <v>2.38</v>
      </c>
      <c r="DM312" s="30">
        <v>9.61</v>
      </c>
      <c r="DN312" s="30">
        <v>315</v>
      </c>
      <c r="DO312" s="30">
        <v>40.700000000000003</v>
      </c>
      <c r="DP312" s="30">
        <v>80.5</v>
      </c>
      <c r="DQ312" s="30">
        <v>7.82</v>
      </c>
      <c r="DR312" s="30">
        <v>24.4</v>
      </c>
      <c r="DS312" s="30">
        <v>4.6500000000000004</v>
      </c>
      <c r="DT312" s="30">
        <v>0.49</v>
      </c>
      <c r="DU312" s="30">
        <v>3.31</v>
      </c>
      <c r="DV312" s="30">
        <v>0.54</v>
      </c>
      <c r="DW312" s="30">
        <v>2.91</v>
      </c>
      <c r="DX312" s="30">
        <v>0.59</v>
      </c>
      <c r="DY312" s="30">
        <v>1.8</v>
      </c>
      <c r="DZ312" s="30">
        <v>0.3</v>
      </c>
      <c r="EA312" s="30">
        <v>2.12</v>
      </c>
      <c r="EB312" s="30">
        <v>0.38</v>
      </c>
      <c r="EC312" s="30">
        <v>5.0999999999999996</v>
      </c>
      <c r="ED312" s="30">
        <v>2.94</v>
      </c>
      <c r="EM312" s="30">
        <v>20.2</v>
      </c>
      <c r="EO312" s="30">
        <v>36.4</v>
      </c>
      <c r="EP312" s="30">
        <v>5.27</v>
      </c>
      <c r="FP312" s="13" t="s">
        <v>955</v>
      </c>
    </row>
    <row r="313" spans="1:172" x14ac:dyDescent="0.25">
      <c r="A313" s="13" t="s">
        <v>953</v>
      </c>
      <c r="C313" s="13" t="s">
        <v>593</v>
      </c>
      <c r="E313" s="12">
        <v>42.416666999999997</v>
      </c>
      <c r="F313" s="12">
        <v>42.416666999999997</v>
      </c>
      <c r="G313" s="12">
        <v>114.5</v>
      </c>
      <c r="H313" s="12">
        <v>114.5</v>
      </c>
      <c r="L313" s="13" t="s">
        <v>958</v>
      </c>
      <c r="Q313" s="34">
        <v>148.1</v>
      </c>
      <c r="AB313" s="30">
        <v>73.73</v>
      </c>
      <c r="AC313" s="30">
        <v>0.15</v>
      </c>
      <c r="AE313" s="30">
        <v>13.82</v>
      </c>
      <c r="AI313" s="2">
        <v>1.31</v>
      </c>
      <c r="AJ313" s="2">
        <v>0.79</v>
      </c>
      <c r="AK313" s="2">
        <v>0.21</v>
      </c>
      <c r="AL313" s="2">
        <v>0.03</v>
      </c>
      <c r="AN313" s="2">
        <v>5.39</v>
      </c>
      <c r="AO313" s="2">
        <v>3.73</v>
      </c>
      <c r="AP313" s="2">
        <v>0.05</v>
      </c>
      <c r="BF313" s="30">
        <v>0.8</v>
      </c>
      <c r="BT313" s="30">
        <v>22.2</v>
      </c>
      <c r="CJ313" s="30">
        <v>11</v>
      </c>
      <c r="CK313" s="30">
        <v>20</v>
      </c>
      <c r="CL313" s="30">
        <v>165</v>
      </c>
      <c r="CM313" s="30">
        <v>0.86</v>
      </c>
      <c r="CN313" s="30">
        <v>1</v>
      </c>
      <c r="CO313" s="30">
        <v>4.2</v>
      </c>
      <c r="CP313" s="30">
        <v>5.5</v>
      </c>
      <c r="CQ313" s="30">
        <v>178</v>
      </c>
      <c r="CR313" s="30">
        <v>21.8</v>
      </c>
      <c r="CW313" s="30">
        <v>349</v>
      </c>
      <c r="CX313" s="30">
        <v>78.5</v>
      </c>
      <c r="CY313" s="30">
        <v>24.4</v>
      </c>
      <c r="CZ313" s="30">
        <v>125</v>
      </c>
      <c r="DA313" s="30">
        <v>27.2</v>
      </c>
      <c r="DB313" s="30">
        <v>2.2799999999999998</v>
      </c>
      <c r="DM313" s="30">
        <v>8.86</v>
      </c>
      <c r="DN313" s="30">
        <v>320</v>
      </c>
      <c r="DO313" s="30">
        <v>47.1</v>
      </c>
      <c r="DP313" s="30">
        <v>92.2</v>
      </c>
      <c r="DQ313" s="30">
        <v>9.94</v>
      </c>
      <c r="DR313" s="30">
        <v>31</v>
      </c>
      <c r="DS313" s="30">
        <v>5.94</v>
      </c>
      <c r="DT313" s="30">
        <v>0.61</v>
      </c>
      <c r="DU313" s="30">
        <v>3.97</v>
      </c>
      <c r="DV313" s="30">
        <v>0.65</v>
      </c>
      <c r="DW313" s="30">
        <v>3.19</v>
      </c>
      <c r="DX313" s="30">
        <v>0.63</v>
      </c>
      <c r="DY313" s="30">
        <v>1.86</v>
      </c>
      <c r="DZ313" s="30">
        <v>0.33</v>
      </c>
      <c r="EA313" s="30">
        <v>2.4</v>
      </c>
      <c r="EB313" s="30">
        <v>0.42</v>
      </c>
      <c r="EC313" s="30">
        <v>4.2</v>
      </c>
      <c r="ED313" s="30">
        <v>2.83</v>
      </c>
      <c r="EM313" s="30">
        <v>50.1</v>
      </c>
      <c r="EO313" s="30">
        <v>38.700000000000003</v>
      </c>
      <c r="EP313" s="30">
        <v>2.99</v>
      </c>
      <c r="FP313" s="13" t="s">
        <v>955</v>
      </c>
    </row>
    <row r="314" spans="1:172" x14ac:dyDescent="0.25">
      <c r="A314" s="13" t="s">
        <v>953</v>
      </c>
      <c r="C314" s="13" t="s">
        <v>593</v>
      </c>
      <c r="E314" s="12">
        <v>42.416666999999997</v>
      </c>
      <c r="F314" s="12">
        <v>42.416666999999997</v>
      </c>
      <c r="G314" s="12">
        <v>114.5</v>
      </c>
      <c r="H314" s="12">
        <v>114.5</v>
      </c>
      <c r="L314" s="13" t="s">
        <v>959</v>
      </c>
      <c r="Q314" s="34">
        <v>148.1</v>
      </c>
      <c r="AB314" s="30">
        <v>75.650000000000006</v>
      </c>
      <c r="AC314" s="30">
        <v>0.09</v>
      </c>
      <c r="AE314" s="30">
        <v>12.86</v>
      </c>
      <c r="AI314" s="2">
        <v>0.97</v>
      </c>
      <c r="AJ314" s="2">
        <v>0.46</v>
      </c>
      <c r="AK314" s="2">
        <v>0.12</v>
      </c>
      <c r="AL314" s="2">
        <v>0.05</v>
      </c>
      <c r="AN314" s="2">
        <v>4.87</v>
      </c>
      <c r="AO314" s="2">
        <v>3.67</v>
      </c>
      <c r="AP314" s="2">
        <v>0.02</v>
      </c>
      <c r="BF314" s="30">
        <v>0.53</v>
      </c>
      <c r="BT314" s="30">
        <v>53</v>
      </c>
      <c r="CJ314" s="30">
        <v>7</v>
      </c>
      <c r="CK314" s="30">
        <v>30</v>
      </c>
      <c r="CL314" s="30">
        <v>293</v>
      </c>
      <c r="CM314" s="30">
        <v>0.89</v>
      </c>
      <c r="CN314" s="30">
        <v>0.7</v>
      </c>
      <c r="CO314" s="30">
        <v>1.4</v>
      </c>
      <c r="CP314" s="30">
        <v>1.5</v>
      </c>
      <c r="CQ314" s="30">
        <v>15</v>
      </c>
      <c r="CR314" s="30">
        <v>20.5</v>
      </c>
      <c r="CW314" s="30">
        <v>326</v>
      </c>
      <c r="CX314" s="30">
        <v>76.900000000000006</v>
      </c>
      <c r="CY314" s="30">
        <v>31.9</v>
      </c>
      <c r="CZ314" s="30">
        <v>141</v>
      </c>
      <c r="DA314" s="30">
        <v>28.8</v>
      </c>
      <c r="DB314" s="30">
        <v>4.07</v>
      </c>
      <c r="DM314" s="30">
        <v>11.85</v>
      </c>
      <c r="DN314" s="30">
        <v>269</v>
      </c>
      <c r="DO314" s="30">
        <v>33.700000000000003</v>
      </c>
      <c r="DP314" s="30">
        <v>66.3</v>
      </c>
      <c r="DQ314" s="30">
        <v>6.67</v>
      </c>
      <c r="DR314" s="30">
        <v>20.3</v>
      </c>
      <c r="DS314" s="30">
        <v>3.93</v>
      </c>
      <c r="DT314" s="30">
        <v>0.41</v>
      </c>
      <c r="DU314" s="30">
        <v>3.52</v>
      </c>
      <c r="DV314" s="30">
        <v>0.63</v>
      </c>
      <c r="DW314" s="30">
        <v>3.77</v>
      </c>
      <c r="DX314" s="30">
        <v>0.83</v>
      </c>
      <c r="DY314" s="30">
        <v>2.7</v>
      </c>
      <c r="DZ314" s="30">
        <v>0.48</v>
      </c>
      <c r="EA314" s="30">
        <v>3.56</v>
      </c>
      <c r="EB314" s="30">
        <v>0.66</v>
      </c>
      <c r="EC314" s="30">
        <v>4.8</v>
      </c>
      <c r="ED314" s="30">
        <v>3.1</v>
      </c>
      <c r="EM314" s="30">
        <v>19.3</v>
      </c>
      <c r="EO314" s="30">
        <v>36.799999999999997</v>
      </c>
      <c r="EP314" s="30">
        <v>10.4</v>
      </c>
      <c r="FP314" s="13" t="s">
        <v>955</v>
      </c>
    </row>
    <row r="315" spans="1:172" x14ac:dyDescent="0.25">
      <c r="A315" s="13" t="s">
        <v>953</v>
      </c>
      <c r="C315" s="13" t="s">
        <v>593</v>
      </c>
      <c r="E315" s="12">
        <v>42.416666999999997</v>
      </c>
      <c r="F315" s="12">
        <v>42.416666999999997</v>
      </c>
      <c r="G315" s="12">
        <v>114.5</v>
      </c>
      <c r="H315" s="12">
        <v>114.5</v>
      </c>
      <c r="L315" s="13" t="s">
        <v>960</v>
      </c>
      <c r="Q315" s="34">
        <v>148.1</v>
      </c>
      <c r="AB315" s="30">
        <v>75.48</v>
      </c>
      <c r="AC315" s="30">
        <v>0.09</v>
      </c>
      <c r="AE315" s="30">
        <v>12.92</v>
      </c>
      <c r="AI315" s="2">
        <v>1.03</v>
      </c>
      <c r="AJ315" s="2">
        <v>0.56000000000000005</v>
      </c>
      <c r="AK315" s="2">
        <v>0.14000000000000001</v>
      </c>
      <c r="AL315" s="2">
        <v>0.05</v>
      </c>
      <c r="AN315" s="2">
        <v>4.76</v>
      </c>
      <c r="AO315" s="2">
        <v>3.65</v>
      </c>
      <c r="AP315" s="2">
        <v>0.02</v>
      </c>
      <c r="BF315" s="30">
        <v>0.7</v>
      </c>
      <c r="BT315" s="30">
        <v>39.9</v>
      </c>
      <c r="CJ315" s="30">
        <v>9</v>
      </c>
      <c r="CK315" s="30">
        <v>30</v>
      </c>
      <c r="CL315" s="30">
        <v>350</v>
      </c>
      <c r="CM315" s="30">
        <v>0.93</v>
      </c>
      <c r="CN315" s="30">
        <v>0.7</v>
      </c>
      <c r="CO315" s="30">
        <v>1.1000000000000001</v>
      </c>
      <c r="CP315" s="30">
        <v>0.6</v>
      </c>
      <c r="CQ315" s="30">
        <v>75</v>
      </c>
      <c r="CR315" s="30">
        <v>20.5</v>
      </c>
      <c r="CW315" s="30">
        <v>300</v>
      </c>
      <c r="CX315" s="30">
        <v>73.8</v>
      </c>
      <c r="CY315" s="30">
        <v>33.4</v>
      </c>
      <c r="CZ315" s="30">
        <v>146</v>
      </c>
      <c r="DA315" s="30">
        <v>24.4</v>
      </c>
      <c r="DB315" s="30">
        <v>2.84</v>
      </c>
      <c r="DM315" s="30">
        <v>8.84</v>
      </c>
      <c r="DN315" s="30">
        <v>250</v>
      </c>
      <c r="DO315" s="30">
        <v>44.7</v>
      </c>
      <c r="DP315" s="30">
        <v>88.3</v>
      </c>
      <c r="DQ315" s="30">
        <v>8.83</v>
      </c>
      <c r="DR315" s="30">
        <v>27.1</v>
      </c>
      <c r="DS315" s="30">
        <v>5.38</v>
      </c>
      <c r="DT315" s="30">
        <v>0.45</v>
      </c>
      <c r="DU315" s="30">
        <v>4.62</v>
      </c>
      <c r="DV315" s="30">
        <v>0.82</v>
      </c>
      <c r="DW315" s="30">
        <v>4.79</v>
      </c>
      <c r="DX315" s="30">
        <v>1.02</v>
      </c>
      <c r="DY315" s="30">
        <v>3.07</v>
      </c>
      <c r="DZ315" s="30">
        <v>0.5</v>
      </c>
      <c r="EA315" s="30">
        <v>3.42</v>
      </c>
      <c r="EB315" s="30">
        <v>0.56000000000000005</v>
      </c>
      <c r="EC315" s="30">
        <v>4.5999999999999996</v>
      </c>
      <c r="ED315" s="30">
        <v>2.35</v>
      </c>
      <c r="EM315" s="30">
        <v>22.1</v>
      </c>
      <c r="EO315" s="30">
        <v>40.1</v>
      </c>
      <c r="EP315" s="30">
        <v>34.6</v>
      </c>
      <c r="FP315" s="13" t="s">
        <v>955</v>
      </c>
    </row>
    <row r="316" spans="1:172" x14ac:dyDescent="0.25">
      <c r="A316" s="13" t="s">
        <v>953</v>
      </c>
      <c r="C316" s="13" t="s">
        <v>593</v>
      </c>
      <c r="E316" s="12">
        <v>42.416666999999997</v>
      </c>
      <c r="F316" s="12">
        <v>42.416666999999997</v>
      </c>
      <c r="G316" s="12">
        <v>114.5</v>
      </c>
      <c r="H316" s="12">
        <v>114.5</v>
      </c>
      <c r="L316" s="13" t="s">
        <v>961</v>
      </c>
      <c r="Q316" s="34">
        <v>149.80000000000001</v>
      </c>
      <c r="AB316" s="30">
        <v>75.03</v>
      </c>
      <c r="AC316" s="30">
        <v>0.09</v>
      </c>
      <c r="AE316" s="30">
        <v>13.14</v>
      </c>
      <c r="AI316" s="2">
        <v>1.04</v>
      </c>
      <c r="AJ316" s="2">
        <v>0.59</v>
      </c>
      <c r="AK316" s="2">
        <v>0.14000000000000001</v>
      </c>
      <c r="AL316" s="2">
        <v>0.03</v>
      </c>
      <c r="AN316" s="2">
        <v>4.9400000000000004</v>
      </c>
      <c r="AO316" s="2">
        <v>3.53</v>
      </c>
      <c r="AP316" s="2">
        <v>0.02</v>
      </c>
      <c r="BF316" s="30">
        <v>0.79</v>
      </c>
      <c r="BT316" s="30">
        <v>24.9</v>
      </c>
      <c r="CJ316" s="30">
        <v>8</v>
      </c>
      <c r="CK316" s="30">
        <v>20</v>
      </c>
      <c r="CL316" s="30">
        <v>222</v>
      </c>
      <c r="CM316" s="30">
        <v>0.75</v>
      </c>
      <c r="CN316" s="30">
        <v>1.4</v>
      </c>
      <c r="CO316" s="30">
        <v>1.9</v>
      </c>
      <c r="CP316" s="30">
        <v>1.1000000000000001</v>
      </c>
      <c r="CQ316" s="30">
        <v>24</v>
      </c>
      <c r="CR316" s="30">
        <v>20.100000000000001</v>
      </c>
      <c r="CW316" s="30">
        <v>297</v>
      </c>
      <c r="CX316" s="30">
        <v>94.7</v>
      </c>
      <c r="CY316" s="30">
        <v>15.8</v>
      </c>
      <c r="CZ316" s="30">
        <v>155</v>
      </c>
      <c r="DA316" s="30">
        <v>24.9</v>
      </c>
      <c r="DB316" s="30">
        <v>1.6</v>
      </c>
      <c r="DM316" s="30">
        <v>11</v>
      </c>
      <c r="DN316" s="30">
        <v>337</v>
      </c>
      <c r="DO316" s="30">
        <v>28.8</v>
      </c>
      <c r="DP316" s="30">
        <v>63.3</v>
      </c>
      <c r="DQ316" s="30">
        <v>5.49</v>
      </c>
      <c r="DR316" s="30">
        <v>16.2</v>
      </c>
      <c r="DS316" s="30">
        <v>2.81</v>
      </c>
      <c r="DT316" s="30">
        <v>0.42</v>
      </c>
      <c r="DU316" s="30">
        <v>2.13</v>
      </c>
      <c r="DV316" s="30">
        <v>0.38</v>
      </c>
      <c r="DW316" s="30">
        <v>2.17</v>
      </c>
      <c r="DX316" s="30">
        <v>0.5</v>
      </c>
      <c r="DY316" s="30">
        <v>1.63</v>
      </c>
      <c r="DZ316" s="30">
        <v>0.28999999999999998</v>
      </c>
      <c r="EA316" s="30">
        <v>2.14</v>
      </c>
      <c r="EB316" s="30">
        <v>0.4</v>
      </c>
      <c r="EC316" s="30">
        <v>5</v>
      </c>
      <c r="ED316" s="30">
        <v>2.0099999999999998</v>
      </c>
      <c r="EM316" s="30">
        <v>24.5</v>
      </c>
      <c r="EO316" s="30">
        <v>36.799999999999997</v>
      </c>
      <c r="EP316" s="30">
        <v>7.29</v>
      </c>
      <c r="FP316" s="13" t="s">
        <v>955</v>
      </c>
    </row>
    <row r="317" spans="1:172" x14ac:dyDescent="0.25">
      <c r="A317" s="13" t="s">
        <v>953</v>
      </c>
      <c r="C317" s="13" t="s">
        <v>593</v>
      </c>
      <c r="E317" s="12">
        <v>42.416666999999997</v>
      </c>
      <c r="F317" s="12">
        <v>42.416666999999997</v>
      </c>
      <c r="G317" s="12">
        <v>114.5</v>
      </c>
      <c r="H317" s="12">
        <v>114.5</v>
      </c>
      <c r="L317" s="13" t="s">
        <v>962</v>
      </c>
      <c r="Q317" s="34">
        <v>149.80000000000001</v>
      </c>
      <c r="AB317" s="30">
        <v>74.97</v>
      </c>
      <c r="AC317" s="30">
        <v>0.09</v>
      </c>
      <c r="AE317" s="30">
        <v>13.16</v>
      </c>
      <c r="AI317" s="2">
        <v>1.06</v>
      </c>
      <c r="AJ317" s="2">
        <v>0.6</v>
      </c>
      <c r="AK317" s="2">
        <v>0.15</v>
      </c>
      <c r="AL317" s="2">
        <v>0.04</v>
      </c>
      <c r="AN317" s="2">
        <v>5.09</v>
      </c>
      <c r="AO317" s="2">
        <v>3.39</v>
      </c>
      <c r="AP317" s="2">
        <v>0.02</v>
      </c>
      <c r="BF317" s="30">
        <v>0.88</v>
      </c>
      <c r="BT317" s="30">
        <v>27.2</v>
      </c>
      <c r="CJ317" s="30">
        <v>14</v>
      </c>
      <c r="CK317" s="30">
        <v>10</v>
      </c>
      <c r="CL317" s="30">
        <v>248</v>
      </c>
      <c r="CM317" s="30">
        <v>0.88</v>
      </c>
      <c r="CN317" s="30">
        <v>1</v>
      </c>
      <c r="CO317" s="30">
        <v>1.6</v>
      </c>
      <c r="CP317" s="30">
        <v>1.2</v>
      </c>
      <c r="CQ317" s="30">
        <v>51</v>
      </c>
      <c r="CR317" s="30">
        <v>20.2</v>
      </c>
      <c r="CW317" s="30">
        <v>305</v>
      </c>
      <c r="CX317" s="30">
        <v>110.5</v>
      </c>
      <c r="CY317" s="30">
        <v>19</v>
      </c>
      <c r="CZ317" s="30">
        <v>114</v>
      </c>
      <c r="DA317" s="30">
        <v>20.5</v>
      </c>
      <c r="DB317" s="30">
        <v>1.1000000000000001</v>
      </c>
      <c r="DM317" s="30">
        <v>26.6</v>
      </c>
      <c r="DN317" s="30">
        <v>341</v>
      </c>
      <c r="DO317" s="30">
        <v>31.4</v>
      </c>
      <c r="DP317" s="30">
        <v>69.3</v>
      </c>
      <c r="DQ317" s="30">
        <v>6.8</v>
      </c>
      <c r="DR317" s="30">
        <v>21.6</v>
      </c>
      <c r="DS317" s="30">
        <v>4.84</v>
      </c>
      <c r="DT317" s="30">
        <v>0.45</v>
      </c>
      <c r="DU317" s="30">
        <v>3.64</v>
      </c>
      <c r="DV317" s="30">
        <v>0.62</v>
      </c>
      <c r="DW317" s="30">
        <v>3</v>
      </c>
      <c r="DX317" s="30">
        <v>0.56999999999999995</v>
      </c>
      <c r="DY317" s="30">
        <v>1.67</v>
      </c>
      <c r="DZ317" s="30">
        <v>0.27</v>
      </c>
      <c r="EA317" s="30">
        <v>1.86</v>
      </c>
      <c r="EB317" s="30">
        <v>0.31</v>
      </c>
      <c r="EC317" s="30">
        <v>3.9</v>
      </c>
      <c r="ED317" s="30">
        <v>2.6</v>
      </c>
      <c r="EM317" s="30">
        <v>35</v>
      </c>
      <c r="EO317" s="30">
        <v>41.5</v>
      </c>
      <c r="EP317" s="30">
        <v>3.36</v>
      </c>
      <c r="FP317" s="13" t="s">
        <v>955</v>
      </c>
    </row>
    <row r="318" spans="1:172" x14ac:dyDescent="0.25">
      <c r="A318" s="13" t="s">
        <v>953</v>
      </c>
      <c r="C318" s="13" t="s">
        <v>593</v>
      </c>
      <c r="E318" s="12">
        <v>42.416666999999997</v>
      </c>
      <c r="F318" s="12">
        <v>42.416666999999997</v>
      </c>
      <c r="G318" s="12">
        <v>114.5</v>
      </c>
      <c r="H318" s="12">
        <v>114.5</v>
      </c>
      <c r="L318" s="13" t="s">
        <v>963</v>
      </c>
      <c r="Q318" s="34">
        <v>149.80000000000001</v>
      </c>
      <c r="AB318" s="30">
        <v>74.650000000000006</v>
      </c>
      <c r="AC318" s="30">
        <v>0.12</v>
      </c>
      <c r="AE318" s="30">
        <v>13.52</v>
      </c>
      <c r="AI318" s="2">
        <v>1.1399999999999999</v>
      </c>
      <c r="AJ318" s="2">
        <v>0.65</v>
      </c>
      <c r="AK318" s="2">
        <v>0.17</v>
      </c>
      <c r="AL318" s="2">
        <v>0.03</v>
      </c>
      <c r="AN318" s="2">
        <v>5.09</v>
      </c>
      <c r="AO318" s="2">
        <v>3.31</v>
      </c>
      <c r="AP318" s="2">
        <v>0.02</v>
      </c>
      <c r="BF318" s="30">
        <v>0.93</v>
      </c>
      <c r="BT318" s="30">
        <v>34.1</v>
      </c>
      <c r="CJ318" s="30">
        <v>8</v>
      </c>
      <c r="CK318" s="30">
        <v>10</v>
      </c>
      <c r="CL318" s="30">
        <v>226</v>
      </c>
      <c r="CM318" s="30">
        <v>0.81</v>
      </c>
      <c r="CN318" s="30">
        <v>1.3</v>
      </c>
      <c r="CO318" s="30">
        <v>1.9</v>
      </c>
      <c r="CP318" s="30">
        <v>1.4</v>
      </c>
      <c r="CQ318" s="30">
        <v>304</v>
      </c>
      <c r="CR318" s="30">
        <v>18.7</v>
      </c>
      <c r="CW318" s="30">
        <v>318</v>
      </c>
      <c r="CX318" s="30">
        <v>96.5</v>
      </c>
      <c r="CY318" s="30">
        <v>13.2</v>
      </c>
      <c r="CZ318" s="30">
        <v>107</v>
      </c>
      <c r="DA318" s="30">
        <v>17.600000000000001</v>
      </c>
      <c r="DB318" s="30">
        <v>1.1499999999999999</v>
      </c>
      <c r="DM318" s="30">
        <v>18.95</v>
      </c>
      <c r="DN318" s="30">
        <v>308</v>
      </c>
      <c r="DO318" s="30">
        <v>23.4</v>
      </c>
      <c r="DP318" s="30">
        <v>53.5</v>
      </c>
      <c r="DQ318" s="30">
        <v>4.51</v>
      </c>
      <c r="DR318" s="30">
        <v>14.8</v>
      </c>
      <c r="DS318" s="30">
        <v>3.41</v>
      </c>
      <c r="DT318" s="30">
        <v>0.28999999999999998</v>
      </c>
      <c r="DU318" s="30">
        <v>2.54</v>
      </c>
      <c r="DV318" s="30">
        <v>0.41</v>
      </c>
      <c r="DW318" s="30">
        <v>2.19</v>
      </c>
      <c r="DX318" s="30">
        <v>0.4</v>
      </c>
      <c r="DY318" s="30">
        <v>1.0900000000000001</v>
      </c>
      <c r="DZ318" s="30">
        <v>0.17</v>
      </c>
      <c r="EA318" s="30">
        <v>1.1200000000000001</v>
      </c>
      <c r="EB318" s="30">
        <v>0.2</v>
      </c>
      <c r="EC318" s="30">
        <v>3.5</v>
      </c>
      <c r="ED318" s="30">
        <v>2.59</v>
      </c>
      <c r="EM318" s="30">
        <v>46.3</v>
      </c>
      <c r="EO318" s="30">
        <v>31.5</v>
      </c>
      <c r="EP318" s="30">
        <v>3.56</v>
      </c>
      <c r="FP318" s="13" t="s">
        <v>955</v>
      </c>
    </row>
    <row r="319" spans="1:172" x14ac:dyDescent="0.25">
      <c r="A319" s="13" t="s">
        <v>953</v>
      </c>
      <c r="C319" s="13" t="s">
        <v>593</v>
      </c>
      <c r="E319" s="12">
        <v>42.416666999999997</v>
      </c>
      <c r="F319" s="12">
        <v>42.416666999999997</v>
      </c>
      <c r="G319" s="12">
        <v>114.5</v>
      </c>
      <c r="H319" s="12">
        <v>114.5</v>
      </c>
      <c r="L319" s="13" t="s">
        <v>964</v>
      </c>
      <c r="Q319" s="34">
        <v>149.80000000000001</v>
      </c>
      <c r="AB319" s="30">
        <v>74.319999999999993</v>
      </c>
      <c r="AC319" s="30">
        <v>0.14000000000000001</v>
      </c>
      <c r="AE319" s="30">
        <v>13.64</v>
      </c>
      <c r="AI319" s="2">
        <v>1.21</v>
      </c>
      <c r="AJ319" s="2">
        <v>0.72</v>
      </c>
      <c r="AK319" s="2">
        <v>0.18</v>
      </c>
      <c r="AL319" s="2">
        <v>0.05</v>
      </c>
      <c r="AN319" s="2">
        <v>4.99</v>
      </c>
      <c r="AO319" s="2">
        <v>3.55</v>
      </c>
      <c r="AP319" s="2">
        <v>0.03</v>
      </c>
      <c r="BF319" s="30">
        <v>0.77</v>
      </c>
      <c r="BT319" s="30">
        <v>38.200000000000003</v>
      </c>
      <c r="CJ319" s="30">
        <v>8</v>
      </c>
      <c r="CK319" s="30">
        <v>20</v>
      </c>
      <c r="CL319" s="30">
        <v>326</v>
      </c>
      <c r="CM319" s="30">
        <v>0.82</v>
      </c>
      <c r="CN319" s="30">
        <v>1</v>
      </c>
      <c r="CO319" s="30">
        <v>1.8</v>
      </c>
      <c r="CP319" s="30">
        <v>1.7</v>
      </c>
      <c r="CQ319" s="30">
        <v>27</v>
      </c>
      <c r="CR319" s="30">
        <v>21</v>
      </c>
      <c r="CW319" s="30">
        <v>329</v>
      </c>
      <c r="CX319" s="30">
        <v>99.6</v>
      </c>
      <c r="CY319" s="30">
        <v>19.3</v>
      </c>
      <c r="CZ319" s="30">
        <v>137</v>
      </c>
      <c r="DA319" s="30">
        <v>28.3</v>
      </c>
      <c r="DB319" s="30">
        <v>2.06</v>
      </c>
      <c r="DM319" s="30">
        <v>18</v>
      </c>
      <c r="DN319" s="30">
        <v>335</v>
      </c>
      <c r="DO319" s="30">
        <v>34.5</v>
      </c>
      <c r="DP319" s="30">
        <v>78.3</v>
      </c>
      <c r="DQ319" s="30">
        <v>7.67</v>
      </c>
      <c r="DR319" s="30">
        <v>25.4</v>
      </c>
      <c r="DS319" s="30">
        <v>5.26</v>
      </c>
      <c r="DT319" s="30">
        <v>0.39</v>
      </c>
      <c r="DU319" s="30">
        <v>3.51</v>
      </c>
      <c r="DV319" s="30">
        <v>0.53</v>
      </c>
      <c r="DW319" s="30">
        <v>2.78</v>
      </c>
      <c r="DX319" s="30">
        <v>0.55000000000000004</v>
      </c>
      <c r="DY319" s="30">
        <v>1.68</v>
      </c>
      <c r="DZ319" s="30">
        <v>0.28999999999999998</v>
      </c>
      <c r="EA319" s="30">
        <v>2.08</v>
      </c>
      <c r="EB319" s="30">
        <v>0.37</v>
      </c>
      <c r="EC319" s="30">
        <v>4.8</v>
      </c>
      <c r="ED319" s="30">
        <v>2.8</v>
      </c>
      <c r="EM319" s="30">
        <v>34.799999999999997</v>
      </c>
      <c r="EO319" s="30">
        <v>41.2</v>
      </c>
      <c r="EP319" s="30">
        <v>3.49</v>
      </c>
      <c r="FP319" s="13" t="s">
        <v>955</v>
      </c>
    </row>
    <row r="320" spans="1:172" x14ac:dyDescent="0.25">
      <c r="A320" s="13" t="s">
        <v>953</v>
      </c>
      <c r="C320" s="13" t="s">
        <v>593</v>
      </c>
      <c r="E320" s="12">
        <v>42.416666999999997</v>
      </c>
      <c r="F320" s="12">
        <v>42.416666999999997</v>
      </c>
      <c r="G320" s="12">
        <v>114.5</v>
      </c>
      <c r="H320" s="12">
        <v>114.5</v>
      </c>
      <c r="L320" s="13" t="s">
        <v>965</v>
      </c>
      <c r="Q320" s="34">
        <v>149.80000000000001</v>
      </c>
      <c r="AB320" s="30">
        <v>74.89</v>
      </c>
      <c r="AC320" s="30">
        <v>0.1</v>
      </c>
      <c r="AE320" s="30">
        <v>13.42</v>
      </c>
      <c r="AI320" s="2">
        <v>1.1000000000000001</v>
      </c>
      <c r="AJ320" s="2">
        <v>0.61</v>
      </c>
      <c r="AK320" s="2">
        <v>0.16</v>
      </c>
      <c r="AL320" s="2">
        <v>0.04</v>
      </c>
      <c r="AN320" s="2">
        <v>4.9800000000000004</v>
      </c>
      <c r="AO320" s="2">
        <v>3.44</v>
      </c>
      <c r="AP320" s="2">
        <v>0.02</v>
      </c>
      <c r="BF320" s="30">
        <v>1</v>
      </c>
      <c r="BT320" s="30">
        <v>51.9</v>
      </c>
      <c r="CJ320" s="30">
        <v>7</v>
      </c>
      <c r="CK320" s="30">
        <v>10</v>
      </c>
      <c r="CL320" s="30">
        <v>248</v>
      </c>
      <c r="CM320" s="30">
        <v>0.85</v>
      </c>
      <c r="CN320" s="30">
        <v>1</v>
      </c>
      <c r="CO320" s="30">
        <v>1.6</v>
      </c>
      <c r="CP320" s="30">
        <v>0.9</v>
      </c>
      <c r="CQ320" s="30">
        <v>36</v>
      </c>
      <c r="CR320" s="30">
        <v>20.6</v>
      </c>
      <c r="CW320" s="30">
        <v>312</v>
      </c>
      <c r="CX320" s="30">
        <v>96.9</v>
      </c>
      <c r="CY320" s="30">
        <v>17.7</v>
      </c>
      <c r="CZ320" s="30">
        <v>126</v>
      </c>
      <c r="DA320" s="30">
        <v>25.2</v>
      </c>
      <c r="DB320" s="30">
        <v>1.0900000000000001</v>
      </c>
      <c r="DM320" s="30">
        <v>15</v>
      </c>
      <c r="DN320" s="30">
        <v>303</v>
      </c>
      <c r="DO320" s="30">
        <v>34.6</v>
      </c>
      <c r="DP320" s="30">
        <v>73.8</v>
      </c>
      <c r="DQ320" s="30">
        <v>7.54</v>
      </c>
      <c r="DR320" s="30">
        <v>24.5</v>
      </c>
      <c r="DS320" s="30">
        <v>5.0599999999999996</v>
      </c>
      <c r="DT320" s="30">
        <v>0.4</v>
      </c>
      <c r="DU320" s="30">
        <v>3.27</v>
      </c>
      <c r="DV320" s="30">
        <v>0.5</v>
      </c>
      <c r="DW320" s="30">
        <v>2.61</v>
      </c>
      <c r="DX320" s="30">
        <v>0.52</v>
      </c>
      <c r="DY320" s="30">
        <v>1.56</v>
      </c>
      <c r="DZ320" s="30">
        <v>0.25</v>
      </c>
      <c r="EA320" s="30">
        <v>1.88</v>
      </c>
      <c r="EB320" s="30">
        <v>0.34</v>
      </c>
      <c r="EC320" s="30">
        <v>4.7</v>
      </c>
      <c r="ED320" s="30">
        <v>2.54</v>
      </c>
      <c r="EM320" s="30">
        <v>39.4</v>
      </c>
      <c r="EO320" s="30">
        <v>34.4</v>
      </c>
      <c r="EP320" s="30">
        <v>3.39</v>
      </c>
      <c r="FP320" s="13" t="s">
        <v>955</v>
      </c>
    </row>
    <row r="321" spans="1:172" x14ac:dyDescent="0.25">
      <c r="A321" s="13" t="s">
        <v>953</v>
      </c>
      <c r="C321" s="13" t="s">
        <v>593</v>
      </c>
      <c r="E321" s="12">
        <v>42.416666999999997</v>
      </c>
      <c r="F321" s="12">
        <v>42.416666999999997</v>
      </c>
      <c r="G321" s="12">
        <v>114.5</v>
      </c>
      <c r="H321" s="12">
        <v>114.5</v>
      </c>
      <c r="L321" s="13" t="s">
        <v>966</v>
      </c>
      <c r="Q321" s="34">
        <v>149.80000000000001</v>
      </c>
      <c r="AB321" s="30">
        <v>74.55</v>
      </c>
      <c r="AC321" s="30">
        <v>0.13</v>
      </c>
      <c r="AE321" s="30">
        <v>13.58</v>
      </c>
      <c r="AI321" s="2">
        <v>1.17</v>
      </c>
      <c r="AJ321" s="2">
        <v>0.66</v>
      </c>
      <c r="AK321" s="2">
        <v>0.17</v>
      </c>
      <c r="AL321" s="2">
        <v>0.04</v>
      </c>
      <c r="AN321" s="2">
        <v>4.97</v>
      </c>
      <c r="AO321" s="2">
        <v>3.57</v>
      </c>
      <c r="AP321" s="2">
        <v>0.02</v>
      </c>
      <c r="BF321" s="30">
        <v>0.83</v>
      </c>
      <c r="BT321" s="30">
        <v>29.3</v>
      </c>
      <c r="CJ321" s="30">
        <v>6</v>
      </c>
      <c r="CK321" s="30">
        <v>20</v>
      </c>
      <c r="CL321" s="30">
        <v>292</v>
      </c>
      <c r="CM321" s="30">
        <v>0.77</v>
      </c>
      <c r="CN321" s="30">
        <v>0.8</v>
      </c>
      <c r="CO321" s="30">
        <v>0.7</v>
      </c>
      <c r="CP321" s="30">
        <v>0.6</v>
      </c>
      <c r="CQ321" s="30">
        <v>465</v>
      </c>
      <c r="CR321" s="30">
        <v>20.3</v>
      </c>
      <c r="CW321" s="30">
        <v>336</v>
      </c>
      <c r="CX321" s="30">
        <v>105.5</v>
      </c>
      <c r="CY321" s="30">
        <v>19.5</v>
      </c>
      <c r="CZ321" s="30">
        <v>111</v>
      </c>
      <c r="DA321" s="30">
        <v>20</v>
      </c>
      <c r="DB321" s="30">
        <v>1.89</v>
      </c>
      <c r="DM321" s="30">
        <v>21.7</v>
      </c>
      <c r="DN321" s="30">
        <v>308</v>
      </c>
      <c r="DO321" s="30">
        <v>26.2</v>
      </c>
      <c r="DP321" s="30">
        <v>54.9</v>
      </c>
      <c r="DQ321" s="30">
        <v>5.85</v>
      </c>
      <c r="DR321" s="30">
        <v>18.2</v>
      </c>
      <c r="DS321" s="30">
        <v>4.2699999999999996</v>
      </c>
      <c r="DT321" s="30">
        <v>0.36</v>
      </c>
      <c r="DU321" s="30">
        <v>3.15</v>
      </c>
      <c r="DV321" s="30">
        <v>0.51</v>
      </c>
      <c r="DW321" s="30">
        <v>2.77</v>
      </c>
      <c r="DX321" s="30">
        <v>0.54</v>
      </c>
      <c r="DY321" s="30">
        <v>1.57</v>
      </c>
      <c r="DZ321" s="30">
        <v>0.24</v>
      </c>
      <c r="EA321" s="30">
        <v>1.65</v>
      </c>
      <c r="EB321" s="30">
        <v>0.28000000000000003</v>
      </c>
      <c r="EC321" s="30">
        <v>3.8</v>
      </c>
      <c r="ED321" s="30">
        <v>3.26</v>
      </c>
      <c r="EM321" s="30">
        <v>39.5</v>
      </c>
      <c r="EO321" s="30">
        <v>39.299999999999997</v>
      </c>
      <c r="EP321" s="30">
        <v>17.95</v>
      </c>
      <c r="FP321" s="13" t="s">
        <v>955</v>
      </c>
    </row>
    <row r="322" spans="1:172" x14ac:dyDescent="0.25">
      <c r="A322" s="13" t="s">
        <v>967</v>
      </c>
      <c r="C322" s="13" t="s">
        <v>692</v>
      </c>
      <c r="E322" s="12">
        <v>51.65</v>
      </c>
      <c r="F322" s="12">
        <v>51.65</v>
      </c>
      <c r="G322" s="12">
        <v>124.391667</v>
      </c>
      <c r="H322" s="12">
        <v>124.391667</v>
      </c>
      <c r="L322" s="13" t="s">
        <v>968</v>
      </c>
      <c r="M322" s="13" t="s">
        <v>444</v>
      </c>
      <c r="Q322" s="34">
        <v>148.9</v>
      </c>
      <c r="AB322" s="30">
        <v>67.55</v>
      </c>
      <c r="AC322" s="30">
        <v>0.51</v>
      </c>
      <c r="AE322" s="30">
        <v>15.8</v>
      </c>
      <c r="AI322" s="2">
        <v>3.2662740000000001</v>
      </c>
      <c r="AJ322" s="2">
        <v>2.34</v>
      </c>
      <c r="AK322" s="2">
        <v>1.1399999999999999</v>
      </c>
      <c r="AL322" s="2">
        <v>0.03</v>
      </c>
      <c r="AN322" s="2">
        <v>3.16</v>
      </c>
      <c r="AO322" s="2">
        <v>4.92</v>
      </c>
      <c r="AP322" s="2">
        <v>0.19</v>
      </c>
      <c r="BF322" s="30">
        <v>0.86</v>
      </c>
      <c r="CH322" s="30">
        <v>4.3</v>
      </c>
      <c r="CJ322" s="30">
        <v>44</v>
      </c>
      <c r="CK322" s="30">
        <v>29</v>
      </c>
      <c r="CN322" s="30">
        <v>7.2</v>
      </c>
      <c r="CO322" s="30">
        <v>9.4</v>
      </c>
      <c r="CP322" s="30">
        <v>344</v>
      </c>
      <c r="CR322" s="30">
        <v>22.6</v>
      </c>
      <c r="CW322" s="30">
        <v>56.9</v>
      </c>
      <c r="CX322" s="30">
        <v>1065</v>
      </c>
      <c r="CY322" s="30">
        <v>6.2</v>
      </c>
      <c r="CZ322" s="30">
        <v>164</v>
      </c>
      <c r="DA322" s="30">
        <v>6</v>
      </c>
      <c r="DB322" s="30">
        <v>0.85</v>
      </c>
      <c r="DM322" s="30">
        <v>0.59</v>
      </c>
      <c r="DN322" s="30">
        <v>996</v>
      </c>
      <c r="DO322" s="30">
        <v>31.5</v>
      </c>
      <c r="DP322" s="30">
        <v>58.6</v>
      </c>
      <c r="DQ322" s="30">
        <v>6.21</v>
      </c>
      <c r="DR322" s="30">
        <v>22.5</v>
      </c>
      <c r="DS322" s="30">
        <v>3.53</v>
      </c>
      <c r="DT322" s="30">
        <v>0.9</v>
      </c>
      <c r="DU322" s="30">
        <v>2.08</v>
      </c>
      <c r="DV322" s="30">
        <v>0.27</v>
      </c>
      <c r="DW322" s="30">
        <v>1.27</v>
      </c>
      <c r="DX322" s="30">
        <v>0.22</v>
      </c>
      <c r="DY322" s="30">
        <v>0.56000000000000005</v>
      </c>
      <c r="DZ322" s="30">
        <v>0.08</v>
      </c>
      <c r="EA322" s="30">
        <v>0.48</v>
      </c>
      <c r="EB322" s="30">
        <v>7.0000000000000007E-2</v>
      </c>
      <c r="EC322" s="30">
        <v>4.5</v>
      </c>
      <c r="ED322" s="30">
        <v>0.23</v>
      </c>
      <c r="EM322" s="30">
        <v>15.9</v>
      </c>
      <c r="EO322" s="30">
        <v>4.84</v>
      </c>
      <c r="EP322" s="30">
        <v>1.43</v>
      </c>
      <c r="FP322" s="13" t="s">
        <v>969</v>
      </c>
    </row>
    <row r="323" spans="1:172" x14ac:dyDescent="0.25">
      <c r="A323" s="13" t="s">
        <v>967</v>
      </c>
      <c r="C323" s="13" t="s">
        <v>692</v>
      </c>
      <c r="E323" s="12">
        <v>51.65</v>
      </c>
      <c r="F323" s="12">
        <v>51.65</v>
      </c>
      <c r="G323" s="12">
        <v>124.391667</v>
      </c>
      <c r="H323" s="12">
        <v>124.391667</v>
      </c>
      <c r="L323" s="13" t="s">
        <v>970</v>
      </c>
      <c r="M323" s="13" t="s">
        <v>444</v>
      </c>
      <c r="Q323" s="34">
        <v>148.9</v>
      </c>
      <c r="AB323" s="30">
        <v>63.68</v>
      </c>
      <c r="AC323" s="30">
        <v>0.74</v>
      </c>
      <c r="AE323" s="30">
        <v>16.36</v>
      </c>
      <c r="AI323" s="2">
        <v>4.0131079999999999</v>
      </c>
      <c r="AJ323" s="2">
        <v>3.7</v>
      </c>
      <c r="AK323" s="2">
        <v>1.79</v>
      </c>
      <c r="AL323" s="2">
        <v>0.06</v>
      </c>
      <c r="AN323" s="2">
        <v>2.82</v>
      </c>
      <c r="AO323" s="2">
        <v>5.09</v>
      </c>
      <c r="AP323" s="2">
        <v>0.27</v>
      </c>
      <c r="BF323" s="30">
        <v>0.74</v>
      </c>
      <c r="CH323" s="30">
        <v>5.5</v>
      </c>
      <c r="CJ323" s="30">
        <v>75</v>
      </c>
      <c r="CK323" s="30">
        <v>31</v>
      </c>
      <c r="CN323" s="30">
        <v>9.8000000000000007</v>
      </c>
      <c r="CO323" s="30">
        <v>12.6</v>
      </c>
      <c r="CP323" s="30">
        <v>2</v>
      </c>
      <c r="CR323" s="30">
        <v>22.9</v>
      </c>
      <c r="CW323" s="30">
        <v>56.3</v>
      </c>
      <c r="CX323" s="30">
        <v>1130</v>
      </c>
      <c r="CY323" s="30">
        <v>8.6999999999999993</v>
      </c>
      <c r="CZ323" s="30">
        <v>177</v>
      </c>
      <c r="DA323" s="30">
        <v>6.6</v>
      </c>
      <c r="DB323" s="30">
        <v>1.88</v>
      </c>
      <c r="DM323" s="30">
        <v>1.19</v>
      </c>
      <c r="DN323" s="30">
        <v>995</v>
      </c>
      <c r="DO323" s="30">
        <v>32.799999999999997</v>
      </c>
      <c r="DP323" s="30">
        <v>67.2</v>
      </c>
      <c r="DQ323" s="30">
        <v>7.59</v>
      </c>
      <c r="DR323" s="30">
        <v>27.9</v>
      </c>
      <c r="DS323" s="30">
        <v>4.87</v>
      </c>
      <c r="DT323" s="30">
        <v>1.21</v>
      </c>
      <c r="DU323" s="30">
        <v>3.09</v>
      </c>
      <c r="DV323" s="30">
        <v>0.38</v>
      </c>
      <c r="DW323" s="30">
        <v>1.86</v>
      </c>
      <c r="DX323" s="30">
        <v>0.33</v>
      </c>
      <c r="DY323" s="30">
        <v>0.8</v>
      </c>
      <c r="DZ323" s="30">
        <v>0.11</v>
      </c>
      <c r="EA323" s="30">
        <v>0.67</v>
      </c>
      <c r="EB323" s="30">
        <v>0.1</v>
      </c>
      <c r="EC323" s="30">
        <v>4.5999999999999996</v>
      </c>
      <c r="ED323" s="30">
        <v>0.44</v>
      </c>
      <c r="EM323" s="30">
        <v>10.5</v>
      </c>
      <c r="EO323" s="30">
        <v>4.2300000000000004</v>
      </c>
      <c r="EP323" s="30">
        <v>1.6</v>
      </c>
      <c r="FP323" s="13" t="s">
        <v>969</v>
      </c>
    </row>
    <row r="324" spans="1:172" x14ac:dyDescent="0.25">
      <c r="A324" s="13" t="s">
        <v>967</v>
      </c>
      <c r="C324" s="13" t="s">
        <v>692</v>
      </c>
      <c r="E324" s="12">
        <v>51.65</v>
      </c>
      <c r="F324" s="12">
        <v>51.65</v>
      </c>
      <c r="G324" s="12">
        <v>124.391667</v>
      </c>
      <c r="H324" s="12">
        <v>124.391667</v>
      </c>
      <c r="L324" s="13" t="s">
        <v>971</v>
      </c>
      <c r="M324" s="13" t="s">
        <v>972</v>
      </c>
      <c r="Q324" s="34">
        <v>149.4</v>
      </c>
      <c r="AB324" s="30">
        <v>54.83</v>
      </c>
      <c r="AC324" s="30">
        <v>1.03</v>
      </c>
      <c r="AE324" s="30">
        <v>17.62</v>
      </c>
      <c r="AI324" s="2">
        <v>6.5145520000000001</v>
      </c>
      <c r="AJ324" s="2">
        <v>5.79</v>
      </c>
      <c r="AK324" s="2">
        <v>3.32</v>
      </c>
      <c r="AL324" s="2">
        <v>0.11</v>
      </c>
      <c r="AN324" s="2">
        <v>2.2400000000000002</v>
      </c>
      <c r="AO324" s="2">
        <v>4.46</v>
      </c>
      <c r="AP324" s="2">
        <v>0.39</v>
      </c>
      <c r="BF324" s="30">
        <v>2.57</v>
      </c>
      <c r="CH324" s="30">
        <v>14.7</v>
      </c>
      <c r="CJ324" s="30">
        <v>167</v>
      </c>
      <c r="CK324" s="30">
        <v>4</v>
      </c>
      <c r="CN324" s="30">
        <v>13.2</v>
      </c>
      <c r="CO324" s="30">
        <v>2.5</v>
      </c>
      <c r="CP324" s="30">
        <v>35.1</v>
      </c>
      <c r="CR324" s="30">
        <v>23.1</v>
      </c>
      <c r="CW324" s="30">
        <v>71.5</v>
      </c>
      <c r="CX324" s="30">
        <v>1450</v>
      </c>
      <c r="CY324" s="30">
        <v>19.7</v>
      </c>
      <c r="CZ324" s="30">
        <v>178</v>
      </c>
      <c r="DA324" s="30">
        <v>8.4</v>
      </c>
      <c r="DB324" s="30">
        <v>1.4</v>
      </c>
      <c r="DM324" s="30">
        <v>1.08</v>
      </c>
      <c r="DN324" s="30">
        <v>835</v>
      </c>
      <c r="DO324" s="30">
        <v>29.4</v>
      </c>
      <c r="DP324" s="30">
        <v>61.5</v>
      </c>
      <c r="DQ324" s="30">
        <v>7.39</v>
      </c>
      <c r="DR324" s="30">
        <v>29.5</v>
      </c>
      <c r="DS324" s="30">
        <v>5.48</v>
      </c>
      <c r="DT324" s="30">
        <v>1.62</v>
      </c>
      <c r="DU324" s="30">
        <v>4.3099999999999996</v>
      </c>
      <c r="DV324" s="30">
        <v>0.62</v>
      </c>
      <c r="DW324" s="30">
        <v>3.34</v>
      </c>
      <c r="DX324" s="30">
        <v>0.63</v>
      </c>
      <c r="DY324" s="30">
        <v>1.72</v>
      </c>
      <c r="DZ324" s="30">
        <v>0.25</v>
      </c>
      <c r="EA324" s="30">
        <v>1.53</v>
      </c>
      <c r="EB324" s="30">
        <v>0.25</v>
      </c>
      <c r="EC324" s="30">
        <v>4.0999999999999996</v>
      </c>
      <c r="ED324" s="30">
        <v>0.51</v>
      </c>
      <c r="EM324" s="30">
        <v>13.6</v>
      </c>
      <c r="EO324" s="30">
        <v>7.35</v>
      </c>
      <c r="EP324" s="30">
        <v>2.0299999999999998</v>
      </c>
      <c r="FP324" s="13" t="s">
        <v>969</v>
      </c>
    </row>
    <row r="325" spans="1:172" x14ac:dyDescent="0.25">
      <c r="A325" s="13" t="s">
        <v>967</v>
      </c>
      <c r="C325" s="13" t="s">
        <v>692</v>
      </c>
      <c r="E325" s="12">
        <v>51.65</v>
      </c>
      <c r="F325" s="12">
        <v>51.65</v>
      </c>
      <c r="G325" s="12">
        <v>124.391667</v>
      </c>
      <c r="H325" s="12">
        <v>124.391667</v>
      </c>
      <c r="L325" s="13" t="s">
        <v>973</v>
      </c>
      <c r="M325" s="13" t="s">
        <v>972</v>
      </c>
      <c r="Q325" s="34">
        <v>149.4</v>
      </c>
      <c r="AB325" s="30">
        <v>56.04</v>
      </c>
      <c r="AC325" s="30">
        <v>1.08</v>
      </c>
      <c r="AE325" s="30">
        <v>17.440000000000001</v>
      </c>
      <c r="AI325" s="2">
        <v>6.9554540000000005</v>
      </c>
      <c r="AJ325" s="2">
        <v>3.28</v>
      </c>
      <c r="AK325" s="2">
        <v>3.81</v>
      </c>
      <c r="AL325" s="2">
        <v>0.12</v>
      </c>
      <c r="AN325" s="2">
        <v>1.18</v>
      </c>
      <c r="AO325" s="2">
        <v>6.98</v>
      </c>
      <c r="AP325" s="2">
        <v>0.41</v>
      </c>
      <c r="BF325" s="30">
        <v>1.78</v>
      </c>
      <c r="CH325" s="30">
        <v>14.7</v>
      </c>
      <c r="CJ325" s="30">
        <v>158</v>
      </c>
      <c r="CK325" s="30">
        <v>7</v>
      </c>
      <c r="CN325" s="30">
        <v>13.8</v>
      </c>
      <c r="CO325" s="30">
        <v>3.2</v>
      </c>
      <c r="CP325" s="30">
        <v>36.799999999999997</v>
      </c>
      <c r="CR325" s="30">
        <v>23.4</v>
      </c>
      <c r="CW325" s="30">
        <v>70.900000000000006</v>
      </c>
      <c r="CX325" s="30">
        <v>1170</v>
      </c>
      <c r="CY325" s="30">
        <v>18.399999999999999</v>
      </c>
      <c r="CZ325" s="30">
        <v>178</v>
      </c>
      <c r="DA325" s="30">
        <v>7.7</v>
      </c>
      <c r="DB325" s="30">
        <v>1.58</v>
      </c>
      <c r="DM325" s="30">
        <v>1.29</v>
      </c>
      <c r="DN325" s="30">
        <v>813</v>
      </c>
      <c r="DO325" s="30">
        <v>29.5</v>
      </c>
      <c r="DP325" s="30">
        <v>61.8</v>
      </c>
      <c r="DQ325" s="30">
        <v>7.45</v>
      </c>
      <c r="DR325" s="30">
        <v>30.1</v>
      </c>
      <c r="DS325" s="30">
        <v>5.8</v>
      </c>
      <c r="DT325" s="30">
        <v>1.55</v>
      </c>
      <c r="DU325" s="30">
        <v>4.4400000000000004</v>
      </c>
      <c r="DV325" s="30">
        <v>0.62</v>
      </c>
      <c r="DW325" s="30">
        <v>3.35</v>
      </c>
      <c r="DX325" s="30">
        <v>0.66</v>
      </c>
      <c r="DY325" s="30">
        <v>1.71</v>
      </c>
      <c r="DZ325" s="30">
        <v>0.25</v>
      </c>
      <c r="EA325" s="30">
        <v>1.56</v>
      </c>
      <c r="EB325" s="30">
        <v>0.24</v>
      </c>
      <c r="EC325" s="30">
        <v>4.8</v>
      </c>
      <c r="ED325" s="30">
        <v>0.51</v>
      </c>
      <c r="EM325" s="30">
        <v>19.5</v>
      </c>
      <c r="EO325" s="30">
        <v>7.11</v>
      </c>
      <c r="EP325" s="30">
        <v>1.78</v>
      </c>
      <c r="FP325" s="13" t="s">
        <v>969</v>
      </c>
    </row>
    <row r="326" spans="1:172" x14ac:dyDescent="0.25">
      <c r="A326" s="13" t="s">
        <v>967</v>
      </c>
      <c r="C326" s="13" t="s">
        <v>692</v>
      </c>
      <c r="E326" s="12">
        <v>51.65</v>
      </c>
      <c r="F326" s="12">
        <v>51.65</v>
      </c>
      <c r="G326" s="12">
        <v>124.391667</v>
      </c>
      <c r="H326" s="12">
        <v>124.391667</v>
      </c>
      <c r="L326" s="13" t="s">
        <v>974</v>
      </c>
      <c r="M326" s="13" t="s">
        <v>975</v>
      </c>
      <c r="Q326" s="34">
        <v>146.9</v>
      </c>
      <c r="AB326" s="30">
        <v>55.67</v>
      </c>
      <c r="AC326" s="30">
        <v>0.93</v>
      </c>
      <c r="AE326" s="30">
        <v>19</v>
      </c>
      <c r="AI326" s="2">
        <v>5.7947120000000005</v>
      </c>
      <c r="AJ326" s="2">
        <v>6.24</v>
      </c>
      <c r="AK326" s="2">
        <v>1.97</v>
      </c>
      <c r="AL326" s="2">
        <v>0.1</v>
      </c>
      <c r="AN326" s="2">
        <v>2.4700000000000002</v>
      </c>
      <c r="AO326" s="2">
        <v>4.4000000000000004</v>
      </c>
      <c r="AP326" s="2">
        <v>0.33</v>
      </c>
      <c r="BF326" s="30">
        <v>2.56</v>
      </c>
      <c r="CH326" s="30">
        <v>15.5</v>
      </c>
      <c r="CJ326" s="30">
        <v>163</v>
      </c>
      <c r="CK326" s="30">
        <v>6</v>
      </c>
      <c r="CN326" s="30">
        <v>13.6</v>
      </c>
      <c r="CO326" s="30">
        <v>3</v>
      </c>
      <c r="CP326" s="30">
        <v>36.200000000000003</v>
      </c>
      <c r="CR326" s="30">
        <v>23.1</v>
      </c>
      <c r="CW326" s="30">
        <v>71.599999999999994</v>
      </c>
      <c r="CX326" s="30">
        <v>1160</v>
      </c>
      <c r="CY326" s="30">
        <v>18.2</v>
      </c>
      <c r="CZ326" s="30">
        <v>177</v>
      </c>
      <c r="DA326" s="30">
        <v>7.4</v>
      </c>
      <c r="DB326" s="30">
        <v>1.3</v>
      </c>
      <c r="DM326" s="30">
        <v>1.41</v>
      </c>
      <c r="DN326" s="30">
        <v>787</v>
      </c>
      <c r="DO326" s="30">
        <v>26.7</v>
      </c>
      <c r="DP326" s="30">
        <v>58</v>
      </c>
      <c r="DQ326" s="30">
        <v>6.82</v>
      </c>
      <c r="DR326" s="30">
        <v>27.3</v>
      </c>
      <c r="DS326" s="30">
        <v>5.23</v>
      </c>
      <c r="DT326" s="30">
        <v>1.47</v>
      </c>
      <c r="DU326" s="30">
        <v>4.5599999999999996</v>
      </c>
      <c r="DV326" s="30">
        <v>0.6</v>
      </c>
      <c r="DW326" s="30">
        <v>3.51</v>
      </c>
      <c r="DX326" s="30">
        <v>0.69</v>
      </c>
      <c r="DY326" s="30">
        <v>2.06</v>
      </c>
      <c r="DZ326" s="30">
        <v>0.26</v>
      </c>
      <c r="EA326" s="30">
        <v>1.68</v>
      </c>
      <c r="EB326" s="30">
        <v>0.26</v>
      </c>
      <c r="EC326" s="30">
        <v>4.8</v>
      </c>
      <c r="ED326" s="30">
        <v>0.5</v>
      </c>
      <c r="EM326" s="30">
        <v>13.3</v>
      </c>
      <c r="EO326" s="30">
        <v>7.05</v>
      </c>
      <c r="EP326" s="30">
        <v>1.8</v>
      </c>
      <c r="FP326" s="13" t="s">
        <v>969</v>
      </c>
    </row>
    <row r="327" spans="1:172" x14ac:dyDescent="0.25">
      <c r="A327" s="13" t="s">
        <v>967</v>
      </c>
      <c r="C327" s="13" t="s">
        <v>692</v>
      </c>
      <c r="E327" s="12">
        <v>51.65</v>
      </c>
      <c r="F327" s="12">
        <v>51.65</v>
      </c>
      <c r="G327" s="12">
        <v>124.391667</v>
      </c>
      <c r="H327" s="12">
        <v>124.391667</v>
      </c>
      <c r="L327" s="13" t="s">
        <v>976</v>
      </c>
      <c r="M327" s="13" t="s">
        <v>975</v>
      </c>
      <c r="Q327" s="34">
        <v>146.9</v>
      </c>
      <c r="AB327" s="30">
        <v>55.34</v>
      </c>
      <c r="AC327" s="30">
        <v>0.92</v>
      </c>
      <c r="AE327" s="30">
        <v>18.7</v>
      </c>
      <c r="AI327" s="2">
        <v>6.0106640000000002</v>
      </c>
      <c r="AJ327" s="2">
        <v>6.42</v>
      </c>
      <c r="AK327" s="2">
        <v>2.0099999999999998</v>
      </c>
      <c r="AL327" s="2">
        <v>0.1</v>
      </c>
      <c r="AN327" s="2">
        <v>2.2999999999999998</v>
      </c>
      <c r="AO327" s="2">
        <v>4.42</v>
      </c>
      <c r="AP327" s="2">
        <v>0.33</v>
      </c>
      <c r="BF327" s="30">
        <v>2.46</v>
      </c>
      <c r="CH327" s="30">
        <v>15.8</v>
      </c>
      <c r="CJ327" s="30">
        <v>156</v>
      </c>
      <c r="CK327" s="30">
        <v>34</v>
      </c>
      <c r="CN327" s="30">
        <v>19.8</v>
      </c>
      <c r="CO327" s="30">
        <v>17.7</v>
      </c>
      <c r="CP327" s="30">
        <v>20.100000000000001</v>
      </c>
      <c r="CR327" s="30">
        <v>21.7</v>
      </c>
      <c r="CW327" s="30">
        <v>54.7</v>
      </c>
      <c r="CX327" s="30">
        <v>1140</v>
      </c>
      <c r="CY327" s="30">
        <v>17.7</v>
      </c>
      <c r="CZ327" s="30">
        <v>169</v>
      </c>
      <c r="DA327" s="30">
        <v>8</v>
      </c>
      <c r="DB327" s="30">
        <v>0.36</v>
      </c>
      <c r="DM327" s="30">
        <v>1.1200000000000001</v>
      </c>
      <c r="DN327" s="30">
        <v>673</v>
      </c>
      <c r="DO327" s="30">
        <v>26.9</v>
      </c>
      <c r="DP327" s="30">
        <v>57.9</v>
      </c>
      <c r="DQ327" s="30">
        <v>6.9</v>
      </c>
      <c r="DR327" s="30">
        <v>27.1</v>
      </c>
      <c r="DS327" s="30">
        <v>5.34</v>
      </c>
      <c r="DT327" s="30">
        <v>1.39</v>
      </c>
      <c r="DU327" s="30">
        <v>4.26</v>
      </c>
      <c r="DV327" s="30">
        <v>0.61</v>
      </c>
      <c r="DW327" s="30">
        <v>3.46</v>
      </c>
      <c r="DX327" s="30">
        <v>0.68</v>
      </c>
      <c r="DY327" s="30">
        <v>1.83</v>
      </c>
      <c r="DZ327" s="30">
        <v>0.26</v>
      </c>
      <c r="EA327" s="30">
        <v>1.75</v>
      </c>
      <c r="EB327" s="30">
        <v>0.26</v>
      </c>
      <c r="EC327" s="30">
        <v>4.5</v>
      </c>
      <c r="ED327" s="30">
        <v>0.47</v>
      </c>
      <c r="EM327" s="30">
        <v>6.8</v>
      </c>
      <c r="EO327" s="30">
        <v>4.26</v>
      </c>
      <c r="EP327" s="30">
        <v>1.18</v>
      </c>
      <c r="FP327" s="13" t="s">
        <v>969</v>
      </c>
    </row>
    <row r="328" spans="1:172" x14ac:dyDescent="0.25">
      <c r="A328" s="13" t="s">
        <v>967</v>
      </c>
      <c r="C328" s="13" t="s">
        <v>692</v>
      </c>
      <c r="E328" s="12">
        <v>51.65</v>
      </c>
      <c r="F328" s="12">
        <v>51.65</v>
      </c>
      <c r="G328" s="12">
        <v>124.391667</v>
      </c>
      <c r="H328" s="12">
        <v>124.391667</v>
      </c>
      <c r="L328" s="13" t="s">
        <v>977</v>
      </c>
      <c r="M328" s="13" t="s">
        <v>975</v>
      </c>
      <c r="Q328" s="34">
        <v>146.9</v>
      </c>
      <c r="AB328" s="30">
        <v>55.3</v>
      </c>
      <c r="AC328" s="30">
        <v>0.93</v>
      </c>
      <c r="AE328" s="30">
        <v>18.760000000000002</v>
      </c>
      <c r="AI328" s="2">
        <v>5.8576980000000001</v>
      </c>
      <c r="AJ328" s="2">
        <v>6.39</v>
      </c>
      <c r="AK328" s="2">
        <v>2.02</v>
      </c>
      <c r="AL328" s="2">
        <v>0.1</v>
      </c>
      <c r="AN328" s="2">
        <v>2.29</v>
      </c>
      <c r="AO328" s="2">
        <v>4.49</v>
      </c>
      <c r="AP328" s="2">
        <v>0.32</v>
      </c>
      <c r="BF328" s="30">
        <v>2.54</v>
      </c>
      <c r="CH328" s="30">
        <v>14.8</v>
      </c>
      <c r="CJ328" s="30">
        <v>146</v>
      </c>
      <c r="CK328" s="30">
        <v>41</v>
      </c>
      <c r="CN328" s="30">
        <v>22.5</v>
      </c>
      <c r="CO328" s="30">
        <v>22</v>
      </c>
      <c r="CP328" s="30">
        <v>44.8</v>
      </c>
      <c r="CR328" s="30">
        <v>20.2</v>
      </c>
      <c r="CW328" s="30">
        <v>22.9</v>
      </c>
      <c r="CX328" s="30">
        <v>622</v>
      </c>
      <c r="CY328" s="30">
        <v>17.600000000000001</v>
      </c>
      <c r="CZ328" s="30">
        <v>170</v>
      </c>
      <c r="DA328" s="30">
        <v>8</v>
      </c>
      <c r="DB328" s="30">
        <v>0.83</v>
      </c>
      <c r="DM328" s="30">
        <v>0.36</v>
      </c>
      <c r="DN328" s="30">
        <v>521</v>
      </c>
      <c r="DO328" s="30">
        <v>27</v>
      </c>
      <c r="DP328" s="30">
        <v>57.8</v>
      </c>
      <c r="DQ328" s="30">
        <v>6.81</v>
      </c>
      <c r="DR328" s="30">
        <v>27.2</v>
      </c>
      <c r="DS328" s="30">
        <v>5.19</v>
      </c>
      <c r="DT328" s="30">
        <v>1.38</v>
      </c>
      <c r="DU328" s="30">
        <v>4.24</v>
      </c>
      <c r="DV328" s="30">
        <v>0.57999999999999996</v>
      </c>
      <c r="DW328" s="30">
        <v>3.36</v>
      </c>
      <c r="DX328" s="30">
        <v>0.66</v>
      </c>
      <c r="DY328" s="30">
        <v>1.86</v>
      </c>
      <c r="DZ328" s="30">
        <v>0.27</v>
      </c>
      <c r="EA328" s="30">
        <v>1.67</v>
      </c>
      <c r="EB328" s="30">
        <v>0.24</v>
      </c>
      <c r="EC328" s="30">
        <v>4.4000000000000004</v>
      </c>
      <c r="ED328" s="30">
        <v>0.43</v>
      </c>
      <c r="EM328" s="30">
        <v>4.9000000000000004</v>
      </c>
      <c r="EO328" s="30">
        <v>3.9</v>
      </c>
      <c r="EP328" s="30">
        <v>1.06</v>
      </c>
      <c r="FP328" s="13" t="s">
        <v>969</v>
      </c>
    </row>
    <row r="329" spans="1:172" x14ac:dyDescent="0.25">
      <c r="A329" s="13" t="s">
        <v>967</v>
      </c>
      <c r="C329" s="13" t="s">
        <v>692</v>
      </c>
      <c r="E329" s="12">
        <v>51.65</v>
      </c>
      <c r="F329" s="12">
        <v>51.65</v>
      </c>
      <c r="G329" s="12">
        <v>124.391667</v>
      </c>
      <c r="H329" s="12">
        <v>124.391667</v>
      </c>
      <c r="L329" s="13" t="s">
        <v>978</v>
      </c>
      <c r="M329" s="13" t="s">
        <v>979</v>
      </c>
      <c r="Q329" s="34">
        <v>140.6</v>
      </c>
      <c r="AB329" s="30">
        <v>52.02</v>
      </c>
      <c r="AC329" s="30">
        <v>1.05</v>
      </c>
      <c r="AE329" s="30">
        <v>18.22</v>
      </c>
      <c r="AI329" s="2">
        <v>7.8282599999999993</v>
      </c>
      <c r="AJ329" s="2">
        <v>6.42</v>
      </c>
      <c r="AK329" s="2">
        <v>4.13</v>
      </c>
      <c r="AL329" s="2">
        <v>0.13</v>
      </c>
      <c r="AN329" s="2">
        <v>1.72</v>
      </c>
      <c r="AO329" s="2">
        <v>3.99</v>
      </c>
      <c r="AP329" s="2">
        <v>0.32</v>
      </c>
      <c r="BF329" s="30">
        <v>3.28</v>
      </c>
      <c r="CH329" s="30">
        <v>12.2</v>
      </c>
      <c r="CJ329" s="30">
        <v>100</v>
      </c>
      <c r="CK329" s="30">
        <v>4</v>
      </c>
      <c r="CN329" s="30">
        <v>7.7</v>
      </c>
      <c r="CO329" s="30">
        <v>1.1000000000000001</v>
      </c>
      <c r="CP329" s="30">
        <v>9</v>
      </c>
      <c r="CR329" s="30">
        <v>20.9</v>
      </c>
      <c r="CW329" s="30">
        <v>121</v>
      </c>
      <c r="CX329" s="30">
        <v>1035</v>
      </c>
      <c r="CY329" s="30">
        <v>23.6</v>
      </c>
      <c r="CZ329" s="30">
        <v>274</v>
      </c>
      <c r="DA329" s="30">
        <v>11.8</v>
      </c>
      <c r="DB329" s="30">
        <v>1.88</v>
      </c>
      <c r="DM329" s="30">
        <v>1.18</v>
      </c>
      <c r="DN329" s="30">
        <v>1115</v>
      </c>
      <c r="DO329" s="30">
        <v>20.8</v>
      </c>
      <c r="DP329" s="30">
        <v>45.2</v>
      </c>
      <c r="DQ329" s="30">
        <v>5.6</v>
      </c>
      <c r="DR329" s="30">
        <v>24.4</v>
      </c>
      <c r="DS329" s="30">
        <v>4.91</v>
      </c>
      <c r="DT329" s="30">
        <v>1.47</v>
      </c>
      <c r="DU329" s="30">
        <v>4.0999999999999996</v>
      </c>
      <c r="DV329" s="30">
        <v>0.57999999999999996</v>
      </c>
      <c r="DW329" s="30">
        <v>3.32</v>
      </c>
      <c r="DX329" s="30">
        <v>0.65</v>
      </c>
      <c r="DY329" s="30">
        <v>1.76</v>
      </c>
      <c r="DZ329" s="30">
        <v>0.24</v>
      </c>
      <c r="EA329" s="30">
        <v>1.59</v>
      </c>
      <c r="EB329" s="30">
        <v>0.23</v>
      </c>
      <c r="EC329" s="30">
        <v>7.1</v>
      </c>
      <c r="ED329" s="30">
        <v>0.79</v>
      </c>
      <c r="EM329" s="30">
        <v>19.2</v>
      </c>
      <c r="EO329" s="30">
        <v>11.3</v>
      </c>
      <c r="EP329" s="30">
        <v>3.03</v>
      </c>
      <c r="FP329" s="13" t="s">
        <v>969</v>
      </c>
    </row>
    <row r="330" spans="1:172" x14ac:dyDescent="0.25">
      <c r="A330" s="13" t="s">
        <v>967</v>
      </c>
      <c r="C330" s="13" t="s">
        <v>692</v>
      </c>
      <c r="E330" s="12">
        <v>51.65</v>
      </c>
      <c r="F330" s="12">
        <v>51.65</v>
      </c>
      <c r="G330" s="12">
        <v>124.391667</v>
      </c>
      <c r="H330" s="12">
        <v>124.391667</v>
      </c>
      <c r="L330" s="13" t="s">
        <v>980</v>
      </c>
      <c r="M330" s="13" t="s">
        <v>979</v>
      </c>
      <c r="Q330" s="34">
        <v>140.6</v>
      </c>
      <c r="AB330" s="30">
        <v>51.73</v>
      </c>
      <c r="AC330" s="30">
        <v>1.04</v>
      </c>
      <c r="AE330" s="30">
        <v>18</v>
      </c>
      <c r="AI330" s="2">
        <v>7.8372580000000012</v>
      </c>
      <c r="AJ330" s="2">
        <v>7.43</v>
      </c>
      <c r="AK330" s="2">
        <v>4.09</v>
      </c>
      <c r="AL330" s="2">
        <v>0.13</v>
      </c>
      <c r="AN330" s="2">
        <v>1.77</v>
      </c>
      <c r="AO330" s="2">
        <v>3.23</v>
      </c>
      <c r="AP330" s="2">
        <v>0.34</v>
      </c>
      <c r="BF330" s="30">
        <v>3.06</v>
      </c>
      <c r="CH330" s="30">
        <v>12.1</v>
      </c>
      <c r="CJ330" s="30">
        <v>116</v>
      </c>
      <c r="CK330" s="30">
        <v>4</v>
      </c>
      <c r="CN330" s="30">
        <v>8</v>
      </c>
      <c r="CO330" s="30">
        <v>1.3</v>
      </c>
      <c r="CP330" s="30">
        <v>8.9</v>
      </c>
      <c r="CR330" s="30">
        <v>21.4</v>
      </c>
      <c r="CW330" s="30">
        <v>122.5</v>
      </c>
      <c r="CX330" s="30">
        <v>885</v>
      </c>
      <c r="CY330" s="30">
        <v>24.1</v>
      </c>
      <c r="CZ330" s="30">
        <v>277</v>
      </c>
      <c r="DA330" s="30">
        <v>11.9</v>
      </c>
      <c r="DB330" s="30">
        <v>2.1</v>
      </c>
      <c r="DM330" s="30">
        <v>1.42</v>
      </c>
      <c r="DN330" s="30">
        <v>1105</v>
      </c>
      <c r="DO330" s="30">
        <v>20.5</v>
      </c>
      <c r="DP330" s="30">
        <v>44.6</v>
      </c>
      <c r="DQ330" s="30">
        <v>5.67</v>
      </c>
      <c r="DR330" s="30">
        <v>23.8</v>
      </c>
      <c r="DS330" s="30">
        <v>4.5599999999999996</v>
      </c>
      <c r="DT330" s="30">
        <v>1.43</v>
      </c>
      <c r="DU330" s="30">
        <v>4.08</v>
      </c>
      <c r="DV330" s="30">
        <v>0.6</v>
      </c>
      <c r="DW330" s="30">
        <v>3.31</v>
      </c>
      <c r="DX330" s="30">
        <v>0.61</v>
      </c>
      <c r="DY330" s="30">
        <v>1.69</v>
      </c>
      <c r="DZ330" s="30">
        <v>0.25</v>
      </c>
      <c r="EA330" s="30">
        <v>1.61</v>
      </c>
      <c r="EB330" s="30">
        <v>0.23</v>
      </c>
      <c r="EC330" s="30">
        <v>7.2</v>
      </c>
      <c r="ED330" s="30">
        <v>0.79</v>
      </c>
      <c r="EM330" s="30">
        <v>19.899999999999999</v>
      </c>
      <c r="EO330" s="30">
        <v>11.1</v>
      </c>
      <c r="EP330" s="30">
        <v>3.05</v>
      </c>
      <c r="FP330" s="13" t="s">
        <v>969</v>
      </c>
    </row>
    <row r="331" spans="1:172" x14ac:dyDescent="0.25">
      <c r="A331" s="13" t="s">
        <v>967</v>
      </c>
      <c r="C331" s="13" t="s">
        <v>692</v>
      </c>
      <c r="E331" s="12">
        <v>51.65</v>
      </c>
      <c r="F331" s="12">
        <v>51.65</v>
      </c>
      <c r="G331" s="12">
        <v>124.391667</v>
      </c>
      <c r="H331" s="12">
        <v>124.391667</v>
      </c>
      <c r="L331" s="13" t="s">
        <v>981</v>
      </c>
      <c r="M331" s="13" t="s">
        <v>979</v>
      </c>
      <c r="Q331" s="34">
        <v>140.6</v>
      </c>
      <c r="AB331" s="30">
        <v>52.13</v>
      </c>
      <c r="AC331" s="30">
        <v>1.04</v>
      </c>
      <c r="AE331" s="30">
        <v>17.84</v>
      </c>
      <c r="AI331" s="2">
        <v>7.6303040000000006</v>
      </c>
      <c r="AJ331" s="2">
        <v>7.27</v>
      </c>
      <c r="AK331" s="2">
        <v>3.86</v>
      </c>
      <c r="AL331" s="2">
        <v>0.12</v>
      </c>
      <c r="AN331" s="2">
        <v>1.98</v>
      </c>
      <c r="AO331" s="2">
        <v>3.36</v>
      </c>
      <c r="AP331" s="2">
        <v>0.36</v>
      </c>
      <c r="BF331" s="30">
        <v>2.87</v>
      </c>
      <c r="CH331" s="30">
        <v>12.2</v>
      </c>
      <c r="CJ331" s="30">
        <v>94</v>
      </c>
      <c r="CK331" s="30">
        <v>4</v>
      </c>
      <c r="CN331" s="30">
        <v>7.7</v>
      </c>
      <c r="CO331" s="30">
        <v>0.9</v>
      </c>
      <c r="CP331" s="30">
        <v>10.3</v>
      </c>
      <c r="CR331" s="30">
        <v>21.3</v>
      </c>
      <c r="CW331" s="30">
        <v>99.6</v>
      </c>
      <c r="CX331" s="30">
        <v>582</v>
      </c>
      <c r="CY331" s="30">
        <v>22.7</v>
      </c>
      <c r="CZ331" s="30">
        <v>264</v>
      </c>
      <c r="DA331" s="30">
        <v>11.6</v>
      </c>
      <c r="DB331" s="30">
        <v>1.99</v>
      </c>
      <c r="DM331" s="30">
        <v>1.46</v>
      </c>
      <c r="DN331" s="30">
        <v>1110</v>
      </c>
      <c r="DO331" s="30">
        <v>21.7</v>
      </c>
      <c r="DP331" s="30">
        <v>47.3</v>
      </c>
      <c r="DQ331" s="30">
        <v>5.87</v>
      </c>
      <c r="DR331" s="30">
        <v>25.1</v>
      </c>
      <c r="DS331" s="30">
        <v>5.07</v>
      </c>
      <c r="DT331" s="30">
        <v>1.4</v>
      </c>
      <c r="DU331" s="30">
        <v>4.18</v>
      </c>
      <c r="DV331" s="30">
        <v>0.61</v>
      </c>
      <c r="DW331" s="30">
        <v>3.5</v>
      </c>
      <c r="DX331" s="30">
        <v>0.64</v>
      </c>
      <c r="DY331" s="30">
        <v>1.83</v>
      </c>
      <c r="DZ331" s="30">
        <v>0.24</v>
      </c>
      <c r="EA331" s="30">
        <v>1.51</v>
      </c>
      <c r="EB331" s="30">
        <v>0.23</v>
      </c>
      <c r="EC331" s="30">
        <v>7</v>
      </c>
      <c r="ED331" s="30">
        <v>0.75</v>
      </c>
      <c r="EM331" s="30">
        <v>24.7</v>
      </c>
      <c r="EO331" s="30">
        <v>11.15</v>
      </c>
      <c r="EP331" s="30">
        <v>3</v>
      </c>
      <c r="FP331" s="13" t="s">
        <v>969</v>
      </c>
    </row>
    <row r="332" spans="1:172" x14ac:dyDescent="0.25">
      <c r="A332" s="13" t="s">
        <v>967</v>
      </c>
      <c r="C332" s="13" t="s">
        <v>692</v>
      </c>
      <c r="E332" s="12">
        <v>51.65</v>
      </c>
      <c r="F332" s="12">
        <v>51.65</v>
      </c>
      <c r="G332" s="12">
        <v>124.391667</v>
      </c>
      <c r="H332" s="12">
        <v>124.391667</v>
      </c>
      <c r="L332" s="13" t="s">
        <v>982</v>
      </c>
      <c r="M332" s="13" t="s">
        <v>983</v>
      </c>
      <c r="Q332" s="34">
        <v>139.9</v>
      </c>
      <c r="AB332" s="30">
        <v>60.62</v>
      </c>
      <c r="AC332" s="30">
        <v>0.89</v>
      </c>
      <c r="AE332" s="30">
        <v>16.79</v>
      </c>
      <c r="AI332" s="2">
        <v>4.8769160000000005</v>
      </c>
      <c r="AJ332" s="2">
        <v>3.21</v>
      </c>
      <c r="AK332" s="2">
        <v>1.58</v>
      </c>
      <c r="AL332" s="2">
        <v>0.11</v>
      </c>
      <c r="AN332" s="2">
        <v>3.91</v>
      </c>
      <c r="AO332" s="2">
        <v>4.7300000000000004</v>
      </c>
      <c r="AP332" s="2">
        <v>0.36</v>
      </c>
      <c r="BF332" s="30">
        <v>1.75</v>
      </c>
      <c r="CH332" s="30">
        <v>12.6</v>
      </c>
      <c r="CJ332" s="30">
        <v>91</v>
      </c>
      <c r="CK332" s="30">
        <v>3</v>
      </c>
      <c r="CN332" s="30">
        <v>8</v>
      </c>
      <c r="CO332" s="30">
        <v>1</v>
      </c>
      <c r="CP332" s="30">
        <v>10.8</v>
      </c>
      <c r="CR332" s="30">
        <v>18.95</v>
      </c>
      <c r="CW332" s="30">
        <v>59.8</v>
      </c>
      <c r="CX332" s="30">
        <v>540</v>
      </c>
      <c r="CY332" s="30">
        <v>25.1</v>
      </c>
      <c r="CZ332" s="30">
        <v>258</v>
      </c>
      <c r="DA332" s="30">
        <v>12.1</v>
      </c>
      <c r="DB332" s="30">
        <v>2.58</v>
      </c>
      <c r="DM332" s="30">
        <v>0.71</v>
      </c>
      <c r="DN332" s="30">
        <v>1150</v>
      </c>
      <c r="DO332" s="30">
        <v>38.5</v>
      </c>
      <c r="DP332" s="30">
        <v>80.400000000000006</v>
      </c>
      <c r="DQ332" s="30">
        <v>9.31</v>
      </c>
      <c r="DR332" s="30">
        <v>36.4</v>
      </c>
      <c r="DS332" s="30">
        <v>6.89</v>
      </c>
      <c r="DT332" s="30">
        <v>1.63</v>
      </c>
      <c r="DU332" s="30">
        <v>5.26</v>
      </c>
      <c r="DV332" s="30">
        <v>0.76</v>
      </c>
      <c r="DW332" s="30">
        <v>4.47</v>
      </c>
      <c r="DX332" s="30">
        <v>0.85</v>
      </c>
      <c r="DY332" s="30">
        <v>2.3199999999999998</v>
      </c>
      <c r="DZ332" s="30">
        <v>0.36</v>
      </c>
      <c r="EA332" s="30">
        <v>2.1800000000000002</v>
      </c>
      <c r="EB332" s="30">
        <v>0.33</v>
      </c>
      <c r="EC332" s="30">
        <v>6.1</v>
      </c>
      <c r="ED332" s="30">
        <v>0.77</v>
      </c>
      <c r="EM332" s="30">
        <v>10.6</v>
      </c>
      <c r="EO332" s="30">
        <v>11.1</v>
      </c>
      <c r="EP332" s="30">
        <v>3.32</v>
      </c>
      <c r="FP332" s="13" t="s">
        <v>969</v>
      </c>
    </row>
    <row r="333" spans="1:172" x14ac:dyDescent="0.25">
      <c r="A333" s="13" t="s">
        <v>967</v>
      </c>
      <c r="C333" s="13" t="s">
        <v>692</v>
      </c>
      <c r="E333" s="12">
        <v>51.65</v>
      </c>
      <c r="F333" s="12">
        <v>51.65</v>
      </c>
      <c r="G333" s="12">
        <v>124.391667</v>
      </c>
      <c r="H333" s="12">
        <v>124.391667</v>
      </c>
      <c r="L333" s="13" t="s">
        <v>984</v>
      </c>
      <c r="M333" s="13" t="s">
        <v>983</v>
      </c>
      <c r="Q333" s="34">
        <v>139.9</v>
      </c>
      <c r="AB333" s="30">
        <v>60.9</v>
      </c>
      <c r="AC333" s="30">
        <v>0.88</v>
      </c>
      <c r="AE333" s="30">
        <v>16.88</v>
      </c>
      <c r="AI333" s="2">
        <v>4.8679180000000004</v>
      </c>
      <c r="AJ333" s="2">
        <v>3.37</v>
      </c>
      <c r="AK333" s="2">
        <v>1.6</v>
      </c>
      <c r="AL333" s="2">
        <v>0.11</v>
      </c>
      <c r="AN333" s="2">
        <v>3.83</v>
      </c>
      <c r="AO333" s="2">
        <v>4.8899999999999997</v>
      </c>
      <c r="AP333" s="2">
        <v>0.36</v>
      </c>
      <c r="BF333" s="30">
        <v>1.54</v>
      </c>
      <c r="CH333" s="30">
        <v>22.6</v>
      </c>
      <c r="CJ333" s="30">
        <v>206</v>
      </c>
      <c r="CK333" s="30">
        <v>18</v>
      </c>
      <c r="CN333" s="30">
        <v>25.9</v>
      </c>
      <c r="CO333" s="30">
        <v>10.3</v>
      </c>
      <c r="CP333" s="30">
        <v>52.9</v>
      </c>
      <c r="CR333" s="30">
        <v>21.1</v>
      </c>
      <c r="CW333" s="30">
        <v>31.5</v>
      </c>
      <c r="CX333" s="30">
        <v>1270</v>
      </c>
      <c r="CY333" s="30">
        <v>16.5</v>
      </c>
      <c r="CZ333" s="30">
        <v>121</v>
      </c>
      <c r="DA333" s="30">
        <v>5.3</v>
      </c>
      <c r="DB333" s="30">
        <v>0.62</v>
      </c>
      <c r="DM333" s="30">
        <v>0.77</v>
      </c>
      <c r="DN333" s="30">
        <v>591</v>
      </c>
      <c r="DO333" s="30">
        <v>44.3</v>
      </c>
      <c r="DP333" s="30">
        <v>84</v>
      </c>
      <c r="DQ333" s="30">
        <v>9.4</v>
      </c>
      <c r="DR333" s="30">
        <v>36.200000000000003</v>
      </c>
      <c r="DS333" s="30">
        <v>6.98</v>
      </c>
      <c r="DT333" s="30">
        <v>1.57</v>
      </c>
      <c r="DU333" s="30">
        <v>5.54</v>
      </c>
      <c r="DV333" s="30">
        <v>0.81</v>
      </c>
      <c r="DW333" s="30">
        <v>4.6100000000000003</v>
      </c>
      <c r="DX333" s="30">
        <v>0.88</v>
      </c>
      <c r="DY333" s="30">
        <v>2.5099999999999998</v>
      </c>
      <c r="DZ333" s="30">
        <v>0.35</v>
      </c>
      <c r="EA333" s="30">
        <v>2.1800000000000002</v>
      </c>
      <c r="EB333" s="30">
        <v>0.35</v>
      </c>
      <c r="EC333" s="30">
        <v>3.3</v>
      </c>
      <c r="ED333" s="30">
        <v>0.3</v>
      </c>
      <c r="EM333" s="30">
        <v>13.5</v>
      </c>
      <c r="EO333" s="30">
        <v>2.19</v>
      </c>
      <c r="EP333" s="30">
        <v>0.59</v>
      </c>
      <c r="FP333" s="13" t="s">
        <v>969</v>
      </c>
    </row>
    <row r="334" spans="1:172" x14ac:dyDescent="0.25">
      <c r="A334" s="13" t="s">
        <v>967</v>
      </c>
      <c r="C334" s="13" t="s">
        <v>692</v>
      </c>
      <c r="E334" s="12">
        <v>51.65</v>
      </c>
      <c r="F334" s="12">
        <v>51.65</v>
      </c>
      <c r="G334" s="12">
        <v>124.391667</v>
      </c>
      <c r="H334" s="12">
        <v>124.391667</v>
      </c>
      <c r="L334" s="13" t="s">
        <v>985</v>
      </c>
      <c r="M334" s="13" t="s">
        <v>983</v>
      </c>
      <c r="Q334" s="34">
        <v>139.9</v>
      </c>
      <c r="AB334" s="30">
        <v>60.37</v>
      </c>
      <c r="AC334" s="30">
        <v>0.85</v>
      </c>
      <c r="AE334" s="30">
        <v>16.66</v>
      </c>
      <c r="AI334" s="2">
        <v>4.8409240000000002</v>
      </c>
      <c r="AJ334" s="2">
        <v>3.21</v>
      </c>
      <c r="AK334" s="2">
        <v>1.61</v>
      </c>
      <c r="AL334" s="2">
        <v>0.1</v>
      </c>
      <c r="AN334" s="2">
        <v>3.56</v>
      </c>
      <c r="AO334" s="2">
        <v>4.43</v>
      </c>
      <c r="AP334" s="2">
        <v>0.36</v>
      </c>
      <c r="BF334" s="30">
        <v>3.23</v>
      </c>
      <c r="CH334" s="30">
        <v>18.2</v>
      </c>
      <c r="CJ334" s="30">
        <v>206</v>
      </c>
      <c r="CK334" s="30">
        <v>18</v>
      </c>
      <c r="CN334" s="30">
        <v>27.7</v>
      </c>
      <c r="CO334" s="30">
        <v>9.6999999999999993</v>
      </c>
      <c r="CP334" s="30">
        <v>45.3</v>
      </c>
      <c r="CR334" s="30">
        <v>22.5</v>
      </c>
      <c r="CW334" s="30">
        <v>40.9</v>
      </c>
      <c r="CX334" s="30">
        <v>1280</v>
      </c>
      <c r="CY334" s="30">
        <v>16.899999999999999</v>
      </c>
      <c r="CZ334" s="30">
        <v>116</v>
      </c>
      <c r="DA334" s="30">
        <v>5.5</v>
      </c>
      <c r="DB334" s="30">
        <v>0.51</v>
      </c>
      <c r="DM334" s="30">
        <v>0.98</v>
      </c>
      <c r="DN334" s="30">
        <v>643</v>
      </c>
      <c r="DO334" s="30">
        <v>36.9</v>
      </c>
      <c r="DP334" s="30">
        <v>77.8</v>
      </c>
      <c r="DQ334" s="30">
        <v>9.1</v>
      </c>
      <c r="DR334" s="30">
        <v>35.5</v>
      </c>
      <c r="DS334" s="30">
        <v>6.78</v>
      </c>
      <c r="DT334" s="30">
        <v>1.56</v>
      </c>
      <c r="DU334" s="30">
        <v>5.19</v>
      </c>
      <c r="DV334" s="30">
        <v>0.74</v>
      </c>
      <c r="DW334" s="30">
        <v>4.32</v>
      </c>
      <c r="DX334" s="30">
        <v>0.85</v>
      </c>
      <c r="DY334" s="30">
        <v>2.37</v>
      </c>
      <c r="DZ334" s="30">
        <v>0.34</v>
      </c>
      <c r="EA334" s="30">
        <v>2.13</v>
      </c>
      <c r="EB334" s="30">
        <v>0.34</v>
      </c>
      <c r="EC334" s="30">
        <v>3.1</v>
      </c>
      <c r="ED334" s="30">
        <v>0.31</v>
      </c>
      <c r="EM334" s="30">
        <v>9.8000000000000007</v>
      </c>
      <c r="EO334" s="30">
        <v>2.1</v>
      </c>
      <c r="EP334" s="30">
        <v>0.53</v>
      </c>
      <c r="FP334" s="13" t="s">
        <v>969</v>
      </c>
    </row>
    <row r="335" spans="1:172" x14ac:dyDescent="0.25">
      <c r="A335" s="13" t="s">
        <v>967</v>
      </c>
      <c r="C335" s="13" t="s">
        <v>692</v>
      </c>
      <c r="E335" s="12">
        <v>51.65</v>
      </c>
      <c r="F335" s="12">
        <v>51.65</v>
      </c>
      <c r="G335" s="12">
        <v>124.391667</v>
      </c>
      <c r="H335" s="12">
        <v>124.391667</v>
      </c>
      <c r="L335" s="13" t="s">
        <v>986</v>
      </c>
      <c r="M335" s="13" t="s">
        <v>983</v>
      </c>
      <c r="Q335" s="34">
        <v>139.9</v>
      </c>
      <c r="AB335" s="30">
        <v>60.46</v>
      </c>
      <c r="AC335" s="30">
        <v>0.88</v>
      </c>
      <c r="AE335" s="30">
        <v>17.03</v>
      </c>
      <c r="AI335" s="2">
        <v>4.67896</v>
      </c>
      <c r="AJ335" s="2">
        <v>2.67</v>
      </c>
      <c r="AK335" s="2">
        <v>1.66</v>
      </c>
      <c r="AL335" s="2">
        <v>0.1</v>
      </c>
      <c r="AN335" s="2">
        <v>2.4700000000000002</v>
      </c>
      <c r="AO335" s="2">
        <v>6.51</v>
      </c>
      <c r="AP335" s="2">
        <v>0.36</v>
      </c>
      <c r="BF335" s="30">
        <v>2.25</v>
      </c>
      <c r="CH335" s="30">
        <v>18</v>
      </c>
      <c r="CJ335" s="30">
        <v>197</v>
      </c>
      <c r="CK335" s="30">
        <v>16</v>
      </c>
      <c r="CN335" s="30">
        <v>25.9</v>
      </c>
      <c r="CO335" s="30">
        <v>8.8000000000000007</v>
      </c>
      <c r="CP335" s="30">
        <v>43.4</v>
      </c>
      <c r="CR335" s="30">
        <v>22.4</v>
      </c>
      <c r="CW335" s="30">
        <v>49.9</v>
      </c>
      <c r="CX335" s="30">
        <v>1330</v>
      </c>
      <c r="CY335" s="30">
        <v>17.600000000000001</v>
      </c>
      <c r="CZ335" s="30">
        <v>124</v>
      </c>
      <c r="DA335" s="30">
        <v>5.6</v>
      </c>
      <c r="DB335" s="30">
        <v>0.91</v>
      </c>
      <c r="DM335" s="30">
        <v>0.98</v>
      </c>
      <c r="DN335" s="30">
        <v>669</v>
      </c>
      <c r="DO335" s="30">
        <v>35.4</v>
      </c>
      <c r="DP335" s="30">
        <v>76.599999999999994</v>
      </c>
      <c r="DQ335" s="30">
        <v>8.9</v>
      </c>
      <c r="DR335" s="30">
        <v>35.700000000000003</v>
      </c>
      <c r="DS335" s="30">
        <v>7.15</v>
      </c>
      <c r="DT335" s="30">
        <v>1.69</v>
      </c>
      <c r="DU335" s="30">
        <v>5.46</v>
      </c>
      <c r="DV335" s="30">
        <v>0.76</v>
      </c>
      <c r="DW335" s="30">
        <v>4.21</v>
      </c>
      <c r="DX335" s="30">
        <v>0.84</v>
      </c>
      <c r="DY335" s="30">
        <v>2.4</v>
      </c>
      <c r="DZ335" s="30">
        <v>0.34</v>
      </c>
      <c r="EA335" s="30">
        <v>2.27</v>
      </c>
      <c r="EB335" s="30">
        <v>0.33</v>
      </c>
      <c r="EC335" s="30">
        <v>3.4</v>
      </c>
      <c r="ED335" s="30">
        <v>0.32</v>
      </c>
      <c r="EM335" s="30">
        <v>8.4</v>
      </c>
      <c r="EO335" s="30">
        <v>2.29</v>
      </c>
      <c r="EP335" s="30">
        <v>0.62</v>
      </c>
      <c r="FP335" s="13" t="s">
        <v>969</v>
      </c>
    </row>
    <row r="336" spans="1:172" x14ac:dyDescent="0.25">
      <c r="A336" s="13" t="s">
        <v>987</v>
      </c>
      <c r="C336" s="13" t="s">
        <v>802</v>
      </c>
      <c r="D336" s="13" t="s">
        <v>744</v>
      </c>
      <c r="E336" s="12">
        <v>45.708333000000003</v>
      </c>
      <c r="F336" s="12">
        <v>45.708333000000003</v>
      </c>
      <c r="G336" s="12">
        <v>116.7</v>
      </c>
      <c r="H336" s="12">
        <v>116.7</v>
      </c>
      <c r="L336" s="13" t="s">
        <v>988</v>
      </c>
      <c r="M336" s="13" t="s">
        <v>390</v>
      </c>
      <c r="Q336" s="35">
        <v>161</v>
      </c>
      <c r="AB336" s="30">
        <v>73.27</v>
      </c>
      <c r="AC336" s="30">
        <v>0.23</v>
      </c>
      <c r="AE336" s="30">
        <v>13.89</v>
      </c>
      <c r="AG336" s="2">
        <v>0.94</v>
      </c>
      <c r="AH336" s="2">
        <v>0.41</v>
      </c>
      <c r="AI336" s="2">
        <f>AH336+0.8998*AG336</f>
        <v>1.2558119999999999</v>
      </c>
      <c r="AJ336" s="2">
        <v>1.08</v>
      </c>
      <c r="AK336" s="2">
        <v>0.36</v>
      </c>
      <c r="AL336" s="2">
        <v>0.02</v>
      </c>
      <c r="AN336" s="2">
        <v>5.59</v>
      </c>
      <c r="AO336" s="2">
        <v>2.93</v>
      </c>
      <c r="AP336" s="2">
        <v>0.06</v>
      </c>
      <c r="BF336" s="30">
        <v>1.1299999999999999</v>
      </c>
      <c r="CJ336" s="30">
        <v>48.05</v>
      </c>
      <c r="CK336" s="30">
        <v>29.08</v>
      </c>
      <c r="CN336" s="30">
        <v>1.84</v>
      </c>
      <c r="CO336" s="30">
        <v>10.94</v>
      </c>
      <c r="CW336" s="30">
        <v>320.2</v>
      </c>
      <c r="CX336" s="30">
        <v>125.3</v>
      </c>
      <c r="CY336" s="30">
        <v>36.29</v>
      </c>
      <c r="CZ336" s="30">
        <v>185</v>
      </c>
      <c r="DA336" s="30">
        <v>18.989999999999998</v>
      </c>
      <c r="DM336" s="30">
        <v>11.82</v>
      </c>
      <c r="DN336" s="30">
        <v>503</v>
      </c>
      <c r="DO336" s="30">
        <v>58.87</v>
      </c>
      <c r="DP336" s="30">
        <v>110.3</v>
      </c>
      <c r="DQ336" s="30">
        <v>14.19</v>
      </c>
      <c r="DR336" s="30">
        <v>50.09</v>
      </c>
      <c r="DS336" s="30">
        <v>9.35</v>
      </c>
      <c r="DT336" s="30">
        <v>1.1299999999999999</v>
      </c>
      <c r="DU336" s="30">
        <v>8.31</v>
      </c>
      <c r="DV336" s="30">
        <v>1.39</v>
      </c>
      <c r="DW336" s="30">
        <v>6.81</v>
      </c>
      <c r="DX336" s="30">
        <v>1.58</v>
      </c>
      <c r="DY336" s="30">
        <v>3.46</v>
      </c>
      <c r="DZ336" s="30">
        <v>0.7</v>
      </c>
      <c r="EA336" s="30">
        <v>2.89</v>
      </c>
      <c r="EB336" s="30">
        <v>0.48</v>
      </c>
      <c r="EC336" s="30">
        <v>6.57</v>
      </c>
      <c r="ED336" s="30">
        <v>1.96</v>
      </c>
      <c r="FP336" s="13" t="s">
        <v>989</v>
      </c>
    </row>
    <row r="337" spans="1:172" x14ac:dyDescent="0.25">
      <c r="A337" s="13" t="s">
        <v>987</v>
      </c>
      <c r="C337" s="13" t="s">
        <v>802</v>
      </c>
      <c r="D337" s="13" t="s">
        <v>744</v>
      </c>
      <c r="E337" s="12">
        <v>45.708333000000003</v>
      </c>
      <c r="F337" s="12">
        <v>45.708333000000003</v>
      </c>
      <c r="G337" s="12">
        <v>116.7</v>
      </c>
      <c r="H337" s="12">
        <v>116.7</v>
      </c>
      <c r="L337" s="13" t="s">
        <v>990</v>
      </c>
      <c r="M337" s="13" t="s">
        <v>390</v>
      </c>
      <c r="Q337" s="35">
        <v>161</v>
      </c>
      <c r="AB337" s="30">
        <v>77.569999999999993</v>
      </c>
      <c r="AC337" s="30">
        <v>0.25</v>
      </c>
      <c r="AE337" s="30">
        <v>12.26</v>
      </c>
      <c r="AG337" s="2">
        <v>0.53</v>
      </c>
      <c r="AH337" s="2">
        <v>0.12</v>
      </c>
      <c r="AI337" s="2">
        <f t="shared" ref="AI337:AI376" si="13">AH337+0.8998*AG337</f>
        <v>0.59689400000000004</v>
      </c>
      <c r="AJ337" s="2">
        <v>0.16</v>
      </c>
      <c r="AK337" s="2">
        <v>0.17</v>
      </c>
      <c r="AL337" s="2">
        <v>0.01</v>
      </c>
      <c r="AN337" s="2">
        <v>5.3</v>
      </c>
      <c r="AO337" s="2">
        <v>2.4300000000000002</v>
      </c>
      <c r="AP337" s="2">
        <v>0.05</v>
      </c>
      <c r="BF337" s="30">
        <v>1.05</v>
      </c>
      <c r="CJ337" s="30">
        <v>48.82</v>
      </c>
      <c r="CK337" s="30">
        <v>27.28</v>
      </c>
      <c r="CN337" s="30">
        <v>0.64</v>
      </c>
      <c r="CO337" s="30">
        <v>9.7100000000000009</v>
      </c>
      <c r="CW337" s="30">
        <v>197.1</v>
      </c>
      <c r="CX337" s="30">
        <v>108</v>
      </c>
      <c r="CY337" s="30">
        <v>23.06</v>
      </c>
      <c r="CZ337" s="30">
        <v>176</v>
      </c>
      <c r="DA337" s="30">
        <v>14.01</v>
      </c>
      <c r="DM337" s="30">
        <v>7.4</v>
      </c>
      <c r="DN337" s="30">
        <v>541</v>
      </c>
      <c r="DO337" s="30">
        <v>43.98</v>
      </c>
      <c r="DP337" s="30">
        <v>82.03</v>
      </c>
      <c r="DQ337" s="30">
        <v>9.33</v>
      </c>
      <c r="DR337" s="30">
        <v>32.06</v>
      </c>
      <c r="DS337" s="30">
        <v>5.48</v>
      </c>
      <c r="DT337" s="30">
        <v>1.21</v>
      </c>
      <c r="DU337" s="30">
        <v>4.91</v>
      </c>
      <c r="DV337" s="30">
        <v>0.77</v>
      </c>
      <c r="DW337" s="30">
        <v>3.9</v>
      </c>
      <c r="DX337" s="30">
        <v>0.96</v>
      </c>
      <c r="DY337" s="30">
        <v>2.34</v>
      </c>
      <c r="DZ337" s="30">
        <v>0.51</v>
      </c>
      <c r="EA337" s="30">
        <v>2.2599999999999998</v>
      </c>
      <c r="EB337" s="30">
        <v>0.4</v>
      </c>
      <c r="EC337" s="30">
        <v>5.94</v>
      </c>
      <c r="ED337" s="30">
        <v>1.43</v>
      </c>
      <c r="FP337" s="13" t="s">
        <v>989</v>
      </c>
    </row>
    <row r="338" spans="1:172" x14ac:dyDescent="0.25">
      <c r="A338" s="13" t="s">
        <v>987</v>
      </c>
      <c r="C338" s="13" t="s">
        <v>802</v>
      </c>
      <c r="D338" s="13" t="s">
        <v>744</v>
      </c>
      <c r="E338" s="12">
        <v>45.708333000000003</v>
      </c>
      <c r="F338" s="12">
        <v>45.708333000000003</v>
      </c>
      <c r="G338" s="12">
        <v>116.7</v>
      </c>
      <c r="H338" s="12">
        <v>116.7</v>
      </c>
      <c r="L338" s="13" t="s">
        <v>991</v>
      </c>
      <c r="M338" s="13" t="s">
        <v>390</v>
      </c>
      <c r="Q338" s="35">
        <v>161</v>
      </c>
      <c r="AB338" s="30">
        <v>73.37</v>
      </c>
      <c r="AC338" s="30">
        <v>0.28999999999999998</v>
      </c>
      <c r="AE338" s="30">
        <v>14.18</v>
      </c>
      <c r="AG338" s="2">
        <v>0.85</v>
      </c>
      <c r="AH338" s="2">
        <v>0.14000000000000001</v>
      </c>
      <c r="AI338" s="2">
        <f t="shared" si="13"/>
        <v>0.90483000000000002</v>
      </c>
      <c r="AJ338" s="2">
        <v>0.2</v>
      </c>
      <c r="AK338" s="2">
        <v>0.19</v>
      </c>
      <c r="AL338" s="2">
        <v>0.01</v>
      </c>
      <c r="AN338" s="2">
        <v>5.65</v>
      </c>
      <c r="AO338" s="2">
        <v>3.41</v>
      </c>
      <c r="AP338" s="2">
        <v>0.19</v>
      </c>
      <c r="BF338" s="30">
        <v>1.42</v>
      </c>
      <c r="CJ338" s="30">
        <v>46.19</v>
      </c>
      <c r="CK338" s="30">
        <v>26.55</v>
      </c>
      <c r="CN338" s="30">
        <v>1.1399999999999999</v>
      </c>
      <c r="CO338" s="30">
        <v>9.6199999999999992</v>
      </c>
      <c r="CW338" s="30">
        <v>167</v>
      </c>
      <c r="CX338" s="30">
        <v>122.5</v>
      </c>
      <c r="CY338" s="30">
        <v>24.13</v>
      </c>
      <c r="CZ338" s="30">
        <v>206</v>
      </c>
      <c r="DA338" s="30">
        <v>16.11</v>
      </c>
      <c r="DM338" s="30">
        <v>7.34</v>
      </c>
      <c r="DN338" s="30">
        <v>602</v>
      </c>
      <c r="DO338" s="30">
        <v>52.39</v>
      </c>
      <c r="DP338" s="30">
        <v>99.36</v>
      </c>
      <c r="DQ338" s="30">
        <v>10.87</v>
      </c>
      <c r="DR338" s="30">
        <v>37.6</v>
      </c>
      <c r="DS338" s="30">
        <v>6.41</v>
      </c>
      <c r="DT338" s="30">
        <v>1.41</v>
      </c>
      <c r="DU338" s="30">
        <v>5.75</v>
      </c>
      <c r="DV338" s="30">
        <v>0.9</v>
      </c>
      <c r="DW338" s="30">
        <v>4.2699999999999996</v>
      </c>
      <c r="DX338" s="30">
        <v>1.03</v>
      </c>
      <c r="DY338" s="30">
        <v>2.44</v>
      </c>
      <c r="DZ338" s="30">
        <v>0.53</v>
      </c>
      <c r="EA338" s="30">
        <v>2.33</v>
      </c>
      <c r="EB338" s="30">
        <v>0.41</v>
      </c>
      <c r="EC338" s="30">
        <v>7.1</v>
      </c>
      <c r="ED338" s="30">
        <v>1.63</v>
      </c>
      <c r="FP338" s="13" t="s">
        <v>989</v>
      </c>
    </row>
    <row r="339" spans="1:172" x14ac:dyDescent="0.25">
      <c r="A339" s="13" t="s">
        <v>987</v>
      </c>
      <c r="C339" s="13" t="s">
        <v>802</v>
      </c>
      <c r="D339" s="13" t="s">
        <v>744</v>
      </c>
      <c r="E339" s="12">
        <v>45.708333000000003</v>
      </c>
      <c r="F339" s="12">
        <v>45.708333000000003</v>
      </c>
      <c r="G339" s="12">
        <v>116.7</v>
      </c>
      <c r="H339" s="12">
        <v>116.7</v>
      </c>
      <c r="L339" s="13" t="s">
        <v>992</v>
      </c>
      <c r="M339" s="13" t="s">
        <v>390</v>
      </c>
      <c r="Q339" s="35">
        <v>161</v>
      </c>
      <c r="AB339" s="30">
        <v>74.930000000000007</v>
      </c>
      <c r="AC339" s="30">
        <v>0.28000000000000003</v>
      </c>
      <c r="AE339" s="30">
        <v>13.55</v>
      </c>
      <c r="AG339" s="2">
        <v>0.53</v>
      </c>
      <c r="AH339" s="2">
        <v>0.14000000000000001</v>
      </c>
      <c r="AI339" s="2">
        <f t="shared" si="13"/>
        <v>0.61689400000000005</v>
      </c>
      <c r="AJ339" s="2">
        <v>0.41</v>
      </c>
      <c r="AK339" s="2">
        <v>0.28000000000000003</v>
      </c>
      <c r="AL339" s="2">
        <v>0.01</v>
      </c>
      <c r="AN339" s="2">
        <v>5.37</v>
      </c>
      <c r="AO339" s="2">
        <v>1.9</v>
      </c>
      <c r="AP339" s="2">
        <v>0.02</v>
      </c>
      <c r="BF339" s="30">
        <v>2.4500000000000002</v>
      </c>
      <c r="CJ339" s="30">
        <v>43.89</v>
      </c>
      <c r="CK339" s="30">
        <v>26.69</v>
      </c>
      <c r="CN339" s="30">
        <v>0.71</v>
      </c>
      <c r="CO339" s="30">
        <v>10.29</v>
      </c>
      <c r="CW339" s="30">
        <v>200.2</v>
      </c>
      <c r="CX339" s="30">
        <v>79.099999999999994</v>
      </c>
      <c r="CY339" s="30">
        <v>24.13</v>
      </c>
      <c r="CZ339" s="30">
        <v>203</v>
      </c>
      <c r="DA339" s="30">
        <v>17.5</v>
      </c>
      <c r="DM339" s="30">
        <v>10.39</v>
      </c>
      <c r="DN339" s="30">
        <v>626</v>
      </c>
      <c r="DO339" s="30">
        <v>47.67</v>
      </c>
      <c r="DP339" s="30">
        <v>90.24</v>
      </c>
      <c r="DQ339" s="30">
        <v>10.050000000000001</v>
      </c>
      <c r="DR339" s="30">
        <v>34.89</v>
      </c>
      <c r="DS339" s="30">
        <v>6.22</v>
      </c>
      <c r="DT339" s="30">
        <v>1.4</v>
      </c>
      <c r="DU339" s="30">
        <v>5.49</v>
      </c>
      <c r="DV339" s="30">
        <v>0.87</v>
      </c>
      <c r="DW339" s="30">
        <v>4.2300000000000004</v>
      </c>
      <c r="DX339" s="30">
        <v>1.05</v>
      </c>
      <c r="DY339" s="30">
        <v>2.4900000000000002</v>
      </c>
      <c r="DZ339" s="30">
        <v>0.56000000000000005</v>
      </c>
      <c r="EA339" s="30">
        <v>2.57</v>
      </c>
      <c r="EB339" s="30">
        <v>0.44</v>
      </c>
      <c r="EC339" s="30">
        <v>7.15</v>
      </c>
      <c r="ED339" s="30">
        <v>1.78</v>
      </c>
      <c r="FP339" s="13" t="s">
        <v>989</v>
      </c>
    </row>
    <row r="340" spans="1:172" x14ac:dyDescent="0.25">
      <c r="A340" s="13" t="s">
        <v>987</v>
      </c>
      <c r="C340" s="13" t="s">
        <v>802</v>
      </c>
      <c r="D340" s="13" t="s">
        <v>744</v>
      </c>
      <c r="E340" s="12">
        <v>45.708333000000003</v>
      </c>
      <c r="F340" s="12">
        <v>45.708333000000003</v>
      </c>
      <c r="G340" s="12">
        <v>116.7</v>
      </c>
      <c r="H340" s="12">
        <v>116.7</v>
      </c>
      <c r="L340" s="13" t="s">
        <v>993</v>
      </c>
      <c r="M340" s="13" t="s">
        <v>390</v>
      </c>
      <c r="Q340" s="35">
        <v>161</v>
      </c>
      <c r="AB340" s="30">
        <v>73.400000000000006</v>
      </c>
      <c r="AC340" s="30">
        <v>0.28999999999999998</v>
      </c>
      <c r="AE340" s="30">
        <v>14.01</v>
      </c>
      <c r="AG340" s="2">
        <v>1.1599999999999999</v>
      </c>
      <c r="AH340" s="2">
        <v>0.24</v>
      </c>
      <c r="AI340" s="2">
        <f t="shared" si="13"/>
        <v>1.283768</v>
      </c>
      <c r="AJ340" s="2">
        <v>0.31</v>
      </c>
      <c r="AK340" s="2">
        <v>0.24</v>
      </c>
      <c r="AL340" s="2">
        <v>0.01</v>
      </c>
      <c r="AN340" s="2">
        <v>5.38</v>
      </c>
      <c r="AO340" s="2">
        <v>3.12</v>
      </c>
      <c r="AP340" s="2">
        <v>7.0000000000000007E-2</v>
      </c>
      <c r="BF340" s="30">
        <v>1.67</v>
      </c>
      <c r="CJ340" s="30">
        <v>49.33</v>
      </c>
      <c r="CK340" s="30">
        <v>31.78</v>
      </c>
      <c r="CN340" s="30">
        <v>0.94</v>
      </c>
      <c r="CO340" s="30">
        <v>10.96</v>
      </c>
      <c r="CW340" s="30">
        <v>202.1</v>
      </c>
      <c r="CX340" s="30">
        <v>77.8</v>
      </c>
      <c r="CY340" s="30">
        <v>38.590000000000003</v>
      </c>
      <c r="CZ340" s="30">
        <v>258</v>
      </c>
      <c r="DA340" s="30">
        <v>20.93</v>
      </c>
      <c r="DM340" s="30">
        <v>17.399999999999999</v>
      </c>
      <c r="DN340" s="30">
        <v>390</v>
      </c>
      <c r="DO340" s="30">
        <v>60.8</v>
      </c>
      <c r="DP340" s="30">
        <v>111.5</v>
      </c>
      <c r="DQ340" s="30">
        <v>14.34</v>
      </c>
      <c r="DR340" s="30">
        <v>52.04</v>
      </c>
      <c r="DS340" s="30">
        <v>9.6199999999999992</v>
      </c>
      <c r="DT340" s="30">
        <v>1.27</v>
      </c>
      <c r="DU340" s="30">
        <v>8.32</v>
      </c>
      <c r="DV340" s="30">
        <v>1.39</v>
      </c>
      <c r="DW340" s="30">
        <v>6.92</v>
      </c>
      <c r="DX340" s="30">
        <v>1.65</v>
      </c>
      <c r="DY340" s="30">
        <v>3.87</v>
      </c>
      <c r="DZ340" s="30">
        <v>0.82</v>
      </c>
      <c r="EA340" s="30">
        <v>3.55</v>
      </c>
      <c r="EB340" s="30">
        <v>0.6</v>
      </c>
      <c r="EC340" s="30">
        <v>7.38</v>
      </c>
      <c r="ED340" s="30">
        <v>1.87</v>
      </c>
      <c r="FP340" s="13" t="s">
        <v>989</v>
      </c>
    </row>
    <row r="341" spans="1:172" x14ac:dyDescent="0.25">
      <c r="A341" s="13" t="s">
        <v>987</v>
      </c>
      <c r="C341" s="13" t="s">
        <v>802</v>
      </c>
      <c r="D341" s="13" t="s">
        <v>744</v>
      </c>
      <c r="E341" s="12">
        <v>45.708333000000003</v>
      </c>
      <c r="F341" s="12">
        <v>45.708333000000003</v>
      </c>
      <c r="G341" s="12">
        <v>116.7</v>
      </c>
      <c r="H341" s="12">
        <v>116.7</v>
      </c>
      <c r="L341" s="13" t="s">
        <v>994</v>
      </c>
      <c r="M341" s="13" t="s">
        <v>390</v>
      </c>
      <c r="Q341" s="35">
        <v>161</v>
      </c>
      <c r="AB341" s="30">
        <v>77.400000000000006</v>
      </c>
      <c r="AC341" s="30">
        <v>0.15</v>
      </c>
      <c r="AE341" s="30">
        <v>11.99</v>
      </c>
      <c r="AG341" s="2">
        <v>0.79</v>
      </c>
      <c r="AH341" s="2">
        <v>0.12</v>
      </c>
      <c r="AI341" s="2">
        <f t="shared" si="13"/>
        <v>0.83084200000000008</v>
      </c>
      <c r="AJ341" s="2">
        <v>0.23</v>
      </c>
      <c r="AK341" s="2">
        <v>0.13</v>
      </c>
      <c r="AL341" s="2">
        <v>0.03</v>
      </c>
      <c r="AN341" s="2">
        <v>4.6399999999999997</v>
      </c>
      <c r="AO341" s="2">
        <v>3.55</v>
      </c>
      <c r="AP341" s="2">
        <v>0.05</v>
      </c>
      <c r="BF341" s="30">
        <v>0.87</v>
      </c>
      <c r="CJ341" s="30">
        <v>42.13</v>
      </c>
      <c r="CK341" s="30">
        <v>29.58</v>
      </c>
      <c r="CN341" s="30">
        <v>0.41</v>
      </c>
      <c r="CO341" s="30">
        <v>11.36</v>
      </c>
      <c r="CW341" s="30">
        <v>224.6</v>
      </c>
      <c r="CX341" s="30">
        <v>46.2</v>
      </c>
      <c r="CY341" s="30">
        <v>34.450000000000003</v>
      </c>
      <c r="CZ341" s="30">
        <v>150</v>
      </c>
      <c r="DA341" s="30">
        <v>25.67</v>
      </c>
      <c r="DM341" s="30">
        <v>5.59</v>
      </c>
      <c r="DN341" s="30">
        <v>38.1</v>
      </c>
      <c r="DO341" s="30">
        <v>22.99</v>
      </c>
      <c r="DP341" s="30">
        <v>48.8</v>
      </c>
      <c r="DQ341" s="30">
        <v>6.97</v>
      </c>
      <c r="DR341" s="30">
        <v>24.78</v>
      </c>
      <c r="DS341" s="30">
        <v>5.62</v>
      </c>
      <c r="DT341" s="30">
        <v>0.33</v>
      </c>
      <c r="DU341" s="30">
        <v>4.7699999999999996</v>
      </c>
      <c r="DV341" s="30">
        <v>0.98</v>
      </c>
      <c r="DW341" s="30">
        <v>5.69</v>
      </c>
      <c r="DX341" s="30">
        <v>1.46</v>
      </c>
      <c r="DY341" s="30">
        <v>3.55</v>
      </c>
      <c r="DZ341" s="30">
        <v>0.82</v>
      </c>
      <c r="EA341" s="30">
        <v>3.68</v>
      </c>
      <c r="EB341" s="30">
        <v>0.63</v>
      </c>
      <c r="EC341" s="30">
        <v>5.58</v>
      </c>
      <c r="ED341" s="30">
        <v>2.5099999999999998</v>
      </c>
      <c r="FP341" s="13" t="s">
        <v>989</v>
      </c>
    </row>
    <row r="342" spans="1:172" x14ac:dyDescent="0.25">
      <c r="A342" s="13" t="s">
        <v>987</v>
      </c>
      <c r="C342" s="13" t="s">
        <v>802</v>
      </c>
      <c r="D342" s="13" t="s">
        <v>744</v>
      </c>
      <c r="E342" s="12">
        <v>45.708333000000003</v>
      </c>
      <c r="F342" s="12">
        <v>45.708333000000003</v>
      </c>
      <c r="G342" s="12">
        <v>116.7</v>
      </c>
      <c r="H342" s="12">
        <v>116.7</v>
      </c>
      <c r="L342" s="13" t="s">
        <v>995</v>
      </c>
      <c r="M342" s="13" t="s">
        <v>996</v>
      </c>
      <c r="Q342" s="35">
        <v>161</v>
      </c>
      <c r="AB342" s="30">
        <v>62.09</v>
      </c>
      <c r="AC342" s="30">
        <v>0.68</v>
      </c>
      <c r="AE342" s="30">
        <v>17.36</v>
      </c>
      <c r="AG342" s="2">
        <v>1.98</v>
      </c>
      <c r="AH342" s="2">
        <v>1.41</v>
      </c>
      <c r="AI342" s="2">
        <f t="shared" si="13"/>
        <v>3.1916039999999999</v>
      </c>
      <c r="AJ342" s="2">
        <v>2.46</v>
      </c>
      <c r="AK342" s="2">
        <v>1.08</v>
      </c>
      <c r="AL342" s="2">
        <v>0.09</v>
      </c>
      <c r="AN342" s="2">
        <v>5.24</v>
      </c>
      <c r="AO342" s="2">
        <v>4.2300000000000004</v>
      </c>
      <c r="AP342" s="2">
        <v>0.22</v>
      </c>
      <c r="BF342" s="30">
        <v>2.87</v>
      </c>
      <c r="CJ342" s="30">
        <v>88.78</v>
      </c>
      <c r="CK342" s="30">
        <v>32.31</v>
      </c>
      <c r="CN342" s="30">
        <v>4.13</v>
      </c>
      <c r="CO342" s="30">
        <v>10.79</v>
      </c>
      <c r="CW342" s="30">
        <v>116.1</v>
      </c>
      <c r="CX342" s="30">
        <v>443.2</v>
      </c>
      <c r="CY342" s="30">
        <v>24.06</v>
      </c>
      <c r="CZ342" s="30">
        <v>409</v>
      </c>
      <c r="DA342" s="30">
        <v>10.84</v>
      </c>
      <c r="DM342" s="30">
        <v>3.46</v>
      </c>
      <c r="DN342" s="30">
        <v>759</v>
      </c>
      <c r="DO342" s="30">
        <v>53.29</v>
      </c>
      <c r="DP342" s="30">
        <v>92.25</v>
      </c>
      <c r="DQ342" s="30">
        <v>11.83</v>
      </c>
      <c r="DR342" s="30">
        <v>44.74</v>
      </c>
      <c r="DS342" s="30">
        <v>7.64</v>
      </c>
      <c r="DT342" s="30">
        <v>3.7</v>
      </c>
      <c r="DU342" s="30">
        <v>6.75</v>
      </c>
      <c r="DV342" s="30">
        <v>0.99</v>
      </c>
      <c r="DW342" s="30">
        <v>4.45</v>
      </c>
      <c r="DX342" s="30">
        <v>1.03</v>
      </c>
      <c r="DY342" s="30">
        <v>2.36</v>
      </c>
      <c r="DZ342" s="30">
        <v>0.46</v>
      </c>
      <c r="EA342" s="30">
        <v>2.02</v>
      </c>
      <c r="EB342" s="30">
        <v>0.34</v>
      </c>
      <c r="EC342" s="30">
        <v>10.15</v>
      </c>
      <c r="ED342" s="30">
        <v>0.88</v>
      </c>
      <c r="FP342" s="13" t="s">
        <v>989</v>
      </c>
    </row>
    <row r="343" spans="1:172" x14ac:dyDescent="0.25">
      <c r="A343" s="13" t="s">
        <v>987</v>
      </c>
      <c r="C343" s="13" t="s">
        <v>802</v>
      </c>
      <c r="D343" s="13" t="s">
        <v>744</v>
      </c>
      <c r="E343" s="12">
        <v>45.706667000000003</v>
      </c>
      <c r="F343" s="12">
        <v>45.706667000000003</v>
      </c>
      <c r="G343" s="12">
        <v>116.6575</v>
      </c>
      <c r="H343" s="12">
        <v>116.6575</v>
      </c>
      <c r="L343" s="13" t="s">
        <v>997</v>
      </c>
      <c r="M343" s="13" t="s">
        <v>390</v>
      </c>
      <c r="Q343" s="35">
        <v>161</v>
      </c>
      <c r="AB343" s="30">
        <v>71.180000000000007</v>
      </c>
      <c r="AC343" s="30">
        <v>0.15</v>
      </c>
      <c r="AE343" s="30">
        <v>13.56</v>
      </c>
      <c r="AG343" s="2">
        <v>0.92</v>
      </c>
      <c r="AH343" s="2">
        <v>0.56000000000000005</v>
      </c>
      <c r="AI343" s="2">
        <f t="shared" si="13"/>
        <v>1.3878160000000002</v>
      </c>
      <c r="AJ343" s="2">
        <v>1.4</v>
      </c>
      <c r="AK343" s="2">
        <v>0.28000000000000003</v>
      </c>
      <c r="AL343" s="2">
        <v>0.02</v>
      </c>
      <c r="AN343" s="2">
        <v>5.83</v>
      </c>
      <c r="AO343" s="2">
        <v>3.03</v>
      </c>
      <c r="AP343" s="2">
        <v>0.08</v>
      </c>
      <c r="BF343" s="30">
        <v>2.94</v>
      </c>
      <c r="CJ343" s="30">
        <v>17.64</v>
      </c>
      <c r="CK343" s="30">
        <v>7.54</v>
      </c>
      <c r="CN343" s="30">
        <v>1.52</v>
      </c>
      <c r="CO343" s="30">
        <v>1.96</v>
      </c>
      <c r="CW343" s="30">
        <v>363.3</v>
      </c>
      <c r="CX343" s="30">
        <v>100.9</v>
      </c>
      <c r="CY343" s="30">
        <v>22.35</v>
      </c>
      <c r="CZ343" s="30">
        <v>444</v>
      </c>
      <c r="DA343" s="30">
        <v>16.28</v>
      </c>
      <c r="DM343" s="30">
        <v>7.33</v>
      </c>
      <c r="DN343" s="30">
        <v>446</v>
      </c>
      <c r="DO343" s="30">
        <v>36.71</v>
      </c>
      <c r="DP343" s="30">
        <v>74.33</v>
      </c>
      <c r="DQ343" s="30">
        <v>8.6999999999999993</v>
      </c>
      <c r="DR343" s="30">
        <v>31.06</v>
      </c>
      <c r="DS343" s="30">
        <v>5.75</v>
      </c>
      <c r="DT343" s="30">
        <v>0.6</v>
      </c>
      <c r="DU343" s="30">
        <v>4.6399999999999997</v>
      </c>
      <c r="DV343" s="30">
        <v>0.72</v>
      </c>
      <c r="DW343" s="30">
        <v>3.8</v>
      </c>
      <c r="DX343" s="30">
        <v>0.71</v>
      </c>
      <c r="DY343" s="30">
        <v>2.06</v>
      </c>
      <c r="DZ343" s="30">
        <v>0.35</v>
      </c>
      <c r="EA343" s="30">
        <v>2.2200000000000002</v>
      </c>
      <c r="EB343" s="30">
        <v>0.35</v>
      </c>
      <c r="EC343" s="30">
        <v>3.95</v>
      </c>
      <c r="ED343" s="30">
        <v>1.5</v>
      </c>
      <c r="FP343" s="13" t="s">
        <v>989</v>
      </c>
    </row>
    <row r="344" spans="1:172" x14ac:dyDescent="0.25">
      <c r="A344" s="13" t="s">
        <v>987</v>
      </c>
      <c r="C344" s="13" t="s">
        <v>802</v>
      </c>
      <c r="D344" s="13" t="s">
        <v>744</v>
      </c>
      <c r="E344" s="2">
        <v>45.706667000000003</v>
      </c>
      <c r="F344" s="2">
        <v>45.706667000000003</v>
      </c>
      <c r="G344" s="2">
        <v>116.6575</v>
      </c>
      <c r="H344" s="2">
        <v>116.6575</v>
      </c>
      <c r="L344" s="13" t="s">
        <v>998</v>
      </c>
      <c r="M344" s="13" t="s">
        <v>390</v>
      </c>
      <c r="Q344" s="34">
        <v>155.5</v>
      </c>
      <c r="AB344" s="30">
        <v>69.56</v>
      </c>
      <c r="AC344" s="30">
        <v>0.3</v>
      </c>
      <c r="AE344" s="30">
        <v>15.52</v>
      </c>
      <c r="AG344" s="2">
        <v>1.66</v>
      </c>
      <c r="AH344" s="2">
        <v>0.31</v>
      </c>
      <c r="AI344" s="2">
        <f t="shared" si="13"/>
        <v>1.803668</v>
      </c>
      <c r="AJ344" s="2">
        <v>0.44</v>
      </c>
      <c r="AK344" s="2">
        <v>0.39</v>
      </c>
      <c r="AL344" s="2">
        <v>0.03</v>
      </c>
      <c r="AN344" s="2">
        <v>5.94</v>
      </c>
      <c r="AO344" s="2">
        <v>4.34</v>
      </c>
      <c r="AP344" s="2">
        <v>0.08</v>
      </c>
      <c r="BF344" s="30">
        <v>1.58</v>
      </c>
      <c r="CJ344" s="30">
        <v>23.65</v>
      </c>
      <c r="CK344" s="30">
        <v>10.67</v>
      </c>
      <c r="CN344" s="30">
        <v>1.24</v>
      </c>
      <c r="CO344" s="30">
        <v>2.94</v>
      </c>
      <c r="CW344" s="30">
        <v>293.10000000000002</v>
      </c>
      <c r="CX344" s="30">
        <v>91.3</v>
      </c>
      <c r="CY344" s="30">
        <v>21.67</v>
      </c>
      <c r="CZ344" s="30">
        <v>481</v>
      </c>
      <c r="DA344" s="30">
        <v>20.75</v>
      </c>
      <c r="DM344" s="30">
        <v>13.04</v>
      </c>
      <c r="DN344" s="30">
        <v>352</v>
      </c>
      <c r="DO344" s="30">
        <v>38.36</v>
      </c>
      <c r="DP344" s="30">
        <v>69.58</v>
      </c>
      <c r="DQ344" s="30">
        <v>9.08</v>
      </c>
      <c r="DR344" s="30">
        <v>33.57</v>
      </c>
      <c r="DS344" s="30">
        <v>5.55</v>
      </c>
      <c r="DT344" s="30">
        <v>0.71</v>
      </c>
      <c r="DU344" s="30">
        <v>4.29</v>
      </c>
      <c r="DV344" s="30">
        <v>0.66</v>
      </c>
      <c r="DW344" s="30">
        <v>3.54</v>
      </c>
      <c r="DX344" s="30">
        <v>0.73</v>
      </c>
      <c r="DY344" s="30">
        <v>2.1800000000000002</v>
      </c>
      <c r="DZ344" s="30">
        <v>0.37</v>
      </c>
      <c r="EA344" s="30">
        <v>2.4500000000000002</v>
      </c>
      <c r="EB344" s="30">
        <v>0.56000000000000005</v>
      </c>
      <c r="EC344" s="30">
        <v>3.23</v>
      </c>
      <c r="ED344" s="30">
        <v>2.13</v>
      </c>
      <c r="FP344" s="13" t="s">
        <v>989</v>
      </c>
    </row>
    <row r="345" spans="1:172" x14ac:dyDescent="0.25">
      <c r="A345" s="13" t="s">
        <v>987</v>
      </c>
      <c r="C345" s="13" t="s">
        <v>802</v>
      </c>
      <c r="D345" s="13" t="s">
        <v>744</v>
      </c>
      <c r="E345" s="12">
        <v>45.680556000000003</v>
      </c>
      <c r="F345" s="12">
        <v>45.680556000000003</v>
      </c>
      <c r="G345" s="12">
        <v>116.693333</v>
      </c>
      <c r="H345" s="12">
        <v>116.693333</v>
      </c>
      <c r="L345" s="13" t="s">
        <v>999</v>
      </c>
      <c r="M345" s="13" t="s">
        <v>390</v>
      </c>
      <c r="Q345" s="35">
        <v>161</v>
      </c>
      <c r="AB345" s="30">
        <v>76.14</v>
      </c>
      <c r="AC345" s="30">
        <v>0.16</v>
      </c>
      <c r="AE345" s="30">
        <v>12.61</v>
      </c>
      <c r="AG345" s="2">
        <v>0.65</v>
      </c>
      <c r="AH345" s="2">
        <v>0.65</v>
      </c>
      <c r="AI345" s="2">
        <f t="shared" si="13"/>
        <v>1.2348699999999999</v>
      </c>
      <c r="AJ345" s="2">
        <v>0.24</v>
      </c>
      <c r="AK345" s="2">
        <v>0.33</v>
      </c>
      <c r="AL345" s="2">
        <v>0.06</v>
      </c>
      <c r="AN345" s="2">
        <v>4.5599999999999996</v>
      </c>
      <c r="AO345" s="2">
        <v>3.82</v>
      </c>
      <c r="AP345" s="2">
        <v>0.03</v>
      </c>
      <c r="BF345" s="30">
        <v>0.81</v>
      </c>
      <c r="CJ345" s="30">
        <v>22.43</v>
      </c>
      <c r="CK345" s="30">
        <v>9.18</v>
      </c>
      <c r="CN345" s="30">
        <v>1.61</v>
      </c>
      <c r="CO345" s="30">
        <v>2.4300000000000002</v>
      </c>
      <c r="CW345" s="30">
        <v>246.4</v>
      </c>
      <c r="CX345" s="30">
        <v>114.2</v>
      </c>
      <c r="CY345" s="30">
        <v>30.01</v>
      </c>
      <c r="CZ345" s="30">
        <v>363</v>
      </c>
      <c r="DA345" s="30">
        <v>19.21</v>
      </c>
      <c r="DM345" s="30">
        <v>8.8000000000000007</v>
      </c>
      <c r="DN345" s="30">
        <v>340</v>
      </c>
      <c r="DO345" s="30">
        <v>22.13</v>
      </c>
      <c r="DP345" s="30">
        <v>44.84</v>
      </c>
      <c r="DQ345" s="30">
        <v>6.89</v>
      </c>
      <c r="DR345" s="30">
        <v>26.19</v>
      </c>
      <c r="DS345" s="30">
        <v>6.1</v>
      </c>
      <c r="DT345" s="30">
        <v>0.26</v>
      </c>
      <c r="DU345" s="30">
        <v>4.58</v>
      </c>
      <c r="DV345" s="30">
        <v>0.86</v>
      </c>
      <c r="DW345" s="30">
        <v>4.67</v>
      </c>
      <c r="DX345" s="30">
        <v>0.95</v>
      </c>
      <c r="DY345" s="30">
        <v>2.73</v>
      </c>
      <c r="DZ345" s="30">
        <v>0.45</v>
      </c>
      <c r="EA345" s="30">
        <v>2.92</v>
      </c>
      <c r="EB345" s="30">
        <v>0.57999999999999996</v>
      </c>
      <c r="EC345" s="30">
        <v>2.67</v>
      </c>
      <c r="ED345" s="30">
        <v>1.86</v>
      </c>
      <c r="FP345" s="13" t="s">
        <v>989</v>
      </c>
    </row>
    <row r="346" spans="1:172" x14ac:dyDescent="0.25">
      <c r="A346" s="13" t="s">
        <v>987</v>
      </c>
      <c r="C346" s="13" t="s">
        <v>802</v>
      </c>
      <c r="D346" s="13" t="s">
        <v>744</v>
      </c>
      <c r="E346" s="12">
        <v>45.680556000000003</v>
      </c>
      <c r="F346" s="12">
        <v>45.680556000000003</v>
      </c>
      <c r="G346" s="12">
        <v>116.693333</v>
      </c>
      <c r="H346" s="12">
        <v>116.693333</v>
      </c>
      <c r="L346" s="13" t="s">
        <v>1000</v>
      </c>
      <c r="M346" s="13" t="s">
        <v>390</v>
      </c>
      <c r="Q346" s="35">
        <v>161</v>
      </c>
      <c r="AB346" s="30">
        <v>77.34</v>
      </c>
      <c r="AC346" s="30">
        <v>0.11</v>
      </c>
      <c r="AE346" s="30">
        <v>12.64</v>
      </c>
      <c r="AG346" s="2">
        <v>0.13</v>
      </c>
      <c r="AH346" s="2">
        <v>0.13</v>
      </c>
      <c r="AI346" s="2">
        <f t="shared" si="13"/>
        <v>0.24697400000000003</v>
      </c>
      <c r="AJ346" s="2">
        <v>0.46</v>
      </c>
      <c r="AK346" s="2">
        <v>0.1</v>
      </c>
      <c r="AL346" s="2">
        <v>0.04</v>
      </c>
      <c r="AN346" s="2">
        <v>4.3499999999999996</v>
      </c>
      <c r="AO346" s="2">
        <v>3.97</v>
      </c>
      <c r="AP346" s="2">
        <v>0.02</v>
      </c>
      <c r="BF346" s="30">
        <v>0.65</v>
      </c>
      <c r="CJ346" s="30">
        <v>214.7</v>
      </c>
      <c r="CK346" s="30">
        <v>15.56</v>
      </c>
      <c r="CN346" s="30">
        <v>26.59</v>
      </c>
      <c r="CO346" s="30">
        <v>22.25</v>
      </c>
      <c r="CW346" s="30">
        <v>82.8</v>
      </c>
      <c r="CX346" s="30">
        <v>799.3</v>
      </c>
      <c r="CY346" s="30">
        <v>33.5</v>
      </c>
      <c r="CZ346" s="30">
        <v>1305</v>
      </c>
      <c r="DA346" s="30">
        <v>16.63</v>
      </c>
      <c r="DM346" s="30">
        <v>5.22</v>
      </c>
      <c r="DN346" s="30">
        <v>976</v>
      </c>
      <c r="DO346" s="30">
        <v>23.04</v>
      </c>
      <c r="DP346" s="30">
        <v>41.47</v>
      </c>
      <c r="DQ346" s="30">
        <v>7.77</v>
      </c>
      <c r="DR346" s="30">
        <v>25.65</v>
      </c>
      <c r="DS346" s="30">
        <v>5.51</v>
      </c>
      <c r="DT346" s="30">
        <v>0.22</v>
      </c>
      <c r="DU346" s="30">
        <v>3.9</v>
      </c>
      <c r="DV346" s="30">
        <v>0.75</v>
      </c>
      <c r="DW346" s="30">
        <v>4.5199999999999996</v>
      </c>
      <c r="DX346" s="30">
        <v>0.99</v>
      </c>
      <c r="DY346" s="30">
        <v>3.06</v>
      </c>
      <c r="DZ346" s="30">
        <v>0.57999999999999996</v>
      </c>
      <c r="EA346" s="30">
        <v>3.77</v>
      </c>
      <c r="EB346" s="30">
        <v>0.75</v>
      </c>
      <c r="EC346" s="30">
        <v>4.88</v>
      </c>
      <c r="ED346" s="30">
        <v>0.99</v>
      </c>
      <c r="FP346" s="13" t="s">
        <v>989</v>
      </c>
    </row>
    <row r="347" spans="1:172" x14ac:dyDescent="0.25">
      <c r="A347" s="13" t="s">
        <v>987</v>
      </c>
      <c r="C347" s="13" t="s">
        <v>802</v>
      </c>
      <c r="D347" s="13" t="s">
        <v>744</v>
      </c>
      <c r="E347" s="12">
        <v>45.680556000000003</v>
      </c>
      <c r="F347" s="12">
        <v>45.680556000000003</v>
      </c>
      <c r="G347" s="12">
        <v>116.693333</v>
      </c>
      <c r="H347" s="12">
        <v>116.693333</v>
      </c>
      <c r="L347" s="13" t="s">
        <v>1001</v>
      </c>
      <c r="M347" s="13" t="s">
        <v>390</v>
      </c>
      <c r="Q347" s="35">
        <v>161</v>
      </c>
      <c r="AB347" s="30">
        <v>68.88</v>
      </c>
      <c r="AC347" s="30">
        <v>0.41</v>
      </c>
      <c r="AE347" s="30">
        <v>16.32</v>
      </c>
      <c r="AG347" s="2">
        <v>0.47</v>
      </c>
      <c r="AH347" s="2">
        <v>0.22</v>
      </c>
      <c r="AI347" s="2">
        <f t="shared" si="13"/>
        <v>0.64290599999999998</v>
      </c>
      <c r="AJ347" s="2">
        <v>1.28</v>
      </c>
      <c r="AK347" s="2">
        <v>0.13</v>
      </c>
      <c r="AL347" s="2">
        <v>0.01</v>
      </c>
      <c r="AN347" s="2">
        <v>6.24</v>
      </c>
      <c r="AO347" s="2">
        <v>3.89</v>
      </c>
      <c r="AP347" s="2">
        <v>0.05</v>
      </c>
      <c r="BF347" s="30">
        <v>1.4</v>
      </c>
      <c r="CJ347" s="30">
        <v>108.5</v>
      </c>
      <c r="CK347" s="30">
        <v>10.51</v>
      </c>
      <c r="CN347" s="30">
        <v>12.22</v>
      </c>
      <c r="CO347" s="30">
        <v>3.32</v>
      </c>
      <c r="CW347" s="30">
        <v>88.9</v>
      </c>
      <c r="CX347" s="30">
        <v>532.5</v>
      </c>
      <c r="CY347" s="30">
        <v>63.7</v>
      </c>
      <c r="CZ347" s="30">
        <v>576</v>
      </c>
      <c r="DA347" s="30">
        <v>11.69</v>
      </c>
      <c r="DM347" s="30">
        <v>4</v>
      </c>
      <c r="DN347" s="30">
        <v>640</v>
      </c>
      <c r="DO347" s="30">
        <v>29.58</v>
      </c>
      <c r="DP347" s="30">
        <v>53.65</v>
      </c>
      <c r="DQ347" s="30">
        <v>9.44</v>
      </c>
      <c r="DR347" s="30">
        <v>43.35</v>
      </c>
      <c r="DS347" s="30">
        <v>9.31</v>
      </c>
      <c r="DT347" s="30">
        <v>2.29</v>
      </c>
      <c r="DU347" s="30">
        <v>7.94</v>
      </c>
      <c r="DV347" s="30">
        <v>1.42</v>
      </c>
      <c r="DW347" s="30">
        <v>7.71</v>
      </c>
      <c r="DX347" s="30">
        <v>1.71</v>
      </c>
      <c r="DY347" s="30">
        <v>4.76</v>
      </c>
      <c r="DZ347" s="30">
        <v>0.76</v>
      </c>
      <c r="EA347" s="30">
        <v>4.3899999999999997</v>
      </c>
      <c r="EB347" s="30">
        <v>0.65</v>
      </c>
      <c r="EC347" s="30">
        <v>3.82</v>
      </c>
      <c r="ED347" s="30">
        <v>1.23</v>
      </c>
      <c r="FP347" s="13" t="s">
        <v>989</v>
      </c>
    </row>
    <row r="348" spans="1:172" x14ac:dyDescent="0.25">
      <c r="A348" s="13" t="s">
        <v>987</v>
      </c>
      <c r="C348" s="13" t="s">
        <v>802</v>
      </c>
      <c r="D348" s="13" t="s">
        <v>744</v>
      </c>
      <c r="E348" s="2">
        <v>45.680556000000003</v>
      </c>
      <c r="F348" s="2">
        <v>45.680556000000003</v>
      </c>
      <c r="G348" s="2">
        <v>116.693333</v>
      </c>
      <c r="H348" s="2">
        <v>116.693333</v>
      </c>
      <c r="L348" s="13" t="s">
        <v>1002</v>
      </c>
      <c r="M348" s="13" t="s">
        <v>390</v>
      </c>
      <c r="Q348" s="34">
        <v>164</v>
      </c>
      <c r="AB348" s="30">
        <v>76.400000000000006</v>
      </c>
      <c r="AC348" s="30">
        <v>0.06</v>
      </c>
      <c r="AE348" s="30">
        <v>12.44</v>
      </c>
      <c r="AG348" s="2">
        <v>0.21</v>
      </c>
      <c r="AH348" s="2">
        <v>0.5</v>
      </c>
      <c r="AI348" s="2">
        <f t="shared" si="13"/>
        <v>0.68895799999999996</v>
      </c>
      <c r="AJ348" s="2">
        <v>0.88</v>
      </c>
      <c r="AK348" s="2">
        <v>0.14000000000000001</v>
      </c>
      <c r="AL348" s="2">
        <v>0.12</v>
      </c>
      <c r="AN348" s="2">
        <v>5.5</v>
      </c>
      <c r="AO348" s="2">
        <v>2.2400000000000002</v>
      </c>
      <c r="AP348" s="2">
        <v>0.02</v>
      </c>
      <c r="BF348" s="30">
        <v>1.02</v>
      </c>
      <c r="CJ348" s="30">
        <v>27.16</v>
      </c>
      <c r="CK348" s="30">
        <v>9.15</v>
      </c>
      <c r="CN348" s="30">
        <v>1.41</v>
      </c>
      <c r="CO348" s="30">
        <v>4.32</v>
      </c>
      <c r="CW348" s="30">
        <v>164.8</v>
      </c>
      <c r="CX348" s="30">
        <v>64.2</v>
      </c>
      <c r="CY348" s="30">
        <v>35.729999999999997</v>
      </c>
      <c r="CZ348" s="30">
        <v>281</v>
      </c>
      <c r="DA348" s="30">
        <v>17.59</v>
      </c>
      <c r="DM348" s="30">
        <v>7.65</v>
      </c>
      <c r="DN348" s="30">
        <v>313</v>
      </c>
      <c r="DO348" s="30">
        <v>17.010000000000002</v>
      </c>
      <c r="DP348" s="30">
        <v>34.1</v>
      </c>
      <c r="DQ348" s="30">
        <v>5.2</v>
      </c>
      <c r="DR348" s="30">
        <v>20.18</v>
      </c>
      <c r="DS348" s="30">
        <v>4.5599999999999996</v>
      </c>
      <c r="DT348" s="30">
        <v>0.23</v>
      </c>
      <c r="DU348" s="30">
        <v>3.9</v>
      </c>
      <c r="DV348" s="30">
        <v>0.76</v>
      </c>
      <c r="DW348" s="30">
        <v>4.8600000000000003</v>
      </c>
      <c r="DX348" s="30">
        <v>1.1100000000000001</v>
      </c>
      <c r="DY348" s="30">
        <v>3.48</v>
      </c>
      <c r="DZ348" s="30">
        <v>0.65</v>
      </c>
      <c r="EA348" s="30">
        <v>4.2300000000000004</v>
      </c>
      <c r="EB348" s="30">
        <v>0.7</v>
      </c>
      <c r="EC348" s="30">
        <v>2.14</v>
      </c>
      <c r="ED348" s="30">
        <v>1.83</v>
      </c>
      <c r="FP348" s="13" t="s">
        <v>989</v>
      </c>
    </row>
    <row r="349" spans="1:172" x14ac:dyDescent="0.25">
      <c r="A349" s="13" t="s">
        <v>1003</v>
      </c>
      <c r="C349" s="13" t="s">
        <v>802</v>
      </c>
      <c r="D349" s="13" t="s">
        <v>744</v>
      </c>
      <c r="E349" s="2">
        <v>46.457222000000002</v>
      </c>
      <c r="F349" s="2">
        <v>46.457222000000002</v>
      </c>
      <c r="G349" s="2">
        <v>119.23694399999999</v>
      </c>
      <c r="H349" s="2">
        <v>119.23694399999999</v>
      </c>
      <c r="L349" s="13" t="s">
        <v>1004</v>
      </c>
      <c r="M349" s="13" t="s">
        <v>390</v>
      </c>
      <c r="Q349" s="34">
        <v>174</v>
      </c>
      <c r="AB349" s="30">
        <v>74.400000000000006</v>
      </c>
      <c r="AC349" s="30">
        <v>0.16</v>
      </c>
      <c r="AE349" s="30">
        <v>13.67</v>
      </c>
      <c r="AG349" s="2">
        <v>1.0900000000000001</v>
      </c>
      <c r="AH349" s="2">
        <v>0.16</v>
      </c>
      <c r="AI349" s="2">
        <f t="shared" si="13"/>
        <v>1.1407820000000002</v>
      </c>
      <c r="AJ349" s="2">
        <v>0.63</v>
      </c>
      <c r="AK349" s="2">
        <v>0.09</v>
      </c>
      <c r="AL349" s="2">
        <v>0.02</v>
      </c>
      <c r="AN349" s="2">
        <v>4.54</v>
      </c>
      <c r="AO349" s="2">
        <v>3.77</v>
      </c>
      <c r="AP349" s="2">
        <v>0.05</v>
      </c>
      <c r="BF349" s="30">
        <v>1.1399999999999999</v>
      </c>
      <c r="CJ349" s="30">
        <v>7.8</v>
      </c>
      <c r="CK349" s="30">
        <v>5.62</v>
      </c>
      <c r="CN349" s="30">
        <v>0.36</v>
      </c>
      <c r="CO349" s="30">
        <v>1.1399999999999999</v>
      </c>
      <c r="CW349" s="30">
        <v>75</v>
      </c>
      <c r="CX349" s="30">
        <v>156</v>
      </c>
      <c r="CY349" s="30">
        <v>10.97</v>
      </c>
      <c r="CZ349" s="30">
        <v>564</v>
      </c>
      <c r="DA349" s="30">
        <v>10.9</v>
      </c>
      <c r="DM349" s="30">
        <v>10.68</v>
      </c>
      <c r="DN349" s="30">
        <v>2770</v>
      </c>
      <c r="DO349" s="30">
        <v>23.03</v>
      </c>
      <c r="DP349" s="30">
        <v>43.36</v>
      </c>
      <c r="DQ349" s="30">
        <v>5.22</v>
      </c>
      <c r="DR349" s="30">
        <v>17.64</v>
      </c>
      <c r="DS349" s="30">
        <v>2.83</v>
      </c>
      <c r="DT349" s="30">
        <v>0.63</v>
      </c>
      <c r="DU349" s="30">
        <v>2.4500000000000002</v>
      </c>
      <c r="DV349" s="30">
        <v>0.36</v>
      </c>
      <c r="DW349" s="30">
        <v>1.86</v>
      </c>
      <c r="DX349" s="30">
        <v>0.37</v>
      </c>
      <c r="DY349" s="30">
        <v>1.0900000000000001</v>
      </c>
      <c r="DZ349" s="30">
        <v>0.2</v>
      </c>
      <c r="EA349" s="30">
        <v>1.23</v>
      </c>
      <c r="EB349" s="30">
        <v>0.28000000000000003</v>
      </c>
      <c r="EC349" s="30">
        <v>8.8800000000000008</v>
      </c>
      <c r="ED349" s="30">
        <v>0.9</v>
      </c>
      <c r="FP349" s="13" t="s">
        <v>1005</v>
      </c>
    </row>
    <row r="350" spans="1:172" x14ac:dyDescent="0.25">
      <c r="A350" s="13" t="s">
        <v>1003</v>
      </c>
      <c r="C350" s="13" t="s">
        <v>802</v>
      </c>
      <c r="D350" s="13" t="s">
        <v>744</v>
      </c>
      <c r="E350" s="12">
        <v>46.5</v>
      </c>
      <c r="F350" s="12">
        <v>46.5</v>
      </c>
      <c r="G350" s="12">
        <v>119</v>
      </c>
      <c r="H350" s="12">
        <v>119</v>
      </c>
      <c r="L350" s="13" t="s">
        <v>1006</v>
      </c>
      <c r="M350" s="13" t="s">
        <v>390</v>
      </c>
      <c r="Q350" s="35">
        <v>162</v>
      </c>
      <c r="AB350" s="30">
        <v>69.12</v>
      </c>
      <c r="AC350" s="30">
        <v>0.53</v>
      </c>
      <c r="AE350" s="30">
        <v>15.5</v>
      </c>
      <c r="AG350" s="2">
        <v>1.32</v>
      </c>
      <c r="AH350" s="2">
        <v>0.76</v>
      </c>
      <c r="AI350" s="2">
        <f t="shared" si="13"/>
        <v>1.9477360000000001</v>
      </c>
      <c r="AJ350" s="2">
        <v>0.71</v>
      </c>
      <c r="AK350" s="2">
        <v>0.46</v>
      </c>
      <c r="AL350" s="2">
        <v>0.06</v>
      </c>
      <c r="AN350" s="2">
        <v>4.3099999999999996</v>
      </c>
      <c r="AO350" s="2">
        <v>4.68</v>
      </c>
      <c r="AP350" s="2">
        <v>0.13</v>
      </c>
      <c r="BF350" s="30">
        <v>2.21</v>
      </c>
      <c r="CJ350" s="30">
        <v>32.549999999999997</v>
      </c>
      <c r="CK350" s="30">
        <v>8.6999999999999993</v>
      </c>
      <c r="CN350" s="30">
        <v>1.74</v>
      </c>
      <c r="CO350" s="30">
        <v>3.33</v>
      </c>
      <c r="CW350" s="30">
        <v>108</v>
      </c>
      <c r="CX350" s="30">
        <v>304</v>
      </c>
      <c r="CY350" s="30">
        <v>27.66</v>
      </c>
      <c r="CZ350" s="30">
        <v>255</v>
      </c>
      <c r="DA350" s="30">
        <v>13.94</v>
      </c>
      <c r="DM350" s="30">
        <v>10.3</v>
      </c>
      <c r="DN350" s="30">
        <v>1263</v>
      </c>
      <c r="DO350" s="30">
        <v>38.39</v>
      </c>
      <c r="DP350" s="30">
        <v>68.989999999999995</v>
      </c>
      <c r="DQ350" s="30">
        <v>9.24</v>
      </c>
      <c r="DR350" s="30">
        <v>33.770000000000003</v>
      </c>
      <c r="DS350" s="30">
        <v>6.31</v>
      </c>
      <c r="DT350" s="30">
        <v>1.7</v>
      </c>
      <c r="DU350" s="30">
        <v>5.47</v>
      </c>
      <c r="DV350" s="30">
        <v>0.86</v>
      </c>
      <c r="DW350" s="30">
        <v>5.0199999999999996</v>
      </c>
      <c r="DX350" s="30">
        <v>0.97</v>
      </c>
      <c r="DY350" s="30">
        <v>2.73</v>
      </c>
      <c r="DZ350" s="30">
        <v>0.56999999999999995</v>
      </c>
      <c r="EA350" s="30">
        <v>3.37</v>
      </c>
      <c r="EB350" s="30">
        <v>0.71</v>
      </c>
      <c r="EC350" s="30">
        <v>7.11</v>
      </c>
      <c r="ED350" s="30">
        <v>1.23</v>
      </c>
      <c r="FP350" s="13" t="s">
        <v>1005</v>
      </c>
    </row>
    <row r="351" spans="1:172" x14ac:dyDescent="0.25">
      <c r="A351" s="13" t="s">
        <v>1003</v>
      </c>
      <c r="C351" s="13" t="s">
        <v>802</v>
      </c>
      <c r="D351" s="13" t="s">
        <v>744</v>
      </c>
      <c r="E351" s="12">
        <v>46.5</v>
      </c>
      <c r="F351" s="12">
        <v>46.5</v>
      </c>
      <c r="G351" s="12">
        <v>119</v>
      </c>
      <c r="H351" s="12">
        <v>119</v>
      </c>
      <c r="L351" s="13" t="s">
        <v>1007</v>
      </c>
      <c r="M351" s="13" t="s">
        <v>390</v>
      </c>
      <c r="Q351" s="35">
        <v>162</v>
      </c>
      <c r="AB351" s="30">
        <v>70.75</v>
      </c>
      <c r="AC351" s="30">
        <v>0.37</v>
      </c>
      <c r="AE351" s="30">
        <v>14.92</v>
      </c>
      <c r="AG351" s="2">
        <v>1.52</v>
      </c>
      <c r="AH351" s="2">
        <v>0.32</v>
      </c>
      <c r="AI351" s="2">
        <f t="shared" si="13"/>
        <v>1.6876960000000001</v>
      </c>
      <c r="AJ351" s="2">
        <v>0.52</v>
      </c>
      <c r="AK351" s="2">
        <v>0.47</v>
      </c>
      <c r="AL351" s="2">
        <v>0.02</v>
      </c>
      <c r="AN351" s="2">
        <v>5.88</v>
      </c>
      <c r="AO351" s="2">
        <v>2.67</v>
      </c>
      <c r="AP351" s="2">
        <v>0.14000000000000001</v>
      </c>
      <c r="BF351" s="30">
        <v>1.84</v>
      </c>
      <c r="CJ351" s="30">
        <v>30.94</v>
      </c>
      <c r="CK351" s="30">
        <v>7.56</v>
      </c>
      <c r="CN351" s="30">
        <v>1.46</v>
      </c>
      <c r="CO351" s="30">
        <v>1.84</v>
      </c>
      <c r="CW351" s="30">
        <v>268</v>
      </c>
      <c r="CX351" s="30">
        <v>221</v>
      </c>
      <c r="CY351" s="30">
        <v>22.45</v>
      </c>
      <c r="CZ351" s="30">
        <v>589</v>
      </c>
      <c r="DA351" s="30">
        <v>14.67</v>
      </c>
      <c r="DM351" s="30">
        <v>14.34</v>
      </c>
      <c r="DN351" s="30">
        <v>722</v>
      </c>
      <c r="DO351" s="30">
        <v>32.380000000000003</v>
      </c>
      <c r="DP351" s="30">
        <v>54.12</v>
      </c>
      <c r="DQ351" s="30">
        <v>8.2799999999999994</v>
      </c>
      <c r="DR351" s="30">
        <v>30.16</v>
      </c>
      <c r="DS351" s="30">
        <v>5.4</v>
      </c>
      <c r="DT351" s="30">
        <v>1.03</v>
      </c>
      <c r="DU351" s="30">
        <v>4.2</v>
      </c>
      <c r="DV351" s="30">
        <v>0.7</v>
      </c>
      <c r="DW351" s="30">
        <v>3.44</v>
      </c>
      <c r="DX351" s="30">
        <v>0.69</v>
      </c>
      <c r="DY351" s="30">
        <v>1.96</v>
      </c>
      <c r="DZ351" s="30">
        <v>0.32</v>
      </c>
      <c r="EA351" s="30">
        <v>2.15</v>
      </c>
      <c r="EB351" s="30">
        <v>0.47</v>
      </c>
      <c r="EC351" s="30">
        <v>4.26</v>
      </c>
      <c r="ED351" s="30">
        <v>1.24</v>
      </c>
      <c r="FP351" s="13" t="s">
        <v>1005</v>
      </c>
    </row>
    <row r="352" spans="1:172" x14ac:dyDescent="0.25">
      <c r="A352" s="13" t="s">
        <v>1003</v>
      </c>
      <c r="C352" s="13" t="s">
        <v>802</v>
      </c>
      <c r="D352" s="13" t="s">
        <v>744</v>
      </c>
      <c r="E352" s="2">
        <v>46.566389000000001</v>
      </c>
      <c r="F352" s="2">
        <v>46.566389000000001</v>
      </c>
      <c r="G352" s="2">
        <v>119.10250000000001</v>
      </c>
      <c r="H352" s="2">
        <v>119.10250000000001</v>
      </c>
      <c r="L352" s="13" t="s">
        <v>1008</v>
      </c>
      <c r="M352" s="13" t="s">
        <v>390</v>
      </c>
      <c r="Q352" s="34">
        <v>162.30000000000001</v>
      </c>
      <c r="AB352" s="30">
        <v>74.760000000000005</v>
      </c>
      <c r="AC352" s="30">
        <v>0.18</v>
      </c>
      <c r="AE352" s="30">
        <v>13.27</v>
      </c>
      <c r="AG352" s="2">
        <v>1.05</v>
      </c>
      <c r="AH352" s="2">
        <v>0.41</v>
      </c>
      <c r="AI352" s="2">
        <f t="shared" si="13"/>
        <v>1.3547900000000002</v>
      </c>
      <c r="AJ352" s="2">
        <v>0.31</v>
      </c>
      <c r="AK352" s="2">
        <v>0.3</v>
      </c>
      <c r="AL352" s="2">
        <v>0.06</v>
      </c>
      <c r="AN352" s="2">
        <v>4.78</v>
      </c>
      <c r="AO352" s="2">
        <v>3.43</v>
      </c>
      <c r="AP352" s="2">
        <v>0.05</v>
      </c>
      <c r="BF352" s="30">
        <v>1.05</v>
      </c>
      <c r="CJ352" s="30">
        <v>11.4</v>
      </c>
      <c r="CK352" s="30">
        <v>5.5</v>
      </c>
      <c r="CN352" s="30">
        <v>0.88</v>
      </c>
      <c r="CO352" s="30">
        <v>1.43</v>
      </c>
      <c r="CW352" s="30">
        <v>113</v>
      </c>
      <c r="CX352" s="30">
        <v>117</v>
      </c>
      <c r="CY352" s="30">
        <v>17.989999999999998</v>
      </c>
      <c r="CZ352" s="30">
        <v>168</v>
      </c>
      <c r="DA352" s="30">
        <v>10.76</v>
      </c>
      <c r="DM352" s="30">
        <v>15.55</v>
      </c>
      <c r="DN352" s="30">
        <v>573</v>
      </c>
      <c r="DO352" s="30">
        <v>36.46</v>
      </c>
      <c r="DP352" s="30">
        <v>72.89</v>
      </c>
      <c r="DQ352" s="30">
        <v>8.65</v>
      </c>
      <c r="DR352" s="30">
        <v>29.9</v>
      </c>
      <c r="DS352" s="30">
        <v>5.36</v>
      </c>
      <c r="DT352" s="30">
        <v>0.63</v>
      </c>
      <c r="DU352" s="30">
        <v>4.1900000000000004</v>
      </c>
      <c r="DV352" s="30">
        <v>0.67</v>
      </c>
      <c r="DW352" s="30">
        <v>3.5</v>
      </c>
      <c r="DX352" s="30">
        <v>0.64</v>
      </c>
      <c r="DY352" s="30">
        <v>1.87</v>
      </c>
      <c r="DZ352" s="30">
        <v>0.32</v>
      </c>
      <c r="EA352" s="30">
        <v>1.94</v>
      </c>
      <c r="EB352" s="30">
        <v>0.31</v>
      </c>
      <c r="EC352" s="30">
        <v>5.47</v>
      </c>
      <c r="ED352" s="30">
        <v>0.98</v>
      </c>
      <c r="FP352" s="13" t="s">
        <v>1005</v>
      </c>
    </row>
    <row r="353" spans="1:172" x14ac:dyDescent="0.25">
      <c r="A353" s="13" t="s">
        <v>1003</v>
      </c>
      <c r="C353" s="13" t="s">
        <v>802</v>
      </c>
      <c r="D353" s="13" t="s">
        <v>744</v>
      </c>
      <c r="E353" s="12">
        <v>46.5</v>
      </c>
      <c r="F353" s="12">
        <v>46.5</v>
      </c>
      <c r="G353" s="12">
        <v>119</v>
      </c>
      <c r="H353" s="12">
        <v>119</v>
      </c>
      <c r="L353" s="13" t="s">
        <v>1009</v>
      </c>
      <c r="M353" s="13" t="s">
        <v>1010</v>
      </c>
      <c r="Q353" s="35">
        <v>162.30000000000001</v>
      </c>
      <c r="AB353" s="30">
        <v>77.38</v>
      </c>
      <c r="AC353" s="30">
        <v>0.08</v>
      </c>
      <c r="AE353" s="30">
        <v>12.27</v>
      </c>
      <c r="AG353" s="2">
        <v>0.18</v>
      </c>
      <c r="AH353" s="2">
        <v>0.1</v>
      </c>
      <c r="AI353" s="2">
        <f t="shared" si="13"/>
        <v>0.26196399999999997</v>
      </c>
      <c r="AJ353" s="2">
        <v>0.27</v>
      </c>
      <c r="AK353" s="2">
        <v>0.17</v>
      </c>
      <c r="AL353" s="2">
        <v>0.01</v>
      </c>
      <c r="AN353" s="2">
        <v>4.83</v>
      </c>
      <c r="AO353" s="2">
        <v>2.74</v>
      </c>
      <c r="AP353" s="2">
        <v>0.04</v>
      </c>
      <c r="BF353" s="30">
        <v>1.29</v>
      </c>
      <c r="CJ353" s="30">
        <v>10.09</v>
      </c>
      <c r="CK353" s="30">
        <v>6.32</v>
      </c>
      <c r="CN353" s="30">
        <v>0.56999999999999995</v>
      </c>
      <c r="CO353" s="30">
        <v>1.79</v>
      </c>
      <c r="CW353" s="30">
        <v>119</v>
      </c>
      <c r="CX353" s="30">
        <v>65</v>
      </c>
      <c r="CY353" s="30">
        <v>15.98</v>
      </c>
      <c r="CZ353" s="30">
        <v>376</v>
      </c>
      <c r="DA353" s="30">
        <v>12.11</v>
      </c>
      <c r="DM353" s="30">
        <v>13.47</v>
      </c>
      <c r="DN353" s="30">
        <v>464</v>
      </c>
      <c r="DO353" s="30">
        <v>31.87</v>
      </c>
      <c r="DP353" s="30">
        <v>54.96</v>
      </c>
      <c r="DQ353" s="30">
        <v>7.51</v>
      </c>
      <c r="DR353" s="30">
        <v>25.85</v>
      </c>
      <c r="DS353" s="30">
        <v>4.55</v>
      </c>
      <c r="DT353" s="30">
        <v>0.44</v>
      </c>
      <c r="DU353" s="30">
        <v>3.33</v>
      </c>
      <c r="DV353" s="30">
        <v>0.49</v>
      </c>
      <c r="DW353" s="30">
        <v>2.44</v>
      </c>
      <c r="DX353" s="30">
        <v>0.47</v>
      </c>
      <c r="DY353" s="30">
        <v>1.4</v>
      </c>
      <c r="DZ353" s="30">
        <v>0.23</v>
      </c>
      <c r="EA353" s="30">
        <v>1.52</v>
      </c>
      <c r="EB353" s="30">
        <v>0.32</v>
      </c>
      <c r="EC353" s="30">
        <v>2.83</v>
      </c>
      <c r="ED353" s="30">
        <v>0.93</v>
      </c>
      <c r="FP353" s="13" t="s">
        <v>1005</v>
      </c>
    </row>
    <row r="354" spans="1:172" x14ac:dyDescent="0.25">
      <c r="A354" s="13" t="s">
        <v>1003</v>
      </c>
      <c r="C354" s="13" t="s">
        <v>802</v>
      </c>
      <c r="D354" s="13" t="s">
        <v>744</v>
      </c>
      <c r="E354" s="12">
        <v>46.5</v>
      </c>
      <c r="F354" s="12">
        <v>46.5</v>
      </c>
      <c r="G354" s="12">
        <v>119</v>
      </c>
      <c r="H354" s="12">
        <v>119</v>
      </c>
      <c r="L354" s="13" t="s">
        <v>1011</v>
      </c>
      <c r="M354" s="13" t="s">
        <v>390</v>
      </c>
      <c r="Q354" s="35">
        <v>162.30000000000001</v>
      </c>
      <c r="AB354" s="30">
        <v>78.819999999999993</v>
      </c>
      <c r="AC354" s="30">
        <v>0.04</v>
      </c>
      <c r="AE354" s="30">
        <v>11.66</v>
      </c>
      <c r="AG354" s="2">
        <v>0.33</v>
      </c>
      <c r="AH354" s="2">
        <v>0.11</v>
      </c>
      <c r="AI354" s="2">
        <f t="shared" si="13"/>
        <v>0.40693400000000002</v>
      </c>
      <c r="AJ354" s="2">
        <v>0.23</v>
      </c>
      <c r="AK354" s="2">
        <v>0.06</v>
      </c>
      <c r="AL354" s="2">
        <v>0.01</v>
      </c>
      <c r="AN354" s="2">
        <v>4.87</v>
      </c>
      <c r="AO354" s="2">
        <v>2.67</v>
      </c>
      <c r="AP354" s="2">
        <v>0.01</v>
      </c>
      <c r="BF354" s="30">
        <v>0.77</v>
      </c>
      <c r="CJ354" s="30">
        <v>7.42</v>
      </c>
      <c r="CK354" s="30">
        <v>6.07</v>
      </c>
      <c r="CN354" s="30">
        <v>0.16</v>
      </c>
      <c r="CO354" s="30">
        <v>1.46</v>
      </c>
      <c r="CW354" s="30">
        <v>253</v>
      </c>
      <c r="CX354" s="30">
        <v>32</v>
      </c>
      <c r="CY354" s="30">
        <v>18.559999999999999</v>
      </c>
      <c r="CZ354" s="30">
        <v>402</v>
      </c>
      <c r="DA354" s="30">
        <v>18.37</v>
      </c>
      <c r="DM354" s="30">
        <v>5.76</v>
      </c>
      <c r="DN354" s="30">
        <v>322</v>
      </c>
      <c r="DO354" s="30">
        <v>30.77</v>
      </c>
      <c r="DP354" s="30">
        <v>46.76</v>
      </c>
      <c r="DQ354" s="30">
        <v>5.84</v>
      </c>
      <c r="DR354" s="30">
        <v>17.510000000000002</v>
      </c>
      <c r="DS354" s="30">
        <v>3.02</v>
      </c>
      <c r="DT354" s="30">
        <v>0.25</v>
      </c>
      <c r="DU354" s="30">
        <v>2.66</v>
      </c>
      <c r="DV354" s="30">
        <v>0.45</v>
      </c>
      <c r="DW354" s="30">
        <v>2.48</v>
      </c>
      <c r="DX354" s="30">
        <v>0.52</v>
      </c>
      <c r="DY354" s="30">
        <v>1.66</v>
      </c>
      <c r="DZ354" s="30">
        <v>0.31</v>
      </c>
      <c r="EA354" s="30">
        <v>2.08</v>
      </c>
      <c r="EB354" s="30">
        <v>0.43</v>
      </c>
      <c r="EC354" s="30">
        <v>3.78</v>
      </c>
      <c r="ED354" s="30">
        <v>1.35</v>
      </c>
      <c r="FP354" s="13" t="s">
        <v>1005</v>
      </c>
    </row>
    <row r="355" spans="1:172" x14ac:dyDescent="0.25">
      <c r="A355" s="13" t="s">
        <v>1003</v>
      </c>
      <c r="C355" s="13" t="s">
        <v>802</v>
      </c>
      <c r="D355" s="13" t="s">
        <v>744</v>
      </c>
      <c r="E355" s="12">
        <v>46.5</v>
      </c>
      <c r="F355" s="12">
        <v>46.5</v>
      </c>
      <c r="G355" s="12">
        <v>119</v>
      </c>
      <c r="H355" s="12">
        <v>119</v>
      </c>
      <c r="L355" s="13" t="s">
        <v>1012</v>
      </c>
      <c r="M355" s="13" t="s">
        <v>1010</v>
      </c>
      <c r="Q355" s="35">
        <v>162.30000000000001</v>
      </c>
      <c r="AB355" s="30">
        <v>76.3</v>
      </c>
      <c r="AC355" s="30">
        <v>0.02</v>
      </c>
      <c r="AE355" s="30">
        <v>13.25</v>
      </c>
      <c r="AG355" s="2">
        <v>0.43</v>
      </c>
      <c r="AH355" s="2">
        <v>0.22</v>
      </c>
      <c r="AI355" s="2">
        <f t="shared" si="13"/>
        <v>0.60691400000000006</v>
      </c>
      <c r="AJ355" s="2">
        <v>0.27</v>
      </c>
      <c r="AK355" s="2">
        <v>0.13</v>
      </c>
      <c r="AL355" s="2">
        <v>0.05</v>
      </c>
      <c r="AN355" s="2">
        <v>3.9</v>
      </c>
      <c r="AO355" s="2">
        <v>3.83</v>
      </c>
      <c r="AP355" s="2">
        <v>0.02</v>
      </c>
      <c r="BF355" s="30">
        <v>1</v>
      </c>
      <c r="CJ355" s="30">
        <v>7.19</v>
      </c>
      <c r="CK355" s="30">
        <v>5.96</v>
      </c>
      <c r="CN355" s="30">
        <v>0.39</v>
      </c>
      <c r="CO355" s="30">
        <v>1.93</v>
      </c>
      <c r="CW355" s="30">
        <v>121</v>
      </c>
      <c r="CX355" s="30">
        <v>239</v>
      </c>
      <c r="CY355" s="30">
        <v>20.309999999999999</v>
      </c>
      <c r="CZ355" s="30">
        <v>350</v>
      </c>
      <c r="DA355" s="30">
        <v>19.170000000000002</v>
      </c>
      <c r="DM355" s="30">
        <v>6.64</v>
      </c>
      <c r="DN355" s="30">
        <v>258</v>
      </c>
      <c r="DO355" s="30">
        <v>14.26</v>
      </c>
      <c r="DP355" s="30">
        <v>28.15</v>
      </c>
      <c r="DQ355" s="30">
        <v>4.18</v>
      </c>
      <c r="DR355" s="30">
        <v>14.33</v>
      </c>
      <c r="DS355" s="30">
        <v>3.42</v>
      </c>
      <c r="DT355" s="30">
        <v>0.34</v>
      </c>
      <c r="DU355" s="30">
        <v>2.77</v>
      </c>
      <c r="DV355" s="30">
        <v>0.52</v>
      </c>
      <c r="DW355" s="30">
        <v>2.9</v>
      </c>
      <c r="DX355" s="30">
        <v>0.59</v>
      </c>
      <c r="DY355" s="30">
        <v>1.62</v>
      </c>
      <c r="DZ355" s="30">
        <v>0.28000000000000003</v>
      </c>
      <c r="EA355" s="30">
        <v>1.86</v>
      </c>
      <c r="EB355" s="30">
        <v>0.39</v>
      </c>
      <c r="EC355" s="30">
        <v>3.43</v>
      </c>
      <c r="ED355" s="30">
        <v>1.56</v>
      </c>
      <c r="FP355" s="13" t="s">
        <v>1005</v>
      </c>
    </row>
    <row r="356" spans="1:172" x14ac:dyDescent="0.25">
      <c r="A356" s="13" t="s">
        <v>1003</v>
      </c>
      <c r="C356" s="13" t="s">
        <v>802</v>
      </c>
      <c r="D356" s="13" t="s">
        <v>744</v>
      </c>
      <c r="E356" s="12">
        <v>46.5</v>
      </c>
      <c r="F356" s="12">
        <v>46.5</v>
      </c>
      <c r="G356" s="12">
        <v>119</v>
      </c>
      <c r="H356" s="12">
        <v>119</v>
      </c>
      <c r="L356" s="13" t="s">
        <v>1013</v>
      </c>
      <c r="M356" s="13" t="s">
        <v>1010</v>
      </c>
      <c r="Q356" s="35">
        <v>162.30000000000001</v>
      </c>
      <c r="AB356" s="30">
        <v>74.040000000000006</v>
      </c>
      <c r="AC356" s="30">
        <v>0.12</v>
      </c>
      <c r="AE356" s="30">
        <v>13.9</v>
      </c>
      <c r="AG356" s="2">
        <v>0.72</v>
      </c>
      <c r="AH356" s="2">
        <v>0.22</v>
      </c>
      <c r="AI356" s="2">
        <f t="shared" si="13"/>
        <v>0.86785599999999996</v>
      </c>
      <c r="AJ356" s="2">
        <v>0.31</v>
      </c>
      <c r="AK356" s="2">
        <v>0.14000000000000001</v>
      </c>
      <c r="AL356" s="2">
        <v>0.08</v>
      </c>
      <c r="AN356" s="2">
        <v>5.05</v>
      </c>
      <c r="AO356" s="2">
        <v>3.4</v>
      </c>
      <c r="AP356" s="2">
        <v>0.04</v>
      </c>
      <c r="BF356" s="30">
        <v>1.29</v>
      </c>
      <c r="CJ356" s="30">
        <v>10.89</v>
      </c>
      <c r="CK356" s="30">
        <v>7.62</v>
      </c>
      <c r="CN356" s="30">
        <v>0.6</v>
      </c>
      <c r="CO356" s="30">
        <v>1.73</v>
      </c>
      <c r="CW356" s="30">
        <v>59</v>
      </c>
      <c r="CX356" s="30">
        <v>49</v>
      </c>
      <c r="CY356" s="30">
        <v>29.5</v>
      </c>
      <c r="CZ356" s="30">
        <v>489</v>
      </c>
      <c r="DA356" s="30">
        <v>19.100000000000001</v>
      </c>
      <c r="DM356" s="30">
        <v>11.75</v>
      </c>
      <c r="DN356" s="30">
        <v>214</v>
      </c>
      <c r="DO356" s="30">
        <v>30.41</v>
      </c>
      <c r="DP356" s="30">
        <v>57.32</v>
      </c>
      <c r="DQ356" s="30">
        <v>8.07</v>
      </c>
      <c r="DR356" s="30">
        <v>28.5</v>
      </c>
      <c r="DS356" s="30">
        <v>5.37</v>
      </c>
      <c r="DT356" s="30">
        <v>0.47</v>
      </c>
      <c r="DU356" s="30">
        <v>4.22</v>
      </c>
      <c r="DV356" s="30">
        <v>0.76</v>
      </c>
      <c r="DW356" s="30">
        <v>4.22</v>
      </c>
      <c r="DX356" s="30">
        <v>0.88</v>
      </c>
      <c r="DY356" s="30">
        <v>2.57</v>
      </c>
      <c r="DZ356" s="30">
        <v>0.45</v>
      </c>
      <c r="EA356" s="30">
        <v>2.84</v>
      </c>
      <c r="EB356" s="30">
        <v>0.56000000000000005</v>
      </c>
      <c r="EC356" s="30">
        <v>4.1900000000000004</v>
      </c>
      <c r="ED356" s="30">
        <v>1.53</v>
      </c>
      <c r="FP356" s="13" t="s">
        <v>1005</v>
      </c>
    </row>
    <row r="357" spans="1:172" x14ac:dyDescent="0.25">
      <c r="A357" s="13" t="s">
        <v>1003</v>
      </c>
      <c r="C357" s="13" t="s">
        <v>802</v>
      </c>
      <c r="D357" s="13" t="s">
        <v>744</v>
      </c>
      <c r="E357" s="12">
        <v>46.5</v>
      </c>
      <c r="F357" s="12">
        <v>46.5</v>
      </c>
      <c r="G357" s="12">
        <v>119</v>
      </c>
      <c r="H357" s="12">
        <v>119</v>
      </c>
      <c r="L357" s="13" t="s">
        <v>1014</v>
      </c>
      <c r="M357" s="13" t="s">
        <v>390</v>
      </c>
      <c r="Q357" s="35">
        <v>162.30000000000001</v>
      </c>
      <c r="AB357" s="30">
        <v>77.180000000000007</v>
      </c>
      <c r="AC357" s="30">
        <v>7.0000000000000007E-2</v>
      </c>
      <c r="AE357" s="30">
        <v>12.03</v>
      </c>
      <c r="AG357" s="2">
        <v>0.78</v>
      </c>
      <c r="AH357" s="2">
        <v>0.28999999999999998</v>
      </c>
      <c r="AI357" s="2">
        <f t="shared" si="13"/>
        <v>0.99184399999999995</v>
      </c>
      <c r="AJ357" s="2">
        <v>0.19</v>
      </c>
      <c r="AK357" s="2">
        <v>0.21</v>
      </c>
      <c r="AL357" s="2">
        <v>0.05</v>
      </c>
      <c r="AN357" s="2">
        <v>5.46</v>
      </c>
      <c r="AO357" s="2">
        <v>1.8</v>
      </c>
      <c r="AP357" s="2">
        <v>0.04</v>
      </c>
      <c r="BF357" s="30">
        <v>1.26</v>
      </c>
      <c r="CJ357" s="30">
        <v>13.73</v>
      </c>
      <c r="CK357" s="30">
        <v>7.09</v>
      </c>
      <c r="CN357" s="30">
        <v>1.3</v>
      </c>
      <c r="CO357" s="30">
        <v>3.74</v>
      </c>
      <c r="CW357" s="30">
        <v>315</v>
      </c>
      <c r="CX357" s="30">
        <v>45</v>
      </c>
      <c r="CY357" s="30">
        <v>19.86</v>
      </c>
      <c r="CZ357" s="30">
        <v>364</v>
      </c>
      <c r="DA357" s="30">
        <v>18.66</v>
      </c>
      <c r="DM357" s="30">
        <v>28.69</v>
      </c>
      <c r="DN357" s="30">
        <v>209</v>
      </c>
      <c r="DO357" s="30">
        <v>32.03</v>
      </c>
      <c r="DP357" s="30">
        <v>55.64</v>
      </c>
      <c r="DQ357" s="30">
        <v>7.2</v>
      </c>
      <c r="DR357" s="30">
        <v>24.88</v>
      </c>
      <c r="DS357" s="30">
        <v>4.58</v>
      </c>
      <c r="DT357" s="30">
        <v>0.37</v>
      </c>
      <c r="DU357" s="30">
        <v>3.47</v>
      </c>
      <c r="DV357" s="30">
        <v>0.57999999999999996</v>
      </c>
      <c r="DW357" s="30">
        <v>3.01</v>
      </c>
      <c r="DX357" s="30">
        <v>0.61</v>
      </c>
      <c r="DY357" s="30">
        <v>1.87</v>
      </c>
      <c r="DZ357" s="30">
        <v>0.35</v>
      </c>
      <c r="EA357" s="30">
        <v>2.27</v>
      </c>
      <c r="EB357" s="30">
        <v>0.42</v>
      </c>
      <c r="EC357" s="30">
        <v>3.3</v>
      </c>
      <c r="ED357" s="30">
        <v>1.62</v>
      </c>
      <c r="FP357" s="13" t="s">
        <v>1005</v>
      </c>
    </row>
    <row r="358" spans="1:172" x14ac:dyDescent="0.25">
      <c r="A358" s="13" t="s">
        <v>1003</v>
      </c>
      <c r="C358" s="13" t="s">
        <v>802</v>
      </c>
      <c r="D358" s="13" t="s">
        <v>744</v>
      </c>
      <c r="E358" s="2">
        <v>46.356110999999999</v>
      </c>
      <c r="F358" s="2">
        <v>46.356110999999999</v>
      </c>
      <c r="G358" s="2">
        <v>118.978056</v>
      </c>
      <c r="H358" s="2">
        <v>118.978056</v>
      </c>
      <c r="L358" s="13" t="s">
        <v>1015</v>
      </c>
      <c r="M358" s="13" t="s">
        <v>1010</v>
      </c>
      <c r="Q358" s="34">
        <v>165.6</v>
      </c>
      <c r="AB358" s="30">
        <v>76.72</v>
      </c>
      <c r="AC358" s="30">
        <v>0.1</v>
      </c>
      <c r="AE358" s="30">
        <v>13.08</v>
      </c>
      <c r="AG358" s="2">
        <v>0.4</v>
      </c>
      <c r="AH358" s="2">
        <v>0.17</v>
      </c>
      <c r="AI358" s="2">
        <f t="shared" si="13"/>
        <v>0.52992000000000006</v>
      </c>
      <c r="AJ358" s="2">
        <v>0.13</v>
      </c>
      <c r="AK358" s="2">
        <v>0.14000000000000001</v>
      </c>
      <c r="AL358" s="2">
        <v>0.02</v>
      </c>
      <c r="AN358" s="2">
        <v>4.42</v>
      </c>
      <c r="AO358" s="2">
        <v>3.68</v>
      </c>
      <c r="AP358" s="2">
        <v>0.02</v>
      </c>
      <c r="BF358" s="30">
        <v>1.08</v>
      </c>
      <c r="CJ358" s="30">
        <v>19.510000000000002</v>
      </c>
      <c r="CK358" s="30">
        <v>7.68</v>
      </c>
      <c r="CN358" s="30">
        <v>0.21</v>
      </c>
      <c r="CO358" s="30">
        <v>1.24</v>
      </c>
      <c r="CW358" s="30">
        <v>135</v>
      </c>
      <c r="CX358" s="30">
        <v>84</v>
      </c>
      <c r="CY358" s="30">
        <v>18.39</v>
      </c>
      <c r="CZ358" s="30">
        <v>77</v>
      </c>
      <c r="DA358" s="30">
        <v>17.45</v>
      </c>
      <c r="DM358" s="30">
        <v>8.5399999999999991</v>
      </c>
      <c r="DN358" s="30">
        <v>188</v>
      </c>
      <c r="DO358" s="30">
        <v>17.100000000000001</v>
      </c>
      <c r="DP358" s="30">
        <v>33.9</v>
      </c>
      <c r="DQ358" s="30">
        <v>4.43</v>
      </c>
      <c r="DR358" s="30">
        <v>14.97</v>
      </c>
      <c r="DS358" s="30">
        <v>3.56</v>
      </c>
      <c r="DT358" s="30">
        <v>0.39</v>
      </c>
      <c r="DU358" s="30">
        <v>2.96</v>
      </c>
      <c r="DV358" s="30">
        <v>0.54</v>
      </c>
      <c r="DW358" s="30">
        <v>3.29</v>
      </c>
      <c r="DX358" s="30">
        <v>0.63</v>
      </c>
      <c r="DY358" s="30">
        <v>1.67</v>
      </c>
      <c r="DZ358" s="30">
        <v>0.39</v>
      </c>
      <c r="EA358" s="30">
        <v>2.17</v>
      </c>
      <c r="EB358" s="30">
        <v>0.41</v>
      </c>
      <c r="EC358" s="30">
        <v>3.87</v>
      </c>
      <c r="ED358" s="30">
        <v>1.56</v>
      </c>
      <c r="FP358" s="13" t="s">
        <v>1005</v>
      </c>
    </row>
    <row r="359" spans="1:172" x14ac:dyDescent="0.25">
      <c r="A359" s="13" t="s">
        <v>1003</v>
      </c>
      <c r="C359" s="13" t="s">
        <v>802</v>
      </c>
      <c r="D359" s="13" t="s">
        <v>744</v>
      </c>
      <c r="E359" s="2">
        <v>46.351388999999998</v>
      </c>
      <c r="F359" s="2">
        <v>46.351388999999998</v>
      </c>
      <c r="G359" s="2">
        <v>118.910556</v>
      </c>
      <c r="H359" s="2">
        <v>118.910556</v>
      </c>
      <c r="L359" s="13" t="s">
        <v>1016</v>
      </c>
      <c r="M359" s="13" t="s">
        <v>1010</v>
      </c>
      <c r="Q359" s="34">
        <v>157.5</v>
      </c>
      <c r="AB359" s="30">
        <v>80.66</v>
      </c>
      <c r="AC359" s="30">
        <v>7.0000000000000007E-2</v>
      </c>
      <c r="AE359" s="30">
        <v>12.48</v>
      </c>
      <c r="AG359" s="2">
        <v>0.25</v>
      </c>
      <c r="AH359" s="2">
        <v>7.0000000000000007E-2</v>
      </c>
      <c r="AI359" s="2">
        <f t="shared" si="13"/>
        <v>0.29495000000000005</v>
      </c>
      <c r="AJ359" s="2">
        <v>0.19</v>
      </c>
      <c r="AK359" s="2">
        <v>0.08</v>
      </c>
      <c r="AL359" s="2">
        <v>0.02</v>
      </c>
      <c r="AN359" s="2">
        <v>3.33</v>
      </c>
      <c r="AO359" s="2">
        <v>7.0000000000000007E-2</v>
      </c>
      <c r="AP359" s="2">
        <v>0</v>
      </c>
      <c r="BF359" s="30">
        <v>2.35</v>
      </c>
      <c r="CJ359" s="30">
        <v>6.4</v>
      </c>
      <c r="CK359" s="30">
        <v>5.5</v>
      </c>
      <c r="CN359" s="30">
        <v>0.24</v>
      </c>
      <c r="CO359" s="30">
        <v>1.0900000000000001</v>
      </c>
      <c r="CW359" s="30">
        <v>139</v>
      </c>
      <c r="CX359" s="30">
        <v>31</v>
      </c>
      <c r="CY359" s="30">
        <v>16.73</v>
      </c>
      <c r="CZ359" s="30">
        <v>105</v>
      </c>
      <c r="DA359" s="30">
        <v>13.34</v>
      </c>
      <c r="DM359" s="30">
        <v>65.7</v>
      </c>
      <c r="DN359" s="30">
        <v>146</v>
      </c>
      <c r="DO359" s="30">
        <v>24.25</v>
      </c>
      <c r="DP359" s="30">
        <v>52.52</v>
      </c>
      <c r="DQ359" s="30">
        <v>6.76</v>
      </c>
      <c r="DR359" s="30">
        <v>23.29</v>
      </c>
      <c r="DS359" s="30">
        <v>4.51</v>
      </c>
      <c r="DT359" s="30">
        <v>0.31</v>
      </c>
      <c r="DU359" s="30">
        <v>3.28</v>
      </c>
      <c r="DV359" s="30">
        <v>0.56999999999999995</v>
      </c>
      <c r="DW359" s="30">
        <v>3.17</v>
      </c>
      <c r="DX359" s="30">
        <v>0.57999999999999996</v>
      </c>
      <c r="DY359" s="30">
        <v>1.77</v>
      </c>
      <c r="DZ359" s="30">
        <v>0.31</v>
      </c>
      <c r="EA359" s="30">
        <v>1.89</v>
      </c>
      <c r="EB359" s="30">
        <v>0.3</v>
      </c>
      <c r="EC359" s="30">
        <v>3.7</v>
      </c>
      <c r="ED359" s="30">
        <v>1.1200000000000001</v>
      </c>
      <c r="FP359" s="13" t="s">
        <v>1005</v>
      </c>
    </row>
    <row r="360" spans="1:172" x14ac:dyDescent="0.25">
      <c r="A360" s="13" t="s">
        <v>1003</v>
      </c>
      <c r="C360" s="13" t="s">
        <v>802</v>
      </c>
      <c r="D360" s="13" t="s">
        <v>744</v>
      </c>
      <c r="E360" s="12">
        <v>46.5</v>
      </c>
      <c r="F360" s="12">
        <v>46.5</v>
      </c>
      <c r="G360" s="12">
        <v>119</v>
      </c>
      <c r="H360" s="12">
        <v>119</v>
      </c>
      <c r="L360" s="13" t="s">
        <v>1017</v>
      </c>
      <c r="M360" s="13" t="s">
        <v>390</v>
      </c>
      <c r="Q360" s="35">
        <v>158</v>
      </c>
      <c r="AB360" s="30">
        <v>73.31</v>
      </c>
      <c r="AC360" s="30">
        <v>0.44</v>
      </c>
      <c r="AE360" s="30">
        <v>13.68</v>
      </c>
      <c r="AG360" s="2">
        <v>1.57</v>
      </c>
      <c r="AH360" s="2">
        <v>0.46</v>
      </c>
      <c r="AI360" s="2">
        <f t="shared" si="13"/>
        <v>1.8726860000000001</v>
      </c>
      <c r="AJ360" s="2">
        <v>0.33</v>
      </c>
      <c r="AK360" s="2">
        <v>0.47</v>
      </c>
      <c r="AL360" s="2">
        <v>0.02</v>
      </c>
      <c r="AN360" s="2">
        <v>2.98</v>
      </c>
      <c r="AO360" s="2">
        <v>4.68</v>
      </c>
      <c r="AP360" s="2">
        <v>0.13</v>
      </c>
      <c r="BF360" s="30">
        <v>1.8</v>
      </c>
      <c r="CJ360" s="30">
        <v>39.1</v>
      </c>
      <c r="CK360" s="30">
        <v>9.89</v>
      </c>
      <c r="CN360" s="30">
        <v>3.03</v>
      </c>
      <c r="CO360" s="30">
        <v>2.73</v>
      </c>
      <c r="CW360" s="30">
        <v>73</v>
      </c>
      <c r="CX360" s="30">
        <v>187</v>
      </c>
      <c r="CY360" s="30">
        <v>19.690000000000001</v>
      </c>
      <c r="CZ360" s="30">
        <v>195</v>
      </c>
      <c r="DA360" s="30">
        <v>9.81</v>
      </c>
      <c r="DM360" s="30">
        <v>11.03</v>
      </c>
      <c r="DN360" s="30">
        <v>606</v>
      </c>
      <c r="DO360" s="30">
        <v>40.36</v>
      </c>
      <c r="DP360" s="30">
        <v>69.459999999999994</v>
      </c>
      <c r="DQ360" s="30">
        <v>9.36</v>
      </c>
      <c r="DR360" s="30">
        <v>33.090000000000003</v>
      </c>
      <c r="DS360" s="30">
        <v>5.66</v>
      </c>
      <c r="DT360" s="30">
        <v>1.1399999999999999</v>
      </c>
      <c r="DU360" s="30">
        <v>4.67</v>
      </c>
      <c r="DV360" s="30">
        <v>0.7</v>
      </c>
      <c r="DW360" s="30">
        <v>3.83</v>
      </c>
      <c r="DX360" s="30">
        <v>0.7</v>
      </c>
      <c r="DY360" s="30">
        <v>1.96</v>
      </c>
      <c r="DZ360" s="30">
        <v>0.4</v>
      </c>
      <c r="EA360" s="30">
        <v>2.27</v>
      </c>
      <c r="EB360" s="30">
        <v>0.39</v>
      </c>
      <c r="EC360" s="30">
        <v>7.35</v>
      </c>
      <c r="ED360" s="30">
        <v>0.96</v>
      </c>
      <c r="FP360" s="13" t="s">
        <v>1005</v>
      </c>
    </row>
    <row r="361" spans="1:172" s="30" customFormat="1" x14ac:dyDescent="0.25">
      <c r="A361" s="13" t="s">
        <v>1018</v>
      </c>
      <c r="B361" s="6"/>
      <c r="C361" s="13" t="s">
        <v>593</v>
      </c>
      <c r="E361" s="12">
        <v>45.472499999999997</v>
      </c>
      <c r="F361" s="12">
        <v>45.472499999999997</v>
      </c>
      <c r="G361" s="12">
        <v>120.69374999999999</v>
      </c>
      <c r="H361" s="12">
        <v>120.69374999999999</v>
      </c>
      <c r="I361" s="6"/>
      <c r="J361" s="6"/>
      <c r="K361" s="6"/>
      <c r="L361" s="13" t="s">
        <v>1019</v>
      </c>
      <c r="M361" s="13"/>
      <c r="N361" s="6"/>
      <c r="O361" s="6"/>
      <c r="P361" s="6"/>
      <c r="Q361" s="35">
        <v>125</v>
      </c>
      <c r="R361" s="6"/>
      <c r="S361" s="6"/>
      <c r="T361" s="6"/>
      <c r="U361" s="6"/>
      <c r="V361" s="6"/>
      <c r="W361" s="6"/>
      <c r="X361" s="6"/>
      <c r="Y361" s="6"/>
      <c r="Z361" s="6"/>
      <c r="AA361" s="6"/>
      <c r="AB361" s="6">
        <v>76.739999999999995</v>
      </c>
      <c r="AC361" s="6">
        <v>0.13</v>
      </c>
      <c r="AE361" s="6">
        <v>11.31</v>
      </c>
      <c r="AG361" s="2">
        <v>2.67</v>
      </c>
      <c r="AH361" s="2">
        <v>0.34</v>
      </c>
      <c r="AI361" s="2">
        <f>AH361+0.8998*AG361</f>
        <v>2.7424659999999998</v>
      </c>
      <c r="AJ361" s="2">
        <v>0.12</v>
      </c>
      <c r="AK361" s="2">
        <v>0.04</v>
      </c>
      <c r="AL361" s="2">
        <v>0.03</v>
      </c>
      <c r="AM361" s="2" t="s">
        <v>1019</v>
      </c>
      <c r="AN361" s="2">
        <v>3.66</v>
      </c>
      <c r="AO361" s="2">
        <v>3.86</v>
      </c>
      <c r="AP361" s="2">
        <v>0.02</v>
      </c>
      <c r="BF361" s="30">
        <v>1.24</v>
      </c>
      <c r="CH361" s="30">
        <v>1.47</v>
      </c>
      <c r="CJ361" s="30">
        <v>33.799999999999997</v>
      </c>
      <c r="CK361" s="6">
        <v>2.5</v>
      </c>
      <c r="CL361" s="30">
        <v>389</v>
      </c>
      <c r="CN361" s="30">
        <v>0.88</v>
      </c>
      <c r="CO361" s="30">
        <v>4.93</v>
      </c>
      <c r="CP361" s="30">
        <v>4.75</v>
      </c>
      <c r="CQ361" s="30">
        <v>114</v>
      </c>
      <c r="CR361" s="30">
        <v>35.06</v>
      </c>
      <c r="CW361" s="30">
        <v>225</v>
      </c>
      <c r="CX361" s="30">
        <v>33.9</v>
      </c>
      <c r="CY361" s="30">
        <v>73.69</v>
      </c>
      <c r="CZ361" s="30">
        <v>1251</v>
      </c>
      <c r="DN361" s="30">
        <v>67</v>
      </c>
      <c r="DO361" s="30">
        <v>32.01</v>
      </c>
      <c r="DP361" s="30">
        <v>142.88999999999999</v>
      </c>
      <c r="DQ361" s="30">
        <v>10.41</v>
      </c>
      <c r="DR361" s="30">
        <v>39.35</v>
      </c>
      <c r="DS361" s="30">
        <v>11.06</v>
      </c>
      <c r="DT361" s="30">
        <v>0.13</v>
      </c>
      <c r="DU361" s="30">
        <v>10.87</v>
      </c>
      <c r="DV361" s="30">
        <v>2.2200000000000002</v>
      </c>
      <c r="DW361" s="30">
        <v>14.34</v>
      </c>
      <c r="DX361" s="30">
        <v>2.81</v>
      </c>
      <c r="DY361" s="30">
        <v>8.52</v>
      </c>
      <c r="DZ361" s="30">
        <v>1.33</v>
      </c>
      <c r="EA361" s="30">
        <v>8.07</v>
      </c>
      <c r="EB361" s="30">
        <v>1.1100000000000001</v>
      </c>
      <c r="EC361" s="30">
        <v>26.05</v>
      </c>
      <c r="ED361" s="30">
        <v>6.3</v>
      </c>
      <c r="EM361" s="6">
        <v>45.63</v>
      </c>
      <c r="EO361" s="30">
        <v>24.1</v>
      </c>
      <c r="EP361" s="30">
        <v>4.71</v>
      </c>
      <c r="FO361" s="6"/>
      <c r="FP361" s="13" t="s">
        <v>1020</v>
      </c>
    </row>
    <row r="362" spans="1:172" s="30" customFormat="1" x14ac:dyDescent="0.25">
      <c r="A362" s="13" t="s">
        <v>1018</v>
      </c>
      <c r="B362" s="6"/>
      <c r="C362" s="13" t="s">
        <v>593</v>
      </c>
      <c r="E362" s="12">
        <v>45.472499999999997</v>
      </c>
      <c r="F362" s="12">
        <v>45.472499999999997</v>
      </c>
      <c r="G362" s="12">
        <v>120.69374999999999</v>
      </c>
      <c r="H362" s="12">
        <v>120.69374999999999</v>
      </c>
      <c r="I362" s="6"/>
      <c r="J362" s="6"/>
      <c r="K362" s="6"/>
      <c r="L362" s="13" t="s">
        <v>1021</v>
      </c>
      <c r="M362" s="13"/>
      <c r="N362" s="6"/>
      <c r="O362" s="6"/>
      <c r="P362" s="6"/>
      <c r="Q362" s="35">
        <v>125</v>
      </c>
      <c r="R362" s="6"/>
      <c r="S362" s="6"/>
      <c r="T362" s="6"/>
      <c r="U362" s="6"/>
      <c r="V362" s="6"/>
      <c r="W362" s="6"/>
      <c r="X362" s="6"/>
      <c r="Y362" s="6"/>
      <c r="Z362" s="6"/>
      <c r="AA362" s="6"/>
      <c r="AB362" s="6">
        <v>74.16</v>
      </c>
      <c r="AC362" s="6">
        <v>0.19</v>
      </c>
      <c r="AE362" s="6">
        <v>13.55</v>
      </c>
      <c r="AG362" s="2">
        <v>1.74</v>
      </c>
      <c r="AH362" s="2">
        <v>0.43</v>
      </c>
      <c r="AI362" s="2">
        <f t="shared" si="13"/>
        <v>1.995652</v>
      </c>
      <c r="AJ362" s="2">
        <v>0.42</v>
      </c>
      <c r="AK362" s="2">
        <v>0.47</v>
      </c>
      <c r="AL362" s="2">
        <v>0.04</v>
      </c>
      <c r="AM362" s="2" t="s">
        <v>1021</v>
      </c>
      <c r="AN362" s="2">
        <v>3.81</v>
      </c>
      <c r="AO362" s="2">
        <v>3.6</v>
      </c>
      <c r="AP362" s="2">
        <v>0.03</v>
      </c>
      <c r="BF362" s="30">
        <v>1.76</v>
      </c>
      <c r="CH362" s="30">
        <v>3.76</v>
      </c>
      <c r="CJ362" s="30">
        <v>24.4</v>
      </c>
      <c r="CK362" s="6">
        <v>0.5</v>
      </c>
      <c r="CL362" s="30">
        <v>385</v>
      </c>
      <c r="CN362" s="30">
        <v>3.02</v>
      </c>
      <c r="CO362" s="30">
        <v>4.3</v>
      </c>
      <c r="CP362" s="30">
        <v>5.35</v>
      </c>
      <c r="CQ362" s="30">
        <v>50.3</v>
      </c>
      <c r="CR362" s="30">
        <v>18.670000000000002</v>
      </c>
      <c r="CW362" s="30">
        <v>107</v>
      </c>
      <c r="CX362" s="30">
        <v>208</v>
      </c>
      <c r="CY362" s="30">
        <v>15.53</v>
      </c>
      <c r="CZ362" s="30">
        <v>178</v>
      </c>
      <c r="DN362" s="30">
        <v>991</v>
      </c>
      <c r="DO362" s="30">
        <v>28.59</v>
      </c>
      <c r="DP362" s="30">
        <v>58.11</v>
      </c>
      <c r="DQ362" s="30">
        <v>6.65</v>
      </c>
      <c r="DR362" s="30">
        <v>23.22</v>
      </c>
      <c r="DS362" s="30">
        <v>3.87</v>
      </c>
      <c r="DT362" s="30">
        <v>0.4</v>
      </c>
      <c r="DU362" s="30">
        <v>3.22</v>
      </c>
      <c r="DV362" s="30">
        <v>0.51</v>
      </c>
      <c r="DW362" s="30">
        <v>2.85</v>
      </c>
      <c r="DX362" s="30">
        <v>0.54</v>
      </c>
      <c r="DY362" s="30">
        <v>1.84</v>
      </c>
      <c r="DZ362" s="30">
        <v>0.31</v>
      </c>
      <c r="EA362" s="30">
        <v>2.19</v>
      </c>
      <c r="EB362" s="30">
        <v>0.32</v>
      </c>
      <c r="EC362" s="30">
        <v>6.14</v>
      </c>
      <c r="ED362" s="30">
        <v>0.98</v>
      </c>
      <c r="EM362" s="6">
        <v>16.37</v>
      </c>
      <c r="EO362" s="30">
        <v>14.2</v>
      </c>
      <c r="EP362" s="30">
        <v>3.26</v>
      </c>
      <c r="FO362" s="6"/>
      <c r="FP362" s="13" t="s">
        <v>1020</v>
      </c>
    </row>
    <row r="363" spans="1:172" s="30" customFormat="1" x14ac:dyDescent="0.25">
      <c r="A363" s="13" t="s">
        <v>1018</v>
      </c>
      <c r="B363" s="6"/>
      <c r="C363" s="13" t="s">
        <v>593</v>
      </c>
      <c r="E363" s="12">
        <v>45.472499999999997</v>
      </c>
      <c r="F363" s="12">
        <v>45.472499999999997</v>
      </c>
      <c r="G363" s="12">
        <v>120.69374999999999</v>
      </c>
      <c r="H363" s="12">
        <v>120.69374999999999</v>
      </c>
      <c r="I363" s="6"/>
      <c r="J363" s="6"/>
      <c r="K363" s="6"/>
      <c r="L363" s="13" t="s">
        <v>1022</v>
      </c>
      <c r="M363" s="13"/>
      <c r="N363" s="6"/>
      <c r="O363" s="6"/>
      <c r="P363" s="6"/>
      <c r="Q363" s="35">
        <v>125</v>
      </c>
      <c r="R363" s="6"/>
      <c r="S363" s="6"/>
      <c r="T363" s="6"/>
      <c r="U363" s="6"/>
      <c r="V363" s="6"/>
      <c r="W363" s="6"/>
      <c r="X363" s="6"/>
      <c r="Y363" s="6"/>
      <c r="Z363" s="6"/>
      <c r="AA363" s="6"/>
      <c r="AB363" s="6">
        <v>72.12</v>
      </c>
      <c r="AC363" s="6">
        <v>0.22</v>
      </c>
      <c r="AE363" s="6">
        <v>13.91</v>
      </c>
      <c r="AG363" s="2">
        <v>1.69</v>
      </c>
      <c r="AH363" s="2">
        <v>0.55000000000000004</v>
      </c>
      <c r="AI363" s="2">
        <f t="shared" si="13"/>
        <v>2.070662</v>
      </c>
      <c r="AJ363" s="2">
        <v>0.54</v>
      </c>
      <c r="AK363" s="2">
        <v>0.37</v>
      </c>
      <c r="AL363" s="2">
        <v>0.06</v>
      </c>
      <c r="AM363" s="2" t="s">
        <v>1022</v>
      </c>
      <c r="AN363" s="2">
        <v>5.04</v>
      </c>
      <c r="AO363" s="2">
        <v>4.62</v>
      </c>
      <c r="AP363" s="2">
        <v>7.0000000000000007E-2</v>
      </c>
      <c r="BF363" s="30">
        <v>1.1499999999999999</v>
      </c>
      <c r="CH363" s="30">
        <v>3.71</v>
      </c>
      <c r="CJ363" s="30">
        <v>19</v>
      </c>
      <c r="CK363" s="6">
        <v>2.5</v>
      </c>
      <c r="CL363" s="30">
        <v>474</v>
      </c>
      <c r="CN363" s="30">
        <v>2.2400000000000002</v>
      </c>
      <c r="CO363" s="30">
        <v>1.17</v>
      </c>
      <c r="CP363" s="30">
        <v>3.19</v>
      </c>
      <c r="CQ363" s="30">
        <v>45.7</v>
      </c>
      <c r="CR363" s="30">
        <v>16.39</v>
      </c>
      <c r="CW363" s="30">
        <v>148</v>
      </c>
      <c r="CX363" s="30">
        <v>155</v>
      </c>
      <c r="CY363" s="30">
        <v>18.739999999999998</v>
      </c>
      <c r="CZ363" s="30">
        <v>207</v>
      </c>
      <c r="DN363" s="30">
        <v>527</v>
      </c>
      <c r="DO363" s="30">
        <v>34.86</v>
      </c>
      <c r="DP363" s="30">
        <v>62.42</v>
      </c>
      <c r="DQ363" s="30">
        <v>7.44</v>
      </c>
      <c r="DR363" s="30">
        <v>25.78</v>
      </c>
      <c r="DS363" s="30">
        <v>4.2300000000000004</v>
      </c>
      <c r="DT363" s="30">
        <v>0.6</v>
      </c>
      <c r="DU363" s="30">
        <v>3.46</v>
      </c>
      <c r="DV363" s="30">
        <v>0.56999999999999995</v>
      </c>
      <c r="DW363" s="30">
        <v>3.3</v>
      </c>
      <c r="DX363" s="30">
        <v>0.65</v>
      </c>
      <c r="DY363" s="30">
        <v>2.02</v>
      </c>
      <c r="DZ363" s="30">
        <v>0.34</v>
      </c>
      <c r="EA363" s="30">
        <v>2.29</v>
      </c>
      <c r="EB363" s="30">
        <v>0.35</v>
      </c>
      <c r="EC363" s="30">
        <v>6.73</v>
      </c>
      <c r="ED363" s="30">
        <v>1.02</v>
      </c>
      <c r="EM363" s="6">
        <v>19.91</v>
      </c>
      <c r="EO363" s="30">
        <v>14.4</v>
      </c>
      <c r="EP363" s="30">
        <v>2.68</v>
      </c>
      <c r="FO363" s="6"/>
      <c r="FP363" s="13" t="s">
        <v>1020</v>
      </c>
    </row>
    <row r="364" spans="1:172" s="30" customFormat="1" x14ac:dyDescent="0.25">
      <c r="A364" s="13" t="s">
        <v>1018</v>
      </c>
      <c r="B364" s="6"/>
      <c r="C364" s="13" t="s">
        <v>593</v>
      </c>
      <c r="E364" s="12">
        <v>45.472499999999997</v>
      </c>
      <c r="F364" s="12">
        <v>45.472499999999997</v>
      </c>
      <c r="G364" s="12">
        <v>120.69374999999999</v>
      </c>
      <c r="H364" s="12">
        <v>120.69374999999999</v>
      </c>
      <c r="I364" s="6"/>
      <c r="J364" s="6"/>
      <c r="K364" s="6"/>
      <c r="L364" s="13" t="s">
        <v>1023</v>
      </c>
      <c r="M364" s="13"/>
      <c r="N364" s="6"/>
      <c r="O364" s="6"/>
      <c r="P364" s="6"/>
      <c r="Q364" s="35">
        <v>125</v>
      </c>
      <c r="R364" s="6"/>
      <c r="S364" s="6"/>
      <c r="T364" s="6"/>
      <c r="U364" s="6"/>
      <c r="V364" s="6"/>
      <c r="W364" s="6"/>
      <c r="X364" s="6"/>
      <c r="Y364" s="6"/>
      <c r="Z364" s="6"/>
      <c r="AA364" s="6"/>
      <c r="AB364" s="6">
        <v>73.64</v>
      </c>
      <c r="AC364" s="6">
        <v>0.19</v>
      </c>
      <c r="AE364" s="6">
        <v>13.55</v>
      </c>
      <c r="AG364" s="2">
        <v>1.59</v>
      </c>
      <c r="AH364" s="2">
        <v>0.65</v>
      </c>
      <c r="AI364" s="2">
        <f t="shared" si="13"/>
        <v>2.0806820000000004</v>
      </c>
      <c r="AJ364" s="2">
        <v>0.73</v>
      </c>
      <c r="AK364" s="2">
        <v>0.44</v>
      </c>
      <c r="AL364" s="2">
        <v>0.06</v>
      </c>
      <c r="AM364" s="2" t="s">
        <v>1023</v>
      </c>
      <c r="AN364" s="2">
        <v>4.24</v>
      </c>
      <c r="AO364" s="2">
        <v>3.37</v>
      </c>
      <c r="AP364" s="2">
        <v>0.11</v>
      </c>
      <c r="BF364" s="30">
        <v>1.21</v>
      </c>
      <c r="CH364" s="30">
        <v>5.0999999999999996</v>
      </c>
      <c r="CJ364" s="30">
        <v>25.3</v>
      </c>
      <c r="CK364" s="6">
        <v>2.7</v>
      </c>
      <c r="CL364" s="30">
        <v>608</v>
      </c>
      <c r="CN364" s="30">
        <v>3.53</v>
      </c>
      <c r="CO364" s="30">
        <v>4.38</v>
      </c>
      <c r="CP364" s="30">
        <v>5.32</v>
      </c>
      <c r="CQ364" s="30">
        <v>47.9</v>
      </c>
      <c r="CR364" s="30">
        <v>16.34</v>
      </c>
      <c r="CW364" s="30">
        <v>135</v>
      </c>
      <c r="CX364" s="30">
        <v>242</v>
      </c>
      <c r="CY364" s="30">
        <v>15.62</v>
      </c>
      <c r="CZ364" s="30">
        <v>118</v>
      </c>
      <c r="DN364" s="30">
        <v>653</v>
      </c>
      <c r="DO364" s="30">
        <v>20.41</v>
      </c>
      <c r="DP364" s="30">
        <v>41.75</v>
      </c>
      <c r="DQ364" s="30">
        <v>5.03</v>
      </c>
      <c r="DR364" s="30">
        <v>18.239999999999998</v>
      </c>
      <c r="DS364" s="30">
        <v>3.53</v>
      </c>
      <c r="DT364" s="30">
        <v>0.7</v>
      </c>
      <c r="DU364" s="30">
        <v>2.9</v>
      </c>
      <c r="DV364" s="30">
        <v>0.48</v>
      </c>
      <c r="DW364" s="30">
        <v>2.69</v>
      </c>
      <c r="DX364" s="30">
        <v>0.53</v>
      </c>
      <c r="DY364" s="30">
        <v>1.59</v>
      </c>
      <c r="DZ364" s="30">
        <v>0.25</v>
      </c>
      <c r="EA364" s="30">
        <v>1.75</v>
      </c>
      <c r="EB364" s="30">
        <v>0.26</v>
      </c>
      <c r="EC364" s="30">
        <v>3.89</v>
      </c>
      <c r="ED364" s="30">
        <v>0.79</v>
      </c>
      <c r="EM364" s="6">
        <v>20.65</v>
      </c>
      <c r="EO364" s="30">
        <v>11.7</v>
      </c>
      <c r="EP364" s="30">
        <v>2.95</v>
      </c>
      <c r="FO364" s="6"/>
      <c r="FP364" s="13" t="s">
        <v>1020</v>
      </c>
    </row>
    <row r="365" spans="1:172" s="30" customFormat="1" x14ac:dyDescent="0.25">
      <c r="A365" s="13" t="s">
        <v>1018</v>
      </c>
      <c r="B365" s="6"/>
      <c r="C365" s="13" t="s">
        <v>593</v>
      </c>
      <c r="E365" s="12">
        <v>45.472499999999997</v>
      </c>
      <c r="F365" s="12">
        <v>45.472499999999997</v>
      </c>
      <c r="G365" s="12">
        <v>120.69374999999999</v>
      </c>
      <c r="H365" s="12">
        <v>120.69374999999999</v>
      </c>
      <c r="I365" s="6"/>
      <c r="J365" s="6"/>
      <c r="K365" s="6"/>
      <c r="L365" s="13" t="s">
        <v>1024</v>
      </c>
      <c r="M365" s="13"/>
      <c r="N365" s="6"/>
      <c r="O365" s="6"/>
      <c r="P365" s="6"/>
      <c r="Q365" s="35">
        <v>125</v>
      </c>
      <c r="R365" s="6"/>
      <c r="S365" s="6"/>
      <c r="T365" s="6"/>
      <c r="U365" s="6"/>
      <c r="V365" s="6"/>
      <c r="W365" s="6"/>
      <c r="X365" s="6"/>
      <c r="Y365" s="6"/>
      <c r="Z365" s="6"/>
      <c r="AA365" s="6"/>
      <c r="AB365" s="6">
        <v>75.56</v>
      </c>
      <c r="AC365" s="6">
        <v>0.08</v>
      </c>
      <c r="AE365" s="6">
        <v>12.86</v>
      </c>
      <c r="AG365" s="2">
        <v>0.77</v>
      </c>
      <c r="AH365" s="2">
        <v>0.12</v>
      </c>
      <c r="AI365" s="2">
        <f t="shared" si="13"/>
        <v>0.81284600000000007</v>
      </c>
      <c r="AJ365" s="2">
        <v>0.62</v>
      </c>
      <c r="AK365" s="2">
        <v>0.12</v>
      </c>
      <c r="AL365" s="2">
        <v>0.01</v>
      </c>
      <c r="AM365" s="2" t="s">
        <v>1024</v>
      </c>
      <c r="AN365" s="2">
        <v>5.52</v>
      </c>
      <c r="AO365" s="2">
        <v>3.17</v>
      </c>
      <c r="AP365" s="2">
        <v>0.01</v>
      </c>
      <c r="BF365" s="30">
        <v>0.99</v>
      </c>
      <c r="CH365" s="30">
        <v>2.37</v>
      </c>
      <c r="CJ365" s="30">
        <v>9</v>
      </c>
      <c r="CK365" s="6">
        <v>0</v>
      </c>
      <c r="CL365" s="30">
        <v>75</v>
      </c>
      <c r="CN365" s="30">
        <v>0.82</v>
      </c>
      <c r="CO365" s="30">
        <v>1.77</v>
      </c>
      <c r="CP365" s="30">
        <v>3.23</v>
      </c>
      <c r="CQ365" s="30">
        <v>29.6</v>
      </c>
      <c r="CR365" s="30">
        <v>13.39</v>
      </c>
      <c r="CW365" s="30">
        <v>201</v>
      </c>
      <c r="CX365" s="30">
        <v>74</v>
      </c>
      <c r="CY365" s="30">
        <v>16.440000000000001</v>
      </c>
      <c r="CZ365" s="30">
        <v>135</v>
      </c>
      <c r="DN365" s="30">
        <v>167</v>
      </c>
      <c r="DO365" s="30">
        <v>25.79</v>
      </c>
      <c r="DP365" s="30">
        <v>33.090000000000003</v>
      </c>
      <c r="DQ365" s="30">
        <v>5.95</v>
      </c>
      <c r="DR365" s="30">
        <v>21.49</v>
      </c>
      <c r="DS365" s="30">
        <v>3.9</v>
      </c>
      <c r="DT365" s="30">
        <v>0.38</v>
      </c>
      <c r="DU365" s="30">
        <v>3.22</v>
      </c>
      <c r="DV365" s="30">
        <v>0.54</v>
      </c>
      <c r="DW365" s="30">
        <v>2.9</v>
      </c>
      <c r="DX365" s="30">
        <v>0.56000000000000005</v>
      </c>
      <c r="DY365" s="30">
        <v>1.78</v>
      </c>
      <c r="DZ365" s="30">
        <v>0.3</v>
      </c>
      <c r="EA365" s="30">
        <v>2.09</v>
      </c>
      <c r="EB365" s="30">
        <v>0.31</v>
      </c>
      <c r="EC365" s="30">
        <v>4.8099999999999996</v>
      </c>
      <c r="ED365" s="30">
        <v>1.07</v>
      </c>
      <c r="EM365" s="6">
        <v>22.09</v>
      </c>
      <c r="EO365" s="30">
        <v>16.7</v>
      </c>
      <c r="EP365" s="30">
        <v>2.42</v>
      </c>
      <c r="FO365" s="6"/>
      <c r="FP365" s="13" t="s">
        <v>1020</v>
      </c>
    </row>
    <row r="366" spans="1:172" s="30" customFormat="1" x14ac:dyDescent="0.25">
      <c r="A366" s="13" t="s">
        <v>1018</v>
      </c>
      <c r="B366" s="6"/>
      <c r="C366" s="13" t="s">
        <v>593</v>
      </c>
      <c r="E366" s="12">
        <v>45.472499999999997</v>
      </c>
      <c r="F366" s="12">
        <v>45.472499999999997</v>
      </c>
      <c r="G366" s="12">
        <v>120.69374999999999</v>
      </c>
      <c r="H366" s="12">
        <v>120.69374999999999</v>
      </c>
      <c r="I366" s="6"/>
      <c r="J366" s="6"/>
      <c r="K366" s="6"/>
      <c r="L366" s="13" t="s">
        <v>1025</v>
      </c>
      <c r="M366" s="13"/>
      <c r="N366" s="6"/>
      <c r="O366" s="6"/>
      <c r="P366" s="6"/>
      <c r="Q366" s="35">
        <v>125</v>
      </c>
      <c r="R366" s="6"/>
      <c r="S366" s="6"/>
      <c r="T366" s="6"/>
      <c r="U366" s="6"/>
      <c r="V366" s="6"/>
      <c r="W366" s="6"/>
      <c r="X366" s="6"/>
      <c r="Y366" s="6"/>
      <c r="Z366" s="6"/>
      <c r="AA366" s="6"/>
      <c r="AB366" s="6">
        <v>75.22</v>
      </c>
      <c r="AC366" s="6">
        <v>0.12</v>
      </c>
      <c r="AE366" s="6">
        <v>12.83</v>
      </c>
      <c r="AG366" s="2">
        <v>1.23</v>
      </c>
      <c r="AH366" s="2">
        <v>0.24</v>
      </c>
      <c r="AI366" s="2">
        <f t="shared" si="13"/>
        <v>1.346754</v>
      </c>
      <c r="AJ366" s="2">
        <v>0.31</v>
      </c>
      <c r="AK366" s="2">
        <v>0.26</v>
      </c>
      <c r="AL366" s="2">
        <v>0.04</v>
      </c>
      <c r="AM366" s="2" t="s">
        <v>1025</v>
      </c>
      <c r="AN366" s="2">
        <v>4.45</v>
      </c>
      <c r="AO366" s="2">
        <v>3.42</v>
      </c>
      <c r="AP366" s="2">
        <v>0.03</v>
      </c>
      <c r="BF366" s="30">
        <v>1.33</v>
      </c>
      <c r="CH366" s="30">
        <v>3.3</v>
      </c>
      <c r="CJ366" s="30">
        <v>15</v>
      </c>
      <c r="CK366" s="6">
        <v>2.5</v>
      </c>
      <c r="CL366" s="30">
        <v>339</v>
      </c>
      <c r="CN366" s="30">
        <v>1.83</v>
      </c>
      <c r="CO366" s="30">
        <v>3.71</v>
      </c>
      <c r="CP366" s="30">
        <v>3.13</v>
      </c>
      <c r="CQ366" s="30">
        <v>53.7</v>
      </c>
      <c r="CR366" s="30">
        <v>17.940000000000001</v>
      </c>
      <c r="CW366" s="30">
        <v>152</v>
      </c>
      <c r="CX366" s="30">
        <v>113</v>
      </c>
      <c r="CY366" s="30">
        <v>18.03</v>
      </c>
      <c r="CZ366" s="30">
        <v>172</v>
      </c>
      <c r="DN366" s="30">
        <v>396</v>
      </c>
      <c r="DO366" s="30">
        <v>21.91</v>
      </c>
      <c r="DP366" s="30">
        <v>42.66</v>
      </c>
      <c r="DQ366" s="30">
        <v>5.59</v>
      </c>
      <c r="DR366" s="30">
        <v>20.260000000000002</v>
      </c>
      <c r="DS366" s="30">
        <v>3.85</v>
      </c>
      <c r="DT366" s="30">
        <v>0.28000000000000003</v>
      </c>
      <c r="DU366" s="30">
        <v>3.09</v>
      </c>
      <c r="DV366" s="30">
        <v>0.55000000000000004</v>
      </c>
      <c r="DW366" s="30">
        <v>3.04</v>
      </c>
      <c r="DX366" s="30">
        <v>0.59</v>
      </c>
      <c r="DY366" s="30">
        <v>1.92</v>
      </c>
      <c r="DZ366" s="30">
        <v>0.31</v>
      </c>
      <c r="EA366" s="30">
        <v>2.21</v>
      </c>
      <c r="EB366" s="30">
        <v>0.34</v>
      </c>
      <c r="EC366" s="30">
        <v>6.71</v>
      </c>
      <c r="ED366" s="30">
        <v>0.99</v>
      </c>
      <c r="EM366" s="6">
        <v>27.13</v>
      </c>
      <c r="EO366" s="30">
        <v>15.2</v>
      </c>
      <c r="EP366" s="30">
        <v>2.99</v>
      </c>
      <c r="FO366" s="6"/>
      <c r="FP366" s="13" t="s">
        <v>1020</v>
      </c>
    </row>
    <row r="367" spans="1:172" s="30" customFormat="1" x14ac:dyDescent="0.25">
      <c r="A367" s="13" t="s">
        <v>1018</v>
      </c>
      <c r="B367" s="6"/>
      <c r="C367" s="13" t="s">
        <v>593</v>
      </c>
      <c r="E367" s="12">
        <v>45.472499999999997</v>
      </c>
      <c r="F367" s="12">
        <v>45.472499999999997</v>
      </c>
      <c r="G367" s="12">
        <v>120.69374999999999</v>
      </c>
      <c r="H367" s="12">
        <v>120.69374999999999</v>
      </c>
      <c r="I367" s="6"/>
      <c r="J367" s="6"/>
      <c r="K367" s="6"/>
      <c r="L367" s="13" t="s">
        <v>1026</v>
      </c>
      <c r="M367" s="13"/>
      <c r="N367" s="6"/>
      <c r="O367" s="6"/>
      <c r="P367" s="6"/>
      <c r="Q367" s="35">
        <v>125</v>
      </c>
      <c r="R367" s="6"/>
      <c r="S367" s="6"/>
      <c r="T367" s="6"/>
      <c r="U367" s="6"/>
      <c r="V367" s="6"/>
      <c r="W367" s="6"/>
      <c r="X367" s="6"/>
      <c r="Y367" s="6"/>
      <c r="Z367" s="6"/>
      <c r="AA367" s="6"/>
      <c r="AB367" s="6">
        <v>69.959999999999994</v>
      </c>
      <c r="AC367" s="6">
        <v>0.43</v>
      </c>
      <c r="AE367" s="6">
        <v>14.23</v>
      </c>
      <c r="AG367" s="2">
        <v>1.49</v>
      </c>
      <c r="AH367" s="2">
        <v>1.51</v>
      </c>
      <c r="AI367" s="2">
        <f t="shared" si="13"/>
        <v>2.8507020000000001</v>
      </c>
      <c r="AJ367" s="2">
        <v>1.7</v>
      </c>
      <c r="AK367" s="2">
        <v>1.1000000000000001</v>
      </c>
      <c r="AL367" s="2">
        <v>7.0000000000000007E-2</v>
      </c>
      <c r="AM367" s="2" t="s">
        <v>1026</v>
      </c>
      <c r="AN367" s="2">
        <v>4.42</v>
      </c>
      <c r="AO367" s="2">
        <v>3.66</v>
      </c>
      <c r="AP367" s="2">
        <v>0.13</v>
      </c>
      <c r="BF367" s="30">
        <v>1.73</v>
      </c>
      <c r="CH367" s="30">
        <v>7.54</v>
      </c>
      <c r="CJ367" s="30">
        <v>49.8</v>
      </c>
      <c r="CK367" s="6">
        <v>9.6999999999999993</v>
      </c>
      <c r="CL367" s="30">
        <v>542</v>
      </c>
      <c r="CN367" s="30">
        <v>6.39</v>
      </c>
      <c r="CO367" s="30">
        <v>3.47</v>
      </c>
      <c r="CP367" s="30">
        <v>6.88</v>
      </c>
      <c r="CQ367" s="30">
        <v>50</v>
      </c>
      <c r="CR367" s="30">
        <v>16.420000000000002</v>
      </c>
      <c r="CW367" s="30">
        <v>128</v>
      </c>
      <c r="CX367" s="30">
        <v>322</v>
      </c>
      <c r="CY367" s="30">
        <v>17.8</v>
      </c>
      <c r="CZ367" s="30">
        <v>174</v>
      </c>
      <c r="DN367" s="30">
        <v>685</v>
      </c>
      <c r="DO367" s="30">
        <v>24.18</v>
      </c>
      <c r="DP367" s="30">
        <v>48.32</v>
      </c>
      <c r="DQ367" s="30">
        <v>6.09</v>
      </c>
      <c r="DR367" s="30">
        <v>21.62</v>
      </c>
      <c r="DS367" s="30">
        <v>3.97</v>
      </c>
      <c r="DT367" s="30">
        <v>0.73</v>
      </c>
      <c r="DU367" s="30">
        <v>3.37</v>
      </c>
      <c r="DV367" s="30">
        <v>0.59</v>
      </c>
      <c r="DW367" s="30">
        <v>3.23</v>
      </c>
      <c r="DX367" s="30">
        <v>0.63</v>
      </c>
      <c r="DY367" s="30">
        <v>2.0299999999999998</v>
      </c>
      <c r="DZ367" s="30">
        <v>0.33</v>
      </c>
      <c r="EA367" s="30">
        <v>2.21</v>
      </c>
      <c r="EB367" s="30">
        <v>0.33</v>
      </c>
      <c r="EC367" s="30">
        <v>6.32</v>
      </c>
      <c r="ED367" s="30">
        <v>0.83</v>
      </c>
      <c r="EM367" s="6">
        <v>21.39</v>
      </c>
      <c r="EO367" s="30">
        <v>11.4</v>
      </c>
      <c r="EP367" s="30">
        <v>2.86</v>
      </c>
      <c r="FO367" s="6"/>
      <c r="FP367" s="13" t="s">
        <v>1020</v>
      </c>
    </row>
    <row r="368" spans="1:172" s="30" customFormat="1" x14ac:dyDescent="0.25">
      <c r="A368" s="13" t="s">
        <v>1018</v>
      </c>
      <c r="B368" s="6"/>
      <c r="C368" s="13" t="s">
        <v>593</v>
      </c>
      <c r="E368" s="2">
        <v>45.492221999999998</v>
      </c>
      <c r="F368" s="2">
        <v>45.492221999999998</v>
      </c>
      <c r="G368" s="2">
        <v>120.690833</v>
      </c>
      <c r="H368" s="2">
        <v>120.690833</v>
      </c>
      <c r="I368" s="6"/>
      <c r="J368" s="6"/>
      <c r="K368" s="6"/>
      <c r="L368" s="13" t="s">
        <v>1027</v>
      </c>
      <c r="M368" s="13"/>
      <c r="N368" s="6"/>
      <c r="O368" s="6"/>
      <c r="P368" s="6"/>
      <c r="Q368" s="35">
        <v>125</v>
      </c>
      <c r="R368" s="6"/>
      <c r="S368" s="6"/>
      <c r="T368" s="6"/>
      <c r="U368" s="6"/>
      <c r="V368" s="6"/>
      <c r="W368" s="6"/>
      <c r="X368" s="6"/>
      <c r="Y368" s="6"/>
      <c r="Z368" s="6"/>
      <c r="AA368" s="6"/>
      <c r="AB368" s="6">
        <v>69.959999999999994</v>
      </c>
      <c r="AC368" s="6">
        <v>0.43</v>
      </c>
      <c r="AE368" s="6">
        <v>14.23</v>
      </c>
      <c r="AG368" s="2">
        <v>1.49</v>
      </c>
      <c r="AH368" s="2">
        <v>1.51</v>
      </c>
      <c r="AI368" s="2">
        <f t="shared" si="13"/>
        <v>2.8507020000000001</v>
      </c>
      <c r="AJ368" s="2">
        <v>1.7</v>
      </c>
      <c r="AK368" s="2">
        <v>1.1000000000000001</v>
      </c>
      <c r="AL368" s="2">
        <v>7.0000000000000007E-2</v>
      </c>
      <c r="AM368" s="2" t="s">
        <v>1027</v>
      </c>
      <c r="AN368" s="2">
        <v>4.42</v>
      </c>
      <c r="AO368" s="2">
        <v>3.66</v>
      </c>
      <c r="AP368" s="2">
        <v>0.13</v>
      </c>
      <c r="BF368" s="30">
        <v>1.73</v>
      </c>
      <c r="CH368" s="30">
        <v>4.57</v>
      </c>
      <c r="CJ368" s="30">
        <v>22.4</v>
      </c>
      <c r="CK368" s="6">
        <v>3.9</v>
      </c>
      <c r="CL368" s="30">
        <v>230</v>
      </c>
      <c r="CN368" s="30">
        <v>3.18</v>
      </c>
      <c r="CO368" s="30">
        <v>3.32</v>
      </c>
      <c r="CP368" s="30">
        <v>4.01</v>
      </c>
      <c r="CQ368" s="30">
        <v>25</v>
      </c>
      <c r="CR368" s="30">
        <v>14.52</v>
      </c>
      <c r="CW368" s="30">
        <v>182</v>
      </c>
      <c r="CX368" s="30">
        <v>229</v>
      </c>
      <c r="CY368" s="30">
        <v>20.94</v>
      </c>
      <c r="CZ368" s="30">
        <v>157</v>
      </c>
      <c r="DN368" s="30">
        <v>467</v>
      </c>
      <c r="DO368" s="30">
        <v>32.200000000000003</v>
      </c>
      <c r="DP368" s="30">
        <v>60.24</v>
      </c>
      <c r="DQ368" s="30">
        <v>7.11</v>
      </c>
      <c r="DR368" s="30">
        <v>24.25</v>
      </c>
      <c r="DS368" s="30">
        <v>4.16</v>
      </c>
      <c r="DT368" s="30">
        <v>0.65</v>
      </c>
      <c r="DU368" s="30">
        <v>3.54</v>
      </c>
      <c r="DV368" s="30">
        <v>0.6</v>
      </c>
      <c r="DW368" s="30">
        <v>3.56</v>
      </c>
      <c r="DX368" s="30">
        <v>0.7</v>
      </c>
      <c r="DY368" s="30">
        <v>2.25</v>
      </c>
      <c r="DZ368" s="30">
        <v>0.37</v>
      </c>
      <c r="EA368" s="30">
        <v>2.61</v>
      </c>
      <c r="EB368" s="30">
        <v>0.4</v>
      </c>
      <c r="EC368" s="30">
        <v>5.99</v>
      </c>
      <c r="ED368" s="30">
        <v>0.99</v>
      </c>
      <c r="EM368" s="6">
        <v>21.16</v>
      </c>
      <c r="EO368" s="30">
        <v>15.7</v>
      </c>
      <c r="EP368" s="30">
        <v>3.94</v>
      </c>
      <c r="FO368" s="6"/>
      <c r="FP368" s="13" t="s">
        <v>1020</v>
      </c>
    </row>
    <row r="369" spans="1:172" s="30" customFormat="1" x14ac:dyDescent="0.25">
      <c r="A369" s="13" t="s">
        <v>1018</v>
      </c>
      <c r="B369" s="6"/>
      <c r="C369" s="13" t="s">
        <v>593</v>
      </c>
      <c r="E369" s="12">
        <v>45.472499999999997</v>
      </c>
      <c r="F369" s="12">
        <v>45.472499999999997</v>
      </c>
      <c r="G369" s="12">
        <v>120.69374999999999</v>
      </c>
      <c r="H369" s="12">
        <v>120.69374999999999</v>
      </c>
      <c r="I369" s="6"/>
      <c r="J369" s="6"/>
      <c r="K369" s="6"/>
      <c r="L369" s="13" t="s">
        <v>1028</v>
      </c>
      <c r="M369" s="13"/>
      <c r="N369" s="6"/>
      <c r="O369" s="6"/>
      <c r="P369" s="6"/>
      <c r="Q369" s="35">
        <v>125</v>
      </c>
      <c r="R369" s="6"/>
      <c r="S369" s="6"/>
      <c r="T369" s="6"/>
      <c r="U369" s="6"/>
      <c r="V369" s="6"/>
      <c r="W369" s="6"/>
      <c r="X369" s="6"/>
      <c r="Y369" s="6"/>
      <c r="Z369" s="6"/>
      <c r="AA369" s="6"/>
      <c r="AB369" s="6">
        <v>74.12</v>
      </c>
      <c r="AC369" s="6">
        <v>0.15</v>
      </c>
      <c r="AE369" s="6">
        <v>13.22</v>
      </c>
      <c r="AG369" s="2">
        <v>1.52</v>
      </c>
      <c r="AH369" s="2">
        <v>0.34</v>
      </c>
      <c r="AI369" s="2">
        <f t="shared" si="13"/>
        <v>1.7076960000000001</v>
      </c>
      <c r="AJ369" s="2">
        <v>0.33</v>
      </c>
      <c r="AK369" s="2">
        <v>0.25</v>
      </c>
      <c r="AL369" s="2">
        <v>0.04</v>
      </c>
      <c r="AM369" s="2" t="s">
        <v>1028</v>
      </c>
      <c r="AN369" s="2">
        <v>4.96</v>
      </c>
      <c r="AO369" s="2">
        <v>3.54</v>
      </c>
      <c r="AP369" s="2">
        <v>0.06</v>
      </c>
      <c r="BF369" s="30">
        <v>1.27</v>
      </c>
      <c r="CH369" s="30">
        <v>2.82</v>
      </c>
      <c r="CJ369" s="30">
        <v>16.8</v>
      </c>
      <c r="CK369" s="6">
        <v>2.5</v>
      </c>
      <c r="CL369" s="30">
        <v>387</v>
      </c>
      <c r="CN369" s="30">
        <v>2.4</v>
      </c>
      <c r="CO369" s="30">
        <v>5.85</v>
      </c>
      <c r="CP369" s="30">
        <v>3.48</v>
      </c>
      <c r="CQ369" s="30">
        <v>46.9</v>
      </c>
      <c r="CR369" s="30">
        <v>17.97</v>
      </c>
      <c r="CW369" s="30">
        <v>165</v>
      </c>
      <c r="CX369" s="30">
        <v>129</v>
      </c>
      <c r="CY369" s="30">
        <v>15.41</v>
      </c>
      <c r="CZ369" s="30">
        <v>197</v>
      </c>
      <c r="DN369" s="30">
        <v>535</v>
      </c>
      <c r="DO369" s="30">
        <v>29.48</v>
      </c>
      <c r="DP369" s="30">
        <v>59.26</v>
      </c>
      <c r="DQ369" s="30">
        <v>6.82</v>
      </c>
      <c r="DR369" s="30">
        <v>23.37</v>
      </c>
      <c r="DS369" s="30">
        <v>3.82</v>
      </c>
      <c r="DT369" s="30">
        <v>0.51</v>
      </c>
      <c r="DU369" s="30">
        <v>3.08</v>
      </c>
      <c r="DV369" s="30">
        <v>0.5</v>
      </c>
      <c r="DW369" s="30">
        <v>2.96</v>
      </c>
      <c r="DX369" s="30">
        <v>0.55000000000000004</v>
      </c>
      <c r="DY369" s="30">
        <v>1.87</v>
      </c>
      <c r="DZ369" s="30">
        <v>0.3</v>
      </c>
      <c r="EA369" s="30">
        <v>2.14</v>
      </c>
      <c r="EB369" s="30">
        <v>0.32</v>
      </c>
      <c r="EC369" s="30">
        <v>6.49</v>
      </c>
      <c r="ED369" s="30">
        <v>1.06</v>
      </c>
      <c r="EM369" s="6">
        <v>23.98</v>
      </c>
      <c r="EO369" s="30">
        <v>16.3</v>
      </c>
      <c r="EP369" s="30">
        <v>2.62</v>
      </c>
      <c r="FO369" s="6"/>
      <c r="FP369" s="13" t="s">
        <v>1020</v>
      </c>
    </row>
    <row r="370" spans="1:172" s="30" customFormat="1" x14ac:dyDescent="0.25">
      <c r="A370" s="13" t="s">
        <v>1018</v>
      </c>
      <c r="B370" s="6"/>
      <c r="C370" s="13" t="s">
        <v>593</v>
      </c>
      <c r="E370" s="12">
        <v>45.472499999999997</v>
      </c>
      <c r="F370" s="12">
        <v>45.472499999999997</v>
      </c>
      <c r="G370" s="12">
        <v>120.69374999999999</v>
      </c>
      <c r="H370" s="12">
        <v>120.69374999999999</v>
      </c>
      <c r="I370" s="6"/>
      <c r="J370" s="6"/>
      <c r="K370" s="6"/>
      <c r="L370" s="13" t="s">
        <v>1029</v>
      </c>
      <c r="M370" s="13"/>
      <c r="N370" s="6"/>
      <c r="O370" s="6"/>
      <c r="P370" s="6"/>
      <c r="Q370" s="35">
        <v>125</v>
      </c>
      <c r="R370" s="6"/>
      <c r="S370" s="6"/>
      <c r="T370" s="6"/>
      <c r="U370" s="6"/>
      <c r="V370" s="6"/>
      <c r="W370" s="6"/>
      <c r="X370" s="6"/>
      <c r="Y370" s="6"/>
      <c r="Z370" s="6"/>
      <c r="AA370" s="6"/>
      <c r="AB370" s="6">
        <v>76.8</v>
      </c>
      <c r="AC370" s="6">
        <v>0.01</v>
      </c>
      <c r="AE370" s="6">
        <v>12.22</v>
      </c>
      <c r="AG370" s="2">
        <v>0.42</v>
      </c>
      <c r="AH370" s="2">
        <v>0.31</v>
      </c>
      <c r="AI370" s="2">
        <f t="shared" si="13"/>
        <v>0.68791599999999997</v>
      </c>
      <c r="AJ370" s="2">
        <v>0.31</v>
      </c>
      <c r="AK370" s="2">
        <v>0.04</v>
      </c>
      <c r="AL370" s="2">
        <v>0.02</v>
      </c>
      <c r="AM370" s="2" t="s">
        <v>1029</v>
      </c>
      <c r="AN370" s="2">
        <v>5.93</v>
      </c>
      <c r="AO370" s="2">
        <v>2.61</v>
      </c>
      <c r="AP370" s="2">
        <v>0.04</v>
      </c>
      <c r="BF370" s="30">
        <v>0.9</v>
      </c>
      <c r="CH370" s="30">
        <v>2.2000000000000002</v>
      </c>
      <c r="CJ370" s="30">
        <v>7.8</v>
      </c>
      <c r="CK370" s="6">
        <v>2.5</v>
      </c>
      <c r="CL370" s="30">
        <v>200</v>
      </c>
      <c r="CN370" s="30">
        <v>0.74</v>
      </c>
      <c r="CO370" s="30">
        <v>3</v>
      </c>
      <c r="CP370" s="30">
        <v>3.05</v>
      </c>
      <c r="CQ370" s="30">
        <v>43.5</v>
      </c>
      <c r="CR370" s="30">
        <v>15.7</v>
      </c>
      <c r="CW370" s="30">
        <v>198</v>
      </c>
      <c r="CX370" s="30">
        <v>81.400000000000006</v>
      </c>
      <c r="CY370" s="30">
        <v>12.26</v>
      </c>
      <c r="CZ370" s="30">
        <v>110</v>
      </c>
      <c r="DN370" s="30">
        <v>187</v>
      </c>
      <c r="DO370" s="30">
        <v>12.22</v>
      </c>
      <c r="DP370" s="30">
        <v>24.71</v>
      </c>
      <c r="DQ370" s="30">
        <v>3.3</v>
      </c>
      <c r="DR370" s="30">
        <v>11.68</v>
      </c>
      <c r="DS370" s="30">
        <v>2.5099999999999998</v>
      </c>
      <c r="DT370" s="30">
        <v>0.19</v>
      </c>
      <c r="DU370" s="30">
        <v>1.93</v>
      </c>
      <c r="DV370" s="30">
        <v>0.35</v>
      </c>
      <c r="DW370" s="30">
        <v>2.13</v>
      </c>
      <c r="DX370" s="30">
        <v>0.43</v>
      </c>
      <c r="DY370" s="30">
        <v>1.41</v>
      </c>
      <c r="DZ370" s="30">
        <v>0.24</v>
      </c>
      <c r="EA370" s="30">
        <v>1.77</v>
      </c>
      <c r="EB370" s="30">
        <v>0.27</v>
      </c>
      <c r="EC370" s="30">
        <v>4.28</v>
      </c>
      <c r="ED370" s="30">
        <v>1.29</v>
      </c>
      <c r="EM370" s="6">
        <v>40.200000000000003</v>
      </c>
      <c r="EO370" s="30">
        <v>18</v>
      </c>
      <c r="EP370" s="30">
        <v>3.93</v>
      </c>
      <c r="FO370" s="6"/>
      <c r="FP370" s="13" t="s">
        <v>1020</v>
      </c>
    </row>
    <row r="371" spans="1:172" s="30" customFormat="1" x14ac:dyDescent="0.25">
      <c r="A371" s="13" t="s">
        <v>1018</v>
      </c>
      <c r="B371" s="6"/>
      <c r="C371" s="13" t="s">
        <v>593</v>
      </c>
      <c r="E371" s="12">
        <v>45.472499999999997</v>
      </c>
      <c r="F371" s="12">
        <v>45.472499999999997</v>
      </c>
      <c r="G371" s="12">
        <v>120.69374999999999</v>
      </c>
      <c r="H371" s="12">
        <v>120.69374999999999</v>
      </c>
      <c r="I371" s="6"/>
      <c r="J371" s="6"/>
      <c r="K371" s="6"/>
      <c r="L371" s="13" t="s">
        <v>1030</v>
      </c>
      <c r="M371" s="13"/>
      <c r="N371" s="6"/>
      <c r="O371" s="6"/>
      <c r="P371" s="6"/>
      <c r="Q371" s="35">
        <v>125</v>
      </c>
      <c r="R371" s="6"/>
      <c r="S371" s="6"/>
      <c r="T371" s="6"/>
      <c r="U371" s="6"/>
      <c r="V371" s="6"/>
      <c r="W371" s="6"/>
      <c r="X371" s="6"/>
      <c r="Y371" s="6"/>
      <c r="Z371" s="6"/>
      <c r="AA371" s="6"/>
      <c r="AB371" s="6">
        <v>66.88</v>
      </c>
      <c r="AC371" s="6">
        <v>0.43</v>
      </c>
      <c r="AE371" s="6">
        <v>14.69</v>
      </c>
      <c r="AG371" s="2">
        <v>2.08</v>
      </c>
      <c r="AH371" s="2">
        <v>1.32</v>
      </c>
      <c r="AI371" s="2">
        <f t="shared" si="13"/>
        <v>3.1915840000000002</v>
      </c>
      <c r="AJ371" s="2">
        <v>2.0099999999999998</v>
      </c>
      <c r="AK371" s="2">
        <v>1.18</v>
      </c>
      <c r="AL371" s="2">
        <v>7.0000000000000007E-2</v>
      </c>
      <c r="AM371" s="2" t="s">
        <v>1030</v>
      </c>
      <c r="AN371" s="2">
        <v>4.93</v>
      </c>
      <c r="AO371" s="2">
        <v>3.88</v>
      </c>
      <c r="AP371" s="2">
        <v>0.16</v>
      </c>
      <c r="BF371" s="30">
        <v>1.74</v>
      </c>
      <c r="CH371" s="30">
        <v>8.14</v>
      </c>
      <c r="CJ371" s="30">
        <v>56.4</v>
      </c>
      <c r="CK371" s="6">
        <v>9.6</v>
      </c>
      <c r="CL371" s="30">
        <v>551</v>
      </c>
      <c r="CN371" s="30">
        <v>6.72</v>
      </c>
      <c r="CO371" s="30">
        <v>3.23</v>
      </c>
      <c r="CP371" s="30">
        <v>7.41</v>
      </c>
      <c r="CQ371" s="30">
        <v>50.5</v>
      </c>
      <c r="CR371" s="30">
        <v>16.399999999999999</v>
      </c>
      <c r="CW371" s="30">
        <v>153</v>
      </c>
      <c r="CX371" s="30">
        <v>337.2</v>
      </c>
      <c r="CY371" s="30">
        <v>23.06</v>
      </c>
      <c r="CZ371" s="30">
        <v>181</v>
      </c>
      <c r="DN371" s="30">
        <v>541</v>
      </c>
      <c r="DO371" s="30">
        <v>29.86</v>
      </c>
      <c r="DP371" s="30">
        <v>57.24</v>
      </c>
      <c r="DQ371" s="30">
        <v>6.9</v>
      </c>
      <c r="DR371" s="30">
        <v>24.94</v>
      </c>
      <c r="DS371" s="30">
        <v>4.5599999999999996</v>
      </c>
      <c r="DT371" s="30">
        <v>0.95</v>
      </c>
      <c r="DU371" s="30">
        <v>4.0199999999999996</v>
      </c>
      <c r="DV371" s="30">
        <v>0.68</v>
      </c>
      <c r="DW371" s="30">
        <v>3.86</v>
      </c>
      <c r="DX371" s="30">
        <v>0.76</v>
      </c>
      <c r="DY371" s="30">
        <v>2.39</v>
      </c>
      <c r="DZ371" s="30">
        <v>0.39</v>
      </c>
      <c r="EA371" s="30">
        <v>2.6</v>
      </c>
      <c r="EB371" s="30">
        <v>0.4</v>
      </c>
      <c r="EC371" s="30">
        <v>5.25</v>
      </c>
      <c r="ED371" s="30">
        <v>0.85</v>
      </c>
      <c r="EM371" s="6">
        <v>19.399999999999999</v>
      </c>
      <c r="EO371" s="30">
        <v>12.7</v>
      </c>
      <c r="EP371" s="30">
        <v>3.28</v>
      </c>
      <c r="FO371" s="6"/>
      <c r="FP371" s="13" t="s">
        <v>1020</v>
      </c>
    </row>
    <row r="372" spans="1:172" s="30" customFormat="1" x14ac:dyDescent="0.25">
      <c r="A372" s="13" t="s">
        <v>1018</v>
      </c>
      <c r="B372" s="6"/>
      <c r="C372" s="13" t="s">
        <v>593</v>
      </c>
      <c r="E372" s="12">
        <v>45.472499999999997</v>
      </c>
      <c r="F372" s="12">
        <v>45.472499999999997</v>
      </c>
      <c r="G372" s="12">
        <v>120.69374999999999</v>
      </c>
      <c r="H372" s="12">
        <v>120.69374999999999</v>
      </c>
      <c r="I372" s="6"/>
      <c r="J372" s="6"/>
      <c r="K372" s="6"/>
      <c r="L372" s="13" t="s">
        <v>1031</v>
      </c>
      <c r="M372" s="13"/>
      <c r="N372" s="6"/>
      <c r="O372" s="6"/>
      <c r="P372" s="6"/>
      <c r="Q372" s="35">
        <v>125</v>
      </c>
      <c r="R372" s="6"/>
      <c r="S372" s="6"/>
      <c r="T372" s="6"/>
      <c r="U372" s="6"/>
      <c r="V372" s="6"/>
      <c r="W372" s="6"/>
      <c r="X372" s="6"/>
      <c r="Y372" s="6"/>
      <c r="Z372" s="6"/>
      <c r="AA372" s="6"/>
      <c r="AB372" s="6">
        <v>76.680000000000007</v>
      </c>
      <c r="AC372" s="6">
        <v>0.09</v>
      </c>
      <c r="AE372" s="6">
        <v>11.56</v>
      </c>
      <c r="AG372" s="2">
        <v>1.4</v>
      </c>
      <c r="AH372" s="2">
        <v>0.89</v>
      </c>
      <c r="AI372" s="2">
        <f t="shared" si="13"/>
        <v>2.1497199999999999</v>
      </c>
      <c r="AJ372" s="2">
        <v>0.39</v>
      </c>
      <c r="AK372" s="2">
        <v>0.08</v>
      </c>
      <c r="AL372" s="2">
        <v>0.04</v>
      </c>
      <c r="AM372" s="2" t="s">
        <v>1031</v>
      </c>
      <c r="AN372" s="2">
        <v>3.6</v>
      </c>
      <c r="AO372" s="2">
        <v>3.73</v>
      </c>
      <c r="AP372" s="2">
        <v>0.05</v>
      </c>
      <c r="BF372" s="30">
        <v>1.63</v>
      </c>
      <c r="CH372" s="30">
        <v>1.56</v>
      </c>
      <c r="CJ372" s="30">
        <v>28.4</v>
      </c>
      <c r="CK372" s="6">
        <v>2.5</v>
      </c>
      <c r="CL372" s="30">
        <v>438</v>
      </c>
      <c r="CN372" s="30">
        <v>0.5</v>
      </c>
      <c r="CO372" s="30">
        <v>2.58</v>
      </c>
      <c r="CP372" s="30">
        <v>10.48</v>
      </c>
      <c r="CQ372" s="30">
        <v>168.9</v>
      </c>
      <c r="CR372" s="30">
        <v>30.1</v>
      </c>
      <c r="CW372" s="30">
        <v>182</v>
      </c>
      <c r="CX372" s="30">
        <v>38.799999999999997</v>
      </c>
      <c r="CY372" s="30">
        <v>63.57</v>
      </c>
      <c r="CZ372" s="30">
        <v>976</v>
      </c>
      <c r="DN372" s="30">
        <v>58.5</v>
      </c>
      <c r="DO372" s="30">
        <v>40.11</v>
      </c>
      <c r="DP372" s="30">
        <v>172.04</v>
      </c>
      <c r="DQ372" s="30">
        <v>12.44</v>
      </c>
      <c r="DR372" s="30">
        <v>46.01</v>
      </c>
      <c r="DS372" s="30">
        <v>11.78</v>
      </c>
      <c r="DT372" s="30">
        <v>0.11</v>
      </c>
      <c r="DU372" s="30">
        <v>10.85</v>
      </c>
      <c r="DV372" s="30">
        <v>2.13</v>
      </c>
      <c r="DW372" s="30">
        <v>13.1</v>
      </c>
      <c r="DX372" s="30">
        <v>2.52</v>
      </c>
      <c r="DY372" s="30">
        <v>7.48</v>
      </c>
      <c r="DZ372" s="30">
        <v>1.1499999999999999</v>
      </c>
      <c r="EA372" s="30">
        <v>7.3</v>
      </c>
      <c r="EB372" s="30">
        <v>1.01</v>
      </c>
      <c r="EC372" s="30">
        <v>24.64</v>
      </c>
      <c r="ED372" s="30">
        <v>5.29</v>
      </c>
      <c r="EM372" s="6">
        <v>79.8</v>
      </c>
      <c r="EO372" s="30">
        <v>20.5</v>
      </c>
      <c r="EP372" s="30">
        <v>3.44</v>
      </c>
      <c r="FO372" s="6"/>
      <c r="FP372" s="13" t="s">
        <v>1020</v>
      </c>
    </row>
    <row r="373" spans="1:172" s="30" customFormat="1" x14ac:dyDescent="0.25">
      <c r="A373" s="13" t="s">
        <v>1018</v>
      </c>
      <c r="B373" s="6"/>
      <c r="C373" s="13" t="s">
        <v>593</v>
      </c>
      <c r="E373" s="12">
        <v>45.472499999999997</v>
      </c>
      <c r="F373" s="12">
        <v>45.472499999999997</v>
      </c>
      <c r="G373" s="12">
        <v>120.69374999999999</v>
      </c>
      <c r="H373" s="12">
        <v>120.69374999999999</v>
      </c>
      <c r="I373" s="6"/>
      <c r="J373" s="6"/>
      <c r="K373" s="6"/>
      <c r="L373" s="13" t="s">
        <v>1032</v>
      </c>
      <c r="M373" s="13"/>
      <c r="N373" s="6"/>
      <c r="O373" s="6"/>
      <c r="P373" s="6"/>
      <c r="Q373" s="35">
        <v>125</v>
      </c>
      <c r="R373" s="6"/>
      <c r="S373" s="6"/>
      <c r="T373" s="6"/>
      <c r="U373" s="6"/>
      <c r="V373" s="6"/>
      <c r="W373" s="6"/>
      <c r="X373" s="6"/>
      <c r="Y373" s="6"/>
      <c r="Z373" s="6"/>
      <c r="AA373" s="6"/>
      <c r="AB373" s="6">
        <v>73.260000000000005</v>
      </c>
      <c r="AC373" s="6">
        <v>0.16</v>
      </c>
      <c r="AE373" s="6">
        <v>13.67</v>
      </c>
      <c r="AG373" s="2">
        <v>1.4</v>
      </c>
      <c r="AH373" s="2">
        <v>0.34</v>
      </c>
      <c r="AI373" s="2">
        <f t="shared" si="13"/>
        <v>1.59972</v>
      </c>
      <c r="AJ373" s="2">
        <v>0.37</v>
      </c>
      <c r="AK373" s="2">
        <v>0.28000000000000003</v>
      </c>
      <c r="AL373" s="2">
        <v>0.02</v>
      </c>
      <c r="AM373" s="2" t="s">
        <v>1032</v>
      </c>
      <c r="AN373" s="2">
        <v>4.4400000000000004</v>
      </c>
      <c r="AO373" s="2">
        <v>4.0199999999999996</v>
      </c>
      <c r="AP373" s="2">
        <v>0.06</v>
      </c>
      <c r="BF373" s="30">
        <v>1.57</v>
      </c>
      <c r="CH373" s="30">
        <v>3.14</v>
      </c>
      <c r="CJ373" s="30">
        <v>18.600000000000001</v>
      </c>
      <c r="CK373" s="6">
        <v>1.6</v>
      </c>
      <c r="CL373" s="30">
        <v>157</v>
      </c>
      <c r="CN373" s="30">
        <v>1.31</v>
      </c>
      <c r="CO373" s="30">
        <v>1.74</v>
      </c>
      <c r="CP373" s="30">
        <v>3.89</v>
      </c>
      <c r="CQ373" s="30">
        <v>42.7</v>
      </c>
      <c r="CR373" s="30">
        <v>15.7</v>
      </c>
      <c r="CW373" s="30">
        <v>100</v>
      </c>
      <c r="CX373" s="30">
        <v>87.2</v>
      </c>
      <c r="CY373" s="30">
        <v>15.84</v>
      </c>
      <c r="CZ373" s="30">
        <v>192</v>
      </c>
      <c r="DN373" s="30">
        <v>861</v>
      </c>
      <c r="DO373" s="30">
        <v>29.13</v>
      </c>
      <c r="DP373" s="30">
        <v>52.53</v>
      </c>
      <c r="DQ373" s="30">
        <v>6.73</v>
      </c>
      <c r="DR373" s="30">
        <v>23.07</v>
      </c>
      <c r="DS373" s="30">
        <v>3.79</v>
      </c>
      <c r="DT373" s="30">
        <v>0.6</v>
      </c>
      <c r="DU373" s="30">
        <v>2.99</v>
      </c>
      <c r="DV373" s="30">
        <v>0.5</v>
      </c>
      <c r="DW373" s="30">
        <v>2.61</v>
      </c>
      <c r="DX373" s="30">
        <v>0.53</v>
      </c>
      <c r="DY373" s="30">
        <v>1.71</v>
      </c>
      <c r="DZ373" s="30">
        <v>0.27</v>
      </c>
      <c r="EA373" s="30">
        <v>1.83</v>
      </c>
      <c r="EB373" s="30">
        <v>0.28000000000000003</v>
      </c>
      <c r="EC373" s="30">
        <v>5.3</v>
      </c>
      <c r="ED373" s="30">
        <v>0.95</v>
      </c>
      <c r="EM373" s="6">
        <v>14.5</v>
      </c>
      <c r="EO373" s="30">
        <v>12.1</v>
      </c>
      <c r="EP373" s="30">
        <v>2.96</v>
      </c>
      <c r="FO373" s="6"/>
      <c r="FP373" s="13" t="s">
        <v>1020</v>
      </c>
    </row>
    <row r="374" spans="1:172" s="30" customFormat="1" x14ac:dyDescent="0.25">
      <c r="A374" s="13" t="s">
        <v>1018</v>
      </c>
      <c r="B374" s="6"/>
      <c r="C374" s="13" t="s">
        <v>593</v>
      </c>
      <c r="E374" s="12">
        <v>45.472499999999997</v>
      </c>
      <c r="F374" s="12">
        <v>45.472499999999997</v>
      </c>
      <c r="G374" s="12">
        <v>120.69374999999999</v>
      </c>
      <c r="H374" s="12">
        <v>120.69374999999999</v>
      </c>
      <c r="I374" s="6"/>
      <c r="J374" s="6"/>
      <c r="K374" s="6"/>
      <c r="L374" s="13" t="s">
        <v>1033</v>
      </c>
      <c r="M374" s="13"/>
      <c r="N374" s="6"/>
      <c r="O374" s="6"/>
      <c r="P374" s="6"/>
      <c r="Q374" s="35">
        <v>125</v>
      </c>
      <c r="R374" s="6"/>
      <c r="S374" s="6"/>
      <c r="T374" s="6"/>
      <c r="U374" s="6"/>
      <c r="V374" s="6"/>
      <c r="W374" s="6"/>
      <c r="X374" s="6"/>
      <c r="Y374" s="6"/>
      <c r="Z374" s="6"/>
      <c r="AA374" s="6"/>
      <c r="AB374" s="6">
        <v>75.14</v>
      </c>
      <c r="AC374" s="6">
        <v>0.03</v>
      </c>
      <c r="AE374" s="6">
        <v>12.53</v>
      </c>
      <c r="AG374" s="2">
        <v>1.02</v>
      </c>
      <c r="AH374" s="2">
        <v>0.36</v>
      </c>
      <c r="AI374" s="2">
        <f t="shared" si="13"/>
        <v>1.2777959999999999</v>
      </c>
      <c r="AJ374" s="2">
        <v>0.54</v>
      </c>
      <c r="AK374" s="2">
        <v>0.09</v>
      </c>
      <c r="AL374" s="2">
        <v>0.02</v>
      </c>
      <c r="AM374" s="2" t="s">
        <v>1033</v>
      </c>
      <c r="AN374" s="2">
        <v>5.1100000000000003</v>
      </c>
      <c r="AO374" s="2">
        <v>3.69</v>
      </c>
      <c r="AP374" s="2">
        <v>0.06</v>
      </c>
      <c r="BF374" s="30">
        <v>0.82</v>
      </c>
      <c r="CH374" s="30">
        <v>3.45</v>
      </c>
      <c r="CJ374" s="30">
        <v>11.1</v>
      </c>
      <c r="CK374" s="6">
        <v>2.5</v>
      </c>
      <c r="CL374" s="30">
        <v>155</v>
      </c>
      <c r="CN374" s="30">
        <v>0.55000000000000004</v>
      </c>
      <c r="CO374" s="30">
        <v>1.41</v>
      </c>
      <c r="CP374" s="30">
        <v>2.96</v>
      </c>
      <c r="CQ374" s="30">
        <v>44.5</v>
      </c>
      <c r="CR374" s="30">
        <v>16.600000000000001</v>
      </c>
      <c r="CW374" s="30">
        <v>186</v>
      </c>
      <c r="CX374" s="30">
        <v>49.7</v>
      </c>
      <c r="CY374" s="30">
        <v>20.91</v>
      </c>
      <c r="CZ374" s="30">
        <v>208</v>
      </c>
      <c r="DN374" s="30">
        <v>235</v>
      </c>
      <c r="DO374" s="30">
        <v>28.02</v>
      </c>
      <c r="DP374" s="30">
        <v>45.79</v>
      </c>
      <c r="DQ374" s="30">
        <v>8.6999999999999993</v>
      </c>
      <c r="DR374" s="30">
        <v>29.67</v>
      </c>
      <c r="DS374" s="30">
        <v>5.4</v>
      </c>
      <c r="DT374" s="30">
        <v>0.26</v>
      </c>
      <c r="DU374" s="30">
        <v>3.66</v>
      </c>
      <c r="DV374" s="30">
        <v>0.66</v>
      </c>
      <c r="DW374" s="30">
        <v>3.84</v>
      </c>
      <c r="DX374" s="30">
        <v>0.73</v>
      </c>
      <c r="DY374" s="30">
        <v>2.37</v>
      </c>
      <c r="DZ374" s="30">
        <v>0.4</v>
      </c>
      <c r="EA374" s="30">
        <v>2.81</v>
      </c>
      <c r="EB374" s="30">
        <v>0.42</v>
      </c>
      <c r="EC374" s="30">
        <v>7.87</v>
      </c>
      <c r="ED374" s="30">
        <v>1.0900000000000001</v>
      </c>
      <c r="EM374" s="6">
        <v>20.6</v>
      </c>
      <c r="EO374" s="30">
        <v>17.8</v>
      </c>
      <c r="EP374" s="30">
        <v>2.98</v>
      </c>
      <c r="FO374" s="6"/>
      <c r="FP374" s="13" t="s">
        <v>1020</v>
      </c>
    </row>
    <row r="375" spans="1:172" s="30" customFormat="1" x14ac:dyDescent="0.25">
      <c r="A375" s="13" t="s">
        <v>1018</v>
      </c>
      <c r="B375" s="6"/>
      <c r="C375" s="13" t="s">
        <v>593</v>
      </c>
      <c r="E375" s="12">
        <v>45.472499999999997</v>
      </c>
      <c r="F375" s="12">
        <v>45.472499999999997</v>
      </c>
      <c r="G375" s="12">
        <v>120.69374999999999</v>
      </c>
      <c r="H375" s="12">
        <v>120.69374999999999</v>
      </c>
      <c r="I375" s="6"/>
      <c r="J375" s="6"/>
      <c r="K375" s="6"/>
      <c r="L375" s="13" t="s">
        <v>1034</v>
      </c>
      <c r="M375" s="13"/>
      <c r="N375" s="6"/>
      <c r="O375" s="6"/>
      <c r="P375" s="6"/>
      <c r="Q375" s="35">
        <v>125</v>
      </c>
      <c r="R375" s="6"/>
      <c r="S375" s="6"/>
      <c r="T375" s="6"/>
      <c r="U375" s="6"/>
      <c r="V375" s="6"/>
      <c r="W375" s="6"/>
      <c r="X375" s="6"/>
      <c r="Y375" s="6"/>
      <c r="Z375" s="6"/>
      <c r="AA375" s="6"/>
      <c r="AB375" s="6">
        <v>74.14</v>
      </c>
      <c r="AC375" s="6">
        <v>0.1</v>
      </c>
      <c r="AE375" s="6">
        <v>13.37</v>
      </c>
      <c r="AG375" s="2">
        <v>0.96</v>
      </c>
      <c r="AH375" s="2">
        <v>0.74</v>
      </c>
      <c r="AI375" s="2">
        <f t="shared" si="13"/>
        <v>1.6038079999999999</v>
      </c>
      <c r="AJ375" s="2">
        <v>0.57999999999999996</v>
      </c>
      <c r="AK375" s="2">
        <v>0.21</v>
      </c>
      <c r="AL375" s="2">
        <v>0.04</v>
      </c>
      <c r="AM375" s="2" t="s">
        <v>1034</v>
      </c>
      <c r="AN375" s="2">
        <v>4.55</v>
      </c>
      <c r="AO375" s="2">
        <v>4.0999999999999996</v>
      </c>
      <c r="AP375" s="2">
        <v>0.05</v>
      </c>
      <c r="BF375" s="30">
        <v>0.82</v>
      </c>
      <c r="CH375" s="30">
        <v>3.73</v>
      </c>
      <c r="CJ375" s="30">
        <v>13.2</v>
      </c>
      <c r="CK375" s="6">
        <v>2.5</v>
      </c>
      <c r="CL375" s="30">
        <v>393</v>
      </c>
      <c r="CN375" s="30">
        <v>1.2</v>
      </c>
      <c r="CO375" s="30">
        <v>1.48</v>
      </c>
      <c r="CP375" s="30">
        <v>2.91</v>
      </c>
      <c r="CQ375" s="30">
        <v>55.3</v>
      </c>
      <c r="CR375" s="30">
        <v>18.2</v>
      </c>
      <c r="CW375" s="30">
        <v>158</v>
      </c>
      <c r="CX375" s="30">
        <v>96.5</v>
      </c>
      <c r="CY375" s="30">
        <v>22.32</v>
      </c>
      <c r="CZ375" s="30">
        <v>213</v>
      </c>
      <c r="DN375" s="30">
        <v>481</v>
      </c>
      <c r="DO375" s="30">
        <v>24.86</v>
      </c>
      <c r="DP375" s="30">
        <v>49</v>
      </c>
      <c r="DQ375" s="30">
        <v>6.44</v>
      </c>
      <c r="DR375" s="30">
        <v>23.66</v>
      </c>
      <c r="DS375" s="30">
        <v>4.51</v>
      </c>
      <c r="DT375" s="30">
        <v>0.39</v>
      </c>
      <c r="DU375" s="30">
        <v>3.65</v>
      </c>
      <c r="DV375" s="30">
        <v>0.65</v>
      </c>
      <c r="DW375" s="30">
        <v>3.87</v>
      </c>
      <c r="DX375" s="30">
        <v>0.76</v>
      </c>
      <c r="DY375" s="30">
        <v>2.4300000000000002</v>
      </c>
      <c r="DZ375" s="30">
        <v>0.41</v>
      </c>
      <c r="EA375" s="30">
        <v>2.86</v>
      </c>
      <c r="EB375" s="30">
        <v>0.44</v>
      </c>
      <c r="EC375" s="30">
        <v>7.17</v>
      </c>
      <c r="ED375" s="30">
        <v>0.87</v>
      </c>
      <c r="EM375" s="6">
        <v>23.8</v>
      </c>
      <c r="EO375" s="30">
        <v>13</v>
      </c>
      <c r="EP375" s="30">
        <v>3.85</v>
      </c>
      <c r="FO375" s="6"/>
      <c r="FP375" s="13" t="s">
        <v>1020</v>
      </c>
    </row>
    <row r="376" spans="1:172" s="30" customFormat="1" x14ac:dyDescent="0.25">
      <c r="A376" s="13" t="s">
        <v>1018</v>
      </c>
      <c r="B376" s="6"/>
      <c r="C376" s="13" t="s">
        <v>593</v>
      </c>
      <c r="E376" s="12">
        <v>45.472499999999997</v>
      </c>
      <c r="F376" s="12">
        <v>45.472499999999997</v>
      </c>
      <c r="G376" s="12">
        <v>120.69374999999999</v>
      </c>
      <c r="H376" s="12">
        <v>120.69374999999999</v>
      </c>
      <c r="I376" s="6"/>
      <c r="J376" s="6"/>
      <c r="K376" s="6"/>
      <c r="L376" s="13" t="s">
        <v>1035</v>
      </c>
      <c r="M376" s="13"/>
      <c r="N376" s="6"/>
      <c r="O376" s="6"/>
      <c r="P376" s="6"/>
      <c r="Q376" s="35">
        <v>125</v>
      </c>
      <c r="R376" s="6"/>
      <c r="S376" s="6"/>
      <c r="T376" s="6"/>
      <c r="U376" s="6"/>
      <c r="V376" s="6"/>
      <c r="W376" s="6"/>
      <c r="X376" s="6"/>
      <c r="Y376" s="6"/>
      <c r="Z376" s="6"/>
      <c r="AA376" s="6"/>
      <c r="AB376" s="6">
        <v>77.28</v>
      </c>
      <c r="AC376" s="6">
        <v>0.01</v>
      </c>
      <c r="AE376" s="6">
        <v>12.39</v>
      </c>
      <c r="AG376" s="2">
        <v>0.28999999999999998</v>
      </c>
      <c r="AH376" s="2">
        <v>0.36</v>
      </c>
      <c r="AI376" s="2">
        <f t="shared" si="13"/>
        <v>0.62094199999999999</v>
      </c>
      <c r="AJ376" s="2">
        <v>0.31</v>
      </c>
      <c r="AK376" s="2">
        <v>7.0000000000000007E-2</v>
      </c>
      <c r="AL376" s="2">
        <v>0.04</v>
      </c>
      <c r="AM376" s="2" t="s">
        <v>1035</v>
      </c>
      <c r="AN376" s="2">
        <v>4.09</v>
      </c>
      <c r="AO376" s="2">
        <v>3.55</v>
      </c>
      <c r="AP376" s="2">
        <v>0.01</v>
      </c>
      <c r="BF376" s="30">
        <v>1.07</v>
      </c>
      <c r="CH376" s="30">
        <v>5.35</v>
      </c>
      <c r="CJ376" s="30">
        <v>6.82</v>
      </c>
      <c r="CK376" s="6">
        <v>8.0500000000000007</v>
      </c>
      <c r="CL376" s="30">
        <v>270</v>
      </c>
      <c r="CN376" s="30">
        <v>0.86</v>
      </c>
      <c r="CO376" s="30">
        <v>3.1</v>
      </c>
      <c r="CP376" s="30">
        <v>10.63</v>
      </c>
      <c r="CQ376" s="30">
        <v>32.5</v>
      </c>
      <c r="CR376" s="30">
        <v>16.399999999999999</v>
      </c>
      <c r="CW376" s="30">
        <v>194</v>
      </c>
      <c r="CX376" s="30">
        <v>26.3</v>
      </c>
      <c r="CY376" s="30">
        <v>21.4</v>
      </c>
      <c r="CZ376" s="30">
        <v>268</v>
      </c>
      <c r="DN376" s="30">
        <v>69.2</v>
      </c>
      <c r="DO376" s="30">
        <v>9</v>
      </c>
      <c r="DP376" s="30">
        <v>19.93</v>
      </c>
      <c r="DQ376" s="30">
        <v>3.01</v>
      </c>
      <c r="DR376" s="30">
        <v>11.13</v>
      </c>
      <c r="DS376" s="30">
        <v>3.28</v>
      </c>
      <c r="DT376" s="30">
        <v>7.0000000000000007E-2</v>
      </c>
      <c r="DU376" s="30">
        <v>2.64</v>
      </c>
      <c r="DV376" s="30">
        <v>0.55000000000000004</v>
      </c>
      <c r="DW376" s="30">
        <v>3.41</v>
      </c>
      <c r="DX376" s="30">
        <v>0.67</v>
      </c>
      <c r="DY376" s="30">
        <v>1.99</v>
      </c>
      <c r="DZ376" s="30">
        <v>0.36</v>
      </c>
      <c r="EA376" s="30">
        <v>2.56</v>
      </c>
      <c r="EB376" s="30">
        <v>0.43</v>
      </c>
      <c r="EC376" s="30">
        <v>3.43</v>
      </c>
      <c r="ED376" s="30">
        <v>2.16</v>
      </c>
      <c r="EM376" s="6">
        <v>25.2</v>
      </c>
      <c r="EO376" s="30">
        <v>16.2</v>
      </c>
      <c r="EP376" s="30">
        <v>3.33</v>
      </c>
      <c r="FO376" s="6"/>
      <c r="FP376" s="13" t="s">
        <v>1020</v>
      </c>
    </row>
    <row r="377" spans="1:172" s="30" customFormat="1" x14ac:dyDescent="0.25">
      <c r="A377" s="13" t="s">
        <v>1018</v>
      </c>
      <c r="B377" s="6"/>
      <c r="C377" s="13" t="s">
        <v>593</v>
      </c>
      <c r="E377" s="2">
        <v>45.452778000000002</v>
      </c>
      <c r="F377" s="2">
        <v>45.452778000000002</v>
      </c>
      <c r="G377" s="2">
        <v>120.69666700000001</v>
      </c>
      <c r="H377" s="2">
        <v>120.69666700000001</v>
      </c>
      <c r="I377" s="6"/>
      <c r="J377" s="6"/>
      <c r="K377" s="6"/>
      <c r="L377" s="13" t="s">
        <v>1036</v>
      </c>
      <c r="M377" s="13"/>
      <c r="N377" s="6"/>
      <c r="O377" s="6"/>
      <c r="P377" s="6"/>
      <c r="Q377" s="35">
        <v>125</v>
      </c>
      <c r="R377" s="6"/>
      <c r="S377" s="6"/>
      <c r="T377" s="6"/>
      <c r="U377" s="6"/>
      <c r="V377" s="6"/>
      <c r="W377" s="6"/>
      <c r="X377" s="6"/>
      <c r="Y377" s="6"/>
      <c r="Z377" s="6"/>
      <c r="AA377" s="6"/>
      <c r="AB377" s="6">
        <v>74.819999999999993</v>
      </c>
      <c r="AC377" s="6">
        <v>0.16</v>
      </c>
      <c r="AE377" s="6">
        <v>12.84</v>
      </c>
      <c r="AG377" s="2">
        <v>1.19</v>
      </c>
      <c r="AH377" s="2">
        <v>0.48</v>
      </c>
      <c r="AI377" s="2">
        <f>AH377+0.8998*AG377</f>
        <v>1.550762</v>
      </c>
      <c r="AJ377" s="2">
        <v>0.54</v>
      </c>
      <c r="AK377" s="2">
        <v>0.28999999999999998</v>
      </c>
      <c r="AL377" s="2">
        <v>0.05</v>
      </c>
      <c r="AM377" s="2" t="s">
        <v>1036</v>
      </c>
      <c r="AN377" s="2">
        <v>5.33</v>
      </c>
      <c r="AO377" s="2">
        <v>2.61</v>
      </c>
      <c r="AP377" s="2">
        <v>0.06</v>
      </c>
      <c r="BF377" s="30">
        <v>1.22</v>
      </c>
      <c r="CH377" s="30">
        <v>4.7699999999999996</v>
      </c>
      <c r="CJ377" s="30">
        <v>17.100000000000001</v>
      </c>
      <c r="CK377" s="6">
        <v>7.69</v>
      </c>
      <c r="CL377" s="30">
        <v>319</v>
      </c>
      <c r="CN377" s="30">
        <v>1.8</v>
      </c>
      <c r="CO377" s="30">
        <v>1.4</v>
      </c>
      <c r="CP377" s="30">
        <v>13.32</v>
      </c>
      <c r="CQ377" s="30">
        <v>34</v>
      </c>
      <c r="CR377" s="30">
        <v>13.6</v>
      </c>
      <c r="CW377" s="30">
        <v>171</v>
      </c>
      <c r="CX377" s="30">
        <v>178.3</v>
      </c>
      <c r="CY377" s="30">
        <v>14.1</v>
      </c>
      <c r="CZ377" s="30">
        <v>336</v>
      </c>
      <c r="DN377" s="30">
        <v>424</v>
      </c>
      <c r="DO377" s="30">
        <v>16.3</v>
      </c>
      <c r="DP377" s="30">
        <v>51.9</v>
      </c>
      <c r="DQ377" s="30">
        <v>4.21</v>
      </c>
      <c r="DR377" s="30">
        <v>13.76</v>
      </c>
      <c r="DS377" s="30">
        <v>2.72</v>
      </c>
      <c r="DT377" s="30">
        <v>0.39</v>
      </c>
      <c r="DU377" s="30">
        <v>2.41</v>
      </c>
      <c r="DV377" s="30">
        <v>0.41</v>
      </c>
      <c r="DW377" s="30">
        <v>2.42</v>
      </c>
      <c r="DX377" s="30">
        <v>0.51</v>
      </c>
      <c r="DY377" s="30">
        <v>1.6</v>
      </c>
      <c r="DZ377" s="30">
        <v>0.3</v>
      </c>
      <c r="EA377" s="30">
        <v>2.08</v>
      </c>
      <c r="EB377" s="30">
        <v>0.38</v>
      </c>
      <c r="EC377" s="30">
        <v>3.04</v>
      </c>
      <c r="ED377" s="30">
        <v>1.62</v>
      </c>
      <c r="EM377" s="6">
        <v>22.1</v>
      </c>
      <c r="EO377" s="30">
        <v>16.100000000000001</v>
      </c>
      <c r="EP377" s="30">
        <v>4.04</v>
      </c>
      <c r="FO377" s="6"/>
      <c r="FP377" s="13" t="s">
        <v>1020</v>
      </c>
    </row>
    <row r="378" spans="1:172" s="30" customFormat="1" x14ac:dyDescent="0.25">
      <c r="A378" s="13" t="s">
        <v>1037</v>
      </c>
      <c r="B378" s="6"/>
      <c r="C378" s="13" t="s">
        <v>692</v>
      </c>
      <c r="E378" s="12">
        <v>48.083333000000003</v>
      </c>
      <c r="F378" s="12">
        <v>48.083333000000003</v>
      </c>
      <c r="G378" s="12">
        <v>121.5</v>
      </c>
      <c r="H378" s="12">
        <v>121.5</v>
      </c>
      <c r="I378" s="6"/>
      <c r="J378" s="6"/>
      <c r="K378" s="6"/>
      <c r="L378" s="13" t="s">
        <v>1038</v>
      </c>
      <c r="M378" s="13"/>
      <c r="N378" s="6"/>
      <c r="O378" s="6"/>
      <c r="P378" s="6"/>
      <c r="Q378" s="35">
        <v>172</v>
      </c>
      <c r="R378" s="6"/>
      <c r="S378" s="6"/>
      <c r="T378" s="6"/>
      <c r="U378" s="6"/>
      <c r="V378" s="6"/>
      <c r="W378" s="6"/>
      <c r="X378" s="6"/>
      <c r="Y378" s="6"/>
      <c r="Z378" s="6"/>
      <c r="AA378" s="6"/>
      <c r="AB378" s="30">
        <v>72.930000000000007</v>
      </c>
      <c r="AC378" s="30">
        <v>0.38</v>
      </c>
      <c r="AE378" s="30">
        <v>13.88</v>
      </c>
      <c r="AG378" s="2">
        <v>1.06</v>
      </c>
      <c r="AH378" s="2">
        <v>0.9</v>
      </c>
      <c r="AI378" s="2">
        <f t="shared" ref="AI378:AI402" si="14">AH378+0.8998*AG378</f>
        <v>1.8537880000000002</v>
      </c>
      <c r="AJ378" s="2">
        <v>0.52</v>
      </c>
      <c r="AK378" s="2">
        <v>0.52</v>
      </c>
      <c r="AL378" s="2">
        <v>8.7999999999999995E-2</v>
      </c>
      <c r="AM378" s="2"/>
      <c r="AN378" s="2">
        <v>4.5599999999999996</v>
      </c>
      <c r="AO378" s="2">
        <v>4.26</v>
      </c>
      <c r="AP378" s="2">
        <v>0.106</v>
      </c>
      <c r="BF378" s="30">
        <v>0.71</v>
      </c>
      <c r="CH378" s="30">
        <v>4.8</v>
      </c>
      <c r="CJ378" s="30">
        <v>30.9</v>
      </c>
      <c r="CK378" s="30">
        <v>4.7</v>
      </c>
      <c r="CN378" s="30">
        <v>2.36</v>
      </c>
      <c r="CO378" s="30">
        <v>1.9</v>
      </c>
      <c r="CP378" s="30">
        <v>5.8</v>
      </c>
      <c r="CQ378" s="30">
        <v>83.9</v>
      </c>
      <c r="CR378" s="30">
        <v>21.82</v>
      </c>
      <c r="CW378" s="30">
        <v>164.8</v>
      </c>
      <c r="CX378" s="30">
        <v>148.6</v>
      </c>
      <c r="CY378" s="30">
        <v>17.95</v>
      </c>
      <c r="CZ378" s="30">
        <v>206.1</v>
      </c>
      <c r="DA378" s="30">
        <v>20.010000000000002</v>
      </c>
      <c r="DB378" s="30">
        <v>0.62</v>
      </c>
      <c r="DN378" s="30">
        <v>499.3</v>
      </c>
      <c r="DO378" s="30">
        <v>15.45</v>
      </c>
      <c r="DP378" s="30">
        <v>77.989999999999995</v>
      </c>
      <c r="DQ378" s="30">
        <v>3.42</v>
      </c>
      <c r="DR378" s="30">
        <v>11.53</v>
      </c>
      <c r="DS378" s="30">
        <v>2.3199999999999998</v>
      </c>
      <c r="DT378" s="30">
        <v>0.48</v>
      </c>
      <c r="DU378" s="30">
        <v>2.4300000000000002</v>
      </c>
      <c r="DV378" s="30">
        <v>0.43</v>
      </c>
      <c r="DW378" s="30">
        <v>3.07</v>
      </c>
      <c r="DX378" s="30">
        <v>0.7</v>
      </c>
      <c r="DY378" s="30">
        <v>2.08</v>
      </c>
      <c r="DZ378" s="30">
        <v>0.4</v>
      </c>
      <c r="EA378" s="30">
        <v>2.52</v>
      </c>
      <c r="EB378" s="30">
        <v>0.44</v>
      </c>
      <c r="EC378" s="30">
        <v>8.36</v>
      </c>
      <c r="ED378" s="30">
        <v>1.68</v>
      </c>
      <c r="EM378" s="30">
        <v>29</v>
      </c>
      <c r="EO378" s="30">
        <v>24.81</v>
      </c>
      <c r="EP378" s="30">
        <v>3.88</v>
      </c>
      <c r="FO378" s="6"/>
      <c r="FP378" s="13" t="s">
        <v>1039</v>
      </c>
    </row>
    <row r="379" spans="1:172" s="30" customFormat="1" x14ac:dyDescent="0.25">
      <c r="A379" s="13" t="s">
        <v>1037</v>
      </c>
      <c r="B379" s="6"/>
      <c r="C379" s="13" t="s">
        <v>692</v>
      </c>
      <c r="E379" s="12">
        <v>48.083333000000003</v>
      </c>
      <c r="F379" s="12">
        <v>48.083333000000003</v>
      </c>
      <c r="G379" s="12">
        <v>121.5</v>
      </c>
      <c r="H379" s="12">
        <v>121.5</v>
      </c>
      <c r="I379" s="6"/>
      <c r="J379" s="6"/>
      <c r="K379" s="6"/>
      <c r="L379" s="13" t="s">
        <v>1040</v>
      </c>
      <c r="M379" s="13"/>
      <c r="N379" s="6"/>
      <c r="O379" s="6"/>
      <c r="P379" s="6"/>
      <c r="Q379" s="35">
        <v>172</v>
      </c>
      <c r="R379" s="6"/>
      <c r="S379" s="6"/>
      <c r="T379" s="6"/>
      <c r="U379" s="6"/>
      <c r="V379" s="6"/>
      <c r="W379" s="6"/>
      <c r="X379" s="6"/>
      <c r="Y379" s="6"/>
      <c r="Z379" s="6"/>
      <c r="AA379" s="6"/>
      <c r="AB379" s="30">
        <v>77.959999999999994</v>
      </c>
      <c r="AC379" s="30">
        <v>0.17</v>
      </c>
      <c r="AE379" s="30">
        <v>11.67</v>
      </c>
      <c r="AG379" s="2">
        <v>0.78</v>
      </c>
      <c r="AH379" s="2">
        <v>0.38</v>
      </c>
      <c r="AI379" s="2">
        <f t="shared" si="14"/>
        <v>1.081844</v>
      </c>
      <c r="AJ379" s="2">
        <v>7.0000000000000007E-2</v>
      </c>
      <c r="AK379" s="2">
        <v>0.09</v>
      </c>
      <c r="AL379" s="2">
        <v>5.3999999999999999E-2</v>
      </c>
      <c r="AM379" s="2"/>
      <c r="AN379" s="2">
        <v>4.59</v>
      </c>
      <c r="AO379" s="2">
        <v>3.82</v>
      </c>
      <c r="AP379" s="2">
        <v>0.01</v>
      </c>
      <c r="BF379" s="30">
        <v>0.36</v>
      </c>
      <c r="CH379" s="30">
        <v>3.57</v>
      </c>
      <c r="CJ379" s="30">
        <v>11.4</v>
      </c>
      <c r="CK379" s="30">
        <v>4.4000000000000004</v>
      </c>
      <c r="CN379" s="30">
        <v>0.38</v>
      </c>
      <c r="CO379" s="30">
        <v>0.8</v>
      </c>
      <c r="CP379" s="30">
        <v>3.3</v>
      </c>
      <c r="CQ379" s="30">
        <v>43.3</v>
      </c>
      <c r="CR379" s="30">
        <v>21.21</v>
      </c>
      <c r="CW379" s="30">
        <v>214.6</v>
      </c>
      <c r="CX379" s="30">
        <v>6.4</v>
      </c>
      <c r="CY379" s="30">
        <v>16.72</v>
      </c>
      <c r="CZ379" s="30">
        <v>219.8</v>
      </c>
      <c r="DA379" s="30">
        <v>40.51</v>
      </c>
      <c r="DB379" s="30">
        <v>0.61</v>
      </c>
      <c r="DN379" s="30">
        <v>22.4</v>
      </c>
      <c r="DO379" s="30">
        <v>33.61</v>
      </c>
      <c r="DP379" s="30">
        <v>64.17</v>
      </c>
      <c r="DQ379" s="30">
        <v>5.41</v>
      </c>
      <c r="DR379" s="30">
        <v>15.18</v>
      </c>
      <c r="DS379" s="30">
        <v>2.2200000000000002</v>
      </c>
      <c r="DT379" s="30">
        <v>0.15</v>
      </c>
      <c r="DU379" s="30">
        <v>2.5299999999999998</v>
      </c>
      <c r="DV379" s="30">
        <v>0.35</v>
      </c>
      <c r="DW379" s="30">
        <v>2.31</v>
      </c>
      <c r="DX379" s="30">
        <v>0.57999999999999996</v>
      </c>
      <c r="DY379" s="30">
        <v>1.94</v>
      </c>
      <c r="DZ379" s="30">
        <v>0.43</v>
      </c>
      <c r="EA379" s="30">
        <v>3.14</v>
      </c>
      <c r="EB379" s="30">
        <v>0.68</v>
      </c>
      <c r="EC379" s="30">
        <v>9</v>
      </c>
      <c r="ED379" s="30">
        <v>3</v>
      </c>
      <c r="EM379" s="30">
        <v>17.5</v>
      </c>
      <c r="EO379" s="30">
        <v>28.53</v>
      </c>
      <c r="EP379" s="30">
        <v>5.4</v>
      </c>
      <c r="FO379" s="6"/>
      <c r="FP379" s="13" t="s">
        <v>1039</v>
      </c>
    </row>
    <row r="380" spans="1:172" s="30" customFormat="1" x14ac:dyDescent="0.25">
      <c r="A380" s="13" t="s">
        <v>1037</v>
      </c>
      <c r="B380" s="6"/>
      <c r="C380" s="13" t="s">
        <v>692</v>
      </c>
      <c r="E380" s="12">
        <v>48.083333000000003</v>
      </c>
      <c r="F380" s="12">
        <v>48.083333000000003</v>
      </c>
      <c r="G380" s="12">
        <v>121.5</v>
      </c>
      <c r="H380" s="12">
        <v>121.5</v>
      </c>
      <c r="I380" s="6"/>
      <c r="J380" s="6"/>
      <c r="K380" s="6"/>
      <c r="L380" s="13" t="s">
        <v>1041</v>
      </c>
      <c r="M380" s="13"/>
      <c r="N380" s="6"/>
      <c r="O380" s="6"/>
      <c r="P380" s="6"/>
      <c r="Q380" s="35">
        <v>172</v>
      </c>
      <c r="R380" s="6"/>
      <c r="S380" s="6"/>
      <c r="T380" s="6"/>
      <c r="U380" s="6"/>
      <c r="V380" s="6"/>
      <c r="W380" s="6"/>
      <c r="X380" s="6"/>
      <c r="Y380" s="6"/>
      <c r="Z380" s="6"/>
      <c r="AA380" s="6"/>
      <c r="AB380" s="30">
        <v>77.77</v>
      </c>
      <c r="AC380" s="30">
        <v>0.15</v>
      </c>
      <c r="AE380" s="30">
        <v>11.9</v>
      </c>
      <c r="AG380" s="2">
        <v>1.1200000000000001</v>
      </c>
      <c r="AH380" s="2">
        <v>0.05</v>
      </c>
      <c r="AI380" s="2">
        <f t="shared" si="14"/>
        <v>1.0577760000000003</v>
      </c>
      <c r="AJ380" s="2">
        <v>0.05</v>
      </c>
      <c r="AK380" s="2">
        <v>0.02</v>
      </c>
      <c r="AL380" s="2">
        <v>3.2000000000000001E-2</v>
      </c>
      <c r="AM380" s="2"/>
      <c r="AN380" s="2">
        <v>4.63</v>
      </c>
      <c r="AO380" s="2">
        <v>3.85</v>
      </c>
      <c r="AP380" s="2">
        <v>1.0999999999999999E-2</v>
      </c>
      <c r="BF380" s="30">
        <v>0.41</v>
      </c>
      <c r="CH380" s="30">
        <v>3.66</v>
      </c>
      <c r="CJ380" s="30">
        <v>13.6</v>
      </c>
      <c r="CK380" s="30">
        <v>4.7</v>
      </c>
      <c r="CN380" s="30">
        <v>1.4</v>
      </c>
      <c r="CO380" s="30">
        <v>1.3</v>
      </c>
      <c r="CP380" s="30">
        <v>3.45</v>
      </c>
      <c r="CQ380" s="30">
        <v>54.8</v>
      </c>
      <c r="CR380" s="30">
        <v>21.38</v>
      </c>
      <c r="CW380" s="30">
        <v>229.4</v>
      </c>
      <c r="CX380" s="30">
        <v>8.9</v>
      </c>
      <c r="CY380" s="30">
        <v>15.92</v>
      </c>
      <c r="CZ380" s="30">
        <v>202.7</v>
      </c>
      <c r="DA380" s="30">
        <v>35.33</v>
      </c>
      <c r="DB380" s="30">
        <v>1.21</v>
      </c>
      <c r="DN380" s="30">
        <v>23.1</v>
      </c>
      <c r="DO380" s="30">
        <v>19</v>
      </c>
      <c r="DP380" s="30">
        <v>41.66</v>
      </c>
      <c r="DQ380" s="30">
        <v>2.82</v>
      </c>
      <c r="DR380" s="30">
        <v>7.76</v>
      </c>
      <c r="DS380" s="30">
        <v>1.08</v>
      </c>
      <c r="DT380" s="30">
        <v>0.09</v>
      </c>
      <c r="DU380" s="30">
        <v>1.41</v>
      </c>
      <c r="DV380" s="30">
        <v>0.23</v>
      </c>
      <c r="DW380" s="30">
        <v>1.77</v>
      </c>
      <c r="DX380" s="30">
        <v>0.48</v>
      </c>
      <c r="DY380" s="30">
        <v>1.68</v>
      </c>
      <c r="DZ380" s="30">
        <v>0.37</v>
      </c>
      <c r="EA380" s="30">
        <v>2.74</v>
      </c>
      <c r="EB380" s="30">
        <v>0.59</v>
      </c>
      <c r="EC380" s="30">
        <v>8.18</v>
      </c>
      <c r="ED380" s="30">
        <v>2.4300000000000002</v>
      </c>
      <c r="EM380" s="30">
        <v>20.2</v>
      </c>
      <c r="EO380" s="30">
        <v>50.07</v>
      </c>
      <c r="EP380" s="30">
        <v>4.47</v>
      </c>
      <c r="FO380" s="6"/>
      <c r="FP380" s="13" t="s">
        <v>1039</v>
      </c>
    </row>
    <row r="381" spans="1:172" s="30" customFormat="1" x14ac:dyDescent="0.25">
      <c r="A381" s="13" t="s">
        <v>1037</v>
      </c>
      <c r="B381" s="6"/>
      <c r="C381" s="13" t="s">
        <v>692</v>
      </c>
      <c r="E381" s="12">
        <v>48.083333000000003</v>
      </c>
      <c r="F381" s="12">
        <v>48.083333000000003</v>
      </c>
      <c r="G381" s="12">
        <v>121.5</v>
      </c>
      <c r="H381" s="12">
        <v>121.5</v>
      </c>
      <c r="I381" s="6"/>
      <c r="J381" s="6"/>
      <c r="K381" s="6"/>
      <c r="L381" s="13" t="s">
        <v>1042</v>
      </c>
      <c r="M381" s="13"/>
      <c r="N381" s="6"/>
      <c r="O381" s="6"/>
      <c r="P381" s="6"/>
      <c r="Q381" s="35">
        <v>172</v>
      </c>
      <c r="R381" s="6"/>
      <c r="S381" s="6"/>
      <c r="T381" s="6"/>
      <c r="U381" s="6"/>
      <c r="V381" s="6"/>
      <c r="W381" s="6"/>
      <c r="X381" s="6"/>
      <c r="Y381" s="6"/>
      <c r="Z381" s="6"/>
      <c r="AA381" s="6"/>
      <c r="AB381" s="30">
        <v>77.930000000000007</v>
      </c>
      <c r="AC381" s="30">
        <v>0.11</v>
      </c>
      <c r="AE381" s="30">
        <v>11.99</v>
      </c>
      <c r="AG381" s="2">
        <v>1.04</v>
      </c>
      <c r="AH381" s="2">
        <v>0.1</v>
      </c>
      <c r="AI381" s="2">
        <f t="shared" si="14"/>
        <v>1.035792</v>
      </c>
      <c r="AJ381" s="2">
        <v>0.05</v>
      </c>
      <c r="AK381" s="2">
        <v>0.02</v>
      </c>
      <c r="AL381" s="2">
        <v>4.3999999999999997E-2</v>
      </c>
      <c r="AM381" s="2"/>
      <c r="AN381" s="2">
        <v>4.32</v>
      </c>
      <c r="AO381" s="2">
        <v>3.97</v>
      </c>
      <c r="AP381" s="2">
        <v>0.01</v>
      </c>
      <c r="BF381" s="30">
        <v>0.4</v>
      </c>
      <c r="CH381" s="30">
        <v>4.03</v>
      </c>
      <c r="CJ381" s="30">
        <v>12.2</v>
      </c>
      <c r="CK381" s="30">
        <v>7.6</v>
      </c>
      <c r="CN381" s="30">
        <v>0.74</v>
      </c>
      <c r="CO381" s="30">
        <v>1.8</v>
      </c>
      <c r="CP381" s="30">
        <v>7.9</v>
      </c>
      <c r="CQ381" s="30">
        <v>65.400000000000006</v>
      </c>
      <c r="CR381" s="30">
        <v>26.08</v>
      </c>
      <c r="CW381" s="30">
        <v>427.7</v>
      </c>
      <c r="CX381" s="30">
        <v>9.6999999999999993</v>
      </c>
      <c r="CY381" s="30">
        <v>8.64</v>
      </c>
      <c r="CZ381" s="30">
        <v>258.10000000000002</v>
      </c>
      <c r="DA381" s="30">
        <v>50.49</v>
      </c>
      <c r="DB381" s="30">
        <v>0.69</v>
      </c>
      <c r="DN381" s="30">
        <v>17</v>
      </c>
      <c r="DO381" s="30">
        <v>36.58</v>
      </c>
      <c r="DP381" s="30">
        <v>43.62</v>
      </c>
      <c r="DQ381" s="30">
        <v>2.66</v>
      </c>
      <c r="DR381" s="30">
        <v>5.23</v>
      </c>
      <c r="DS381" s="30">
        <v>0.46</v>
      </c>
      <c r="DT381" s="30">
        <v>0.05</v>
      </c>
      <c r="DU381" s="30">
        <v>0.96</v>
      </c>
      <c r="DV381" s="30">
        <v>0.09</v>
      </c>
      <c r="DW381" s="30">
        <v>0.66</v>
      </c>
      <c r="DX381" s="30">
        <v>0.23</v>
      </c>
      <c r="DY381" s="30">
        <v>1.1000000000000001</v>
      </c>
      <c r="DZ381" s="30">
        <v>0.35</v>
      </c>
      <c r="EA381" s="30">
        <v>3.44</v>
      </c>
      <c r="EB381" s="30">
        <v>1.1299999999999999</v>
      </c>
      <c r="EC381" s="30">
        <v>10.33</v>
      </c>
      <c r="ED381" s="30">
        <v>3.52</v>
      </c>
      <c r="EM381" s="30">
        <v>19.8</v>
      </c>
      <c r="EO381" s="30">
        <v>82.4</v>
      </c>
      <c r="EP381" s="30">
        <v>17.46</v>
      </c>
      <c r="FO381" s="6"/>
      <c r="FP381" s="13" t="s">
        <v>1039</v>
      </c>
    </row>
    <row r="382" spans="1:172" s="30" customFormat="1" x14ac:dyDescent="0.25">
      <c r="A382" s="13" t="s">
        <v>1037</v>
      </c>
      <c r="B382" s="6"/>
      <c r="C382" s="13" t="s">
        <v>692</v>
      </c>
      <c r="E382" s="12">
        <v>48.083333000000003</v>
      </c>
      <c r="F382" s="12">
        <v>48.083333000000003</v>
      </c>
      <c r="G382" s="12">
        <v>121.5</v>
      </c>
      <c r="H382" s="12">
        <v>121.5</v>
      </c>
      <c r="I382" s="6"/>
      <c r="J382" s="6"/>
      <c r="K382" s="6"/>
      <c r="L382" s="13" t="s">
        <v>1043</v>
      </c>
      <c r="M382" s="13"/>
      <c r="N382" s="6"/>
      <c r="O382" s="6"/>
      <c r="P382" s="6"/>
      <c r="Q382" s="35">
        <v>172</v>
      </c>
      <c r="R382" s="6"/>
      <c r="S382" s="6"/>
      <c r="T382" s="6"/>
      <c r="U382" s="6"/>
      <c r="V382" s="6"/>
      <c r="W382" s="6"/>
      <c r="X382" s="6"/>
      <c r="Y382" s="6"/>
      <c r="Z382" s="6"/>
      <c r="AA382" s="6"/>
      <c r="AB382" s="30">
        <v>77.87</v>
      </c>
      <c r="AC382" s="30">
        <v>0.16</v>
      </c>
      <c r="AE382" s="30">
        <v>11.75</v>
      </c>
      <c r="AG382" s="2">
        <v>0.84</v>
      </c>
      <c r="AH382" s="2">
        <v>0.26</v>
      </c>
      <c r="AI382" s="2">
        <f t="shared" si="14"/>
        <v>1.0158320000000001</v>
      </c>
      <c r="AJ382" s="2">
        <v>0.12</v>
      </c>
      <c r="AK382" s="2">
        <v>0.08</v>
      </c>
      <c r="AL382" s="2">
        <v>8.3000000000000004E-2</v>
      </c>
      <c r="AM382" s="2"/>
      <c r="AN382" s="2">
        <v>4.5599999999999996</v>
      </c>
      <c r="AO382" s="2">
        <v>3.99</v>
      </c>
      <c r="AP382" s="2">
        <v>1.4999999999999999E-2</v>
      </c>
      <c r="BF382" s="30">
        <v>0.22</v>
      </c>
      <c r="CH382" s="30">
        <v>3.34</v>
      </c>
      <c r="CJ382" s="30">
        <v>12.9</v>
      </c>
      <c r="CK382" s="30">
        <v>4.2</v>
      </c>
      <c r="CN382" s="30">
        <v>0.21</v>
      </c>
      <c r="CO382" s="30">
        <v>0.8</v>
      </c>
      <c r="CP382" s="30">
        <v>3.4</v>
      </c>
      <c r="CQ382" s="30">
        <v>64.5</v>
      </c>
      <c r="CR382" s="30">
        <v>20.98</v>
      </c>
      <c r="CW382" s="30">
        <v>224.8</v>
      </c>
      <c r="CX382" s="30">
        <v>7.8</v>
      </c>
      <c r="CY382" s="30">
        <v>20.37</v>
      </c>
      <c r="CZ382" s="30">
        <v>242.4</v>
      </c>
      <c r="DA382" s="30">
        <v>40.409999999999997</v>
      </c>
      <c r="DB382" s="30">
        <v>0.82</v>
      </c>
      <c r="DN382" s="30">
        <v>27.8</v>
      </c>
      <c r="DO382" s="30">
        <v>33.520000000000003</v>
      </c>
      <c r="DP382" s="30">
        <v>62.52</v>
      </c>
      <c r="DQ382" s="30">
        <v>5.37</v>
      </c>
      <c r="DR382" s="30">
        <v>14.85</v>
      </c>
      <c r="DS382" s="30">
        <v>2.2599999999999998</v>
      </c>
      <c r="DT382" s="30">
        <v>0.15</v>
      </c>
      <c r="DU382" s="30">
        <v>2.62</v>
      </c>
      <c r="DV382" s="30">
        <v>0.4</v>
      </c>
      <c r="DW382" s="30">
        <v>2.73</v>
      </c>
      <c r="DX382" s="30">
        <v>0.68</v>
      </c>
      <c r="DY382" s="30">
        <v>2.2599999999999998</v>
      </c>
      <c r="DZ382" s="30">
        <v>0.48</v>
      </c>
      <c r="EA382" s="30">
        <v>3.52</v>
      </c>
      <c r="EB382" s="30">
        <v>0.8</v>
      </c>
      <c r="EC382" s="30">
        <v>10.97</v>
      </c>
      <c r="ED382" s="30">
        <v>3</v>
      </c>
      <c r="EM382" s="30">
        <v>23.4</v>
      </c>
      <c r="EO382" s="30">
        <v>44.73</v>
      </c>
      <c r="EP382" s="30">
        <v>9.1999999999999993</v>
      </c>
      <c r="FO382" s="6"/>
      <c r="FP382" s="13" t="s">
        <v>1039</v>
      </c>
    </row>
    <row r="383" spans="1:172" s="30" customFormat="1" x14ac:dyDescent="0.25">
      <c r="A383" s="13" t="s">
        <v>1037</v>
      </c>
      <c r="B383" s="6"/>
      <c r="C383" s="13" t="s">
        <v>692</v>
      </c>
      <c r="E383" s="12">
        <v>48.083333000000003</v>
      </c>
      <c r="F383" s="12">
        <v>48.083333000000003</v>
      </c>
      <c r="G383" s="12">
        <v>121.5</v>
      </c>
      <c r="H383" s="12">
        <v>121.5</v>
      </c>
      <c r="I383" s="6"/>
      <c r="J383" s="6"/>
      <c r="K383" s="6"/>
      <c r="L383" s="13" t="s">
        <v>1044</v>
      </c>
      <c r="M383" s="13"/>
      <c r="N383" s="6"/>
      <c r="O383" s="6"/>
      <c r="P383" s="6"/>
      <c r="Q383" s="35">
        <v>172</v>
      </c>
      <c r="R383" s="6"/>
      <c r="S383" s="6"/>
      <c r="T383" s="6"/>
      <c r="U383" s="6"/>
      <c r="V383" s="6"/>
      <c r="W383" s="6"/>
      <c r="X383" s="6"/>
      <c r="Y383" s="6"/>
      <c r="Z383" s="6"/>
      <c r="AA383" s="6"/>
      <c r="AB383" s="30">
        <v>77.48</v>
      </c>
      <c r="AC383" s="30">
        <v>0.16</v>
      </c>
      <c r="AE383" s="30">
        <v>11.98</v>
      </c>
      <c r="AG383" s="2">
        <v>0.74</v>
      </c>
      <c r="AH383" s="2">
        <v>0.31</v>
      </c>
      <c r="AI383" s="2">
        <f t="shared" si="14"/>
        <v>0.97585199999999994</v>
      </c>
      <c r="AJ383" s="2">
        <v>0.11</v>
      </c>
      <c r="AK383" s="2">
        <v>0.09</v>
      </c>
      <c r="AL383" s="2">
        <v>8.8999999999999996E-2</v>
      </c>
      <c r="AM383" s="2"/>
      <c r="AN383" s="2">
        <v>4.75</v>
      </c>
      <c r="AO383" s="2">
        <v>3.73</v>
      </c>
      <c r="AP383" s="2">
        <v>2.3E-2</v>
      </c>
      <c r="BF383" s="30">
        <v>0.47</v>
      </c>
      <c r="CH383" s="30">
        <v>4.0199999999999996</v>
      </c>
      <c r="CJ383" s="30">
        <v>13.6</v>
      </c>
      <c r="CK383" s="30">
        <v>4.9000000000000004</v>
      </c>
      <c r="CN383" s="30">
        <v>0.4</v>
      </c>
      <c r="CO383" s="30">
        <v>1.4</v>
      </c>
      <c r="CP383" s="30">
        <v>3.6</v>
      </c>
      <c r="CQ383" s="30">
        <v>67.5</v>
      </c>
      <c r="CR383" s="30">
        <v>24.12</v>
      </c>
      <c r="CW383" s="30">
        <v>242.7</v>
      </c>
      <c r="CX383" s="30">
        <v>9.9</v>
      </c>
      <c r="CY383" s="30">
        <v>25.5</v>
      </c>
      <c r="CZ383" s="30">
        <v>225.8</v>
      </c>
      <c r="DA383" s="30">
        <v>41.18</v>
      </c>
      <c r="DB383" s="30">
        <v>0.81</v>
      </c>
      <c r="DN383" s="30">
        <v>89.6</v>
      </c>
      <c r="DO383" s="30">
        <v>35.32</v>
      </c>
      <c r="DP383" s="30">
        <v>70.88</v>
      </c>
      <c r="DQ383" s="30">
        <v>5.8</v>
      </c>
      <c r="DR383" s="30">
        <v>16.11</v>
      </c>
      <c r="DS383" s="30">
        <v>2.39</v>
      </c>
      <c r="DT383" s="30">
        <v>0.2</v>
      </c>
      <c r="DU383" s="30">
        <v>2.89</v>
      </c>
      <c r="DV383" s="30">
        <v>0.44</v>
      </c>
      <c r="DW383" s="30">
        <v>3.22</v>
      </c>
      <c r="DX383" s="30">
        <v>0.82</v>
      </c>
      <c r="DY383" s="30">
        <v>2.77</v>
      </c>
      <c r="DZ383" s="30">
        <v>0.6</v>
      </c>
      <c r="EA383" s="30">
        <v>4.43</v>
      </c>
      <c r="EB383" s="30">
        <v>0.93</v>
      </c>
      <c r="EC383" s="30">
        <v>9.0500000000000007</v>
      </c>
      <c r="ED383" s="30">
        <v>2.99</v>
      </c>
      <c r="EM383" s="30">
        <v>41.5</v>
      </c>
      <c r="EO383" s="30">
        <v>42.75</v>
      </c>
      <c r="EP383" s="30">
        <v>12.98</v>
      </c>
      <c r="FO383" s="6"/>
      <c r="FP383" s="13" t="s">
        <v>1039</v>
      </c>
    </row>
    <row r="384" spans="1:172" s="30" customFormat="1" x14ac:dyDescent="0.25">
      <c r="A384" s="13" t="s">
        <v>1037</v>
      </c>
      <c r="B384" s="6"/>
      <c r="C384" s="13" t="s">
        <v>692</v>
      </c>
      <c r="E384" s="12">
        <v>48.083333000000003</v>
      </c>
      <c r="F384" s="12">
        <v>48.083333000000003</v>
      </c>
      <c r="G384" s="12">
        <v>121.5</v>
      </c>
      <c r="H384" s="12">
        <v>121.5</v>
      </c>
      <c r="I384" s="6"/>
      <c r="J384" s="6"/>
      <c r="K384" s="6"/>
      <c r="L384" s="13" t="s">
        <v>1045</v>
      </c>
      <c r="M384" s="13"/>
      <c r="N384" s="6"/>
      <c r="O384" s="6"/>
      <c r="P384" s="6"/>
      <c r="Q384" s="35">
        <v>172</v>
      </c>
      <c r="R384" s="6"/>
      <c r="S384" s="6"/>
      <c r="T384" s="6"/>
      <c r="U384" s="6"/>
      <c r="V384" s="6"/>
      <c r="W384" s="6"/>
      <c r="X384" s="6"/>
      <c r="Y384" s="6"/>
      <c r="Z384" s="6"/>
      <c r="AA384" s="6"/>
      <c r="AB384" s="30">
        <v>71.53</v>
      </c>
      <c r="AC384" s="30">
        <v>0.24</v>
      </c>
      <c r="AE384" s="30">
        <v>15.08</v>
      </c>
      <c r="AG384" s="2">
        <v>1.3</v>
      </c>
      <c r="AH384" s="2">
        <v>0.46</v>
      </c>
      <c r="AI384" s="2">
        <f t="shared" si="14"/>
        <v>1.62974</v>
      </c>
      <c r="AJ384" s="2">
        <v>0.28999999999999998</v>
      </c>
      <c r="AK384" s="2">
        <v>0.09</v>
      </c>
      <c r="AL384" s="2">
        <v>5.2999999999999999E-2</v>
      </c>
      <c r="AM384" s="2"/>
      <c r="AN384" s="2">
        <v>5.81</v>
      </c>
      <c r="AO384" s="2">
        <v>4.51</v>
      </c>
      <c r="AP384" s="2">
        <v>0.02</v>
      </c>
      <c r="BF384" s="30">
        <v>0.56000000000000005</v>
      </c>
      <c r="CH384" s="30">
        <v>4.1900000000000004</v>
      </c>
      <c r="CJ384" s="30">
        <v>11.1</v>
      </c>
      <c r="CK384" s="30">
        <v>4.3</v>
      </c>
      <c r="CN384" s="30">
        <v>0.83</v>
      </c>
      <c r="CO384" s="30">
        <v>1.2</v>
      </c>
      <c r="CP384" s="30">
        <v>4.28</v>
      </c>
      <c r="CQ384" s="30">
        <v>58.8</v>
      </c>
      <c r="CR384" s="30">
        <v>27.64</v>
      </c>
      <c r="CW384" s="30">
        <v>140.19999999999999</v>
      </c>
      <c r="CX384" s="30">
        <v>29.4</v>
      </c>
      <c r="CY384" s="30">
        <v>22.95</v>
      </c>
      <c r="CZ384" s="30">
        <v>271.39999999999998</v>
      </c>
      <c r="DA384" s="30">
        <v>24.26</v>
      </c>
      <c r="DB384" s="30">
        <v>6.38</v>
      </c>
      <c r="DN384" s="30">
        <v>55.5</v>
      </c>
      <c r="DO384" s="30">
        <v>124</v>
      </c>
      <c r="DP384" s="30">
        <v>402.4</v>
      </c>
      <c r="DQ384" s="30">
        <v>26.76</v>
      </c>
      <c r="DR384" s="30">
        <v>87.31</v>
      </c>
      <c r="DS384" s="30">
        <v>11.25</v>
      </c>
      <c r="DT384" s="30">
        <v>0.41</v>
      </c>
      <c r="DU384" s="30">
        <v>10.57</v>
      </c>
      <c r="DV384" s="30">
        <v>1.1000000000000001</v>
      </c>
      <c r="DW384" s="30">
        <v>4.76</v>
      </c>
      <c r="DX384" s="30">
        <v>0.91</v>
      </c>
      <c r="DY384" s="30">
        <v>2.67</v>
      </c>
      <c r="DZ384" s="30">
        <v>0.43</v>
      </c>
      <c r="EA384" s="30">
        <v>2.84</v>
      </c>
      <c r="EB384" s="30">
        <v>0.48</v>
      </c>
      <c r="EC384" s="30">
        <v>13.16</v>
      </c>
      <c r="ED384" s="30">
        <v>1.92</v>
      </c>
      <c r="EM384" s="30">
        <v>21.1</v>
      </c>
      <c r="EO384" s="30">
        <v>39.58</v>
      </c>
      <c r="EP384" s="30">
        <v>3.46</v>
      </c>
      <c r="FO384" s="6"/>
      <c r="FP384" s="13" t="s">
        <v>1039</v>
      </c>
    </row>
    <row r="385" spans="1:172" s="30" customFormat="1" x14ac:dyDescent="0.25">
      <c r="A385" s="13" t="s">
        <v>1037</v>
      </c>
      <c r="B385" s="6"/>
      <c r="C385" s="13" t="s">
        <v>692</v>
      </c>
      <c r="E385" s="12">
        <v>48.083333000000003</v>
      </c>
      <c r="F385" s="12">
        <v>48.083333000000003</v>
      </c>
      <c r="G385" s="12">
        <v>121.5</v>
      </c>
      <c r="H385" s="12">
        <v>121.5</v>
      </c>
      <c r="I385" s="6"/>
      <c r="J385" s="6"/>
      <c r="K385" s="6"/>
      <c r="L385" s="13" t="s">
        <v>1046</v>
      </c>
      <c r="M385" s="13"/>
      <c r="N385" s="6"/>
      <c r="O385" s="6"/>
      <c r="P385" s="6"/>
      <c r="Q385" s="35">
        <v>172</v>
      </c>
      <c r="R385" s="6"/>
      <c r="S385" s="6"/>
      <c r="T385" s="6"/>
      <c r="U385" s="6"/>
      <c r="V385" s="6"/>
      <c r="W385" s="6"/>
      <c r="X385" s="6"/>
      <c r="Y385" s="6"/>
      <c r="Z385" s="6"/>
      <c r="AA385" s="6"/>
      <c r="AB385" s="30">
        <v>74.430000000000007</v>
      </c>
      <c r="AC385" s="30">
        <v>0.25</v>
      </c>
      <c r="AE385" s="30">
        <v>13.25</v>
      </c>
      <c r="AG385" s="2">
        <v>1.23</v>
      </c>
      <c r="AH385" s="2">
        <v>0.6</v>
      </c>
      <c r="AI385" s="2">
        <f t="shared" si="14"/>
        <v>1.7067540000000001</v>
      </c>
      <c r="AJ385" s="2">
        <v>0.72</v>
      </c>
      <c r="AK385" s="2">
        <v>0.22</v>
      </c>
      <c r="AL385" s="2">
        <v>4.7E-2</v>
      </c>
      <c r="AM385" s="2"/>
      <c r="AN385" s="2">
        <v>4.8499999999999996</v>
      </c>
      <c r="AO385" s="2">
        <v>3.63</v>
      </c>
      <c r="AP385" s="2">
        <v>5.0999999999999997E-2</v>
      </c>
      <c r="BF385" s="30">
        <v>0.62</v>
      </c>
      <c r="CH385" s="30">
        <v>3.57</v>
      </c>
      <c r="CJ385" s="30">
        <v>28</v>
      </c>
      <c r="CK385" s="30">
        <v>5.8</v>
      </c>
      <c r="CN385" s="30">
        <v>0.82</v>
      </c>
      <c r="CO385" s="30">
        <v>2.2999999999999998</v>
      </c>
      <c r="CP385" s="30">
        <v>4.0999999999999996</v>
      </c>
      <c r="CQ385" s="30">
        <v>36.1</v>
      </c>
      <c r="CR385" s="30">
        <v>18.78</v>
      </c>
      <c r="CW385" s="30">
        <v>164.7</v>
      </c>
      <c r="CX385" s="30">
        <v>91.6</v>
      </c>
      <c r="CY385" s="30">
        <v>33.5</v>
      </c>
      <c r="CZ385" s="30">
        <v>285.10000000000002</v>
      </c>
      <c r="DA385" s="30">
        <v>25.14</v>
      </c>
      <c r="DB385" s="30">
        <v>0.69</v>
      </c>
      <c r="DN385" s="30">
        <v>368.3</v>
      </c>
      <c r="DO385" s="30">
        <v>48.07</v>
      </c>
      <c r="DP385" s="30">
        <v>112.1</v>
      </c>
      <c r="DQ385" s="30">
        <v>11.05</v>
      </c>
      <c r="DR385" s="30">
        <v>37.35</v>
      </c>
      <c r="DS385" s="30">
        <v>6.82</v>
      </c>
      <c r="DT385" s="30">
        <v>0.54</v>
      </c>
      <c r="DU385" s="30">
        <v>6.36</v>
      </c>
      <c r="DV385" s="30">
        <v>1.01</v>
      </c>
      <c r="DW385" s="30">
        <v>5.97</v>
      </c>
      <c r="DX385" s="30">
        <v>1.22</v>
      </c>
      <c r="DY385" s="30">
        <v>3.39</v>
      </c>
      <c r="DZ385" s="30">
        <v>0.56999999999999995</v>
      </c>
      <c r="EA385" s="30">
        <v>3.69</v>
      </c>
      <c r="EB385" s="30">
        <v>0.65</v>
      </c>
      <c r="EC385" s="30">
        <v>8.83</v>
      </c>
      <c r="ED385" s="30">
        <v>2.27</v>
      </c>
      <c r="EM385" s="30">
        <v>25.8</v>
      </c>
      <c r="EO385" s="30">
        <v>33.94</v>
      </c>
      <c r="EP385" s="30">
        <v>4.54</v>
      </c>
      <c r="FO385" s="6"/>
      <c r="FP385" s="13" t="s">
        <v>1039</v>
      </c>
    </row>
    <row r="386" spans="1:172" s="30" customFormat="1" x14ac:dyDescent="0.25">
      <c r="A386" s="13" t="s">
        <v>1037</v>
      </c>
      <c r="B386" s="6"/>
      <c r="C386" s="13" t="s">
        <v>692</v>
      </c>
      <c r="E386" s="12">
        <v>48.083333000000003</v>
      </c>
      <c r="F386" s="12">
        <v>48.083333000000003</v>
      </c>
      <c r="G386" s="12">
        <v>121.5</v>
      </c>
      <c r="H386" s="12">
        <v>121.5</v>
      </c>
      <c r="I386" s="6"/>
      <c r="J386" s="6"/>
      <c r="K386" s="6"/>
      <c r="L386" s="13" t="s">
        <v>1047</v>
      </c>
      <c r="M386" s="13"/>
      <c r="N386" s="6"/>
      <c r="O386" s="6"/>
      <c r="P386" s="6"/>
      <c r="Q386" s="35">
        <v>172</v>
      </c>
      <c r="R386" s="6"/>
      <c r="S386" s="6"/>
      <c r="T386" s="6"/>
      <c r="U386" s="6"/>
      <c r="V386" s="6"/>
      <c r="W386" s="6"/>
      <c r="X386" s="6"/>
      <c r="Y386" s="6"/>
      <c r="Z386" s="6"/>
      <c r="AA386" s="6"/>
      <c r="AB386" s="30">
        <v>74.510000000000005</v>
      </c>
      <c r="AC386" s="30">
        <v>0.24</v>
      </c>
      <c r="AE386" s="30">
        <v>13.29</v>
      </c>
      <c r="AG386" s="2">
        <v>1.1000000000000001</v>
      </c>
      <c r="AH386" s="2">
        <v>0.6</v>
      </c>
      <c r="AI386" s="2">
        <f t="shared" si="14"/>
        <v>1.5897800000000002</v>
      </c>
      <c r="AJ386" s="2">
        <v>0.71</v>
      </c>
      <c r="AK386" s="2">
        <v>0.28000000000000003</v>
      </c>
      <c r="AL386" s="2">
        <v>5.3999999999999999E-2</v>
      </c>
      <c r="AM386" s="2"/>
      <c r="AN386" s="2">
        <v>4.91</v>
      </c>
      <c r="AO386" s="2">
        <v>3.59</v>
      </c>
      <c r="AP386" s="2">
        <v>5.0999999999999997E-2</v>
      </c>
      <c r="BF386" s="30">
        <v>0.56000000000000005</v>
      </c>
      <c r="CH386" s="30">
        <v>4.0199999999999996</v>
      </c>
      <c r="CJ386" s="30">
        <v>22.6</v>
      </c>
      <c r="CK386" s="30">
        <v>7.3</v>
      </c>
      <c r="CN386" s="30">
        <v>1.51</v>
      </c>
      <c r="CO386" s="30">
        <v>2.7</v>
      </c>
      <c r="CP386" s="30">
        <v>4.0999999999999996</v>
      </c>
      <c r="CQ386" s="30">
        <v>39.5</v>
      </c>
      <c r="CR386" s="30">
        <v>21.91</v>
      </c>
      <c r="CW386" s="30">
        <v>214.2</v>
      </c>
      <c r="CX386" s="30">
        <v>115.5</v>
      </c>
      <c r="CY386" s="30">
        <v>43.17</v>
      </c>
      <c r="CZ386" s="30">
        <v>254.8</v>
      </c>
      <c r="DA386" s="30">
        <v>30.44</v>
      </c>
      <c r="DB386" s="30">
        <v>0.66</v>
      </c>
      <c r="DN386" s="30">
        <v>563.79999999999995</v>
      </c>
      <c r="DO386" s="30">
        <v>62.72</v>
      </c>
      <c r="DP386" s="30">
        <v>128.19999999999999</v>
      </c>
      <c r="DQ386" s="30">
        <v>14.22</v>
      </c>
      <c r="DR386" s="30">
        <v>48.36</v>
      </c>
      <c r="DS386" s="30">
        <v>8.73</v>
      </c>
      <c r="DT386" s="30">
        <v>0.67</v>
      </c>
      <c r="DU386" s="30">
        <v>8.14</v>
      </c>
      <c r="DV386" s="30">
        <v>1.28</v>
      </c>
      <c r="DW386" s="30">
        <v>7.79</v>
      </c>
      <c r="DX386" s="30">
        <v>1.62</v>
      </c>
      <c r="DY386" s="30">
        <v>4.32</v>
      </c>
      <c r="DZ386" s="30">
        <v>0.75</v>
      </c>
      <c r="EA386" s="30">
        <v>4.79</v>
      </c>
      <c r="EB386" s="30">
        <v>0.81</v>
      </c>
      <c r="EC386" s="30">
        <v>7.64</v>
      </c>
      <c r="ED386" s="30">
        <v>2.83</v>
      </c>
      <c r="EM386" s="30">
        <v>27.6</v>
      </c>
      <c r="EO386" s="30">
        <v>37.85</v>
      </c>
      <c r="EP386" s="30">
        <v>5.41</v>
      </c>
      <c r="FO386" s="6"/>
      <c r="FP386" s="13" t="s">
        <v>1039</v>
      </c>
    </row>
    <row r="387" spans="1:172" s="30" customFormat="1" x14ac:dyDescent="0.25">
      <c r="A387" s="13" t="s">
        <v>1037</v>
      </c>
      <c r="B387" s="6"/>
      <c r="C387" s="13" t="s">
        <v>692</v>
      </c>
      <c r="E387" s="12">
        <v>48.083333000000003</v>
      </c>
      <c r="F387" s="12">
        <v>48.083333000000003</v>
      </c>
      <c r="G387" s="12">
        <v>121.5</v>
      </c>
      <c r="H387" s="12">
        <v>121.5</v>
      </c>
      <c r="I387" s="6"/>
      <c r="J387" s="6"/>
      <c r="K387" s="6"/>
      <c r="L387" s="13" t="s">
        <v>1048</v>
      </c>
      <c r="M387" s="13"/>
      <c r="N387" s="6"/>
      <c r="O387" s="6"/>
      <c r="P387" s="6"/>
      <c r="Q387" s="35">
        <v>172</v>
      </c>
      <c r="R387" s="6"/>
      <c r="S387" s="6"/>
      <c r="T387" s="6"/>
      <c r="U387" s="6"/>
      <c r="V387" s="6"/>
      <c r="W387" s="6"/>
      <c r="X387" s="6"/>
      <c r="Y387" s="6"/>
      <c r="Z387" s="6"/>
      <c r="AA387" s="6"/>
      <c r="AB387" s="30">
        <v>77.95</v>
      </c>
      <c r="AC387" s="30">
        <v>7.0000000000000007E-2</v>
      </c>
      <c r="AE387" s="30">
        <v>11.71</v>
      </c>
      <c r="AG387" s="2">
        <v>1.26</v>
      </c>
      <c r="AH387" s="2">
        <v>0.14000000000000001</v>
      </c>
      <c r="AI387" s="2">
        <f t="shared" si="14"/>
        <v>1.2737479999999999</v>
      </c>
      <c r="AJ387" s="2">
        <v>7.0000000000000007E-2</v>
      </c>
      <c r="AK387" s="2">
        <v>0.04</v>
      </c>
      <c r="AL387" s="2">
        <v>1.6E-2</v>
      </c>
      <c r="AM387" s="2"/>
      <c r="AN387" s="2">
        <v>4.32</v>
      </c>
      <c r="AO387" s="2">
        <v>4</v>
      </c>
      <c r="AP387" s="2">
        <v>7.0000000000000001E-3</v>
      </c>
      <c r="BF387" s="30">
        <v>0.39</v>
      </c>
      <c r="CH387" s="30">
        <v>1.34</v>
      </c>
      <c r="CJ387" s="30">
        <v>10.4</v>
      </c>
      <c r="CK387" s="30">
        <v>4.2</v>
      </c>
      <c r="CN387" s="30">
        <v>0.46</v>
      </c>
      <c r="CO387" s="30">
        <v>0.9</v>
      </c>
      <c r="CP387" s="30">
        <v>3.72</v>
      </c>
      <c r="CQ387" s="30">
        <v>33.299999999999997</v>
      </c>
      <c r="CR387" s="30">
        <v>26.84</v>
      </c>
      <c r="CW387" s="30">
        <v>245.2</v>
      </c>
      <c r="CX387" s="30">
        <v>8.4</v>
      </c>
      <c r="CY387" s="30">
        <v>40.46</v>
      </c>
      <c r="CZ387" s="30">
        <v>278.10000000000002</v>
      </c>
      <c r="DA387" s="30">
        <v>55.59</v>
      </c>
      <c r="DB387" s="30">
        <v>1.07</v>
      </c>
      <c r="DN387" s="30">
        <v>17.8</v>
      </c>
      <c r="DO387" s="30">
        <v>28.32</v>
      </c>
      <c r="DP387" s="30">
        <v>83.41</v>
      </c>
      <c r="DQ387" s="30">
        <v>7.42</v>
      </c>
      <c r="DR387" s="30">
        <v>26.37</v>
      </c>
      <c r="DS387" s="30">
        <v>6.22</v>
      </c>
      <c r="DT387" s="30">
        <v>0.08</v>
      </c>
      <c r="DU387" s="30">
        <v>5.66</v>
      </c>
      <c r="DV387" s="30">
        <v>1.1100000000000001</v>
      </c>
      <c r="DW387" s="30">
        <v>7.54</v>
      </c>
      <c r="DX387" s="30">
        <v>1.61</v>
      </c>
      <c r="DY387" s="30">
        <v>4.6100000000000003</v>
      </c>
      <c r="DZ387" s="30">
        <v>0.82</v>
      </c>
      <c r="EA387" s="30">
        <v>5.12</v>
      </c>
      <c r="EB387" s="30">
        <v>0.91</v>
      </c>
      <c r="EC387" s="30">
        <v>10.67</v>
      </c>
      <c r="ED387" s="30">
        <v>5.55</v>
      </c>
      <c r="EM387" s="30">
        <v>13.4</v>
      </c>
      <c r="EO387" s="30">
        <v>40.659999999999997</v>
      </c>
      <c r="EP387" s="30">
        <v>5.92</v>
      </c>
      <c r="FO387" s="6"/>
      <c r="FP387" s="13" t="s">
        <v>1039</v>
      </c>
    </row>
    <row r="388" spans="1:172" s="30" customFormat="1" x14ac:dyDescent="0.25">
      <c r="A388" s="13" t="s">
        <v>1037</v>
      </c>
      <c r="B388" s="6"/>
      <c r="C388" s="13" t="s">
        <v>692</v>
      </c>
      <c r="E388" s="12">
        <v>48.083333000000003</v>
      </c>
      <c r="F388" s="12">
        <v>48.083333000000003</v>
      </c>
      <c r="G388" s="12">
        <v>121.5</v>
      </c>
      <c r="H388" s="12">
        <v>121.5</v>
      </c>
      <c r="I388" s="6"/>
      <c r="J388" s="6"/>
      <c r="K388" s="6"/>
      <c r="L388" s="13" t="s">
        <v>1049</v>
      </c>
      <c r="M388" s="13"/>
      <c r="N388" s="6"/>
      <c r="O388" s="6"/>
      <c r="P388" s="6"/>
      <c r="Q388" s="35">
        <v>172</v>
      </c>
      <c r="R388" s="6"/>
      <c r="S388" s="6"/>
      <c r="T388" s="6"/>
      <c r="U388" s="6"/>
      <c r="V388" s="6"/>
      <c r="W388" s="6"/>
      <c r="X388" s="6"/>
      <c r="Y388" s="6"/>
      <c r="Z388" s="6"/>
      <c r="AA388" s="6"/>
      <c r="AB388" s="30">
        <v>73.459999999999994</v>
      </c>
      <c r="AC388" s="30">
        <v>0.33</v>
      </c>
      <c r="AE388" s="30">
        <v>13.52</v>
      </c>
      <c r="AG388" s="2">
        <v>1.19</v>
      </c>
      <c r="AH388" s="2">
        <v>0.67</v>
      </c>
      <c r="AI388" s="2">
        <f t="shared" si="14"/>
        <v>1.7407620000000001</v>
      </c>
      <c r="AJ388" s="2">
        <v>1.02</v>
      </c>
      <c r="AK388" s="2">
        <v>0.49</v>
      </c>
      <c r="AL388" s="2">
        <v>5.6000000000000001E-2</v>
      </c>
      <c r="AM388" s="2"/>
      <c r="AN388" s="2">
        <v>4.51</v>
      </c>
      <c r="AO388" s="2">
        <v>4.18</v>
      </c>
      <c r="AP388" s="2">
        <v>9.6000000000000002E-2</v>
      </c>
      <c r="BF388" s="30">
        <v>0.39</v>
      </c>
      <c r="CH388" s="30">
        <v>3.84</v>
      </c>
      <c r="CJ388" s="30">
        <v>26</v>
      </c>
      <c r="CK388" s="30">
        <v>4.5</v>
      </c>
      <c r="CN388" s="30">
        <v>2.2599999999999998</v>
      </c>
      <c r="CO388" s="30">
        <v>1.6</v>
      </c>
      <c r="CP388" s="30">
        <v>4.63</v>
      </c>
      <c r="CQ388" s="30">
        <v>59.3</v>
      </c>
      <c r="CR388" s="30">
        <v>22.78</v>
      </c>
      <c r="CW388" s="30">
        <v>228</v>
      </c>
      <c r="CX388" s="30">
        <v>142.4</v>
      </c>
      <c r="CY388" s="30">
        <v>16.5</v>
      </c>
      <c r="CZ388" s="30">
        <v>197.8</v>
      </c>
      <c r="DA388" s="30">
        <v>26.54</v>
      </c>
      <c r="DB388" s="30">
        <v>0.91</v>
      </c>
      <c r="DN388" s="30">
        <v>364.3</v>
      </c>
      <c r="DO388" s="30">
        <v>44.4</v>
      </c>
      <c r="DP388" s="30">
        <v>74.5</v>
      </c>
      <c r="DQ388" s="30">
        <v>7.36</v>
      </c>
      <c r="DR388" s="30">
        <v>23.34</v>
      </c>
      <c r="DS388" s="30">
        <v>3.84</v>
      </c>
      <c r="DT388" s="30">
        <v>0.6</v>
      </c>
      <c r="DU388" s="30">
        <v>3.62</v>
      </c>
      <c r="DV388" s="30">
        <v>0.5</v>
      </c>
      <c r="DW388" s="30">
        <v>2.78</v>
      </c>
      <c r="DX388" s="30">
        <v>0.56000000000000005</v>
      </c>
      <c r="DY388" s="30">
        <v>1.59</v>
      </c>
      <c r="DZ388" s="30">
        <v>0.28999999999999998</v>
      </c>
      <c r="EA388" s="30">
        <v>1.9</v>
      </c>
      <c r="EB388" s="30">
        <v>0.37</v>
      </c>
      <c r="EC388" s="30">
        <v>9.2100000000000009</v>
      </c>
      <c r="ED388" s="30">
        <v>2.35</v>
      </c>
      <c r="EM388" s="30">
        <v>20.6</v>
      </c>
      <c r="EO388" s="30">
        <v>45.08</v>
      </c>
      <c r="EP388" s="30">
        <v>5.39</v>
      </c>
      <c r="FO388" s="6"/>
      <c r="FP388" s="13" t="s">
        <v>1039</v>
      </c>
    </row>
    <row r="389" spans="1:172" s="30" customFormat="1" x14ac:dyDescent="0.25">
      <c r="A389" s="13" t="s">
        <v>1037</v>
      </c>
      <c r="B389" s="6"/>
      <c r="C389" s="13" t="s">
        <v>692</v>
      </c>
      <c r="E389" s="12">
        <v>48.083333000000003</v>
      </c>
      <c r="F389" s="12">
        <v>48.083333000000003</v>
      </c>
      <c r="G389" s="12">
        <v>121.5</v>
      </c>
      <c r="H389" s="12">
        <v>121.5</v>
      </c>
      <c r="I389" s="6"/>
      <c r="J389" s="6"/>
      <c r="K389" s="6"/>
      <c r="L389" s="13" t="s">
        <v>1050</v>
      </c>
      <c r="M389" s="13"/>
      <c r="N389" s="6"/>
      <c r="O389" s="6"/>
      <c r="P389" s="6"/>
      <c r="Q389" s="35">
        <v>172</v>
      </c>
      <c r="R389" s="6"/>
      <c r="S389" s="6"/>
      <c r="T389" s="6"/>
      <c r="U389" s="6"/>
      <c r="V389" s="6"/>
      <c r="W389" s="6"/>
      <c r="X389" s="6"/>
      <c r="Y389" s="6"/>
      <c r="Z389" s="6"/>
      <c r="AA389" s="6"/>
      <c r="AB389" s="30">
        <v>70.540000000000006</v>
      </c>
      <c r="AC389" s="30">
        <v>0.6</v>
      </c>
      <c r="AE389" s="30">
        <v>14.13</v>
      </c>
      <c r="AG389" s="2">
        <v>1.89</v>
      </c>
      <c r="AH389" s="2">
        <v>1.08</v>
      </c>
      <c r="AI389" s="2">
        <f t="shared" si="14"/>
        <v>2.7806220000000001</v>
      </c>
      <c r="AJ389" s="2">
        <v>1.44</v>
      </c>
      <c r="AK389" s="2">
        <v>0.74</v>
      </c>
      <c r="AL389" s="2">
        <v>9.4E-2</v>
      </c>
      <c r="AM389" s="2"/>
      <c r="AN389" s="2">
        <v>4.12</v>
      </c>
      <c r="AO389" s="2">
        <v>4.41</v>
      </c>
      <c r="AP389" s="2">
        <v>0.16200000000000001</v>
      </c>
      <c r="BF389" s="30">
        <v>0.69</v>
      </c>
      <c r="CH389" s="30">
        <v>7.58</v>
      </c>
      <c r="CJ389" s="30">
        <v>38.9</v>
      </c>
      <c r="CK389" s="30">
        <v>4.5999999999999996</v>
      </c>
      <c r="CN389" s="30">
        <v>3.29</v>
      </c>
      <c r="CO389" s="30">
        <v>1.3</v>
      </c>
      <c r="CP389" s="30">
        <v>5.44</v>
      </c>
      <c r="CQ389" s="30">
        <v>89.5</v>
      </c>
      <c r="CR389" s="30">
        <v>22.56</v>
      </c>
      <c r="CW389" s="30">
        <v>140.5</v>
      </c>
      <c r="CX389" s="30">
        <v>210</v>
      </c>
      <c r="CY389" s="30">
        <v>42.73</v>
      </c>
      <c r="CZ389" s="30">
        <v>292.89999999999998</v>
      </c>
      <c r="DA389" s="30">
        <v>30.3</v>
      </c>
      <c r="DB389" s="30">
        <v>5.37</v>
      </c>
      <c r="DN389" s="30">
        <v>500.8</v>
      </c>
      <c r="DO389" s="30">
        <v>52</v>
      </c>
      <c r="DP389" s="30">
        <v>106.1</v>
      </c>
      <c r="DQ389" s="30">
        <v>12.8</v>
      </c>
      <c r="DR389" s="30">
        <v>47.15</v>
      </c>
      <c r="DS389" s="30">
        <v>9.19</v>
      </c>
      <c r="DT389" s="30">
        <v>1.38</v>
      </c>
      <c r="DU389" s="30">
        <v>7.91</v>
      </c>
      <c r="DV389" s="30">
        <v>1.33</v>
      </c>
      <c r="DW389" s="30">
        <v>7.73</v>
      </c>
      <c r="DX389" s="30">
        <v>1.56</v>
      </c>
      <c r="DY389" s="30">
        <v>4.2300000000000004</v>
      </c>
      <c r="DZ389" s="30">
        <v>0.7</v>
      </c>
      <c r="EA389" s="30">
        <v>4.42</v>
      </c>
      <c r="EB389" s="30">
        <v>0.78</v>
      </c>
      <c r="EC389" s="30">
        <v>12.52</v>
      </c>
      <c r="ED389" s="30">
        <v>2.15</v>
      </c>
      <c r="EM389" s="30">
        <v>38.799999999999997</v>
      </c>
      <c r="EO389" s="30">
        <v>28.41</v>
      </c>
      <c r="EP389" s="30">
        <v>5.19</v>
      </c>
      <c r="FO389" s="6"/>
      <c r="FP389" s="13" t="s">
        <v>1039</v>
      </c>
    </row>
    <row r="390" spans="1:172" s="30" customFormat="1" x14ac:dyDescent="0.25">
      <c r="A390" s="13" t="s">
        <v>1037</v>
      </c>
      <c r="B390" s="6"/>
      <c r="C390" s="13" t="s">
        <v>692</v>
      </c>
      <c r="E390" s="12">
        <v>48.083333000000003</v>
      </c>
      <c r="F390" s="12">
        <v>48.083333000000003</v>
      </c>
      <c r="G390" s="12">
        <v>121.5</v>
      </c>
      <c r="H390" s="12">
        <v>121.5</v>
      </c>
      <c r="I390" s="6"/>
      <c r="J390" s="6"/>
      <c r="K390" s="6"/>
      <c r="L390" s="13" t="s">
        <v>1051</v>
      </c>
      <c r="M390" s="13"/>
      <c r="N390" s="6"/>
      <c r="O390" s="6"/>
      <c r="P390" s="6"/>
      <c r="Q390" s="35">
        <v>172</v>
      </c>
      <c r="R390" s="6"/>
      <c r="S390" s="6"/>
      <c r="T390" s="6"/>
      <c r="U390" s="6"/>
      <c r="V390" s="6"/>
      <c r="W390" s="6"/>
      <c r="X390" s="6"/>
      <c r="Y390" s="6"/>
      <c r="Z390" s="6"/>
      <c r="AA390" s="6"/>
      <c r="AB390" s="30">
        <v>75.290000000000006</v>
      </c>
      <c r="AC390" s="30">
        <v>0.21</v>
      </c>
      <c r="AE390" s="30">
        <v>13.3</v>
      </c>
      <c r="AG390" s="2">
        <v>0.93</v>
      </c>
      <c r="AH390" s="2">
        <v>0.38</v>
      </c>
      <c r="AI390" s="2">
        <f t="shared" si="14"/>
        <v>1.2168140000000001</v>
      </c>
      <c r="AJ390" s="2">
        <v>0.64</v>
      </c>
      <c r="AK390" s="2">
        <v>0.24</v>
      </c>
      <c r="AL390" s="2">
        <v>5.0999999999999997E-2</v>
      </c>
      <c r="AM390" s="2"/>
      <c r="AN390" s="2">
        <v>4.4400000000000004</v>
      </c>
      <c r="AO390" s="2">
        <v>3.78</v>
      </c>
      <c r="AP390" s="2">
        <v>4.2000000000000003E-2</v>
      </c>
      <c r="BF390" s="30">
        <v>0.65</v>
      </c>
      <c r="CH390" s="30">
        <v>2.72</v>
      </c>
      <c r="CJ390" s="30">
        <v>19.899999999999999</v>
      </c>
      <c r="CK390" s="30">
        <v>4.8</v>
      </c>
      <c r="CN390" s="30">
        <v>1.48</v>
      </c>
      <c r="CO390" s="30">
        <v>1.8</v>
      </c>
      <c r="CP390" s="30">
        <v>4.05</v>
      </c>
      <c r="CQ390" s="30">
        <v>29</v>
      </c>
      <c r="CR390" s="30">
        <v>17.670000000000002</v>
      </c>
      <c r="CW390" s="30">
        <v>157.4</v>
      </c>
      <c r="CX390" s="30">
        <v>129.69999999999999</v>
      </c>
      <c r="CY390" s="30">
        <v>18.91</v>
      </c>
      <c r="CZ390" s="30">
        <v>103.1</v>
      </c>
      <c r="DA390" s="30">
        <v>16.190000000000001</v>
      </c>
      <c r="DB390" s="30">
        <v>0.28000000000000003</v>
      </c>
      <c r="DN390" s="30">
        <v>369.3</v>
      </c>
      <c r="DO390" s="30">
        <v>41.64</v>
      </c>
      <c r="DP390" s="30">
        <v>69.59</v>
      </c>
      <c r="DQ390" s="30">
        <v>8.26</v>
      </c>
      <c r="DR390" s="30">
        <v>26.4</v>
      </c>
      <c r="DS390" s="30">
        <v>4.21</v>
      </c>
      <c r="DT390" s="30">
        <v>0.55000000000000004</v>
      </c>
      <c r="DU390" s="30">
        <v>3.85</v>
      </c>
      <c r="DV390" s="30">
        <v>0.56000000000000005</v>
      </c>
      <c r="DW390" s="30">
        <v>3.16</v>
      </c>
      <c r="DX390" s="30">
        <v>0.65</v>
      </c>
      <c r="DY390" s="30">
        <v>1.83</v>
      </c>
      <c r="DZ390" s="30">
        <v>0.34</v>
      </c>
      <c r="EA390" s="30">
        <v>2.25</v>
      </c>
      <c r="EB390" s="30">
        <v>0.44</v>
      </c>
      <c r="EC390" s="30">
        <v>4.3899999999999997</v>
      </c>
      <c r="ED390" s="30">
        <v>1.65</v>
      </c>
      <c r="EM390" s="30">
        <v>16.399999999999999</v>
      </c>
      <c r="EO390" s="30">
        <v>26.35</v>
      </c>
      <c r="EP390" s="30">
        <v>5.03</v>
      </c>
      <c r="FO390" s="6"/>
      <c r="FP390" s="13" t="s">
        <v>1039</v>
      </c>
    </row>
    <row r="391" spans="1:172" s="30" customFormat="1" x14ac:dyDescent="0.25">
      <c r="A391" s="13" t="s">
        <v>1037</v>
      </c>
      <c r="B391" s="6"/>
      <c r="C391" s="13" t="s">
        <v>692</v>
      </c>
      <c r="E391" s="12">
        <v>48.083333000000003</v>
      </c>
      <c r="F391" s="12">
        <v>48.083333000000003</v>
      </c>
      <c r="G391" s="12">
        <v>121.5</v>
      </c>
      <c r="H391" s="12">
        <v>121.5</v>
      </c>
      <c r="I391" s="6"/>
      <c r="J391" s="6"/>
      <c r="K391" s="6"/>
      <c r="L391" s="13" t="s">
        <v>1052</v>
      </c>
      <c r="M391" s="13"/>
      <c r="N391" s="6"/>
      <c r="O391" s="6"/>
      <c r="P391" s="6"/>
      <c r="Q391" s="34">
        <v>169.4</v>
      </c>
      <c r="R391" s="6"/>
      <c r="S391" s="6"/>
      <c r="T391" s="6"/>
      <c r="U391" s="6"/>
      <c r="V391" s="6"/>
      <c r="W391" s="6"/>
      <c r="X391" s="6"/>
      <c r="Y391" s="6"/>
      <c r="Z391" s="6"/>
      <c r="AA391" s="6"/>
      <c r="AB391" s="30">
        <v>75.37</v>
      </c>
      <c r="AC391" s="30">
        <v>0.15</v>
      </c>
      <c r="AE391" s="30">
        <v>13.27</v>
      </c>
      <c r="AG391" s="2">
        <v>0.89</v>
      </c>
      <c r="AH391" s="2">
        <v>0.19</v>
      </c>
      <c r="AI391" s="2">
        <f t="shared" si="14"/>
        <v>0.99082200000000009</v>
      </c>
      <c r="AJ391" s="2">
        <v>0.11</v>
      </c>
      <c r="AK391" s="2">
        <v>0.08</v>
      </c>
      <c r="AL391" s="2">
        <v>5.0999999999999997E-2</v>
      </c>
      <c r="AM391" s="2"/>
      <c r="AN391" s="2">
        <v>4.82</v>
      </c>
      <c r="AO391" s="2">
        <v>4.55</v>
      </c>
      <c r="AP391" s="2">
        <v>1.4999999999999999E-2</v>
      </c>
      <c r="BF391" s="30">
        <v>0.44</v>
      </c>
      <c r="CH391" s="30">
        <v>4</v>
      </c>
      <c r="CJ391" s="30">
        <v>7.3</v>
      </c>
      <c r="CK391" s="30">
        <v>15.4</v>
      </c>
      <c r="CN391" s="30">
        <v>0.36</v>
      </c>
      <c r="CO391" s="30">
        <v>9.25</v>
      </c>
      <c r="CP391" s="30">
        <v>6.8</v>
      </c>
      <c r="CQ391" s="30">
        <v>73.599999999999994</v>
      </c>
      <c r="CR391" s="30">
        <v>22.7</v>
      </c>
      <c r="CW391" s="30">
        <v>176.1</v>
      </c>
      <c r="CX391" s="30">
        <v>14.5</v>
      </c>
      <c r="CY391" s="30">
        <v>25.39</v>
      </c>
      <c r="CZ391" s="30">
        <v>208</v>
      </c>
      <c r="DA391" s="30">
        <v>20.95</v>
      </c>
      <c r="DB391" s="30">
        <v>0.77</v>
      </c>
      <c r="DN391" s="30">
        <v>49.1</v>
      </c>
      <c r="DO391" s="30">
        <v>42.68</v>
      </c>
      <c r="DP391" s="30">
        <v>83.03</v>
      </c>
      <c r="DQ391" s="30">
        <v>9.02</v>
      </c>
      <c r="DR391" s="30">
        <v>30.33</v>
      </c>
      <c r="DS391" s="30">
        <v>5.71</v>
      </c>
      <c r="DT391" s="30">
        <v>0.55000000000000004</v>
      </c>
      <c r="DU391" s="30">
        <v>4.9000000000000004</v>
      </c>
      <c r="DV391" s="30">
        <v>0.82</v>
      </c>
      <c r="DW391" s="30">
        <v>5.15</v>
      </c>
      <c r="DX391" s="30">
        <v>1.04</v>
      </c>
      <c r="DY391" s="30">
        <v>2.83</v>
      </c>
      <c r="DZ391" s="30">
        <v>0.55000000000000004</v>
      </c>
      <c r="EA391" s="30">
        <v>3.75</v>
      </c>
      <c r="EB391" s="30">
        <v>0.52</v>
      </c>
      <c r="EC391" s="30">
        <v>12.22</v>
      </c>
      <c r="ED391" s="30">
        <v>1.26</v>
      </c>
      <c r="EM391" s="30">
        <v>18.899999999999999</v>
      </c>
      <c r="EO391" s="30">
        <v>24.53</v>
      </c>
      <c r="EP391" s="30">
        <v>2.94</v>
      </c>
      <c r="FO391" s="6"/>
      <c r="FP391" s="13" t="s">
        <v>1039</v>
      </c>
    </row>
    <row r="392" spans="1:172" s="30" customFormat="1" x14ac:dyDescent="0.25">
      <c r="A392" s="13" t="s">
        <v>1037</v>
      </c>
      <c r="B392" s="6"/>
      <c r="C392" s="13" t="s">
        <v>692</v>
      </c>
      <c r="E392" s="12">
        <v>48.083333000000003</v>
      </c>
      <c r="F392" s="12">
        <v>48.083333000000003</v>
      </c>
      <c r="G392" s="12">
        <v>121.5</v>
      </c>
      <c r="H392" s="12">
        <v>121.5</v>
      </c>
      <c r="I392" s="6"/>
      <c r="J392" s="6"/>
      <c r="K392" s="6"/>
      <c r="L392" s="13" t="s">
        <v>1053</v>
      </c>
      <c r="M392" s="13"/>
      <c r="N392" s="6"/>
      <c r="O392" s="6"/>
      <c r="P392" s="6"/>
      <c r="Q392" s="35">
        <v>172</v>
      </c>
      <c r="R392" s="6"/>
      <c r="S392" s="6"/>
      <c r="T392" s="6"/>
      <c r="U392" s="6"/>
      <c r="V392" s="6"/>
      <c r="W392" s="6"/>
      <c r="X392" s="6"/>
      <c r="Y392" s="6"/>
      <c r="Z392" s="6"/>
      <c r="AA392" s="6"/>
      <c r="AB392" s="30">
        <v>74.94</v>
      </c>
      <c r="AC392" s="30">
        <v>0.28000000000000003</v>
      </c>
      <c r="AE392" s="30">
        <v>13</v>
      </c>
      <c r="AG392" s="2">
        <v>1.06</v>
      </c>
      <c r="AH392" s="2">
        <v>0.62</v>
      </c>
      <c r="AI392" s="2">
        <f t="shared" si="14"/>
        <v>1.573788</v>
      </c>
      <c r="AJ392" s="2">
        <v>0.94</v>
      </c>
      <c r="AK392" s="2">
        <v>0.37</v>
      </c>
      <c r="AL392" s="2">
        <v>5.7000000000000002E-2</v>
      </c>
      <c r="AM392" s="2"/>
      <c r="AN392" s="2">
        <v>4.12</v>
      </c>
      <c r="AO392" s="2">
        <v>3.99</v>
      </c>
      <c r="AP392" s="2">
        <v>7.3999999999999996E-2</v>
      </c>
      <c r="BF392" s="30">
        <v>0.48</v>
      </c>
      <c r="CH392" s="30">
        <v>3.5</v>
      </c>
      <c r="CJ392" s="30">
        <v>22.2</v>
      </c>
      <c r="CK392" s="30">
        <v>14.9</v>
      </c>
      <c r="CN392" s="30">
        <v>1.78</v>
      </c>
      <c r="CO392" s="30">
        <v>9.49</v>
      </c>
      <c r="CP392" s="30">
        <v>6.7</v>
      </c>
      <c r="CQ392" s="30">
        <v>27.6</v>
      </c>
      <c r="CR392" s="30">
        <v>20</v>
      </c>
      <c r="CW392" s="30">
        <v>165.3</v>
      </c>
      <c r="CX392" s="30">
        <v>157.9</v>
      </c>
      <c r="CY392" s="30">
        <v>19.05</v>
      </c>
      <c r="CZ392" s="30">
        <v>158.5</v>
      </c>
      <c r="DA392" s="30">
        <v>26.02</v>
      </c>
      <c r="DB392" s="30">
        <v>0.41</v>
      </c>
      <c r="DN392" s="30">
        <v>409.7</v>
      </c>
      <c r="DO392" s="30">
        <v>38.15</v>
      </c>
      <c r="DP392" s="30">
        <v>67.930000000000007</v>
      </c>
      <c r="DQ392" s="30">
        <v>7.74</v>
      </c>
      <c r="DR392" s="30">
        <v>25.53</v>
      </c>
      <c r="DS392" s="30">
        <v>4.3600000000000003</v>
      </c>
      <c r="DT392" s="30">
        <v>0.72</v>
      </c>
      <c r="DU392" s="30">
        <v>3.67</v>
      </c>
      <c r="DV392" s="30">
        <v>0.56999999999999995</v>
      </c>
      <c r="DW392" s="30">
        <v>3.58</v>
      </c>
      <c r="DX392" s="30">
        <v>0.71</v>
      </c>
      <c r="DY392" s="30">
        <v>2.04</v>
      </c>
      <c r="DZ392" s="30">
        <v>0.4</v>
      </c>
      <c r="EA392" s="30">
        <v>2.9</v>
      </c>
      <c r="EB392" s="30">
        <v>0.4</v>
      </c>
      <c r="EC392" s="30">
        <v>10.51</v>
      </c>
      <c r="ED392" s="30">
        <v>2</v>
      </c>
      <c r="EM392" s="30">
        <v>17.399999999999999</v>
      </c>
      <c r="EO392" s="30">
        <v>32.36</v>
      </c>
      <c r="EP392" s="30">
        <v>4.13</v>
      </c>
      <c r="FO392" s="6"/>
      <c r="FP392" s="13" t="s">
        <v>1039</v>
      </c>
    </row>
    <row r="393" spans="1:172" s="30" customFormat="1" x14ac:dyDescent="0.25">
      <c r="A393" s="13" t="s">
        <v>1037</v>
      </c>
      <c r="B393" s="6"/>
      <c r="C393" s="13" t="s">
        <v>692</v>
      </c>
      <c r="E393" s="12">
        <v>48.083333000000003</v>
      </c>
      <c r="F393" s="12">
        <v>48.083333000000003</v>
      </c>
      <c r="G393" s="12">
        <v>121.5</v>
      </c>
      <c r="H393" s="12">
        <v>121.5</v>
      </c>
      <c r="I393" s="6"/>
      <c r="J393" s="6"/>
      <c r="K393" s="6"/>
      <c r="L393" s="13" t="s">
        <v>1054</v>
      </c>
      <c r="M393" s="13"/>
      <c r="N393" s="6"/>
      <c r="O393" s="6"/>
      <c r="P393" s="6"/>
      <c r="Q393" s="35">
        <v>172</v>
      </c>
      <c r="R393" s="6"/>
      <c r="S393" s="6"/>
      <c r="T393" s="6"/>
      <c r="U393" s="6"/>
      <c r="V393" s="6"/>
      <c r="W393" s="6"/>
      <c r="X393" s="6"/>
      <c r="Y393" s="6"/>
      <c r="Z393" s="6"/>
      <c r="AA393" s="6"/>
      <c r="AB393" s="30">
        <v>71.599999999999994</v>
      </c>
      <c r="AC393" s="30">
        <v>0.31</v>
      </c>
      <c r="AE393" s="30">
        <v>14.83</v>
      </c>
      <c r="AG393" s="2">
        <v>1.35</v>
      </c>
      <c r="AH393" s="2">
        <v>0.6</v>
      </c>
      <c r="AI393" s="2">
        <f t="shared" si="14"/>
        <v>1.81473</v>
      </c>
      <c r="AJ393" s="2">
        <v>0.63</v>
      </c>
      <c r="AK393" s="2">
        <v>0.46</v>
      </c>
      <c r="AL393" s="2">
        <v>5.6000000000000001E-2</v>
      </c>
      <c r="AM393" s="2"/>
      <c r="AN393" s="2">
        <v>4.2699999999999996</v>
      </c>
      <c r="AO393" s="2">
        <v>4.97</v>
      </c>
      <c r="AP393" s="2">
        <v>9.4E-2</v>
      </c>
      <c r="BF393" s="30">
        <v>0.75</v>
      </c>
      <c r="CH393" s="30">
        <v>3.9</v>
      </c>
      <c r="CJ393" s="30">
        <v>21.9</v>
      </c>
      <c r="CK393" s="30">
        <v>13.9</v>
      </c>
      <c r="CN393" s="30">
        <v>2.2400000000000002</v>
      </c>
      <c r="CO393" s="30">
        <v>9.81</v>
      </c>
      <c r="CP393" s="30">
        <v>8.4</v>
      </c>
      <c r="CQ393" s="30">
        <v>28.7</v>
      </c>
      <c r="CR393" s="30">
        <v>20.9</v>
      </c>
      <c r="CW393" s="30">
        <v>177.2</v>
      </c>
      <c r="CX393" s="30">
        <v>185.8</v>
      </c>
      <c r="CY393" s="30">
        <v>10.9</v>
      </c>
      <c r="CZ393" s="30">
        <v>173.3</v>
      </c>
      <c r="DA393" s="30">
        <v>18.78</v>
      </c>
      <c r="DB393" s="30">
        <v>0.47</v>
      </c>
      <c r="DN393" s="30">
        <v>539.70000000000005</v>
      </c>
      <c r="DO393" s="30">
        <v>38.24</v>
      </c>
      <c r="DP393" s="30">
        <v>79.06</v>
      </c>
      <c r="DQ393" s="30">
        <v>6.9</v>
      </c>
      <c r="DR393" s="30">
        <v>21.27</v>
      </c>
      <c r="DS393" s="30">
        <v>3.71</v>
      </c>
      <c r="DT393" s="30">
        <v>0.67</v>
      </c>
      <c r="DU393" s="30">
        <v>2.97</v>
      </c>
      <c r="DV393" s="30">
        <v>0.46</v>
      </c>
      <c r="DW393" s="30">
        <v>2.71</v>
      </c>
      <c r="DX393" s="30">
        <v>0.53</v>
      </c>
      <c r="DY393" s="30">
        <v>1.45</v>
      </c>
      <c r="DZ393" s="30">
        <v>0.28999999999999998</v>
      </c>
      <c r="EA393" s="30">
        <v>2.15</v>
      </c>
      <c r="EB393" s="30">
        <v>0.3</v>
      </c>
      <c r="EC393" s="30">
        <v>11.41</v>
      </c>
      <c r="ED393" s="30">
        <v>1.33</v>
      </c>
      <c r="EM393" s="30">
        <v>20.399999999999999</v>
      </c>
      <c r="EO393" s="30">
        <v>28.33</v>
      </c>
      <c r="EP393" s="30">
        <v>3.34</v>
      </c>
      <c r="FO393" s="6"/>
      <c r="FP393" s="13" t="s">
        <v>1039</v>
      </c>
    </row>
    <row r="394" spans="1:172" s="30" customFormat="1" x14ac:dyDescent="0.25">
      <c r="A394" s="13" t="s">
        <v>1037</v>
      </c>
      <c r="B394" s="6"/>
      <c r="C394" s="13" t="s">
        <v>692</v>
      </c>
      <c r="E394" s="12">
        <v>48.083333000000003</v>
      </c>
      <c r="F394" s="12">
        <v>48.083333000000003</v>
      </c>
      <c r="G394" s="12">
        <v>121.5</v>
      </c>
      <c r="H394" s="12">
        <v>121.5</v>
      </c>
      <c r="I394" s="6"/>
      <c r="J394" s="6"/>
      <c r="K394" s="6"/>
      <c r="L394" s="13" t="s">
        <v>1055</v>
      </c>
      <c r="M394" s="13"/>
      <c r="N394" s="6"/>
      <c r="O394" s="6"/>
      <c r="P394" s="6"/>
      <c r="Q394" s="35">
        <v>172</v>
      </c>
      <c r="R394" s="6"/>
      <c r="S394" s="6"/>
      <c r="T394" s="6"/>
      <c r="U394" s="6"/>
      <c r="V394" s="6"/>
      <c r="W394" s="6"/>
      <c r="X394" s="6"/>
      <c r="Y394" s="6"/>
      <c r="Z394" s="6"/>
      <c r="AA394" s="6"/>
      <c r="AB394" s="30">
        <v>76.95</v>
      </c>
      <c r="AC394" s="30">
        <v>0.12</v>
      </c>
      <c r="AE394" s="30">
        <v>12.6</v>
      </c>
      <c r="AG394" s="2">
        <v>0.7</v>
      </c>
      <c r="AH394" s="2">
        <v>0.26</v>
      </c>
      <c r="AI394" s="2">
        <f t="shared" si="14"/>
        <v>0.88985999999999998</v>
      </c>
      <c r="AJ394" s="2">
        <v>0.39</v>
      </c>
      <c r="AK394" s="2">
        <v>0.12</v>
      </c>
      <c r="AL394" s="2">
        <v>2.5000000000000001E-2</v>
      </c>
      <c r="AM394" s="2"/>
      <c r="AN394" s="2">
        <v>4.21</v>
      </c>
      <c r="AO394" s="2">
        <v>4.18</v>
      </c>
      <c r="AP394" s="2">
        <v>2.4E-2</v>
      </c>
      <c r="BF394" s="30">
        <v>0.36</v>
      </c>
      <c r="CH394" s="30">
        <v>2.8</v>
      </c>
      <c r="CJ394" s="30">
        <v>14.2</v>
      </c>
      <c r="CK394" s="30">
        <v>12.4</v>
      </c>
      <c r="CN394" s="30">
        <v>0.77</v>
      </c>
      <c r="CO394" s="30">
        <v>8.94</v>
      </c>
      <c r="CP394" s="30">
        <v>4.9000000000000004</v>
      </c>
      <c r="CQ394" s="30">
        <v>15.9</v>
      </c>
      <c r="CR394" s="30">
        <v>19.3</v>
      </c>
      <c r="CW394" s="30">
        <v>190</v>
      </c>
      <c r="CX394" s="30">
        <v>51.6</v>
      </c>
      <c r="CY394" s="30">
        <v>4.53</v>
      </c>
      <c r="CZ394" s="30">
        <v>102.8</v>
      </c>
      <c r="DA394" s="30">
        <v>13.63</v>
      </c>
      <c r="DB394" s="30">
        <v>0.26</v>
      </c>
      <c r="DN394" s="30">
        <v>135.69999999999999</v>
      </c>
      <c r="DO394" s="30">
        <v>49.4</v>
      </c>
      <c r="DP394" s="30">
        <v>55.96</v>
      </c>
      <c r="DQ394" s="30">
        <v>3.16</v>
      </c>
      <c r="DR394" s="30">
        <v>7.07</v>
      </c>
      <c r="DS394" s="30">
        <v>0.9</v>
      </c>
      <c r="DT394" s="30">
        <v>0.18</v>
      </c>
      <c r="DU394" s="30">
        <v>1.1399999999999999</v>
      </c>
      <c r="DV394" s="30">
        <v>0.12</v>
      </c>
      <c r="DW394" s="30">
        <v>0.73</v>
      </c>
      <c r="DX394" s="30">
        <v>0.16</v>
      </c>
      <c r="DY394" s="30">
        <v>0.56000000000000005</v>
      </c>
      <c r="DZ394" s="30">
        <v>0.14000000000000001</v>
      </c>
      <c r="EA394" s="30">
        <v>1.33</v>
      </c>
      <c r="EB394" s="30">
        <v>0.32</v>
      </c>
      <c r="EC394" s="30">
        <v>6.63</v>
      </c>
      <c r="ED394" s="30">
        <v>1.33</v>
      </c>
      <c r="EM394" s="30">
        <v>17</v>
      </c>
      <c r="EO394" s="30">
        <v>33.06</v>
      </c>
      <c r="EP394" s="30">
        <v>3.42</v>
      </c>
      <c r="FO394" s="6"/>
      <c r="FP394" s="13" t="s">
        <v>1039</v>
      </c>
    </row>
    <row r="395" spans="1:172" s="30" customFormat="1" x14ac:dyDescent="0.25">
      <c r="A395" s="13" t="s">
        <v>1037</v>
      </c>
      <c r="B395" s="6"/>
      <c r="C395" s="13" t="s">
        <v>692</v>
      </c>
      <c r="E395" s="12">
        <v>48.083333000000003</v>
      </c>
      <c r="F395" s="12">
        <v>48.083333000000003</v>
      </c>
      <c r="G395" s="12">
        <v>121.5</v>
      </c>
      <c r="H395" s="12">
        <v>121.5</v>
      </c>
      <c r="I395" s="6"/>
      <c r="J395" s="6"/>
      <c r="K395" s="6"/>
      <c r="L395" s="13" t="s">
        <v>1056</v>
      </c>
      <c r="M395" s="13"/>
      <c r="N395" s="6"/>
      <c r="O395" s="6"/>
      <c r="P395" s="6"/>
      <c r="Q395" s="34">
        <v>166.3</v>
      </c>
      <c r="R395" s="6"/>
      <c r="S395" s="6"/>
      <c r="T395" s="6"/>
      <c r="U395" s="6"/>
      <c r="V395" s="6"/>
      <c r="W395" s="6"/>
      <c r="X395" s="6"/>
      <c r="Y395" s="6"/>
      <c r="Z395" s="6"/>
      <c r="AA395" s="6"/>
      <c r="AB395" s="30">
        <v>72.81</v>
      </c>
      <c r="AC395" s="30">
        <v>0.34</v>
      </c>
      <c r="AE395" s="30">
        <v>13.86</v>
      </c>
      <c r="AG395" s="2">
        <v>1.24</v>
      </c>
      <c r="AH395" s="2">
        <v>0.79</v>
      </c>
      <c r="AI395" s="2">
        <f t="shared" si="14"/>
        <v>1.9057520000000001</v>
      </c>
      <c r="AJ395" s="2">
        <v>1.0900000000000001</v>
      </c>
      <c r="AK395" s="2">
        <v>0.49</v>
      </c>
      <c r="AL395" s="2">
        <v>7.5999999999999998E-2</v>
      </c>
      <c r="AM395" s="2"/>
      <c r="AN395" s="2">
        <v>4.3899999999999997</v>
      </c>
      <c r="AO395" s="2">
        <v>4.28</v>
      </c>
      <c r="AP395" s="2">
        <v>9.7000000000000003E-2</v>
      </c>
      <c r="BF395" s="30">
        <v>0.45</v>
      </c>
      <c r="CH395" s="30">
        <v>4.3</v>
      </c>
      <c r="CJ395" s="30">
        <v>25.8</v>
      </c>
      <c r="CK395" s="30">
        <v>14.4</v>
      </c>
      <c r="CN395" s="30">
        <v>2.38</v>
      </c>
      <c r="CO395" s="30">
        <v>9.16</v>
      </c>
      <c r="CP395" s="30">
        <v>6.4</v>
      </c>
      <c r="CQ395" s="30">
        <v>29.7</v>
      </c>
      <c r="CR395" s="30">
        <v>19.3</v>
      </c>
      <c r="CW395" s="30">
        <v>164.7</v>
      </c>
      <c r="CX395" s="30">
        <v>178.8</v>
      </c>
      <c r="CY395" s="30">
        <v>18.73</v>
      </c>
      <c r="CZ395" s="30">
        <v>186.6</v>
      </c>
      <c r="DA395" s="30">
        <v>24.08</v>
      </c>
      <c r="DB395" s="30">
        <v>0.42</v>
      </c>
      <c r="DN395" s="30">
        <v>468.9</v>
      </c>
      <c r="DO395" s="30">
        <v>50.14</v>
      </c>
      <c r="DP395" s="30">
        <v>76.72</v>
      </c>
      <c r="DQ395" s="30">
        <v>8.51</v>
      </c>
      <c r="DR395" s="30">
        <v>27.4</v>
      </c>
      <c r="DS395" s="30">
        <v>4.59</v>
      </c>
      <c r="DT395" s="30">
        <v>0.83</v>
      </c>
      <c r="DU395" s="30">
        <v>3.88</v>
      </c>
      <c r="DV395" s="30">
        <v>0.61</v>
      </c>
      <c r="DW395" s="30">
        <v>3.72</v>
      </c>
      <c r="DX395" s="30">
        <v>0.73</v>
      </c>
      <c r="DY395" s="30">
        <v>2.0699999999999998</v>
      </c>
      <c r="DZ395" s="30">
        <v>0.4</v>
      </c>
      <c r="EA395" s="30">
        <v>2.8</v>
      </c>
      <c r="EB395" s="30">
        <v>0.36</v>
      </c>
      <c r="EC395" s="30">
        <v>12.03</v>
      </c>
      <c r="ED395" s="30">
        <v>1.65</v>
      </c>
      <c r="EM395" s="30">
        <v>18</v>
      </c>
      <c r="EO395" s="30">
        <v>31.16</v>
      </c>
      <c r="EP395" s="30">
        <v>3.8</v>
      </c>
      <c r="FO395" s="6"/>
      <c r="FP395" s="13" t="s">
        <v>1039</v>
      </c>
    </row>
    <row r="396" spans="1:172" s="30" customFormat="1" x14ac:dyDescent="0.25">
      <c r="A396" s="13" t="s">
        <v>1037</v>
      </c>
      <c r="B396" s="6"/>
      <c r="C396" s="13" t="s">
        <v>692</v>
      </c>
      <c r="E396" s="12">
        <v>48.083333000000003</v>
      </c>
      <c r="F396" s="12">
        <v>48.083333000000003</v>
      </c>
      <c r="G396" s="12">
        <v>121.5</v>
      </c>
      <c r="H396" s="12">
        <v>121.5</v>
      </c>
      <c r="I396" s="6"/>
      <c r="J396" s="6"/>
      <c r="K396" s="6"/>
      <c r="L396" s="13" t="s">
        <v>1057</v>
      </c>
      <c r="M396" s="13"/>
      <c r="N396" s="6"/>
      <c r="O396" s="6"/>
      <c r="P396" s="6"/>
      <c r="Q396" s="35">
        <v>172</v>
      </c>
      <c r="R396" s="6"/>
      <c r="S396" s="6"/>
      <c r="T396" s="6"/>
      <c r="U396" s="6"/>
      <c r="V396" s="6"/>
      <c r="W396" s="6"/>
      <c r="X396" s="6"/>
      <c r="Y396" s="6"/>
      <c r="Z396" s="6"/>
      <c r="AA396" s="6"/>
      <c r="AB396" s="30">
        <v>76.92</v>
      </c>
      <c r="AC396" s="30">
        <v>0.13</v>
      </c>
      <c r="AE396" s="30">
        <v>12.55</v>
      </c>
      <c r="AG396" s="2">
        <v>0.69</v>
      </c>
      <c r="AH396" s="2">
        <v>0.22</v>
      </c>
      <c r="AI396" s="2">
        <f t="shared" si="14"/>
        <v>0.840862</v>
      </c>
      <c r="AJ396" s="2">
        <v>0.33</v>
      </c>
      <c r="AK396" s="2">
        <v>0.15</v>
      </c>
      <c r="AL396" s="2">
        <v>5.3999999999999999E-2</v>
      </c>
      <c r="AM396" s="2"/>
      <c r="AN396" s="2">
        <v>4.7699999999999996</v>
      </c>
      <c r="AO396" s="2">
        <v>3.79</v>
      </c>
      <c r="AP396" s="2">
        <v>2.5999999999999999E-2</v>
      </c>
      <c r="BF396" s="30">
        <v>0.31</v>
      </c>
      <c r="CH396" s="30">
        <v>2.6</v>
      </c>
      <c r="CJ396" s="30">
        <v>11.9</v>
      </c>
      <c r="CK396" s="30">
        <v>13.4</v>
      </c>
      <c r="CN396" s="30">
        <v>0.75</v>
      </c>
      <c r="CO396" s="30">
        <v>9.51</v>
      </c>
      <c r="CP396" s="30">
        <v>5.6</v>
      </c>
      <c r="CQ396" s="30">
        <v>19.2</v>
      </c>
      <c r="CR396" s="30">
        <v>19.5</v>
      </c>
      <c r="CW396" s="30">
        <v>270.3</v>
      </c>
      <c r="CX396" s="30">
        <v>76.3</v>
      </c>
      <c r="CY396" s="30">
        <v>10.1</v>
      </c>
      <c r="CZ396" s="30">
        <v>100.5</v>
      </c>
      <c r="DA396" s="30">
        <v>25.36</v>
      </c>
      <c r="DB396" s="30">
        <v>0.33</v>
      </c>
      <c r="DN396" s="30">
        <v>119.4</v>
      </c>
      <c r="DO396" s="30">
        <v>26.47</v>
      </c>
      <c r="DP396" s="30">
        <v>57.4</v>
      </c>
      <c r="DQ396" s="30">
        <v>4.47</v>
      </c>
      <c r="DR396" s="30">
        <v>12.76</v>
      </c>
      <c r="DS396" s="30">
        <v>2.04</v>
      </c>
      <c r="DT396" s="30">
        <v>0.25</v>
      </c>
      <c r="DU396" s="30">
        <v>1.76</v>
      </c>
      <c r="DV396" s="30">
        <v>0.26</v>
      </c>
      <c r="DW396" s="30">
        <v>1.74</v>
      </c>
      <c r="DX396" s="30">
        <v>0.37</v>
      </c>
      <c r="DY396" s="30">
        <v>1.1599999999999999</v>
      </c>
      <c r="DZ396" s="30">
        <v>0.27</v>
      </c>
      <c r="EA396" s="30">
        <v>2.17</v>
      </c>
      <c r="EB396" s="30">
        <v>0.36</v>
      </c>
      <c r="EC396" s="30">
        <v>6.69</v>
      </c>
      <c r="ED396" s="30">
        <v>1.87</v>
      </c>
      <c r="EM396" s="30">
        <v>25.3</v>
      </c>
      <c r="EO396" s="30">
        <v>31.56</v>
      </c>
      <c r="EP396" s="30">
        <v>6.99</v>
      </c>
      <c r="FO396" s="6"/>
      <c r="FP396" s="13" t="s">
        <v>1039</v>
      </c>
    </row>
    <row r="397" spans="1:172" s="30" customFormat="1" x14ac:dyDescent="0.25">
      <c r="A397" s="13" t="s">
        <v>1037</v>
      </c>
      <c r="B397" s="6"/>
      <c r="C397" s="13" t="s">
        <v>692</v>
      </c>
      <c r="E397" s="12">
        <v>48.083333000000003</v>
      </c>
      <c r="F397" s="12">
        <v>48.083333000000003</v>
      </c>
      <c r="G397" s="12">
        <v>121.5</v>
      </c>
      <c r="H397" s="12">
        <v>121.5</v>
      </c>
      <c r="I397" s="6"/>
      <c r="J397" s="6"/>
      <c r="K397" s="6"/>
      <c r="L397" s="13" t="s">
        <v>1058</v>
      </c>
      <c r="M397" s="13"/>
      <c r="N397" s="6"/>
      <c r="O397" s="6"/>
      <c r="P397" s="6"/>
      <c r="Q397" s="35">
        <v>172</v>
      </c>
      <c r="R397" s="6"/>
      <c r="S397" s="6"/>
      <c r="T397" s="6"/>
      <c r="U397" s="6"/>
      <c r="V397" s="6"/>
      <c r="W397" s="6"/>
      <c r="X397" s="6"/>
      <c r="Y397" s="6"/>
      <c r="Z397" s="6"/>
      <c r="AA397" s="6"/>
      <c r="AB397" s="30">
        <v>75.37</v>
      </c>
      <c r="AC397" s="30">
        <v>0.21</v>
      </c>
      <c r="AE397" s="30">
        <v>13.18</v>
      </c>
      <c r="AG397" s="2">
        <v>0.91</v>
      </c>
      <c r="AH397" s="2">
        <v>0.31</v>
      </c>
      <c r="AI397" s="2">
        <f t="shared" si="14"/>
        <v>1.1288180000000001</v>
      </c>
      <c r="AJ397" s="2">
        <v>0.36</v>
      </c>
      <c r="AK397" s="2">
        <v>0.21</v>
      </c>
      <c r="AL397" s="2">
        <v>2.9000000000000001E-2</v>
      </c>
      <c r="AM397" s="2"/>
      <c r="AN397" s="2">
        <v>4.66</v>
      </c>
      <c r="AO397" s="2">
        <v>3.99</v>
      </c>
      <c r="AP397" s="2">
        <v>5.5E-2</v>
      </c>
      <c r="BF397" s="30">
        <v>0.65</v>
      </c>
      <c r="CH397" s="30">
        <v>2.1</v>
      </c>
      <c r="CJ397" s="30">
        <v>13.7</v>
      </c>
      <c r="CK397" s="30">
        <v>13</v>
      </c>
      <c r="CN397" s="30">
        <v>1.08</v>
      </c>
      <c r="CO397" s="30">
        <v>9.59</v>
      </c>
      <c r="CP397" s="30">
        <v>6.5</v>
      </c>
      <c r="CQ397" s="30">
        <v>24.9</v>
      </c>
      <c r="CR397" s="30">
        <v>18.399999999999999</v>
      </c>
      <c r="CW397" s="30">
        <v>175</v>
      </c>
      <c r="CX397" s="30">
        <v>71.3</v>
      </c>
      <c r="CY397" s="30">
        <v>17.399999999999999</v>
      </c>
      <c r="CZ397" s="30">
        <v>161.69999999999999</v>
      </c>
      <c r="DA397" s="30">
        <v>18.600000000000001</v>
      </c>
      <c r="DB397" s="30">
        <v>0.34</v>
      </c>
      <c r="DN397" s="30">
        <v>257.5</v>
      </c>
      <c r="DO397" s="30">
        <v>29.85</v>
      </c>
      <c r="DP397" s="30">
        <v>48.83</v>
      </c>
      <c r="DQ397" s="30">
        <v>6.03</v>
      </c>
      <c r="DR397" s="30">
        <v>20</v>
      </c>
      <c r="DS397" s="30">
        <v>3.7</v>
      </c>
      <c r="DT397" s="30">
        <v>0.56999999999999995</v>
      </c>
      <c r="DU397" s="30">
        <v>3.07</v>
      </c>
      <c r="DV397" s="30">
        <v>0.52</v>
      </c>
      <c r="DW397" s="30">
        <v>3.55</v>
      </c>
      <c r="DX397" s="30">
        <v>0.72</v>
      </c>
      <c r="DY397" s="30">
        <v>2.16</v>
      </c>
      <c r="DZ397" s="30">
        <v>0.43</v>
      </c>
      <c r="EA397" s="30">
        <v>3.18</v>
      </c>
      <c r="EB397" s="30">
        <v>0.47</v>
      </c>
      <c r="EC397" s="30">
        <v>9.3800000000000008</v>
      </c>
      <c r="ED397" s="30">
        <v>1.45</v>
      </c>
      <c r="EM397" s="30">
        <v>16.899999999999999</v>
      </c>
      <c r="EO397" s="30">
        <v>19.79</v>
      </c>
      <c r="EP397" s="30">
        <v>2.65</v>
      </c>
      <c r="FO397" s="6"/>
      <c r="FP397" s="13" t="s">
        <v>1039</v>
      </c>
    </row>
    <row r="398" spans="1:172" s="30" customFormat="1" x14ac:dyDescent="0.25">
      <c r="A398" s="13" t="s">
        <v>1037</v>
      </c>
      <c r="B398" s="6"/>
      <c r="C398" s="13" t="s">
        <v>692</v>
      </c>
      <c r="E398" s="12">
        <v>48.083333000000003</v>
      </c>
      <c r="F398" s="12">
        <v>48.083333000000003</v>
      </c>
      <c r="G398" s="12">
        <v>121.5</v>
      </c>
      <c r="H398" s="12">
        <v>121.5</v>
      </c>
      <c r="I398" s="6"/>
      <c r="J398" s="6"/>
      <c r="K398" s="6"/>
      <c r="L398" s="13" t="s">
        <v>1059</v>
      </c>
      <c r="M398" s="13"/>
      <c r="N398" s="6"/>
      <c r="O398" s="6"/>
      <c r="P398" s="6"/>
      <c r="Q398" s="34">
        <v>166.7</v>
      </c>
      <c r="R398" s="6"/>
      <c r="S398" s="6"/>
      <c r="T398" s="6"/>
      <c r="U398" s="6"/>
      <c r="V398" s="6"/>
      <c r="W398" s="6"/>
      <c r="X398" s="6"/>
      <c r="Y398" s="6"/>
      <c r="Z398" s="6"/>
      <c r="AA398" s="6"/>
      <c r="AB398" s="30">
        <v>74.709999999999994</v>
      </c>
      <c r="AC398" s="30">
        <v>0.19</v>
      </c>
      <c r="AE398" s="30">
        <v>13.55</v>
      </c>
      <c r="AG398" s="2">
        <v>0.86</v>
      </c>
      <c r="AH398" s="2">
        <v>0.38</v>
      </c>
      <c r="AI398" s="2">
        <f t="shared" si="14"/>
        <v>1.1538280000000001</v>
      </c>
      <c r="AJ398" s="2">
        <v>0.53</v>
      </c>
      <c r="AK398" s="2">
        <v>0.25</v>
      </c>
      <c r="AL398" s="2">
        <v>3.7999999999999999E-2</v>
      </c>
      <c r="AM398" s="2"/>
      <c r="AN398" s="2">
        <v>4.76</v>
      </c>
      <c r="AO398" s="2">
        <v>4.1500000000000004</v>
      </c>
      <c r="AP398" s="2">
        <v>4.4999999999999998E-2</v>
      </c>
      <c r="BF398" s="30">
        <v>0.47</v>
      </c>
      <c r="CH398" s="30">
        <v>2</v>
      </c>
      <c r="CJ398" s="30">
        <v>13.6</v>
      </c>
      <c r="CK398" s="30">
        <v>13.5</v>
      </c>
      <c r="CN398" s="30">
        <v>1.1200000000000001</v>
      </c>
      <c r="CO398" s="30">
        <v>9.0399999999999991</v>
      </c>
      <c r="CP398" s="30">
        <v>5.9</v>
      </c>
      <c r="CQ398" s="30">
        <v>19.899999999999999</v>
      </c>
      <c r="CR398" s="30">
        <v>19.3</v>
      </c>
      <c r="CW398" s="30">
        <v>186.8</v>
      </c>
      <c r="CX398" s="30">
        <v>89.9</v>
      </c>
      <c r="CY398" s="30">
        <v>9.19</v>
      </c>
      <c r="CZ398" s="30">
        <v>134.80000000000001</v>
      </c>
      <c r="DA398" s="30">
        <v>17.39</v>
      </c>
      <c r="DB398" s="30">
        <v>0.31</v>
      </c>
      <c r="DN398" s="30">
        <v>300.2</v>
      </c>
      <c r="DO398" s="30">
        <v>24.1</v>
      </c>
      <c r="DP398" s="30">
        <v>54.85</v>
      </c>
      <c r="DQ398" s="30">
        <v>4.38</v>
      </c>
      <c r="DR398" s="30">
        <v>13.27</v>
      </c>
      <c r="DS398" s="30">
        <v>2.1800000000000002</v>
      </c>
      <c r="DT398" s="30">
        <v>0.45</v>
      </c>
      <c r="DU398" s="30">
        <v>1.88</v>
      </c>
      <c r="DV398" s="30">
        <v>0.28999999999999998</v>
      </c>
      <c r="DW398" s="30">
        <v>1.81</v>
      </c>
      <c r="DX398" s="30">
        <v>0.41</v>
      </c>
      <c r="DY398" s="30">
        <v>1.25</v>
      </c>
      <c r="DZ398" s="30">
        <v>0.28000000000000003</v>
      </c>
      <c r="EA398" s="30">
        <v>2.1</v>
      </c>
      <c r="EB398" s="30">
        <v>0.34</v>
      </c>
      <c r="EC398" s="30">
        <v>7.16</v>
      </c>
      <c r="ED398" s="30">
        <v>1.29</v>
      </c>
      <c r="EM398" s="30">
        <v>16.5</v>
      </c>
      <c r="EO398" s="30">
        <v>30.8</v>
      </c>
      <c r="EP398" s="30">
        <v>2.42</v>
      </c>
      <c r="FO398" s="6"/>
      <c r="FP398" s="13" t="s">
        <v>1039</v>
      </c>
    </row>
    <row r="399" spans="1:172" s="30" customFormat="1" x14ac:dyDescent="0.25">
      <c r="A399" s="13" t="s">
        <v>1037</v>
      </c>
      <c r="B399" s="6"/>
      <c r="C399" s="13" t="s">
        <v>692</v>
      </c>
      <c r="E399" s="12">
        <v>48.083333000000003</v>
      </c>
      <c r="F399" s="12">
        <v>48.083333000000003</v>
      </c>
      <c r="G399" s="12">
        <v>121.5</v>
      </c>
      <c r="H399" s="12">
        <v>121.5</v>
      </c>
      <c r="I399" s="6"/>
      <c r="J399" s="6"/>
      <c r="K399" s="6"/>
      <c r="L399" s="13" t="s">
        <v>1060</v>
      </c>
      <c r="M399" s="13"/>
      <c r="N399" s="6"/>
      <c r="O399" s="6"/>
      <c r="P399" s="6"/>
      <c r="Q399" s="35">
        <v>172</v>
      </c>
      <c r="R399" s="6"/>
      <c r="S399" s="6"/>
      <c r="T399" s="6"/>
      <c r="U399" s="6"/>
      <c r="V399" s="6"/>
      <c r="W399" s="6"/>
      <c r="X399" s="6"/>
      <c r="Y399" s="6"/>
      <c r="Z399" s="6"/>
      <c r="AA399" s="6"/>
      <c r="AB399" s="30">
        <v>74.37</v>
      </c>
      <c r="AC399" s="30">
        <v>0.24</v>
      </c>
      <c r="AE399" s="30">
        <v>13.53</v>
      </c>
      <c r="AG399" s="2">
        <v>1.4</v>
      </c>
      <c r="AH399" s="2">
        <v>0.2</v>
      </c>
      <c r="AI399" s="2">
        <f t="shared" si="14"/>
        <v>1.4597199999999999</v>
      </c>
      <c r="AJ399" s="2">
        <v>0.45</v>
      </c>
      <c r="AK399" s="2">
        <v>0.21</v>
      </c>
      <c r="AL399" s="2">
        <v>5.0999999999999997E-2</v>
      </c>
      <c r="AM399" s="2"/>
      <c r="AN399" s="2">
        <v>4.4800000000000004</v>
      </c>
      <c r="AO399" s="2">
        <v>4.28</v>
      </c>
      <c r="AP399" s="2">
        <v>5.8000000000000003E-2</v>
      </c>
      <c r="BF399" s="30">
        <v>0.63</v>
      </c>
      <c r="CH399" s="30">
        <v>2.4</v>
      </c>
      <c r="CJ399" s="30">
        <v>14.2</v>
      </c>
      <c r="CK399" s="30">
        <v>13.4</v>
      </c>
      <c r="CN399" s="30">
        <v>1.07</v>
      </c>
      <c r="CO399" s="30">
        <v>8.91</v>
      </c>
      <c r="CP399" s="30">
        <v>5.3</v>
      </c>
      <c r="CQ399" s="30">
        <v>21.4</v>
      </c>
      <c r="CR399" s="30">
        <v>20.100000000000001</v>
      </c>
      <c r="CW399" s="30">
        <v>181.7</v>
      </c>
      <c r="CX399" s="30">
        <v>72.400000000000006</v>
      </c>
      <c r="CY399" s="30">
        <v>20.239999999999998</v>
      </c>
      <c r="CZ399" s="30">
        <v>181.7</v>
      </c>
      <c r="DA399" s="30">
        <v>14.01</v>
      </c>
      <c r="DB399" s="30">
        <v>0.45</v>
      </c>
      <c r="DN399" s="30">
        <v>260.60000000000002</v>
      </c>
      <c r="DO399" s="30">
        <v>42.34</v>
      </c>
      <c r="DP399" s="30">
        <v>109.8</v>
      </c>
      <c r="DQ399" s="30">
        <v>8.27</v>
      </c>
      <c r="DR399" s="30">
        <v>26.53</v>
      </c>
      <c r="DS399" s="30">
        <v>4.67</v>
      </c>
      <c r="DT399" s="30">
        <v>0.6</v>
      </c>
      <c r="DU399" s="30">
        <v>4.1100000000000003</v>
      </c>
      <c r="DV399" s="30">
        <v>0.63</v>
      </c>
      <c r="DW399" s="30">
        <v>4.17</v>
      </c>
      <c r="DX399" s="30">
        <v>0.86</v>
      </c>
      <c r="DY399" s="30">
        <v>2.5299999999999998</v>
      </c>
      <c r="DZ399" s="30">
        <v>0.52</v>
      </c>
      <c r="EA399" s="30">
        <v>3.71</v>
      </c>
      <c r="EB399" s="30">
        <v>0.5</v>
      </c>
      <c r="EC399" s="30">
        <v>9.57</v>
      </c>
      <c r="ED399" s="30">
        <v>1.08</v>
      </c>
      <c r="EM399" s="30">
        <v>14.6</v>
      </c>
      <c r="EO399" s="30">
        <v>32.54</v>
      </c>
      <c r="EP399" s="30">
        <v>2.8</v>
      </c>
      <c r="FO399" s="6"/>
      <c r="FP399" s="13" t="s">
        <v>1039</v>
      </c>
    </row>
    <row r="400" spans="1:172" s="30" customFormat="1" x14ac:dyDescent="0.25">
      <c r="A400" s="13" t="s">
        <v>1037</v>
      </c>
      <c r="B400" s="6"/>
      <c r="C400" s="13" t="s">
        <v>692</v>
      </c>
      <c r="E400" s="12">
        <v>48.083333000000003</v>
      </c>
      <c r="F400" s="12">
        <v>48.083333000000003</v>
      </c>
      <c r="G400" s="12">
        <v>121.5</v>
      </c>
      <c r="H400" s="12">
        <v>121.5</v>
      </c>
      <c r="I400" s="6"/>
      <c r="J400" s="6"/>
      <c r="K400" s="6"/>
      <c r="L400" s="13" t="s">
        <v>1061</v>
      </c>
      <c r="M400" s="13"/>
      <c r="N400" s="6"/>
      <c r="O400" s="6"/>
      <c r="P400" s="6"/>
      <c r="Q400" s="34">
        <v>173</v>
      </c>
      <c r="R400" s="6"/>
      <c r="S400" s="6"/>
      <c r="T400" s="6"/>
      <c r="U400" s="6"/>
      <c r="V400" s="6"/>
      <c r="W400" s="6"/>
      <c r="X400" s="6"/>
      <c r="Y400" s="6"/>
      <c r="Z400" s="6"/>
      <c r="AA400" s="6"/>
      <c r="AB400" s="30">
        <v>73.739999999999995</v>
      </c>
      <c r="AC400" s="30">
        <v>0.28000000000000003</v>
      </c>
      <c r="AE400" s="30">
        <v>13.73</v>
      </c>
      <c r="AG400" s="2">
        <v>1.2</v>
      </c>
      <c r="AH400" s="2">
        <v>0.43</v>
      </c>
      <c r="AI400" s="2">
        <f t="shared" si="14"/>
        <v>1.50976</v>
      </c>
      <c r="AJ400" s="2">
        <v>0.39</v>
      </c>
      <c r="AK400" s="2">
        <v>0.27</v>
      </c>
      <c r="AL400" s="2">
        <v>5.0999999999999997E-2</v>
      </c>
      <c r="AM400" s="2"/>
      <c r="AN400" s="2">
        <v>5.13</v>
      </c>
      <c r="AO400" s="2">
        <v>4.0599999999999996</v>
      </c>
      <c r="AP400" s="2">
        <v>6.5000000000000002E-2</v>
      </c>
      <c r="BF400" s="30">
        <v>0.55000000000000004</v>
      </c>
      <c r="CH400" s="30">
        <v>3.9</v>
      </c>
      <c r="CJ400" s="30">
        <v>19.100000000000001</v>
      </c>
      <c r="CK400" s="30">
        <v>15.1</v>
      </c>
      <c r="CN400" s="30">
        <v>1.24</v>
      </c>
      <c r="CO400" s="30">
        <v>9.0299999999999994</v>
      </c>
      <c r="CP400" s="30">
        <v>6.6</v>
      </c>
      <c r="CQ400" s="30">
        <v>29</v>
      </c>
      <c r="CR400" s="30">
        <v>19.8</v>
      </c>
      <c r="CW400" s="30">
        <v>193.2</v>
      </c>
      <c r="CX400" s="30">
        <v>91.1</v>
      </c>
      <c r="CY400" s="30">
        <v>21.01</v>
      </c>
      <c r="CZ400" s="30">
        <v>234.2</v>
      </c>
      <c r="DA400" s="30">
        <v>18.149999999999999</v>
      </c>
      <c r="DB400" s="30">
        <v>0.4</v>
      </c>
      <c r="DN400" s="30">
        <v>513.1</v>
      </c>
      <c r="DO400" s="30">
        <v>36.69</v>
      </c>
      <c r="DP400" s="30">
        <v>81.36</v>
      </c>
      <c r="DQ400" s="30">
        <v>7.96</v>
      </c>
      <c r="DR400" s="30">
        <v>27.87</v>
      </c>
      <c r="DS400" s="30">
        <v>5.48</v>
      </c>
      <c r="DT400" s="30">
        <v>0.79</v>
      </c>
      <c r="DU400" s="30">
        <v>4.38</v>
      </c>
      <c r="DV400" s="30">
        <v>0.73</v>
      </c>
      <c r="DW400" s="30">
        <v>4.4800000000000004</v>
      </c>
      <c r="DX400" s="30">
        <v>0.88</v>
      </c>
      <c r="DY400" s="30">
        <v>2.44</v>
      </c>
      <c r="DZ400" s="30">
        <v>0.46</v>
      </c>
      <c r="EA400" s="30">
        <v>3.03</v>
      </c>
      <c r="EB400" s="30">
        <v>0.44</v>
      </c>
      <c r="EC400" s="30">
        <v>13.85</v>
      </c>
      <c r="ED400" s="30">
        <v>1.28</v>
      </c>
      <c r="EM400" s="30">
        <v>17.100000000000001</v>
      </c>
      <c r="EO400" s="30">
        <v>26.18</v>
      </c>
      <c r="EP400" s="30">
        <v>4.28</v>
      </c>
      <c r="FO400" s="6"/>
      <c r="FP400" s="13" t="s">
        <v>1039</v>
      </c>
    </row>
    <row r="401" spans="1:172" s="30" customFormat="1" x14ac:dyDescent="0.25">
      <c r="A401" s="13" t="s">
        <v>1037</v>
      </c>
      <c r="B401" s="6"/>
      <c r="C401" s="13" t="s">
        <v>692</v>
      </c>
      <c r="E401" s="12">
        <v>48.083333000000003</v>
      </c>
      <c r="F401" s="12">
        <v>48.083333000000003</v>
      </c>
      <c r="G401" s="12">
        <v>121.5</v>
      </c>
      <c r="H401" s="12">
        <v>121.5</v>
      </c>
      <c r="I401" s="6"/>
      <c r="J401" s="6"/>
      <c r="K401" s="6"/>
      <c r="L401" s="13" t="s">
        <v>1062</v>
      </c>
      <c r="M401" s="13"/>
      <c r="N401" s="6"/>
      <c r="O401" s="6"/>
      <c r="P401" s="6"/>
      <c r="Q401" s="35">
        <v>172</v>
      </c>
      <c r="R401" s="6"/>
      <c r="S401" s="6"/>
      <c r="T401" s="6"/>
      <c r="U401" s="6"/>
      <c r="V401" s="6"/>
      <c r="W401" s="6"/>
      <c r="X401" s="6"/>
      <c r="Y401" s="6"/>
      <c r="Z401" s="6"/>
      <c r="AA401" s="6"/>
      <c r="AB401" s="30">
        <v>72.599999999999994</v>
      </c>
      <c r="AC401" s="30">
        <v>0.28999999999999998</v>
      </c>
      <c r="AE401" s="30">
        <v>14.3</v>
      </c>
      <c r="AG401" s="2">
        <v>1.26</v>
      </c>
      <c r="AH401" s="2">
        <v>0.55000000000000004</v>
      </c>
      <c r="AI401" s="2">
        <f t="shared" si="14"/>
        <v>1.683748</v>
      </c>
      <c r="AJ401" s="2">
        <v>0.45</v>
      </c>
      <c r="AK401" s="2">
        <v>0.47</v>
      </c>
      <c r="AL401" s="2">
        <v>7.1999999999999995E-2</v>
      </c>
      <c r="AM401" s="2"/>
      <c r="AN401" s="2">
        <v>4.55</v>
      </c>
      <c r="AO401" s="2">
        <v>4.55</v>
      </c>
      <c r="AP401" s="2">
        <v>9.6000000000000002E-2</v>
      </c>
      <c r="BF401" s="30">
        <v>0.71</v>
      </c>
      <c r="CH401" s="30">
        <v>2.9</v>
      </c>
      <c r="CJ401" s="30">
        <v>22.1</v>
      </c>
      <c r="CK401" s="30">
        <v>13</v>
      </c>
      <c r="CN401" s="30">
        <v>1.78</v>
      </c>
      <c r="CO401" s="30">
        <v>8.9499999999999993</v>
      </c>
      <c r="CP401" s="30">
        <v>6.2</v>
      </c>
      <c r="CQ401" s="30">
        <v>28</v>
      </c>
      <c r="CR401" s="30">
        <v>19.600000000000001</v>
      </c>
      <c r="CW401" s="30">
        <v>176.9</v>
      </c>
      <c r="CX401" s="30">
        <v>156.19999999999999</v>
      </c>
      <c r="CY401" s="30">
        <v>17.72</v>
      </c>
      <c r="CZ401" s="30">
        <v>156.4</v>
      </c>
      <c r="DA401" s="30">
        <v>19.14</v>
      </c>
      <c r="DB401" s="30">
        <v>0.37</v>
      </c>
      <c r="DN401" s="30">
        <v>435.5</v>
      </c>
      <c r="DO401" s="30">
        <v>50.69</v>
      </c>
      <c r="DP401" s="30">
        <v>78.72</v>
      </c>
      <c r="DQ401" s="30">
        <v>8.49</v>
      </c>
      <c r="DR401" s="30">
        <v>26.85</v>
      </c>
      <c r="DS401" s="30">
        <v>4.71</v>
      </c>
      <c r="DT401" s="30">
        <v>0.76</v>
      </c>
      <c r="DU401" s="30">
        <v>3.89</v>
      </c>
      <c r="DV401" s="30">
        <v>0.59</v>
      </c>
      <c r="DW401" s="30">
        <v>3.53</v>
      </c>
      <c r="DX401" s="30">
        <v>0.72</v>
      </c>
      <c r="DY401" s="30">
        <v>2.0099999999999998</v>
      </c>
      <c r="DZ401" s="30">
        <v>0.38</v>
      </c>
      <c r="EA401" s="30">
        <v>2.66</v>
      </c>
      <c r="EB401" s="30">
        <v>0.37</v>
      </c>
      <c r="EC401" s="30">
        <v>9.77</v>
      </c>
      <c r="ED401" s="30">
        <v>1.46</v>
      </c>
      <c r="EM401" s="30">
        <v>16.5</v>
      </c>
      <c r="EO401" s="30">
        <v>17.8</v>
      </c>
      <c r="EP401" s="30">
        <v>4.53</v>
      </c>
      <c r="FO401" s="6"/>
      <c r="FP401" s="13" t="s">
        <v>1039</v>
      </c>
    </row>
    <row r="402" spans="1:172" s="30" customFormat="1" x14ac:dyDescent="0.25">
      <c r="A402" s="13" t="s">
        <v>1037</v>
      </c>
      <c r="B402" s="6"/>
      <c r="C402" s="13" t="s">
        <v>692</v>
      </c>
      <c r="E402" s="12">
        <v>48.083333000000003</v>
      </c>
      <c r="F402" s="12">
        <v>48.083333000000003</v>
      </c>
      <c r="G402" s="12">
        <v>121.5</v>
      </c>
      <c r="H402" s="12">
        <v>121.5</v>
      </c>
      <c r="I402" s="6"/>
      <c r="J402" s="6"/>
      <c r="K402" s="6"/>
      <c r="L402" s="13" t="s">
        <v>1063</v>
      </c>
      <c r="M402" s="13"/>
      <c r="N402" s="6"/>
      <c r="O402" s="6"/>
      <c r="P402" s="6"/>
      <c r="Q402" s="35">
        <v>172</v>
      </c>
      <c r="R402" s="6"/>
      <c r="S402" s="6"/>
      <c r="T402" s="6"/>
      <c r="U402" s="6"/>
      <c r="V402" s="6"/>
      <c r="W402" s="6"/>
      <c r="X402" s="6"/>
      <c r="Y402" s="6"/>
      <c r="Z402" s="6"/>
      <c r="AA402" s="6"/>
      <c r="AB402" s="30">
        <v>73.81</v>
      </c>
      <c r="AC402" s="30">
        <v>0.31</v>
      </c>
      <c r="AE402" s="30">
        <v>13.56</v>
      </c>
      <c r="AG402" s="2">
        <v>1.29</v>
      </c>
      <c r="AH402" s="2">
        <v>0.5</v>
      </c>
      <c r="AI402" s="2">
        <f t="shared" si="14"/>
        <v>1.6607420000000002</v>
      </c>
      <c r="AJ402" s="2">
        <v>0.72</v>
      </c>
      <c r="AK402" s="2">
        <v>0.43</v>
      </c>
      <c r="AL402" s="2">
        <v>5.5E-2</v>
      </c>
      <c r="AM402" s="2"/>
      <c r="AN402" s="2">
        <v>4.3</v>
      </c>
      <c r="AO402" s="2">
        <v>4.2</v>
      </c>
      <c r="AP402" s="2">
        <v>8.1000000000000003E-2</v>
      </c>
      <c r="BF402" s="30">
        <v>0.65</v>
      </c>
      <c r="CH402" s="30">
        <v>2.8</v>
      </c>
      <c r="CJ402" s="30">
        <v>24.2</v>
      </c>
      <c r="CK402" s="30">
        <v>14.1</v>
      </c>
      <c r="CN402" s="30">
        <v>1.87</v>
      </c>
      <c r="CO402" s="30">
        <v>9.51</v>
      </c>
      <c r="CP402" s="30">
        <v>7.2</v>
      </c>
      <c r="CQ402" s="30">
        <v>25.8</v>
      </c>
      <c r="CR402" s="30">
        <v>18.8</v>
      </c>
      <c r="CW402" s="30">
        <v>151.4</v>
      </c>
      <c r="CX402" s="30">
        <v>190.3</v>
      </c>
      <c r="CY402" s="30">
        <v>20.86</v>
      </c>
      <c r="CZ402" s="30">
        <v>183.4</v>
      </c>
      <c r="DA402" s="30">
        <v>22.14</v>
      </c>
      <c r="DB402" s="30">
        <v>0.43</v>
      </c>
      <c r="DN402" s="30">
        <v>511.7</v>
      </c>
      <c r="DO402" s="30">
        <v>36.049999999999997</v>
      </c>
      <c r="DP402" s="30">
        <v>73.28</v>
      </c>
      <c r="DQ402" s="30">
        <v>8.2100000000000009</v>
      </c>
      <c r="DR402" s="30">
        <v>27.6</v>
      </c>
      <c r="DS402" s="30">
        <v>4.95</v>
      </c>
      <c r="DT402" s="30">
        <v>0.75</v>
      </c>
      <c r="DU402" s="30">
        <v>3.95</v>
      </c>
      <c r="DV402" s="30">
        <v>0.66</v>
      </c>
      <c r="DW402" s="30">
        <v>4.12</v>
      </c>
      <c r="DX402" s="30">
        <v>0.82</v>
      </c>
      <c r="DY402" s="30">
        <v>2.31</v>
      </c>
      <c r="DZ402" s="30">
        <v>0.42</v>
      </c>
      <c r="EA402" s="30">
        <v>2.85</v>
      </c>
      <c r="EB402" s="30">
        <v>0.37</v>
      </c>
      <c r="EC402" s="30">
        <v>10.62</v>
      </c>
      <c r="ED402" s="30">
        <v>1.76</v>
      </c>
      <c r="EM402" s="30">
        <v>15.9</v>
      </c>
      <c r="EO402" s="30">
        <v>22.46</v>
      </c>
      <c r="EP402" s="30">
        <v>2.94</v>
      </c>
      <c r="FO402" s="6"/>
      <c r="FP402" s="13" t="s">
        <v>1039</v>
      </c>
    </row>
    <row r="403" spans="1:172" s="30" customFormat="1" x14ac:dyDescent="0.25">
      <c r="A403" s="13" t="s">
        <v>1064</v>
      </c>
      <c r="B403" s="6"/>
      <c r="C403" s="13" t="s">
        <v>692</v>
      </c>
      <c r="E403" s="2">
        <v>50.179056000000003</v>
      </c>
      <c r="F403" s="2">
        <v>50.179056000000003</v>
      </c>
      <c r="G403" s="2">
        <v>127.123694</v>
      </c>
      <c r="H403" s="2">
        <v>127.123694</v>
      </c>
      <c r="I403" s="6"/>
      <c r="J403" s="6"/>
      <c r="K403" s="6"/>
      <c r="L403" s="13" t="s">
        <v>1065</v>
      </c>
      <c r="M403" s="13"/>
      <c r="N403" s="6"/>
      <c r="O403" s="6"/>
      <c r="P403" s="6"/>
      <c r="Q403" s="34">
        <v>188</v>
      </c>
      <c r="R403" s="6"/>
      <c r="S403" s="6"/>
      <c r="T403" s="6"/>
      <c r="U403" s="6"/>
      <c r="V403" s="6"/>
      <c r="W403" s="6"/>
      <c r="X403" s="6"/>
      <c r="Y403" s="6"/>
      <c r="Z403" s="6"/>
      <c r="AA403" s="6"/>
      <c r="AB403" s="30">
        <v>64.400000000000006</v>
      </c>
      <c r="AC403" s="30">
        <v>0.64</v>
      </c>
      <c r="AE403" s="30">
        <v>16.600000000000001</v>
      </c>
      <c r="AG403" s="2">
        <v>4.24</v>
      </c>
      <c r="AH403" s="2"/>
      <c r="AI403" s="2"/>
      <c r="AJ403" s="2">
        <v>3.68</v>
      </c>
      <c r="AK403" s="2">
        <v>1.73</v>
      </c>
      <c r="AL403" s="2">
        <v>0.08</v>
      </c>
      <c r="AM403" s="2"/>
      <c r="AN403" s="2">
        <v>2.89</v>
      </c>
      <c r="AO403" s="2">
        <v>4.24</v>
      </c>
      <c r="AP403" s="2">
        <v>0.21</v>
      </c>
      <c r="BF403" s="30">
        <v>1.0899999999999883</v>
      </c>
      <c r="CR403" s="30">
        <v>18.899999999999999</v>
      </c>
      <c r="CW403" s="30">
        <v>69.2</v>
      </c>
      <c r="CX403" s="30">
        <v>573.6</v>
      </c>
      <c r="CY403" s="30">
        <v>14.8</v>
      </c>
      <c r="CZ403" s="30">
        <v>170.8</v>
      </c>
      <c r="DM403" s="30">
        <v>2.1</v>
      </c>
      <c r="DO403" s="30">
        <v>30.9</v>
      </c>
      <c r="DP403" s="30">
        <v>68.3</v>
      </c>
      <c r="DQ403" s="30">
        <v>7.36</v>
      </c>
      <c r="DR403" s="30">
        <v>27.2</v>
      </c>
      <c r="DS403" s="30">
        <v>4.72</v>
      </c>
      <c r="DT403" s="30">
        <v>1.1000000000000001</v>
      </c>
      <c r="DU403" s="30">
        <v>3.66</v>
      </c>
      <c r="DV403" s="30">
        <v>0.52</v>
      </c>
      <c r="DW403" s="30">
        <v>2.8</v>
      </c>
      <c r="DX403" s="30">
        <v>0.48</v>
      </c>
      <c r="DY403" s="30">
        <v>1.33</v>
      </c>
      <c r="DZ403" s="30">
        <v>0.19</v>
      </c>
      <c r="EA403" s="30">
        <v>1.34</v>
      </c>
      <c r="EB403" s="30">
        <v>0.21</v>
      </c>
      <c r="EC403" s="30">
        <v>4.4000000000000004</v>
      </c>
      <c r="EM403" s="30">
        <v>2.2000000000000002</v>
      </c>
      <c r="EO403" s="30">
        <v>9.8000000000000007</v>
      </c>
      <c r="EP403" s="30">
        <v>1.9</v>
      </c>
      <c r="FO403" s="6"/>
      <c r="FP403" s="13" t="s">
        <v>1066</v>
      </c>
    </row>
    <row r="404" spans="1:172" s="30" customFormat="1" x14ac:dyDescent="0.25">
      <c r="A404" s="13" t="s">
        <v>1064</v>
      </c>
      <c r="B404" s="6"/>
      <c r="C404" s="13" t="s">
        <v>692</v>
      </c>
      <c r="E404" s="12">
        <v>50.196437500000002</v>
      </c>
      <c r="F404" s="12">
        <v>50.196437500000002</v>
      </c>
      <c r="G404" s="12">
        <v>126.8061735</v>
      </c>
      <c r="H404" s="12">
        <v>126.8061735</v>
      </c>
      <c r="I404" s="6"/>
      <c r="J404" s="6"/>
      <c r="K404" s="6"/>
      <c r="L404" s="13" t="s">
        <v>1067</v>
      </c>
      <c r="M404" s="13"/>
      <c r="N404" s="6"/>
      <c r="O404" s="6"/>
      <c r="P404" s="6"/>
      <c r="Q404" s="34">
        <v>188</v>
      </c>
      <c r="R404" s="6"/>
      <c r="S404" s="6"/>
      <c r="T404" s="6"/>
      <c r="U404" s="6"/>
      <c r="V404" s="6"/>
      <c r="W404" s="6"/>
      <c r="X404" s="6"/>
      <c r="Y404" s="6"/>
      <c r="Z404" s="6"/>
      <c r="AA404" s="6"/>
      <c r="AB404" s="30">
        <v>64.56</v>
      </c>
      <c r="AC404" s="30">
        <v>0.62</v>
      </c>
      <c r="AE404" s="30">
        <v>16.78</v>
      </c>
      <c r="AG404" s="2">
        <v>4.05</v>
      </c>
      <c r="AH404" s="2"/>
      <c r="AI404" s="2"/>
      <c r="AJ404" s="2">
        <v>3.76</v>
      </c>
      <c r="AK404" s="2">
        <v>1.66</v>
      </c>
      <c r="AL404" s="2">
        <v>0.08</v>
      </c>
      <c r="AM404" s="2"/>
      <c r="AN404" s="2">
        <v>2.75</v>
      </c>
      <c r="AO404" s="2">
        <v>4.37</v>
      </c>
      <c r="AP404" s="2">
        <v>0.21</v>
      </c>
      <c r="BF404" s="30">
        <v>0.9399999999999995</v>
      </c>
      <c r="CR404" s="30">
        <v>19.100000000000001</v>
      </c>
      <c r="CW404" s="30">
        <v>67.900000000000006</v>
      </c>
      <c r="CX404" s="30">
        <v>597.4</v>
      </c>
      <c r="CY404" s="30">
        <v>14.6</v>
      </c>
      <c r="CZ404" s="30">
        <v>184.1</v>
      </c>
      <c r="DM404" s="30">
        <v>1.8</v>
      </c>
      <c r="DO404" s="30">
        <v>33.6</v>
      </c>
      <c r="DP404" s="30">
        <v>71.2</v>
      </c>
      <c r="DQ404" s="30">
        <v>7.51</v>
      </c>
      <c r="DR404" s="30">
        <v>27.8</v>
      </c>
      <c r="DS404" s="30">
        <v>4.6500000000000004</v>
      </c>
      <c r="DT404" s="30">
        <v>1.1499999999999999</v>
      </c>
      <c r="DU404" s="30">
        <v>3.62</v>
      </c>
      <c r="DV404" s="30">
        <v>0.51</v>
      </c>
      <c r="DW404" s="30">
        <v>2.62</v>
      </c>
      <c r="DX404" s="30">
        <v>0.47</v>
      </c>
      <c r="DY404" s="30">
        <v>1.35</v>
      </c>
      <c r="DZ404" s="30">
        <v>0.2</v>
      </c>
      <c r="EA404" s="30">
        <v>1.41</v>
      </c>
      <c r="EB404" s="30">
        <v>0.19</v>
      </c>
      <c r="EC404" s="30">
        <v>4.5</v>
      </c>
      <c r="EM404" s="30">
        <v>2.4</v>
      </c>
      <c r="EO404" s="30">
        <v>10.1</v>
      </c>
      <c r="EP404" s="30">
        <v>1.8</v>
      </c>
      <c r="FO404" s="6"/>
      <c r="FP404" s="13" t="s">
        <v>1066</v>
      </c>
    </row>
    <row r="405" spans="1:172" s="30" customFormat="1" x14ac:dyDescent="0.25">
      <c r="A405" s="13" t="s">
        <v>1064</v>
      </c>
      <c r="B405" s="6"/>
      <c r="C405" s="13" t="s">
        <v>692</v>
      </c>
      <c r="E405" s="12">
        <v>50.196437500000002</v>
      </c>
      <c r="F405" s="12">
        <v>50.196437500000002</v>
      </c>
      <c r="G405" s="12">
        <v>126.8061735</v>
      </c>
      <c r="H405" s="12">
        <v>126.8061735</v>
      </c>
      <c r="I405" s="6"/>
      <c r="J405" s="6"/>
      <c r="K405" s="6"/>
      <c r="L405" s="13" t="s">
        <v>1068</v>
      </c>
      <c r="M405" s="13"/>
      <c r="N405" s="6"/>
      <c r="O405" s="6"/>
      <c r="P405" s="6"/>
      <c r="Q405" s="34">
        <v>188</v>
      </c>
      <c r="R405" s="6"/>
      <c r="S405" s="6"/>
      <c r="T405" s="6"/>
      <c r="U405" s="6"/>
      <c r="V405" s="6"/>
      <c r="W405" s="6"/>
      <c r="X405" s="6"/>
      <c r="Y405" s="6"/>
      <c r="Z405" s="6"/>
      <c r="AA405" s="6"/>
      <c r="AB405" s="30">
        <v>63.37</v>
      </c>
      <c r="AC405" s="30">
        <v>0.68</v>
      </c>
      <c r="AE405" s="30">
        <v>16.91</v>
      </c>
      <c r="AG405" s="2">
        <v>4.3600000000000003</v>
      </c>
      <c r="AH405" s="2"/>
      <c r="AI405" s="2"/>
      <c r="AJ405" s="2">
        <v>3.83</v>
      </c>
      <c r="AK405" s="2">
        <v>1.82</v>
      </c>
      <c r="AL405" s="2">
        <v>0.08</v>
      </c>
      <c r="AM405" s="2"/>
      <c r="AN405" s="2">
        <v>2.59</v>
      </c>
      <c r="AO405" s="2">
        <v>4.4400000000000004</v>
      </c>
      <c r="AP405" s="2">
        <v>0.22</v>
      </c>
      <c r="BF405" s="30">
        <v>1.4999999999999998</v>
      </c>
      <c r="CR405" s="30">
        <v>19.600000000000001</v>
      </c>
      <c r="CW405" s="30">
        <v>65.099999999999994</v>
      </c>
      <c r="CX405" s="30">
        <v>606.1</v>
      </c>
      <c r="CY405" s="30">
        <v>15</v>
      </c>
      <c r="CZ405" s="30">
        <v>175.6</v>
      </c>
      <c r="DM405" s="30">
        <v>2.2999999999999998</v>
      </c>
      <c r="DO405" s="30">
        <v>34.9</v>
      </c>
      <c r="DP405" s="30">
        <v>74.900000000000006</v>
      </c>
      <c r="DQ405" s="30">
        <v>7.88</v>
      </c>
      <c r="DR405" s="30">
        <v>29.8</v>
      </c>
      <c r="DS405" s="30">
        <v>4.7699999999999996</v>
      </c>
      <c r="DT405" s="30">
        <v>1.1599999999999999</v>
      </c>
      <c r="DU405" s="30">
        <v>3.59</v>
      </c>
      <c r="DV405" s="30">
        <v>0.5</v>
      </c>
      <c r="DW405" s="30">
        <v>2.67</v>
      </c>
      <c r="DX405" s="30">
        <v>0.5</v>
      </c>
      <c r="DY405" s="30">
        <v>1.35</v>
      </c>
      <c r="DZ405" s="30">
        <v>0.2</v>
      </c>
      <c r="EA405" s="30">
        <v>1.37</v>
      </c>
      <c r="EB405" s="30">
        <v>0.2</v>
      </c>
      <c r="EC405" s="30">
        <v>4.8</v>
      </c>
      <c r="EM405" s="30">
        <v>3.2</v>
      </c>
      <c r="EO405" s="30">
        <v>11.3</v>
      </c>
      <c r="EP405" s="30">
        <v>1.9</v>
      </c>
      <c r="FO405" s="6"/>
      <c r="FP405" s="13" t="s">
        <v>1066</v>
      </c>
    </row>
    <row r="406" spans="1:172" s="30" customFormat="1" x14ac:dyDescent="0.25">
      <c r="A406" s="13" t="s">
        <v>1064</v>
      </c>
      <c r="B406" s="6"/>
      <c r="C406" s="13" t="s">
        <v>692</v>
      </c>
      <c r="E406" s="12">
        <v>50.196437500000002</v>
      </c>
      <c r="F406" s="12">
        <v>50.196437500000002</v>
      </c>
      <c r="G406" s="12">
        <v>126.8061735</v>
      </c>
      <c r="H406" s="12">
        <v>126.8061735</v>
      </c>
      <c r="I406" s="6"/>
      <c r="J406" s="6"/>
      <c r="K406" s="6"/>
      <c r="L406" s="13" t="s">
        <v>1069</v>
      </c>
      <c r="M406" s="13"/>
      <c r="N406" s="6"/>
      <c r="O406" s="6"/>
      <c r="P406" s="6"/>
      <c r="Q406" s="34">
        <v>188</v>
      </c>
      <c r="R406" s="6"/>
      <c r="S406" s="6"/>
      <c r="T406" s="6"/>
      <c r="U406" s="6"/>
      <c r="V406" s="6"/>
      <c r="W406" s="6"/>
      <c r="X406" s="6"/>
      <c r="Y406" s="6"/>
      <c r="Z406" s="6"/>
      <c r="AA406" s="6"/>
      <c r="AB406" s="30">
        <v>60.54</v>
      </c>
      <c r="AC406" s="30">
        <v>0.72</v>
      </c>
      <c r="AE406" s="30">
        <v>18.809999999999999</v>
      </c>
      <c r="AG406" s="2">
        <v>4.91</v>
      </c>
      <c r="AH406" s="2"/>
      <c r="AI406" s="2"/>
      <c r="AJ406" s="2">
        <v>4.22</v>
      </c>
      <c r="AK406" s="2">
        <v>1.79</v>
      </c>
      <c r="AL406" s="2">
        <v>0.11</v>
      </c>
      <c r="AM406" s="2"/>
      <c r="AN406" s="2">
        <v>1.82</v>
      </c>
      <c r="AO406" s="2">
        <v>5.53</v>
      </c>
      <c r="AP406" s="2">
        <v>0.26</v>
      </c>
      <c r="BF406" s="30">
        <v>1.0800000000000114</v>
      </c>
      <c r="CR406" s="30">
        <v>21.8</v>
      </c>
      <c r="CW406" s="30">
        <v>41.6</v>
      </c>
      <c r="CX406" s="30">
        <v>576.9</v>
      </c>
      <c r="CY406" s="30">
        <v>11.7</v>
      </c>
      <c r="CZ406" s="30">
        <v>309.8</v>
      </c>
      <c r="DM406" s="30">
        <v>1.4</v>
      </c>
      <c r="DO406" s="30">
        <v>34.4</v>
      </c>
      <c r="DP406" s="30">
        <v>67.099999999999994</v>
      </c>
      <c r="DQ406" s="30">
        <v>6.75</v>
      </c>
      <c r="DR406" s="30">
        <v>24.5</v>
      </c>
      <c r="DS406" s="30">
        <v>3.78</v>
      </c>
      <c r="DT406" s="30">
        <v>1.21</v>
      </c>
      <c r="DU406" s="30">
        <v>2.96</v>
      </c>
      <c r="DV406" s="30">
        <v>0.41</v>
      </c>
      <c r="DW406" s="30">
        <v>2.11</v>
      </c>
      <c r="DX406" s="30">
        <v>0.38</v>
      </c>
      <c r="DY406" s="30">
        <v>1.19</v>
      </c>
      <c r="DZ406" s="30">
        <v>0.15</v>
      </c>
      <c r="EA406" s="30">
        <v>1.1000000000000001</v>
      </c>
      <c r="EB406" s="30">
        <v>0.17</v>
      </c>
      <c r="EC406" s="30">
        <v>8</v>
      </c>
      <c r="EM406" s="30">
        <v>1.6</v>
      </c>
      <c r="EO406" s="30">
        <v>4.3</v>
      </c>
      <c r="EP406" s="30">
        <v>1.2</v>
      </c>
      <c r="FO406" s="6"/>
      <c r="FP406" s="13" t="s">
        <v>1066</v>
      </c>
    </row>
    <row r="407" spans="1:172" s="30" customFormat="1" x14ac:dyDescent="0.25">
      <c r="A407" s="13" t="s">
        <v>1064</v>
      </c>
      <c r="B407" s="6"/>
      <c r="C407" s="13" t="s">
        <v>692</v>
      </c>
      <c r="E407" s="12">
        <v>50.196437500000002</v>
      </c>
      <c r="F407" s="12">
        <v>50.196437500000002</v>
      </c>
      <c r="G407" s="12">
        <v>126.8061735</v>
      </c>
      <c r="H407" s="12">
        <v>126.8061735</v>
      </c>
      <c r="I407" s="6"/>
      <c r="J407" s="6"/>
      <c r="K407" s="6"/>
      <c r="L407" s="13" t="s">
        <v>1070</v>
      </c>
      <c r="M407" s="13"/>
      <c r="N407" s="6"/>
      <c r="O407" s="6"/>
      <c r="P407" s="6"/>
      <c r="Q407" s="34">
        <v>188</v>
      </c>
      <c r="R407" s="6"/>
      <c r="S407" s="6"/>
      <c r="T407" s="6"/>
      <c r="U407" s="6"/>
      <c r="V407" s="6"/>
      <c r="W407" s="6"/>
      <c r="X407" s="6"/>
      <c r="Y407" s="6"/>
      <c r="Z407" s="6"/>
      <c r="AA407" s="6"/>
      <c r="AB407" s="30">
        <v>65.03</v>
      </c>
      <c r="AC407" s="30">
        <v>0.61</v>
      </c>
      <c r="AE407" s="30">
        <v>16.53</v>
      </c>
      <c r="AG407" s="2">
        <v>4.05</v>
      </c>
      <c r="AH407" s="2"/>
      <c r="AI407" s="2"/>
      <c r="AJ407" s="2">
        <v>3.61</v>
      </c>
      <c r="AK407" s="2">
        <v>1.61</v>
      </c>
      <c r="AL407" s="2">
        <v>0.08</v>
      </c>
      <c r="AM407" s="2"/>
      <c r="AN407" s="2">
        <v>3.21</v>
      </c>
      <c r="AO407" s="2">
        <v>4.25</v>
      </c>
      <c r="AP407" s="2">
        <v>0.21</v>
      </c>
      <c r="BF407" s="30">
        <v>0.62000000000000099</v>
      </c>
      <c r="CR407" s="30">
        <v>18.8</v>
      </c>
      <c r="CW407" s="30">
        <v>76.8</v>
      </c>
      <c r="CX407" s="30">
        <v>557.1</v>
      </c>
      <c r="CY407" s="30">
        <v>15.4</v>
      </c>
      <c r="CZ407" s="30">
        <v>170.4</v>
      </c>
      <c r="DM407" s="30">
        <v>1.1000000000000001</v>
      </c>
      <c r="DO407" s="30">
        <v>29.6</v>
      </c>
      <c r="DP407" s="30">
        <v>64.7</v>
      </c>
      <c r="DQ407" s="30">
        <v>7.22</v>
      </c>
      <c r="DR407" s="30">
        <v>27.3</v>
      </c>
      <c r="DS407" s="30">
        <v>4.59</v>
      </c>
      <c r="DT407" s="30">
        <v>1.06</v>
      </c>
      <c r="DU407" s="30">
        <v>3.47</v>
      </c>
      <c r="DV407" s="30">
        <v>0.51</v>
      </c>
      <c r="DW407" s="30">
        <v>2.74</v>
      </c>
      <c r="DX407" s="30">
        <v>0.49</v>
      </c>
      <c r="DY407" s="30">
        <v>1.44</v>
      </c>
      <c r="DZ407" s="30">
        <v>0.18</v>
      </c>
      <c r="EA407" s="30">
        <v>1.39</v>
      </c>
      <c r="EB407" s="30">
        <v>0.21</v>
      </c>
      <c r="EC407" s="30">
        <v>4.8</v>
      </c>
      <c r="EM407" s="30">
        <v>2.4</v>
      </c>
      <c r="EO407" s="30">
        <v>13.5</v>
      </c>
      <c r="EP407" s="30">
        <v>1.9</v>
      </c>
      <c r="FO407" s="6"/>
      <c r="FP407" s="13" t="s">
        <v>1066</v>
      </c>
    </row>
    <row r="408" spans="1:172" s="30" customFormat="1" x14ac:dyDescent="0.25">
      <c r="A408" s="13" t="s">
        <v>1064</v>
      </c>
      <c r="B408" s="6"/>
      <c r="C408" s="13" t="s">
        <v>692</v>
      </c>
      <c r="E408" s="12">
        <v>50.196437500000002</v>
      </c>
      <c r="F408" s="12">
        <v>50.196437500000002</v>
      </c>
      <c r="G408" s="12">
        <v>126.8061735</v>
      </c>
      <c r="H408" s="12">
        <v>126.8061735</v>
      </c>
      <c r="I408" s="6"/>
      <c r="J408" s="6"/>
      <c r="K408" s="6"/>
      <c r="L408" s="13" t="s">
        <v>1071</v>
      </c>
      <c r="M408" s="13"/>
      <c r="N408" s="6"/>
      <c r="O408" s="6"/>
      <c r="P408" s="6"/>
      <c r="Q408" s="34">
        <v>188</v>
      </c>
      <c r="R408" s="6"/>
      <c r="S408" s="6"/>
      <c r="T408" s="6"/>
      <c r="U408" s="6"/>
      <c r="V408" s="6"/>
      <c r="W408" s="6"/>
      <c r="X408" s="6"/>
      <c r="Y408" s="6"/>
      <c r="Z408" s="6"/>
      <c r="AA408" s="6"/>
      <c r="AB408" s="30">
        <v>68.97</v>
      </c>
      <c r="AC408" s="30">
        <v>0.32</v>
      </c>
      <c r="AE408" s="30">
        <v>16.559999999999999</v>
      </c>
      <c r="AG408" s="2">
        <v>2.33</v>
      </c>
      <c r="AH408" s="2"/>
      <c r="AI408" s="2"/>
      <c r="AJ408" s="2">
        <v>1.57</v>
      </c>
      <c r="AK408" s="2">
        <v>0.59</v>
      </c>
      <c r="AL408" s="2">
        <v>0.05</v>
      </c>
      <c r="AM408" s="2"/>
      <c r="AN408" s="2">
        <v>3.07</v>
      </c>
      <c r="AO408" s="2">
        <v>5.18</v>
      </c>
      <c r="AP408" s="2">
        <v>0.13</v>
      </c>
      <c r="BF408" s="30">
        <v>0.96000000000000518</v>
      </c>
      <c r="CR408" s="30">
        <v>23.1</v>
      </c>
      <c r="CW408" s="30">
        <v>58.9</v>
      </c>
      <c r="CX408" s="30">
        <v>683.7</v>
      </c>
      <c r="CY408" s="30">
        <v>17.5</v>
      </c>
      <c r="CZ408" s="30">
        <v>212.6</v>
      </c>
      <c r="DM408" s="30">
        <v>1.3</v>
      </c>
      <c r="DO408" s="30">
        <v>40</v>
      </c>
      <c r="DP408" s="30">
        <v>84.1</v>
      </c>
      <c r="DQ408" s="30">
        <v>8.36</v>
      </c>
      <c r="DR408" s="30">
        <v>27.8</v>
      </c>
      <c r="DS408" s="30">
        <v>4.1500000000000004</v>
      </c>
      <c r="DT408" s="30">
        <v>0.99</v>
      </c>
      <c r="DU408" s="30">
        <v>2.73</v>
      </c>
      <c r="DV408" s="30">
        <v>0.37</v>
      </c>
      <c r="DW408" s="30">
        <v>2.1800000000000002</v>
      </c>
      <c r="DX408" s="30">
        <v>0.53</v>
      </c>
      <c r="DY408" s="30">
        <v>1.99</v>
      </c>
      <c r="DZ408" s="30">
        <v>0.28000000000000003</v>
      </c>
      <c r="EA408" s="30">
        <v>1.52</v>
      </c>
      <c r="EB408" s="30">
        <v>0.18</v>
      </c>
      <c r="EC408" s="30">
        <v>5</v>
      </c>
      <c r="EM408" s="30">
        <v>4.9000000000000004</v>
      </c>
      <c r="EO408" s="30">
        <v>6.4</v>
      </c>
      <c r="EP408" s="30">
        <v>0.8</v>
      </c>
      <c r="FO408" s="6"/>
      <c r="FP408" s="13" t="s">
        <v>1066</v>
      </c>
    </row>
    <row r="409" spans="1:172" s="30" customFormat="1" x14ac:dyDescent="0.25">
      <c r="A409" s="13" t="s">
        <v>1064</v>
      </c>
      <c r="B409" s="6"/>
      <c r="C409" s="13" t="s">
        <v>692</v>
      </c>
      <c r="E409" s="2">
        <v>50.279471999999998</v>
      </c>
      <c r="F409" s="2">
        <v>50.279471999999998</v>
      </c>
      <c r="G409" s="2">
        <v>126.750167</v>
      </c>
      <c r="H409" s="2">
        <v>126.750167</v>
      </c>
      <c r="I409" s="6"/>
      <c r="J409" s="6"/>
      <c r="K409" s="6"/>
      <c r="L409" s="13" t="s">
        <v>1072</v>
      </c>
      <c r="M409" s="13"/>
      <c r="N409" s="6"/>
      <c r="O409" s="6"/>
      <c r="P409" s="6"/>
      <c r="Q409" s="34">
        <v>171</v>
      </c>
      <c r="R409" s="6"/>
      <c r="S409" s="6"/>
      <c r="T409" s="6"/>
      <c r="U409" s="6"/>
      <c r="V409" s="6"/>
      <c r="W409" s="6"/>
      <c r="X409" s="6"/>
      <c r="Y409" s="6"/>
      <c r="Z409" s="6"/>
      <c r="AA409" s="6"/>
      <c r="AB409" s="30">
        <v>72.47</v>
      </c>
      <c r="AC409" s="30">
        <v>0.12</v>
      </c>
      <c r="AE409" s="30">
        <v>15.37</v>
      </c>
      <c r="AG409" s="2">
        <v>1.21</v>
      </c>
      <c r="AH409" s="2"/>
      <c r="AI409" s="2"/>
      <c r="AJ409" s="2">
        <v>1.22</v>
      </c>
      <c r="AK409" s="2">
        <v>0.22</v>
      </c>
      <c r="AL409" s="2">
        <v>0.04</v>
      </c>
      <c r="AM409" s="2"/>
      <c r="AN409" s="2">
        <v>3.34</v>
      </c>
      <c r="AO409" s="2">
        <v>4.9000000000000004</v>
      </c>
      <c r="AP409" s="2">
        <v>0.23</v>
      </c>
      <c r="BF409" s="30">
        <v>0.72000000000000464</v>
      </c>
      <c r="CR409" s="30">
        <v>15.9</v>
      </c>
      <c r="CW409" s="30">
        <v>53.9</v>
      </c>
      <c r="CX409" s="30">
        <v>479.2</v>
      </c>
      <c r="CY409" s="30">
        <v>7.6</v>
      </c>
      <c r="CZ409" s="30">
        <v>80.3</v>
      </c>
      <c r="DM409" s="30">
        <v>1</v>
      </c>
      <c r="DO409" s="30">
        <v>15.5</v>
      </c>
      <c r="DP409" s="30">
        <v>31.8</v>
      </c>
      <c r="DQ409" s="30">
        <v>3.51</v>
      </c>
      <c r="DR409" s="30">
        <v>12.8</v>
      </c>
      <c r="DS409" s="30">
        <v>2.02</v>
      </c>
      <c r="DT409" s="30">
        <v>0.55000000000000004</v>
      </c>
      <c r="DU409" s="30">
        <v>1.78</v>
      </c>
      <c r="DV409" s="30">
        <v>0.25</v>
      </c>
      <c r="DW409" s="30">
        <v>1.1100000000000001</v>
      </c>
      <c r="DX409" s="30">
        <v>0.25</v>
      </c>
      <c r="DY409" s="30">
        <v>0.7</v>
      </c>
      <c r="DZ409" s="30">
        <v>0.11</v>
      </c>
      <c r="EA409" s="30">
        <v>0.75</v>
      </c>
      <c r="EB409" s="30">
        <v>0.12</v>
      </c>
      <c r="EC409" s="30">
        <v>2.4</v>
      </c>
      <c r="EM409" s="30">
        <v>3.9</v>
      </c>
      <c r="EO409" s="30">
        <v>3.6</v>
      </c>
      <c r="EP409" s="30">
        <v>0.9</v>
      </c>
      <c r="FO409" s="6"/>
      <c r="FP409" s="13" t="s">
        <v>1066</v>
      </c>
    </row>
    <row r="410" spans="1:172" s="30" customFormat="1" x14ac:dyDescent="0.25">
      <c r="A410" s="13" t="s">
        <v>1064</v>
      </c>
      <c r="B410" s="6"/>
      <c r="C410" s="13" t="s">
        <v>692</v>
      </c>
      <c r="E410" s="12">
        <v>50.196437500000002</v>
      </c>
      <c r="F410" s="12">
        <v>50.196437500000002</v>
      </c>
      <c r="G410" s="12">
        <v>126.8061735</v>
      </c>
      <c r="H410" s="12">
        <v>126.8061735</v>
      </c>
      <c r="I410" s="6"/>
      <c r="J410" s="6"/>
      <c r="K410" s="6"/>
      <c r="L410" s="13" t="s">
        <v>1073</v>
      </c>
      <c r="M410" s="13"/>
      <c r="N410" s="6"/>
      <c r="O410" s="6"/>
      <c r="P410" s="6"/>
      <c r="Q410" s="34">
        <v>171</v>
      </c>
      <c r="R410" s="6"/>
      <c r="S410" s="6"/>
      <c r="T410" s="6"/>
      <c r="U410" s="6"/>
      <c r="V410" s="6"/>
      <c r="W410" s="6"/>
      <c r="X410" s="6"/>
      <c r="Y410" s="6"/>
      <c r="Z410" s="6"/>
      <c r="AA410" s="6"/>
      <c r="AB410" s="30">
        <v>73.72</v>
      </c>
      <c r="AC410" s="30">
        <v>0.21</v>
      </c>
      <c r="AE410" s="30">
        <v>13.77</v>
      </c>
      <c r="AG410" s="2">
        <v>1.3</v>
      </c>
      <c r="AH410" s="2"/>
      <c r="AI410" s="2"/>
      <c r="AJ410" s="2">
        <v>0.73</v>
      </c>
      <c r="AK410" s="2">
        <v>0.27</v>
      </c>
      <c r="AL410" s="2">
        <v>0.04</v>
      </c>
      <c r="AM410" s="2"/>
      <c r="AN410" s="2">
        <v>5.15</v>
      </c>
      <c r="AO410" s="2">
        <v>3.74</v>
      </c>
      <c r="AP410" s="2">
        <v>0.06</v>
      </c>
      <c r="BF410" s="30">
        <v>0.94000000000000705</v>
      </c>
      <c r="CR410" s="30">
        <v>15.1</v>
      </c>
      <c r="CW410" s="30">
        <v>185.2</v>
      </c>
      <c r="CX410" s="30">
        <v>128.80000000000001</v>
      </c>
      <c r="CY410" s="30">
        <v>21.9</v>
      </c>
      <c r="CZ410" s="30">
        <v>149</v>
      </c>
      <c r="DM410" s="30">
        <v>2</v>
      </c>
      <c r="DO410" s="30">
        <v>27.1</v>
      </c>
      <c r="DP410" s="30">
        <v>53.6</v>
      </c>
      <c r="DQ410" s="30">
        <v>5.71</v>
      </c>
      <c r="DR410" s="30">
        <v>19.100000000000001</v>
      </c>
      <c r="DS410" s="30">
        <v>2.89</v>
      </c>
      <c r="DT410" s="30">
        <v>0.47</v>
      </c>
      <c r="DU410" s="30">
        <v>2.66</v>
      </c>
      <c r="DV410" s="30">
        <v>0.45</v>
      </c>
      <c r="DW410" s="30">
        <v>2.86</v>
      </c>
      <c r="DX410" s="30">
        <v>0.65</v>
      </c>
      <c r="DY410" s="30">
        <v>2.2000000000000002</v>
      </c>
      <c r="DZ410" s="30">
        <v>0.39</v>
      </c>
      <c r="EA410" s="30">
        <v>2.89</v>
      </c>
      <c r="EB410" s="30">
        <v>0.48</v>
      </c>
      <c r="EC410" s="30">
        <v>5.2</v>
      </c>
      <c r="EM410" s="30">
        <v>6.6</v>
      </c>
      <c r="EO410" s="30">
        <v>22.1</v>
      </c>
      <c r="EP410" s="30">
        <v>3.4</v>
      </c>
      <c r="FO410" s="6"/>
      <c r="FP410" s="13" t="s">
        <v>1066</v>
      </c>
    </row>
    <row r="411" spans="1:172" s="30" customFormat="1" x14ac:dyDescent="0.25">
      <c r="A411" s="13" t="s">
        <v>1064</v>
      </c>
      <c r="B411" s="6"/>
      <c r="C411" s="13" t="s">
        <v>692</v>
      </c>
      <c r="E411" s="12">
        <v>50.196437500000002</v>
      </c>
      <c r="F411" s="12">
        <v>50.196437500000002</v>
      </c>
      <c r="G411" s="12">
        <v>126.8061735</v>
      </c>
      <c r="H411" s="12">
        <v>126.8061735</v>
      </c>
      <c r="I411" s="6"/>
      <c r="J411" s="6"/>
      <c r="K411" s="6"/>
      <c r="L411" s="13" t="s">
        <v>1074</v>
      </c>
      <c r="M411" s="13"/>
      <c r="N411" s="6"/>
      <c r="O411" s="6"/>
      <c r="P411" s="6"/>
      <c r="Q411" s="34">
        <v>171</v>
      </c>
      <c r="R411" s="6"/>
      <c r="S411" s="6"/>
      <c r="T411" s="6"/>
      <c r="U411" s="6"/>
      <c r="V411" s="6"/>
      <c r="W411" s="6"/>
      <c r="X411" s="6"/>
      <c r="Y411" s="6"/>
      <c r="Z411" s="6"/>
      <c r="AA411" s="6"/>
      <c r="AB411" s="30">
        <v>72.81</v>
      </c>
      <c r="AC411" s="30">
        <v>0.23</v>
      </c>
      <c r="AE411" s="30">
        <v>14.3</v>
      </c>
      <c r="AG411" s="2">
        <v>1.44</v>
      </c>
      <c r="AH411" s="2"/>
      <c r="AI411" s="2"/>
      <c r="AJ411" s="2">
        <v>1.0900000000000001</v>
      </c>
      <c r="AK411" s="2">
        <v>0.28999999999999998</v>
      </c>
      <c r="AL411" s="2">
        <v>0.06</v>
      </c>
      <c r="AM411" s="2"/>
      <c r="AN411" s="2">
        <v>4.79</v>
      </c>
      <c r="AO411" s="2">
        <v>4.03</v>
      </c>
      <c r="AP411" s="2">
        <v>0.06</v>
      </c>
      <c r="BF411" s="30">
        <v>0.83999999999999497</v>
      </c>
      <c r="CR411" s="30">
        <v>15.7</v>
      </c>
      <c r="CW411" s="30">
        <v>169.5</v>
      </c>
      <c r="CX411" s="30">
        <v>114.6</v>
      </c>
      <c r="CY411" s="30">
        <v>18.5</v>
      </c>
      <c r="CZ411" s="30">
        <v>148.4</v>
      </c>
      <c r="DM411" s="30">
        <v>1.6</v>
      </c>
      <c r="DO411" s="30">
        <v>29.2</v>
      </c>
      <c r="DP411" s="30">
        <v>59.1</v>
      </c>
      <c r="DQ411" s="30">
        <v>5.91</v>
      </c>
      <c r="DR411" s="30">
        <v>18.899999999999999</v>
      </c>
      <c r="DS411" s="30">
        <v>2.93</v>
      </c>
      <c r="DT411" s="30">
        <v>0.52</v>
      </c>
      <c r="DU411" s="30">
        <v>2.48</v>
      </c>
      <c r="DV411" s="30">
        <v>0.43</v>
      </c>
      <c r="DW411" s="30">
        <v>2.74</v>
      </c>
      <c r="DX411" s="30">
        <v>0.59</v>
      </c>
      <c r="DY411" s="30">
        <v>1.92</v>
      </c>
      <c r="DZ411" s="30">
        <v>0.32</v>
      </c>
      <c r="EA411" s="30">
        <v>2.36</v>
      </c>
      <c r="EB411" s="30">
        <v>0.37</v>
      </c>
      <c r="EC411" s="30">
        <v>5</v>
      </c>
      <c r="EM411" s="30">
        <v>10.9</v>
      </c>
      <c r="EO411" s="30">
        <v>15.1</v>
      </c>
      <c r="EP411" s="30">
        <v>3</v>
      </c>
      <c r="FO411" s="6"/>
      <c r="FP411" s="13" t="s">
        <v>1066</v>
      </c>
    </row>
    <row r="412" spans="1:172" s="30" customFormat="1" x14ac:dyDescent="0.25">
      <c r="A412" s="13" t="s">
        <v>1064</v>
      </c>
      <c r="B412" s="6"/>
      <c r="C412" s="13" t="s">
        <v>692</v>
      </c>
      <c r="E412" s="12">
        <v>50.196437500000002</v>
      </c>
      <c r="F412" s="12">
        <v>50.196437500000002</v>
      </c>
      <c r="G412" s="12">
        <v>126.8061735</v>
      </c>
      <c r="H412" s="12">
        <v>126.8061735</v>
      </c>
      <c r="I412" s="6"/>
      <c r="J412" s="6"/>
      <c r="K412" s="6"/>
      <c r="L412" s="13" t="s">
        <v>1075</v>
      </c>
      <c r="M412" s="13"/>
      <c r="N412" s="6"/>
      <c r="O412" s="6"/>
      <c r="P412" s="6"/>
      <c r="Q412" s="34">
        <v>164</v>
      </c>
      <c r="R412" s="6"/>
      <c r="S412" s="6"/>
      <c r="T412" s="6"/>
      <c r="U412" s="6"/>
      <c r="V412" s="6"/>
      <c r="W412" s="6"/>
      <c r="X412" s="6"/>
      <c r="Y412" s="6"/>
      <c r="Z412" s="6"/>
      <c r="AA412" s="6"/>
      <c r="AB412" s="30">
        <v>74.290000000000006</v>
      </c>
      <c r="AC412" s="30">
        <v>0.04</v>
      </c>
      <c r="AE412" s="30">
        <v>14.45</v>
      </c>
      <c r="AG412" s="2">
        <v>0.72</v>
      </c>
      <c r="AH412" s="2"/>
      <c r="AI412" s="2"/>
      <c r="AJ412" s="2">
        <v>0.71</v>
      </c>
      <c r="AK412" s="2">
        <v>0.09</v>
      </c>
      <c r="AL412" s="2">
        <v>0.09</v>
      </c>
      <c r="AM412" s="2"/>
      <c r="AN412" s="2">
        <v>4.42</v>
      </c>
      <c r="AO412" s="2">
        <v>4.28</v>
      </c>
      <c r="AP412" s="2">
        <v>0.21</v>
      </c>
      <c r="BF412" s="30">
        <v>0.65999999999998948</v>
      </c>
      <c r="CR412" s="30">
        <v>19</v>
      </c>
      <c r="CW412" s="30">
        <v>120.4</v>
      </c>
      <c r="CX412" s="30">
        <v>121.2</v>
      </c>
      <c r="CY412" s="30">
        <v>9.8000000000000007</v>
      </c>
      <c r="CZ412" s="30">
        <v>58.4</v>
      </c>
      <c r="DM412" s="30">
        <v>1.1000000000000001</v>
      </c>
      <c r="DO412" s="30">
        <v>8.1</v>
      </c>
      <c r="DP412" s="30">
        <v>15.9</v>
      </c>
      <c r="DQ412" s="30">
        <v>1.82</v>
      </c>
      <c r="DR412" s="30">
        <v>6.3</v>
      </c>
      <c r="DS412" s="30">
        <v>1.37</v>
      </c>
      <c r="DT412" s="30">
        <v>0.28000000000000003</v>
      </c>
      <c r="DU412" s="30">
        <v>1.32</v>
      </c>
      <c r="DV412" s="30">
        <v>0.24</v>
      </c>
      <c r="DW412" s="30">
        <v>1.46</v>
      </c>
      <c r="DX412" s="30">
        <v>0.31</v>
      </c>
      <c r="DY412" s="30">
        <v>0.97</v>
      </c>
      <c r="DZ412" s="30">
        <v>0.17</v>
      </c>
      <c r="EA412" s="30">
        <v>1.25</v>
      </c>
      <c r="EB412" s="30">
        <v>0.18</v>
      </c>
      <c r="EC412" s="30">
        <v>1.9</v>
      </c>
      <c r="EM412" s="30">
        <v>3.2</v>
      </c>
      <c r="EO412" s="30">
        <v>4</v>
      </c>
      <c r="EP412" s="30">
        <v>0.5</v>
      </c>
      <c r="FO412" s="6"/>
      <c r="FP412" s="13" t="s">
        <v>1066</v>
      </c>
    </row>
    <row r="413" spans="1:172" s="30" customFormat="1" x14ac:dyDescent="0.25">
      <c r="A413" s="13" t="s">
        <v>1064</v>
      </c>
      <c r="B413" s="6"/>
      <c r="C413" s="13" t="s">
        <v>692</v>
      </c>
      <c r="E413" s="12">
        <v>50.196437500000002</v>
      </c>
      <c r="F413" s="12">
        <v>50.196437500000002</v>
      </c>
      <c r="G413" s="12">
        <v>126.8061735</v>
      </c>
      <c r="H413" s="12">
        <v>126.8061735</v>
      </c>
      <c r="I413" s="6"/>
      <c r="J413" s="6"/>
      <c r="K413" s="6"/>
      <c r="L413" s="13" t="s">
        <v>1076</v>
      </c>
      <c r="M413" s="13"/>
      <c r="N413" s="6"/>
      <c r="O413" s="6"/>
      <c r="P413" s="6"/>
      <c r="Q413" s="34">
        <v>164</v>
      </c>
      <c r="R413" s="6"/>
      <c r="S413" s="6"/>
      <c r="T413" s="6"/>
      <c r="U413" s="6"/>
      <c r="V413" s="6"/>
      <c r="W413" s="6"/>
      <c r="X413" s="6"/>
      <c r="Y413" s="6"/>
      <c r="Z413" s="6"/>
      <c r="AA413" s="6"/>
      <c r="AB413" s="30">
        <v>74.349999999999994</v>
      </c>
      <c r="AC413" s="30">
        <v>0.06</v>
      </c>
      <c r="AE413" s="30">
        <v>14.34</v>
      </c>
      <c r="AG413" s="2">
        <v>0.9</v>
      </c>
      <c r="AH413" s="2"/>
      <c r="AI413" s="2"/>
      <c r="AJ413" s="2">
        <v>0.56999999999999995</v>
      </c>
      <c r="AK413" s="2">
        <v>0.12</v>
      </c>
      <c r="AL413" s="2">
        <v>0.14000000000000001</v>
      </c>
      <c r="AM413" s="2"/>
      <c r="AN413" s="2">
        <v>4.6500000000000004</v>
      </c>
      <c r="AO413" s="2">
        <v>3.92</v>
      </c>
      <c r="AP413" s="2">
        <v>0.2</v>
      </c>
      <c r="BF413" s="30">
        <v>0.7200000000000053</v>
      </c>
      <c r="CR413" s="30">
        <v>21.1</v>
      </c>
      <c r="CW413" s="30">
        <v>130</v>
      </c>
      <c r="CX413" s="30">
        <v>108.5</v>
      </c>
      <c r="CY413" s="30">
        <v>12.3</v>
      </c>
      <c r="CZ413" s="30">
        <v>38.1</v>
      </c>
      <c r="DM413" s="30">
        <v>1.2</v>
      </c>
      <c r="DO413" s="30">
        <v>9.3000000000000007</v>
      </c>
      <c r="DP413" s="30">
        <v>18.600000000000001</v>
      </c>
      <c r="DQ413" s="30">
        <v>2.14</v>
      </c>
      <c r="DR413" s="30">
        <v>7.7</v>
      </c>
      <c r="DS413" s="30">
        <v>1.68</v>
      </c>
      <c r="DT413" s="30">
        <v>0.3</v>
      </c>
      <c r="DU413" s="30">
        <v>1.61</v>
      </c>
      <c r="DV413" s="30">
        <v>0.31</v>
      </c>
      <c r="DW413" s="30">
        <v>1.9</v>
      </c>
      <c r="DX413" s="30">
        <v>0.43</v>
      </c>
      <c r="DY413" s="30">
        <v>1.36</v>
      </c>
      <c r="DZ413" s="30">
        <v>0.23</v>
      </c>
      <c r="EA413" s="30">
        <v>1.74</v>
      </c>
      <c r="EB413" s="30">
        <v>0.26</v>
      </c>
      <c r="EC413" s="30">
        <v>1.3</v>
      </c>
      <c r="EM413" s="30">
        <v>4.7</v>
      </c>
      <c r="EO413" s="30">
        <v>4.8</v>
      </c>
      <c r="EP413" s="30">
        <v>0.5</v>
      </c>
      <c r="FO413" s="6"/>
      <c r="FP413" s="13" t="s">
        <v>1066</v>
      </c>
    </row>
    <row r="414" spans="1:172" s="30" customFormat="1" x14ac:dyDescent="0.25">
      <c r="A414" s="13" t="s">
        <v>1064</v>
      </c>
      <c r="B414" s="6"/>
      <c r="C414" s="13" t="s">
        <v>692</v>
      </c>
      <c r="E414" s="12">
        <v>50.196437500000002</v>
      </c>
      <c r="F414" s="12">
        <v>50.196437500000002</v>
      </c>
      <c r="G414" s="12">
        <v>126.8061735</v>
      </c>
      <c r="H414" s="12">
        <v>126.8061735</v>
      </c>
      <c r="I414" s="6"/>
      <c r="J414" s="6"/>
      <c r="K414" s="6"/>
      <c r="L414" s="13" t="s">
        <v>1077</v>
      </c>
      <c r="M414" s="13"/>
      <c r="N414" s="6"/>
      <c r="O414" s="6"/>
      <c r="P414" s="6"/>
      <c r="Q414" s="34">
        <v>164</v>
      </c>
      <c r="R414" s="6"/>
      <c r="S414" s="6"/>
      <c r="T414" s="6"/>
      <c r="U414" s="6"/>
      <c r="V414" s="6"/>
      <c r="W414" s="6"/>
      <c r="X414" s="6"/>
      <c r="Y414" s="6"/>
      <c r="Z414" s="6"/>
      <c r="AA414" s="6"/>
      <c r="AB414" s="30">
        <v>74.59</v>
      </c>
      <c r="AC414" s="30">
        <v>0.1</v>
      </c>
      <c r="AE414" s="30">
        <v>13.97</v>
      </c>
      <c r="AG414" s="2">
        <v>1.08</v>
      </c>
      <c r="AH414" s="2"/>
      <c r="AI414" s="2"/>
      <c r="AJ414" s="2">
        <v>0.9</v>
      </c>
      <c r="AK414" s="2">
        <v>0.15</v>
      </c>
      <c r="AL414" s="2">
        <v>0.04</v>
      </c>
      <c r="AM414" s="2"/>
      <c r="AN414" s="2">
        <v>4.29</v>
      </c>
      <c r="AO414" s="2">
        <v>4.04</v>
      </c>
      <c r="AP414" s="2">
        <v>0.2</v>
      </c>
      <c r="BF414" s="30">
        <v>0.51999999999999003</v>
      </c>
      <c r="CR414" s="30">
        <v>15.8</v>
      </c>
      <c r="CW414" s="30">
        <v>85.3</v>
      </c>
      <c r="CX414" s="30">
        <v>242.2</v>
      </c>
      <c r="CY414" s="30">
        <v>9.6999999999999993</v>
      </c>
      <c r="CZ414" s="30">
        <v>89.1</v>
      </c>
      <c r="DM414" s="30">
        <v>0.8</v>
      </c>
      <c r="DO414" s="30">
        <v>15.8</v>
      </c>
      <c r="DP414" s="30">
        <v>31.3</v>
      </c>
      <c r="DQ414" s="30">
        <v>3.42</v>
      </c>
      <c r="DR414" s="30">
        <v>11.8</v>
      </c>
      <c r="DS414" s="30">
        <v>2.29</v>
      </c>
      <c r="DT414" s="30">
        <v>0.53</v>
      </c>
      <c r="DU414" s="30">
        <v>2.21</v>
      </c>
      <c r="DV414" s="30">
        <v>0.33</v>
      </c>
      <c r="DW414" s="30">
        <v>1.55</v>
      </c>
      <c r="DX414" s="30">
        <v>0.34</v>
      </c>
      <c r="DY414" s="30">
        <v>0.87</v>
      </c>
      <c r="DZ414" s="30">
        <v>0.13</v>
      </c>
      <c r="EA414" s="30">
        <v>0.98</v>
      </c>
      <c r="EB414" s="30">
        <v>0.15</v>
      </c>
      <c r="EC414" s="30">
        <v>2.7</v>
      </c>
      <c r="EM414" s="30">
        <v>13.2</v>
      </c>
      <c r="EO414" s="30">
        <v>8.1999999999999993</v>
      </c>
      <c r="EP414" s="30">
        <v>0.8</v>
      </c>
      <c r="FO414" s="6"/>
      <c r="FP414" s="13" t="s">
        <v>1066</v>
      </c>
    </row>
    <row r="415" spans="1:172" s="30" customFormat="1" x14ac:dyDescent="0.25">
      <c r="A415" s="13" t="s">
        <v>1064</v>
      </c>
      <c r="B415" s="6"/>
      <c r="C415" s="13" t="s">
        <v>692</v>
      </c>
      <c r="E415" s="12">
        <v>50.196437500000002</v>
      </c>
      <c r="F415" s="12">
        <v>50.196437500000002</v>
      </c>
      <c r="G415" s="12">
        <v>126.8061735</v>
      </c>
      <c r="H415" s="12">
        <v>126.8061735</v>
      </c>
      <c r="I415" s="6"/>
      <c r="J415" s="6"/>
      <c r="K415" s="6"/>
      <c r="L415" s="13" t="s">
        <v>1078</v>
      </c>
      <c r="M415" s="13"/>
      <c r="N415" s="6"/>
      <c r="O415" s="6"/>
      <c r="P415" s="6"/>
      <c r="Q415" s="34">
        <v>164</v>
      </c>
      <c r="R415" s="6"/>
      <c r="S415" s="6"/>
      <c r="T415" s="6"/>
      <c r="U415" s="6"/>
      <c r="V415" s="6"/>
      <c r="W415" s="6"/>
      <c r="X415" s="6"/>
      <c r="Y415" s="6"/>
      <c r="Z415" s="6"/>
      <c r="AA415" s="6"/>
      <c r="AB415" s="30">
        <v>74.25</v>
      </c>
      <c r="AC415" s="30">
        <v>0.08</v>
      </c>
      <c r="AE415" s="30">
        <v>14.66</v>
      </c>
      <c r="AG415" s="2">
        <v>0.65</v>
      </c>
      <c r="AH415" s="2"/>
      <c r="AI415" s="2"/>
      <c r="AJ415" s="2">
        <v>0.55000000000000004</v>
      </c>
      <c r="AK415" s="2">
        <v>0.11</v>
      </c>
      <c r="AL415" s="2">
        <v>7.0000000000000007E-2</v>
      </c>
      <c r="AM415" s="2"/>
      <c r="AN415" s="2">
        <v>4.28</v>
      </c>
      <c r="AO415" s="2">
        <v>4.3899999999999997</v>
      </c>
      <c r="AP415" s="2">
        <v>0.22</v>
      </c>
      <c r="BF415" s="30">
        <v>0.69000000000000372</v>
      </c>
      <c r="CR415" s="30">
        <v>22.2</v>
      </c>
      <c r="CW415" s="30">
        <v>130.4</v>
      </c>
      <c r="CX415" s="30">
        <v>161.4</v>
      </c>
      <c r="CY415" s="30">
        <v>9.9</v>
      </c>
      <c r="CZ415" s="30">
        <v>66.900000000000006</v>
      </c>
      <c r="DM415" s="30">
        <v>2</v>
      </c>
      <c r="DO415" s="30">
        <v>8.8000000000000007</v>
      </c>
      <c r="DP415" s="30">
        <v>18.3</v>
      </c>
      <c r="DQ415" s="30">
        <v>1.97</v>
      </c>
      <c r="DR415" s="30">
        <v>7.1</v>
      </c>
      <c r="DS415" s="30">
        <v>1.33</v>
      </c>
      <c r="DT415" s="30">
        <v>0.28999999999999998</v>
      </c>
      <c r="DU415" s="30">
        <v>1.42</v>
      </c>
      <c r="DV415" s="30">
        <v>0.28999999999999998</v>
      </c>
      <c r="DW415" s="30">
        <v>1.61</v>
      </c>
      <c r="DX415" s="30">
        <v>0.34</v>
      </c>
      <c r="DY415" s="30">
        <v>0.96</v>
      </c>
      <c r="DZ415" s="30">
        <v>0.15</v>
      </c>
      <c r="EA415" s="30">
        <v>1.1399999999999999</v>
      </c>
      <c r="EB415" s="30">
        <v>0.16</v>
      </c>
      <c r="EC415" s="30">
        <v>2.1</v>
      </c>
      <c r="EM415" s="30">
        <v>4.0999999999999996</v>
      </c>
      <c r="EO415" s="30">
        <v>3.7</v>
      </c>
      <c r="EP415" s="30">
        <v>1</v>
      </c>
      <c r="FO415" s="6"/>
      <c r="FP415" s="13" t="s">
        <v>1066</v>
      </c>
    </row>
    <row r="416" spans="1:172" s="30" customFormat="1" x14ac:dyDescent="0.25">
      <c r="A416" s="13" t="s">
        <v>1064</v>
      </c>
      <c r="B416" s="6"/>
      <c r="C416" s="13" t="s">
        <v>692</v>
      </c>
      <c r="E416" s="12">
        <v>50.196437500000002</v>
      </c>
      <c r="F416" s="12">
        <v>50.196437500000002</v>
      </c>
      <c r="G416" s="12">
        <v>126.8061735</v>
      </c>
      <c r="H416" s="12">
        <v>126.8061735</v>
      </c>
      <c r="I416" s="6"/>
      <c r="J416" s="6"/>
      <c r="K416" s="6"/>
      <c r="L416" s="13" t="s">
        <v>1079</v>
      </c>
      <c r="M416" s="13"/>
      <c r="N416" s="6"/>
      <c r="O416" s="6"/>
      <c r="P416" s="6"/>
      <c r="Q416" s="34">
        <v>164</v>
      </c>
      <c r="R416" s="6"/>
      <c r="S416" s="6"/>
      <c r="T416" s="6"/>
      <c r="U416" s="6"/>
      <c r="V416" s="6"/>
      <c r="W416" s="6"/>
      <c r="X416" s="6"/>
      <c r="Y416" s="6"/>
      <c r="Z416" s="6"/>
      <c r="AA416" s="6"/>
      <c r="AB416" s="30">
        <v>72.94</v>
      </c>
      <c r="AC416" s="30">
        <v>0.13</v>
      </c>
      <c r="AE416" s="30">
        <v>15.09</v>
      </c>
      <c r="AG416" s="2">
        <v>1.2</v>
      </c>
      <c r="AH416" s="2"/>
      <c r="AI416" s="2"/>
      <c r="AJ416" s="2">
        <v>0.71</v>
      </c>
      <c r="AK416" s="2">
        <v>0.16</v>
      </c>
      <c r="AL416" s="2">
        <v>0.06</v>
      </c>
      <c r="AM416" s="2"/>
      <c r="AN416" s="2">
        <v>3.68</v>
      </c>
      <c r="AO416" s="2">
        <v>4.99</v>
      </c>
      <c r="AP416" s="2">
        <v>0.04</v>
      </c>
      <c r="BF416" s="30">
        <v>0.87999999999999812</v>
      </c>
      <c r="CR416" s="30">
        <v>20.5</v>
      </c>
      <c r="CW416" s="30">
        <v>105.3</v>
      </c>
      <c r="CX416" s="30">
        <v>296.39999999999998</v>
      </c>
      <c r="CY416" s="30">
        <v>19.5</v>
      </c>
      <c r="CZ416" s="30">
        <v>112.4</v>
      </c>
      <c r="DM416" s="30">
        <v>1.6</v>
      </c>
      <c r="DO416" s="30">
        <v>20.5</v>
      </c>
      <c r="DP416" s="30">
        <v>49.3</v>
      </c>
      <c r="DQ416" s="30">
        <v>4.47</v>
      </c>
      <c r="DR416" s="30">
        <v>16</v>
      </c>
      <c r="DS416" s="30">
        <v>2.98</v>
      </c>
      <c r="DT416" s="30">
        <v>0.48</v>
      </c>
      <c r="DU416" s="30">
        <v>2.91</v>
      </c>
      <c r="DV416" s="30">
        <v>0.5</v>
      </c>
      <c r="DW416" s="30">
        <v>3.09</v>
      </c>
      <c r="DX416" s="30">
        <v>0.62</v>
      </c>
      <c r="DY416" s="30">
        <v>1.85</v>
      </c>
      <c r="DZ416" s="30">
        <v>0.28000000000000003</v>
      </c>
      <c r="EA416" s="30">
        <v>1.93</v>
      </c>
      <c r="EB416" s="30">
        <v>0.28000000000000003</v>
      </c>
      <c r="EC416" s="30">
        <v>3.2</v>
      </c>
      <c r="EM416" s="30">
        <v>5.2</v>
      </c>
      <c r="EO416" s="30">
        <v>7.9</v>
      </c>
      <c r="EP416" s="30">
        <v>1.1000000000000001</v>
      </c>
      <c r="FO416" s="6"/>
      <c r="FP416" s="13" t="s">
        <v>1066</v>
      </c>
    </row>
    <row r="417" spans="1:172" s="30" customFormat="1" x14ac:dyDescent="0.25">
      <c r="A417" s="13" t="s">
        <v>1064</v>
      </c>
      <c r="B417" s="6"/>
      <c r="C417" s="13" t="s">
        <v>692</v>
      </c>
      <c r="E417" s="12">
        <v>50.196437500000002</v>
      </c>
      <c r="F417" s="12">
        <v>50.196437500000002</v>
      </c>
      <c r="G417" s="12">
        <v>126.8061735</v>
      </c>
      <c r="H417" s="12">
        <v>126.8061735</v>
      </c>
      <c r="I417" s="6"/>
      <c r="J417" s="6"/>
      <c r="K417" s="6"/>
      <c r="L417" s="13" t="s">
        <v>1080</v>
      </c>
      <c r="M417" s="13"/>
      <c r="N417" s="6"/>
      <c r="O417" s="6"/>
      <c r="P417" s="6"/>
      <c r="Q417" s="34">
        <v>164</v>
      </c>
      <c r="R417" s="6"/>
      <c r="S417" s="6"/>
      <c r="T417" s="6"/>
      <c r="U417" s="6"/>
      <c r="V417" s="6"/>
      <c r="W417" s="6"/>
      <c r="X417" s="6"/>
      <c r="Y417" s="6"/>
      <c r="Z417" s="6"/>
      <c r="AA417" s="6"/>
      <c r="AB417" s="30">
        <v>72.88</v>
      </c>
      <c r="AC417" s="30">
        <v>0.14000000000000001</v>
      </c>
      <c r="AE417" s="30">
        <v>15.13</v>
      </c>
      <c r="AG417" s="2">
        <v>1.23</v>
      </c>
      <c r="AH417" s="2"/>
      <c r="AI417" s="2"/>
      <c r="AJ417" s="2">
        <v>0.75</v>
      </c>
      <c r="AK417" s="2">
        <v>0.18</v>
      </c>
      <c r="AL417" s="2">
        <v>0.06</v>
      </c>
      <c r="AM417" s="2"/>
      <c r="AN417" s="2">
        <v>3.82</v>
      </c>
      <c r="AO417" s="2">
        <v>4.95</v>
      </c>
      <c r="AP417" s="2">
        <v>0.04</v>
      </c>
      <c r="BF417" s="30">
        <v>0.68000000000000149</v>
      </c>
      <c r="CR417" s="30">
        <v>21</v>
      </c>
      <c r="CW417" s="30">
        <v>107.8</v>
      </c>
      <c r="CX417" s="30">
        <v>317.8</v>
      </c>
      <c r="CY417" s="30">
        <v>21.3</v>
      </c>
      <c r="CZ417" s="30">
        <v>122.3</v>
      </c>
      <c r="DM417" s="30">
        <v>1.5</v>
      </c>
      <c r="DO417" s="30">
        <v>25</v>
      </c>
      <c r="DP417" s="30">
        <v>48.7</v>
      </c>
      <c r="DQ417" s="30">
        <v>5.37</v>
      </c>
      <c r="DR417" s="30">
        <v>18.5</v>
      </c>
      <c r="DS417" s="30">
        <v>3.61</v>
      </c>
      <c r="DT417" s="30">
        <v>0.64</v>
      </c>
      <c r="DU417" s="30">
        <v>3.28</v>
      </c>
      <c r="DV417" s="30">
        <v>0.57999999999999996</v>
      </c>
      <c r="DW417" s="30">
        <v>3.53</v>
      </c>
      <c r="DX417" s="30">
        <v>0.68</v>
      </c>
      <c r="DY417" s="30">
        <v>2.0299999999999998</v>
      </c>
      <c r="DZ417" s="30">
        <v>0.31</v>
      </c>
      <c r="EA417" s="30">
        <v>2.12</v>
      </c>
      <c r="EB417" s="30">
        <v>0.3</v>
      </c>
      <c r="EC417" s="30">
        <v>4</v>
      </c>
      <c r="EM417" s="30">
        <v>4.9000000000000004</v>
      </c>
      <c r="EO417" s="30">
        <v>8.6</v>
      </c>
      <c r="EP417" s="30">
        <v>1.2</v>
      </c>
      <c r="FO417" s="6"/>
      <c r="FP417" s="13" t="s">
        <v>1066</v>
      </c>
    </row>
    <row r="418" spans="1:172" s="30" customFormat="1" x14ac:dyDescent="0.25">
      <c r="A418" s="13" t="s">
        <v>1064</v>
      </c>
      <c r="B418" s="6"/>
      <c r="C418" s="13" t="s">
        <v>692</v>
      </c>
      <c r="E418" s="2">
        <v>50.291944000000001</v>
      </c>
      <c r="F418" s="2">
        <v>50.291944000000001</v>
      </c>
      <c r="G418" s="2">
        <v>126.9575</v>
      </c>
      <c r="H418" s="2">
        <v>126.9575</v>
      </c>
      <c r="I418" s="6"/>
      <c r="J418" s="6"/>
      <c r="K418" s="6"/>
      <c r="L418" s="13" t="s">
        <v>1081</v>
      </c>
      <c r="M418" s="13"/>
      <c r="N418" s="6"/>
      <c r="O418" s="6"/>
      <c r="P418" s="6"/>
      <c r="Q418" s="34">
        <v>128</v>
      </c>
      <c r="R418" s="6"/>
      <c r="S418" s="6"/>
      <c r="T418" s="6"/>
      <c r="U418" s="6"/>
      <c r="V418" s="6"/>
      <c r="W418" s="6"/>
      <c r="X418" s="6"/>
      <c r="Y418" s="6"/>
      <c r="Z418" s="6"/>
      <c r="AA418" s="6"/>
      <c r="AB418" s="30">
        <v>69.94</v>
      </c>
      <c r="AC418" s="30">
        <v>0.32</v>
      </c>
      <c r="AE418" s="30">
        <v>15.31</v>
      </c>
      <c r="AG418" s="2">
        <v>2.0699999999999998</v>
      </c>
      <c r="AH418" s="2"/>
      <c r="AI418" s="2"/>
      <c r="AJ418" s="2">
        <v>1.22</v>
      </c>
      <c r="AK418" s="2">
        <v>0.59</v>
      </c>
      <c r="AL418" s="2">
        <v>0.08</v>
      </c>
      <c r="AM418" s="2"/>
      <c r="AN418" s="2">
        <v>5.03</v>
      </c>
      <c r="AO418" s="2">
        <v>4.18</v>
      </c>
      <c r="AP418" s="2">
        <v>0.06</v>
      </c>
      <c r="BF418" s="30">
        <v>0.99999999999999778</v>
      </c>
      <c r="CR418" s="30">
        <v>14.7</v>
      </c>
      <c r="CW418" s="30">
        <v>137.69999999999999</v>
      </c>
      <c r="CX418" s="30">
        <v>239.6</v>
      </c>
      <c r="CY418" s="30">
        <v>17.600000000000001</v>
      </c>
      <c r="CZ418" s="30">
        <v>273.10000000000002</v>
      </c>
      <c r="DM418" s="30">
        <v>3.1</v>
      </c>
      <c r="DO418" s="30">
        <v>37.200000000000003</v>
      </c>
      <c r="DP418" s="30">
        <v>79.400000000000006</v>
      </c>
      <c r="DQ418" s="30">
        <v>7.54</v>
      </c>
      <c r="DR418" s="30">
        <v>25.4</v>
      </c>
      <c r="DS418" s="30">
        <v>4.12</v>
      </c>
      <c r="DT418" s="30">
        <v>0.81</v>
      </c>
      <c r="DU418" s="30">
        <v>3.28</v>
      </c>
      <c r="DV418" s="30">
        <v>0.5</v>
      </c>
      <c r="DW418" s="30">
        <v>2.81</v>
      </c>
      <c r="DX418" s="30">
        <v>0.57999999999999996</v>
      </c>
      <c r="DY418" s="30">
        <v>1.86</v>
      </c>
      <c r="DZ418" s="30">
        <v>0.3</v>
      </c>
      <c r="EA418" s="30">
        <v>2.12</v>
      </c>
      <c r="EB418" s="30">
        <v>0.33</v>
      </c>
      <c r="EC418" s="30">
        <v>6.8</v>
      </c>
      <c r="EM418" s="30">
        <v>9.1999999999999993</v>
      </c>
      <c r="EO418" s="30">
        <v>19.399999999999999</v>
      </c>
      <c r="EP418" s="30">
        <v>3.4</v>
      </c>
      <c r="FO418" s="6"/>
      <c r="FP418" s="13" t="s">
        <v>1066</v>
      </c>
    </row>
    <row r="419" spans="1:172" s="30" customFormat="1" x14ac:dyDescent="0.25">
      <c r="A419" s="13" t="s">
        <v>1064</v>
      </c>
      <c r="B419" s="6"/>
      <c r="C419" s="13" t="s">
        <v>692</v>
      </c>
      <c r="E419" s="12">
        <v>50.196437500000002</v>
      </c>
      <c r="F419" s="12">
        <v>50.196437500000002</v>
      </c>
      <c r="G419" s="12">
        <v>126.8061735</v>
      </c>
      <c r="H419" s="12">
        <v>126.8061735</v>
      </c>
      <c r="I419" s="6"/>
      <c r="J419" s="6"/>
      <c r="K419" s="6"/>
      <c r="L419" s="13" t="s">
        <v>1082</v>
      </c>
      <c r="M419" s="13"/>
      <c r="N419" s="6"/>
      <c r="O419" s="6"/>
      <c r="P419" s="6"/>
      <c r="Q419" s="34">
        <v>128</v>
      </c>
      <c r="R419" s="6"/>
      <c r="S419" s="6"/>
      <c r="T419" s="6"/>
      <c r="U419" s="6"/>
      <c r="V419" s="6"/>
      <c r="W419" s="6"/>
      <c r="X419" s="6"/>
      <c r="Y419" s="6"/>
      <c r="Z419" s="6"/>
      <c r="AA419" s="6"/>
      <c r="AB419" s="30">
        <v>69.040000000000006</v>
      </c>
      <c r="AC419" s="30">
        <v>0.33</v>
      </c>
      <c r="AE419" s="30">
        <v>15.43</v>
      </c>
      <c r="AG419" s="2">
        <v>2.14</v>
      </c>
      <c r="AH419" s="2"/>
      <c r="AI419" s="2"/>
      <c r="AJ419" s="2">
        <v>1.36</v>
      </c>
      <c r="AK419" s="2">
        <v>0.57999999999999996</v>
      </c>
      <c r="AL419" s="2">
        <v>0.08</v>
      </c>
      <c r="AM419" s="2"/>
      <c r="AN419" s="2">
        <v>5.08</v>
      </c>
      <c r="AO419" s="2">
        <v>4.1100000000000003</v>
      </c>
      <c r="AP419" s="2">
        <v>7.0000000000000007E-2</v>
      </c>
      <c r="BF419" s="30">
        <v>1.5499999999999912</v>
      </c>
      <c r="CR419" s="30">
        <v>17.2</v>
      </c>
      <c r="CW419" s="30">
        <v>147.5</v>
      </c>
      <c r="CX419" s="30">
        <v>282.10000000000002</v>
      </c>
      <c r="CY419" s="30">
        <v>18.399999999999999</v>
      </c>
      <c r="CZ419" s="30">
        <v>323</v>
      </c>
      <c r="DM419" s="30">
        <v>3.2</v>
      </c>
      <c r="DO419" s="30">
        <v>43.2</v>
      </c>
      <c r="DP419" s="30">
        <v>88.1</v>
      </c>
      <c r="DQ419" s="30">
        <v>8.74</v>
      </c>
      <c r="DR419" s="30">
        <v>30.3</v>
      </c>
      <c r="DS419" s="30">
        <v>4.63</v>
      </c>
      <c r="DT419" s="30">
        <v>1.01</v>
      </c>
      <c r="DU419" s="30">
        <v>3.63</v>
      </c>
      <c r="DV419" s="30">
        <v>0.53</v>
      </c>
      <c r="DW419" s="30">
        <v>2.97</v>
      </c>
      <c r="DX419" s="30">
        <v>0.59</v>
      </c>
      <c r="DY419" s="30">
        <v>1.91</v>
      </c>
      <c r="DZ419" s="30">
        <v>0.3</v>
      </c>
      <c r="EA419" s="30">
        <v>2.13</v>
      </c>
      <c r="EB419" s="30">
        <v>0.36</v>
      </c>
      <c r="EC419" s="30">
        <v>8.1</v>
      </c>
      <c r="EM419" s="30">
        <v>10</v>
      </c>
      <c r="EO419" s="30">
        <v>19.8</v>
      </c>
      <c r="EP419" s="30">
        <v>3.8</v>
      </c>
      <c r="FO419" s="6"/>
      <c r="FP419" s="13" t="s">
        <v>1066</v>
      </c>
    </row>
    <row r="420" spans="1:172" s="30" customFormat="1" x14ac:dyDescent="0.25">
      <c r="A420" s="13" t="s">
        <v>1064</v>
      </c>
      <c r="B420" s="6"/>
      <c r="C420" s="13" t="s">
        <v>692</v>
      </c>
      <c r="E420" s="2">
        <v>50.035277999999998</v>
      </c>
      <c r="F420" s="2">
        <v>50.035277999999998</v>
      </c>
      <c r="G420" s="2">
        <v>126.393333</v>
      </c>
      <c r="H420" s="2">
        <v>126.393333</v>
      </c>
      <c r="I420" s="6"/>
      <c r="J420" s="6"/>
      <c r="K420" s="6"/>
      <c r="L420" s="13" t="s">
        <v>1083</v>
      </c>
      <c r="M420" s="13"/>
      <c r="N420" s="6"/>
      <c r="O420" s="6"/>
      <c r="P420" s="6"/>
      <c r="Q420" s="34">
        <v>121</v>
      </c>
      <c r="R420" s="6"/>
      <c r="S420" s="6"/>
      <c r="T420" s="6"/>
      <c r="U420" s="6"/>
      <c r="V420" s="6"/>
      <c r="W420" s="6"/>
      <c r="X420" s="6"/>
      <c r="Y420" s="6"/>
      <c r="Z420" s="6"/>
      <c r="AA420" s="6"/>
      <c r="AB420" s="30">
        <v>71.760000000000005</v>
      </c>
      <c r="AC420" s="30">
        <v>0.3</v>
      </c>
      <c r="AE420" s="30">
        <v>14.52</v>
      </c>
      <c r="AG420" s="2">
        <v>1.84</v>
      </c>
      <c r="AH420" s="2"/>
      <c r="AI420" s="2"/>
      <c r="AJ420" s="2">
        <v>0.85</v>
      </c>
      <c r="AK420" s="2">
        <v>0.41</v>
      </c>
      <c r="AL420" s="2">
        <v>0.05</v>
      </c>
      <c r="AM420" s="2"/>
      <c r="AN420" s="2">
        <v>5.0599999999999996</v>
      </c>
      <c r="AO420" s="2">
        <v>4.4800000000000004</v>
      </c>
      <c r="AP420" s="2">
        <v>0.06</v>
      </c>
      <c r="BF420" s="30">
        <v>0.51999999999998847</v>
      </c>
      <c r="CR420" s="30">
        <v>17.399999999999999</v>
      </c>
      <c r="CW420" s="30">
        <v>136</v>
      </c>
      <c r="CX420" s="30">
        <v>150.6</v>
      </c>
      <c r="CY420" s="30">
        <v>24.9</v>
      </c>
      <c r="CZ420" s="30">
        <v>240.2</v>
      </c>
      <c r="DM420" s="30">
        <v>1.7</v>
      </c>
      <c r="DO420" s="30">
        <v>40.799999999999997</v>
      </c>
      <c r="DP420" s="30">
        <v>90.1</v>
      </c>
      <c r="DQ420" s="30">
        <v>9.7799999999999994</v>
      </c>
      <c r="DR420" s="30">
        <v>34.5</v>
      </c>
      <c r="DS420" s="30">
        <v>5.86</v>
      </c>
      <c r="DT420" s="30">
        <v>0.78</v>
      </c>
      <c r="DU420" s="30">
        <v>4.59</v>
      </c>
      <c r="DV420" s="30">
        <v>0.73</v>
      </c>
      <c r="DW420" s="30">
        <v>3.99</v>
      </c>
      <c r="DX420" s="30">
        <v>0.8</v>
      </c>
      <c r="DY420" s="30">
        <v>2.44</v>
      </c>
      <c r="DZ420" s="30">
        <v>0.38</v>
      </c>
      <c r="EA420" s="30">
        <v>2.7</v>
      </c>
      <c r="EB420" s="30">
        <v>0.4</v>
      </c>
      <c r="EC420" s="30">
        <v>6.7</v>
      </c>
      <c r="EM420" s="30">
        <v>19.399999999999999</v>
      </c>
      <c r="EO420" s="30">
        <v>18</v>
      </c>
      <c r="EP420" s="30">
        <v>4.2</v>
      </c>
      <c r="FO420" s="6"/>
      <c r="FP420" s="13" t="s">
        <v>1066</v>
      </c>
    </row>
    <row r="421" spans="1:172" s="30" customFormat="1" x14ac:dyDescent="0.25">
      <c r="A421" s="13" t="s">
        <v>1064</v>
      </c>
      <c r="B421" s="6"/>
      <c r="C421" s="13" t="s">
        <v>692</v>
      </c>
      <c r="E421" s="12">
        <v>50.196437500000002</v>
      </c>
      <c r="F421" s="12">
        <v>50.196437500000002</v>
      </c>
      <c r="G421" s="12">
        <v>126.8061735</v>
      </c>
      <c r="H421" s="12">
        <v>126.8061735</v>
      </c>
      <c r="I421" s="6"/>
      <c r="J421" s="6"/>
      <c r="K421" s="6"/>
      <c r="L421" s="13" t="s">
        <v>1084</v>
      </c>
      <c r="M421" s="13"/>
      <c r="N421" s="6"/>
      <c r="O421" s="6"/>
      <c r="P421" s="6"/>
      <c r="Q421" s="34">
        <v>121</v>
      </c>
      <c r="R421" s="6"/>
      <c r="S421" s="6"/>
      <c r="T421" s="6"/>
      <c r="U421" s="6"/>
      <c r="V421" s="6"/>
      <c r="W421" s="6"/>
      <c r="X421" s="6"/>
      <c r="Y421" s="6"/>
      <c r="Z421" s="6"/>
      <c r="AA421" s="6"/>
      <c r="AB421" s="30">
        <v>71.319999999999993</v>
      </c>
      <c r="AC421" s="30">
        <v>0.3</v>
      </c>
      <c r="AE421" s="30">
        <v>14.68</v>
      </c>
      <c r="AG421" s="2">
        <v>1.76</v>
      </c>
      <c r="AH421" s="2"/>
      <c r="AI421" s="2"/>
      <c r="AJ421" s="2">
        <v>0.95</v>
      </c>
      <c r="AK421" s="2">
        <v>0.46</v>
      </c>
      <c r="AL421" s="2">
        <v>0.06</v>
      </c>
      <c r="AM421" s="2"/>
      <c r="AN421" s="2">
        <v>5.18</v>
      </c>
      <c r="AO421" s="2">
        <v>4.24</v>
      </c>
      <c r="AP421" s="2">
        <v>7.0000000000000007E-2</v>
      </c>
      <c r="BF421" s="30">
        <v>0.83000000000000029</v>
      </c>
      <c r="CR421" s="30">
        <v>16.8</v>
      </c>
      <c r="CW421" s="30">
        <v>130.1</v>
      </c>
      <c r="CX421" s="30">
        <v>153.5</v>
      </c>
      <c r="CY421" s="30">
        <v>27.2</v>
      </c>
      <c r="CZ421" s="30">
        <v>267.89999999999998</v>
      </c>
      <c r="DM421" s="30">
        <v>2</v>
      </c>
      <c r="DO421" s="30">
        <v>47.3</v>
      </c>
      <c r="DP421" s="30">
        <v>97.8</v>
      </c>
      <c r="DQ421" s="30">
        <v>10.63</v>
      </c>
      <c r="DR421" s="30">
        <v>37.700000000000003</v>
      </c>
      <c r="DS421" s="30">
        <v>6.16</v>
      </c>
      <c r="DT421" s="30">
        <v>0.85</v>
      </c>
      <c r="DU421" s="30">
        <v>4.8099999999999996</v>
      </c>
      <c r="DV421" s="30">
        <v>0.76</v>
      </c>
      <c r="DW421" s="30">
        <v>4.4000000000000004</v>
      </c>
      <c r="DX421" s="30">
        <v>0.87</v>
      </c>
      <c r="DY421" s="30">
        <v>2.5499999999999998</v>
      </c>
      <c r="DZ421" s="30">
        <v>0.4</v>
      </c>
      <c r="EA421" s="30">
        <v>2.79</v>
      </c>
      <c r="EB421" s="30">
        <v>0.44</v>
      </c>
      <c r="EC421" s="30">
        <v>7.1</v>
      </c>
      <c r="EM421" s="30">
        <v>22.7</v>
      </c>
      <c r="EO421" s="30">
        <v>17.600000000000001</v>
      </c>
      <c r="EP421" s="30">
        <v>4</v>
      </c>
      <c r="FO421" s="6"/>
      <c r="FP421" s="13" t="s">
        <v>1066</v>
      </c>
    </row>
    <row r="422" spans="1:172" s="30" customFormat="1" x14ac:dyDescent="0.25">
      <c r="A422" s="13" t="s">
        <v>1064</v>
      </c>
      <c r="B422" s="6"/>
      <c r="C422" s="13" t="s">
        <v>692</v>
      </c>
      <c r="E422" s="12">
        <v>50.196437500000002</v>
      </c>
      <c r="F422" s="12">
        <v>50.196437500000002</v>
      </c>
      <c r="G422" s="12">
        <v>126.8061735</v>
      </c>
      <c r="H422" s="12">
        <v>126.8061735</v>
      </c>
      <c r="I422" s="6"/>
      <c r="J422" s="6"/>
      <c r="K422" s="6"/>
      <c r="L422" s="13" t="s">
        <v>1085</v>
      </c>
      <c r="M422" s="13"/>
      <c r="N422" s="6"/>
      <c r="O422" s="6"/>
      <c r="P422" s="6"/>
      <c r="Q422" s="34">
        <v>121</v>
      </c>
      <c r="R422" s="6"/>
      <c r="S422" s="6"/>
      <c r="T422" s="6"/>
      <c r="U422" s="6"/>
      <c r="V422" s="6"/>
      <c r="W422" s="6"/>
      <c r="X422" s="6"/>
      <c r="Y422" s="6"/>
      <c r="Z422" s="6"/>
      <c r="AA422" s="6"/>
      <c r="AB422" s="30">
        <v>73.19</v>
      </c>
      <c r="AC422" s="30">
        <v>0.24</v>
      </c>
      <c r="AE422" s="30">
        <v>14.23</v>
      </c>
      <c r="AG422" s="2">
        <v>1.43</v>
      </c>
      <c r="AH422" s="2"/>
      <c r="AI422" s="2"/>
      <c r="AJ422" s="2">
        <v>0.79</v>
      </c>
      <c r="AK422" s="2">
        <v>0.32</v>
      </c>
      <c r="AL422" s="2">
        <v>0.05</v>
      </c>
      <c r="AM422" s="2"/>
      <c r="AN422" s="2">
        <v>5</v>
      </c>
      <c r="AO422" s="2">
        <v>4.16</v>
      </c>
      <c r="AP422" s="2">
        <v>0.05</v>
      </c>
      <c r="BF422" s="30">
        <v>0.41000000000000797</v>
      </c>
      <c r="CR422" s="30">
        <v>16.399999999999999</v>
      </c>
      <c r="CW422" s="30">
        <v>132</v>
      </c>
      <c r="CX422" s="30">
        <v>129.30000000000001</v>
      </c>
      <c r="CY422" s="30">
        <v>24.6</v>
      </c>
      <c r="CZ422" s="30">
        <v>215.4</v>
      </c>
      <c r="DM422" s="30">
        <v>1.7</v>
      </c>
      <c r="DO422" s="30">
        <v>43.7</v>
      </c>
      <c r="DP422" s="30">
        <v>97.3</v>
      </c>
      <c r="DQ422" s="30">
        <v>9.89</v>
      </c>
      <c r="DR422" s="30">
        <v>35.5</v>
      </c>
      <c r="DS422" s="30">
        <v>5.71</v>
      </c>
      <c r="DT422" s="30">
        <v>0.75</v>
      </c>
      <c r="DU422" s="30">
        <v>4.38</v>
      </c>
      <c r="DV422" s="30">
        <v>0.71</v>
      </c>
      <c r="DW422" s="30">
        <v>4.0199999999999996</v>
      </c>
      <c r="DX422" s="30">
        <v>0.81</v>
      </c>
      <c r="DY422" s="30">
        <v>2.39</v>
      </c>
      <c r="DZ422" s="30">
        <v>0.4</v>
      </c>
      <c r="EA422" s="30">
        <v>2.66</v>
      </c>
      <c r="EB422" s="30">
        <v>0.41</v>
      </c>
      <c r="EC422" s="30">
        <v>5.9</v>
      </c>
      <c r="EM422" s="30">
        <v>10.1</v>
      </c>
      <c r="EO422" s="30">
        <v>18.100000000000001</v>
      </c>
      <c r="EP422" s="30">
        <v>4</v>
      </c>
      <c r="FO422" s="6"/>
      <c r="FP422" s="13" t="s">
        <v>1066</v>
      </c>
    </row>
    <row r="423" spans="1:172" s="30" customFormat="1" x14ac:dyDescent="0.25">
      <c r="A423" s="13" t="s">
        <v>1064</v>
      </c>
      <c r="B423" s="6"/>
      <c r="C423" s="13" t="s">
        <v>692</v>
      </c>
      <c r="E423" s="12">
        <v>50.196437500000002</v>
      </c>
      <c r="F423" s="12">
        <v>50.196437500000002</v>
      </c>
      <c r="G423" s="12">
        <v>126.8061735</v>
      </c>
      <c r="H423" s="12">
        <v>126.8061735</v>
      </c>
      <c r="I423" s="6"/>
      <c r="J423" s="6"/>
      <c r="K423" s="6"/>
      <c r="L423" s="13" t="s">
        <v>1086</v>
      </c>
      <c r="M423" s="13"/>
      <c r="N423" s="6"/>
      <c r="O423" s="6"/>
      <c r="P423" s="6"/>
      <c r="Q423" s="34">
        <v>121</v>
      </c>
      <c r="R423" s="6"/>
      <c r="S423" s="6"/>
      <c r="T423" s="6"/>
      <c r="U423" s="6"/>
      <c r="V423" s="6"/>
      <c r="W423" s="6"/>
      <c r="X423" s="6"/>
      <c r="Y423" s="6"/>
      <c r="Z423" s="6"/>
      <c r="AA423" s="6"/>
      <c r="AB423" s="30">
        <v>71.760000000000005</v>
      </c>
      <c r="AC423" s="30">
        <v>0.28000000000000003</v>
      </c>
      <c r="AE423" s="30">
        <v>14.26</v>
      </c>
      <c r="AG423" s="2">
        <v>1.67</v>
      </c>
      <c r="AH423" s="2"/>
      <c r="AI423" s="2"/>
      <c r="AJ423" s="2">
        <v>0.92</v>
      </c>
      <c r="AK423" s="2">
        <v>0.39</v>
      </c>
      <c r="AL423" s="2">
        <v>0.06</v>
      </c>
      <c r="AM423" s="2"/>
      <c r="AN423" s="2">
        <v>5.13</v>
      </c>
      <c r="AO423" s="2">
        <v>4.26</v>
      </c>
      <c r="AP423" s="2">
        <v>0.06</v>
      </c>
      <c r="BF423" s="30">
        <v>1.0699999999999927</v>
      </c>
      <c r="CR423" s="30">
        <v>16.5</v>
      </c>
      <c r="CW423" s="30">
        <v>136.4</v>
      </c>
      <c r="CX423" s="30">
        <v>139.5</v>
      </c>
      <c r="CY423" s="30">
        <v>24.8</v>
      </c>
      <c r="CZ423" s="30">
        <v>230</v>
      </c>
      <c r="DM423" s="30">
        <v>1.7</v>
      </c>
      <c r="DO423" s="30">
        <v>41.4</v>
      </c>
      <c r="DP423" s="30">
        <v>89.3</v>
      </c>
      <c r="DQ423" s="30">
        <v>9.59</v>
      </c>
      <c r="DR423" s="30">
        <v>34.5</v>
      </c>
      <c r="DS423" s="30">
        <v>5.65</v>
      </c>
      <c r="DT423" s="30">
        <v>0.75</v>
      </c>
      <c r="DU423" s="30">
        <v>4.37</v>
      </c>
      <c r="DV423" s="30">
        <v>0.7</v>
      </c>
      <c r="DW423" s="30">
        <v>4.03</v>
      </c>
      <c r="DX423" s="30">
        <v>0.81</v>
      </c>
      <c r="DY423" s="30">
        <v>2.36</v>
      </c>
      <c r="DZ423" s="30">
        <v>0.37</v>
      </c>
      <c r="EA423" s="30">
        <v>2.5499999999999998</v>
      </c>
      <c r="EB423" s="30">
        <v>0.41</v>
      </c>
      <c r="EC423" s="30">
        <v>6.6</v>
      </c>
      <c r="EM423" s="30">
        <v>25.2</v>
      </c>
      <c r="EO423" s="30">
        <v>18.3</v>
      </c>
      <c r="EP423" s="30">
        <v>4.0999999999999996</v>
      </c>
      <c r="FO423" s="6"/>
      <c r="FP423" s="13" t="s">
        <v>1066</v>
      </c>
    </row>
    <row r="424" spans="1:172" s="30" customFormat="1" x14ac:dyDescent="0.25">
      <c r="A424" s="13" t="s">
        <v>1064</v>
      </c>
      <c r="B424" s="6"/>
      <c r="C424" s="13" t="s">
        <v>692</v>
      </c>
      <c r="E424" s="12">
        <v>50.196437500000002</v>
      </c>
      <c r="F424" s="12">
        <v>50.196437500000002</v>
      </c>
      <c r="G424" s="12">
        <v>126.8061735</v>
      </c>
      <c r="H424" s="12">
        <v>126.8061735</v>
      </c>
      <c r="I424" s="6"/>
      <c r="J424" s="6"/>
      <c r="K424" s="6"/>
      <c r="L424" s="13" t="s">
        <v>1087</v>
      </c>
      <c r="M424" s="13"/>
      <c r="N424" s="6"/>
      <c r="O424" s="6"/>
      <c r="P424" s="6"/>
      <c r="Q424" s="34">
        <v>121</v>
      </c>
      <c r="R424" s="6"/>
      <c r="S424" s="6"/>
      <c r="T424" s="6"/>
      <c r="U424" s="6"/>
      <c r="V424" s="6"/>
      <c r="W424" s="6"/>
      <c r="X424" s="6"/>
      <c r="Y424" s="6"/>
      <c r="Z424" s="6"/>
      <c r="AA424" s="6"/>
      <c r="AB424" s="30">
        <v>71.599999999999994</v>
      </c>
      <c r="AC424" s="30">
        <v>0.28999999999999998</v>
      </c>
      <c r="AE424" s="30">
        <v>14.71</v>
      </c>
      <c r="AG424" s="2">
        <v>1.74</v>
      </c>
      <c r="AH424" s="2"/>
      <c r="AI424" s="2"/>
      <c r="AJ424" s="2">
        <v>0.95</v>
      </c>
      <c r="AK424" s="2">
        <v>0.42</v>
      </c>
      <c r="AL424" s="2">
        <v>0.05</v>
      </c>
      <c r="AM424" s="2"/>
      <c r="AN424" s="2">
        <v>5.05</v>
      </c>
      <c r="AO424" s="2">
        <v>4.28</v>
      </c>
      <c r="AP424" s="2">
        <v>7.0000000000000007E-2</v>
      </c>
      <c r="BF424" s="30">
        <v>0.70000000000000484</v>
      </c>
      <c r="CR424" s="30">
        <v>16.8</v>
      </c>
      <c r="CW424" s="30">
        <v>132</v>
      </c>
      <c r="CX424" s="30">
        <v>156.1</v>
      </c>
      <c r="CY424" s="30">
        <v>24.1</v>
      </c>
      <c r="CZ424" s="30">
        <v>229.9</v>
      </c>
      <c r="DM424" s="30">
        <v>1.9</v>
      </c>
      <c r="DO424" s="30">
        <v>42.9</v>
      </c>
      <c r="DP424" s="30">
        <v>92.1</v>
      </c>
      <c r="DQ424" s="30">
        <v>9.76</v>
      </c>
      <c r="DR424" s="30">
        <v>34.4</v>
      </c>
      <c r="DS424" s="30">
        <v>5.66</v>
      </c>
      <c r="DT424" s="30">
        <v>0.78</v>
      </c>
      <c r="DU424" s="30">
        <v>4.4000000000000004</v>
      </c>
      <c r="DV424" s="30">
        <v>0.7</v>
      </c>
      <c r="DW424" s="30">
        <v>3.97</v>
      </c>
      <c r="DX424" s="30">
        <v>0.79</v>
      </c>
      <c r="DY424" s="30">
        <v>2.34</v>
      </c>
      <c r="DZ424" s="30">
        <v>0.37</v>
      </c>
      <c r="EA424" s="30">
        <v>2.59</v>
      </c>
      <c r="EB424" s="30">
        <v>0.41</v>
      </c>
      <c r="EC424" s="30">
        <v>6.5</v>
      </c>
      <c r="EM424" s="30">
        <v>20.7</v>
      </c>
      <c r="EO424" s="30">
        <v>17.2</v>
      </c>
      <c r="EP424" s="30">
        <v>4</v>
      </c>
      <c r="FO424" s="6"/>
      <c r="FP424" s="13" t="s">
        <v>1066</v>
      </c>
    </row>
    <row r="425" spans="1:172" s="30" customFormat="1" x14ac:dyDescent="0.25">
      <c r="A425" s="13" t="s">
        <v>1064</v>
      </c>
      <c r="B425" s="6"/>
      <c r="C425" s="13" t="s">
        <v>692</v>
      </c>
      <c r="E425" s="12">
        <v>50.196437500000002</v>
      </c>
      <c r="F425" s="12">
        <v>50.196437500000002</v>
      </c>
      <c r="G425" s="12">
        <v>126.8061735</v>
      </c>
      <c r="H425" s="12">
        <v>126.8061735</v>
      </c>
      <c r="I425" s="6"/>
      <c r="J425" s="6"/>
      <c r="K425" s="6"/>
      <c r="L425" s="13" t="s">
        <v>1088</v>
      </c>
      <c r="M425" s="13"/>
      <c r="N425" s="6"/>
      <c r="O425" s="6"/>
      <c r="P425" s="6"/>
      <c r="Q425" s="34">
        <v>121</v>
      </c>
      <c r="R425" s="6"/>
      <c r="S425" s="6"/>
      <c r="T425" s="6"/>
      <c r="U425" s="6"/>
      <c r="V425" s="6"/>
      <c r="W425" s="6"/>
      <c r="X425" s="6"/>
      <c r="Y425" s="6"/>
      <c r="Z425" s="6"/>
      <c r="AA425" s="6"/>
      <c r="AB425" s="30">
        <v>71.900000000000006</v>
      </c>
      <c r="AC425" s="30">
        <v>0.26</v>
      </c>
      <c r="AE425" s="30">
        <v>14.33</v>
      </c>
      <c r="AG425" s="2">
        <v>1.6</v>
      </c>
      <c r="AH425" s="2"/>
      <c r="AI425" s="2"/>
      <c r="AJ425" s="2">
        <v>0.8</v>
      </c>
      <c r="AK425" s="2">
        <v>0.35</v>
      </c>
      <c r="AL425" s="2">
        <v>0.04</v>
      </c>
      <c r="AM425" s="2"/>
      <c r="AN425" s="2">
        <v>4.95</v>
      </c>
      <c r="AO425" s="2">
        <v>4.25</v>
      </c>
      <c r="AP425" s="2">
        <v>0.06</v>
      </c>
      <c r="BF425" s="30">
        <v>1.3299999999999979</v>
      </c>
      <c r="CR425" s="30">
        <v>16.8</v>
      </c>
      <c r="CW425" s="30">
        <v>128.9</v>
      </c>
      <c r="CX425" s="30">
        <v>132.1</v>
      </c>
      <c r="CY425" s="30">
        <v>23.9</v>
      </c>
      <c r="CZ425" s="30">
        <v>228.1</v>
      </c>
      <c r="DM425" s="30">
        <v>2.1</v>
      </c>
      <c r="DO425" s="30">
        <v>43.9</v>
      </c>
      <c r="DP425" s="30">
        <v>94.2</v>
      </c>
      <c r="DQ425" s="30">
        <v>9.93</v>
      </c>
      <c r="DR425" s="30">
        <v>34.200000000000003</v>
      </c>
      <c r="DS425" s="30">
        <v>5.75</v>
      </c>
      <c r="DT425" s="30">
        <v>0.76</v>
      </c>
      <c r="DU425" s="30">
        <v>4.34</v>
      </c>
      <c r="DV425" s="30">
        <v>0.69</v>
      </c>
      <c r="DW425" s="30">
        <v>3.88</v>
      </c>
      <c r="DX425" s="30">
        <v>0.79</v>
      </c>
      <c r="DY425" s="30">
        <v>2.36</v>
      </c>
      <c r="DZ425" s="30">
        <v>0.36</v>
      </c>
      <c r="EA425" s="30">
        <v>2.5299999999999998</v>
      </c>
      <c r="EB425" s="30">
        <v>0.4</v>
      </c>
      <c r="EC425" s="30">
        <v>6.2</v>
      </c>
      <c r="EM425" s="30">
        <v>14.5</v>
      </c>
      <c r="EO425" s="30">
        <v>17.8</v>
      </c>
      <c r="EP425" s="30">
        <v>4.5</v>
      </c>
      <c r="FO425" s="6"/>
      <c r="FP425" s="13" t="s">
        <v>1066</v>
      </c>
    </row>
    <row r="426" spans="1:172" s="30" customFormat="1" x14ac:dyDescent="0.25">
      <c r="A426" s="13" t="s">
        <v>1089</v>
      </c>
      <c r="B426" s="6"/>
      <c r="C426" s="13" t="s">
        <v>692</v>
      </c>
      <c r="E426" s="12">
        <v>47.166666999999997</v>
      </c>
      <c r="F426" s="12">
        <v>47.166666999999997</v>
      </c>
      <c r="G426" s="12">
        <v>122.88333299999999</v>
      </c>
      <c r="H426" s="12">
        <v>122.88333299999999</v>
      </c>
      <c r="I426" s="6"/>
      <c r="J426" s="6"/>
      <c r="K426" s="6"/>
      <c r="L426" s="13" t="s">
        <v>1090</v>
      </c>
      <c r="M426" s="13"/>
      <c r="N426" s="6"/>
      <c r="O426" s="6"/>
      <c r="P426" s="6"/>
      <c r="Q426" s="34">
        <v>122.5</v>
      </c>
      <c r="R426" s="6"/>
      <c r="S426" s="6"/>
      <c r="T426" s="6"/>
      <c r="U426" s="6"/>
      <c r="V426" s="6"/>
      <c r="W426" s="6"/>
      <c r="X426" s="6"/>
      <c r="Y426" s="6"/>
      <c r="Z426" s="6"/>
      <c r="AA426" s="6"/>
      <c r="AB426" s="6">
        <v>73.319999999999993</v>
      </c>
      <c r="AC426" s="30">
        <v>0.2</v>
      </c>
      <c r="AE426" s="30">
        <v>14.04</v>
      </c>
      <c r="AG426" s="2">
        <v>0.63</v>
      </c>
      <c r="AH426" s="2">
        <v>0.54</v>
      </c>
      <c r="AI426" s="2">
        <f t="shared" ref="AI426:AI474" si="15">AH426+0.8998*AG426</f>
        <v>1.1068739999999999</v>
      </c>
      <c r="AJ426" s="2">
        <v>0.15</v>
      </c>
      <c r="AK426" s="2">
        <v>0.23</v>
      </c>
      <c r="AL426" s="2">
        <v>3.0000000000000001E-3</v>
      </c>
      <c r="AM426" s="2"/>
      <c r="AN426" s="2">
        <v>5</v>
      </c>
      <c r="AO426" s="2">
        <v>4.84</v>
      </c>
      <c r="AP426" s="2">
        <v>0.03</v>
      </c>
      <c r="BF426" s="30">
        <v>0.24</v>
      </c>
      <c r="CH426" s="30">
        <v>6.66</v>
      </c>
      <c r="CK426" s="30">
        <v>11.4</v>
      </c>
      <c r="CO426" s="30">
        <v>2.36</v>
      </c>
      <c r="CW426" s="30">
        <v>141</v>
      </c>
      <c r="CX426" s="30">
        <v>13.2</v>
      </c>
      <c r="CY426" s="30">
        <v>47.4</v>
      </c>
      <c r="CZ426" s="30">
        <v>765</v>
      </c>
      <c r="DA426" s="30">
        <v>37</v>
      </c>
      <c r="DM426" s="30">
        <v>0.83</v>
      </c>
      <c r="DN426" s="30">
        <v>25.7</v>
      </c>
      <c r="DO426" s="30">
        <v>74</v>
      </c>
      <c r="DP426" s="30">
        <v>151</v>
      </c>
      <c r="DQ426" s="30">
        <v>19.8</v>
      </c>
      <c r="DR426" s="30">
        <v>75.099999999999994</v>
      </c>
      <c r="DS426" s="30">
        <v>13.7</v>
      </c>
      <c r="DT426" s="30">
        <v>0.51</v>
      </c>
      <c r="DU426" s="30">
        <v>10.14</v>
      </c>
      <c r="DV426" s="30">
        <v>1.71</v>
      </c>
      <c r="DW426" s="30">
        <v>9.6</v>
      </c>
      <c r="DX426" s="30">
        <v>1.82</v>
      </c>
      <c r="DY426" s="30">
        <v>4.6399999999999997</v>
      </c>
      <c r="DZ426" s="30">
        <v>0.75</v>
      </c>
      <c r="EA426" s="30">
        <v>5.0999999999999996</v>
      </c>
      <c r="EB426" s="30">
        <v>0.74</v>
      </c>
      <c r="EC426" s="30">
        <v>13.9</v>
      </c>
      <c r="ED426" s="30">
        <v>1.0900000000000001</v>
      </c>
      <c r="EO426" s="30">
        <v>6.25</v>
      </c>
      <c r="FO426" s="6"/>
      <c r="FP426" s="13" t="s">
        <v>1091</v>
      </c>
    </row>
    <row r="427" spans="1:172" s="30" customFormat="1" x14ac:dyDescent="0.25">
      <c r="A427" s="13" t="s">
        <v>1089</v>
      </c>
      <c r="B427" s="6"/>
      <c r="C427" s="13" t="s">
        <v>692</v>
      </c>
      <c r="E427" s="12">
        <v>47.166666999999997</v>
      </c>
      <c r="F427" s="12">
        <v>47.166666999999997</v>
      </c>
      <c r="G427" s="12">
        <v>122.88333299999999</v>
      </c>
      <c r="H427" s="12">
        <v>122.88333299999999</v>
      </c>
      <c r="I427" s="6"/>
      <c r="J427" s="6"/>
      <c r="K427" s="6"/>
      <c r="L427" s="13" t="s">
        <v>1092</v>
      </c>
      <c r="M427" s="13"/>
      <c r="N427" s="6"/>
      <c r="O427" s="6"/>
      <c r="P427" s="6"/>
      <c r="Q427" s="34">
        <v>122.5</v>
      </c>
      <c r="R427" s="6"/>
      <c r="S427" s="6"/>
      <c r="T427" s="6"/>
      <c r="U427" s="6"/>
      <c r="V427" s="6"/>
      <c r="W427" s="6"/>
      <c r="X427" s="6"/>
      <c r="Y427" s="6"/>
      <c r="Z427" s="6"/>
      <c r="AA427" s="6"/>
      <c r="AB427" s="6">
        <v>73.290000000000006</v>
      </c>
      <c r="AC427" s="30">
        <v>0.2</v>
      </c>
      <c r="AE427" s="30">
        <v>13.82</v>
      </c>
      <c r="AG427" s="2">
        <v>0.16</v>
      </c>
      <c r="AH427" s="2">
        <v>0.54</v>
      </c>
      <c r="AI427" s="2">
        <f t="shared" si="15"/>
        <v>0.68396800000000002</v>
      </c>
      <c r="AJ427" s="2">
        <v>0.52</v>
      </c>
      <c r="AK427" s="2">
        <v>0.49</v>
      </c>
      <c r="AL427" s="2">
        <v>0.01</v>
      </c>
      <c r="AM427" s="2"/>
      <c r="AN427" s="2">
        <v>5.25</v>
      </c>
      <c r="AO427" s="2">
        <v>4.6500000000000004</v>
      </c>
      <c r="AP427" s="2">
        <v>0.03</v>
      </c>
      <c r="BF427" s="30">
        <v>0.28999999999999998</v>
      </c>
      <c r="CH427" s="30">
        <v>6.57</v>
      </c>
      <c r="CK427" s="30">
        <v>14.2</v>
      </c>
      <c r="CO427" s="30">
        <v>1.95</v>
      </c>
      <c r="CW427" s="30">
        <v>146</v>
      </c>
      <c r="CX427" s="30">
        <v>14.2</v>
      </c>
      <c r="CY427" s="30">
        <v>59.5</v>
      </c>
      <c r="CZ427" s="30">
        <v>776</v>
      </c>
      <c r="DA427" s="30">
        <v>35.200000000000003</v>
      </c>
      <c r="DM427" s="30">
        <v>1.1200000000000001</v>
      </c>
      <c r="DN427" s="30">
        <v>33.200000000000003</v>
      </c>
      <c r="DO427" s="30">
        <v>71.099999999999994</v>
      </c>
      <c r="DP427" s="30">
        <v>163</v>
      </c>
      <c r="DQ427" s="30">
        <v>19.399999999999999</v>
      </c>
      <c r="DR427" s="30">
        <v>74.900000000000006</v>
      </c>
      <c r="DS427" s="30">
        <v>14.2</v>
      </c>
      <c r="DT427" s="30">
        <v>0.44</v>
      </c>
      <c r="DU427" s="30">
        <v>10.78</v>
      </c>
      <c r="DV427" s="30">
        <v>1.77</v>
      </c>
      <c r="DW427" s="30">
        <v>10.050000000000001</v>
      </c>
      <c r="DX427" s="30">
        <v>1.92</v>
      </c>
      <c r="DY427" s="30">
        <v>4.9000000000000004</v>
      </c>
      <c r="DZ427" s="30">
        <v>0.79</v>
      </c>
      <c r="EA427" s="30">
        <v>5.34</v>
      </c>
      <c r="EB427" s="30">
        <v>0.78</v>
      </c>
      <c r="EC427" s="30">
        <v>14.3</v>
      </c>
      <c r="ED427" s="30">
        <v>0.54</v>
      </c>
      <c r="EO427" s="30">
        <v>6.16</v>
      </c>
      <c r="FO427" s="6"/>
      <c r="FP427" s="13" t="s">
        <v>1091</v>
      </c>
    </row>
    <row r="428" spans="1:172" s="30" customFormat="1" x14ac:dyDescent="0.25">
      <c r="A428" s="13" t="s">
        <v>1089</v>
      </c>
      <c r="B428" s="6"/>
      <c r="C428" s="13" t="s">
        <v>692</v>
      </c>
      <c r="E428" s="12">
        <v>47.166666999999997</v>
      </c>
      <c r="F428" s="12">
        <v>47.166666999999997</v>
      </c>
      <c r="G428" s="12">
        <v>122.88333299999999</v>
      </c>
      <c r="H428" s="12">
        <v>122.88333299999999</v>
      </c>
      <c r="I428" s="6"/>
      <c r="J428" s="6"/>
      <c r="K428" s="6"/>
      <c r="L428" s="13" t="s">
        <v>1093</v>
      </c>
      <c r="M428" s="13"/>
      <c r="N428" s="6"/>
      <c r="O428" s="6"/>
      <c r="P428" s="6"/>
      <c r="Q428" s="34">
        <v>122.5</v>
      </c>
      <c r="R428" s="6"/>
      <c r="S428" s="6"/>
      <c r="T428" s="6"/>
      <c r="U428" s="6"/>
      <c r="V428" s="6"/>
      <c r="W428" s="6"/>
      <c r="X428" s="6"/>
      <c r="Y428" s="6"/>
      <c r="Z428" s="6"/>
      <c r="AA428" s="6"/>
      <c r="AB428" s="6">
        <v>73.849999999999994</v>
      </c>
      <c r="AC428" s="30">
        <v>0.2</v>
      </c>
      <c r="AE428" s="30">
        <v>13.41</v>
      </c>
      <c r="AG428" s="2">
        <v>0.74</v>
      </c>
      <c r="AH428" s="2">
        <v>0.54</v>
      </c>
      <c r="AI428" s="2">
        <f t="shared" si="15"/>
        <v>1.2058520000000001</v>
      </c>
      <c r="AJ428" s="2">
        <v>0.28999999999999998</v>
      </c>
      <c r="AK428" s="2">
        <v>0.73</v>
      </c>
      <c r="AL428" s="2">
        <v>3.4000000000000002E-2</v>
      </c>
      <c r="AM428" s="2"/>
      <c r="AN428" s="2">
        <v>5.3</v>
      </c>
      <c r="AO428" s="2">
        <v>3.95</v>
      </c>
      <c r="AP428" s="2">
        <v>0.03</v>
      </c>
      <c r="BF428" s="30">
        <v>0.17</v>
      </c>
      <c r="CH428" s="30">
        <v>5.14</v>
      </c>
      <c r="CK428" s="30">
        <v>16.600000000000001</v>
      </c>
      <c r="CO428" s="30">
        <v>4.32</v>
      </c>
      <c r="CW428" s="30">
        <v>150</v>
      </c>
      <c r="CX428" s="30">
        <v>13.1</v>
      </c>
      <c r="CY428" s="30">
        <v>35.299999999999997</v>
      </c>
      <c r="CZ428" s="30">
        <v>708</v>
      </c>
      <c r="DA428" s="30">
        <v>36</v>
      </c>
      <c r="DM428" s="30">
        <v>1.57</v>
      </c>
      <c r="DN428" s="30">
        <v>26.5</v>
      </c>
      <c r="DO428" s="30">
        <v>75.3</v>
      </c>
      <c r="DP428" s="30">
        <v>166</v>
      </c>
      <c r="DQ428" s="30">
        <v>20.2</v>
      </c>
      <c r="DR428" s="30">
        <v>80</v>
      </c>
      <c r="DS428" s="30">
        <v>15.1</v>
      </c>
      <c r="DT428" s="30">
        <v>0.51</v>
      </c>
      <c r="DU428" s="30">
        <v>10.95</v>
      </c>
      <c r="DV428" s="30">
        <v>1.77</v>
      </c>
      <c r="DW428" s="30">
        <v>9.35</v>
      </c>
      <c r="DX428" s="30">
        <v>1.73</v>
      </c>
      <c r="DY428" s="30">
        <v>4.26</v>
      </c>
      <c r="DZ428" s="30">
        <v>0.69</v>
      </c>
      <c r="EA428" s="30">
        <v>4.66</v>
      </c>
      <c r="EB428" s="30">
        <v>0.67</v>
      </c>
      <c r="EC428" s="30">
        <v>13.6</v>
      </c>
      <c r="ED428" s="30">
        <v>0.77</v>
      </c>
      <c r="EO428" s="30">
        <v>6.51</v>
      </c>
      <c r="FO428" s="6"/>
      <c r="FP428" s="13" t="s">
        <v>1091</v>
      </c>
    </row>
    <row r="429" spans="1:172" s="30" customFormat="1" x14ac:dyDescent="0.25">
      <c r="A429" s="13" t="s">
        <v>1089</v>
      </c>
      <c r="B429" s="6"/>
      <c r="C429" s="13" t="s">
        <v>692</v>
      </c>
      <c r="E429" s="12">
        <v>47.166666999999997</v>
      </c>
      <c r="F429" s="12">
        <v>47.166666999999997</v>
      </c>
      <c r="G429" s="12">
        <v>122.88333299999999</v>
      </c>
      <c r="H429" s="12">
        <v>122.88333299999999</v>
      </c>
      <c r="I429" s="6"/>
      <c r="J429" s="6"/>
      <c r="K429" s="6"/>
      <c r="L429" s="13" t="s">
        <v>1094</v>
      </c>
      <c r="M429" s="13"/>
      <c r="N429" s="6"/>
      <c r="O429" s="6"/>
      <c r="P429" s="6"/>
      <c r="Q429" s="34">
        <v>122.5</v>
      </c>
      <c r="R429" s="6"/>
      <c r="S429" s="6"/>
      <c r="T429" s="6"/>
      <c r="U429" s="6"/>
      <c r="V429" s="6"/>
      <c r="W429" s="6"/>
      <c r="X429" s="6"/>
      <c r="Y429" s="6"/>
      <c r="Z429" s="6"/>
      <c r="AA429" s="6"/>
      <c r="AB429" s="6">
        <v>72.94</v>
      </c>
      <c r="AC429" s="30">
        <v>0.19</v>
      </c>
      <c r="AE429" s="30">
        <v>13.35</v>
      </c>
      <c r="AG429" s="2">
        <v>1.28</v>
      </c>
      <c r="AH429" s="2">
        <v>0.4</v>
      </c>
      <c r="AI429" s="2">
        <f t="shared" si="15"/>
        <v>1.5517440000000002</v>
      </c>
      <c r="AJ429" s="2">
        <v>0.21</v>
      </c>
      <c r="AK429" s="2">
        <v>0.54</v>
      </c>
      <c r="AL429" s="2">
        <v>4.3999999999999997E-2</v>
      </c>
      <c r="AM429" s="2"/>
      <c r="AN429" s="2">
        <v>5.44</v>
      </c>
      <c r="AO429" s="2">
        <v>4.21</v>
      </c>
      <c r="AP429" s="2">
        <v>0.05</v>
      </c>
      <c r="BF429" s="30">
        <v>0.43</v>
      </c>
      <c r="CH429" s="30">
        <v>6.02</v>
      </c>
      <c r="CK429" s="30">
        <v>8.6999999999999993</v>
      </c>
      <c r="CO429" s="30">
        <v>3.6</v>
      </c>
      <c r="CW429" s="30">
        <v>151</v>
      </c>
      <c r="CX429" s="30">
        <v>11.5</v>
      </c>
      <c r="CY429" s="30">
        <v>48.1</v>
      </c>
      <c r="CZ429" s="30">
        <v>724</v>
      </c>
      <c r="DA429" s="30">
        <v>37.9</v>
      </c>
      <c r="DM429" s="30">
        <v>1.24</v>
      </c>
      <c r="DN429" s="30">
        <v>40.299999999999997</v>
      </c>
      <c r="DO429" s="30">
        <v>60.6</v>
      </c>
      <c r="DP429" s="30">
        <v>120</v>
      </c>
      <c r="DQ429" s="30">
        <v>15.8</v>
      </c>
      <c r="DR429" s="30">
        <v>61.6</v>
      </c>
      <c r="DS429" s="30">
        <v>11.6</v>
      </c>
      <c r="DT429" s="30">
        <v>0.56999999999999995</v>
      </c>
      <c r="DU429" s="30">
        <v>8.6199999999999992</v>
      </c>
      <c r="DV429" s="30">
        <v>1.44</v>
      </c>
      <c r="DW429" s="30">
        <v>8.5</v>
      </c>
      <c r="DX429" s="30">
        <v>1.64</v>
      </c>
      <c r="DY429" s="30">
        <v>4.1900000000000004</v>
      </c>
      <c r="DZ429" s="30">
        <v>0.69</v>
      </c>
      <c r="EA429" s="30">
        <v>4.5999999999999996</v>
      </c>
      <c r="EB429" s="30">
        <v>0.67</v>
      </c>
      <c r="EC429" s="30">
        <v>10.4</v>
      </c>
      <c r="ED429" s="30">
        <v>0.86</v>
      </c>
      <c r="EO429" s="30">
        <v>6.87</v>
      </c>
      <c r="FO429" s="6"/>
      <c r="FP429" s="13" t="s">
        <v>1091</v>
      </c>
    </row>
    <row r="430" spans="1:172" s="30" customFormat="1" x14ac:dyDescent="0.25">
      <c r="A430" s="13" t="s">
        <v>1089</v>
      </c>
      <c r="B430" s="6"/>
      <c r="C430" s="13" t="s">
        <v>692</v>
      </c>
      <c r="E430" s="12">
        <v>47.166666999999997</v>
      </c>
      <c r="F430" s="12">
        <v>47.166666999999997</v>
      </c>
      <c r="G430" s="12">
        <v>122.88333299999999</v>
      </c>
      <c r="H430" s="12">
        <v>122.88333299999999</v>
      </c>
      <c r="I430" s="6"/>
      <c r="J430" s="6"/>
      <c r="K430" s="6"/>
      <c r="L430" s="13" t="s">
        <v>1095</v>
      </c>
      <c r="M430" s="13"/>
      <c r="N430" s="6"/>
      <c r="O430" s="6"/>
      <c r="P430" s="6"/>
      <c r="Q430" s="34">
        <v>122.5</v>
      </c>
      <c r="R430" s="6"/>
      <c r="S430" s="6"/>
      <c r="T430" s="6"/>
      <c r="U430" s="6"/>
      <c r="V430" s="6"/>
      <c r="W430" s="6"/>
      <c r="X430" s="6"/>
      <c r="Y430" s="6"/>
      <c r="Z430" s="6"/>
      <c r="AA430" s="6"/>
      <c r="AB430" s="6">
        <v>74.16</v>
      </c>
      <c r="AC430" s="30">
        <v>0.17</v>
      </c>
      <c r="AE430" s="30">
        <v>12.76</v>
      </c>
      <c r="AG430" s="2">
        <v>1.18</v>
      </c>
      <c r="AH430" s="2">
        <v>0.56000000000000005</v>
      </c>
      <c r="AI430" s="2">
        <f t="shared" si="15"/>
        <v>1.621764</v>
      </c>
      <c r="AJ430" s="2">
        <v>0.28000000000000003</v>
      </c>
      <c r="AK430" s="2">
        <v>0.63</v>
      </c>
      <c r="AL430" s="2">
        <v>0.01</v>
      </c>
      <c r="AM430" s="2"/>
      <c r="AN430" s="2">
        <v>4.72</v>
      </c>
      <c r="AO430" s="2">
        <v>4.6399999999999997</v>
      </c>
      <c r="AP430" s="2">
        <v>0.04</v>
      </c>
      <c r="BF430" s="30">
        <v>0.33</v>
      </c>
      <c r="CH430" s="30">
        <v>4.92</v>
      </c>
      <c r="CK430" s="30">
        <v>17.2</v>
      </c>
      <c r="CO430" s="30">
        <v>5.59</v>
      </c>
      <c r="CW430" s="30">
        <v>144</v>
      </c>
      <c r="CX430" s="30">
        <v>13.2</v>
      </c>
      <c r="CY430" s="30">
        <v>46.7</v>
      </c>
      <c r="CZ430" s="30">
        <v>627</v>
      </c>
      <c r="DA430" s="30">
        <v>39.9</v>
      </c>
      <c r="DM430" s="30">
        <v>0.69</v>
      </c>
      <c r="DN430" s="30">
        <v>42.7</v>
      </c>
      <c r="DO430" s="30">
        <v>72.2</v>
      </c>
      <c r="DP430" s="30">
        <v>161</v>
      </c>
      <c r="DQ430" s="30">
        <v>18.899999999999999</v>
      </c>
      <c r="DR430" s="30">
        <v>71.8</v>
      </c>
      <c r="DS430" s="30">
        <v>13.3</v>
      </c>
      <c r="DT430" s="30">
        <v>0.65</v>
      </c>
      <c r="DU430" s="30">
        <v>9.94</v>
      </c>
      <c r="DV430" s="30">
        <v>1.66</v>
      </c>
      <c r="DW430" s="30">
        <v>9.51</v>
      </c>
      <c r="DX430" s="30">
        <v>1.83</v>
      </c>
      <c r="DY430" s="30">
        <v>4.8</v>
      </c>
      <c r="DZ430" s="30">
        <v>0.78</v>
      </c>
      <c r="EA430" s="30">
        <v>5.2</v>
      </c>
      <c r="EB430" s="30">
        <v>0.76</v>
      </c>
      <c r="EC430" s="30">
        <v>12.2</v>
      </c>
      <c r="ED430" s="30">
        <v>0.84</v>
      </c>
      <c r="EO430" s="30">
        <v>6.41</v>
      </c>
      <c r="FO430" s="6"/>
      <c r="FP430" s="13" t="s">
        <v>1091</v>
      </c>
    </row>
    <row r="431" spans="1:172" s="30" customFormat="1" x14ac:dyDescent="0.25">
      <c r="A431" s="13" t="s">
        <v>1089</v>
      </c>
      <c r="B431" s="6"/>
      <c r="C431" s="13" t="s">
        <v>692</v>
      </c>
      <c r="E431" s="12">
        <v>47.166666999999997</v>
      </c>
      <c r="F431" s="12">
        <v>47.166666999999997</v>
      </c>
      <c r="G431" s="12">
        <v>122.88333299999999</v>
      </c>
      <c r="H431" s="12">
        <v>122.88333299999999</v>
      </c>
      <c r="I431" s="6"/>
      <c r="J431" s="6"/>
      <c r="K431" s="6"/>
      <c r="L431" s="13" t="s">
        <v>1096</v>
      </c>
      <c r="M431" s="13"/>
      <c r="N431" s="6"/>
      <c r="O431" s="6"/>
      <c r="P431" s="6"/>
      <c r="Q431" s="34">
        <v>122.5</v>
      </c>
      <c r="R431" s="6"/>
      <c r="S431" s="6"/>
      <c r="T431" s="6"/>
      <c r="U431" s="6"/>
      <c r="V431" s="6"/>
      <c r="W431" s="6"/>
      <c r="X431" s="6"/>
      <c r="Y431" s="6"/>
      <c r="Z431" s="6"/>
      <c r="AA431" s="6"/>
      <c r="AB431" s="6">
        <v>75.64</v>
      </c>
      <c r="AC431" s="30">
        <v>0.16</v>
      </c>
      <c r="AE431" s="30">
        <v>12.96</v>
      </c>
      <c r="AG431" s="2">
        <v>0.3</v>
      </c>
      <c r="AH431" s="2">
        <v>0.4</v>
      </c>
      <c r="AI431" s="2">
        <f t="shared" si="15"/>
        <v>0.66993999999999998</v>
      </c>
      <c r="AJ431" s="2">
        <v>0.13</v>
      </c>
      <c r="AK431" s="2">
        <v>0.18</v>
      </c>
      <c r="AL431" s="2">
        <v>4.0000000000000001E-3</v>
      </c>
      <c r="AM431" s="2"/>
      <c r="AN431" s="2">
        <v>4.54</v>
      </c>
      <c r="AO431" s="2">
        <v>4.54</v>
      </c>
      <c r="AP431" s="2">
        <v>0.04</v>
      </c>
      <c r="BF431" s="30">
        <v>0.19</v>
      </c>
      <c r="CH431" s="30">
        <v>4.26</v>
      </c>
      <c r="CK431" s="30">
        <v>20.5</v>
      </c>
      <c r="CO431" s="30">
        <v>2.67</v>
      </c>
      <c r="CW431" s="30">
        <v>137</v>
      </c>
      <c r="CX431" s="30">
        <v>11.6</v>
      </c>
      <c r="CY431" s="30">
        <v>45.2</v>
      </c>
      <c r="CZ431" s="30">
        <v>667</v>
      </c>
      <c r="DA431" s="30">
        <v>38.1</v>
      </c>
      <c r="DM431" s="30">
        <v>0.35</v>
      </c>
      <c r="DN431" s="30">
        <v>24</v>
      </c>
      <c r="DO431" s="30">
        <v>57.9</v>
      </c>
      <c r="DP431" s="30">
        <v>162</v>
      </c>
      <c r="DQ431" s="30">
        <v>16.5</v>
      </c>
      <c r="DR431" s="30">
        <v>60.7</v>
      </c>
      <c r="DS431" s="30">
        <v>11.9</v>
      </c>
      <c r="DT431" s="30">
        <v>0.51</v>
      </c>
      <c r="DU431" s="30">
        <v>9.02</v>
      </c>
      <c r="DV431" s="30">
        <v>1.54</v>
      </c>
      <c r="DW431" s="30">
        <v>9.2100000000000009</v>
      </c>
      <c r="DX431" s="30">
        <v>1.8</v>
      </c>
      <c r="DY431" s="30">
        <v>4.57</v>
      </c>
      <c r="DZ431" s="30">
        <v>0.76</v>
      </c>
      <c r="EA431" s="30">
        <v>5.17</v>
      </c>
      <c r="EB431" s="30">
        <v>0.75</v>
      </c>
      <c r="EC431" s="30">
        <v>11.7</v>
      </c>
      <c r="ED431" s="30">
        <v>1.29</v>
      </c>
      <c r="EO431" s="30">
        <v>6.68</v>
      </c>
      <c r="FO431" s="6"/>
      <c r="FP431" s="13" t="s">
        <v>1091</v>
      </c>
    </row>
    <row r="432" spans="1:172" s="30" customFormat="1" x14ac:dyDescent="0.25">
      <c r="A432" s="13" t="s">
        <v>1089</v>
      </c>
      <c r="B432" s="6"/>
      <c r="C432" s="13" t="s">
        <v>692</v>
      </c>
      <c r="E432" s="12">
        <v>47.166666999999997</v>
      </c>
      <c r="F432" s="12">
        <v>47.166666999999997</v>
      </c>
      <c r="G432" s="12">
        <v>122.88333299999999</v>
      </c>
      <c r="H432" s="12">
        <v>122.88333299999999</v>
      </c>
      <c r="I432" s="6"/>
      <c r="J432" s="6"/>
      <c r="K432" s="6"/>
      <c r="L432" s="13" t="s">
        <v>1097</v>
      </c>
      <c r="M432" s="13"/>
      <c r="N432" s="6"/>
      <c r="O432" s="6"/>
      <c r="P432" s="6"/>
      <c r="Q432" s="34">
        <v>122.5</v>
      </c>
      <c r="R432" s="6"/>
      <c r="S432" s="6"/>
      <c r="T432" s="6"/>
      <c r="U432" s="6"/>
      <c r="V432" s="6"/>
      <c r="W432" s="6"/>
      <c r="X432" s="6"/>
      <c r="Y432" s="6"/>
      <c r="Z432" s="6"/>
      <c r="AA432" s="6"/>
      <c r="AB432" s="6">
        <v>73.14</v>
      </c>
      <c r="AC432" s="30">
        <v>0.2</v>
      </c>
      <c r="AE432" s="30">
        <v>13.85</v>
      </c>
      <c r="AG432" s="2">
        <v>0.57999999999999996</v>
      </c>
      <c r="AH432" s="2">
        <v>0.45</v>
      </c>
      <c r="AI432" s="2">
        <f t="shared" si="15"/>
        <v>0.97188399999999997</v>
      </c>
      <c r="AJ432" s="2">
        <v>0.21</v>
      </c>
      <c r="AK432" s="2">
        <v>0.54</v>
      </c>
      <c r="AL432" s="2">
        <v>4.0000000000000001E-3</v>
      </c>
      <c r="AM432" s="2"/>
      <c r="AN432" s="2">
        <v>4.92</v>
      </c>
      <c r="AO432" s="2">
        <v>4.9000000000000004</v>
      </c>
      <c r="AP432" s="2">
        <v>0.04</v>
      </c>
      <c r="BF432" s="30">
        <v>0.28999999999999998</v>
      </c>
      <c r="CH432" s="30">
        <v>6.53</v>
      </c>
      <c r="CK432" s="30">
        <v>15.4</v>
      </c>
      <c r="CO432" s="30">
        <v>2.23</v>
      </c>
      <c r="CW432" s="30">
        <v>140</v>
      </c>
      <c r="CX432" s="30">
        <v>12.8</v>
      </c>
      <c r="CY432" s="30">
        <v>46.6</v>
      </c>
      <c r="CZ432" s="30">
        <v>759</v>
      </c>
      <c r="DA432" s="30">
        <v>36.6</v>
      </c>
      <c r="DM432" s="30">
        <v>0.77</v>
      </c>
      <c r="DN432" s="30">
        <v>25.6</v>
      </c>
      <c r="DO432" s="30">
        <v>74.8</v>
      </c>
      <c r="DP432" s="30">
        <v>152</v>
      </c>
      <c r="DQ432" s="30">
        <v>20.2</v>
      </c>
      <c r="DR432" s="30">
        <v>76</v>
      </c>
      <c r="DS432" s="30">
        <v>14.2</v>
      </c>
      <c r="DT432" s="30">
        <v>0.42</v>
      </c>
      <c r="DU432" s="30">
        <v>10.33</v>
      </c>
      <c r="DV432" s="30">
        <v>1.76</v>
      </c>
      <c r="DW432" s="30">
        <v>9.99</v>
      </c>
      <c r="DX432" s="30">
        <v>1.89</v>
      </c>
      <c r="DY432" s="30">
        <v>4.8600000000000003</v>
      </c>
      <c r="DZ432" s="30">
        <v>0.8</v>
      </c>
      <c r="EA432" s="30">
        <v>5.36</v>
      </c>
      <c r="EB432" s="30">
        <v>0.79</v>
      </c>
      <c r="EC432" s="30">
        <v>14.5</v>
      </c>
      <c r="ED432" s="30">
        <v>1.24</v>
      </c>
      <c r="EO432" s="30">
        <v>6.59</v>
      </c>
      <c r="FO432" s="6"/>
      <c r="FP432" s="13" t="s">
        <v>1091</v>
      </c>
    </row>
    <row r="433" spans="1:172" s="30" customFormat="1" x14ac:dyDescent="0.25">
      <c r="A433" s="13" t="s">
        <v>1098</v>
      </c>
      <c r="B433" s="6"/>
      <c r="C433" s="13" t="s">
        <v>802</v>
      </c>
      <c r="E433" s="12">
        <v>46.85</v>
      </c>
      <c r="F433" s="12">
        <v>46.85</v>
      </c>
      <c r="G433" s="12">
        <v>120.583333</v>
      </c>
      <c r="H433" s="12">
        <v>120.583333</v>
      </c>
      <c r="I433" s="6"/>
      <c r="J433" s="6"/>
      <c r="K433" s="6"/>
      <c r="L433" s="13" t="s">
        <v>1099</v>
      </c>
      <c r="M433" s="13"/>
      <c r="N433" s="6">
        <v>127</v>
      </c>
      <c r="O433" s="6">
        <v>134</v>
      </c>
      <c r="P433" s="6"/>
      <c r="Q433" s="35">
        <v>130</v>
      </c>
      <c r="R433" s="6"/>
      <c r="S433" s="6"/>
      <c r="T433" s="6"/>
      <c r="U433" s="6"/>
      <c r="V433" s="6"/>
      <c r="W433" s="6"/>
      <c r="X433" s="6"/>
      <c r="Y433" s="6"/>
      <c r="Z433" s="6"/>
      <c r="AA433" s="6"/>
      <c r="AB433" s="30">
        <v>72.97</v>
      </c>
      <c r="AC433" s="30">
        <v>0.23</v>
      </c>
      <c r="AE433" s="30">
        <v>14.42</v>
      </c>
      <c r="AG433" s="2">
        <v>1.5477283840853522</v>
      </c>
      <c r="AH433" s="2">
        <v>0.2</v>
      </c>
      <c r="AI433" s="2">
        <v>1.592646</v>
      </c>
      <c r="AJ433" s="2">
        <v>0.34</v>
      </c>
      <c r="AK433" s="2">
        <v>0.34</v>
      </c>
      <c r="AL433" s="2">
        <v>7.0000000000000007E-2</v>
      </c>
      <c r="AM433" s="2"/>
      <c r="AN433" s="2">
        <v>4.37</v>
      </c>
      <c r="AO433" s="2">
        <v>4.37</v>
      </c>
      <c r="AP433" s="2">
        <v>0.06</v>
      </c>
      <c r="BF433" s="30">
        <v>1.03</v>
      </c>
      <c r="CJ433" s="30">
        <v>21.6</v>
      </c>
      <c r="CN433" s="30">
        <v>2.79</v>
      </c>
      <c r="CO433" s="30">
        <v>4.4400000000000004</v>
      </c>
      <c r="CR433" s="30">
        <v>17.899999999999999</v>
      </c>
      <c r="CW433" s="30">
        <v>130</v>
      </c>
      <c r="CX433" s="30">
        <v>160</v>
      </c>
      <c r="CY433" s="30">
        <v>12.2</v>
      </c>
      <c r="CZ433" s="6">
        <v>210</v>
      </c>
      <c r="DA433" s="6">
        <v>9.8800000000000008</v>
      </c>
      <c r="DM433" s="30">
        <v>2.84</v>
      </c>
      <c r="DN433" s="30">
        <v>1043</v>
      </c>
      <c r="DO433" s="30">
        <v>14.8</v>
      </c>
      <c r="DP433" s="30">
        <v>73.099999999999994</v>
      </c>
      <c r="DQ433" s="30">
        <v>3.66</v>
      </c>
      <c r="DR433" s="30">
        <v>12.7</v>
      </c>
      <c r="DS433" s="30">
        <v>2.0499999999999998</v>
      </c>
      <c r="DT433" s="30">
        <v>0.56000000000000005</v>
      </c>
      <c r="DU433" s="30">
        <v>1.98</v>
      </c>
      <c r="DV433" s="30">
        <v>0.32</v>
      </c>
      <c r="DW433" s="30">
        <v>2.0499999999999998</v>
      </c>
      <c r="DX433" s="30">
        <v>0.41</v>
      </c>
      <c r="DY433" s="30">
        <v>1.49</v>
      </c>
      <c r="DZ433" s="30">
        <v>0.28000000000000003</v>
      </c>
      <c r="EA433" s="30">
        <v>1.71</v>
      </c>
      <c r="EB433" s="30">
        <v>0.32</v>
      </c>
      <c r="EC433" s="30">
        <v>6.85</v>
      </c>
      <c r="ED433" s="30">
        <v>0.88</v>
      </c>
      <c r="EO433" s="30">
        <v>15.6</v>
      </c>
      <c r="EP433" s="30">
        <v>2.1</v>
      </c>
      <c r="FO433" s="6"/>
      <c r="FP433" s="13" t="s">
        <v>1100</v>
      </c>
    </row>
    <row r="434" spans="1:172" s="30" customFormat="1" x14ac:dyDescent="0.25">
      <c r="A434" s="13" t="s">
        <v>1098</v>
      </c>
      <c r="B434" s="6"/>
      <c r="C434" s="13" t="s">
        <v>802</v>
      </c>
      <c r="E434" s="12">
        <v>46.85</v>
      </c>
      <c r="F434" s="12">
        <v>46.85</v>
      </c>
      <c r="G434" s="12">
        <v>120.583333</v>
      </c>
      <c r="H434" s="12">
        <v>120.583333</v>
      </c>
      <c r="I434" s="6"/>
      <c r="J434" s="6"/>
      <c r="K434" s="6"/>
      <c r="L434" s="13" t="s">
        <v>1101</v>
      </c>
      <c r="M434" s="13"/>
      <c r="N434" s="6">
        <v>127</v>
      </c>
      <c r="O434" s="6">
        <v>134</v>
      </c>
      <c r="P434" s="6"/>
      <c r="Q434" s="35">
        <v>130</v>
      </c>
      <c r="R434" s="6"/>
      <c r="S434" s="6"/>
      <c r="T434" s="6"/>
      <c r="U434" s="6"/>
      <c r="V434" s="6"/>
      <c r="W434" s="6"/>
      <c r="X434" s="6"/>
      <c r="Y434" s="6"/>
      <c r="Z434" s="6"/>
      <c r="AA434" s="6"/>
      <c r="AB434" s="30">
        <v>67.849999999999994</v>
      </c>
      <c r="AC434" s="30">
        <v>0.53</v>
      </c>
      <c r="AE434" s="30">
        <v>15.1</v>
      </c>
      <c r="AG434" s="2">
        <v>1.5885307846188044</v>
      </c>
      <c r="AH434" s="2">
        <v>1.45</v>
      </c>
      <c r="AI434" s="2">
        <v>2.8793600000000001</v>
      </c>
      <c r="AJ434" s="2">
        <v>1.49</v>
      </c>
      <c r="AK434" s="2">
        <v>0.97</v>
      </c>
      <c r="AL434" s="2">
        <v>7.0000000000000007E-2</v>
      </c>
      <c r="AM434" s="2"/>
      <c r="AN434" s="2">
        <v>4.2699999999999996</v>
      </c>
      <c r="AO434" s="2">
        <v>3.98</v>
      </c>
      <c r="AP434" s="2">
        <v>0.17</v>
      </c>
      <c r="BF434" s="30">
        <v>2.31</v>
      </c>
      <c r="CJ434" s="30">
        <v>57.8</v>
      </c>
      <c r="CN434" s="30">
        <v>6.68</v>
      </c>
      <c r="CO434" s="30">
        <v>3.31</v>
      </c>
      <c r="CR434" s="30">
        <v>21.3</v>
      </c>
      <c r="CW434" s="30">
        <v>155</v>
      </c>
      <c r="CX434" s="30">
        <v>364</v>
      </c>
      <c r="CY434" s="30">
        <v>20.9</v>
      </c>
      <c r="CZ434" s="6">
        <v>117</v>
      </c>
      <c r="DA434" s="6">
        <v>11</v>
      </c>
      <c r="DM434" s="30">
        <v>8.0500000000000007</v>
      </c>
      <c r="DN434" s="30">
        <v>951</v>
      </c>
      <c r="DO434" s="30">
        <v>37.200000000000003</v>
      </c>
      <c r="DP434" s="30">
        <v>67.7</v>
      </c>
      <c r="DQ434" s="30">
        <v>7.8</v>
      </c>
      <c r="DR434" s="30">
        <v>29.5</v>
      </c>
      <c r="DS434" s="30">
        <v>4.8899999999999997</v>
      </c>
      <c r="DT434" s="30">
        <v>1.39</v>
      </c>
      <c r="DU434" s="30">
        <v>4.0599999999999996</v>
      </c>
      <c r="DV434" s="30">
        <v>0.68</v>
      </c>
      <c r="DW434" s="30">
        <v>3.68</v>
      </c>
      <c r="DX434" s="30">
        <v>0.68</v>
      </c>
      <c r="DY434" s="30">
        <v>1.91</v>
      </c>
      <c r="DZ434" s="30">
        <v>0.37</v>
      </c>
      <c r="EA434" s="30">
        <v>2.02</v>
      </c>
      <c r="EB434" s="30">
        <v>0.35</v>
      </c>
      <c r="EC434" s="30">
        <v>4.5999999999999996</v>
      </c>
      <c r="ED434" s="30">
        <v>1.1000000000000001</v>
      </c>
      <c r="EO434" s="30">
        <v>18</v>
      </c>
      <c r="EP434" s="30">
        <v>4.4400000000000004</v>
      </c>
      <c r="FO434" s="6"/>
      <c r="FP434" s="13" t="s">
        <v>1100</v>
      </c>
    </row>
    <row r="435" spans="1:172" s="30" customFormat="1" x14ac:dyDescent="0.25">
      <c r="A435" s="13" t="s">
        <v>1098</v>
      </c>
      <c r="B435" s="6"/>
      <c r="C435" s="13" t="s">
        <v>802</v>
      </c>
      <c r="E435" s="12">
        <v>46.85</v>
      </c>
      <c r="F435" s="12">
        <v>46.85</v>
      </c>
      <c r="G435" s="12">
        <v>120.583333</v>
      </c>
      <c r="H435" s="12">
        <v>120.583333</v>
      </c>
      <c r="I435" s="6"/>
      <c r="J435" s="6"/>
      <c r="K435" s="6"/>
      <c r="L435" s="13" t="s">
        <v>1102</v>
      </c>
      <c r="M435" s="13"/>
      <c r="N435" s="6">
        <v>127</v>
      </c>
      <c r="O435" s="6">
        <v>134</v>
      </c>
      <c r="P435" s="6"/>
      <c r="Q435" s="35">
        <v>130</v>
      </c>
      <c r="R435" s="6"/>
      <c r="S435" s="6"/>
      <c r="T435" s="6"/>
      <c r="U435" s="6"/>
      <c r="V435" s="6"/>
      <c r="W435" s="6"/>
      <c r="X435" s="6"/>
      <c r="Y435" s="6"/>
      <c r="Z435" s="6"/>
      <c r="AA435" s="6"/>
      <c r="AB435" s="30">
        <v>77.08</v>
      </c>
      <c r="AC435" s="30">
        <v>0.17</v>
      </c>
      <c r="AE435" s="30">
        <v>12.07</v>
      </c>
      <c r="AG435" s="2">
        <v>0.70329628806401423</v>
      </c>
      <c r="AH435" s="2">
        <v>0.15</v>
      </c>
      <c r="AI435" s="2">
        <v>0.78282600000000002</v>
      </c>
      <c r="AJ435" s="2">
        <v>0.14000000000000001</v>
      </c>
      <c r="AK435" s="2">
        <v>7.0000000000000007E-2</v>
      </c>
      <c r="AL435" s="2">
        <v>0.02</v>
      </c>
      <c r="AM435" s="2"/>
      <c r="AN435" s="2">
        <v>5.76</v>
      </c>
      <c r="AO435" s="2">
        <v>3.08</v>
      </c>
      <c r="AP435" s="2">
        <v>0.02</v>
      </c>
      <c r="BF435" s="30">
        <v>0.68</v>
      </c>
      <c r="CJ435" s="30">
        <v>7.82</v>
      </c>
      <c r="CN435" s="30">
        <v>0.37</v>
      </c>
      <c r="CO435" s="30">
        <v>0.8</v>
      </c>
      <c r="CR435" s="30">
        <v>18.899999999999999</v>
      </c>
      <c r="CW435" s="30">
        <v>268</v>
      </c>
      <c r="CX435" s="30">
        <v>47</v>
      </c>
      <c r="CY435" s="30">
        <v>23.2</v>
      </c>
      <c r="CZ435" s="6">
        <v>218</v>
      </c>
      <c r="DA435" s="6">
        <v>20.2</v>
      </c>
      <c r="DM435" s="30">
        <v>4.57</v>
      </c>
      <c r="DN435" s="30">
        <v>210</v>
      </c>
      <c r="DO435" s="30">
        <v>23.4</v>
      </c>
      <c r="DP435" s="30">
        <v>68.099999999999994</v>
      </c>
      <c r="DQ435" s="30">
        <v>5.71</v>
      </c>
      <c r="DR435" s="30">
        <v>18.899999999999999</v>
      </c>
      <c r="DS435" s="30">
        <v>3.78</v>
      </c>
      <c r="DT435" s="30">
        <v>0.25</v>
      </c>
      <c r="DU435" s="30">
        <v>3.05</v>
      </c>
      <c r="DV435" s="30">
        <v>0.57999999999999996</v>
      </c>
      <c r="DW435" s="30">
        <v>3.62</v>
      </c>
      <c r="DX435" s="30">
        <v>0.71</v>
      </c>
      <c r="DY435" s="30">
        <v>2.65</v>
      </c>
      <c r="DZ435" s="30">
        <v>0.51</v>
      </c>
      <c r="EA435" s="30">
        <v>3.2</v>
      </c>
      <c r="EB435" s="30">
        <v>0.55000000000000004</v>
      </c>
      <c r="EC435" s="30">
        <v>9.76</v>
      </c>
      <c r="ED435" s="30">
        <v>1.89</v>
      </c>
      <c r="EO435" s="30">
        <v>31.4</v>
      </c>
      <c r="EP435" s="30">
        <v>4.38</v>
      </c>
      <c r="FO435" s="6"/>
      <c r="FP435" s="13" t="s">
        <v>1100</v>
      </c>
    </row>
    <row r="436" spans="1:172" s="30" customFormat="1" x14ac:dyDescent="0.25">
      <c r="A436" s="13" t="s">
        <v>1098</v>
      </c>
      <c r="B436" s="6"/>
      <c r="C436" s="13" t="s">
        <v>802</v>
      </c>
      <c r="E436" s="12">
        <v>46.85</v>
      </c>
      <c r="F436" s="12">
        <v>46.85</v>
      </c>
      <c r="G436" s="12">
        <v>120.583333</v>
      </c>
      <c r="H436" s="12">
        <v>120.583333</v>
      </c>
      <c r="I436" s="6"/>
      <c r="J436" s="6"/>
      <c r="K436" s="6"/>
      <c r="L436" s="13" t="s">
        <v>1103</v>
      </c>
      <c r="M436" s="13"/>
      <c r="N436" s="6">
        <v>127</v>
      </c>
      <c r="O436" s="6">
        <v>134</v>
      </c>
      <c r="P436" s="6"/>
      <c r="Q436" s="35">
        <v>130</v>
      </c>
      <c r="R436" s="6"/>
      <c r="S436" s="6"/>
      <c r="T436" s="6"/>
      <c r="U436" s="6"/>
      <c r="V436" s="6"/>
      <c r="W436" s="6"/>
      <c r="X436" s="6"/>
      <c r="Y436" s="6"/>
      <c r="Z436" s="6"/>
      <c r="AA436" s="6"/>
      <c r="AB436" s="30">
        <v>68.09</v>
      </c>
      <c r="AC436" s="30">
        <v>0.56000000000000005</v>
      </c>
      <c r="AE436" s="30">
        <v>15.39</v>
      </c>
      <c r="AG436" s="2">
        <v>2.2275061124694377</v>
      </c>
      <c r="AH436" s="2">
        <v>1.1000000000000001</v>
      </c>
      <c r="AI436" s="2">
        <v>3.1043100000000003</v>
      </c>
      <c r="AJ436" s="2">
        <v>1.23</v>
      </c>
      <c r="AK436" s="2">
        <v>1.02</v>
      </c>
      <c r="AL436" s="2">
        <v>0.08</v>
      </c>
      <c r="AM436" s="2"/>
      <c r="AN436" s="2">
        <v>3.83</v>
      </c>
      <c r="AO436" s="2">
        <v>4.41</v>
      </c>
      <c r="AP436" s="2">
        <v>0.17</v>
      </c>
      <c r="BF436" s="30">
        <v>1.69</v>
      </c>
      <c r="CJ436" s="30">
        <v>62.8</v>
      </c>
      <c r="CN436" s="30">
        <v>7.58</v>
      </c>
      <c r="CO436" s="30">
        <v>3.6</v>
      </c>
      <c r="CR436" s="30">
        <v>21.6</v>
      </c>
      <c r="CW436" s="30">
        <v>134</v>
      </c>
      <c r="CX436" s="30">
        <v>455</v>
      </c>
      <c r="CY436" s="30">
        <v>21.7</v>
      </c>
      <c r="CZ436" s="6">
        <v>111</v>
      </c>
      <c r="DA436" s="6">
        <v>11.9</v>
      </c>
      <c r="DM436" s="30">
        <v>5.15</v>
      </c>
      <c r="DN436" s="30">
        <v>863</v>
      </c>
      <c r="DO436" s="30">
        <v>40</v>
      </c>
      <c r="DP436" s="30">
        <v>76.5</v>
      </c>
      <c r="DQ436" s="30">
        <v>8.6</v>
      </c>
      <c r="DR436" s="30">
        <v>32.299999999999997</v>
      </c>
      <c r="DS436" s="30">
        <v>5.3</v>
      </c>
      <c r="DT436" s="30">
        <v>1.3</v>
      </c>
      <c r="DU436" s="30">
        <v>4.5199999999999996</v>
      </c>
      <c r="DV436" s="30">
        <v>0.7</v>
      </c>
      <c r="DW436" s="30">
        <v>4.4000000000000004</v>
      </c>
      <c r="DX436" s="30">
        <v>0.75</v>
      </c>
      <c r="DY436" s="30">
        <v>2.15</v>
      </c>
      <c r="DZ436" s="30">
        <v>0.36</v>
      </c>
      <c r="EA436" s="30">
        <v>2.21</v>
      </c>
      <c r="EB436" s="30">
        <v>0.35</v>
      </c>
      <c r="EC436" s="30">
        <v>4.0199999999999996</v>
      </c>
      <c r="ED436" s="30">
        <v>1.21</v>
      </c>
      <c r="EO436" s="30">
        <v>19.3</v>
      </c>
      <c r="EP436" s="30">
        <v>4.72</v>
      </c>
      <c r="FO436" s="6"/>
      <c r="FP436" s="13" t="s">
        <v>1100</v>
      </c>
    </row>
    <row r="437" spans="1:172" s="30" customFormat="1" x14ac:dyDescent="0.25">
      <c r="A437" s="13" t="s">
        <v>1098</v>
      </c>
      <c r="B437" s="6"/>
      <c r="C437" s="13" t="s">
        <v>802</v>
      </c>
      <c r="E437" s="12">
        <v>46.85</v>
      </c>
      <c r="F437" s="12">
        <v>46.85</v>
      </c>
      <c r="G437" s="12">
        <v>120.583333</v>
      </c>
      <c r="H437" s="12">
        <v>120.583333</v>
      </c>
      <c r="I437" s="6"/>
      <c r="J437" s="6"/>
      <c r="K437" s="6"/>
      <c r="L437" s="13" t="s">
        <v>1104</v>
      </c>
      <c r="M437" s="13"/>
      <c r="N437" s="6">
        <v>127</v>
      </c>
      <c r="O437" s="6">
        <v>134</v>
      </c>
      <c r="P437" s="6"/>
      <c r="Q437" s="35">
        <v>130</v>
      </c>
      <c r="R437" s="6"/>
      <c r="S437" s="6"/>
      <c r="T437" s="6"/>
      <c r="U437" s="6"/>
      <c r="V437" s="6"/>
      <c r="W437" s="6"/>
      <c r="X437" s="6"/>
      <c r="Y437" s="6"/>
      <c r="Z437" s="6"/>
      <c r="AA437" s="6"/>
      <c r="AB437" s="30">
        <v>76.239999999999995</v>
      </c>
      <c r="AC437" s="30">
        <v>0.25</v>
      </c>
      <c r="AE437" s="30">
        <v>12.72</v>
      </c>
      <c r="AG437" s="2">
        <v>1.2332962880640141</v>
      </c>
      <c r="AH437" s="2">
        <v>0.15</v>
      </c>
      <c r="AI437" s="2">
        <v>1.25972</v>
      </c>
      <c r="AJ437" s="2">
        <v>0.22</v>
      </c>
      <c r="AK437" s="2">
        <v>0.21</v>
      </c>
      <c r="AL437" s="2">
        <v>0.05</v>
      </c>
      <c r="AM437" s="2"/>
      <c r="AN437" s="2">
        <v>4.34</v>
      </c>
      <c r="AO437" s="2">
        <v>2.94</v>
      </c>
      <c r="AP437" s="2">
        <v>0.06</v>
      </c>
      <c r="BF437" s="30">
        <v>1.57</v>
      </c>
      <c r="CJ437" s="30">
        <v>17.5</v>
      </c>
      <c r="CN437" s="30">
        <v>2.54</v>
      </c>
      <c r="CO437" s="30">
        <v>1.72</v>
      </c>
      <c r="CR437" s="30">
        <v>15.9</v>
      </c>
      <c r="CW437" s="30">
        <v>166</v>
      </c>
      <c r="CX437" s="30">
        <v>132</v>
      </c>
      <c r="CY437" s="30">
        <v>15.2</v>
      </c>
      <c r="CZ437" s="6">
        <v>203</v>
      </c>
      <c r="DA437" s="6">
        <v>13</v>
      </c>
      <c r="DM437" s="30">
        <v>5.79</v>
      </c>
      <c r="DN437" s="30">
        <v>640</v>
      </c>
      <c r="DO437" s="30">
        <v>44.6</v>
      </c>
      <c r="DP437" s="30">
        <v>62</v>
      </c>
      <c r="DQ437" s="30">
        <v>1.42</v>
      </c>
      <c r="DR437" s="30">
        <v>5.24</v>
      </c>
      <c r="DS437" s="30">
        <v>1.34</v>
      </c>
      <c r="DT437" s="30">
        <v>0.27</v>
      </c>
      <c r="DU437" s="30">
        <v>1.37</v>
      </c>
      <c r="DV437" s="30">
        <v>0.32</v>
      </c>
      <c r="DW437" s="30">
        <v>2.3199999999999998</v>
      </c>
      <c r="DX437" s="30">
        <v>0.54</v>
      </c>
      <c r="DY437" s="30">
        <v>1.66</v>
      </c>
      <c r="DZ437" s="30">
        <v>0.38</v>
      </c>
      <c r="EA437" s="30">
        <v>2.37</v>
      </c>
      <c r="EB437" s="30">
        <v>0.41</v>
      </c>
      <c r="EC437" s="30">
        <v>8.06</v>
      </c>
      <c r="ED437" s="30">
        <v>1.25</v>
      </c>
      <c r="EO437" s="30">
        <v>22.9</v>
      </c>
      <c r="EP437" s="30">
        <v>3.33</v>
      </c>
      <c r="FO437" s="6"/>
      <c r="FP437" s="13" t="s">
        <v>1100</v>
      </c>
    </row>
    <row r="438" spans="1:172" s="30" customFormat="1" x14ac:dyDescent="0.25">
      <c r="A438" s="13" t="s">
        <v>1098</v>
      </c>
      <c r="B438" s="6"/>
      <c r="C438" s="13" t="s">
        <v>802</v>
      </c>
      <c r="E438" s="12">
        <v>46.85</v>
      </c>
      <c r="F438" s="12">
        <v>46.85</v>
      </c>
      <c r="G438" s="12">
        <v>120.583333</v>
      </c>
      <c r="H438" s="12">
        <v>120.583333</v>
      </c>
      <c r="I438" s="6"/>
      <c r="J438" s="6"/>
      <c r="K438" s="6"/>
      <c r="L438" s="13" t="s">
        <v>1105</v>
      </c>
      <c r="M438" s="13"/>
      <c r="N438" s="6">
        <v>127</v>
      </c>
      <c r="O438" s="6">
        <v>134</v>
      </c>
      <c r="P438" s="6"/>
      <c r="Q438" s="35">
        <v>130</v>
      </c>
      <c r="R438" s="6"/>
      <c r="S438" s="6"/>
      <c r="T438" s="6"/>
      <c r="U438" s="6"/>
      <c r="V438" s="6"/>
      <c r="W438" s="6"/>
      <c r="X438" s="6"/>
      <c r="Y438" s="6"/>
      <c r="Z438" s="6"/>
      <c r="AA438" s="6"/>
      <c r="AB438" s="30">
        <v>75.31</v>
      </c>
      <c r="AC438" s="30">
        <v>0.25</v>
      </c>
      <c r="AE438" s="30">
        <v>13.32</v>
      </c>
      <c r="AG438" s="2">
        <v>0.94318515225605704</v>
      </c>
      <c r="AH438" s="2">
        <v>0.6</v>
      </c>
      <c r="AI438" s="2">
        <v>1.4486780000000001</v>
      </c>
      <c r="AJ438" s="2">
        <v>0.1</v>
      </c>
      <c r="AK438" s="2">
        <v>0.31</v>
      </c>
      <c r="AL438" s="2">
        <v>0.04</v>
      </c>
      <c r="AM438" s="2"/>
      <c r="AN438" s="2">
        <v>3.79</v>
      </c>
      <c r="AO438" s="2">
        <v>3.15</v>
      </c>
      <c r="AP438" s="2">
        <v>0.05</v>
      </c>
      <c r="BF438" s="30">
        <v>2.04</v>
      </c>
      <c r="CJ438" s="30">
        <v>21.3</v>
      </c>
      <c r="CN438" s="30">
        <v>1.96</v>
      </c>
      <c r="CO438" s="30">
        <v>0.75</v>
      </c>
      <c r="CR438" s="30">
        <v>18.399999999999999</v>
      </c>
      <c r="CW438" s="30">
        <v>165</v>
      </c>
      <c r="CX438" s="30">
        <v>87</v>
      </c>
      <c r="CY438" s="30">
        <v>19.5</v>
      </c>
      <c r="CZ438" s="6">
        <v>231</v>
      </c>
      <c r="DA438" s="6">
        <v>16.5</v>
      </c>
      <c r="DM438" s="30">
        <v>7.2</v>
      </c>
      <c r="DN438" s="30">
        <v>314</v>
      </c>
      <c r="DO438" s="30">
        <v>36</v>
      </c>
      <c r="DP438" s="30">
        <v>65.900000000000006</v>
      </c>
      <c r="DQ438" s="30">
        <v>7.39</v>
      </c>
      <c r="DR438" s="30">
        <v>23.5</v>
      </c>
      <c r="DS438" s="30">
        <v>3.93</v>
      </c>
      <c r="DT438" s="30">
        <v>0.55000000000000004</v>
      </c>
      <c r="DU438" s="30">
        <v>2.95</v>
      </c>
      <c r="DV438" s="30">
        <v>0.56000000000000005</v>
      </c>
      <c r="DW438" s="30">
        <v>3.54</v>
      </c>
      <c r="DX438" s="30">
        <v>0.69</v>
      </c>
      <c r="DY438" s="30">
        <v>2.31</v>
      </c>
      <c r="DZ438" s="30">
        <v>0.45</v>
      </c>
      <c r="EA438" s="30">
        <v>3.25</v>
      </c>
      <c r="EB438" s="30">
        <v>0.48</v>
      </c>
      <c r="EC438" s="30">
        <v>10.3</v>
      </c>
      <c r="ED438" s="30">
        <v>1.45</v>
      </c>
      <c r="EO438" s="30">
        <v>31.3</v>
      </c>
      <c r="EP438" s="30">
        <v>5.52</v>
      </c>
      <c r="FO438" s="6"/>
      <c r="FP438" s="13" t="s">
        <v>1100</v>
      </c>
    </row>
    <row r="439" spans="1:172" s="30" customFormat="1" x14ac:dyDescent="0.25">
      <c r="A439" s="13" t="s">
        <v>1098</v>
      </c>
      <c r="B439" s="6"/>
      <c r="C439" s="13" t="s">
        <v>802</v>
      </c>
      <c r="E439" s="12">
        <v>46.85</v>
      </c>
      <c r="F439" s="12">
        <v>46.85</v>
      </c>
      <c r="G439" s="12">
        <v>120.583333</v>
      </c>
      <c r="H439" s="12">
        <v>120.583333</v>
      </c>
      <c r="I439" s="6"/>
      <c r="J439" s="6"/>
      <c r="K439" s="6"/>
      <c r="L439" s="13" t="s">
        <v>1106</v>
      </c>
      <c r="M439" s="13"/>
      <c r="N439" s="6">
        <v>127</v>
      </c>
      <c r="O439" s="6">
        <v>134</v>
      </c>
      <c r="P439" s="6"/>
      <c r="Q439" s="35">
        <v>130</v>
      </c>
      <c r="R439" s="6"/>
      <c r="S439" s="6"/>
      <c r="T439" s="6"/>
      <c r="U439" s="6"/>
      <c r="V439" s="6"/>
      <c r="W439" s="6"/>
      <c r="X439" s="6"/>
      <c r="Y439" s="6"/>
      <c r="Z439" s="6"/>
      <c r="AA439" s="6"/>
      <c r="AB439" s="30">
        <v>77.28</v>
      </c>
      <c r="AC439" s="30">
        <v>0.15</v>
      </c>
      <c r="AE439" s="30">
        <v>12.25</v>
      </c>
      <c r="AG439" s="2">
        <v>0.6732962880640142</v>
      </c>
      <c r="AH439" s="2">
        <v>0.15</v>
      </c>
      <c r="AI439" s="2">
        <v>0.75583200000000006</v>
      </c>
      <c r="AJ439" s="2">
        <v>0.23</v>
      </c>
      <c r="AK439" s="2">
        <v>0.08</v>
      </c>
      <c r="AL439" s="2">
        <v>0.06</v>
      </c>
      <c r="AM439" s="2"/>
      <c r="AN439" s="2">
        <v>4.7699999999999996</v>
      </c>
      <c r="AO439" s="2">
        <v>3.73</v>
      </c>
      <c r="AP439" s="2">
        <v>0.02</v>
      </c>
      <c r="BF439" s="30">
        <v>0.56999999999999995</v>
      </c>
      <c r="CJ439" s="30">
        <v>7.23</v>
      </c>
      <c r="CN439" s="30">
        <v>0.7</v>
      </c>
      <c r="CO439" s="30">
        <v>2.2799999999999998</v>
      </c>
      <c r="CR439" s="30">
        <v>20.399999999999999</v>
      </c>
      <c r="CW439" s="30">
        <v>235</v>
      </c>
      <c r="CX439" s="30">
        <v>30</v>
      </c>
      <c r="CY439" s="30">
        <v>27.2</v>
      </c>
      <c r="CZ439" s="6">
        <v>208</v>
      </c>
      <c r="DA439" s="6">
        <v>18.2</v>
      </c>
      <c r="DM439" s="30">
        <v>4.5599999999999996</v>
      </c>
      <c r="DN439" s="30">
        <v>177</v>
      </c>
      <c r="DO439" s="30">
        <v>44.5</v>
      </c>
      <c r="DP439" s="30">
        <v>88.3</v>
      </c>
      <c r="DQ439" s="30">
        <v>11.1</v>
      </c>
      <c r="DR439" s="30">
        <v>40</v>
      </c>
      <c r="DS439" s="30">
        <v>7.33</v>
      </c>
      <c r="DT439" s="30">
        <v>0.44</v>
      </c>
      <c r="DU439" s="30">
        <v>5.09</v>
      </c>
      <c r="DV439" s="30">
        <v>0.89</v>
      </c>
      <c r="DW439" s="30">
        <v>5.44</v>
      </c>
      <c r="DX439" s="30">
        <v>0.99</v>
      </c>
      <c r="DY439" s="30">
        <v>3.06</v>
      </c>
      <c r="DZ439" s="30">
        <v>0.55000000000000004</v>
      </c>
      <c r="EA439" s="30">
        <v>3.49</v>
      </c>
      <c r="EB439" s="30">
        <v>0.57999999999999996</v>
      </c>
      <c r="EC439" s="30">
        <v>9.02</v>
      </c>
      <c r="ED439" s="30">
        <v>1.95</v>
      </c>
      <c r="EO439" s="30">
        <v>35.6</v>
      </c>
      <c r="EP439" s="30">
        <v>4.29</v>
      </c>
      <c r="FO439" s="6"/>
      <c r="FP439" s="13" t="s">
        <v>1100</v>
      </c>
    </row>
    <row r="440" spans="1:172" s="30" customFormat="1" x14ac:dyDescent="0.25">
      <c r="A440" s="13" t="s">
        <v>1098</v>
      </c>
      <c r="B440" s="6"/>
      <c r="C440" s="13" t="s">
        <v>802</v>
      </c>
      <c r="E440" s="12">
        <v>46.85</v>
      </c>
      <c r="F440" s="12">
        <v>46.85</v>
      </c>
      <c r="G440" s="12">
        <v>120.583333</v>
      </c>
      <c r="H440" s="12">
        <v>120.583333</v>
      </c>
      <c r="I440" s="6"/>
      <c r="J440" s="6"/>
      <c r="K440" s="6"/>
      <c r="L440" s="13" t="s">
        <v>1107</v>
      </c>
      <c r="M440" s="13"/>
      <c r="N440" s="6">
        <v>127</v>
      </c>
      <c r="O440" s="6">
        <v>134</v>
      </c>
      <c r="P440" s="6"/>
      <c r="Q440" s="35">
        <v>130</v>
      </c>
      <c r="R440" s="6"/>
      <c r="S440" s="6"/>
      <c r="T440" s="6"/>
      <c r="U440" s="6"/>
      <c r="V440" s="6"/>
      <c r="W440" s="6"/>
      <c r="X440" s="6"/>
      <c r="Y440" s="6"/>
      <c r="Z440" s="6"/>
      <c r="AA440" s="6"/>
      <c r="AB440" s="30">
        <v>77.400000000000006</v>
      </c>
      <c r="AC440" s="30">
        <v>0.14000000000000001</v>
      </c>
      <c r="AE440" s="30">
        <v>12.56</v>
      </c>
      <c r="AG440" s="2">
        <v>0.70772838408535221</v>
      </c>
      <c r="AH440" s="2">
        <v>0.2</v>
      </c>
      <c r="AI440" s="2">
        <v>0.83681400000000006</v>
      </c>
      <c r="AJ440" s="2">
        <v>0.13</v>
      </c>
      <c r="AK440" s="2">
        <v>0.22</v>
      </c>
      <c r="AL440" s="2">
        <v>0.08</v>
      </c>
      <c r="AM440" s="2"/>
      <c r="AN440" s="2">
        <v>5.4</v>
      </c>
      <c r="AO440" s="2">
        <v>1.37</v>
      </c>
      <c r="AP440" s="2">
        <v>0.02</v>
      </c>
      <c r="BF440" s="30">
        <v>1.7</v>
      </c>
      <c r="CJ440" s="30">
        <v>8.0500000000000007</v>
      </c>
      <c r="CN440" s="30">
        <v>1.19</v>
      </c>
      <c r="CO440" s="30">
        <v>4.2</v>
      </c>
      <c r="CR440" s="30">
        <v>16.600000000000001</v>
      </c>
      <c r="CW440" s="30">
        <v>191</v>
      </c>
      <c r="CX440" s="30">
        <v>30</v>
      </c>
      <c r="CY440" s="30">
        <v>16.399999999999999</v>
      </c>
      <c r="CZ440" s="6">
        <v>173</v>
      </c>
      <c r="DA440" s="6">
        <v>14.4</v>
      </c>
      <c r="DM440" s="30">
        <v>8.86</v>
      </c>
      <c r="DN440" s="30">
        <v>741</v>
      </c>
      <c r="DO440" s="30">
        <v>42.2</v>
      </c>
      <c r="DP440" s="30">
        <v>81.099999999999994</v>
      </c>
      <c r="DQ440" s="30">
        <v>7.51</v>
      </c>
      <c r="DR440" s="30">
        <v>22.8</v>
      </c>
      <c r="DS440" s="30">
        <v>2.56</v>
      </c>
      <c r="DT440" s="30">
        <v>0.37</v>
      </c>
      <c r="DU440" s="30">
        <v>2.27</v>
      </c>
      <c r="DV440" s="30">
        <v>0.38</v>
      </c>
      <c r="DW440" s="30">
        <v>2.33</v>
      </c>
      <c r="DX440" s="30">
        <v>0.56999999999999995</v>
      </c>
      <c r="DY440" s="30">
        <v>1.86</v>
      </c>
      <c r="DZ440" s="30">
        <v>0.32</v>
      </c>
      <c r="EA440" s="30">
        <v>2.48</v>
      </c>
      <c r="EB440" s="30">
        <v>0.44</v>
      </c>
      <c r="EC440" s="30">
        <v>7.71</v>
      </c>
      <c r="ED440" s="30">
        <v>1.3</v>
      </c>
      <c r="EO440" s="30">
        <v>23.5</v>
      </c>
      <c r="EP440" s="30">
        <v>2.61</v>
      </c>
      <c r="FO440" s="6"/>
      <c r="FP440" s="13" t="s">
        <v>1100</v>
      </c>
    </row>
    <row r="441" spans="1:172" s="30" customFormat="1" x14ac:dyDescent="0.25">
      <c r="A441" s="13" t="s">
        <v>1098</v>
      </c>
      <c r="B441" s="6"/>
      <c r="C441" s="13" t="s">
        <v>802</v>
      </c>
      <c r="E441" s="12">
        <v>46.85</v>
      </c>
      <c r="F441" s="12">
        <v>46.85</v>
      </c>
      <c r="G441" s="12">
        <v>120.583333</v>
      </c>
      <c r="H441" s="12">
        <v>120.583333</v>
      </c>
      <c r="I441" s="6"/>
      <c r="J441" s="6"/>
      <c r="K441" s="6"/>
      <c r="L441" s="13" t="s">
        <v>1108</v>
      </c>
      <c r="M441" s="13"/>
      <c r="N441" s="6">
        <v>127</v>
      </c>
      <c r="O441" s="6">
        <v>134</v>
      </c>
      <c r="P441" s="6"/>
      <c r="Q441" s="35">
        <v>130</v>
      </c>
      <c r="R441" s="6"/>
      <c r="S441" s="6"/>
      <c r="T441" s="6"/>
      <c r="U441" s="6"/>
      <c r="V441" s="6"/>
      <c r="W441" s="6"/>
      <c r="X441" s="6"/>
      <c r="Y441" s="6"/>
      <c r="Z441" s="6"/>
      <c r="AA441" s="6"/>
      <c r="AB441" s="30">
        <v>68.510000000000005</v>
      </c>
      <c r="AC441" s="30">
        <v>0.54</v>
      </c>
      <c r="AE441" s="30">
        <v>15.44</v>
      </c>
      <c r="AG441" s="2">
        <v>2.0586419204267612</v>
      </c>
      <c r="AH441" s="2">
        <v>1</v>
      </c>
      <c r="AI441" s="2">
        <v>2.852366</v>
      </c>
      <c r="AJ441" s="2">
        <v>1.79</v>
      </c>
      <c r="AK441" s="2">
        <v>0.92</v>
      </c>
      <c r="AL441" s="2">
        <v>7.0000000000000007E-2</v>
      </c>
      <c r="AM441" s="2"/>
      <c r="AN441" s="2">
        <v>3.7</v>
      </c>
      <c r="AO441" s="2">
        <v>4.41</v>
      </c>
      <c r="AP441" s="2">
        <v>0.17</v>
      </c>
      <c r="BF441" s="30">
        <v>1.26</v>
      </c>
      <c r="CJ441" s="30">
        <v>53.9</v>
      </c>
      <c r="CN441" s="30">
        <v>6.26</v>
      </c>
      <c r="CO441" s="30">
        <v>3.99</v>
      </c>
      <c r="CR441" s="30">
        <v>19.3</v>
      </c>
      <c r="CW441" s="30">
        <v>110</v>
      </c>
      <c r="CX441" s="30">
        <v>624</v>
      </c>
      <c r="CY441" s="30">
        <v>19.3</v>
      </c>
      <c r="CZ441" s="6">
        <v>107</v>
      </c>
      <c r="DA441" s="6">
        <v>10.7</v>
      </c>
      <c r="DM441" s="30">
        <v>3.64</v>
      </c>
      <c r="DN441" s="30">
        <v>837</v>
      </c>
      <c r="DO441" s="30">
        <v>35.5</v>
      </c>
      <c r="DP441" s="30">
        <v>67</v>
      </c>
      <c r="DQ441" s="30">
        <v>7.54</v>
      </c>
      <c r="DR441" s="30">
        <v>28.4</v>
      </c>
      <c r="DS441" s="30">
        <v>5.01</v>
      </c>
      <c r="DT441" s="30">
        <v>1.29</v>
      </c>
      <c r="DU441" s="30">
        <v>4</v>
      </c>
      <c r="DV441" s="30">
        <v>0.63</v>
      </c>
      <c r="DW441" s="30">
        <v>3.57</v>
      </c>
      <c r="DX441" s="30">
        <v>0.66</v>
      </c>
      <c r="DY441" s="30">
        <v>1.93</v>
      </c>
      <c r="DZ441" s="30">
        <v>0.33</v>
      </c>
      <c r="EA441" s="30">
        <v>2.08</v>
      </c>
      <c r="EB441" s="30">
        <v>0.33</v>
      </c>
      <c r="EC441" s="30">
        <v>4.01</v>
      </c>
      <c r="ED441" s="30">
        <v>1.08</v>
      </c>
      <c r="EO441" s="30">
        <v>16.100000000000001</v>
      </c>
      <c r="EP441" s="30">
        <v>3.17</v>
      </c>
      <c r="FO441" s="6"/>
      <c r="FP441" s="13" t="s">
        <v>1100</v>
      </c>
    </row>
    <row r="442" spans="1:172" s="30" customFormat="1" x14ac:dyDescent="0.25">
      <c r="A442" s="13" t="s">
        <v>1098</v>
      </c>
      <c r="B442" s="6"/>
      <c r="C442" s="13" t="s">
        <v>802</v>
      </c>
      <c r="E442" s="12">
        <v>46.85</v>
      </c>
      <c r="F442" s="12">
        <v>46.85</v>
      </c>
      <c r="G442" s="12">
        <v>120.583333</v>
      </c>
      <c r="H442" s="12">
        <v>120.583333</v>
      </c>
      <c r="I442" s="6"/>
      <c r="J442" s="6"/>
      <c r="K442" s="6"/>
      <c r="L442" s="13" t="s">
        <v>1109</v>
      </c>
      <c r="M442" s="13"/>
      <c r="N442" s="6">
        <v>127</v>
      </c>
      <c r="O442" s="6">
        <v>134</v>
      </c>
      <c r="P442" s="6"/>
      <c r="Q442" s="35">
        <v>130</v>
      </c>
      <c r="R442" s="6"/>
      <c r="S442" s="6"/>
      <c r="T442" s="6"/>
      <c r="U442" s="6"/>
      <c r="V442" s="6"/>
      <c r="W442" s="6"/>
      <c r="X442" s="6"/>
      <c r="Y442" s="6"/>
      <c r="Z442" s="6"/>
      <c r="AA442" s="6"/>
      <c r="AB442" s="30">
        <v>66.06</v>
      </c>
      <c r="AC442" s="30">
        <v>0.63</v>
      </c>
      <c r="AE442" s="30">
        <v>15.92</v>
      </c>
      <c r="AG442" s="2">
        <v>2.2685307846188039</v>
      </c>
      <c r="AH442" s="2">
        <v>1.45</v>
      </c>
      <c r="AI442" s="2">
        <v>3.4912239999999999</v>
      </c>
      <c r="AJ442" s="2">
        <v>1.62</v>
      </c>
      <c r="AK442" s="2">
        <v>1.3</v>
      </c>
      <c r="AL442" s="2">
        <v>0.06</v>
      </c>
      <c r="AM442" s="2"/>
      <c r="AN442" s="2">
        <v>3.84</v>
      </c>
      <c r="AO442" s="2">
        <v>4.45</v>
      </c>
      <c r="AP442" s="2">
        <v>0.18</v>
      </c>
      <c r="BF442" s="30">
        <v>2</v>
      </c>
      <c r="CJ442" s="30">
        <v>72</v>
      </c>
      <c r="CN442" s="30">
        <v>8.0399999999999991</v>
      </c>
      <c r="CO442" s="30">
        <v>6.04</v>
      </c>
      <c r="CR442" s="30">
        <v>18.600000000000001</v>
      </c>
      <c r="CW442" s="30">
        <v>106</v>
      </c>
      <c r="CX442" s="30">
        <v>508</v>
      </c>
      <c r="CY442" s="30">
        <v>18.600000000000001</v>
      </c>
      <c r="CZ442" s="6">
        <v>119</v>
      </c>
      <c r="DA442" s="6">
        <v>11</v>
      </c>
      <c r="DM442" s="30">
        <v>6.48</v>
      </c>
      <c r="DN442" s="30">
        <v>824</v>
      </c>
      <c r="DO442" s="30">
        <v>32.799999999999997</v>
      </c>
      <c r="DP442" s="30">
        <v>63.3</v>
      </c>
      <c r="DQ442" s="30">
        <v>7.26</v>
      </c>
      <c r="DR442" s="30">
        <v>27</v>
      </c>
      <c r="DS442" s="30">
        <v>4.72</v>
      </c>
      <c r="DT442" s="30">
        <v>1.31</v>
      </c>
      <c r="DU442" s="30">
        <v>4.29</v>
      </c>
      <c r="DV442" s="30">
        <v>0.67</v>
      </c>
      <c r="DW442" s="30">
        <v>3.8</v>
      </c>
      <c r="DX442" s="30">
        <v>0.71</v>
      </c>
      <c r="DY442" s="30">
        <v>1.92</v>
      </c>
      <c r="DZ442" s="30">
        <v>0.31</v>
      </c>
      <c r="EA442" s="30">
        <v>2.19</v>
      </c>
      <c r="EB442" s="30">
        <v>0.3</v>
      </c>
      <c r="EC442" s="30">
        <v>4.04</v>
      </c>
      <c r="ED442" s="30">
        <v>0.94</v>
      </c>
      <c r="EO442" s="30">
        <v>14.7</v>
      </c>
      <c r="EP442" s="30">
        <v>4.58</v>
      </c>
      <c r="FO442" s="6"/>
      <c r="FP442" s="13" t="s">
        <v>1100</v>
      </c>
    </row>
    <row r="443" spans="1:172" s="30" customFormat="1" x14ac:dyDescent="0.25">
      <c r="A443" s="13" t="s">
        <v>1098</v>
      </c>
      <c r="B443" s="6"/>
      <c r="C443" s="13" t="s">
        <v>802</v>
      </c>
      <c r="E443" s="12">
        <v>46.85</v>
      </c>
      <c r="F443" s="12">
        <v>46.85</v>
      </c>
      <c r="G443" s="12">
        <v>120.583333</v>
      </c>
      <c r="H443" s="12">
        <v>120.583333</v>
      </c>
      <c r="I443" s="6"/>
      <c r="J443" s="6"/>
      <c r="K443" s="6"/>
      <c r="L443" s="13" t="s">
        <v>1110</v>
      </c>
      <c r="M443" s="13"/>
      <c r="N443" s="6">
        <v>127</v>
      </c>
      <c r="O443" s="6">
        <v>134</v>
      </c>
      <c r="P443" s="6"/>
      <c r="Q443" s="35">
        <v>130</v>
      </c>
      <c r="R443" s="6"/>
      <c r="S443" s="6"/>
      <c r="T443" s="6"/>
      <c r="U443" s="6"/>
      <c r="V443" s="6"/>
      <c r="W443" s="6"/>
      <c r="X443" s="6"/>
      <c r="Y443" s="6"/>
      <c r="Z443" s="6"/>
      <c r="AA443" s="6"/>
      <c r="AB443" s="30">
        <v>68.239999999999995</v>
      </c>
      <c r="AC443" s="30">
        <v>0.56999999999999995</v>
      </c>
      <c r="AE443" s="30">
        <v>15.07</v>
      </c>
      <c r="AG443" s="2">
        <v>1.7740986885974661</v>
      </c>
      <c r="AH443" s="2">
        <v>1.4</v>
      </c>
      <c r="AI443" s="2">
        <v>2.9963340000000001</v>
      </c>
      <c r="AJ443" s="2">
        <v>1.62</v>
      </c>
      <c r="AK443" s="2">
        <v>1.1299999999999999</v>
      </c>
      <c r="AL443" s="2">
        <v>0.09</v>
      </c>
      <c r="AM443" s="2"/>
      <c r="AN443" s="2">
        <v>3.87</v>
      </c>
      <c r="AO443" s="2">
        <v>4.41</v>
      </c>
      <c r="AP443" s="2">
        <v>0.18</v>
      </c>
      <c r="BF443" s="30">
        <v>1.44</v>
      </c>
      <c r="CJ443" s="30">
        <v>63.9</v>
      </c>
      <c r="CN443" s="30">
        <v>7.52</v>
      </c>
      <c r="CO443" s="30">
        <v>3.9</v>
      </c>
      <c r="CR443" s="30">
        <v>21.2</v>
      </c>
      <c r="CW443" s="30">
        <v>129</v>
      </c>
      <c r="CX443" s="30">
        <v>700</v>
      </c>
      <c r="CY443" s="30">
        <v>20.9</v>
      </c>
      <c r="CZ443" s="6">
        <v>147</v>
      </c>
      <c r="DA443" s="6">
        <v>12.2</v>
      </c>
      <c r="DM443" s="30">
        <v>6.78</v>
      </c>
      <c r="DN443" s="30">
        <v>980</v>
      </c>
      <c r="DO443" s="30">
        <v>37.200000000000003</v>
      </c>
      <c r="DP443" s="30">
        <v>74.2</v>
      </c>
      <c r="DQ443" s="30">
        <v>8.06</v>
      </c>
      <c r="DR443" s="30">
        <v>30.2</v>
      </c>
      <c r="DS443" s="30">
        <v>5.2</v>
      </c>
      <c r="DT443" s="30">
        <v>1.32</v>
      </c>
      <c r="DU443" s="30">
        <v>4.29</v>
      </c>
      <c r="DV443" s="30">
        <v>0.7</v>
      </c>
      <c r="DW443" s="30">
        <v>4.42</v>
      </c>
      <c r="DX443" s="30">
        <v>0.8</v>
      </c>
      <c r="DY443" s="30">
        <v>2.25</v>
      </c>
      <c r="DZ443" s="30">
        <v>0.34</v>
      </c>
      <c r="EA443" s="30">
        <v>2.25</v>
      </c>
      <c r="EB443" s="30">
        <v>0.36</v>
      </c>
      <c r="EC443" s="30">
        <v>4.93</v>
      </c>
      <c r="ED443" s="30">
        <v>1.1599999999999999</v>
      </c>
      <c r="EO443" s="30">
        <v>18.600000000000001</v>
      </c>
      <c r="EP443" s="30">
        <v>5.42</v>
      </c>
      <c r="FO443" s="6"/>
      <c r="FP443" s="13" t="s">
        <v>1100</v>
      </c>
    </row>
    <row r="444" spans="1:172" s="30" customFormat="1" x14ac:dyDescent="0.25">
      <c r="A444" s="13" t="s">
        <v>1098</v>
      </c>
      <c r="B444" s="6"/>
      <c r="C444" s="13" t="s">
        <v>802</v>
      </c>
      <c r="E444" s="12">
        <v>46.85</v>
      </c>
      <c r="F444" s="12">
        <v>46.85</v>
      </c>
      <c r="G444" s="12">
        <v>120.583333</v>
      </c>
      <c r="H444" s="12">
        <v>120.583333</v>
      </c>
      <c r="I444" s="6"/>
      <c r="J444" s="6"/>
      <c r="K444" s="6"/>
      <c r="L444" s="13" t="s">
        <v>1111</v>
      </c>
      <c r="M444" s="13"/>
      <c r="N444" s="6">
        <v>127</v>
      </c>
      <c r="O444" s="6">
        <v>134</v>
      </c>
      <c r="P444" s="6"/>
      <c r="Q444" s="35">
        <v>130</v>
      </c>
      <c r="R444" s="6"/>
      <c r="S444" s="6"/>
      <c r="T444" s="6"/>
      <c r="U444" s="6"/>
      <c r="V444" s="6"/>
      <c r="W444" s="6"/>
      <c r="X444" s="6"/>
      <c r="Y444" s="6"/>
      <c r="Z444" s="6"/>
      <c r="AA444" s="6"/>
      <c r="AB444" s="30">
        <v>74.44</v>
      </c>
      <c r="AC444" s="30">
        <v>0.26</v>
      </c>
      <c r="AE444" s="30">
        <v>13.55</v>
      </c>
      <c r="AG444" s="2">
        <v>1.2665925761280283</v>
      </c>
      <c r="AH444" s="2">
        <v>0.3</v>
      </c>
      <c r="AI444" s="2">
        <v>1.4396800000000001</v>
      </c>
      <c r="AJ444" s="2">
        <v>0.48</v>
      </c>
      <c r="AK444" s="2">
        <v>0.3</v>
      </c>
      <c r="AL444" s="2">
        <v>0.04</v>
      </c>
      <c r="AM444" s="2"/>
      <c r="AN444" s="2">
        <v>4.6500000000000004</v>
      </c>
      <c r="AO444" s="2">
        <v>4.0999999999999996</v>
      </c>
      <c r="AP444" s="2">
        <v>0.06</v>
      </c>
      <c r="BF444" s="30">
        <v>0.48</v>
      </c>
      <c r="CJ444" s="30">
        <v>13.9</v>
      </c>
      <c r="CN444" s="30">
        <v>1.1399999999999999</v>
      </c>
      <c r="CO444" s="30">
        <v>0.52</v>
      </c>
      <c r="CR444" s="30">
        <v>18.5</v>
      </c>
      <c r="CW444" s="30">
        <v>155</v>
      </c>
      <c r="CX444" s="30">
        <v>115</v>
      </c>
      <c r="CY444" s="30">
        <v>13.9</v>
      </c>
      <c r="CZ444" s="6">
        <v>156</v>
      </c>
      <c r="DA444" s="6">
        <v>14.9</v>
      </c>
      <c r="DM444" s="30">
        <v>4.67</v>
      </c>
      <c r="DN444" s="30">
        <v>611</v>
      </c>
      <c r="DO444" s="30">
        <v>17.899999999999999</v>
      </c>
      <c r="DP444" s="30">
        <v>71.5</v>
      </c>
      <c r="DQ444" s="30">
        <v>3.78</v>
      </c>
      <c r="DR444" s="30">
        <v>13.6</v>
      </c>
      <c r="DS444" s="30">
        <v>2.37</v>
      </c>
      <c r="DT444" s="30">
        <v>0.44</v>
      </c>
      <c r="DU444" s="30">
        <v>1.84</v>
      </c>
      <c r="DV444" s="30">
        <v>0.38</v>
      </c>
      <c r="DW444" s="30">
        <v>2.4300000000000002</v>
      </c>
      <c r="DX444" s="30">
        <v>0.47</v>
      </c>
      <c r="DY444" s="30">
        <v>1.6</v>
      </c>
      <c r="DZ444" s="30">
        <v>0.26</v>
      </c>
      <c r="EA444" s="30">
        <v>2.2400000000000002</v>
      </c>
      <c r="EB444" s="30">
        <v>0.37</v>
      </c>
      <c r="EC444" s="30">
        <v>6.03</v>
      </c>
      <c r="ED444" s="30">
        <v>1.41</v>
      </c>
      <c r="EO444" s="30">
        <v>14.2</v>
      </c>
      <c r="EP444" s="30">
        <v>2.12</v>
      </c>
      <c r="FO444" s="6"/>
      <c r="FP444" s="13" t="s">
        <v>1100</v>
      </c>
    </row>
    <row r="445" spans="1:172" s="30" customFormat="1" x14ac:dyDescent="0.25">
      <c r="A445" s="13" t="s">
        <v>1098</v>
      </c>
      <c r="B445" s="6"/>
      <c r="C445" s="13" t="s">
        <v>802</v>
      </c>
      <c r="E445" s="2">
        <v>46.701110999999997</v>
      </c>
      <c r="F445" s="2">
        <v>46.701110999999997</v>
      </c>
      <c r="G445" s="2">
        <v>120.376667</v>
      </c>
      <c r="H445" s="2">
        <v>120.376667</v>
      </c>
      <c r="I445" s="6"/>
      <c r="J445" s="6"/>
      <c r="K445" s="6"/>
      <c r="L445" s="13" t="s">
        <v>1112</v>
      </c>
      <c r="M445" s="13"/>
      <c r="N445" s="6">
        <v>127</v>
      </c>
      <c r="O445" s="6">
        <v>134</v>
      </c>
      <c r="P445" s="6"/>
      <c r="Q445" s="35">
        <v>130</v>
      </c>
      <c r="R445" s="6"/>
      <c r="S445" s="6"/>
      <c r="T445" s="6"/>
      <c r="U445" s="6"/>
      <c r="V445" s="6"/>
      <c r="W445" s="6"/>
      <c r="X445" s="6"/>
      <c r="Y445" s="6"/>
      <c r="Z445" s="6"/>
      <c r="AA445" s="6"/>
      <c r="AB445" s="30">
        <v>69.430000000000007</v>
      </c>
      <c r="AC445" s="30">
        <v>0.43</v>
      </c>
      <c r="AE445" s="30">
        <v>15.3</v>
      </c>
      <c r="AG445" s="2">
        <v>1.9787530562347186</v>
      </c>
      <c r="AH445" s="2">
        <v>0.55000000000000004</v>
      </c>
      <c r="AI445" s="2">
        <v>2.3304819999999999</v>
      </c>
      <c r="AJ445" s="2">
        <v>0.79</v>
      </c>
      <c r="AK445" s="2">
        <v>0.61</v>
      </c>
      <c r="AL445" s="2">
        <v>0.08</v>
      </c>
      <c r="AM445" s="2"/>
      <c r="AN445" s="2">
        <v>4.8499999999999996</v>
      </c>
      <c r="AO445" s="2">
        <v>4.8099999999999996</v>
      </c>
      <c r="AP445" s="2">
        <v>0.12</v>
      </c>
      <c r="BF445" s="30">
        <v>0.92</v>
      </c>
      <c r="CJ445" s="30">
        <v>33.799999999999997</v>
      </c>
      <c r="CN445" s="30">
        <v>3.89</v>
      </c>
      <c r="CO445" s="30">
        <v>3.03</v>
      </c>
      <c r="CR445" s="30">
        <v>20.399999999999999</v>
      </c>
      <c r="CW445" s="30">
        <v>91</v>
      </c>
      <c r="CX445" s="30">
        <v>182</v>
      </c>
      <c r="CY445" s="30">
        <v>14.4</v>
      </c>
      <c r="CZ445" s="6">
        <v>231</v>
      </c>
      <c r="DA445" s="6">
        <v>8.93</v>
      </c>
      <c r="DM445" s="30">
        <v>2.25</v>
      </c>
      <c r="DN445" s="30">
        <v>961</v>
      </c>
      <c r="DO445" s="30">
        <v>52.8</v>
      </c>
      <c r="DP445" s="30">
        <v>108</v>
      </c>
      <c r="DQ445" s="30">
        <v>9.76</v>
      </c>
      <c r="DR445" s="30">
        <v>33</v>
      </c>
      <c r="DS445" s="30">
        <v>5.0199999999999996</v>
      </c>
      <c r="DT445" s="30">
        <v>0.95</v>
      </c>
      <c r="DU445" s="30">
        <v>3.66</v>
      </c>
      <c r="DV445" s="30">
        <v>0.52</v>
      </c>
      <c r="DW445" s="30">
        <v>3.12</v>
      </c>
      <c r="DX445" s="30">
        <v>0.54</v>
      </c>
      <c r="DY445" s="30">
        <v>1.59</v>
      </c>
      <c r="DZ445" s="30">
        <v>0.25</v>
      </c>
      <c r="EA445" s="30">
        <v>1.68</v>
      </c>
      <c r="EB445" s="30">
        <v>0.25</v>
      </c>
      <c r="EC445" s="30">
        <v>6.8</v>
      </c>
      <c r="ED445" s="30">
        <v>0.74</v>
      </c>
      <c r="EO445" s="30">
        <v>13.8</v>
      </c>
      <c r="EP445" s="30">
        <v>3.01</v>
      </c>
      <c r="FO445" s="6"/>
      <c r="FP445" s="13" t="s">
        <v>1100</v>
      </c>
    </row>
    <row r="446" spans="1:172" s="30" customFormat="1" x14ac:dyDescent="0.25">
      <c r="A446" s="13" t="s">
        <v>1098</v>
      </c>
      <c r="B446" s="6"/>
      <c r="C446" s="13" t="s">
        <v>802</v>
      </c>
      <c r="E446" s="12">
        <v>46.85</v>
      </c>
      <c r="F446" s="12">
        <v>46.85</v>
      </c>
      <c r="G446" s="12">
        <v>120.583333</v>
      </c>
      <c r="H446" s="12">
        <v>120.583333</v>
      </c>
      <c r="I446" s="6"/>
      <c r="J446" s="6"/>
      <c r="K446" s="6"/>
      <c r="L446" s="13" t="s">
        <v>1113</v>
      </c>
      <c r="M446" s="13"/>
      <c r="N446" s="6">
        <v>127</v>
      </c>
      <c r="O446" s="6">
        <v>134</v>
      </c>
      <c r="P446" s="6"/>
      <c r="Q446" s="35">
        <v>130</v>
      </c>
      <c r="R446" s="6"/>
      <c r="S446" s="6"/>
      <c r="T446" s="6"/>
      <c r="U446" s="6"/>
      <c r="V446" s="6"/>
      <c r="W446" s="6"/>
      <c r="X446" s="6"/>
      <c r="Y446" s="6"/>
      <c r="Z446" s="6"/>
      <c r="AA446" s="6"/>
      <c r="AB446" s="30">
        <v>78.430000000000007</v>
      </c>
      <c r="AC446" s="30">
        <v>0.09</v>
      </c>
      <c r="AE446" s="30">
        <v>11.57</v>
      </c>
      <c r="AG446" s="2">
        <v>0.16545676817070454</v>
      </c>
      <c r="AH446" s="2">
        <v>0.4</v>
      </c>
      <c r="AI446" s="2">
        <v>0.54887799999999998</v>
      </c>
      <c r="AJ446" s="2">
        <v>0.92</v>
      </c>
      <c r="AK446" s="2">
        <v>0.23</v>
      </c>
      <c r="AL446" s="2">
        <v>7.0000000000000007E-2</v>
      </c>
      <c r="AM446" s="2"/>
      <c r="AN446" s="2">
        <v>4.4400000000000004</v>
      </c>
      <c r="AO446" s="2">
        <v>2.76</v>
      </c>
      <c r="AP446" s="2">
        <v>0.01</v>
      </c>
      <c r="BF446" s="30">
        <v>0.82</v>
      </c>
      <c r="CJ446" s="30">
        <v>4.49</v>
      </c>
      <c r="CN446" s="30">
        <v>0.49</v>
      </c>
      <c r="CO446" s="30">
        <v>1.18</v>
      </c>
      <c r="CR446" s="30">
        <v>14.8</v>
      </c>
      <c r="CW446" s="30">
        <v>125</v>
      </c>
      <c r="CX446" s="30">
        <v>93</v>
      </c>
      <c r="CY446" s="30">
        <v>9.6999999999999993</v>
      </c>
      <c r="CZ446" s="6">
        <v>152</v>
      </c>
      <c r="DA446" s="6">
        <v>13.4</v>
      </c>
      <c r="DM446" s="30">
        <v>8.76</v>
      </c>
      <c r="DN446" s="30">
        <v>96</v>
      </c>
      <c r="DO446" s="30">
        <v>14.2</v>
      </c>
      <c r="DP446" s="30">
        <v>37.299999999999997</v>
      </c>
      <c r="DQ446" s="30">
        <v>2.57</v>
      </c>
      <c r="DR446" s="30">
        <v>8</v>
      </c>
      <c r="DS446" s="30">
        <v>1.4</v>
      </c>
      <c r="DT446" s="30">
        <v>0.11</v>
      </c>
      <c r="DU446" s="30">
        <v>1.1599999999999999</v>
      </c>
      <c r="DV446" s="30">
        <v>0.2</v>
      </c>
      <c r="DW446" s="30">
        <v>1.38</v>
      </c>
      <c r="DX446" s="30">
        <v>0.28000000000000003</v>
      </c>
      <c r="DY446" s="30">
        <v>0.99</v>
      </c>
      <c r="DZ446" s="30">
        <v>0.19</v>
      </c>
      <c r="EA446" s="30">
        <v>1.23</v>
      </c>
      <c r="EB446" s="30">
        <v>0.2</v>
      </c>
      <c r="EC446" s="30">
        <v>6.3</v>
      </c>
      <c r="ED446" s="30">
        <v>1.28</v>
      </c>
      <c r="EO446" s="30">
        <v>13.6</v>
      </c>
      <c r="EP446" s="30">
        <v>2.92</v>
      </c>
      <c r="FO446" s="6"/>
      <c r="FP446" s="13" t="s">
        <v>1100</v>
      </c>
    </row>
    <row r="447" spans="1:172" s="30" customFormat="1" x14ac:dyDescent="0.25">
      <c r="A447" s="13" t="s">
        <v>1098</v>
      </c>
      <c r="B447" s="6"/>
      <c r="C447" s="13" t="s">
        <v>802</v>
      </c>
      <c r="E447" s="12">
        <v>46.85</v>
      </c>
      <c r="F447" s="12">
        <v>46.85</v>
      </c>
      <c r="G447" s="12">
        <v>120.583333</v>
      </c>
      <c r="H447" s="12">
        <v>120.583333</v>
      </c>
      <c r="I447" s="6"/>
      <c r="J447" s="6"/>
      <c r="K447" s="6"/>
      <c r="L447" s="13" t="s">
        <v>1114</v>
      </c>
      <c r="M447" s="13"/>
      <c r="N447" s="6">
        <v>127</v>
      </c>
      <c r="O447" s="6">
        <v>134</v>
      </c>
      <c r="P447" s="6"/>
      <c r="Q447" s="35">
        <v>130</v>
      </c>
      <c r="R447" s="6"/>
      <c r="S447" s="6"/>
      <c r="T447" s="6"/>
      <c r="U447" s="6"/>
      <c r="V447" s="6"/>
      <c r="W447" s="6"/>
      <c r="X447" s="6"/>
      <c r="Y447" s="6"/>
      <c r="Z447" s="6"/>
      <c r="AA447" s="6"/>
      <c r="AB447" s="30">
        <v>68.3</v>
      </c>
      <c r="AC447" s="30">
        <v>0.57999999999999996</v>
      </c>
      <c r="AE447" s="30">
        <v>14.86</v>
      </c>
      <c r="AG447" s="2">
        <v>1.904098688597466</v>
      </c>
      <c r="AH447" s="2">
        <v>1.4</v>
      </c>
      <c r="AI447" s="2">
        <v>3.113308</v>
      </c>
      <c r="AJ447" s="2">
        <v>2.5499999999999998</v>
      </c>
      <c r="AK447" s="2">
        <v>1.06</v>
      </c>
      <c r="AL447" s="2">
        <v>0.08</v>
      </c>
      <c r="AM447" s="2"/>
      <c r="AN447" s="2">
        <v>4.08</v>
      </c>
      <c r="AO447" s="2">
        <v>4.13</v>
      </c>
      <c r="AP447" s="2">
        <v>0.19</v>
      </c>
      <c r="BF447" s="30">
        <v>0.64</v>
      </c>
      <c r="CJ447" s="30">
        <v>60.8</v>
      </c>
      <c r="CN447" s="30">
        <v>6.81</v>
      </c>
      <c r="CO447" s="30">
        <v>3.39</v>
      </c>
      <c r="CR447" s="30">
        <v>21.4</v>
      </c>
      <c r="CW447" s="30">
        <v>132</v>
      </c>
      <c r="CX447" s="30">
        <v>465</v>
      </c>
      <c r="CY447" s="30">
        <v>20.9</v>
      </c>
      <c r="CZ447" s="6">
        <v>138</v>
      </c>
      <c r="DA447" s="6">
        <v>12.6</v>
      </c>
      <c r="DM447" s="30">
        <v>4.0599999999999996</v>
      </c>
      <c r="DN447" s="30">
        <v>812</v>
      </c>
      <c r="DO447" s="30">
        <v>36.700000000000003</v>
      </c>
      <c r="DP447" s="30">
        <v>70.5</v>
      </c>
      <c r="DQ447" s="30">
        <v>7.95</v>
      </c>
      <c r="DR447" s="30">
        <v>29.3</v>
      </c>
      <c r="DS447" s="30">
        <v>4.96</v>
      </c>
      <c r="DT447" s="30">
        <v>1.1399999999999999</v>
      </c>
      <c r="DU447" s="30">
        <v>4.22</v>
      </c>
      <c r="DV447" s="30">
        <v>0.69</v>
      </c>
      <c r="DW447" s="30">
        <v>3.78</v>
      </c>
      <c r="DX447" s="30">
        <v>0.68</v>
      </c>
      <c r="DY447" s="30">
        <v>2.15</v>
      </c>
      <c r="DZ447" s="30">
        <v>0.35</v>
      </c>
      <c r="EA447" s="30">
        <v>2</v>
      </c>
      <c r="EB447" s="30">
        <v>0.37</v>
      </c>
      <c r="EC447" s="30">
        <v>4.91</v>
      </c>
      <c r="ED447" s="30">
        <v>1.21</v>
      </c>
      <c r="EO447" s="30">
        <v>18.899999999999999</v>
      </c>
      <c r="EP447" s="30">
        <v>3.91</v>
      </c>
      <c r="FO447" s="6"/>
      <c r="FP447" s="13" t="s">
        <v>1100</v>
      </c>
    </row>
    <row r="448" spans="1:172" s="30" customFormat="1" x14ac:dyDescent="0.25">
      <c r="A448" s="13" t="s">
        <v>1098</v>
      </c>
      <c r="B448" s="6"/>
      <c r="C448" s="13" t="s">
        <v>802</v>
      </c>
      <c r="E448" s="12">
        <v>46.85</v>
      </c>
      <c r="F448" s="12">
        <v>46.85</v>
      </c>
      <c r="G448" s="12">
        <v>120.683333</v>
      </c>
      <c r="H448" s="12">
        <v>120.683333</v>
      </c>
      <c r="I448" s="6"/>
      <c r="J448" s="6"/>
      <c r="K448" s="6"/>
      <c r="L448" s="13" t="s">
        <v>1115</v>
      </c>
      <c r="M448" s="13"/>
      <c r="N448" s="6">
        <v>127</v>
      </c>
      <c r="O448" s="6">
        <v>134</v>
      </c>
      <c r="P448" s="6"/>
      <c r="Q448" s="35">
        <v>130</v>
      </c>
      <c r="R448" s="6"/>
      <c r="S448" s="6"/>
      <c r="T448" s="6"/>
      <c r="U448" s="6"/>
      <c r="V448" s="6"/>
      <c r="W448" s="6"/>
      <c r="X448" s="6"/>
      <c r="Y448" s="6"/>
      <c r="Z448" s="6"/>
      <c r="AA448" s="6"/>
      <c r="AB448" s="30">
        <v>65.209999999999994</v>
      </c>
      <c r="AC448" s="30">
        <v>0.52</v>
      </c>
      <c r="AE448" s="30">
        <v>16.2</v>
      </c>
      <c r="AG448" s="2">
        <v>2.399666592576128</v>
      </c>
      <c r="AH448" s="2">
        <v>1.35</v>
      </c>
      <c r="AI448" s="2">
        <v>3.50922</v>
      </c>
      <c r="AJ448" s="2">
        <v>2.1800000000000002</v>
      </c>
      <c r="AK448" s="2">
        <v>1.1499999999999999</v>
      </c>
      <c r="AL448" s="2">
        <v>0.09</v>
      </c>
      <c r="AM448" s="2"/>
      <c r="AN448" s="2">
        <v>4.3600000000000003</v>
      </c>
      <c r="AO448" s="2">
        <v>4.1900000000000004</v>
      </c>
      <c r="AP448" s="2">
        <v>0.2</v>
      </c>
      <c r="BF448" s="30">
        <v>2</v>
      </c>
      <c r="CJ448" s="30">
        <v>67.8</v>
      </c>
      <c r="CN448" s="30">
        <v>6.89</v>
      </c>
      <c r="CO448" s="30">
        <v>1.87</v>
      </c>
      <c r="CR448" s="30">
        <v>15.8</v>
      </c>
      <c r="CW448" s="30">
        <v>128</v>
      </c>
      <c r="CX448" s="30">
        <v>420</v>
      </c>
      <c r="CY448" s="30">
        <v>21.8</v>
      </c>
      <c r="CZ448" s="6">
        <v>161</v>
      </c>
      <c r="DA448" s="6">
        <v>9.48</v>
      </c>
      <c r="DM448" s="30">
        <v>5.78</v>
      </c>
      <c r="DN448" s="30">
        <v>819</v>
      </c>
      <c r="DO448" s="30">
        <v>32.9</v>
      </c>
      <c r="DP448" s="30">
        <v>63.7</v>
      </c>
      <c r="DQ448" s="30">
        <v>7.59</v>
      </c>
      <c r="DR448" s="30">
        <v>28.4</v>
      </c>
      <c r="DS448" s="30">
        <v>4.9800000000000004</v>
      </c>
      <c r="DT448" s="30">
        <v>1.3</v>
      </c>
      <c r="DU448" s="30">
        <v>4.2300000000000004</v>
      </c>
      <c r="DV448" s="30">
        <v>0.71</v>
      </c>
      <c r="DW448" s="30">
        <v>4.0199999999999996</v>
      </c>
      <c r="DX448" s="30">
        <v>0.76</v>
      </c>
      <c r="DY448" s="30">
        <v>2.1800000000000002</v>
      </c>
      <c r="DZ448" s="30">
        <v>0.36</v>
      </c>
      <c r="EA448" s="30">
        <v>2.36</v>
      </c>
      <c r="EB448" s="30">
        <v>0.35</v>
      </c>
      <c r="EC448" s="30">
        <v>5.81</v>
      </c>
      <c r="ED448" s="30">
        <v>0.78</v>
      </c>
      <c r="EO448" s="30">
        <v>13.3</v>
      </c>
      <c r="EP448" s="30">
        <v>3.02</v>
      </c>
      <c r="FO448" s="6"/>
      <c r="FP448" s="13" t="s">
        <v>1100</v>
      </c>
    </row>
    <row r="449" spans="1:172" s="30" customFormat="1" x14ac:dyDescent="0.25">
      <c r="A449" s="13" t="s">
        <v>1098</v>
      </c>
      <c r="B449" s="6"/>
      <c r="C449" s="13" t="s">
        <v>802</v>
      </c>
      <c r="E449" s="12">
        <v>46.85</v>
      </c>
      <c r="F449" s="12">
        <v>46.85</v>
      </c>
      <c r="G449" s="12">
        <v>120.683333</v>
      </c>
      <c r="H449" s="12">
        <v>120.683333</v>
      </c>
      <c r="I449" s="6"/>
      <c r="J449" s="6"/>
      <c r="K449" s="6"/>
      <c r="L449" s="13" t="s">
        <v>1116</v>
      </c>
      <c r="M449" s="13"/>
      <c r="N449" s="6">
        <v>127</v>
      </c>
      <c r="O449" s="6">
        <v>134</v>
      </c>
      <c r="P449" s="6"/>
      <c r="Q449" s="35">
        <v>130</v>
      </c>
      <c r="R449" s="6"/>
      <c r="S449" s="6"/>
      <c r="T449" s="6"/>
      <c r="U449" s="6"/>
      <c r="V449" s="6"/>
      <c r="W449" s="6"/>
      <c r="X449" s="6"/>
      <c r="Y449" s="6"/>
      <c r="Z449" s="6"/>
      <c r="AA449" s="6"/>
      <c r="AB449" s="30">
        <v>68.23</v>
      </c>
      <c r="AC449" s="30">
        <v>0.56000000000000005</v>
      </c>
      <c r="AE449" s="30">
        <v>15.56</v>
      </c>
      <c r="AG449" s="2">
        <v>2.426481440320071</v>
      </c>
      <c r="AH449" s="2">
        <v>0.75</v>
      </c>
      <c r="AI449" s="2">
        <v>2.9333480000000001</v>
      </c>
      <c r="AJ449" s="2">
        <v>0.97</v>
      </c>
      <c r="AK449" s="2">
        <v>0.99</v>
      </c>
      <c r="AL449" s="2">
        <v>7.0000000000000007E-2</v>
      </c>
      <c r="AM449" s="2"/>
      <c r="AN449" s="2">
        <v>3.86</v>
      </c>
      <c r="AO449" s="2">
        <v>4.67</v>
      </c>
      <c r="AP449" s="2">
        <v>0.17</v>
      </c>
      <c r="BF449" s="30">
        <v>1.63</v>
      </c>
      <c r="CJ449" s="30">
        <v>68.7</v>
      </c>
      <c r="CN449" s="30">
        <v>7.3</v>
      </c>
      <c r="CO449" s="30">
        <v>5.37</v>
      </c>
      <c r="CR449" s="30">
        <v>20.6</v>
      </c>
      <c r="CW449" s="30">
        <v>133</v>
      </c>
      <c r="CX449" s="30">
        <v>474</v>
      </c>
      <c r="CY449" s="30">
        <v>17.600000000000001</v>
      </c>
      <c r="CZ449" s="6">
        <v>99</v>
      </c>
      <c r="DA449" s="6">
        <v>11.1</v>
      </c>
      <c r="DM449" s="30">
        <v>6.84</v>
      </c>
      <c r="DN449" s="30">
        <v>760</v>
      </c>
      <c r="DO449" s="30">
        <v>33.700000000000003</v>
      </c>
      <c r="DP449" s="30">
        <v>65.7</v>
      </c>
      <c r="DQ449" s="30">
        <v>7.58</v>
      </c>
      <c r="DR449" s="30">
        <v>27.5</v>
      </c>
      <c r="DS449" s="30">
        <v>5.19</v>
      </c>
      <c r="DT449" s="30">
        <v>1.17</v>
      </c>
      <c r="DU449" s="30">
        <v>4</v>
      </c>
      <c r="DV449" s="30">
        <v>0.62</v>
      </c>
      <c r="DW449" s="30">
        <v>3.47</v>
      </c>
      <c r="DX449" s="30">
        <v>0.67</v>
      </c>
      <c r="DY449" s="30">
        <v>1.94</v>
      </c>
      <c r="DZ449" s="30">
        <v>0.28999999999999998</v>
      </c>
      <c r="EA449" s="30">
        <v>1.84</v>
      </c>
      <c r="EB449" s="30">
        <v>0.3</v>
      </c>
      <c r="EC449" s="30">
        <v>3.87</v>
      </c>
      <c r="ED449" s="30">
        <v>1.17</v>
      </c>
      <c r="EO449" s="30">
        <v>16.600000000000001</v>
      </c>
      <c r="EP449" s="30">
        <v>4.22</v>
      </c>
      <c r="FO449" s="6"/>
      <c r="FP449" s="13" t="s">
        <v>1100</v>
      </c>
    </row>
    <row r="450" spans="1:172" s="30" customFormat="1" x14ac:dyDescent="0.25">
      <c r="A450" s="13" t="s">
        <v>1098</v>
      </c>
      <c r="B450" s="6"/>
      <c r="C450" s="13" t="s">
        <v>802</v>
      </c>
      <c r="E450" s="2">
        <v>46.769722000000002</v>
      </c>
      <c r="F450" s="2">
        <v>46.769722000000002</v>
      </c>
      <c r="G450" s="2">
        <v>120.716944</v>
      </c>
      <c r="H450" s="2">
        <v>120.716944</v>
      </c>
      <c r="I450" s="6"/>
      <c r="J450" s="6"/>
      <c r="K450" s="6"/>
      <c r="L450" s="13" t="s">
        <v>1117</v>
      </c>
      <c r="M450" s="13"/>
      <c r="N450" s="6">
        <v>127</v>
      </c>
      <c r="O450" s="6">
        <v>134</v>
      </c>
      <c r="P450" s="6"/>
      <c r="Q450" s="35">
        <v>130</v>
      </c>
      <c r="R450" s="6"/>
      <c r="S450" s="6"/>
      <c r="T450" s="6"/>
      <c r="U450" s="6"/>
      <c r="V450" s="6"/>
      <c r="W450" s="6"/>
      <c r="X450" s="6"/>
      <c r="Y450" s="6"/>
      <c r="Z450" s="6"/>
      <c r="AA450" s="6"/>
      <c r="AB450" s="30">
        <v>75.150000000000006</v>
      </c>
      <c r="AC450" s="30">
        <v>0.19</v>
      </c>
      <c r="AE450" s="30">
        <v>13.72</v>
      </c>
      <c r="AG450" s="2">
        <v>0.70886419204267614</v>
      </c>
      <c r="AH450" s="2">
        <v>0.1</v>
      </c>
      <c r="AI450" s="2">
        <v>0.73783600000000005</v>
      </c>
      <c r="AJ450" s="2">
        <v>0.13</v>
      </c>
      <c r="AK450" s="2">
        <v>0.24</v>
      </c>
      <c r="AL450" s="2">
        <v>0.02</v>
      </c>
      <c r="AM450" s="2"/>
      <c r="AN450" s="2">
        <v>4.66</v>
      </c>
      <c r="AO450" s="2">
        <v>3.43</v>
      </c>
      <c r="AP450" s="2">
        <v>0.03</v>
      </c>
      <c r="BF450" s="30">
        <v>1.59</v>
      </c>
      <c r="CJ450" s="30">
        <v>14.5</v>
      </c>
      <c r="CN450" s="30">
        <v>0.6</v>
      </c>
      <c r="CO450" s="30">
        <v>9.39</v>
      </c>
      <c r="CR450" s="30">
        <v>17.7</v>
      </c>
      <c r="CW450" s="30">
        <v>153</v>
      </c>
      <c r="CX450" s="30">
        <v>80</v>
      </c>
      <c r="CY450" s="30">
        <v>22.1</v>
      </c>
      <c r="CZ450" s="6">
        <v>206</v>
      </c>
      <c r="DA450" s="6">
        <v>17</v>
      </c>
      <c r="DM450" s="30">
        <v>3.85</v>
      </c>
      <c r="DN450" s="30">
        <v>415</v>
      </c>
      <c r="DO450" s="30">
        <v>42</v>
      </c>
      <c r="DP450" s="30">
        <v>76.2</v>
      </c>
      <c r="DQ450" s="30">
        <v>8.5500000000000007</v>
      </c>
      <c r="DR450" s="30">
        <v>29.4</v>
      </c>
      <c r="DS450" s="30">
        <v>4.87</v>
      </c>
      <c r="DT450" s="30">
        <v>0.64</v>
      </c>
      <c r="DU450" s="30">
        <v>3.96</v>
      </c>
      <c r="DV450" s="30">
        <v>0.64</v>
      </c>
      <c r="DW450" s="30">
        <v>3.89</v>
      </c>
      <c r="DX450" s="30">
        <v>0.68</v>
      </c>
      <c r="DY450" s="30">
        <v>2.4700000000000002</v>
      </c>
      <c r="DZ450" s="30">
        <v>0.41</v>
      </c>
      <c r="EA450" s="30">
        <v>2.77</v>
      </c>
      <c r="EB450" s="30">
        <v>0.5</v>
      </c>
      <c r="EC450" s="30">
        <v>7.93</v>
      </c>
      <c r="ED450" s="30">
        <v>1.4</v>
      </c>
      <c r="EO450" s="30">
        <v>20.2</v>
      </c>
      <c r="EP450" s="30">
        <v>4.7699999999999996</v>
      </c>
      <c r="FO450" s="6"/>
      <c r="FP450" s="13" t="s">
        <v>1100</v>
      </c>
    </row>
    <row r="451" spans="1:172" s="30" customFormat="1" x14ac:dyDescent="0.25">
      <c r="A451" s="13" t="s">
        <v>1098</v>
      </c>
      <c r="B451" s="6"/>
      <c r="C451" s="13" t="s">
        <v>802</v>
      </c>
      <c r="E451" s="12">
        <v>46.85</v>
      </c>
      <c r="F451" s="12">
        <v>46.85</v>
      </c>
      <c r="G451" s="12">
        <v>120.683333</v>
      </c>
      <c r="H451" s="12">
        <v>120.683333</v>
      </c>
      <c r="I451" s="6"/>
      <c r="J451" s="6"/>
      <c r="K451" s="6"/>
      <c r="L451" s="13" t="s">
        <v>1118</v>
      </c>
      <c r="M451" s="13"/>
      <c r="N451" s="6">
        <v>127</v>
      </c>
      <c r="O451" s="6">
        <v>134</v>
      </c>
      <c r="P451" s="6"/>
      <c r="Q451" s="35">
        <v>130</v>
      </c>
      <c r="R451" s="6"/>
      <c r="S451" s="6"/>
      <c r="T451" s="6"/>
      <c r="U451" s="6"/>
      <c r="V451" s="6"/>
      <c r="W451" s="6"/>
      <c r="X451" s="6"/>
      <c r="Y451" s="6"/>
      <c r="Z451" s="6"/>
      <c r="AA451" s="6"/>
      <c r="AB451" s="30">
        <v>67.89</v>
      </c>
      <c r="AC451" s="30">
        <v>0.47</v>
      </c>
      <c r="AE451" s="30">
        <v>15.9</v>
      </c>
      <c r="AG451" s="2">
        <v>2.2276172482773955</v>
      </c>
      <c r="AH451" s="2">
        <v>0.65</v>
      </c>
      <c r="AI451" s="2">
        <v>2.6544100000000004</v>
      </c>
      <c r="AJ451" s="2">
        <v>0.69</v>
      </c>
      <c r="AK451" s="2">
        <v>1.01</v>
      </c>
      <c r="AL451" s="2">
        <v>0.05</v>
      </c>
      <c r="AM451" s="2"/>
      <c r="AN451" s="2">
        <v>4.7699999999999996</v>
      </c>
      <c r="AO451" s="2">
        <v>4.4400000000000004</v>
      </c>
      <c r="AP451" s="2">
        <v>0.14000000000000001</v>
      </c>
      <c r="BF451" s="30">
        <v>1.68</v>
      </c>
      <c r="CJ451" s="30">
        <v>62.1</v>
      </c>
      <c r="CN451" s="30">
        <v>5.67</v>
      </c>
      <c r="CO451" s="30">
        <v>3.59</v>
      </c>
      <c r="CR451" s="30">
        <v>18</v>
      </c>
      <c r="CW451" s="30">
        <v>153</v>
      </c>
      <c r="CX451" s="30">
        <v>319</v>
      </c>
      <c r="CY451" s="30">
        <v>26</v>
      </c>
      <c r="CZ451" s="6">
        <v>350</v>
      </c>
      <c r="DA451" s="6">
        <v>12.1</v>
      </c>
      <c r="DM451" s="30">
        <v>5.78</v>
      </c>
      <c r="DN451" s="30">
        <v>926</v>
      </c>
      <c r="DO451" s="30">
        <v>34.9</v>
      </c>
      <c r="DP451" s="30">
        <v>70.099999999999994</v>
      </c>
      <c r="DQ451" s="30">
        <v>8.3000000000000007</v>
      </c>
      <c r="DR451" s="30">
        <v>31.5</v>
      </c>
      <c r="DS451" s="30">
        <v>6.04</v>
      </c>
      <c r="DT451" s="30">
        <v>1.23</v>
      </c>
      <c r="DU451" s="30">
        <v>4.9400000000000004</v>
      </c>
      <c r="DV451" s="30">
        <v>0.84</v>
      </c>
      <c r="DW451" s="30">
        <v>4.87</v>
      </c>
      <c r="DX451" s="30">
        <v>0.88</v>
      </c>
      <c r="DY451" s="30">
        <v>2.91</v>
      </c>
      <c r="DZ451" s="30">
        <v>0.45</v>
      </c>
      <c r="EA451" s="30">
        <v>2.83</v>
      </c>
      <c r="EB451" s="30">
        <v>0.49</v>
      </c>
      <c r="EC451" s="30">
        <v>10.7</v>
      </c>
      <c r="ED451" s="30">
        <v>1.03</v>
      </c>
      <c r="EO451" s="30">
        <v>15.7</v>
      </c>
      <c r="EP451" s="30">
        <v>3.74</v>
      </c>
      <c r="FO451" s="6"/>
      <c r="FP451" s="13" t="s">
        <v>1100</v>
      </c>
    </row>
    <row r="452" spans="1:172" s="30" customFormat="1" x14ac:dyDescent="0.25">
      <c r="A452" s="13" t="s">
        <v>1098</v>
      </c>
      <c r="B452" s="6"/>
      <c r="C452" s="13" t="s">
        <v>802</v>
      </c>
      <c r="E452" s="12">
        <v>46.85</v>
      </c>
      <c r="F452" s="12">
        <v>46.85</v>
      </c>
      <c r="G452" s="12">
        <v>120.683333</v>
      </c>
      <c r="H452" s="12">
        <v>120.683333</v>
      </c>
      <c r="I452" s="6"/>
      <c r="J452" s="6"/>
      <c r="K452" s="6"/>
      <c r="L452" s="13" t="s">
        <v>1119</v>
      </c>
      <c r="M452" s="13"/>
      <c r="N452" s="6">
        <v>127</v>
      </c>
      <c r="O452" s="6">
        <v>134</v>
      </c>
      <c r="P452" s="6"/>
      <c r="Q452" s="35">
        <v>130</v>
      </c>
      <c r="R452" s="6"/>
      <c r="S452" s="6"/>
      <c r="T452" s="6"/>
      <c r="U452" s="6"/>
      <c r="V452" s="6"/>
      <c r="W452" s="6"/>
      <c r="X452" s="6"/>
      <c r="Y452" s="6"/>
      <c r="Z452" s="6"/>
      <c r="AA452" s="6"/>
      <c r="AB452" s="30">
        <v>74.209999999999994</v>
      </c>
      <c r="AC452" s="30">
        <v>0.22</v>
      </c>
      <c r="AE452" s="30">
        <v>13.75</v>
      </c>
      <c r="AG452" s="2">
        <v>1.4665925761280285</v>
      </c>
      <c r="AH452" s="2">
        <v>0.3</v>
      </c>
      <c r="AI452" s="2">
        <v>1.6196400000000002</v>
      </c>
      <c r="AJ452" s="2">
        <v>0.19</v>
      </c>
      <c r="AK452" s="2">
        <v>0.33</v>
      </c>
      <c r="AL452" s="2">
        <v>0.05</v>
      </c>
      <c r="AM452" s="2"/>
      <c r="AN452" s="2">
        <v>4.62</v>
      </c>
      <c r="AO452" s="2">
        <v>3.44</v>
      </c>
      <c r="AP452" s="2">
        <v>0.06</v>
      </c>
      <c r="BF452" s="30">
        <v>1.33</v>
      </c>
      <c r="CJ452" s="30">
        <v>20</v>
      </c>
      <c r="CN452" s="30">
        <v>6.67</v>
      </c>
      <c r="CO452" s="30">
        <v>4.93</v>
      </c>
      <c r="CR452" s="30">
        <v>14.5</v>
      </c>
      <c r="CW452" s="30">
        <v>162</v>
      </c>
      <c r="CX452" s="30">
        <v>146</v>
      </c>
      <c r="CY452" s="30">
        <v>16</v>
      </c>
      <c r="CZ452" s="6">
        <v>233</v>
      </c>
      <c r="DA452" s="6">
        <v>14.5</v>
      </c>
      <c r="DM452" s="30">
        <v>4.16</v>
      </c>
      <c r="DN452" s="30">
        <v>723</v>
      </c>
      <c r="DO452" s="30">
        <v>23.1</v>
      </c>
      <c r="DP452" s="30">
        <v>45.1</v>
      </c>
      <c r="DQ452" s="30">
        <v>4.74</v>
      </c>
      <c r="DR452" s="30">
        <v>15.6</v>
      </c>
      <c r="DS452" s="30">
        <v>2.72</v>
      </c>
      <c r="DT452" s="30">
        <v>0.55000000000000004</v>
      </c>
      <c r="DU452" s="30">
        <v>2.08</v>
      </c>
      <c r="DV452" s="30">
        <v>0.4</v>
      </c>
      <c r="DW452" s="30">
        <v>2.5</v>
      </c>
      <c r="DX452" s="30">
        <v>0.56999999999999995</v>
      </c>
      <c r="DY452" s="30">
        <v>1.85</v>
      </c>
      <c r="DZ452" s="30">
        <v>0.32</v>
      </c>
      <c r="EA452" s="30">
        <v>1.97</v>
      </c>
      <c r="EB452" s="30">
        <v>0.38</v>
      </c>
      <c r="EC452" s="30">
        <v>7.54</v>
      </c>
      <c r="ED452" s="30">
        <v>1.52</v>
      </c>
      <c r="EO452" s="30">
        <v>26.6</v>
      </c>
      <c r="EP452" s="30">
        <v>4.58</v>
      </c>
      <c r="FO452" s="6"/>
      <c r="FP452" s="13" t="s">
        <v>1100</v>
      </c>
    </row>
    <row r="453" spans="1:172" x14ac:dyDescent="0.25">
      <c r="A453" s="13" t="s">
        <v>1120</v>
      </c>
      <c r="C453" s="13" t="s">
        <v>692</v>
      </c>
      <c r="D453" s="13" t="s">
        <v>891</v>
      </c>
      <c r="E453" s="12">
        <v>47.499721999999998</v>
      </c>
      <c r="F453" s="12">
        <v>47.499721999999998</v>
      </c>
      <c r="G453" s="12">
        <v>121.10475</v>
      </c>
      <c r="H453" s="12">
        <v>121.10475</v>
      </c>
      <c r="L453" s="13" t="s">
        <v>1121</v>
      </c>
      <c r="M453" s="13" t="s">
        <v>382</v>
      </c>
      <c r="Q453" s="34">
        <v>146.69999999999999</v>
      </c>
      <c r="AB453" s="30">
        <v>50.74</v>
      </c>
      <c r="AC453" s="30">
        <v>1.88</v>
      </c>
      <c r="AE453" s="30">
        <v>15.09</v>
      </c>
      <c r="AG453" s="2">
        <v>2.97</v>
      </c>
      <c r="AH453" s="2">
        <v>5.77</v>
      </c>
      <c r="AI453" s="2">
        <f t="shared" si="15"/>
        <v>8.4424060000000001</v>
      </c>
      <c r="AJ453" s="2">
        <v>8.8699999999999992</v>
      </c>
      <c r="AK453" s="2">
        <v>6.37</v>
      </c>
      <c r="AL453" s="2">
        <v>0.27</v>
      </c>
      <c r="AN453" s="2">
        <v>1.57</v>
      </c>
      <c r="AO453" s="2">
        <v>3.03</v>
      </c>
      <c r="AP453" s="2">
        <v>0.6</v>
      </c>
      <c r="BF453" s="30">
        <v>1.7</v>
      </c>
      <c r="CH453" s="30">
        <v>26.8</v>
      </c>
      <c r="CJ453" s="30">
        <v>199</v>
      </c>
      <c r="CK453" s="30">
        <v>163</v>
      </c>
      <c r="CN453" s="30">
        <v>41.6</v>
      </c>
      <c r="CO453" s="30">
        <v>104</v>
      </c>
      <c r="CW453" s="30">
        <v>49.8</v>
      </c>
      <c r="CX453" s="30">
        <v>981</v>
      </c>
      <c r="CY453" s="30">
        <v>37.4</v>
      </c>
      <c r="CZ453" s="30">
        <v>254</v>
      </c>
      <c r="DA453" s="30">
        <v>11.1</v>
      </c>
      <c r="DN453" s="30">
        <v>439</v>
      </c>
      <c r="DO453" s="30">
        <v>31</v>
      </c>
      <c r="DP453" s="30">
        <v>75.099999999999994</v>
      </c>
      <c r="DQ453" s="30">
        <v>9.5399999999999991</v>
      </c>
      <c r="DR453" s="30">
        <v>41.8</v>
      </c>
      <c r="DS453" s="30">
        <v>8.57</v>
      </c>
      <c r="DT453" s="30">
        <v>2.59</v>
      </c>
      <c r="DU453" s="30">
        <v>8.0399999999999991</v>
      </c>
      <c r="DV453" s="30">
        <v>1.31</v>
      </c>
      <c r="DW453" s="30">
        <v>6.69</v>
      </c>
      <c r="DX453" s="30">
        <v>1.29</v>
      </c>
      <c r="DY453" s="30">
        <v>3.63</v>
      </c>
      <c r="DZ453" s="30">
        <v>0.49</v>
      </c>
      <c r="EA453" s="30">
        <v>3.1</v>
      </c>
      <c r="EB453" s="30">
        <v>0.39</v>
      </c>
      <c r="EC453" s="30">
        <v>5.47</v>
      </c>
      <c r="ED453" s="30">
        <v>0.62</v>
      </c>
      <c r="FP453" s="13" t="s">
        <v>1122</v>
      </c>
    </row>
    <row r="454" spans="1:172" x14ac:dyDescent="0.25">
      <c r="A454" s="13" t="s">
        <v>1120</v>
      </c>
      <c r="C454" s="13" t="s">
        <v>692</v>
      </c>
      <c r="D454" s="13" t="s">
        <v>891</v>
      </c>
      <c r="E454" s="12">
        <v>47.499721999999998</v>
      </c>
      <c r="F454" s="12">
        <v>47.499721999999998</v>
      </c>
      <c r="G454" s="12">
        <v>121.10475</v>
      </c>
      <c r="H454" s="12">
        <v>121.10475</v>
      </c>
      <c r="L454" s="13" t="s">
        <v>1123</v>
      </c>
      <c r="M454" s="13" t="s">
        <v>382</v>
      </c>
      <c r="Q454" s="34">
        <v>146.69999999999999</v>
      </c>
      <c r="AB454" s="30">
        <v>53.39</v>
      </c>
      <c r="AC454" s="30">
        <v>1.38</v>
      </c>
      <c r="AE454" s="30">
        <v>16.7</v>
      </c>
      <c r="AG454" s="2">
        <v>5.0599999999999996</v>
      </c>
      <c r="AH454" s="2">
        <v>2.91</v>
      </c>
      <c r="AI454" s="2">
        <f t="shared" si="15"/>
        <v>7.4629880000000002</v>
      </c>
      <c r="AJ454" s="2">
        <v>6.12</v>
      </c>
      <c r="AK454" s="2">
        <v>3.72</v>
      </c>
      <c r="AL454" s="2">
        <v>0.21</v>
      </c>
      <c r="AN454" s="2">
        <v>2.81</v>
      </c>
      <c r="AO454" s="2">
        <v>3.29</v>
      </c>
      <c r="AP454" s="2">
        <v>0.52</v>
      </c>
      <c r="BF454" s="30">
        <v>3.27</v>
      </c>
      <c r="CH454" s="30">
        <v>21.5</v>
      </c>
      <c r="CJ454" s="30">
        <v>163</v>
      </c>
      <c r="CK454" s="30">
        <v>39.1</v>
      </c>
      <c r="CN454" s="30">
        <v>24.4</v>
      </c>
      <c r="CO454" s="30">
        <v>19.7</v>
      </c>
      <c r="CW454" s="30">
        <v>65.2</v>
      </c>
      <c r="CX454" s="30">
        <v>1459</v>
      </c>
      <c r="CY454" s="30">
        <v>29.6</v>
      </c>
      <c r="CZ454" s="30">
        <v>245</v>
      </c>
      <c r="DA454" s="30">
        <v>10.1</v>
      </c>
      <c r="DN454" s="30">
        <v>2557</v>
      </c>
      <c r="DO454" s="30">
        <v>42.4</v>
      </c>
      <c r="DP454" s="30">
        <v>97.1</v>
      </c>
      <c r="DQ454" s="30">
        <v>12.3</v>
      </c>
      <c r="DR454" s="30">
        <v>51.5</v>
      </c>
      <c r="DS454" s="30">
        <v>9.26</v>
      </c>
      <c r="DT454" s="30">
        <v>2.65</v>
      </c>
      <c r="DU454" s="30">
        <v>7.98</v>
      </c>
      <c r="DV454" s="30">
        <v>1.18</v>
      </c>
      <c r="DW454" s="30">
        <v>5.69</v>
      </c>
      <c r="DX454" s="30">
        <v>1.1200000000000001</v>
      </c>
      <c r="DY454" s="30">
        <v>3.09</v>
      </c>
      <c r="DZ454" s="30">
        <v>0.41</v>
      </c>
      <c r="EA454" s="30">
        <v>2.59</v>
      </c>
      <c r="EB454" s="30">
        <v>0.46</v>
      </c>
      <c r="EC454" s="30">
        <v>5.78</v>
      </c>
      <c r="ED454" s="30">
        <v>1</v>
      </c>
      <c r="FP454" s="13" t="s">
        <v>1122</v>
      </c>
    </row>
    <row r="455" spans="1:172" x14ac:dyDescent="0.25">
      <c r="A455" s="13" t="s">
        <v>1120</v>
      </c>
      <c r="C455" s="13" t="s">
        <v>692</v>
      </c>
      <c r="D455" s="13" t="s">
        <v>891</v>
      </c>
      <c r="E455" s="12">
        <v>47.499721999999998</v>
      </c>
      <c r="F455" s="12">
        <v>47.499721999999998</v>
      </c>
      <c r="G455" s="12">
        <v>121.10475</v>
      </c>
      <c r="H455" s="12">
        <v>121.10475</v>
      </c>
      <c r="L455" s="13" t="s">
        <v>1124</v>
      </c>
      <c r="M455" s="13" t="s">
        <v>382</v>
      </c>
      <c r="Q455" s="34">
        <v>146.69999999999999</v>
      </c>
      <c r="AB455" s="30">
        <v>53.18</v>
      </c>
      <c r="AC455" s="30">
        <v>1.54</v>
      </c>
      <c r="AE455" s="30">
        <v>16.739999999999998</v>
      </c>
      <c r="AG455" s="2">
        <v>3.29</v>
      </c>
      <c r="AH455" s="2">
        <v>5.68</v>
      </c>
      <c r="AI455" s="2">
        <f t="shared" si="15"/>
        <v>8.6403420000000004</v>
      </c>
      <c r="AJ455" s="2">
        <v>5.0199999999999996</v>
      </c>
      <c r="AK455" s="2">
        <v>4.05</v>
      </c>
      <c r="AL455" s="2">
        <v>0.15</v>
      </c>
      <c r="AN455" s="2">
        <v>2.52</v>
      </c>
      <c r="AO455" s="2">
        <v>4.0199999999999996</v>
      </c>
      <c r="AP455" s="2">
        <v>0.74</v>
      </c>
      <c r="BF455" s="30">
        <v>2.72</v>
      </c>
      <c r="CH455" s="30">
        <v>23.4</v>
      </c>
      <c r="CJ455" s="30">
        <v>209</v>
      </c>
      <c r="CK455" s="30">
        <v>85.6</v>
      </c>
      <c r="CN455" s="30">
        <v>33.799999999999997</v>
      </c>
      <c r="CO455" s="30">
        <v>35.799999999999997</v>
      </c>
      <c r="CW455" s="30">
        <v>59</v>
      </c>
      <c r="CX455" s="30">
        <v>1193</v>
      </c>
      <c r="CY455" s="30">
        <v>44</v>
      </c>
      <c r="CZ455" s="30">
        <v>370</v>
      </c>
      <c r="DA455" s="30">
        <v>15.2</v>
      </c>
      <c r="DN455" s="30">
        <v>960</v>
      </c>
      <c r="DO455" s="30">
        <v>55.4</v>
      </c>
      <c r="DP455" s="30">
        <v>128</v>
      </c>
      <c r="DQ455" s="30">
        <v>15.5</v>
      </c>
      <c r="DR455" s="30">
        <v>62.2</v>
      </c>
      <c r="DS455" s="30">
        <v>11.8</v>
      </c>
      <c r="DT455" s="30">
        <v>2.93</v>
      </c>
      <c r="DU455" s="30">
        <v>10.1</v>
      </c>
      <c r="DV455" s="30">
        <v>1.31</v>
      </c>
      <c r="DW455" s="30">
        <v>7.67</v>
      </c>
      <c r="DX455" s="30">
        <v>1.47</v>
      </c>
      <c r="DY455" s="30">
        <v>4.45</v>
      </c>
      <c r="DZ455" s="30">
        <v>0.55000000000000004</v>
      </c>
      <c r="EA455" s="30">
        <v>3.72</v>
      </c>
      <c r="EB455" s="30">
        <v>0.44</v>
      </c>
      <c r="EC455" s="30">
        <v>9.2799999999999994</v>
      </c>
      <c r="ED455" s="30">
        <v>0.81</v>
      </c>
      <c r="FP455" s="13" t="s">
        <v>1122</v>
      </c>
    </row>
    <row r="456" spans="1:172" x14ac:dyDescent="0.25">
      <c r="A456" s="13" t="s">
        <v>1120</v>
      </c>
      <c r="C456" s="13" t="s">
        <v>692</v>
      </c>
      <c r="D456" s="13" t="s">
        <v>891</v>
      </c>
      <c r="E456" s="12">
        <v>47.499721999999998</v>
      </c>
      <c r="F456" s="12">
        <v>47.499721999999998</v>
      </c>
      <c r="G456" s="12">
        <v>121.10475</v>
      </c>
      <c r="H456" s="12">
        <v>121.10475</v>
      </c>
      <c r="L456" s="13" t="s">
        <v>1125</v>
      </c>
      <c r="M456" s="13" t="s">
        <v>805</v>
      </c>
      <c r="Q456" s="34">
        <v>146.69999999999999</v>
      </c>
      <c r="AB456" s="30">
        <v>62.05</v>
      </c>
      <c r="AC456" s="30">
        <v>0.98</v>
      </c>
      <c r="AE456" s="30">
        <v>13.89</v>
      </c>
      <c r="AG456" s="2">
        <v>4.93</v>
      </c>
      <c r="AH456" s="2">
        <v>0.99</v>
      </c>
      <c r="AI456" s="2">
        <f t="shared" si="15"/>
        <v>5.4260140000000003</v>
      </c>
      <c r="AJ456" s="2">
        <v>3.99</v>
      </c>
      <c r="AK456" s="2">
        <v>2.0699999999999998</v>
      </c>
      <c r="AL456" s="2">
        <v>0.09</v>
      </c>
      <c r="AN456" s="2">
        <v>2.0099999999999998</v>
      </c>
      <c r="AO456" s="2">
        <v>3.96</v>
      </c>
      <c r="AP456" s="2">
        <v>0.38</v>
      </c>
      <c r="BF456" s="30">
        <v>4.38</v>
      </c>
      <c r="CH456" s="30">
        <v>16.399999999999999</v>
      </c>
      <c r="CJ456" s="30">
        <v>128</v>
      </c>
      <c r="CK456" s="30">
        <v>71.5</v>
      </c>
      <c r="CN456" s="30">
        <v>13.8</v>
      </c>
      <c r="CO456" s="30">
        <v>23</v>
      </c>
      <c r="CW456" s="30">
        <v>69.099999999999994</v>
      </c>
      <c r="CX456" s="30">
        <v>500</v>
      </c>
      <c r="CY456" s="30">
        <v>27.6</v>
      </c>
      <c r="CZ456" s="30">
        <v>209</v>
      </c>
      <c r="DA456" s="30">
        <v>8.89</v>
      </c>
      <c r="DN456" s="30">
        <v>591</v>
      </c>
      <c r="DO456" s="30">
        <v>36.5</v>
      </c>
      <c r="DP456" s="30">
        <v>77.5</v>
      </c>
      <c r="DQ456" s="30">
        <v>9.19</v>
      </c>
      <c r="DR456" s="30">
        <v>36.6</v>
      </c>
      <c r="DS456" s="30">
        <v>6.73</v>
      </c>
      <c r="DT456" s="30">
        <v>1.69</v>
      </c>
      <c r="DU456" s="30">
        <v>6.08</v>
      </c>
      <c r="DV456" s="30">
        <v>0.8</v>
      </c>
      <c r="DW456" s="30">
        <v>4.8</v>
      </c>
      <c r="DX456" s="30">
        <v>0.95</v>
      </c>
      <c r="DY456" s="30">
        <v>2.96</v>
      </c>
      <c r="DZ456" s="30">
        <v>0.37</v>
      </c>
      <c r="EA456" s="30">
        <v>2.56</v>
      </c>
      <c r="EB456" s="30">
        <v>0.38</v>
      </c>
      <c r="EC456" s="30">
        <v>5.83</v>
      </c>
      <c r="ED456" s="30">
        <v>0.54</v>
      </c>
      <c r="FP456" s="13" t="s">
        <v>1122</v>
      </c>
    </row>
    <row r="457" spans="1:172" x14ac:dyDescent="0.25">
      <c r="A457" s="13" t="s">
        <v>1120</v>
      </c>
      <c r="C457" s="13" t="s">
        <v>692</v>
      </c>
      <c r="D457" s="13" t="s">
        <v>891</v>
      </c>
      <c r="E457" s="12">
        <v>47.499721999999998</v>
      </c>
      <c r="F457" s="12">
        <v>47.499721999999998</v>
      </c>
      <c r="G457" s="12">
        <v>121.10475</v>
      </c>
      <c r="H457" s="12">
        <v>121.10475</v>
      </c>
      <c r="L457" s="13" t="s">
        <v>1126</v>
      </c>
      <c r="M457" s="13" t="s">
        <v>805</v>
      </c>
      <c r="Q457" s="34">
        <v>146.69999999999999</v>
      </c>
      <c r="AB457" s="30">
        <v>50</v>
      </c>
      <c r="AC457" s="30">
        <v>1.85</v>
      </c>
      <c r="AE457" s="30">
        <v>17.22</v>
      </c>
      <c r="AG457" s="2">
        <v>9.33</v>
      </c>
      <c r="AH457" s="2">
        <v>0.31</v>
      </c>
      <c r="AI457" s="2">
        <f t="shared" si="15"/>
        <v>8.705134000000001</v>
      </c>
      <c r="AJ457" s="2">
        <v>8.51</v>
      </c>
      <c r="AK457" s="2">
        <v>4.72</v>
      </c>
      <c r="AL457" s="2">
        <v>0.16</v>
      </c>
      <c r="AN457" s="2">
        <v>2.5299999999999998</v>
      </c>
      <c r="AO457" s="2">
        <v>2.95</v>
      </c>
      <c r="AP457" s="2">
        <v>0.75</v>
      </c>
      <c r="BF457" s="30">
        <v>1.76</v>
      </c>
      <c r="CH457" s="30">
        <v>28.4</v>
      </c>
      <c r="CJ457" s="30">
        <v>223</v>
      </c>
      <c r="CK457" s="30">
        <v>155</v>
      </c>
      <c r="CN457" s="30">
        <v>30.8</v>
      </c>
      <c r="CO457" s="30">
        <v>24.3</v>
      </c>
      <c r="CW457" s="30">
        <v>52.9</v>
      </c>
      <c r="CX457" s="30">
        <v>1207</v>
      </c>
      <c r="CY457" s="30">
        <v>34.799999999999997</v>
      </c>
      <c r="CZ457" s="30">
        <v>265</v>
      </c>
      <c r="DA457" s="30">
        <v>12.7</v>
      </c>
      <c r="DN457" s="30">
        <v>2014</v>
      </c>
      <c r="DO457" s="30">
        <v>44.3</v>
      </c>
      <c r="DP457" s="30">
        <v>104</v>
      </c>
      <c r="DQ457" s="30">
        <v>12.9</v>
      </c>
      <c r="DR457" s="30">
        <v>53.8</v>
      </c>
      <c r="DS457" s="30">
        <v>10.5</v>
      </c>
      <c r="DT457" s="30">
        <v>2.93</v>
      </c>
      <c r="DU457" s="30">
        <v>9.2899999999999991</v>
      </c>
      <c r="DV457" s="30">
        <v>1.17</v>
      </c>
      <c r="DW457" s="30">
        <v>6.44</v>
      </c>
      <c r="DX457" s="30">
        <v>1.24</v>
      </c>
      <c r="DY457" s="30">
        <v>3.61</v>
      </c>
      <c r="DZ457" s="30">
        <v>0.47</v>
      </c>
      <c r="EA457" s="30">
        <v>3.09</v>
      </c>
      <c r="EB457" s="30">
        <v>0.42</v>
      </c>
      <c r="EC457" s="30">
        <v>6.91</v>
      </c>
      <c r="ED457" s="30">
        <v>0.77</v>
      </c>
      <c r="FP457" s="13" t="s">
        <v>1122</v>
      </c>
    </row>
    <row r="458" spans="1:172" x14ac:dyDescent="0.25">
      <c r="A458" s="13" t="s">
        <v>1120</v>
      </c>
      <c r="C458" s="13" t="s">
        <v>692</v>
      </c>
      <c r="D458" s="13" t="s">
        <v>891</v>
      </c>
      <c r="E458" s="12">
        <v>47.499721999999998</v>
      </c>
      <c r="F458" s="12">
        <v>47.499721999999998</v>
      </c>
      <c r="G458" s="12">
        <v>121.10475</v>
      </c>
      <c r="H458" s="12">
        <v>121.10475</v>
      </c>
      <c r="L458" s="13" t="s">
        <v>1127</v>
      </c>
      <c r="M458" s="13" t="s">
        <v>382</v>
      </c>
      <c r="Q458" s="34">
        <v>146.69999999999999</v>
      </c>
      <c r="AB458" s="30">
        <v>50.22</v>
      </c>
      <c r="AC458" s="30">
        <v>1.85</v>
      </c>
      <c r="AE458" s="30">
        <v>15.27</v>
      </c>
      <c r="AG458" s="2">
        <v>5.03</v>
      </c>
      <c r="AH458" s="2">
        <v>4.4000000000000004</v>
      </c>
      <c r="AI458" s="2">
        <f t="shared" si="15"/>
        <v>8.9259940000000011</v>
      </c>
      <c r="AJ458" s="2">
        <v>7.74</v>
      </c>
      <c r="AK458" s="2">
        <v>5.42</v>
      </c>
      <c r="AL458" s="2">
        <v>0.23</v>
      </c>
      <c r="AN458" s="2">
        <v>2.4500000000000002</v>
      </c>
      <c r="AO458" s="2">
        <v>3.05</v>
      </c>
      <c r="AP458" s="2">
        <v>1.08</v>
      </c>
      <c r="BF458" s="30">
        <v>3.1</v>
      </c>
      <c r="CH458" s="30">
        <v>25.2</v>
      </c>
      <c r="CJ458" s="30">
        <v>208</v>
      </c>
      <c r="CK458" s="30">
        <v>141</v>
      </c>
      <c r="CN458" s="30">
        <v>31.3</v>
      </c>
      <c r="CO458" s="30">
        <v>57.8</v>
      </c>
      <c r="CW458" s="30">
        <v>41.3</v>
      </c>
      <c r="CX458" s="30">
        <v>902</v>
      </c>
      <c r="CY458" s="30">
        <v>46.2</v>
      </c>
      <c r="CZ458" s="30">
        <v>370</v>
      </c>
      <c r="DA458" s="30">
        <v>17.3</v>
      </c>
      <c r="DN458" s="30">
        <v>897</v>
      </c>
      <c r="DO458" s="30">
        <v>56</v>
      </c>
      <c r="DP458" s="30">
        <v>130</v>
      </c>
      <c r="DQ458" s="30">
        <v>15.9</v>
      </c>
      <c r="DR458" s="30">
        <v>66.3</v>
      </c>
      <c r="DS458" s="30">
        <v>12.7</v>
      </c>
      <c r="DT458" s="30">
        <v>3.35</v>
      </c>
      <c r="DU458" s="30">
        <v>11.1</v>
      </c>
      <c r="DV458" s="30">
        <v>1.43</v>
      </c>
      <c r="DW458" s="30">
        <v>8.06</v>
      </c>
      <c r="DX458" s="30">
        <v>1.55</v>
      </c>
      <c r="DY458" s="30">
        <v>4.71</v>
      </c>
      <c r="DZ458" s="30">
        <v>0.6</v>
      </c>
      <c r="EA458" s="30">
        <v>3.86</v>
      </c>
      <c r="EB458" s="30">
        <v>0.37</v>
      </c>
      <c r="EC458" s="30">
        <v>9.24</v>
      </c>
      <c r="ED458" s="30">
        <v>0.91</v>
      </c>
      <c r="FP458" s="13" t="s">
        <v>1122</v>
      </c>
    </row>
    <row r="459" spans="1:172" x14ac:dyDescent="0.25">
      <c r="A459" s="13" t="s">
        <v>1120</v>
      </c>
      <c r="C459" s="13" t="s">
        <v>692</v>
      </c>
      <c r="D459" s="13" t="s">
        <v>891</v>
      </c>
      <c r="E459" s="12">
        <v>47.499721999999998</v>
      </c>
      <c r="F459" s="12">
        <v>47.499721999999998</v>
      </c>
      <c r="G459" s="12">
        <v>121.10475</v>
      </c>
      <c r="H459" s="12">
        <v>121.10475</v>
      </c>
      <c r="L459" s="13" t="s">
        <v>1128</v>
      </c>
      <c r="M459" s="13" t="s">
        <v>805</v>
      </c>
      <c r="Q459" s="34">
        <v>146.69999999999999</v>
      </c>
      <c r="AB459" s="30">
        <v>51.31</v>
      </c>
      <c r="AC459" s="30">
        <v>1.73</v>
      </c>
      <c r="AE459" s="30">
        <v>16.25</v>
      </c>
      <c r="AG459" s="2">
        <v>6.45</v>
      </c>
      <c r="AH459" s="2">
        <v>3.32</v>
      </c>
      <c r="AI459" s="2">
        <f t="shared" si="15"/>
        <v>9.1237100000000009</v>
      </c>
      <c r="AJ459" s="2">
        <v>5.91</v>
      </c>
      <c r="AK459" s="2">
        <v>4.17</v>
      </c>
      <c r="AL459" s="2">
        <v>0.09</v>
      </c>
      <c r="AN459" s="2">
        <v>1.52</v>
      </c>
      <c r="AO459" s="2">
        <v>2.59</v>
      </c>
      <c r="AP459" s="2">
        <v>0.52</v>
      </c>
      <c r="BF459" s="30">
        <v>5.98</v>
      </c>
      <c r="CH459" s="30">
        <v>23.9</v>
      </c>
      <c r="CJ459" s="30">
        <v>192</v>
      </c>
      <c r="CK459" s="30">
        <v>50</v>
      </c>
      <c r="CN459" s="30">
        <v>31.8</v>
      </c>
      <c r="CO459" s="30">
        <v>31.5</v>
      </c>
      <c r="CW459" s="30">
        <v>34.700000000000003</v>
      </c>
      <c r="CX459" s="30">
        <v>642</v>
      </c>
      <c r="CY459" s="30">
        <v>27.7</v>
      </c>
      <c r="CZ459" s="30">
        <v>191</v>
      </c>
      <c r="DA459" s="30">
        <v>8.6999999999999993</v>
      </c>
      <c r="DN459" s="30">
        <v>391</v>
      </c>
      <c r="DO459" s="30">
        <v>26.9</v>
      </c>
      <c r="DP459" s="30">
        <v>64.7</v>
      </c>
      <c r="DQ459" s="30">
        <v>8.15</v>
      </c>
      <c r="DR459" s="30">
        <v>35</v>
      </c>
      <c r="DS459" s="30">
        <v>7.15</v>
      </c>
      <c r="DT459" s="30">
        <v>2.1800000000000002</v>
      </c>
      <c r="DU459" s="30">
        <v>6.5</v>
      </c>
      <c r="DV459" s="30">
        <v>0.86</v>
      </c>
      <c r="DW459" s="30">
        <v>5.04</v>
      </c>
      <c r="DX459" s="30">
        <v>0.99</v>
      </c>
      <c r="DY459" s="30">
        <v>3.02</v>
      </c>
      <c r="DZ459" s="30">
        <v>0.39</v>
      </c>
      <c r="EA459" s="30">
        <v>2.54</v>
      </c>
      <c r="EB459" s="30">
        <v>0.46</v>
      </c>
      <c r="EC459" s="30">
        <v>5.49</v>
      </c>
      <c r="ED459" s="30">
        <v>0.54</v>
      </c>
      <c r="FP459" s="13" t="s">
        <v>1122</v>
      </c>
    </row>
    <row r="460" spans="1:172" x14ac:dyDescent="0.25">
      <c r="A460" s="13" t="s">
        <v>1120</v>
      </c>
      <c r="C460" s="13" t="s">
        <v>692</v>
      </c>
      <c r="D460" s="13" t="s">
        <v>891</v>
      </c>
      <c r="E460" s="12">
        <v>47.499721999999998</v>
      </c>
      <c r="F460" s="12">
        <v>47.499721999999998</v>
      </c>
      <c r="G460" s="12">
        <v>121.10475</v>
      </c>
      <c r="H460" s="12">
        <v>121.10475</v>
      </c>
      <c r="L460" s="13" t="s">
        <v>1129</v>
      </c>
      <c r="M460" s="13" t="s">
        <v>382</v>
      </c>
      <c r="Q460" s="34">
        <v>146.69999999999999</v>
      </c>
      <c r="AB460" s="30">
        <v>57.83</v>
      </c>
      <c r="AC460" s="30">
        <v>1.38</v>
      </c>
      <c r="AE460" s="30">
        <v>17.27</v>
      </c>
      <c r="AG460" s="2">
        <v>5.05</v>
      </c>
      <c r="AH460" s="2">
        <v>3</v>
      </c>
      <c r="AI460" s="2">
        <f t="shared" si="15"/>
        <v>7.54399</v>
      </c>
      <c r="AJ460" s="2">
        <v>1.73</v>
      </c>
      <c r="AK460" s="2">
        <v>2.79</v>
      </c>
      <c r="AL460" s="2">
        <v>0.06</v>
      </c>
      <c r="AN460" s="2">
        <v>2.91</v>
      </c>
      <c r="AO460" s="2">
        <v>4.3899999999999997</v>
      </c>
      <c r="AP460" s="2">
        <v>0.64</v>
      </c>
      <c r="BF460" s="30">
        <v>2.86</v>
      </c>
      <c r="CH460" s="30">
        <v>19.600000000000001</v>
      </c>
      <c r="CJ460" s="30">
        <v>162</v>
      </c>
      <c r="CK460" s="30">
        <v>73.7</v>
      </c>
      <c r="CN460" s="30">
        <v>20.8</v>
      </c>
      <c r="CO460" s="30">
        <v>29.1</v>
      </c>
      <c r="CW460" s="30">
        <v>57.8</v>
      </c>
      <c r="CX460" s="30">
        <v>416</v>
      </c>
      <c r="CY460" s="30">
        <v>32.700000000000003</v>
      </c>
      <c r="CZ460" s="30">
        <v>364</v>
      </c>
      <c r="DA460" s="30">
        <v>14.4</v>
      </c>
      <c r="DN460" s="30">
        <v>1510</v>
      </c>
      <c r="DO460" s="30">
        <v>47</v>
      </c>
      <c r="DP460" s="30">
        <v>104</v>
      </c>
      <c r="DQ460" s="30">
        <v>12.7</v>
      </c>
      <c r="DR460" s="30">
        <v>50.3</v>
      </c>
      <c r="DS460" s="30">
        <v>9.4700000000000006</v>
      </c>
      <c r="DT460" s="30">
        <v>2.02</v>
      </c>
      <c r="DU460" s="30">
        <v>8.31</v>
      </c>
      <c r="DV460" s="30">
        <v>1.05</v>
      </c>
      <c r="DW460" s="30">
        <v>5.87</v>
      </c>
      <c r="DX460" s="30">
        <v>1.1200000000000001</v>
      </c>
      <c r="DY460" s="30">
        <v>3.4</v>
      </c>
      <c r="DZ460" s="30">
        <v>0.42</v>
      </c>
      <c r="EA460" s="30">
        <v>2.76</v>
      </c>
      <c r="EB460" s="30">
        <v>0.48</v>
      </c>
      <c r="EC460" s="30">
        <v>9.15</v>
      </c>
      <c r="ED460" s="30">
        <v>0.81</v>
      </c>
      <c r="FP460" s="13" t="s">
        <v>1122</v>
      </c>
    </row>
    <row r="461" spans="1:172" x14ac:dyDescent="0.25">
      <c r="A461" s="13" t="s">
        <v>1120</v>
      </c>
      <c r="C461" s="13" t="s">
        <v>692</v>
      </c>
      <c r="D461" s="13" t="s">
        <v>891</v>
      </c>
      <c r="E461" s="12">
        <v>47.499721999999998</v>
      </c>
      <c r="F461" s="12">
        <v>47.499721999999998</v>
      </c>
      <c r="G461" s="12">
        <v>121.10475</v>
      </c>
      <c r="H461" s="12">
        <v>121.10475</v>
      </c>
      <c r="L461" s="13" t="s">
        <v>1130</v>
      </c>
      <c r="M461" s="13" t="s">
        <v>805</v>
      </c>
      <c r="Q461" s="34">
        <v>146.69999999999999</v>
      </c>
      <c r="AB461" s="30">
        <v>55.76</v>
      </c>
      <c r="AC461" s="30">
        <v>1.86</v>
      </c>
      <c r="AE461" s="30">
        <v>18.920000000000002</v>
      </c>
      <c r="AG461" s="2">
        <v>3.28</v>
      </c>
      <c r="AH461" s="2">
        <v>2.93</v>
      </c>
      <c r="AI461" s="2">
        <f t="shared" si="15"/>
        <v>5.8813440000000003</v>
      </c>
      <c r="AJ461" s="2">
        <v>3.47</v>
      </c>
      <c r="AK461" s="2">
        <v>2.58</v>
      </c>
      <c r="AL461" s="2">
        <v>7.0000000000000007E-2</v>
      </c>
      <c r="AN461" s="2">
        <v>3.19</v>
      </c>
      <c r="AO461" s="2">
        <v>3.5</v>
      </c>
      <c r="AP461" s="2">
        <v>0.93</v>
      </c>
      <c r="BF461" s="30">
        <v>3.03</v>
      </c>
      <c r="CH461" s="30">
        <v>18.899999999999999</v>
      </c>
      <c r="CJ461" s="30">
        <v>158</v>
      </c>
      <c r="CK461" s="30">
        <v>161</v>
      </c>
      <c r="CN461" s="30">
        <v>17.8</v>
      </c>
      <c r="CO461" s="30">
        <v>34.700000000000003</v>
      </c>
      <c r="CW461" s="30">
        <v>97.5</v>
      </c>
      <c r="CX461" s="30">
        <v>523</v>
      </c>
      <c r="CY461" s="30">
        <v>40.6</v>
      </c>
      <c r="CZ461" s="30">
        <v>416</v>
      </c>
      <c r="DA461" s="30">
        <v>18.8</v>
      </c>
      <c r="DN461" s="30">
        <v>1372</v>
      </c>
      <c r="DO461" s="30">
        <v>62.6</v>
      </c>
      <c r="DP461" s="30">
        <v>140</v>
      </c>
      <c r="DQ461" s="30">
        <v>17</v>
      </c>
      <c r="DR461" s="30">
        <v>67.900000000000006</v>
      </c>
      <c r="DS461" s="30">
        <v>12.6</v>
      </c>
      <c r="DT461" s="30">
        <v>2.92</v>
      </c>
      <c r="DU461" s="30">
        <v>10.8</v>
      </c>
      <c r="DV461" s="30">
        <v>1.39</v>
      </c>
      <c r="DW461" s="30">
        <v>7.6</v>
      </c>
      <c r="DX461" s="30">
        <v>1.38</v>
      </c>
      <c r="DY461" s="30">
        <v>4.17</v>
      </c>
      <c r="DZ461" s="30">
        <v>0.51</v>
      </c>
      <c r="EA461" s="30">
        <v>3.22</v>
      </c>
      <c r="EB461" s="30">
        <v>0.39</v>
      </c>
      <c r="EC461" s="30">
        <v>10.5</v>
      </c>
      <c r="ED461" s="30">
        <v>1.02</v>
      </c>
      <c r="FP461" s="13" t="s">
        <v>1122</v>
      </c>
    </row>
    <row r="462" spans="1:172" x14ac:dyDescent="0.25">
      <c r="A462" s="13" t="s">
        <v>1131</v>
      </c>
      <c r="C462" s="13" t="s">
        <v>692</v>
      </c>
      <c r="D462" s="13" t="s">
        <v>891</v>
      </c>
      <c r="E462" s="12">
        <v>51.864444500000005</v>
      </c>
      <c r="F462" s="12">
        <v>51.864444500000005</v>
      </c>
      <c r="G462" s="12">
        <v>124.0306945</v>
      </c>
      <c r="H462" s="12">
        <v>124.0306945</v>
      </c>
      <c r="L462" s="13" t="s">
        <v>1132</v>
      </c>
      <c r="M462" s="13" t="s">
        <v>248</v>
      </c>
      <c r="Q462" s="35">
        <v>153</v>
      </c>
      <c r="AB462" s="30">
        <v>52.94</v>
      </c>
      <c r="AC462" s="30">
        <v>1.28</v>
      </c>
      <c r="AE462" s="30">
        <v>17</v>
      </c>
      <c r="AG462" s="2">
        <v>4.1900000000000004</v>
      </c>
      <c r="AH462" s="2">
        <v>3.76</v>
      </c>
      <c r="AI462" s="2">
        <f>AH462+0.8998*AG462</f>
        <v>7.5301620000000007</v>
      </c>
      <c r="AJ462" s="2">
        <v>6.86</v>
      </c>
      <c r="AK462" s="2">
        <v>3.71</v>
      </c>
      <c r="AL462" s="2">
        <v>0.13400000000000001</v>
      </c>
      <c r="AN462" s="2">
        <v>3.88</v>
      </c>
      <c r="AO462" s="2">
        <v>3.56</v>
      </c>
      <c r="AP462" s="2">
        <v>0.36</v>
      </c>
      <c r="BF462" s="30">
        <v>1.85</v>
      </c>
      <c r="CH462" s="30">
        <v>16.5</v>
      </c>
      <c r="CK462" s="30">
        <v>55.4</v>
      </c>
      <c r="CN462" s="30">
        <v>23.4</v>
      </c>
      <c r="CO462" s="30">
        <v>18.5</v>
      </c>
      <c r="CR462" s="30">
        <v>22.3</v>
      </c>
      <c r="CW462" s="30">
        <v>98.1</v>
      </c>
      <c r="CX462" s="30">
        <v>1164</v>
      </c>
      <c r="CY462" s="30">
        <v>16.600000000000001</v>
      </c>
      <c r="CZ462" s="30">
        <v>182</v>
      </c>
      <c r="DA462" s="30">
        <v>8.25</v>
      </c>
      <c r="DN462" s="30">
        <v>1821</v>
      </c>
      <c r="DO462" s="30">
        <v>26.6</v>
      </c>
      <c r="DP462" s="30">
        <v>63.9</v>
      </c>
      <c r="DQ462" s="30">
        <v>8.69</v>
      </c>
      <c r="DR462" s="30">
        <v>36.200000000000003</v>
      </c>
      <c r="DS462" s="30">
        <v>6.71</v>
      </c>
      <c r="DT462" s="30">
        <v>1.97</v>
      </c>
      <c r="DU462" s="30">
        <v>4.95</v>
      </c>
      <c r="DV462" s="30">
        <v>0.77</v>
      </c>
      <c r="DW462" s="30">
        <v>3.67</v>
      </c>
      <c r="DX462" s="30">
        <v>0.63</v>
      </c>
      <c r="DY462" s="30">
        <v>1.63</v>
      </c>
      <c r="DZ462" s="30">
        <v>0.23</v>
      </c>
      <c r="EA462" s="30">
        <v>1.37</v>
      </c>
      <c r="EB462" s="30">
        <v>0.35</v>
      </c>
      <c r="FP462" s="13" t="s">
        <v>1133</v>
      </c>
    </row>
    <row r="463" spans="1:172" x14ac:dyDescent="0.25">
      <c r="A463" s="13" t="s">
        <v>1131</v>
      </c>
      <c r="C463" s="13" t="s">
        <v>692</v>
      </c>
      <c r="D463" s="13" t="s">
        <v>891</v>
      </c>
      <c r="E463" s="12">
        <v>51.864444500000005</v>
      </c>
      <c r="F463" s="12">
        <v>51.864444500000005</v>
      </c>
      <c r="G463" s="12">
        <v>124.0306945</v>
      </c>
      <c r="H463" s="12">
        <v>124.0306945</v>
      </c>
      <c r="L463" s="13" t="s">
        <v>1134</v>
      </c>
      <c r="M463" s="13" t="s">
        <v>382</v>
      </c>
      <c r="Q463" s="35">
        <v>153</v>
      </c>
      <c r="AB463" s="30">
        <v>51.15</v>
      </c>
      <c r="AC463" s="30">
        <v>1.25</v>
      </c>
      <c r="AE463" s="30">
        <v>17.73</v>
      </c>
      <c r="AG463" s="2">
        <v>5.58</v>
      </c>
      <c r="AH463" s="2">
        <v>3.57</v>
      </c>
      <c r="AI463" s="2">
        <f t="shared" si="15"/>
        <v>8.5908840000000009</v>
      </c>
      <c r="AJ463" s="2">
        <v>7.38</v>
      </c>
      <c r="AK463" s="2">
        <v>5.04</v>
      </c>
      <c r="AL463" s="2">
        <v>0.14199999999999999</v>
      </c>
      <c r="AN463" s="2">
        <v>1.28</v>
      </c>
      <c r="AO463" s="2">
        <v>3.93</v>
      </c>
      <c r="AP463" s="2">
        <v>0.30199999999999999</v>
      </c>
      <c r="BF463" s="30">
        <v>2.4</v>
      </c>
      <c r="CH463" s="30">
        <v>18.100000000000001</v>
      </c>
      <c r="CK463" s="30">
        <v>87.2</v>
      </c>
      <c r="CN463" s="30">
        <v>30.1</v>
      </c>
      <c r="CO463" s="30">
        <v>45.2</v>
      </c>
      <c r="CR463" s="30">
        <v>22.5</v>
      </c>
      <c r="CW463" s="30">
        <v>37</v>
      </c>
      <c r="CX463" s="30">
        <v>1070</v>
      </c>
      <c r="CY463" s="30">
        <v>13.5</v>
      </c>
      <c r="CZ463" s="30">
        <v>133</v>
      </c>
      <c r="DA463" s="30">
        <v>6.25</v>
      </c>
      <c r="DN463" s="30">
        <v>444</v>
      </c>
      <c r="DO463" s="30">
        <v>20.5</v>
      </c>
      <c r="DP463" s="30">
        <v>45</v>
      </c>
      <c r="DQ463" s="30">
        <v>6.17</v>
      </c>
      <c r="DR463" s="30">
        <v>26.2</v>
      </c>
      <c r="DS463" s="30">
        <v>5.05</v>
      </c>
      <c r="DT463" s="30">
        <v>1.58</v>
      </c>
      <c r="DU463" s="30">
        <v>3.91</v>
      </c>
      <c r="DV463" s="30">
        <v>0.63</v>
      </c>
      <c r="DW463" s="30">
        <v>3.05</v>
      </c>
      <c r="DX463" s="30">
        <v>0.53</v>
      </c>
      <c r="DY463" s="30">
        <v>1.39</v>
      </c>
      <c r="DZ463" s="30">
        <v>0.18</v>
      </c>
      <c r="EA463" s="30">
        <v>1.06</v>
      </c>
      <c r="EB463" s="30">
        <v>0.28000000000000003</v>
      </c>
      <c r="FP463" s="13" t="s">
        <v>1133</v>
      </c>
    </row>
    <row r="464" spans="1:172" x14ac:dyDescent="0.25">
      <c r="A464" s="13" t="s">
        <v>1131</v>
      </c>
      <c r="C464" s="13" t="s">
        <v>692</v>
      </c>
      <c r="D464" s="13" t="s">
        <v>891</v>
      </c>
      <c r="E464" s="12">
        <v>51.864444500000005</v>
      </c>
      <c r="F464" s="12">
        <v>51.864444500000005</v>
      </c>
      <c r="G464" s="12">
        <v>124.0306945</v>
      </c>
      <c r="H464" s="12">
        <v>124.0306945</v>
      </c>
      <c r="L464" s="13" t="s">
        <v>1135</v>
      </c>
      <c r="M464" s="13" t="s">
        <v>382</v>
      </c>
      <c r="Q464" s="35">
        <v>153</v>
      </c>
      <c r="AB464" s="30">
        <v>53.7</v>
      </c>
      <c r="AC464" s="30">
        <v>1.32</v>
      </c>
      <c r="AE464" s="30">
        <v>17.52</v>
      </c>
      <c r="AG464" s="2">
        <v>5.55</v>
      </c>
      <c r="AH464" s="2">
        <v>2.63</v>
      </c>
      <c r="AI464" s="2">
        <f t="shared" si="15"/>
        <v>7.6238900000000003</v>
      </c>
      <c r="AJ464" s="2">
        <v>4.78</v>
      </c>
      <c r="AK464" s="2">
        <v>3.73</v>
      </c>
      <c r="AL464" s="2">
        <v>0.13100000000000001</v>
      </c>
      <c r="AN464" s="2">
        <v>3.01</v>
      </c>
      <c r="AO464" s="2">
        <v>4.32</v>
      </c>
      <c r="AP464" s="2">
        <v>0.37</v>
      </c>
      <c r="BF464" s="30">
        <v>2.4900000000000002</v>
      </c>
      <c r="CH464" s="30">
        <v>16.8</v>
      </c>
      <c r="CK464" s="30">
        <v>50.6</v>
      </c>
      <c r="CN464" s="30">
        <v>28.7</v>
      </c>
      <c r="CO464" s="30">
        <v>21.2</v>
      </c>
      <c r="CR464" s="30">
        <v>24.9</v>
      </c>
      <c r="CW464" s="30">
        <v>74.5</v>
      </c>
      <c r="CX464" s="30">
        <v>1287</v>
      </c>
      <c r="CY464" s="30">
        <v>18.399999999999999</v>
      </c>
      <c r="CZ464" s="30">
        <v>194</v>
      </c>
      <c r="DA464" s="30">
        <v>9.31</v>
      </c>
      <c r="DN464" s="30">
        <v>1619</v>
      </c>
      <c r="DO464" s="30">
        <v>31.3</v>
      </c>
      <c r="DP464" s="30">
        <v>68.900000000000006</v>
      </c>
      <c r="DQ464" s="30">
        <v>9.24</v>
      </c>
      <c r="DR464" s="30">
        <v>38.299999999999997</v>
      </c>
      <c r="DS464" s="30">
        <v>6.94</v>
      </c>
      <c r="DT464" s="30">
        <v>2.0499999999999998</v>
      </c>
      <c r="DU464" s="30">
        <v>5.35</v>
      </c>
      <c r="DV464" s="30">
        <v>0.82</v>
      </c>
      <c r="DW464" s="30">
        <v>3.96</v>
      </c>
      <c r="DX464" s="30">
        <v>0.72</v>
      </c>
      <c r="DY464" s="30">
        <v>1.89</v>
      </c>
      <c r="DZ464" s="30">
        <v>0.26</v>
      </c>
      <c r="EA464" s="30">
        <v>1.54</v>
      </c>
      <c r="EB464" s="30">
        <v>0.42</v>
      </c>
      <c r="FP464" s="13" t="s">
        <v>1133</v>
      </c>
    </row>
    <row r="465" spans="1:172" x14ac:dyDescent="0.25">
      <c r="A465" s="13" t="s">
        <v>1131</v>
      </c>
      <c r="C465" s="13" t="s">
        <v>692</v>
      </c>
      <c r="D465" s="13" t="s">
        <v>891</v>
      </c>
      <c r="E465" s="12">
        <v>51.864444500000005</v>
      </c>
      <c r="F465" s="12">
        <v>51.864444500000005</v>
      </c>
      <c r="G465" s="12">
        <v>124.0306945</v>
      </c>
      <c r="H465" s="12">
        <v>124.0306945</v>
      </c>
      <c r="L465" s="13" t="s">
        <v>1136</v>
      </c>
      <c r="M465" s="13" t="s">
        <v>382</v>
      </c>
      <c r="Q465" s="35">
        <v>153</v>
      </c>
      <c r="AB465" s="30">
        <v>57.32</v>
      </c>
      <c r="AC465" s="30">
        <v>1.1100000000000001</v>
      </c>
      <c r="AE465" s="30">
        <v>17.350000000000001</v>
      </c>
      <c r="AG465" s="2">
        <v>5.86</v>
      </c>
      <c r="AH465" s="2">
        <v>1.27</v>
      </c>
      <c r="AI465" s="2">
        <f t="shared" si="15"/>
        <v>6.5428280000000001</v>
      </c>
      <c r="AJ465" s="2">
        <v>5.25</v>
      </c>
      <c r="AK465" s="2">
        <v>2.67</v>
      </c>
      <c r="AL465" s="2">
        <v>0.114</v>
      </c>
      <c r="AN465" s="2">
        <v>3.12</v>
      </c>
      <c r="AO465" s="2">
        <v>3.88</v>
      </c>
      <c r="AP465" s="2">
        <v>0.378</v>
      </c>
      <c r="BF465" s="30">
        <v>1.34</v>
      </c>
      <c r="CH465" s="30">
        <v>12.6</v>
      </c>
      <c r="CK465" s="30">
        <v>7.9</v>
      </c>
      <c r="CN465" s="30">
        <v>17.399999999999999</v>
      </c>
      <c r="CO465" s="30">
        <v>6</v>
      </c>
      <c r="CR465" s="30">
        <v>24.1</v>
      </c>
      <c r="CW465" s="30">
        <v>72</v>
      </c>
      <c r="CX465" s="30">
        <v>1088</v>
      </c>
      <c r="CY465" s="30">
        <v>20.9</v>
      </c>
      <c r="CZ465" s="30">
        <v>232</v>
      </c>
      <c r="DA465" s="30">
        <v>10.53</v>
      </c>
      <c r="DN465" s="30">
        <v>1124</v>
      </c>
      <c r="DO465" s="30">
        <v>37</v>
      </c>
      <c r="DP465" s="30">
        <v>80.7</v>
      </c>
      <c r="DQ465" s="30">
        <v>10.43</v>
      </c>
      <c r="DR465" s="30">
        <v>42.6</v>
      </c>
      <c r="DS465" s="30">
        <v>7.45</v>
      </c>
      <c r="DT465" s="30">
        <v>2.14</v>
      </c>
      <c r="DU465" s="30">
        <v>5.83</v>
      </c>
      <c r="DV465" s="30">
        <v>0.91</v>
      </c>
      <c r="DW465" s="30">
        <v>4.2699999999999996</v>
      </c>
      <c r="DX465" s="30">
        <v>0.81</v>
      </c>
      <c r="DY465" s="30">
        <v>2.2200000000000002</v>
      </c>
      <c r="DZ465" s="30">
        <v>0.31</v>
      </c>
      <c r="EA465" s="30">
        <v>2.0499999999999998</v>
      </c>
      <c r="EB465" s="30">
        <v>0.6</v>
      </c>
      <c r="FP465" s="13" t="s">
        <v>1133</v>
      </c>
    </row>
    <row r="466" spans="1:172" x14ac:dyDescent="0.25">
      <c r="A466" s="13" t="s">
        <v>1131</v>
      </c>
      <c r="C466" s="13" t="s">
        <v>692</v>
      </c>
      <c r="D466" s="13" t="s">
        <v>891</v>
      </c>
      <c r="E466" s="2">
        <v>51.861111000000001</v>
      </c>
      <c r="F466" s="2">
        <v>51.861111000000001</v>
      </c>
      <c r="G466" s="2">
        <v>124.024722</v>
      </c>
      <c r="H466" s="2">
        <v>124.024722</v>
      </c>
      <c r="L466" s="13" t="s">
        <v>1137</v>
      </c>
      <c r="M466" s="13" t="s">
        <v>382</v>
      </c>
      <c r="Q466" s="34">
        <v>153</v>
      </c>
      <c r="AB466" s="30">
        <v>51.81</v>
      </c>
      <c r="AC466" s="30">
        <v>1.28</v>
      </c>
      <c r="AE466" s="30">
        <v>18.03</v>
      </c>
      <c r="AG466" s="2">
        <v>3.19</v>
      </c>
      <c r="AH466" s="2">
        <v>5.29</v>
      </c>
      <c r="AI466" s="2">
        <f t="shared" si="15"/>
        <v>8.1603619999999992</v>
      </c>
      <c r="AJ466" s="2">
        <v>4.4400000000000004</v>
      </c>
      <c r="AK466" s="2">
        <v>3.01</v>
      </c>
      <c r="AL466" s="2">
        <v>0.123</v>
      </c>
      <c r="AN466" s="2">
        <v>1.76</v>
      </c>
      <c r="AO466" s="2">
        <v>3.85</v>
      </c>
      <c r="AP466" s="2">
        <v>0.374</v>
      </c>
      <c r="BF466" s="30">
        <v>6.62</v>
      </c>
      <c r="CH466" s="30">
        <v>15.8</v>
      </c>
      <c r="CK466" s="30">
        <v>93</v>
      </c>
      <c r="CN466" s="30">
        <v>31.3</v>
      </c>
      <c r="CO466" s="30">
        <v>55.6</v>
      </c>
      <c r="CR466" s="30">
        <v>22.1</v>
      </c>
      <c r="CW466" s="30">
        <v>68.900000000000006</v>
      </c>
      <c r="CX466" s="30">
        <v>561.20000000000005</v>
      </c>
      <c r="CY466" s="30">
        <v>12.3</v>
      </c>
      <c r="CZ466" s="30">
        <v>127</v>
      </c>
      <c r="DA466" s="30">
        <v>6.47</v>
      </c>
      <c r="DN466" s="30">
        <v>612</v>
      </c>
      <c r="DO466" s="30">
        <v>21.1</v>
      </c>
      <c r="DP466" s="30">
        <v>41.9</v>
      </c>
      <c r="DQ466" s="30">
        <v>5.86</v>
      </c>
      <c r="DR466" s="30">
        <v>24.4</v>
      </c>
      <c r="DS466" s="30">
        <v>4.54</v>
      </c>
      <c r="DT466" s="30">
        <v>1.43</v>
      </c>
      <c r="DU466" s="30">
        <v>3.54</v>
      </c>
      <c r="DV466" s="30">
        <v>0.56000000000000005</v>
      </c>
      <c r="DW466" s="30">
        <v>2.7</v>
      </c>
      <c r="DX466" s="30">
        <v>0.47</v>
      </c>
      <c r="DY466" s="30">
        <v>1.32</v>
      </c>
      <c r="DZ466" s="30">
        <v>0.17</v>
      </c>
      <c r="EA466" s="30">
        <v>1.1399999999999999</v>
      </c>
      <c r="EB466" s="30">
        <v>0.28000000000000003</v>
      </c>
      <c r="FP466" s="13" t="s">
        <v>1133</v>
      </c>
    </row>
    <row r="467" spans="1:172" x14ac:dyDescent="0.25">
      <c r="A467" s="13" t="s">
        <v>1131</v>
      </c>
      <c r="C467" s="13" t="s">
        <v>692</v>
      </c>
      <c r="D467" s="13" t="s">
        <v>891</v>
      </c>
      <c r="E467" s="2">
        <v>51.867778000000001</v>
      </c>
      <c r="F467" s="2">
        <v>51.867778000000001</v>
      </c>
      <c r="G467" s="2">
        <v>124.03666699999999</v>
      </c>
      <c r="H467" s="2">
        <v>124.03666699999999</v>
      </c>
      <c r="L467" s="13" t="s">
        <v>1138</v>
      </c>
      <c r="M467" s="13" t="s">
        <v>382</v>
      </c>
      <c r="Q467" s="34">
        <v>154</v>
      </c>
      <c r="AB467" s="30">
        <v>53</v>
      </c>
      <c r="AC467" s="30">
        <v>1.23</v>
      </c>
      <c r="AE467" s="30">
        <v>16.73</v>
      </c>
      <c r="AG467" s="2">
        <v>3.42</v>
      </c>
      <c r="AH467" s="2">
        <v>3.52</v>
      </c>
      <c r="AI467" s="2">
        <f t="shared" si="15"/>
        <v>6.5973160000000002</v>
      </c>
      <c r="AJ467" s="2">
        <v>6.21</v>
      </c>
      <c r="AK467" s="2">
        <v>3.21</v>
      </c>
      <c r="AL467" s="2">
        <v>0.108</v>
      </c>
      <c r="AN467" s="2">
        <v>2.09</v>
      </c>
      <c r="AO467" s="2">
        <v>4.4400000000000004</v>
      </c>
      <c r="AP467" s="2">
        <v>0.36599999999999999</v>
      </c>
      <c r="BF467" s="30">
        <v>5.37</v>
      </c>
      <c r="CH467" s="30">
        <v>13.3</v>
      </c>
      <c r="CK467" s="30">
        <v>101</v>
      </c>
      <c r="CN467" s="30">
        <v>25.4</v>
      </c>
      <c r="CO467" s="30">
        <v>45.4</v>
      </c>
      <c r="CR467" s="30">
        <v>26.4</v>
      </c>
      <c r="CW467" s="30">
        <v>47</v>
      </c>
      <c r="CX467" s="30">
        <v>1531</v>
      </c>
      <c r="CY467" s="30">
        <v>10.8</v>
      </c>
      <c r="CZ467" s="30">
        <v>170</v>
      </c>
      <c r="DA467" s="30">
        <v>7.55</v>
      </c>
      <c r="DN467" s="30">
        <v>687</v>
      </c>
      <c r="DO467" s="30">
        <v>26.1</v>
      </c>
      <c r="DP467" s="30">
        <v>56</v>
      </c>
      <c r="DQ467" s="30">
        <v>7.64</v>
      </c>
      <c r="DR467" s="30">
        <v>31.3</v>
      </c>
      <c r="DS467" s="30">
        <v>5.62</v>
      </c>
      <c r="DT467" s="30">
        <v>1.63</v>
      </c>
      <c r="DU467" s="30">
        <v>4.1500000000000004</v>
      </c>
      <c r="DV467" s="30">
        <v>0.56999999999999995</v>
      </c>
      <c r="DW467" s="30">
        <v>2.58</v>
      </c>
      <c r="DX467" s="30">
        <v>0.42</v>
      </c>
      <c r="DY467" s="30">
        <v>1.1000000000000001</v>
      </c>
      <c r="DZ467" s="30">
        <v>0.14000000000000001</v>
      </c>
      <c r="EA467" s="30">
        <v>0.94</v>
      </c>
      <c r="EB467" s="30">
        <v>0.28999999999999998</v>
      </c>
      <c r="FP467" s="13" t="s">
        <v>1133</v>
      </c>
    </row>
    <row r="468" spans="1:172" x14ac:dyDescent="0.25">
      <c r="A468" s="13" t="s">
        <v>1131</v>
      </c>
      <c r="C468" s="13" t="s">
        <v>692</v>
      </c>
      <c r="D468" s="13" t="s">
        <v>891</v>
      </c>
      <c r="E468" s="12">
        <v>51.864444500000005</v>
      </c>
      <c r="F468" s="12">
        <v>51.864444500000005</v>
      </c>
      <c r="G468" s="12">
        <v>124.0306945</v>
      </c>
      <c r="H468" s="12">
        <v>124.0306945</v>
      </c>
      <c r="L468" s="13" t="s">
        <v>1139</v>
      </c>
      <c r="M468" s="13" t="s">
        <v>382</v>
      </c>
      <c r="Q468" s="35">
        <v>153</v>
      </c>
      <c r="AB468" s="30">
        <v>58.87</v>
      </c>
      <c r="AC468" s="30">
        <v>0.96</v>
      </c>
      <c r="AE468" s="30">
        <v>16.97</v>
      </c>
      <c r="AG468" s="2">
        <v>5.01</v>
      </c>
      <c r="AH468" s="2">
        <v>1.29</v>
      </c>
      <c r="AI468" s="2">
        <f t="shared" si="15"/>
        <v>5.7979979999999998</v>
      </c>
      <c r="AJ468" s="2">
        <v>4.12</v>
      </c>
      <c r="AK468" s="2">
        <v>2.16</v>
      </c>
      <c r="AL468" s="2">
        <v>0.08</v>
      </c>
      <c r="AN468" s="2">
        <v>2.5</v>
      </c>
      <c r="AO468" s="2">
        <v>4.8600000000000003</v>
      </c>
      <c r="AP468" s="2">
        <v>0.35</v>
      </c>
      <c r="BF468" s="30">
        <v>2.59</v>
      </c>
      <c r="CH468" s="30">
        <v>8.5</v>
      </c>
      <c r="CK468" s="30">
        <v>6.72</v>
      </c>
      <c r="CN468" s="30">
        <v>14.4</v>
      </c>
      <c r="CO468" s="30">
        <v>5.43</v>
      </c>
      <c r="CR468" s="30">
        <v>22.8</v>
      </c>
      <c r="CW468" s="30">
        <v>41.7</v>
      </c>
      <c r="CX468" s="30">
        <v>1106</v>
      </c>
      <c r="CY468" s="30">
        <v>12.4</v>
      </c>
      <c r="CZ468" s="30">
        <v>192</v>
      </c>
      <c r="DA468" s="30">
        <v>9.08</v>
      </c>
      <c r="DN468" s="30">
        <v>685</v>
      </c>
      <c r="DO468" s="30">
        <v>29.7</v>
      </c>
      <c r="DP468" s="30">
        <v>57.5</v>
      </c>
      <c r="DQ468" s="30">
        <v>7.38</v>
      </c>
      <c r="DR468" s="30">
        <v>29</v>
      </c>
      <c r="DS468" s="30">
        <v>5.12</v>
      </c>
      <c r="DT468" s="30">
        <v>1.42</v>
      </c>
      <c r="DU468" s="30">
        <v>4.1500000000000004</v>
      </c>
      <c r="DV468" s="30">
        <v>0.55000000000000004</v>
      </c>
      <c r="DW468" s="30">
        <v>2.5499999999999998</v>
      </c>
      <c r="DX468" s="30">
        <v>0.46</v>
      </c>
      <c r="DY468" s="30">
        <v>1.29</v>
      </c>
      <c r="DZ468" s="30">
        <v>0.23</v>
      </c>
      <c r="EA468" s="30">
        <v>1.3</v>
      </c>
      <c r="EB468" s="30">
        <v>0.39</v>
      </c>
      <c r="FP468" s="13" t="s">
        <v>1133</v>
      </c>
    </row>
    <row r="469" spans="1:172" x14ac:dyDescent="0.25">
      <c r="A469" s="13" t="s">
        <v>1131</v>
      </c>
      <c r="C469" s="13" t="s">
        <v>692</v>
      </c>
      <c r="D469" s="13" t="s">
        <v>891</v>
      </c>
      <c r="E469" s="12">
        <v>51.864444500000005</v>
      </c>
      <c r="F469" s="12">
        <v>51.864444500000005</v>
      </c>
      <c r="G469" s="12">
        <v>124.0306945</v>
      </c>
      <c r="H469" s="12">
        <v>124.0306945</v>
      </c>
      <c r="L469" s="13" t="s">
        <v>1140</v>
      </c>
      <c r="M469" s="13" t="s">
        <v>382</v>
      </c>
      <c r="Q469" s="35">
        <v>153</v>
      </c>
      <c r="AB469" s="30">
        <v>59.06</v>
      </c>
      <c r="AC469" s="30">
        <v>0.98</v>
      </c>
      <c r="AE469" s="30">
        <v>17.04</v>
      </c>
      <c r="AG469" s="2">
        <v>4.72</v>
      </c>
      <c r="AH469" s="2">
        <v>1.2</v>
      </c>
      <c r="AI469" s="2">
        <f t="shared" si="15"/>
        <v>5.4470559999999999</v>
      </c>
      <c r="AJ469" s="2">
        <v>3.75</v>
      </c>
      <c r="AK469" s="2">
        <v>2.23</v>
      </c>
      <c r="AL469" s="2">
        <v>7.0000000000000007E-2</v>
      </c>
      <c r="AN469" s="2">
        <v>2.78</v>
      </c>
      <c r="AO469" s="2">
        <v>4.38</v>
      </c>
      <c r="AP469" s="2">
        <v>0.36</v>
      </c>
      <c r="BF469" s="30">
        <v>3.13</v>
      </c>
      <c r="CH469" s="30">
        <v>7</v>
      </c>
      <c r="CK469" s="30">
        <v>7.16</v>
      </c>
      <c r="CN469" s="30">
        <v>13.5</v>
      </c>
      <c r="CO469" s="30">
        <v>4.66</v>
      </c>
      <c r="CR469" s="30">
        <v>21</v>
      </c>
      <c r="CW469" s="30">
        <v>32.799999999999997</v>
      </c>
      <c r="CX469" s="30">
        <v>1031</v>
      </c>
      <c r="CY469" s="30">
        <v>13.2</v>
      </c>
      <c r="CZ469" s="30">
        <v>198</v>
      </c>
      <c r="DA469" s="30">
        <v>8.67</v>
      </c>
      <c r="DN469" s="30">
        <v>813</v>
      </c>
      <c r="DO469" s="30">
        <v>30.4</v>
      </c>
      <c r="DP469" s="30">
        <v>60.5</v>
      </c>
      <c r="DQ469" s="30">
        <v>8.1300000000000008</v>
      </c>
      <c r="DR469" s="30">
        <v>32.1</v>
      </c>
      <c r="DS469" s="30">
        <v>5.8</v>
      </c>
      <c r="DT469" s="30">
        <v>1.57</v>
      </c>
      <c r="DU469" s="30">
        <v>4.51</v>
      </c>
      <c r="DV469" s="30">
        <v>0.6</v>
      </c>
      <c r="DW469" s="30">
        <v>2.64</v>
      </c>
      <c r="DX469" s="30">
        <v>0.5</v>
      </c>
      <c r="DY469" s="30">
        <v>1.34</v>
      </c>
      <c r="DZ469" s="30">
        <v>0.24</v>
      </c>
      <c r="EA469" s="30">
        <v>1.43</v>
      </c>
      <c r="EB469" s="30">
        <v>0.42</v>
      </c>
      <c r="FP469" s="13" t="s">
        <v>1133</v>
      </c>
    </row>
    <row r="470" spans="1:172" x14ac:dyDescent="0.25">
      <c r="A470" s="13" t="s">
        <v>1131</v>
      </c>
      <c r="C470" s="13" t="s">
        <v>692</v>
      </c>
      <c r="D470" s="13" t="s">
        <v>891</v>
      </c>
      <c r="E470" s="12">
        <v>51.864444500000005</v>
      </c>
      <c r="F470" s="12">
        <v>51.864444500000005</v>
      </c>
      <c r="G470" s="12">
        <v>124.0306945</v>
      </c>
      <c r="H470" s="12">
        <v>124.0306945</v>
      </c>
      <c r="L470" s="13" t="s">
        <v>1141</v>
      </c>
      <c r="M470" s="13" t="s">
        <v>382</v>
      </c>
      <c r="Q470" s="35">
        <v>153</v>
      </c>
      <c r="AB470" s="30">
        <v>55.03</v>
      </c>
      <c r="AC470" s="30">
        <v>0.9</v>
      </c>
      <c r="AE470" s="30">
        <v>18.16</v>
      </c>
      <c r="AG470" s="2">
        <v>6.7</v>
      </c>
      <c r="AH470" s="2">
        <v>0.21</v>
      </c>
      <c r="AI470" s="2">
        <f t="shared" si="15"/>
        <v>6.2386600000000003</v>
      </c>
      <c r="AJ470" s="2">
        <v>7.46</v>
      </c>
      <c r="AK470" s="2">
        <v>2.14</v>
      </c>
      <c r="AL470" s="2">
        <v>0.12</v>
      </c>
      <c r="AN470" s="2">
        <v>2.41</v>
      </c>
      <c r="AO470" s="2">
        <v>4.03</v>
      </c>
      <c r="AP470" s="2">
        <v>0.3</v>
      </c>
      <c r="BF470" s="30">
        <v>2.2599999999999998</v>
      </c>
      <c r="CH470" s="30">
        <v>14</v>
      </c>
      <c r="CK470" s="30">
        <v>10.35</v>
      </c>
      <c r="CN470" s="30">
        <v>21.7</v>
      </c>
      <c r="CO470" s="30">
        <v>15.8</v>
      </c>
      <c r="CR470" s="30">
        <v>26.7</v>
      </c>
      <c r="CW470" s="30">
        <v>28.6</v>
      </c>
      <c r="CX470" s="30">
        <v>769</v>
      </c>
      <c r="CY470" s="30">
        <v>13.6</v>
      </c>
      <c r="CZ470" s="30">
        <v>164</v>
      </c>
      <c r="DA470" s="30">
        <v>7.19</v>
      </c>
      <c r="DN470" s="30">
        <v>1189</v>
      </c>
      <c r="DO470" s="30">
        <v>20</v>
      </c>
      <c r="DP470" s="30">
        <v>43.3</v>
      </c>
      <c r="DQ470" s="30">
        <v>6.1</v>
      </c>
      <c r="DR470" s="30">
        <v>26</v>
      </c>
      <c r="DS470" s="30">
        <v>4.71</v>
      </c>
      <c r="DT470" s="30">
        <v>1.34</v>
      </c>
      <c r="DU470" s="30">
        <v>4.5</v>
      </c>
      <c r="DV470" s="30">
        <v>0.63</v>
      </c>
      <c r="DW470" s="30">
        <v>2.71</v>
      </c>
      <c r="DX470" s="30">
        <v>0.47</v>
      </c>
      <c r="DY470" s="30">
        <v>1.38</v>
      </c>
      <c r="DZ470" s="30">
        <v>0.21</v>
      </c>
      <c r="EA470" s="30">
        <v>1.3</v>
      </c>
      <c r="EB470" s="30">
        <v>0.34</v>
      </c>
      <c r="FP470" s="13" t="s">
        <v>1133</v>
      </c>
    </row>
    <row r="471" spans="1:172" x14ac:dyDescent="0.25">
      <c r="A471" s="13" t="s">
        <v>1131</v>
      </c>
      <c r="C471" s="13" t="s">
        <v>692</v>
      </c>
      <c r="D471" s="13" t="s">
        <v>891</v>
      </c>
      <c r="E471" s="12">
        <v>51.864444500000005</v>
      </c>
      <c r="F471" s="12">
        <v>51.864444500000005</v>
      </c>
      <c r="G471" s="12">
        <v>124.0306945</v>
      </c>
      <c r="H471" s="12">
        <v>124.0306945</v>
      </c>
      <c r="L471" s="13" t="s">
        <v>1142</v>
      </c>
      <c r="M471" s="13" t="s">
        <v>382</v>
      </c>
      <c r="Q471" s="35">
        <v>153</v>
      </c>
      <c r="AB471" s="30">
        <v>55.2</v>
      </c>
      <c r="AC471" s="30">
        <v>1.0900000000000001</v>
      </c>
      <c r="AE471" s="30">
        <v>17.850000000000001</v>
      </c>
      <c r="AG471" s="2">
        <v>4.9800000000000004</v>
      </c>
      <c r="AH471" s="2">
        <v>2.95</v>
      </c>
      <c r="AI471" s="2">
        <f t="shared" si="15"/>
        <v>7.4310040000000006</v>
      </c>
      <c r="AJ471" s="2">
        <v>5.26</v>
      </c>
      <c r="AK471" s="2">
        <v>3.28</v>
      </c>
      <c r="AL471" s="2">
        <v>0.13</v>
      </c>
      <c r="AN471" s="2">
        <v>2.57</v>
      </c>
      <c r="AO471" s="2">
        <v>3.96</v>
      </c>
      <c r="AP471" s="2">
        <v>0.36</v>
      </c>
      <c r="BF471" s="30">
        <v>2.08</v>
      </c>
      <c r="CH471" s="30">
        <v>9.3000000000000007</v>
      </c>
      <c r="CK471" s="30">
        <v>2.2799999999999998</v>
      </c>
      <c r="CN471" s="30">
        <v>20.6</v>
      </c>
      <c r="CO471" s="30">
        <v>7.67</v>
      </c>
      <c r="CR471" s="30">
        <v>20.399999999999999</v>
      </c>
      <c r="CW471" s="30">
        <v>24.7</v>
      </c>
      <c r="CX471" s="30">
        <v>1031</v>
      </c>
      <c r="CY471" s="30">
        <v>18.5</v>
      </c>
      <c r="CZ471" s="30">
        <v>180</v>
      </c>
      <c r="DA471" s="30">
        <v>6.33</v>
      </c>
      <c r="DN471" s="30">
        <v>645</v>
      </c>
      <c r="DO471" s="30">
        <v>29.4</v>
      </c>
      <c r="DP471" s="30">
        <v>64.5</v>
      </c>
      <c r="DQ471" s="30">
        <v>8.52</v>
      </c>
      <c r="DR471" s="30">
        <v>36.1</v>
      </c>
      <c r="DS471" s="30">
        <v>6.83</v>
      </c>
      <c r="DT471" s="30">
        <v>1.79</v>
      </c>
      <c r="DU471" s="30">
        <v>6.43</v>
      </c>
      <c r="DV471" s="30">
        <v>0.9</v>
      </c>
      <c r="DW471" s="30">
        <v>3.75</v>
      </c>
      <c r="DX471" s="30">
        <v>0.66</v>
      </c>
      <c r="DY471" s="30">
        <v>1.92</v>
      </c>
      <c r="DZ471" s="30">
        <v>0.28000000000000003</v>
      </c>
      <c r="EA471" s="30">
        <v>1.72</v>
      </c>
      <c r="EB471" s="30">
        <v>0.44</v>
      </c>
      <c r="FP471" s="13" t="s">
        <v>1133</v>
      </c>
    </row>
    <row r="472" spans="1:172" x14ac:dyDescent="0.25">
      <c r="A472" s="13" t="s">
        <v>1131</v>
      </c>
      <c r="C472" s="13" t="s">
        <v>692</v>
      </c>
      <c r="D472" s="13" t="s">
        <v>891</v>
      </c>
      <c r="E472" s="12">
        <v>51.864444500000005</v>
      </c>
      <c r="F472" s="12">
        <v>51.864444500000005</v>
      </c>
      <c r="G472" s="12">
        <v>124.0306945</v>
      </c>
      <c r="H472" s="12">
        <v>124.0306945</v>
      </c>
      <c r="L472" s="13" t="s">
        <v>1143</v>
      </c>
      <c r="M472" s="13" t="s">
        <v>382</v>
      </c>
      <c r="Q472" s="35">
        <v>153</v>
      </c>
      <c r="AB472" s="30">
        <v>52.61</v>
      </c>
      <c r="AC472" s="30">
        <v>1.21</v>
      </c>
      <c r="AE472" s="30">
        <v>17.32</v>
      </c>
      <c r="AG472" s="2">
        <v>5.66</v>
      </c>
      <c r="AH472" s="2">
        <v>2.46</v>
      </c>
      <c r="AI472" s="2">
        <f t="shared" si="15"/>
        <v>7.5528680000000001</v>
      </c>
      <c r="AJ472" s="2">
        <v>4.22</v>
      </c>
      <c r="AK472" s="2">
        <v>4.0599999999999996</v>
      </c>
      <c r="AL472" s="2">
        <v>0.14000000000000001</v>
      </c>
      <c r="AN472" s="2">
        <v>2.75</v>
      </c>
      <c r="AO472" s="2">
        <v>4.4800000000000004</v>
      </c>
      <c r="AP472" s="2">
        <v>0.38</v>
      </c>
      <c r="BF472" s="30">
        <v>4.3899999999999997</v>
      </c>
      <c r="CH472" s="30">
        <v>19.899999999999999</v>
      </c>
      <c r="CK472" s="30">
        <v>51.93</v>
      </c>
      <c r="CN472" s="30">
        <v>33.299999999999997</v>
      </c>
      <c r="CO472" s="30">
        <v>32.4</v>
      </c>
      <c r="CR472" s="30">
        <v>26.4</v>
      </c>
      <c r="CW472" s="30">
        <v>96.8</v>
      </c>
      <c r="CX472" s="30">
        <v>979</v>
      </c>
      <c r="CY472" s="30">
        <v>15.5</v>
      </c>
      <c r="CZ472" s="30">
        <v>188</v>
      </c>
      <c r="DA472" s="30">
        <v>10.119999999999999</v>
      </c>
      <c r="DN472" s="30">
        <v>1180</v>
      </c>
      <c r="DO472" s="30">
        <v>25.9</v>
      </c>
      <c r="DP472" s="30">
        <v>56.8</v>
      </c>
      <c r="DQ472" s="30">
        <v>7.93</v>
      </c>
      <c r="DR472" s="30">
        <v>33</v>
      </c>
      <c r="DS472" s="30">
        <v>6.11</v>
      </c>
      <c r="DT472" s="30">
        <v>1.57</v>
      </c>
      <c r="DU472" s="30">
        <v>5.68</v>
      </c>
      <c r="DV472" s="30">
        <v>0.81</v>
      </c>
      <c r="DW472" s="30">
        <v>3.37</v>
      </c>
      <c r="DX472" s="30">
        <v>0.56999999999999995</v>
      </c>
      <c r="DY472" s="30">
        <v>1.59</v>
      </c>
      <c r="DZ472" s="30">
        <v>0.21</v>
      </c>
      <c r="EA472" s="30">
        <v>1.25</v>
      </c>
      <c r="EB472" s="30">
        <v>0.32</v>
      </c>
      <c r="FP472" s="13" t="s">
        <v>1133</v>
      </c>
    </row>
    <row r="473" spans="1:172" x14ac:dyDescent="0.25">
      <c r="A473" s="13" t="s">
        <v>1131</v>
      </c>
      <c r="C473" s="13" t="s">
        <v>692</v>
      </c>
      <c r="D473" s="13" t="s">
        <v>891</v>
      </c>
      <c r="E473" s="12">
        <v>51.864444500000005</v>
      </c>
      <c r="F473" s="12">
        <v>51.864444500000005</v>
      </c>
      <c r="G473" s="12">
        <v>124.0306945</v>
      </c>
      <c r="H473" s="12">
        <v>124.0306945</v>
      </c>
      <c r="L473" s="13" t="s">
        <v>1144</v>
      </c>
      <c r="M473" s="13" t="s">
        <v>382</v>
      </c>
      <c r="Q473" s="35">
        <v>153</v>
      </c>
      <c r="AB473" s="30">
        <v>49.96</v>
      </c>
      <c r="AC473" s="30">
        <v>1.1599999999999999</v>
      </c>
      <c r="AE473" s="30">
        <v>16.5</v>
      </c>
      <c r="AG473" s="2">
        <v>4.66</v>
      </c>
      <c r="AH473" s="2">
        <v>3.89</v>
      </c>
      <c r="AI473" s="2">
        <f t="shared" si="15"/>
        <v>8.0830680000000008</v>
      </c>
      <c r="AJ473" s="2">
        <v>5.95</v>
      </c>
      <c r="AK473" s="2">
        <v>4.5999999999999996</v>
      </c>
      <c r="AL473" s="2">
        <v>0.14000000000000001</v>
      </c>
      <c r="AN473" s="2">
        <v>1.68</v>
      </c>
      <c r="AO473" s="2">
        <v>4.03</v>
      </c>
      <c r="AP473" s="2">
        <v>0.34</v>
      </c>
      <c r="BF473" s="30">
        <v>6.87</v>
      </c>
      <c r="CH473" s="30">
        <v>16.600000000000001</v>
      </c>
      <c r="CK473" s="30">
        <v>42.48</v>
      </c>
      <c r="CN473" s="30">
        <v>31.5</v>
      </c>
      <c r="CO473" s="30">
        <v>28.8</v>
      </c>
      <c r="CR473" s="30">
        <v>23.4</v>
      </c>
      <c r="CW473" s="30">
        <v>40.200000000000003</v>
      </c>
      <c r="CX473" s="30">
        <v>796</v>
      </c>
      <c r="CY473" s="30">
        <v>14.2</v>
      </c>
      <c r="CZ473" s="30">
        <v>154</v>
      </c>
      <c r="DA473" s="30">
        <v>7.68</v>
      </c>
      <c r="DN473" s="30">
        <v>568</v>
      </c>
      <c r="DO473" s="30">
        <v>24.6</v>
      </c>
      <c r="DP473" s="30">
        <v>54.5</v>
      </c>
      <c r="DQ473" s="30">
        <v>7.23</v>
      </c>
      <c r="DR473" s="30">
        <v>31.9</v>
      </c>
      <c r="DS473" s="30">
        <v>5.98</v>
      </c>
      <c r="DT473" s="30">
        <v>1.56</v>
      </c>
      <c r="DU473" s="30">
        <v>5.65</v>
      </c>
      <c r="DV473" s="30">
        <v>0.79</v>
      </c>
      <c r="DW473" s="30">
        <v>3.29</v>
      </c>
      <c r="DX473" s="30">
        <v>0.56999999999999995</v>
      </c>
      <c r="DY473" s="30">
        <v>1.53</v>
      </c>
      <c r="DZ473" s="30">
        <v>0.2</v>
      </c>
      <c r="EA473" s="30">
        <v>1.18</v>
      </c>
      <c r="EB473" s="30">
        <v>0.28000000000000003</v>
      </c>
      <c r="FP473" s="13" t="s">
        <v>1133</v>
      </c>
    </row>
    <row r="474" spans="1:172" x14ac:dyDescent="0.25">
      <c r="A474" s="13" t="s">
        <v>1131</v>
      </c>
      <c r="C474" s="13" t="s">
        <v>692</v>
      </c>
      <c r="D474" s="13" t="s">
        <v>891</v>
      </c>
      <c r="E474" s="12">
        <v>51.864444500000005</v>
      </c>
      <c r="F474" s="12">
        <v>51.864444500000005</v>
      </c>
      <c r="G474" s="12">
        <v>124.0306945</v>
      </c>
      <c r="H474" s="12">
        <v>124.0306945</v>
      </c>
      <c r="L474" s="13" t="s">
        <v>1145</v>
      </c>
      <c r="M474" s="13" t="s">
        <v>382</v>
      </c>
      <c r="Q474" s="35">
        <v>153</v>
      </c>
      <c r="AB474" s="30">
        <v>57.75</v>
      </c>
      <c r="AC474" s="30">
        <v>0.95</v>
      </c>
      <c r="AE474" s="30">
        <v>16.309999999999999</v>
      </c>
      <c r="AG474" s="2">
        <v>3.93</v>
      </c>
      <c r="AH474" s="2">
        <v>3.2</v>
      </c>
      <c r="AI474" s="2">
        <f t="shared" si="15"/>
        <v>6.7362140000000004</v>
      </c>
      <c r="AJ474" s="2">
        <v>3.91</v>
      </c>
      <c r="AK474" s="2">
        <v>3.31</v>
      </c>
      <c r="AL474" s="2">
        <v>0.14000000000000001</v>
      </c>
      <c r="AN474" s="2">
        <v>1.73</v>
      </c>
      <c r="AO474" s="2">
        <v>4.53</v>
      </c>
      <c r="AP474" s="2">
        <v>0.27</v>
      </c>
      <c r="BF474" s="30">
        <v>3.72</v>
      </c>
      <c r="CH474" s="30">
        <v>15.7</v>
      </c>
      <c r="CK474" s="30">
        <v>30.84</v>
      </c>
      <c r="CN474" s="30">
        <v>20.5</v>
      </c>
      <c r="CO474" s="30" t="s">
        <v>1146</v>
      </c>
      <c r="CR474" s="30">
        <v>19.7</v>
      </c>
      <c r="CW474" s="30">
        <v>40.4</v>
      </c>
      <c r="CX474" s="30">
        <v>812</v>
      </c>
      <c r="CY474" s="30">
        <v>18.5</v>
      </c>
      <c r="CZ474" s="30">
        <v>147</v>
      </c>
      <c r="DA474" s="30">
        <v>6.43</v>
      </c>
      <c r="DN474" s="30" t="s">
        <v>1147</v>
      </c>
      <c r="DO474" s="30">
        <v>26.6</v>
      </c>
      <c r="DP474" s="30">
        <v>52.6</v>
      </c>
      <c r="DQ474" s="30">
        <v>7.64</v>
      </c>
      <c r="DR474" s="30">
        <v>32.200000000000003</v>
      </c>
      <c r="DS474" s="30">
        <v>6.12</v>
      </c>
      <c r="DT474" s="30">
        <v>1.53</v>
      </c>
      <c r="DU474" s="30">
        <v>5.76</v>
      </c>
      <c r="DV474" s="30">
        <v>0.8</v>
      </c>
      <c r="DW474" s="30">
        <v>3.69</v>
      </c>
      <c r="DX474" s="30">
        <v>0.65</v>
      </c>
      <c r="DY474" s="30">
        <v>1.88</v>
      </c>
      <c r="DZ474" s="30">
        <v>0.28999999999999998</v>
      </c>
      <c r="EA474" s="30">
        <v>1.78</v>
      </c>
      <c r="EB474" s="30">
        <v>0.43</v>
      </c>
      <c r="FP474" s="13" t="s">
        <v>1133</v>
      </c>
    </row>
    <row r="475" spans="1:172" x14ac:dyDescent="0.25">
      <c r="A475" s="13" t="s">
        <v>1148</v>
      </c>
      <c r="C475" s="13" t="s">
        <v>802</v>
      </c>
      <c r="D475" s="13" t="s">
        <v>1149</v>
      </c>
      <c r="E475" s="12">
        <v>46.75</v>
      </c>
      <c r="F475" s="12">
        <v>46.75</v>
      </c>
      <c r="G475" s="12">
        <v>120.083333</v>
      </c>
      <c r="H475" s="12">
        <v>120.083333</v>
      </c>
      <c r="L475" s="13" t="s">
        <v>1150</v>
      </c>
      <c r="M475" s="13" t="s">
        <v>1151</v>
      </c>
      <c r="Q475" s="34">
        <v>130</v>
      </c>
      <c r="AB475" s="30">
        <v>53.71</v>
      </c>
      <c r="AC475" s="30">
        <v>0.98</v>
      </c>
      <c r="AE475" s="30">
        <v>17.48</v>
      </c>
      <c r="AI475" s="2">
        <v>7.6001219999999998</v>
      </c>
      <c r="AJ475" s="2">
        <v>4.2</v>
      </c>
      <c r="AK475" s="2">
        <v>3.73</v>
      </c>
      <c r="AL475" s="2">
        <v>0.15</v>
      </c>
      <c r="AN475" s="2">
        <v>2.73</v>
      </c>
      <c r="AO475" s="2">
        <v>2.8</v>
      </c>
      <c r="AP475" s="2">
        <v>0.32200000000000001</v>
      </c>
      <c r="BF475" s="30">
        <v>5.17</v>
      </c>
      <c r="CK475" s="30">
        <v>22.7</v>
      </c>
      <c r="CO475" s="30">
        <v>12.47</v>
      </c>
      <c r="CW475" s="30">
        <v>61.56</v>
      </c>
      <c r="CX475" s="30">
        <v>666.32</v>
      </c>
      <c r="CY475" s="30">
        <v>21.44</v>
      </c>
      <c r="CZ475" s="30">
        <v>162</v>
      </c>
      <c r="DA475" s="30">
        <v>8</v>
      </c>
      <c r="DN475" s="30">
        <v>862.3</v>
      </c>
      <c r="DO475" s="30">
        <v>21.28</v>
      </c>
      <c r="DP475" s="30">
        <v>47.86</v>
      </c>
      <c r="DQ475" s="30">
        <v>6.66</v>
      </c>
      <c r="DR475" s="30">
        <v>28.34</v>
      </c>
      <c r="DS475" s="30">
        <v>5.71</v>
      </c>
      <c r="DT475" s="30">
        <v>1.52</v>
      </c>
      <c r="DU475" s="30">
        <v>4.7</v>
      </c>
      <c r="DV475" s="30">
        <v>0.76</v>
      </c>
      <c r="DW475" s="30">
        <v>4.22</v>
      </c>
      <c r="DX475" s="30">
        <v>0.79</v>
      </c>
      <c r="DY475" s="30">
        <v>2.2799999999999998</v>
      </c>
      <c r="DZ475" s="30">
        <v>0.37</v>
      </c>
      <c r="EA475" s="30">
        <v>2.31</v>
      </c>
      <c r="EB475" s="30">
        <v>0.35</v>
      </c>
      <c r="EC475" s="30">
        <v>3.75</v>
      </c>
      <c r="ED475" s="30">
        <v>0.53</v>
      </c>
      <c r="EM475" s="30">
        <v>12.09</v>
      </c>
      <c r="EO475" s="30">
        <v>3.68</v>
      </c>
      <c r="EP475" s="30">
        <v>1.01</v>
      </c>
      <c r="FP475" s="13" t="s">
        <v>1152</v>
      </c>
    </row>
    <row r="476" spans="1:172" x14ac:dyDescent="0.25">
      <c r="A476" s="13" t="s">
        <v>1148</v>
      </c>
      <c r="C476" s="13" t="s">
        <v>802</v>
      </c>
      <c r="D476" s="13" t="s">
        <v>1149</v>
      </c>
      <c r="E476" s="12">
        <v>46.75</v>
      </c>
      <c r="F476" s="12">
        <v>46.75</v>
      </c>
      <c r="G476" s="12">
        <v>120.083333</v>
      </c>
      <c r="H476" s="12">
        <v>120.083333</v>
      </c>
      <c r="L476" s="13" t="s">
        <v>1153</v>
      </c>
      <c r="M476" s="13" t="s">
        <v>1151</v>
      </c>
      <c r="Q476" s="34">
        <v>130</v>
      </c>
      <c r="AB476" s="30">
        <v>57.5</v>
      </c>
      <c r="AC476" s="30">
        <v>0.82199999999999995</v>
      </c>
      <c r="AE476" s="30">
        <v>16.57</v>
      </c>
      <c r="AI476" s="2">
        <v>5.7573360000000005</v>
      </c>
      <c r="AJ476" s="2">
        <v>4.97</v>
      </c>
      <c r="AK476" s="2">
        <v>2.4900000000000002</v>
      </c>
      <c r="AL476" s="2">
        <v>0.11</v>
      </c>
      <c r="AN476" s="2">
        <v>3.21</v>
      </c>
      <c r="AO476" s="2">
        <v>2.73</v>
      </c>
      <c r="AP476" s="2">
        <v>0.318</v>
      </c>
      <c r="BF476" s="30">
        <v>4.6900000000000004</v>
      </c>
      <c r="CK476" s="30">
        <v>19.600000000000001</v>
      </c>
      <c r="CO476" s="30">
        <v>7.02</v>
      </c>
      <c r="CW476" s="30">
        <v>83.35</v>
      </c>
      <c r="CX476" s="30">
        <v>513.91</v>
      </c>
      <c r="CY476" s="30">
        <v>21.69</v>
      </c>
      <c r="CZ476" s="30">
        <v>194.7</v>
      </c>
      <c r="DA476" s="30">
        <v>10.029999999999999</v>
      </c>
      <c r="DN476" s="30">
        <v>829.7</v>
      </c>
      <c r="DO476" s="30">
        <v>26.78</v>
      </c>
      <c r="DP476" s="30">
        <v>58.38</v>
      </c>
      <c r="DQ476" s="30">
        <v>7.87</v>
      </c>
      <c r="DR476" s="30">
        <v>32.26</v>
      </c>
      <c r="DS476" s="30">
        <v>6.08</v>
      </c>
      <c r="DT476" s="30">
        <v>1.56</v>
      </c>
      <c r="DU476" s="30">
        <v>5.0199999999999996</v>
      </c>
      <c r="DV476" s="30">
        <v>0.8</v>
      </c>
      <c r="DW476" s="30">
        <v>4.38</v>
      </c>
      <c r="DX476" s="30">
        <v>0.84</v>
      </c>
      <c r="DY476" s="30">
        <v>2.39</v>
      </c>
      <c r="DZ476" s="30">
        <v>0.4</v>
      </c>
      <c r="EA476" s="30">
        <v>2.5</v>
      </c>
      <c r="EB476" s="30">
        <v>0.39</v>
      </c>
      <c r="EC476" s="30">
        <v>4.38</v>
      </c>
      <c r="ED476" s="30">
        <v>0.72</v>
      </c>
      <c r="EM476" s="30">
        <v>14.18</v>
      </c>
      <c r="EO476" s="30">
        <v>6.87</v>
      </c>
      <c r="EP476" s="30">
        <v>1.99</v>
      </c>
      <c r="FP476" s="13" t="s">
        <v>1152</v>
      </c>
    </row>
    <row r="477" spans="1:172" x14ac:dyDescent="0.25">
      <c r="A477" s="13" t="s">
        <v>1148</v>
      </c>
      <c r="C477" s="13" t="s">
        <v>802</v>
      </c>
      <c r="D477" s="13" t="s">
        <v>1149</v>
      </c>
      <c r="E477" s="12">
        <v>46.75</v>
      </c>
      <c r="F477" s="12">
        <v>46.75</v>
      </c>
      <c r="G477" s="12">
        <v>120.083333</v>
      </c>
      <c r="H477" s="12">
        <v>120.083333</v>
      </c>
      <c r="L477" s="13" t="s">
        <v>1154</v>
      </c>
      <c r="M477" s="13" t="s">
        <v>1151</v>
      </c>
      <c r="Q477" s="34">
        <v>130</v>
      </c>
      <c r="AB477" s="30">
        <v>56.01</v>
      </c>
      <c r="AC477" s="30">
        <v>0.99099999999999999</v>
      </c>
      <c r="AE477" s="30">
        <v>17.32</v>
      </c>
      <c r="AI477" s="2">
        <v>7.1523659999999998</v>
      </c>
      <c r="AJ477" s="2">
        <v>4.3499999999999996</v>
      </c>
      <c r="AK477" s="2">
        <v>3.97</v>
      </c>
      <c r="AL477" s="2">
        <v>0.18</v>
      </c>
      <c r="AN477" s="2">
        <v>1.6</v>
      </c>
      <c r="AO477" s="2">
        <v>3.54</v>
      </c>
      <c r="AP477" s="2">
        <v>0.316</v>
      </c>
      <c r="BF477" s="30">
        <v>3.58</v>
      </c>
      <c r="CK477" s="30">
        <v>14.6</v>
      </c>
      <c r="CO477" s="30">
        <v>13.91</v>
      </c>
      <c r="CW477" s="30">
        <v>40.840000000000003</v>
      </c>
      <c r="CX477" s="30">
        <v>632.62</v>
      </c>
      <c r="CY477" s="30">
        <v>21.74</v>
      </c>
      <c r="CZ477" s="30">
        <v>163.69999999999999</v>
      </c>
      <c r="DA477" s="30">
        <v>7.2947368421052632</v>
      </c>
      <c r="DN477" s="30">
        <v>467.1</v>
      </c>
      <c r="DO477" s="30">
        <v>23.905263157894741</v>
      </c>
      <c r="DP477" s="30">
        <v>50.768421052631581</v>
      </c>
      <c r="DQ477" s="30">
        <v>6.9789473684210526</v>
      </c>
      <c r="DR477" s="30">
        <v>29.473684210526319</v>
      </c>
      <c r="DS477" s="30">
        <v>5.8421052631578947</v>
      </c>
      <c r="DT477" s="30">
        <v>1.58</v>
      </c>
      <c r="DU477" s="30">
        <v>4.7750229568411378</v>
      </c>
      <c r="DV477" s="30">
        <v>0.75</v>
      </c>
      <c r="DW477" s="30">
        <v>4.1900000000000004</v>
      </c>
      <c r="DX477" s="30">
        <v>0.79</v>
      </c>
      <c r="DY477" s="30">
        <v>2.19</v>
      </c>
      <c r="DZ477" s="30">
        <v>0.34</v>
      </c>
      <c r="EA477" s="30">
        <v>2.0699999999999998</v>
      </c>
      <c r="EB477" s="30">
        <v>0.32300000000000001</v>
      </c>
      <c r="EC477" s="30">
        <v>4.0959275544388607</v>
      </c>
      <c r="ED477" s="30">
        <v>0.52</v>
      </c>
      <c r="EM477" s="30">
        <v>11.76</v>
      </c>
      <c r="EO477" s="30">
        <v>4.2755102040816331</v>
      </c>
      <c r="EP477" s="30">
        <v>1.25</v>
      </c>
      <c r="FP477" s="13" t="s">
        <v>1152</v>
      </c>
    </row>
    <row r="478" spans="1:172" x14ac:dyDescent="0.25">
      <c r="A478" s="13" t="s">
        <v>1148</v>
      </c>
      <c r="C478" s="13" t="s">
        <v>802</v>
      </c>
      <c r="D478" s="13" t="s">
        <v>1149</v>
      </c>
      <c r="E478" s="12">
        <v>46.75</v>
      </c>
      <c r="F478" s="12">
        <v>46.75</v>
      </c>
      <c r="G478" s="12">
        <v>120.083333</v>
      </c>
      <c r="H478" s="12">
        <v>120.083333</v>
      </c>
      <c r="L478" s="13" t="s">
        <v>1155</v>
      </c>
      <c r="M478" s="13" t="s">
        <v>1151</v>
      </c>
      <c r="Q478" s="34">
        <v>130</v>
      </c>
      <c r="AB478" s="30">
        <v>58.21</v>
      </c>
      <c r="AC478" s="30">
        <v>0.82</v>
      </c>
      <c r="AE478" s="30">
        <v>16.2</v>
      </c>
      <c r="AI478" s="2">
        <v>5.4364140000000001</v>
      </c>
      <c r="AJ478" s="2">
        <v>5.49</v>
      </c>
      <c r="AK478" s="2">
        <v>1.64</v>
      </c>
      <c r="AL478" s="2">
        <v>0.12</v>
      </c>
      <c r="AN478" s="2">
        <v>3.66</v>
      </c>
      <c r="AO478" s="2">
        <v>3.38</v>
      </c>
      <c r="AP478" s="2">
        <v>0.28000000000000003</v>
      </c>
      <c r="BF478" s="30">
        <v>4.0599999999999996</v>
      </c>
      <c r="CK478" s="30">
        <v>4</v>
      </c>
      <c r="CO478" s="30">
        <v>8.9750692520775637</v>
      </c>
      <c r="CW478" s="30">
        <v>81.599999999999994</v>
      </c>
      <c r="CX478" s="30">
        <v>740.88</v>
      </c>
      <c r="CY478" s="30">
        <v>16.62</v>
      </c>
      <c r="CZ478" s="30">
        <v>220.82</v>
      </c>
      <c r="DA478" s="30">
        <v>11.96</v>
      </c>
      <c r="DN478" s="30">
        <v>831.19</v>
      </c>
      <c r="DO478" s="30">
        <v>27.79</v>
      </c>
      <c r="DP478" s="30">
        <v>59.33</v>
      </c>
      <c r="DQ478" s="30">
        <v>7.11</v>
      </c>
      <c r="DR478" s="30">
        <v>27.05</v>
      </c>
      <c r="DS478" s="30">
        <v>4.9800000000000004</v>
      </c>
      <c r="DT478" s="30">
        <v>1.23</v>
      </c>
      <c r="DU478" s="30">
        <v>3.94</v>
      </c>
      <c r="DV478" s="30">
        <v>0.59</v>
      </c>
      <c r="DW478" s="30">
        <v>3.19</v>
      </c>
      <c r="DX478" s="30">
        <v>0.59</v>
      </c>
      <c r="DY478" s="30">
        <v>1.72</v>
      </c>
      <c r="DZ478" s="30">
        <v>0.25</v>
      </c>
      <c r="EA478" s="30">
        <v>1.68</v>
      </c>
      <c r="EB478" s="30">
        <v>0.3</v>
      </c>
      <c r="EC478" s="30">
        <v>5.25</v>
      </c>
      <c r="ED478" s="30">
        <v>0.99</v>
      </c>
      <c r="EM478" s="30">
        <v>7.44</v>
      </c>
      <c r="EO478" s="30">
        <v>12.79</v>
      </c>
      <c r="EP478" s="30">
        <v>4.1900000000000004</v>
      </c>
      <c r="FP478" s="13" t="s">
        <v>1152</v>
      </c>
    </row>
    <row r="479" spans="1:172" x14ac:dyDescent="0.25">
      <c r="A479" s="13" t="s">
        <v>1148</v>
      </c>
      <c r="C479" s="13" t="s">
        <v>802</v>
      </c>
      <c r="D479" s="13" t="s">
        <v>1149</v>
      </c>
      <c r="E479" s="12">
        <v>46.75</v>
      </c>
      <c r="F479" s="12">
        <v>46.75</v>
      </c>
      <c r="G479" s="12">
        <v>120.083333</v>
      </c>
      <c r="H479" s="12">
        <v>120.083333</v>
      </c>
      <c r="L479" s="13" t="s">
        <v>1156</v>
      </c>
      <c r="M479" s="13" t="s">
        <v>1157</v>
      </c>
      <c r="Q479" s="34">
        <v>130</v>
      </c>
      <c r="AB479" s="30">
        <v>65.53</v>
      </c>
      <c r="AC479" s="30">
        <v>0.54</v>
      </c>
      <c r="AE479" s="30">
        <v>16.079999999999998</v>
      </c>
      <c r="AI479" s="2">
        <v>3.5923859999999999</v>
      </c>
      <c r="AJ479" s="2">
        <v>2.59</v>
      </c>
      <c r="AK479" s="2">
        <v>1.1599999999999999</v>
      </c>
      <c r="AL479" s="2">
        <v>0.11</v>
      </c>
      <c r="AN479" s="2">
        <v>4.4800000000000004</v>
      </c>
      <c r="AO479" s="2">
        <v>4.04</v>
      </c>
      <c r="AP479" s="2">
        <v>0.17</v>
      </c>
      <c r="BF479" s="30">
        <v>1.48</v>
      </c>
      <c r="CK479" s="30">
        <v>4</v>
      </c>
      <c r="CO479" s="30">
        <v>4.2105263157894735</v>
      </c>
      <c r="CW479" s="30">
        <v>115.2</v>
      </c>
      <c r="CX479" s="30">
        <v>381.36</v>
      </c>
      <c r="CY479" s="30">
        <v>21.57</v>
      </c>
      <c r="CZ479" s="30">
        <v>286.76</v>
      </c>
      <c r="DA479" s="30">
        <v>14.39</v>
      </c>
      <c r="DN479" s="30">
        <v>1043.17</v>
      </c>
      <c r="DO479" s="30">
        <v>31.87</v>
      </c>
      <c r="DP479" s="30">
        <v>66.52</v>
      </c>
      <c r="DQ479" s="30">
        <v>8.41</v>
      </c>
      <c r="DR479" s="30">
        <v>30.86</v>
      </c>
      <c r="DS479" s="30">
        <v>5.59</v>
      </c>
      <c r="DT479" s="30">
        <v>1.3</v>
      </c>
      <c r="DU479" s="30">
        <v>4.6500000000000004</v>
      </c>
      <c r="DV479" s="30">
        <v>0.72</v>
      </c>
      <c r="DW479" s="30">
        <v>4.09</v>
      </c>
      <c r="DX479" s="30">
        <v>0.78</v>
      </c>
      <c r="DY479" s="30">
        <v>2.25</v>
      </c>
      <c r="DZ479" s="30">
        <v>0.37</v>
      </c>
      <c r="EA479" s="30">
        <v>2.44</v>
      </c>
      <c r="EB479" s="30">
        <v>0.43</v>
      </c>
      <c r="EC479" s="30">
        <v>6.88</v>
      </c>
      <c r="ED479" s="30">
        <v>1.1499999999999999</v>
      </c>
      <c r="EM479" s="30">
        <v>29.68</v>
      </c>
      <c r="EO479" s="30">
        <v>12.94</v>
      </c>
      <c r="EP479" s="30">
        <v>3.74</v>
      </c>
      <c r="FP479" s="13" t="s">
        <v>1152</v>
      </c>
    </row>
    <row r="480" spans="1:172" x14ac:dyDescent="0.25">
      <c r="A480" s="13" t="s">
        <v>1148</v>
      </c>
      <c r="C480" s="13" t="s">
        <v>802</v>
      </c>
      <c r="D480" s="13" t="s">
        <v>1149</v>
      </c>
      <c r="E480" s="12">
        <v>46.75</v>
      </c>
      <c r="F480" s="12">
        <v>46.75</v>
      </c>
      <c r="G480" s="12">
        <v>120.083333</v>
      </c>
      <c r="H480" s="12">
        <v>120.083333</v>
      </c>
      <c r="L480" s="13" t="s">
        <v>1158</v>
      </c>
      <c r="M480" s="13" t="s">
        <v>1157</v>
      </c>
      <c r="Q480" s="34">
        <v>130</v>
      </c>
      <c r="AB480" s="30">
        <v>65.23</v>
      </c>
      <c r="AC480" s="30">
        <v>0.72799999999999998</v>
      </c>
      <c r="AE480" s="30">
        <v>15.17</v>
      </c>
      <c r="AI480" s="2">
        <v>4.7070559999999997</v>
      </c>
      <c r="AJ480" s="2">
        <v>1.28</v>
      </c>
      <c r="AK480" s="2">
        <v>1.19</v>
      </c>
      <c r="AL480" s="2">
        <v>0.14000000000000001</v>
      </c>
      <c r="AN480" s="2">
        <v>4.58</v>
      </c>
      <c r="AO480" s="2">
        <v>3.21</v>
      </c>
      <c r="AP480" s="2">
        <v>0.216</v>
      </c>
      <c r="BF480" s="30">
        <v>2.64</v>
      </c>
      <c r="CK480" s="30">
        <v>3.6</v>
      </c>
      <c r="CO480" s="30">
        <v>4.68</v>
      </c>
      <c r="CW480" s="30">
        <v>169.84</v>
      </c>
      <c r="CX480" s="30">
        <v>242.27</v>
      </c>
      <c r="CY480" s="30">
        <v>26.26</v>
      </c>
      <c r="CZ480" s="30">
        <v>228.8</v>
      </c>
      <c r="DA480" s="30">
        <v>11.72</v>
      </c>
      <c r="DN480" s="30">
        <v>729.1</v>
      </c>
      <c r="DO480" s="30">
        <v>38.24</v>
      </c>
      <c r="DP480" s="30">
        <v>75.61</v>
      </c>
      <c r="DQ480" s="30">
        <v>9.9700000000000006</v>
      </c>
      <c r="DR480" s="30">
        <v>37.49</v>
      </c>
      <c r="DS480" s="30">
        <v>6.57</v>
      </c>
      <c r="DT480" s="30">
        <v>1.0900000000000001</v>
      </c>
      <c r="DU480" s="30">
        <v>5.34</v>
      </c>
      <c r="DV480" s="30">
        <v>0.85</v>
      </c>
      <c r="DW480" s="30">
        <v>4.63</v>
      </c>
      <c r="DX480" s="30">
        <v>0.87</v>
      </c>
      <c r="DY480" s="30">
        <v>2.5099999999999998</v>
      </c>
      <c r="DZ480" s="30">
        <v>0.42</v>
      </c>
      <c r="EA480" s="30">
        <v>2.57</v>
      </c>
      <c r="EB480" s="30">
        <v>0.41</v>
      </c>
      <c r="EC480" s="30">
        <v>5.58</v>
      </c>
      <c r="ED480" s="30">
        <v>1.04</v>
      </c>
      <c r="EM480" s="30">
        <v>21.84</v>
      </c>
      <c r="EO480" s="30">
        <v>15.44</v>
      </c>
      <c r="EP480" s="30">
        <v>3.83</v>
      </c>
      <c r="FP480" s="13" t="s">
        <v>1152</v>
      </c>
    </row>
    <row r="481" spans="1:172" x14ac:dyDescent="0.25">
      <c r="A481" s="13" t="s">
        <v>1148</v>
      </c>
      <c r="C481" s="13" t="s">
        <v>802</v>
      </c>
      <c r="D481" s="13" t="s">
        <v>1149</v>
      </c>
      <c r="E481" s="12">
        <v>46.75</v>
      </c>
      <c r="F481" s="12">
        <v>46.75</v>
      </c>
      <c r="G481" s="12">
        <v>120.083333</v>
      </c>
      <c r="H481" s="12">
        <v>120.083333</v>
      </c>
      <c r="L481" s="13" t="s">
        <v>1159</v>
      </c>
      <c r="M481" s="13" t="s">
        <v>1160</v>
      </c>
      <c r="Q481" s="34">
        <v>130</v>
      </c>
      <c r="AB481" s="30">
        <v>69.69</v>
      </c>
      <c r="AC481" s="30">
        <v>0.38</v>
      </c>
      <c r="AE481" s="30">
        <v>15.29</v>
      </c>
      <c r="AI481" s="2">
        <v>2.3276159999999999</v>
      </c>
      <c r="AJ481" s="2">
        <v>1.35</v>
      </c>
      <c r="AK481" s="2">
        <v>0.62</v>
      </c>
      <c r="AL481" s="2">
        <v>0.09</v>
      </c>
      <c r="AN481" s="2">
        <v>4.05</v>
      </c>
      <c r="AO481" s="2">
        <v>3.63</v>
      </c>
      <c r="AP481" s="2">
        <v>0.13</v>
      </c>
      <c r="BF481" s="30">
        <v>2.09</v>
      </c>
      <c r="CK481" s="30">
        <v>2.6</v>
      </c>
      <c r="CO481" s="30">
        <v>2.12</v>
      </c>
      <c r="CW481" s="30">
        <v>106.4</v>
      </c>
      <c r="CX481" s="30">
        <v>387.42</v>
      </c>
      <c r="CY481" s="30">
        <v>20.79</v>
      </c>
      <c r="CZ481" s="30">
        <v>241.2</v>
      </c>
      <c r="DA481" s="30">
        <v>11.27</v>
      </c>
      <c r="DN481" s="30">
        <v>1092.2</v>
      </c>
      <c r="DO481" s="30">
        <v>27.57</v>
      </c>
      <c r="DP481" s="30">
        <v>60.16</v>
      </c>
      <c r="DQ481" s="30">
        <v>7.78</v>
      </c>
      <c r="DR481" s="30">
        <v>29.67</v>
      </c>
      <c r="DS481" s="30">
        <v>5.05</v>
      </c>
      <c r="DT481" s="30">
        <v>1.1299999999999999</v>
      </c>
      <c r="DU481" s="30">
        <v>3.99</v>
      </c>
      <c r="DV481" s="30">
        <v>0.63</v>
      </c>
      <c r="DW481" s="30">
        <v>3.63</v>
      </c>
      <c r="DX481" s="30">
        <v>0.71</v>
      </c>
      <c r="DY481" s="30">
        <v>2.21</v>
      </c>
      <c r="DZ481" s="30">
        <v>0.38</v>
      </c>
      <c r="EA481" s="30">
        <v>2.5099999999999998</v>
      </c>
      <c r="EB481" s="30">
        <v>0.41</v>
      </c>
      <c r="EC481" s="30">
        <v>5.52</v>
      </c>
      <c r="ED481" s="30">
        <v>0.89</v>
      </c>
      <c r="EM481" s="30">
        <v>18.079999999999998</v>
      </c>
      <c r="EO481" s="30">
        <v>8.81</v>
      </c>
      <c r="EP481" s="30">
        <v>2.0699999999999998</v>
      </c>
      <c r="FP481" s="13" t="s">
        <v>1152</v>
      </c>
    </row>
    <row r="482" spans="1:172" x14ac:dyDescent="0.25">
      <c r="A482" s="13" t="s">
        <v>1148</v>
      </c>
      <c r="C482" s="13" t="s">
        <v>802</v>
      </c>
      <c r="D482" s="13" t="s">
        <v>1149</v>
      </c>
      <c r="E482" s="2">
        <v>46.680277777777775</v>
      </c>
      <c r="F482" s="2">
        <v>46.680277777777775</v>
      </c>
      <c r="G482" s="2">
        <v>119.96805555555555</v>
      </c>
      <c r="H482" s="2">
        <v>119.96805555555555</v>
      </c>
      <c r="L482" s="13" t="s">
        <v>1161</v>
      </c>
      <c r="M482" s="13" t="s">
        <v>1160</v>
      </c>
      <c r="Q482" s="34">
        <v>130</v>
      </c>
      <c r="AB482" s="30">
        <v>72.87</v>
      </c>
      <c r="AC482" s="30">
        <v>0.35</v>
      </c>
      <c r="AE482" s="30">
        <v>14.32</v>
      </c>
      <c r="AI482" s="2">
        <v>1.7227060000000001</v>
      </c>
      <c r="AJ482" s="2">
        <v>0.36</v>
      </c>
      <c r="AK482" s="2">
        <v>0.32</v>
      </c>
      <c r="AL482" s="2">
        <v>0.03</v>
      </c>
      <c r="AN482" s="2">
        <v>4.6399999999999997</v>
      </c>
      <c r="AO482" s="2">
        <v>3.82</v>
      </c>
      <c r="AP482" s="2">
        <v>0.09</v>
      </c>
      <c r="BF482" s="30">
        <v>1.3</v>
      </c>
      <c r="CK482" s="30">
        <v>6.2</v>
      </c>
      <c r="CO482" s="30">
        <v>12.49</v>
      </c>
      <c r="CW482" s="30">
        <v>102.2</v>
      </c>
      <c r="CX482" s="30">
        <v>127.2</v>
      </c>
      <c r="CY482" s="30">
        <v>19.11</v>
      </c>
      <c r="CZ482" s="30">
        <v>312.8</v>
      </c>
      <c r="DA482" s="30">
        <v>10.210000000000001</v>
      </c>
      <c r="DN482" s="30">
        <v>730.8</v>
      </c>
      <c r="DO482" s="30">
        <v>42.72</v>
      </c>
      <c r="DP482" s="30">
        <v>86.67</v>
      </c>
      <c r="DQ482" s="30">
        <v>9.32</v>
      </c>
      <c r="DR482" s="30">
        <v>32.74</v>
      </c>
      <c r="DS482" s="30">
        <v>5.41</v>
      </c>
      <c r="DT482" s="30">
        <v>0.95</v>
      </c>
      <c r="DU482" s="30">
        <v>4.12</v>
      </c>
      <c r="DV482" s="30">
        <v>0.61</v>
      </c>
      <c r="DW482" s="30">
        <v>3.47</v>
      </c>
      <c r="DX482" s="30">
        <v>0.63</v>
      </c>
      <c r="DY482" s="30">
        <v>1.72</v>
      </c>
      <c r="DZ482" s="30">
        <v>0.31</v>
      </c>
      <c r="EA482" s="30">
        <v>1.92</v>
      </c>
      <c r="EB482" s="30">
        <v>0.32</v>
      </c>
      <c r="EC482" s="30">
        <v>8.32</v>
      </c>
      <c r="ED482" s="30">
        <v>0.85</v>
      </c>
      <c r="EM482" s="30">
        <v>13.49</v>
      </c>
      <c r="EO482" s="30">
        <v>10.31</v>
      </c>
      <c r="EP482" s="30">
        <v>3.54</v>
      </c>
      <c r="FP482" s="13" t="s">
        <v>1152</v>
      </c>
    </row>
    <row r="483" spans="1:172" x14ac:dyDescent="0.25">
      <c r="A483" s="13" t="s">
        <v>1148</v>
      </c>
      <c r="C483" s="13" t="s">
        <v>802</v>
      </c>
      <c r="D483" s="13" t="s">
        <v>1149</v>
      </c>
      <c r="E483" s="12">
        <v>46.75</v>
      </c>
      <c r="F483" s="12">
        <v>46.75</v>
      </c>
      <c r="G483" s="12">
        <v>120.083333</v>
      </c>
      <c r="H483" s="12">
        <v>120.083333</v>
      </c>
      <c r="L483" s="13" t="s">
        <v>1162</v>
      </c>
      <c r="M483" s="13" t="s">
        <v>1160</v>
      </c>
      <c r="Q483" s="34">
        <v>130</v>
      </c>
      <c r="AB483" s="30">
        <v>75</v>
      </c>
      <c r="AC483" s="30">
        <v>0.11</v>
      </c>
      <c r="AE483" s="30">
        <v>13.62</v>
      </c>
      <c r="AI483" s="2">
        <v>0.70388800000000007</v>
      </c>
      <c r="AJ483" s="2">
        <v>0.18</v>
      </c>
      <c r="AK483" s="2">
        <v>0.12</v>
      </c>
      <c r="AL483" s="2">
        <v>0.04</v>
      </c>
      <c r="AN483" s="2">
        <v>5.1100000000000003</v>
      </c>
      <c r="AO483" s="2">
        <v>2.79</v>
      </c>
      <c r="AP483" s="2">
        <v>0.01</v>
      </c>
      <c r="BF483" s="30">
        <v>1.65</v>
      </c>
      <c r="CK483" s="30">
        <v>1</v>
      </c>
      <c r="CO483" s="30">
        <v>2.0699999999999998</v>
      </c>
      <c r="CW483" s="30">
        <v>206.23</v>
      </c>
      <c r="CX483" s="30">
        <v>23.46</v>
      </c>
      <c r="CY483" s="30">
        <v>13.73</v>
      </c>
      <c r="CZ483" s="30">
        <v>107.8</v>
      </c>
      <c r="DA483" s="30">
        <v>19.57</v>
      </c>
      <c r="DN483" s="30">
        <v>44.6</v>
      </c>
      <c r="DO483" s="30">
        <v>24.65</v>
      </c>
      <c r="DP483" s="30">
        <v>34.14</v>
      </c>
      <c r="DQ483" s="30">
        <v>3.89</v>
      </c>
      <c r="DR483" s="30">
        <v>10.69</v>
      </c>
      <c r="DS483" s="30">
        <v>1.38</v>
      </c>
      <c r="DT483" s="30">
        <v>0.11</v>
      </c>
      <c r="DU483" s="30">
        <v>1.27</v>
      </c>
      <c r="DV483" s="30">
        <v>0.22</v>
      </c>
      <c r="DW483" s="30">
        <v>1.49</v>
      </c>
      <c r="DX483" s="30">
        <v>0.36</v>
      </c>
      <c r="DY483" s="30">
        <v>1.28</v>
      </c>
      <c r="DZ483" s="30">
        <v>0.27</v>
      </c>
      <c r="EA483" s="30">
        <v>2</v>
      </c>
      <c r="EB483" s="30">
        <v>0.33</v>
      </c>
      <c r="EC483" s="30">
        <v>5</v>
      </c>
      <c r="ED483" s="30">
        <v>1.55</v>
      </c>
      <c r="EM483" s="30">
        <v>23.22</v>
      </c>
      <c r="EO483" s="30">
        <v>16.899999999999999</v>
      </c>
      <c r="EP483" s="30">
        <v>4.92</v>
      </c>
      <c r="FP483" s="13" t="s">
        <v>1152</v>
      </c>
    </row>
    <row r="484" spans="1:172" x14ac:dyDescent="0.25">
      <c r="A484" s="13" t="s">
        <v>1148</v>
      </c>
      <c r="C484" s="13" t="s">
        <v>802</v>
      </c>
      <c r="D484" s="13" t="s">
        <v>1149</v>
      </c>
      <c r="E484" s="12">
        <v>46.75</v>
      </c>
      <c r="F484" s="12">
        <v>46.75</v>
      </c>
      <c r="G484" s="12">
        <v>120.083333</v>
      </c>
      <c r="H484" s="12">
        <v>120.083333</v>
      </c>
      <c r="L484" s="13" t="s">
        <v>1163</v>
      </c>
      <c r="M484" s="13" t="s">
        <v>1160</v>
      </c>
      <c r="Q484" s="34">
        <v>130</v>
      </c>
      <c r="AB484" s="30">
        <v>74.63</v>
      </c>
      <c r="AC484" s="30">
        <v>0.2</v>
      </c>
      <c r="AE484" s="30">
        <v>13.42</v>
      </c>
      <c r="AI484" s="2">
        <v>1.1877960000000001</v>
      </c>
      <c r="AJ484" s="2">
        <v>0.31</v>
      </c>
      <c r="AK484" s="2">
        <v>0.19</v>
      </c>
      <c r="AL484" s="2">
        <v>0.02</v>
      </c>
      <c r="AN484" s="2">
        <v>4.9800000000000004</v>
      </c>
      <c r="AO484" s="2">
        <v>3.02</v>
      </c>
      <c r="AP484" s="2">
        <v>0.04</v>
      </c>
      <c r="BF484" s="30">
        <v>1.37</v>
      </c>
      <c r="CK484" s="30">
        <v>3.8</v>
      </c>
      <c r="CO484" s="30">
        <v>3.47</v>
      </c>
      <c r="CW484" s="30">
        <v>192.33</v>
      </c>
      <c r="CX484" s="30">
        <v>77.900000000000006</v>
      </c>
      <c r="CY484" s="30">
        <v>14.23</v>
      </c>
      <c r="CZ484" s="30">
        <v>180.4</v>
      </c>
      <c r="DA484" s="30">
        <v>15.55</v>
      </c>
      <c r="DN484" s="30">
        <v>247.8</v>
      </c>
      <c r="DO484" s="30">
        <v>14.81</v>
      </c>
      <c r="DP484" s="30">
        <v>61.62</v>
      </c>
      <c r="DQ484" s="30">
        <v>2.93</v>
      </c>
      <c r="DR484" s="30">
        <v>9.0299999999999994</v>
      </c>
      <c r="DS484" s="30">
        <v>1.58</v>
      </c>
      <c r="DT484" s="30">
        <v>0.24</v>
      </c>
      <c r="DU484" s="30">
        <v>1.59</v>
      </c>
      <c r="DV484" s="30">
        <v>0.28999999999999998</v>
      </c>
      <c r="DW484" s="30">
        <v>2.06</v>
      </c>
      <c r="DX484" s="30">
        <v>0.47</v>
      </c>
      <c r="DY484" s="30">
        <v>1.62</v>
      </c>
      <c r="DZ484" s="30">
        <v>0.32</v>
      </c>
      <c r="EA484" s="30">
        <v>2.2599999999999998</v>
      </c>
      <c r="EB484" s="30">
        <v>0.36</v>
      </c>
      <c r="EC484" s="30">
        <v>7.24</v>
      </c>
      <c r="ED484" s="30">
        <v>1.34</v>
      </c>
      <c r="EM484" s="30">
        <v>23.42</v>
      </c>
      <c r="EO484" s="30">
        <v>17.14</v>
      </c>
      <c r="EP484" s="30">
        <v>4.8499999999999996</v>
      </c>
      <c r="FP484" s="13" t="s">
        <v>1152</v>
      </c>
    </row>
    <row r="485" spans="1:172" x14ac:dyDescent="0.25">
      <c r="A485" s="13" t="s">
        <v>1148</v>
      </c>
      <c r="C485" s="13" t="s">
        <v>802</v>
      </c>
      <c r="D485" s="13" t="s">
        <v>1149</v>
      </c>
      <c r="E485" s="12">
        <v>46.75</v>
      </c>
      <c r="F485" s="12">
        <v>46.75</v>
      </c>
      <c r="G485" s="12">
        <v>120.083333</v>
      </c>
      <c r="H485" s="12">
        <v>120.083333</v>
      </c>
      <c r="L485" s="13" t="s">
        <v>1164</v>
      </c>
      <c r="M485" s="13" t="s">
        <v>1160</v>
      </c>
      <c r="Q485" s="34">
        <v>130</v>
      </c>
      <c r="AB485" s="30">
        <v>75.75</v>
      </c>
      <c r="AC485" s="30">
        <v>0.17</v>
      </c>
      <c r="AE485" s="30">
        <v>13.21</v>
      </c>
      <c r="AI485" s="2">
        <v>0.97382800000000014</v>
      </c>
      <c r="AJ485" s="2">
        <v>0.26</v>
      </c>
      <c r="AK485" s="2">
        <v>0.16</v>
      </c>
      <c r="AL485" s="2">
        <v>0.01</v>
      </c>
      <c r="AN485" s="2">
        <v>5.05</v>
      </c>
      <c r="AO485" s="2">
        <v>2.86</v>
      </c>
      <c r="AP485" s="2">
        <v>0.03</v>
      </c>
      <c r="BF485" s="30">
        <v>0.97</v>
      </c>
      <c r="CK485" s="30">
        <v>2.5</v>
      </c>
      <c r="CO485" s="30">
        <v>1.77</v>
      </c>
      <c r="CW485" s="30">
        <v>206.5</v>
      </c>
      <c r="CX485" s="30">
        <v>84.07</v>
      </c>
      <c r="CY485" s="30">
        <v>15.61</v>
      </c>
      <c r="CZ485" s="30">
        <v>168.2</v>
      </c>
      <c r="DA485" s="30">
        <v>15.19</v>
      </c>
      <c r="DN485" s="30">
        <v>263.10000000000002</v>
      </c>
      <c r="DO485" s="30">
        <v>19.760000000000002</v>
      </c>
      <c r="DP485" s="30">
        <v>26.48</v>
      </c>
      <c r="DQ485" s="30">
        <v>3.32</v>
      </c>
      <c r="DR485" s="30">
        <v>9.7200000000000006</v>
      </c>
      <c r="DS485" s="30">
        <v>1.53</v>
      </c>
      <c r="DT485" s="30">
        <v>0.24</v>
      </c>
      <c r="DU485" s="30">
        <v>1.37</v>
      </c>
      <c r="DV485" s="30">
        <v>0.3</v>
      </c>
      <c r="DW485" s="30">
        <v>2.21</v>
      </c>
      <c r="DX485" s="30">
        <v>0.51</v>
      </c>
      <c r="DY485" s="30">
        <v>1.76</v>
      </c>
      <c r="DZ485" s="30">
        <v>0.35</v>
      </c>
      <c r="EA485" s="30">
        <v>2.31</v>
      </c>
      <c r="EB485" s="30">
        <v>0.37</v>
      </c>
      <c r="EC485" s="30">
        <v>7.39</v>
      </c>
      <c r="ED485" s="30">
        <v>1.28</v>
      </c>
      <c r="EM485" s="30">
        <v>21.64</v>
      </c>
      <c r="EO485" s="30">
        <v>21.39</v>
      </c>
      <c r="EP485" s="30">
        <v>4.6500000000000004</v>
      </c>
      <c r="FP485" s="13" t="s">
        <v>1152</v>
      </c>
    </row>
    <row r="486" spans="1:172" x14ac:dyDescent="0.25">
      <c r="A486" s="13" t="s">
        <v>1148</v>
      </c>
      <c r="C486" s="13" t="s">
        <v>802</v>
      </c>
      <c r="D486" s="13" t="s">
        <v>1149</v>
      </c>
      <c r="E486" s="12">
        <v>46.75</v>
      </c>
      <c r="F486" s="12">
        <v>46.75</v>
      </c>
      <c r="G486" s="12">
        <v>120.083333</v>
      </c>
      <c r="H486" s="12">
        <v>120.083333</v>
      </c>
      <c r="L486" s="13" t="s">
        <v>1165</v>
      </c>
      <c r="M486" s="13" t="s">
        <v>1160</v>
      </c>
      <c r="Q486" s="34">
        <v>130</v>
      </c>
      <c r="AB486" s="30">
        <v>78.430000000000007</v>
      </c>
      <c r="AC486" s="30">
        <v>0.09</v>
      </c>
      <c r="AE486" s="30">
        <v>12.61</v>
      </c>
      <c r="AI486" s="2">
        <v>0.58889800000000003</v>
      </c>
      <c r="AJ486" s="2">
        <v>0.1</v>
      </c>
      <c r="AK486" s="2">
        <v>0.08</v>
      </c>
      <c r="AL486" s="2">
        <v>0.02</v>
      </c>
      <c r="AN486" s="2">
        <v>3.18</v>
      </c>
      <c r="AO486" s="2">
        <v>3.86</v>
      </c>
      <c r="AP486" s="2">
        <v>0.02</v>
      </c>
      <c r="BF486" s="30">
        <v>0.68</v>
      </c>
      <c r="CK486" s="30">
        <v>1</v>
      </c>
      <c r="CO486" s="30">
        <v>1.85</v>
      </c>
      <c r="CW486" s="30">
        <v>162.21</v>
      </c>
      <c r="CX486" s="30">
        <v>38.19</v>
      </c>
      <c r="CY486" s="30">
        <v>11.43</v>
      </c>
      <c r="CZ486" s="30">
        <v>97.5</v>
      </c>
      <c r="DA486" s="30">
        <v>19.45</v>
      </c>
      <c r="DN486" s="30">
        <v>44.7</v>
      </c>
      <c r="DO486" s="30">
        <v>17.62</v>
      </c>
      <c r="DP486" s="30">
        <v>30.02</v>
      </c>
      <c r="DQ486" s="30">
        <v>3.55</v>
      </c>
      <c r="DR486" s="30">
        <v>11.16</v>
      </c>
      <c r="DS486" s="30">
        <v>1.96</v>
      </c>
      <c r="DT486" s="30">
        <v>0.1</v>
      </c>
      <c r="DU486" s="30">
        <v>1.57</v>
      </c>
      <c r="DV486" s="30">
        <v>0.28000000000000003</v>
      </c>
      <c r="DW486" s="30">
        <v>1.68</v>
      </c>
      <c r="DX486" s="30">
        <v>0.34</v>
      </c>
      <c r="DY486" s="30">
        <v>1.1299999999999999</v>
      </c>
      <c r="DZ486" s="30">
        <v>0.22</v>
      </c>
      <c r="EA486" s="30">
        <v>1.6</v>
      </c>
      <c r="EB486" s="30">
        <v>0.26</v>
      </c>
      <c r="EC486" s="30">
        <v>4.29</v>
      </c>
      <c r="ED486" s="30">
        <v>1.85</v>
      </c>
      <c r="EM486" s="30">
        <v>12.69</v>
      </c>
      <c r="EO486" s="30">
        <v>22.8</v>
      </c>
      <c r="EP486" s="30">
        <v>7.47</v>
      </c>
      <c r="FP486" s="13" t="s">
        <v>1152</v>
      </c>
    </row>
    <row r="487" spans="1:172" x14ac:dyDescent="0.25">
      <c r="A487" s="13" t="s">
        <v>1148</v>
      </c>
      <c r="C487" s="13" t="s">
        <v>802</v>
      </c>
      <c r="D487" s="13" t="s">
        <v>1149</v>
      </c>
      <c r="E487" s="12">
        <v>46.75</v>
      </c>
      <c r="F487" s="12">
        <v>46.75</v>
      </c>
      <c r="G487" s="12">
        <v>120.083333</v>
      </c>
      <c r="H487" s="12">
        <v>120.083333</v>
      </c>
      <c r="L487" s="13" t="s">
        <v>1166</v>
      </c>
      <c r="M487" s="13" t="s">
        <v>1160</v>
      </c>
      <c r="Q487" s="34">
        <v>130</v>
      </c>
      <c r="AB487" s="30">
        <v>75.86</v>
      </c>
      <c r="AC487" s="30">
        <v>0.18</v>
      </c>
      <c r="AE487" s="30">
        <v>13.36</v>
      </c>
      <c r="AI487" s="2">
        <v>1.0328059999999999</v>
      </c>
      <c r="AJ487" s="2">
        <v>0.12</v>
      </c>
      <c r="AK487" s="2">
        <v>0.14000000000000001</v>
      </c>
      <c r="AL487" s="2">
        <v>0.02</v>
      </c>
      <c r="AN487" s="2">
        <v>5.26</v>
      </c>
      <c r="AO487" s="2">
        <v>2.87</v>
      </c>
      <c r="AP487" s="2">
        <v>0.03</v>
      </c>
      <c r="BF487" s="30">
        <v>0.79</v>
      </c>
      <c r="CK487" s="30">
        <v>1</v>
      </c>
      <c r="CO487" s="30">
        <v>1.99</v>
      </c>
      <c r="CW487" s="30">
        <v>193.31</v>
      </c>
      <c r="CX487" s="30">
        <v>73.790000000000006</v>
      </c>
      <c r="CY487" s="30">
        <v>14.95</v>
      </c>
      <c r="CZ487" s="30">
        <v>171.1</v>
      </c>
      <c r="DA487" s="30">
        <v>14.96</v>
      </c>
      <c r="DN487" s="30">
        <v>183.1</v>
      </c>
      <c r="DO487" s="30">
        <v>24.67</v>
      </c>
      <c r="DP487" s="30">
        <v>52.4</v>
      </c>
      <c r="DQ487" s="30">
        <v>4.93</v>
      </c>
      <c r="DR487" s="30">
        <v>15.06</v>
      </c>
      <c r="DS487" s="30">
        <v>2.29</v>
      </c>
      <c r="DT487" s="30">
        <v>0.24</v>
      </c>
      <c r="DU487" s="30">
        <v>1.9</v>
      </c>
      <c r="DV487" s="30">
        <v>0.34</v>
      </c>
      <c r="DW487" s="30">
        <v>2.2200000000000002</v>
      </c>
      <c r="DX487" s="30">
        <v>0.48</v>
      </c>
      <c r="DY487" s="30">
        <v>1.58</v>
      </c>
      <c r="DZ487" s="30">
        <v>0.3</v>
      </c>
      <c r="EA487" s="30">
        <v>2.0499999999999998</v>
      </c>
      <c r="EB487" s="30">
        <v>0.32</v>
      </c>
      <c r="EC487" s="30">
        <v>7.58</v>
      </c>
      <c r="ED487" s="30">
        <v>1.31</v>
      </c>
      <c r="EM487" s="30">
        <v>25.95</v>
      </c>
      <c r="EO487" s="30">
        <v>23.6</v>
      </c>
      <c r="EP487" s="30">
        <v>4.91</v>
      </c>
      <c r="FP487" s="13" t="s">
        <v>1152</v>
      </c>
    </row>
    <row r="488" spans="1:172" x14ac:dyDescent="0.25">
      <c r="A488" s="13" t="s">
        <v>1148</v>
      </c>
      <c r="C488" s="13" t="s">
        <v>802</v>
      </c>
      <c r="D488" s="13" t="s">
        <v>1149</v>
      </c>
      <c r="E488" s="12">
        <v>46.75</v>
      </c>
      <c r="F488" s="12">
        <v>46.75</v>
      </c>
      <c r="G488" s="12">
        <v>120.083333</v>
      </c>
      <c r="H488" s="12">
        <v>120.083333</v>
      </c>
      <c r="L488" s="13" t="s">
        <v>1167</v>
      </c>
      <c r="M488" s="13" t="s">
        <v>1160</v>
      </c>
      <c r="Q488" s="34">
        <v>130</v>
      </c>
      <c r="AB488" s="30">
        <v>78.633751420746066</v>
      </c>
      <c r="AC488" s="30">
        <v>9.1245102986249965E-2</v>
      </c>
      <c r="AE488" s="30">
        <v>12.249926608499994</v>
      </c>
      <c r="AI488" s="2">
        <v>0.42066197210112438</v>
      </c>
      <c r="AJ488" s="2">
        <v>0.02</v>
      </c>
      <c r="AK488" s="2">
        <v>5.6571550491676691E-2</v>
      </c>
      <c r="AL488" s="2">
        <v>3.4879291553971341E-2</v>
      </c>
      <c r="AN488" s="2">
        <v>4.1726693163374993</v>
      </c>
      <c r="AO488" s="2">
        <v>3.1726886721650369</v>
      </c>
      <c r="AP488" s="2">
        <v>1.0579551514865535E-2</v>
      </c>
      <c r="BF488" s="30">
        <v>0.84963691530613517</v>
      </c>
      <c r="CK488" s="30">
        <v>1</v>
      </c>
      <c r="CO488" s="30">
        <v>3.23</v>
      </c>
      <c r="CW488" s="30">
        <v>164.76</v>
      </c>
      <c r="CX488" s="30">
        <v>15.79</v>
      </c>
      <c r="CY488" s="30">
        <v>9.5</v>
      </c>
      <c r="CZ488" s="30">
        <v>90.3</v>
      </c>
      <c r="DA488" s="30">
        <v>19.02105263157895</v>
      </c>
      <c r="DN488" s="30">
        <v>37.9</v>
      </c>
      <c r="DO488" s="30">
        <v>9.1999999999999993</v>
      </c>
      <c r="DP488" s="30">
        <v>23.305263157894739</v>
      </c>
      <c r="DQ488" s="30">
        <v>1.8631578947368421</v>
      </c>
      <c r="DR488" s="30">
        <v>5.7473684210526317</v>
      </c>
      <c r="DS488" s="30">
        <v>1.2105263157894737</v>
      </c>
      <c r="DT488" s="30">
        <v>7.0000000000000007E-2</v>
      </c>
      <c r="DU488" s="30">
        <v>1.0509131721252933</v>
      </c>
      <c r="DV488" s="30">
        <v>0.21</v>
      </c>
      <c r="DW488" s="30">
        <v>1.38</v>
      </c>
      <c r="DX488" s="30">
        <v>0.28999999999999998</v>
      </c>
      <c r="DY488" s="30">
        <v>0.96</v>
      </c>
      <c r="DZ488" s="30">
        <v>0.2</v>
      </c>
      <c r="EA488" s="30">
        <v>1.43</v>
      </c>
      <c r="EB488" s="30">
        <v>0.22799999999999998</v>
      </c>
      <c r="EC488" s="30">
        <v>4.0919591141396934</v>
      </c>
      <c r="ED488" s="30">
        <v>1.89</v>
      </c>
      <c r="EM488" s="30">
        <v>19.79</v>
      </c>
      <c r="EO488" s="30">
        <v>14.061224489795919</v>
      </c>
      <c r="EP488" s="30">
        <v>3.5</v>
      </c>
      <c r="FP488" s="13" t="s">
        <v>1152</v>
      </c>
    </row>
    <row r="489" spans="1:172" x14ac:dyDescent="0.25">
      <c r="A489" s="13" t="s">
        <v>1148</v>
      </c>
      <c r="C489" s="13" t="s">
        <v>802</v>
      </c>
      <c r="D489" s="13" t="s">
        <v>1149</v>
      </c>
      <c r="E489" s="12">
        <v>46.75</v>
      </c>
      <c r="F489" s="12">
        <v>46.75</v>
      </c>
      <c r="G489" s="12">
        <v>120.083333</v>
      </c>
      <c r="H489" s="12">
        <v>120.083333</v>
      </c>
      <c r="L489" s="13" t="s">
        <v>1168</v>
      </c>
      <c r="M489" s="13" t="s">
        <v>1160</v>
      </c>
      <c r="Q489" s="34">
        <v>130</v>
      </c>
      <c r="AB489" s="30">
        <v>75.5</v>
      </c>
      <c r="AC489" s="30">
        <v>0.19</v>
      </c>
      <c r="AE489" s="30">
        <v>13.33</v>
      </c>
      <c r="AI489" s="2">
        <v>1.3287580000000001</v>
      </c>
      <c r="AJ489" s="2">
        <v>0.26</v>
      </c>
      <c r="AK489" s="2">
        <v>0.19</v>
      </c>
      <c r="AL489" s="2">
        <v>0.02</v>
      </c>
      <c r="AN489" s="2">
        <v>4.93</v>
      </c>
      <c r="AO489" s="2">
        <v>3.08</v>
      </c>
      <c r="AP489" s="2">
        <v>0.03</v>
      </c>
      <c r="BF489" s="30">
        <v>0.88</v>
      </c>
      <c r="CK489" s="30">
        <v>1</v>
      </c>
      <c r="CO489" s="30">
        <v>3.41</v>
      </c>
      <c r="CW489" s="30">
        <v>199.6</v>
      </c>
      <c r="CX489" s="30">
        <v>58.65</v>
      </c>
      <c r="CY489" s="30">
        <v>14.67</v>
      </c>
      <c r="CZ489" s="30">
        <v>176.6</v>
      </c>
      <c r="DA489" s="30">
        <v>13.47</v>
      </c>
      <c r="DN489" s="30">
        <v>248.9</v>
      </c>
      <c r="DO489" s="30">
        <v>15.31</v>
      </c>
      <c r="DP489" s="30">
        <v>30.8</v>
      </c>
      <c r="DQ489" s="30">
        <v>2.68</v>
      </c>
      <c r="DR489" s="30">
        <v>8.31</v>
      </c>
      <c r="DS489" s="30">
        <v>1.4</v>
      </c>
      <c r="DT489" s="30">
        <v>0.22</v>
      </c>
      <c r="DU489" s="30">
        <v>1.3</v>
      </c>
      <c r="DV489" s="30">
        <v>0.26</v>
      </c>
      <c r="DW489" s="30">
        <v>1.95</v>
      </c>
      <c r="DX489" s="30">
        <v>0.47</v>
      </c>
      <c r="DY489" s="30">
        <v>1.6</v>
      </c>
      <c r="DZ489" s="30">
        <v>0.32</v>
      </c>
      <c r="EA489" s="30">
        <v>2.19</v>
      </c>
      <c r="EB489" s="30">
        <v>0.35</v>
      </c>
      <c r="EC489" s="30">
        <v>7.02</v>
      </c>
      <c r="ED489" s="30">
        <v>1.1499999999999999</v>
      </c>
      <c r="EM489" s="30">
        <v>24.01</v>
      </c>
      <c r="EO489" s="30">
        <v>18.940000000000001</v>
      </c>
      <c r="EP489" s="30">
        <v>4.22</v>
      </c>
      <c r="FP489" s="13" t="s">
        <v>1152</v>
      </c>
    </row>
    <row r="490" spans="1:172" x14ac:dyDescent="0.25">
      <c r="A490" s="13" t="s">
        <v>1148</v>
      </c>
      <c r="C490" s="13" t="s">
        <v>802</v>
      </c>
      <c r="D490" s="13" t="s">
        <v>1169</v>
      </c>
      <c r="E490" s="12">
        <v>46.75</v>
      </c>
      <c r="F490" s="12">
        <v>46.75</v>
      </c>
      <c r="G490" s="12">
        <v>120.083333</v>
      </c>
      <c r="H490" s="12">
        <v>120.083333</v>
      </c>
      <c r="L490" s="13" t="s">
        <v>1170</v>
      </c>
      <c r="M490" s="13" t="s">
        <v>1157</v>
      </c>
      <c r="Q490" s="34">
        <v>125</v>
      </c>
      <c r="AB490" s="30">
        <v>60.192302166726705</v>
      </c>
      <c r="AC490" s="30">
        <v>0.79280717010412471</v>
      </c>
      <c r="AE490" s="30">
        <v>16.285865305499993</v>
      </c>
      <c r="AI490" s="2">
        <v>4.6199640763315255</v>
      </c>
      <c r="AJ490" s="2">
        <v>3.5741316920127351</v>
      </c>
      <c r="AK490" s="2">
        <v>2.032306266719857</v>
      </c>
      <c r="AL490" s="2">
        <v>0.11797093718254528</v>
      </c>
      <c r="AN490" s="2">
        <v>3.9922295621174988</v>
      </c>
      <c r="AO490" s="2">
        <v>2.717365958019653</v>
      </c>
      <c r="AP490" s="2">
        <v>0.24028806378138345</v>
      </c>
      <c r="BF490" s="30">
        <v>4.54</v>
      </c>
      <c r="CK490" s="30">
        <v>6.9</v>
      </c>
      <c r="CO490" s="30">
        <v>6.17</v>
      </c>
      <c r="CW490" s="30">
        <v>128.94</v>
      </c>
      <c r="CX490" s="30">
        <v>423.43</v>
      </c>
      <c r="CY490" s="30">
        <v>25.7</v>
      </c>
      <c r="CZ490" s="30">
        <v>236.1</v>
      </c>
      <c r="DA490" s="30">
        <v>12.442105263157895</v>
      </c>
      <c r="DN490" s="30">
        <v>789.6</v>
      </c>
      <c r="DO490" s="30">
        <v>32.094736842105263</v>
      </c>
      <c r="DP490" s="30">
        <v>74.715789473684225</v>
      </c>
      <c r="DQ490" s="30">
        <v>9.0842105263157915</v>
      </c>
      <c r="DR490" s="30">
        <v>35.694736842105264</v>
      </c>
      <c r="DS490" s="30">
        <v>6.6842105263157894</v>
      </c>
      <c r="DT490" s="30">
        <v>1.43</v>
      </c>
      <c r="DU490" s="30">
        <v>5.3259871441689626</v>
      </c>
      <c r="DV490" s="30">
        <v>0.87</v>
      </c>
      <c r="DW490" s="30">
        <v>4.91</v>
      </c>
      <c r="DX490" s="30">
        <v>0.93</v>
      </c>
      <c r="DY490" s="30">
        <v>2.74</v>
      </c>
      <c r="DZ490" s="30">
        <v>0.46</v>
      </c>
      <c r="EA490" s="30">
        <v>2.93</v>
      </c>
      <c r="EB490" s="30">
        <v>0.45599999999999996</v>
      </c>
      <c r="EC490" s="30">
        <v>5.6822574626865663</v>
      </c>
      <c r="ED490" s="30">
        <v>1.05</v>
      </c>
      <c r="EM490" s="30">
        <v>20.68</v>
      </c>
      <c r="EO490" s="30">
        <v>14.540816326530612</v>
      </c>
      <c r="EP490" s="30">
        <v>4.54</v>
      </c>
      <c r="FP490" s="13" t="s">
        <v>1152</v>
      </c>
    </row>
    <row r="491" spans="1:172" x14ac:dyDescent="0.25">
      <c r="A491" s="13" t="s">
        <v>1148</v>
      </c>
      <c r="C491" s="13" t="s">
        <v>802</v>
      </c>
      <c r="D491" s="13" t="s">
        <v>1169</v>
      </c>
      <c r="E491" s="2">
        <v>46.660833333333329</v>
      </c>
      <c r="F491" s="2">
        <v>46.660833333333329</v>
      </c>
      <c r="G491" s="2">
        <v>120.14027777777778</v>
      </c>
      <c r="H491" s="2">
        <v>120.14027777777778</v>
      </c>
      <c r="L491" s="13" t="s">
        <v>1171</v>
      </c>
      <c r="M491" s="13" t="s">
        <v>1157</v>
      </c>
      <c r="Q491" s="34">
        <v>125</v>
      </c>
      <c r="AB491" s="30">
        <v>61.307980588474294</v>
      </c>
      <c r="AC491" s="30">
        <v>0.55507191799783484</v>
      </c>
      <c r="AE491" s="30">
        <v>16.124596778778983</v>
      </c>
      <c r="AI491" s="2">
        <v>3.9343523307978225</v>
      </c>
      <c r="AJ491" s="2">
        <v>3.9655590740005424</v>
      </c>
      <c r="AK491" s="2">
        <v>1.5972531757925272</v>
      </c>
      <c r="AL491" s="2">
        <v>0.12258618661444497</v>
      </c>
      <c r="AN491" s="2">
        <v>4.2671839207499991</v>
      </c>
      <c r="AO491" s="2">
        <v>2.9699573565163497</v>
      </c>
      <c r="AP491" s="2">
        <v>0.24085684620809722</v>
      </c>
      <c r="BF491" s="30">
        <v>3.96</v>
      </c>
      <c r="CK491" s="30">
        <v>3.5</v>
      </c>
      <c r="CO491" s="30">
        <v>2.52</v>
      </c>
      <c r="CW491" s="30">
        <v>104.8</v>
      </c>
      <c r="CX491" s="30">
        <v>364.9</v>
      </c>
      <c r="CY491" s="30">
        <v>19.600000000000001</v>
      </c>
      <c r="CZ491" s="30">
        <v>230.3</v>
      </c>
      <c r="DA491" s="30">
        <v>9.2330000000000005</v>
      </c>
      <c r="DN491" s="30">
        <v>830.3</v>
      </c>
      <c r="DO491" s="30">
        <v>28.14</v>
      </c>
      <c r="DP491" s="30">
        <v>58.45</v>
      </c>
      <c r="DQ491" s="30">
        <v>7.44</v>
      </c>
      <c r="DR491" s="30">
        <v>28.24</v>
      </c>
      <c r="DS491" s="30">
        <v>5.2050000000000001</v>
      </c>
      <c r="DT491" s="30">
        <v>1.3460000000000001</v>
      </c>
      <c r="DU491" s="30">
        <v>4.2510000000000003</v>
      </c>
      <c r="DV491" s="30">
        <v>0.66900000000000004</v>
      </c>
      <c r="DW491" s="30">
        <v>3.5950000000000002</v>
      </c>
      <c r="DX491" s="30">
        <v>0.67100000000000004</v>
      </c>
      <c r="DY491" s="30">
        <v>2.0009999999999999</v>
      </c>
      <c r="DZ491" s="30">
        <v>0.33400000000000002</v>
      </c>
      <c r="EA491" s="30">
        <v>2.077</v>
      </c>
      <c r="EB491" s="30">
        <v>0.36799999999999999</v>
      </c>
      <c r="EC491" s="30">
        <v>5.1968406694177887</v>
      </c>
      <c r="ED491" s="30">
        <v>0.58099999999999996</v>
      </c>
      <c r="EM491" s="30">
        <v>16.804549999999999</v>
      </c>
      <c r="EO491" s="30">
        <v>6.69</v>
      </c>
      <c r="EP491" s="30">
        <v>1.6870000000000001</v>
      </c>
      <c r="FP491" s="13" t="s">
        <v>1152</v>
      </c>
    </row>
    <row r="492" spans="1:172" x14ac:dyDescent="0.25">
      <c r="A492" s="13" t="s">
        <v>1148</v>
      </c>
      <c r="C492" s="13" t="s">
        <v>802</v>
      </c>
      <c r="D492" s="13" t="s">
        <v>1169</v>
      </c>
      <c r="E492" s="2">
        <v>46.733333333333334</v>
      </c>
      <c r="F492" s="2">
        <v>46.733333333333334</v>
      </c>
      <c r="G492" s="2">
        <v>120.02</v>
      </c>
      <c r="H492" s="2">
        <v>120.02</v>
      </c>
      <c r="L492" s="13" t="s">
        <v>1172</v>
      </c>
      <c r="M492" s="13" t="s">
        <v>1157</v>
      </c>
      <c r="Q492" s="34">
        <v>125</v>
      </c>
      <c r="AB492" s="30">
        <v>62.693276447457819</v>
      </c>
      <c r="AC492" s="30">
        <v>0.81223688638413483</v>
      </c>
      <c r="AE492" s="30">
        <v>16.512270323256967</v>
      </c>
      <c r="AI492" s="2">
        <v>4.8434850953838851</v>
      </c>
      <c r="AJ492" s="2">
        <v>3.8443127950455072</v>
      </c>
      <c r="AK492" s="2">
        <v>1.9331049096106689</v>
      </c>
      <c r="AL492" s="2">
        <v>9.4033084351134735E-2</v>
      </c>
      <c r="AN492" s="2">
        <v>4.1870323043213507</v>
      </c>
      <c r="AO492" s="2">
        <v>2.6391952341218476</v>
      </c>
      <c r="AP492" s="2">
        <v>0.23603340624326452</v>
      </c>
      <c r="BF492" s="30">
        <v>1.3</v>
      </c>
      <c r="CK492" s="30">
        <v>7.5</v>
      </c>
      <c r="CO492" s="30">
        <v>4.8499999999999996</v>
      </c>
      <c r="CW492" s="30">
        <v>131.1</v>
      </c>
      <c r="CX492" s="30">
        <v>656.4</v>
      </c>
      <c r="CY492" s="30">
        <v>22.95</v>
      </c>
      <c r="CZ492" s="30">
        <v>269.8</v>
      </c>
      <c r="DA492" s="30">
        <v>12.5</v>
      </c>
      <c r="DN492" s="30">
        <v>706.4</v>
      </c>
      <c r="DO492" s="30">
        <v>30.87</v>
      </c>
      <c r="DP492" s="30">
        <v>64.8</v>
      </c>
      <c r="DQ492" s="30">
        <v>8.33</v>
      </c>
      <c r="DR492" s="30">
        <v>32.1</v>
      </c>
      <c r="DS492" s="30">
        <v>6.2270000000000003</v>
      </c>
      <c r="DT492" s="30">
        <v>1.2849999999999999</v>
      </c>
      <c r="DU492" s="30">
        <v>4.8860000000000001</v>
      </c>
      <c r="DV492" s="30">
        <v>0.79600000000000004</v>
      </c>
      <c r="DW492" s="30">
        <v>4.298</v>
      </c>
      <c r="DX492" s="30">
        <v>0.80200000000000005</v>
      </c>
      <c r="DY492" s="30">
        <v>2.427</v>
      </c>
      <c r="DZ492" s="30">
        <v>0.40200000000000002</v>
      </c>
      <c r="EA492" s="30">
        <v>2.4489999999999998</v>
      </c>
      <c r="EB492" s="30">
        <v>0.40300000000000002</v>
      </c>
      <c r="EC492" s="30">
        <v>6.4903047091412756</v>
      </c>
      <c r="ED492" s="30">
        <v>0.92300000000000004</v>
      </c>
      <c r="EM492" s="30">
        <v>24.778137499999996</v>
      </c>
      <c r="EO492" s="30">
        <v>14.65</v>
      </c>
      <c r="EP492" s="30">
        <v>4.6520000000000001</v>
      </c>
      <c r="FP492" s="13" t="s">
        <v>1152</v>
      </c>
    </row>
    <row r="493" spans="1:172" x14ac:dyDescent="0.25">
      <c r="A493" s="13" t="s">
        <v>1148</v>
      </c>
      <c r="C493" s="13" t="s">
        <v>802</v>
      </c>
      <c r="D493" s="13" t="s">
        <v>1169</v>
      </c>
      <c r="E493" s="2">
        <v>46.660833333333329</v>
      </c>
      <c r="F493" s="2">
        <v>46.660833333333329</v>
      </c>
      <c r="G493" s="2">
        <v>120.14027777777778</v>
      </c>
      <c r="H493" s="2">
        <v>120.14027777777778</v>
      </c>
      <c r="L493" s="13" t="s">
        <v>1173</v>
      </c>
      <c r="M493" s="13" t="s">
        <v>1160</v>
      </c>
      <c r="Q493" s="34">
        <v>125</v>
      </c>
      <c r="AB493" s="30">
        <v>69.430271815226675</v>
      </c>
      <c r="AC493" s="30">
        <v>0.3239480466305325</v>
      </c>
      <c r="AE493" s="30">
        <v>15.407766514679398</v>
      </c>
      <c r="AI493" s="2">
        <v>2.0385223746976795</v>
      </c>
      <c r="AJ493" s="2">
        <v>1.7058315338200054</v>
      </c>
      <c r="AK493" s="2">
        <v>0.61940936715479677</v>
      </c>
      <c r="AL493" s="2">
        <v>7.2531894796492483E-2</v>
      </c>
      <c r="AN493" s="2">
        <v>4.7864276729999995</v>
      </c>
      <c r="AO493" s="2">
        <v>3.1978552756043244</v>
      </c>
      <c r="AP493" s="2">
        <v>0.11459607265036664</v>
      </c>
      <c r="BF493" s="30">
        <v>1.75</v>
      </c>
      <c r="CK493" s="30">
        <v>0.8</v>
      </c>
      <c r="CO493" s="30">
        <v>1.86</v>
      </c>
      <c r="CW493" s="30">
        <v>127.1</v>
      </c>
      <c r="CX493" s="30">
        <v>252</v>
      </c>
      <c r="CY493" s="30">
        <v>16.03</v>
      </c>
      <c r="CZ493" s="30">
        <v>267.39999999999998</v>
      </c>
      <c r="DA493" s="30">
        <v>12.03</v>
      </c>
      <c r="DN493" s="30">
        <v>844</v>
      </c>
      <c r="DO493" s="30">
        <v>30.52</v>
      </c>
      <c r="DP493" s="30">
        <v>62.4</v>
      </c>
      <c r="DQ493" s="30">
        <v>7.36</v>
      </c>
      <c r="DR493" s="30">
        <v>25.9</v>
      </c>
      <c r="DS493" s="30">
        <v>4.423</v>
      </c>
      <c r="DT493" s="30">
        <v>0.94899999999999995</v>
      </c>
      <c r="DU493" s="30">
        <v>3.4319999999999999</v>
      </c>
      <c r="DV493" s="30">
        <v>0.54200000000000004</v>
      </c>
      <c r="DW493" s="30">
        <v>2.7370000000000001</v>
      </c>
      <c r="DX493" s="30">
        <v>0.52</v>
      </c>
      <c r="DY493" s="30">
        <v>1.5149999999999999</v>
      </c>
      <c r="DZ493" s="30">
        <v>0.27300000000000002</v>
      </c>
      <c r="EA493" s="30">
        <v>1.661</v>
      </c>
      <c r="EB493" s="30">
        <v>0.28399999999999997</v>
      </c>
      <c r="EC493" s="30">
        <v>6.6795594451808196</v>
      </c>
      <c r="ED493" s="30">
        <v>0.82199999999999995</v>
      </c>
      <c r="EM493" s="30">
        <v>19.205200000000001</v>
      </c>
      <c r="EO493" s="30">
        <v>10.38</v>
      </c>
      <c r="EP493" s="30">
        <v>2.5110000000000001</v>
      </c>
      <c r="FP493" s="13" t="s">
        <v>1152</v>
      </c>
    </row>
    <row r="494" spans="1:172" x14ac:dyDescent="0.25">
      <c r="A494" s="13" t="s">
        <v>1148</v>
      </c>
      <c r="C494" s="13" t="s">
        <v>802</v>
      </c>
      <c r="D494" s="13" t="s">
        <v>1169</v>
      </c>
      <c r="E494" s="12">
        <v>46.75</v>
      </c>
      <c r="F494" s="12">
        <v>46.75</v>
      </c>
      <c r="G494" s="12">
        <v>120.083333</v>
      </c>
      <c r="H494" s="12">
        <v>120.083333</v>
      </c>
      <c r="L494" s="13" t="s">
        <v>1174</v>
      </c>
      <c r="M494" s="13" t="s">
        <v>1160</v>
      </c>
      <c r="Q494" s="34">
        <v>125</v>
      </c>
      <c r="AB494" s="30">
        <v>70.8</v>
      </c>
      <c r="AC494" s="30">
        <v>0.44</v>
      </c>
      <c r="AE494" s="30">
        <v>15.11</v>
      </c>
      <c r="AI494" s="2">
        <v>2.3377160000000003</v>
      </c>
      <c r="AJ494" s="2">
        <v>1.1100000000000001</v>
      </c>
      <c r="AK494" s="2">
        <v>0.75</v>
      </c>
      <c r="AL494" s="2">
        <v>0.12</v>
      </c>
      <c r="AN494" s="2">
        <v>4.08</v>
      </c>
      <c r="AO494" s="2">
        <v>3.67</v>
      </c>
      <c r="AP494" s="2">
        <v>0.13</v>
      </c>
      <c r="BF494" s="30">
        <v>1.2</v>
      </c>
      <c r="CK494" s="30">
        <v>2</v>
      </c>
      <c r="CO494" s="30">
        <v>1.98</v>
      </c>
      <c r="CW494" s="30">
        <v>127.27</v>
      </c>
      <c r="CX494" s="30">
        <v>293.75</v>
      </c>
      <c r="CY494" s="30">
        <v>20.95</v>
      </c>
      <c r="CZ494" s="30">
        <v>202.9</v>
      </c>
      <c r="DA494" s="30">
        <v>12.852631578947371</v>
      </c>
      <c r="DN494" s="30">
        <v>803.3</v>
      </c>
      <c r="DO494" s="30">
        <v>29.336842105263159</v>
      </c>
      <c r="DP494" s="30">
        <v>64.610526315789485</v>
      </c>
      <c r="DQ494" s="30">
        <v>7.9684210526315793</v>
      </c>
      <c r="DR494" s="30">
        <v>30.178947368421056</v>
      </c>
      <c r="DS494" s="30">
        <v>5.3368421052631581</v>
      </c>
      <c r="DT494" s="30">
        <v>1.2</v>
      </c>
      <c r="DU494" s="30">
        <v>4.3158861340679531</v>
      </c>
      <c r="DV494" s="30">
        <v>0.68</v>
      </c>
      <c r="DW494" s="30">
        <v>3.7</v>
      </c>
      <c r="DX494" s="30">
        <v>0.71</v>
      </c>
      <c r="DY494" s="30">
        <v>2.04</v>
      </c>
      <c r="DZ494" s="30">
        <v>0.34</v>
      </c>
      <c r="EA494" s="30">
        <v>2.08</v>
      </c>
      <c r="EB494" s="30">
        <v>0.32300000000000001</v>
      </c>
      <c r="EC494" s="30">
        <v>6.1088172043010758</v>
      </c>
      <c r="ED494" s="30">
        <v>1.1399999999999999</v>
      </c>
      <c r="EM494" s="30">
        <v>23.54</v>
      </c>
      <c r="EO494" s="30">
        <v>11.091836734693876</v>
      </c>
      <c r="EP494" s="30">
        <v>3.83</v>
      </c>
      <c r="FP494" s="13" t="s">
        <v>1152</v>
      </c>
    </row>
    <row r="495" spans="1:172" x14ac:dyDescent="0.25">
      <c r="A495" s="13" t="s">
        <v>1148</v>
      </c>
      <c r="C495" s="13" t="s">
        <v>802</v>
      </c>
      <c r="D495" s="13" t="s">
        <v>1169</v>
      </c>
      <c r="E495" s="12">
        <v>46.75</v>
      </c>
      <c r="F495" s="12">
        <v>46.75</v>
      </c>
      <c r="G495" s="12">
        <v>120.083333</v>
      </c>
      <c r="H495" s="12">
        <v>120.083333</v>
      </c>
      <c r="L495" s="13" t="s">
        <v>1175</v>
      </c>
      <c r="M495" s="13" t="s">
        <v>1160</v>
      </c>
      <c r="Q495" s="34">
        <v>125</v>
      </c>
      <c r="AB495" s="30">
        <v>75.62</v>
      </c>
      <c r="AC495" s="30">
        <v>0.21</v>
      </c>
      <c r="AE495" s="30">
        <v>13.45</v>
      </c>
      <c r="AI495" s="2">
        <v>1.3647500000000001</v>
      </c>
      <c r="AJ495" s="2">
        <v>0.27</v>
      </c>
      <c r="AK495" s="2">
        <v>0.22</v>
      </c>
      <c r="AL495" s="2">
        <v>0.02</v>
      </c>
      <c r="AN495" s="2">
        <v>5</v>
      </c>
      <c r="AO495" s="2">
        <v>2.75</v>
      </c>
      <c r="AP495" s="2">
        <v>0.04</v>
      </c>
      <c r="BF495" s="30">
        <v>1.1499999999999999</v>
      </c>
      <c r="CK495" s="30">
        <v>2.4</v>
      </c>
      <c r="CO495" s="30">
        <v>3.39</v>
      </c>
      <c r="CW495" s="30">
        <v>144.33000000000001</v>
      </c>
      <c r="CX495" s="30">
        <v>77.55</v>
      </c>
      <c r="CY495" s="30">
        <v>14.92</v>
      </c>
      <c r="CZ495" s="30">
        <v>192.8</v>
      </c>
      <c r="DA495" s="30">
        <v>10.73</v>
      </c>
      <c r="DN495" s="30">
        <v>457.2</v>
      </c>
      <c r="DO495" s="30">
        <v>25.25</v>
      </c>
      <c r="DP495" s="30">
        <v>56.18</v>
      </c>
      <c r="DQ495" s="30">
        <v>5.69</v>
      </c>
      <c r="DR495" s="30">
        <v>19.86</v>
      </c>
      <c r="DS495" s="30">
        <v>3.29</v>
      </c>
      <c r="DT495" s="30">
        <v>0.4</v>
      </c>
      <c r="DU495" s="30">
        <v>2.6</v>
      </c>
      <c r="DV495" s="30">
        <v>0.44</v>
      </c>
      <c r="DW495" s="30">
        <v>2.65</v>
      </c>
      <c r="DX495" s="30">
        <v>0.52</v>
      </c>
      <c r="DY495" s="30">
        <v>1.6</v>
      </c>
      <c r="DZ495" s="30">
        <v>0.28999999999999998</v>
      </c>
      <c r="EA495" s="30">
        <v>1.85</v>
      </c>
      <c r="EB495" s="30">
        <v>0.28000000000000003</v>
      </c>
      <c r="EC495" s="30">
        <v>6.08</v>
      </c>
      <c r="ED495" s="30">
        <v>0.96</v>
      </c>
      <c r="EM495" s="30">
        <v>25.28</v>
      </c>
      <c r="EO495" s="30">
        <v>13.31</v>
      </c>
      <c r="EP495" s="30">
        <v>3.32</v>
      </c>
      <c r="FP495" s="13" t="s">
        <v>1152</v>
      </c>
    </row>
    <row r="496" spans="1:172" x14ac:dyDescent="0.25">
      <c r="A496" s="13" t="s">
        <v>1148</v>
      </c>
      <c r="C496" s="13" t="s">
        <v>802</v>
      </c>
      <c r="D496" s="13" t="s">
        <v>1169</v>
      </c>
      <c r="E496" s="12">
        <v>46.75</v>
      </c>
      <c r="F496" s="12">
        <v>46.75</v>
      </c>
      <c r="G496" s="12">
        <v>120.083333</v>
      </c>
      <c r="H496" s="12">
        <v>120.083333</v>
      </c>
      <c r="L496" s="13" t="s">
        <v>1176</v>
      </c>
      <c r="M496" s="13" t="s">
        <v>1160</v>
      </c>
      <c r="Q496" s="34">
        <v>125</v>
      </c>
      <c r="AB496" s="30">
        <v>73.48</v>
      </c>
      <c r="AC496" s="30">
        <v>0.3</v>
      </c>
      <c r="AE496" s="30">
        <v>14.41</v>
      </c>
      <c r="AI496" s="2">
        <v>1.4227860000000001</v>
      </c>
      <c r="AJ496" s="2">
        <v>0.51</v>
      </c>
      <c r="AK496" s="2">
        <v>0.41</v>
      </c>
      <c r="AL496" s="2">
        <v>0.04</v>
      </c>
      <c r="AN496" s="2">
        <v>4.6399999999999997</v>
      </c>
      <c r="AO496" s="2">
        <v>3.06</v>
      </c>
      <c r="AP496" s="2">
        <v>0.06</v>
      </c>
      <c r="BF496" s="30">
        <v>1.1399999999999999</v>
      </c>
      <c r="CK496" s="30">
        <v>1</v>
      </c>
      <c r="CO496" s="30">
        <v>4.57</v>
      </c>
      <c r="CW496" s="30">
        <v>144.88</v>
      </c>
      <c r="CX496" s="30">
        <v>166.03</v>
      </c>
      <c r="CY496" s="30">
        <v>20.07</v>
      </c>
      <c r="CZ496" s="30">
        <v>237.1</v>
      </c>
      <c r="DA496" s="30">
        <v>9.81</v>
      </c>
      <c r="DN496" s="30">
        <v>438.7</v>
      </c>
      <c r="DO496" s="30">
        <v>46.44</v>
      </c>
      <c r="DP496" s="30">
        <v>101.84</v>
      </c>
      <c r="DQ496" s="30">
        <v>10.93</v>
      </c>
      <c r="DR496" s="30">
        <v>38.79</v>
      </c>
      <c r="DS496" s="30">
        <v>6.26</v>
      </c>
      <c r="DT496" s="30">
        <v>0.81</v>
      </c>
      <c r="DU496" s="30">
        <v>4.84</v>
      </c>
      <c r="DV496" s="30">
        <v>0.74</v>
      </c>
      <c r="DW496" s="30">
        <v>3.99</v>
      </c>
      <c r="DX496" s="30">
        <v>0.72</v>
      </c>
      <c r="DY496" s="30">
        <v>2.11</v>
      </c>
      <c r="DZ496" s="30">
        <v>0.35</v>
      </c>
      <c r="EA496" s="30">
        <v>2.2200000000000002</v>
      </c>
      <c r="EB496" s="30">
        <v>0.34</v>
      </c>
      <c r="EC496" s="30">
        <v>7.82</v>
      </c>
      <c r="ED496" s="30">
        <v>0.87</v>
      </c>
      <c r="EM496" s="30">
        <v>26.42</v>
      </c>
      <c r="EO496" s="30">
        <v>13.29</v>
      </c>
      <c r="EP496" s="30">
        <v>2.74</v>
      </c>
      <c r="FP496" s="13" t="s">
        <v>1152</v>
      </c>
    </row>
    <row r="497" spans="1:172" x14ac:dyDescent="0.25">
      <c r="A497" s="13" t="s">
        <v>1148</v>
      </c>
      <c r="C497" s="13" t="s">
        <v>802</v>
      </c>
      <c r="D497" s="13" t="s">
        <v>1169</v>
      </c>
      <c r="E497" s="12">
        <v>46.75</v>
      </c>
      <c r="F497" s="12">
        <v>46.75</v>
      </c>
      <c r="G497" s="12">
        <v>120.083333</v>
      </c>
      <c r="H497" s="12">
        <v>120.083333</v>
      </c>
      <c r="L497" s="13" t="s">
        <v>1177</v>
      </c>
      <c r="M497" s="13" t="s">
        <v>1160</v>
      </c>
      <c r="Q497" s="34">
        <v>125</v>
      </c>
      <c r="AB497" s="30">
        <v>75.83</v>
      </c>
      <c r="AC497" s="30">
        <v>0.17</v>
      </c>
      <c r="AE497" s="30">
        <v>13.52</v>
      </c>
      <c r="AI497" s="2">
        <v>0.98480999999999996</v>
      </c>
      <c r="AJ497" s="2">
        <v>0.36</v>
      </c>
      <c r="AK497" s="2">
        <v>0.13</v>
      </c>
      <c r="AL497" s="2">
        <v>0.04</v>
      </c>
      <c r="AN497" s="2">
        <v>4.8899999999999997</v>
      </c>
      <c r="AO497" s="2">
        <v>3.48</v>
      </c>
      <c r="AP497" s="2">
        <v>0.02</v>
      </c>
      <c r="BF497" s="30">
        <v>0.72</v>
      </c>
      <c r="CK497" s="30">
        <v>1</v>
      </c>
      <c r="CO497" s="30">
        <v>4.18</v>
      </c>
      <c r="CW497" s="30">
        <v>200.57</v>
      </c>
      <c r="CX497" s="30">
        <v>54.65</v>
      </c>
      <c r="CY497" s="30">
        <v>18.670000000000002</v>
      </c>
      <c r="CZ497" s="30">
        <v>166.1</v>
      </c>
      <c r="DA497" s="30">
        <v>16.25</v>
      </c>
      <c r="DN497" s="30">
        <v>180.7</v>
      </c>
      <c r="DO497" s="30">
        <v>22.01</v>
      </c>
      <c r="DP497" s="30">
        <v>51.28</v>
      </c>
      <c r="DQ497" s="30">
        <v>4.22</v>
      </c>
      <c r="DR497" s="30">
        <v>13.52</v>
      </c>
      <c r="DS497" s="30">
        <v>2.2400000000000002</v>
      </c>
      <c r="DT497" s="30">
        <v>0.28999999999999998</v>
      </c>
      <c r="DU497" s="30">
        <v>1.95</v>
      </c>
      <c r="DV497" s="30">
        <v>0.39</v>
      </c>
      <c r="DW497" s="30">
        <v>2.69</v>
      </c>
      <c r="DX497" s="30">
        <v>0.6</v>
      </c>
      <c r="DY497" s="30">
        <v>1.96</v>
      </c>
      <c r="DZ497" s="30">
        <v>0.36</v>
      </c>
      <c r="EA497" s="30">
        <v>2.4500000000000002</v>
      </c>
      <c r="EB497" s="30">
        <v>0.38</v>
      </c>
      <c r="EC497" s="30">
        <v>7.24</v>
      </c>
      <c r="ED497" s="30">
        <v>1.39</v>
      </c>
      <c r="EM497" s="30">
        <v>25.46</v>
      </c>
      <c r="EO497" s="30">
        <v>19.13</v>
      </c>
      <c r="EP497" s="30">
        <v>3.64</v>
      </c>
      <c r="FP497" s="13" t="s">
        <v>1152</v>
      </c>
    </row>
    <row r="498" spans="1:172" x14ac:dyDescent="0.25">
      <c r="A498" s="13" t="s">
        <v>1148</v>
      </c>
      <c r="C498" s="13" t="s">
        <v>802</v>
      </c>
      <c r="D498" s="13" t="s">
        <v>1169</v>
      </c>
      <c r="E498" s="12">
        <v>46.75</v>
      </c>
      <c r="F498" s="12">
        <v>46.75</v>
      </c>
      <c r="G498" s="12">
        <v>120.083333</v>
      </c>
      <c r="H498" s="12">
        <v>120.083333</v>
      </c>
      <c r="L498" s="13" t="s">
        <v>1178</v>
      </c>
      <c r="M498" s="13" t="s">
        <v>1160</v>
      </c>
      <c r="Q498" s="34">
        <v>125</v>
      </c>
      <c r="AB498" s="30">
        <v>71.42</v>
      </c>
      <c r="AC498" s="30">
        <v>0.37</v>
      </c>
      <c r="AE498" s="30">
        <v>15.17</v>
      </c>
      <c r="AI498" s="2">
        <v>1.9536280000000001</v>
      </c>
      <c r="AJ498" s="2">
        <v>0.65</v>
      </c>
      <c r="AK498" s="2">
        <v>0.42</v>
      </c>
      <c r="AL498" s="2">
        <v>0.06</v>
      </c>
      <c r="AN498" s="2">
        <v>5.0199999999999996</v>
      </c>
      <c r="AO498" s="2">
        <v>3.04</v>
      </c>
      <c r="AP498" s="2">
        <v>0.09</v>
      </c>
      <c r="BF498" s="30">
        <v>1.38</v>
      </c>
      <c r="CK498" s="30">
        <v>10.5</v>
      </c>
      <c r="CO498" s="30">
        <v>2.79</v>
      </c>
      <c r="CW498" s="30">
        <v>153.57</v>
      </c>
      <c r="CX498" s="30">
        <v>204.24</v>
      </c>
      <c r="CY498" s="30">
        <v>20.170000000000002</v>
      </c>
      <c r="CZ498" s="30">
        <v>277.8</v>
      </c>
      <c r="DA498" s="30">
        <v>13.01</v>
      </c>
      <c r="DN498" s="30">
        <v>747.1</v>
      </c>
      <c r="DO498" s="30">
        <v>38.22</v>
      </c>
      <c r="DP498" s="30">
        <v>85.04</v>
      </c>
      <c r="DQ498" s="30">
        <v>9.7200000000000006</v>
      </c>
      <c r="DR498" s="30">
        <v>35.369999999999997</v>
      </c>
      <c r="DS498" s="30">
        <v>5.96</v>
      </c>
      <c r="DT498" s="30">
        <v>0.92</v>
      </c>
      <c r="DU498" s="30">
        <v>4.54</v>
      </c>
      <c r="DV498" s="30">
        <v>0.72</v>
      </c>
      <c r="DW498" s="30">
        <v>3.83</v>
      </c>
      <c r="DX498" s="30">
        <v>0.72</v>
      </c>
      <c r="DY498" s="30">
        <v>2.08</v>
      </c>
      <c r="DZ498" s="30">
        <v>0.35</v>
      </c>
      <c r="EA498" s="30">
        <v>2.23</v>
      </c>
      <c r="EB498" s="30">
        <v>0.33</v>
      </c>
      <c r="EC498" s="30">
        <v>7.72</v>
      </c>
      <c r="ED498" s="30">
        <v>1.1200000000000001</v>
      </c>
      <c r="EM498" s="30">
        <v>22.76</v>
      </c>
      <c r="EO498" s="30">
        <v>11.51</v>
      </c>
      <c r="EP498" s="30">
        <v>3.68</v>
      </c>
      <c r="FP498" s="13" t="s">
        <v>1152</v>
      </c>
    </row>
    <row r="499" spans="1:172" x14ac:dyDescent="0.25">
      <c r="A499" s="13" t="s">
        <v>1148</v>
      </c>
      <c r="C499" s="13" t="s">
        <v>802</v>
      </c>
      <c r="D499" s="13" t="s">
        <v>1169</v>
      </c>
      <c r="E499" s="12">
        <v>46.75</v>
      </c>
      <c r="F499" s="12">
        <v>46.75</v>
      </c>
      <c r="G499" s="12">
        <v>120.083333</v>
      </c>
      <c r="H499" s="12">
        <v>120.083333</v>
      </c>
      <c r="L499" s="13" t="s">
        <v>1179</v>
      </c>
      <c r="M499" s="13" t="s">
        <v>1160</v>
      </c>
      <c r="Q499" s="34">
        <v>125</v>
      </c>
      <c r="AB499" s="30">
        <v>77.13</v>
      </c>
      <c r="AC499" s="30">
        <v>0.21</v>
      </c>
      <c r="AE499" s="30">
        <v>12.22</v>
      </c>
      <c r="AI499" s="2">
        <v>1.0338280000000002</v>
      </c>
      <c r="AJ499" s="2">
        <v>0.19</v>
      </c>
      <c r="AK499" s="2">
        <v>0.17</v>
      </c>
      <c r="AL499" s="2">
        <v>0.02</v>
      </c>
      <c r="AN499" s="2">
        <v>4.6399999999999997</v>
      </c>
      <c r="AO499" s="2">
        <v>3.18</v>
      </c>
      <c r="AP499" s="2">
        <v>0.03</v>
      </c>
      <c r="BF499" s="30">
        <v>0.55000000000000004</v>
      </c>
      <c r="CK499" s="30">
        <v>1</v>
      </c>
      <c r="CO499" s="30">
        <v>2.62</v>
      </c>
      <c r="CW499" s="30">
        <v>136.51</v>
      </c>
      <c r="CX499" s="30">
        <v>140.63999999999999</v>
      </c>
      <c r="CY499" s="30">
        <v>19.670000000000002</v>
      </c>
      <c r="CZ499" s="30">
        <v>161.6</v>
      </c>
      <c r="DA499" s="30">
        <v>13.27</v>
      </c>
      <c r="DN499" s="30">
        <v>430</v>
      </c>
      <c r="DO499" s="30">
        <v>51.18</v>
      </c>
      <c r="DP499" s="30">
        <v>101.96</v>
      </c>
      <c r="DQ499" s="30">
        <v>10.46</v>
      </c>
      <c r="DR499" s="30">
        <v>36.51</v>
      </c>
      <c r="DS499" s="30">
        <v>6.23</v>
      </c>
      <c r="DT499" s="30">
        <v>0.57999999999999996</v>
      </c>
      <c r="DU499" s="30">
        <v>4.8600000000000003</v>
      </c>
      <c r="DV499" s="30">
        <v>0.75</v>
      </c>
      <c r="DW499" s="30">
        <v>3.97</v>
      </c>
      <c r="DX499" s="30">
        <v>0.72</v>
      </c>
      <c r="DY499" s="30">
        <v>2.0699999999999998</v>
      </c>
      <c r="DZ499" s="30">
        <v>0.34</v>
      </c>
      <c r="EA499" s="30">
        <v>2.13</v>
      </c>
      <c r="EB499" s="30">
        <v>0.33</v>
      </c>
      <c r="EC499" s="30">
        <v>5.28</v>
      </c>
      <c r="ED499" s="30">
        <v>1.1100000000000001</v>
      </c>
      <c r="EM499" s="30">
        <v>19.850000000000001</v>
      </c>
      <c r="EO499" s="30">
        <v>22.06</v>
      </c>
      <c r="EP499" s="30">
        <v>3.3</v>
      </c>
      <c r="FP499" s="13" t="s">
        <v>1152</v>
      </c>
    </row>
    <row r="500" spans="1:172" x14ac:dyDescent="0.25">
      <c r="A500" s="13" t="s">
        <v>1148</v>
      </c>
      <c r="C500" s="13" t="s">
        <v>802</v>
      </c>
      <c r="D500" s="13" t="s">
        <v>1169</v>
      </c>
      <c r="E500" s="12">
        <v>46.75</v>
      </c>
      <c r="F500" s="12">
        <v>46.75</v>
      </c>
      <c r="G500" s="12">
        <v>120.083333</v>
      </c>
      <c r="H500" s="12">
        <v>120.083333</v>
      </c>
      <c r="L500" s="13" t="s">
        <v>1180</v>
      </c>
      <c r="M500" s="13" t="s">
        <v>1160</v>
      </c>
      <c r="Q500" s="34">
        <v>125</v>
      </c>
      <c r="AB500" s="30">
        <v>75.66</v>
      </c>
      <c r="AC500" s="30">
        <v>0.18</v>
      </c>
      <c r="AE500" s="30">
        <v>13.82</v>
      </c>
      <c r="AI500" s="2">
        <v>0.88988</v>
      </c>
      <c r="AJ500" s="2">
        <v>0.2</v>
      </c>
      <c r="AK500" s="2">
        <v>0.28999999999999998</v>
      </c>
      <c r="AL500" s="2">
        <v>0.04</v>
      </c>
      <c r="AN500" s="2">
        <v>4.72</v>
      </c>
      <c r="AO500" s="2">
        <v>2.2200000000000002</v>
      </c>
      <c r="AP500" s="2">
        <v>0.04</v>
      </c>
      <c r="BF500" s="30">
        <v>1.93</v>
      </c>
      <c r="CK500" s="30">
        <v>1</v>
      </c>
      <c r="CO500" s="30">
        <v>1.79</v>
      </c>
      <c r="CW500" s="30">
        <v>155.19</v>
      </c>
      <c r="CX500" s="30">
        <v>86.23</v>
      </c>
      <c r="CY500" s="30">
        <v>13.39</v>
      </c>
      <c r="CZ500" s="30">
        <v>144</v>
      </c>
      <c r="DA500" s="30">
        <v>10.48421052631579</v>
      </c>
      <c r="DN500" s="30">
        <v>585.9</v>
      </c>
      <c r="DO500" s="30">
        <v>18.284210526315793</v>
      </c>
      <c r="DP500" s="30">
        <v>58.05263157894737</v>
      </c>
      <c r="DQ500" s="30">
        <v>4.2</v>
      </c>
      <c r="DR500" s="30">
        <v>14.136842105263158</v>
      </c>
      <c r="DS500" s="30">
        <v>2.4105263157894736</v>
      </c>
      <c r="DT500" s="30">
        <v>0.37</v>
      </c>
      <c r="DU500" s="30">
        <v>2.0099989796959492</v>
      </c>
      <c r="DV500" s="30">
        <v>0.35</v>
      </c>
      <c r="DW500" s="30">
        <v>2.13</v>
      </c>
      <c r="DX500" s="30">
        <v>0.44</v>
      </c>
      <c r="DY500" s="30">
        <v>1.41</v>
      </c>
      <c r="DZ500" s="30">
        <v>0.28000000000000003</v>
      </c>
      <c r="EA500" s="30">
        <v>1.94</v>
      </c>
      <c r="EB500" s="30">
        <v>0.30399999999999999</v>
      </c>
      <c r="EC500" s="30">
        <v>4.5207314177155071</v>
      </c>
      <c r="ED500" s="30">
        <v>0.96</v>
      </c>
      <c r="EM500" s="30">
        <v>25.13</v>
      </c>
      <c r="EO500" s="30">
        <v>15.908163265306122</v>
      </c>
      <c r="EP500" s="30">
        <v>4.25</v>
      </c>
      <c r="FP500" s="13" t="s">
        <v>1152</v>
      </c>
    </row>
    <row r="501" spans="1:172" x14ac:dyDescent="0.25">
      <c r="A501" s="13" t="s">
        <v>1148</v>
      </c>
      <c r="C501" s="13" t="s">
        <v>802</v>
      </c>
      <c r="D501" s="13" t="s">
        <v>1169</v>
      </c>
      <c r="E501" s="12">
        <v>46.75</v>
      </c>
      <c r="F501" s="12">
        <v>46.75</v>
      </c>
      <c r="G501" s="12">
        <v>120.083333</v>
      </c>
      <c r="H501" s="12">
        <v>120.083333</v>
      </c>
      <c r="L501" s="13" t="s">
        <v>1181</v>
      </c>
      <c r="M501" s="13" t="s">
        <v>1160</v>
      </c>
      <c r="Q501" s="34">
        <v>125</v>
      </c>
      <c r="AB501" s="30">
        <v>79.08</v>
      </c>
      <c r="AC501" s="30">
        <v>0.12</v>
      </c>
      <c r="AE501" s="30">
        <v>11.91</v>
      </c>
      <c r="AI501" s="2">
        <v>0.69988000000000006</v>
      </c>
      <c r="AJ501" s="2">
        <v>0.05</v>
      </c>
      <c r="AK501" s="2">
        <v>0.23</v>
      </c>
      <c r="AL501" s="2">
        <v>0.02</v>
      </c>
      <c r="AN501" s="2">
        <v>4.1500000000000004</v>
      </c>
      <c r="AO501" s="2">
        <v>2.33</v>
      </c>
      <c r="AP501" s="2">
        <v>0.02</v>
      </c>
      <c r="BF501" s="30">
        <v>1.25</v>
      </c>
      <c r="CK501" s="30">
        <v>1</v>
      </c>
      <c r="CO501" s="30">
        <v>1.74</v>
      </c>
      <c r="CW501" s="30">
        <v>160.71</v>
      </c>
      <c r="CX501" s="30">
        <v>38.270000000000003</v>
      </c>
      <c r="CY501" s="30">
        <v>13.02</v>
      </c>
      <c r="CZ501" s="30">
        <v>92.8</v>
      </c>
      <c r="DA501" s="30">
        <v>11.231578947368421</v>
      </c>
      <c r="DN501" s="30">
        <v>254</v>
      </c>
      <c r="DO501" s="30">
        <v>17.273684210526316</v>
      </c>
      <c r="DP501" s="30">
        <v>33.799999999999997</v>
      </c>
      <c r="DQ501" s="30">
        <v>3.8315789473684214</v>
      </c>
      <c r="DR501" s="30">
        <v>12.2</v>
      </c>
      <c r="DS501" s="30">
        <v>2.0421052631578949</v>
      </c>
      <c r="DT501" s="30">
        <v>0.24</v>
      </c>
      <c r="DU501" s="30">
        <v>1.6732986429956127</v>
      </c>
      <c r="DV501" s="30">
        <v>0.31</v>
      </c>
      <c r="DW501" s="30">
        <v>1.91</v>
      </c>
      <c r="DX501" s="30">
        <v>0.42</v>
      </c>
      <c r="DY501" s="30">
        <v>1.4</v>
      </c>
      <c r="DZ501" s="30">
        <v>0.28000000000000003</v>
      </c>
      <c r="EA501" s="30">
        <v>2.04</v>
      </c>
      <c r="EB501" s="30">
        <v>0.33250000000000002</v>
      </c>
      <c r="EC501" s="30">
        <v>3.5557568893922236</v>
      </c>
      <c r="ED501" s="30">
        <v>1.01</v>
      </c>
      <c r="EM501" s="30">
        <v>11.92</v>
      </c>
      <c r="EO501" s="30">
        <v>17.153061224489797</v>
      </c>
      <c r="EP501" s="30">
        <v>5.28</v>
      </c>
      <c r="FP501" s="13" t="s">
        <v>1152</v>
      </c>
    </row>
    <row r="502" spans="1:172" x14ac:dyDescent="0.25">
      <c r="A502" s="13" t="s">
        <v>1148</v>
      </c>
      <c r="C502" s="13" t="s">
        <v>802</v>
      </c>
      <c r="D502" s="13" t="s">
        <v>1169</v>
      </c>
      <c r="E502" s="2">
        <v>46.646111111111111</v>
      </c>
      <c r="F502" s="2">
        <v>46.646111111111111</v>
      </c>
      <c r="G502" s="2">
        <v>120.06444444444445</v>
      </c>
      <c r="H502" s="2">
        <v>120.06444444444445</v>
      </c>
      <c r="L502" s="13" t="s">
        <v>1182</v>
      </c>
      <c r="M502" s="13" t="s">
        <v>1160</v>
      </c>
      <c r="Q502" s="34">
        <v>125</v>
      </c>
      <c r="AB502" s="30">
        <v>77.81</v>
      </c>
      <c r="AC502" s="30">
        <v>0.19</v>
      </c>
      <c r="AE502" s="30">
        <v>12.7</v>
      </c>
      <c r="AI502" s="2">
        <v>0.89286599999999994</v>
      </c>
      <c r="AJ502" s="2">
        <v>0.08</v>
      </c>
      <c r="AK502" s="2">
        <v>0.15</v>
      </c>
      <c r="AL502" s="2">
        <v>0.05</v>
      </c>
      <c r="AN502" s="2">
        <v>4.28</v>
      </c>
      <c r="AO502" s="2">
        <v>2.86</v>
      </c>
      <c r="AP502" s="2">
        <v>0.03</v>
      </c>
      <c r="BF502" s="30">
        <v>0.51</v>
      </c>
      <c r="CK502" s="30">
        <v>3.1</v>
      </c>
      <c r="CO502" s="30">
        <v>2.27</v>
      </c>
      <c r="CW502" s="30">
        <v>140.1</v>
      </c>
      <c r="CX502" s="30">
        <v>48.9</v>
      </c>
      <c r="CY502" s="30">
        <v>16.37</v>
      </c>
      <c r="CZ502" s="30">
        <v>134.1</v>
      </c>
      <c r="DA502" s="30">
        <v>15.54</v>
      </c>
      <c r="DN502" s="30">
        <v>182.6</v>
      </c>
      <c r="DO502" s="30">
        <v>27.31</v>
      </c>
      <c r="DP502" s="30">
        <v>53.28</v>
      </c>
      <c r="DQ502" s="30">
        <v>6.28</v>
      </c>
      <c r="DR502" s="30">
        <v>20.95</v>
      </c>
      <c r="DS502" s="30">
        <v>4</v>
      </c>
      <c r="DT502" s="30">
        <v>0.38</v>
      </c>
      <c r="DU502" s="30">
        <v>3.01</v>
      </c>
      <c r="DV502" s="30">
        <v>0.54</v>
      </c>
      <c r="DW502" s="30">
        <v>2.94</v>
      </c>
      <c r="DX502" s="30">
        <v>0.54</v>
      </c>
      <c r="DY502" s="30">
        <v>1.7</v>
      </c>
      <c r="DZ502" s="30">
        <v>0.28999999999999998</v>
      </c>
      <c r="EA502" s="30">
        <v>1.76</v>
      </c>
      <c r="EB502" s="30">
        <v>0.3</v>
      </c>
      <c r="EC502" s="30">
        <v>5.2</v>
      </c>
      <c r="ED502" s="30">
        <v>1.26</v>
      </c>
      <c r="EM502" s="30">
        <v>16.2</v>
      </c>
      <c r="EO502" s="30">
        <v>15.04</v>
      </c>
      <c r="EP502" s="30">
        <v>4.9000000000000004</v>
      </c>
      <c r="FP502" s="13" t="s">
        <v>1152</v>
      </c>
    </row>
    <row r="503" spans="1:172" x14ac:dyDescent="0.25">
      <c r="A503" s="13" t="s">
        <v>1148</v>
      </c>
      <c r="C503" s="13" t="s">
        <v>802</v>
      </c>
      <c r="D503" s="13" t="s">
        <v>1169</v>
      </c>
      <c r="E503" s="2">
        <v>46.760833333333331</v>
      </c>
      <c r="F503" s="2">
        <v>46.760833333333331</v>
      </c>
      <c r="G503" s="2">
        <v>120.07138888888889</v>
      </c>
      <c r="H503" s="2">
        <v>120.07138888888889</v>
      </c>
      <c r="L503" s="13" t="s">
        <v>1183</v>
      </c>
      <c r="M503" s="13" t="s">
        <v>1160</v>
      </c>
      <c r="Q503" s="34">
        <v>125</v>
      </c>
      <c r="AB503" s="30">
        <v>76.349999999999994</v>
      </c>
      <c r="AC503" s="30">
        <v>0.16</v>
      </c>
      <c r="AE503" s="30">
        <v>13.58</v>
      </c>
      <c r="AI503" s="2">
        <v>0.56196400000000002</v>
      </c>
      <c r="AJ503" s="2">
        <v>0.13</v>
      </c>
      <c r="AK503" s="2">
        <v>0.18</v>
      </c>
      <c r="AL503" s="2">
        <v>0.01</v>
      </c>
      <c r="AN503" s="2">
        <v>5.49</v>
      </c>
      <c r="AO503" s="2">
        <v>1.97</v>
      </c>
      <c r="AP503" s="2">
        <v>0.01</v>
      </c>
      <c r="BF503" s="30">
        <v>1.1399999999999999</v>
      </c>
      <c r="CK503" s="30">
        <v>3</v>
      </c>
      <c r="CO503" s="30">
        <v>1.76</v>
      </c>
      <c r="CW503" s="30">
        <v>170.3</v>
      </c>
      <c r="CX503" s="30">
        <v>125.1</v>
      </c>
      <c r="CY503" s="30">
        <v>12.28</v>
      </c>
      <c r="CZ503" s="30">
        <v>145.1</v>
      </c>
      <c r="DA503" s="30">
        <v>12.56</v>
      </c>
      <c r="DN503" s="30">
        <v>716.2</v>
      </c>
      <c r="DO503" s="30">
        <v>27.22</v>
      </c>
      <c r="DP503" s="30">
        <v>51.44</v>
      </c>
      <c r="DQ503" s="30">
        <v>5.88</v>
      </c>
      <c r="DR503" s="30">
        <v>19.03</v>
      </c>
      <c r="DS503" s="30">
        <v>3</v>
      </c>
      <c r="DT503" s="30">
        <v>0.46</v>
      </c>
      <c r="DU503" s="30">
        <v>2.21</v>
      </c>
      <c r="DV503" s="30">
        <v>0.39</v>
      </c>
      <c r="DW503" s="30">
        <v>2</v>
      </c>
      <c r="DX503" s="30">
        <v>0.41</v>
      </c>
      <c r="DY503" s="30">
        <v>1.32</v>
      </c>
      <c r="DZ503" s="30">
        <v>0.25</v>
      </c>
      <c r="EA503" s="30">
        <v>1.68</v>
      </c>
      <c r="EB503" s="30">
        <v>0.28999999999999998</v>
      </c>
      <c r="EC503" s="30">
        <v>4.07</v>
      </c>
      <c r="ED503" s="30">
        <v>1.1000000000000001</v>
      </c>
      <c r="EM503" s="30">
        <v>16.55</v>
      </c>
      <c r="EO503" s="30">
        <v>17.510000000000002</v>
      </c>
      <c r="EP503" s="30">
        <v>5.71</v>
      </c>
      <c r="FP503" s="13" t="s">
        <v>1152</v>
      </c>
    </row>
    <row r="504" spans="1:172" x14ac:dyDescent="0.25">
      <c r="A504" s="13" t="s">
        <v>1148</v>
      </c>
      <c r="C504" s="13" t="s">
        <v>802</v>
      </c>
      <c r="D504" s="13" t="s">
        <v>1169</v>
      </c>
      <c r="E504" s="12">
        <v>46.75</v>
      </c>
      <c r="F504" s="12">
        <v>46.75</v>
      </c>
      <c r="G504" s="12">
        <v>120.083333</v>
      </c>
      <c r="H504" s="12">
        <v>120.083333</v>
      </c>
      <c r="L504" s="13" t="s">
        <v>1184</v>
      </c>
      <c r="M504" s="13" t="s">
        <v>1185</v>
      </c>
      <c r="Q504" s="34">
        <v>125</v>
      </c>
      <c r="AB504" s="30">
        <v>75.42</v>
      </c>
      <c r="AC504" s="30">
        <v>0.24</v>
      </c>
      <c r="AE504" s="30">
        <v>13.01</v>
      </c>
      <c r="AI504" s="2">
        <v>1.1267739999999999</v>
      </c>
      <c r="AJ504" s="2">
        <v>0.16</v>
      </c>
      <c r="AK504" s="2">
        <v>0.19</v>
      </c>
      <c r="AL504" s="2">
        <v>0.04</v>
      </c>
      <c r="AN504" s="2">
        <v>5.71</v>
      </c>
      <c r="AO504" s="2">
        <v>2.69</v>
      </c>
      <c r="AP504" s="2">
        <v>0.03</v>
      </c>
      <c r="BF504" s="30">
        <v>0.85</v>
      </c>
      <c r="CK504" s="30">
        <v>1.1000000000000001</v>
      </c>
      <c r="CO504" s="30">
        <v>2.9</v>
      </c>
      <c r="CW504" s="30">
        <v>241.35</v>
      </c>
      <c r="CX504" s="30">
        <v>76.61</v>
      </c>
      <c r="CY504" s="30">
        <v>26.09</v>
      </c>
      <c r="CZ504" s="30">
        <v>203.2</v>
      </c>
      <c r="DA504" s="30">
        <v>20.420000000000002</v>
      </c>
      <c r="DN504" s="30">
        <v>483.5</v>
      </c>
      <c r="DO504" s="30">
        <v>39.56</v>
      </c>
      <c r="DP504" s="30">
        <v>81.760000000000005</v>
      </c>
      <c r="DQ504" s="30">
        <v>9.51</v>
      </c>
      <c r="DR504" s="30">
        <v>33.369999999999997</v>
      </c>
      <c r="DS504" s="30">
        <v>5.82</v>
      </c>
      <c r="DT504" s="30">
        <v>0.54</v>
      </c>
      <c r="DU504" s="30">
        <v>4.63</v>
      </c>
      <c r="DV504" s="30">
        <v>0.77</v>
      </c>
      <c r="DW504" s="30">
        <v>4.46</v>
      </c>
      <c r="DX504" s="30">
        <v>0.88</v>
      </c>
      <c r="DY504" s="30">
        <v>2.72</v>
      </c>
      <c r="DZ504" s="30">
        <v>0.49</v>
      </c>
      <c r="EA504" s="30">
        <v>3.16</v>
      </c>
      <c r="EB504" s="30">
        <v>0.49</v>
      </c>
      <c r="EC504" s="30">
        <v>5.89</v>
      </c>
      <c r="ED504" s="30">
        <v>2.3199999999999998</v>
      </c>
      <c r="EM504" s="30">
        <v>28.89</v>
      </c>
      <c r="EO504" s="30">
        <v>31.18</v>
      </c>
      <c r="EP504" s="30">
        <v>9.3699999999999992</v>
      </c>
      <c r="FP504" s="13" t="s">
        <v>1152</v>
      </c>
    </row>
    <row r="505" spans="1:172" x14ac:dyDescent="0.25">
      <c r="A505" s="13" t="s">
        <v>1148</v>
      </c>
      <c r="C505" s="13" t="s">
        <v>802</v>
      </c>
      <c r="D505" s="13" t="s">
        <v>1169</v>
      </c>
      <c r="E505" s="12">
        <v>46.75</v>
      </c>
      <c r="F505" s="12">
        <v>46.75</v>
      </c>
      <c r="G505" s="12">
        <v>120.083333</v>
      </c>
      <c r="H505" s="12">
        <v>120.083333</v>
      </c>
      <c r="L505" s="13" t="s">
        <v>1186</v>
      </c>
      <c r="M505" s="13" t="s">
        <v>1185</v>
      </c>
      <c r="Q505" s="34">
        <v>125</v>
      </c>
      <c r="AB505" s="30">
        <v>78.930000000000007</v>
      </c>
      <c r="AC505" s="30">
        <v>0.13</v>
      </c>
      <c r="AE505" s="30">
        <v>12.23</v>
      </c>
      <c r="AI505" s="2">
        <v>0.43593200000000004</v>
      </c>
      <c r="AJ505" s="2">
        <v>0.09</v>
      </c>
      <c r="AK505" s="2">
        <v>0.16</v>
      </c>
      <c r="AL505" s="2">
        <v>0</v>
      </c>
      <c r="AN505" s="2">
        <v>4.42</v>
      </c>
      <c r="AO505" s="2">
        <v>2.79</v>
      </c>
      <c r="AP505" s="2">
        <v>0.02</v>
      </c>
      <c r="BF505" s="30">
        <v>0.95</v>
      </c>
      <c r="CK505" s="30">
        <v>1.1000000000000001</v>
      </c>
      <c r="CO505" s="30">
        <v>1.61</v>
      </c>
      <c r="CW505" s="30">
        <v>149.37</v>
      </c>
      <c r="CX505" s="30">
        <v>66.099999999999994</v>
      </c>
      <c r="CY505" s="30">
        <v>14.1</v>
      </c>
      <c r="CZ505" s="30">
        <v>127.3</v>
      </c>
      <c r="DA505" s="30">
        <v>8.17</v>
      </c>
      <c r="DN505" s="30">
        <v>557.5</v>
      </c>
      <c r="DO505" s="30">
        <v>32.93</v>
      </c>
      <c r="DP505" s="30">
        <v>62.39</v>
      </c>
      <c r="DQ505" s="30">
        <v>6.85</v>
      </c>
      <c r="DR505" s="30">
        <v>22.47</v>
      </c>
      <c r="DS505" s="30">
        <v>3.48</v>
      </c>
      <c r="DT505" s="30">
        <v>0.48</v>
      </c>
      <c r="DU505" s="30">
        <v>2.79</v>
      </c>
      <c r="DV505" s="30">
        <v>0.44</v>
      </c>
      <c r="DW505" s="30">
        <v>2.38</v>
      </c>
      <c r="DX505" s="30">
        <v>0.46</v>
      </c>
      <c r="DY505" s="30">
        <v>1.46</v>
      </c>
      <c r="DZ505" s="30">
        <v>0.27</v>
      </c>
      <c r="EA505" s="30">
        <v>1.81</v>
      </c>
      <c r="EB505" s="30">
        <v>0.28999999999999998</v>
      </c>
      <c r="EC505" s="30">
        <v>3.45</v>
      </c>
      <c r="ED505" s="30">
        <v>0.76</v>
      </c>
      <c r="EM505" s="30">
        <v>8.32</v>
      </c>
      <c r="EO505" s="30">
        <v>9.6199999999999992</v>
      </c>
      <c r="EP505" s="30">
        <v>3.48</v>
      </c>
      <c r="FP505" s="13" t="s">
        <v>1152</v>
      </c>
    </row>
    <row r="506" spans="1:172" x14ac:dyDescent="0.25">
      <c r="A506" s="13" t="s">
        <v>1148</v>
      </c>
      <c r="C506" s="13" t="s">
        <v>802</v>
      </c>
      <c r="D506" s="13" t="s">
        <v>1169</v>
      </c>
      <c r="E506" s="12">
        <v>46.75</v>
      </c>
      <c r="F506" s="12">
        <v>46.75</v>
      </c>
      <c r="G506" s="12">
        <v>120.083333</v>
      </c>
      <c r="H506" s="12">
        <v>120.083333</v>
      </c>
      <c r="L506" s="13" t="s">
        <v>1187</v>
      </c>
      <c r="M506" s="13" t="s">
        <v>1185</v>
      </c>
      <c r="Q506" s="34">
        <v>125</v>
      </c>
      <c r="AB506" s="30">
        <v>75.5305257125964</v>
      </c>
      <c r="AC506" s="30">
        <v>0.1830770657685829</v>
      </c>
      <c r="AE506" s="30">
        <v>13.320064280640594</v>
      </c>
      <c r="AI506" s="2">
        <v>1.0370519097344604</v>
      </c>
      <c r="AJ506" s="2">
        <v>0.49766298628564087</v>
      </c>
      <c r="AK506" s="2">
        <v>0.21346148483963095</v>
      </c>
      <c r="AL506" s="2">
        <v>2.3701438591425004E-2</v>
      </c>
      <c r="AN506" s="2">
        <v>4.9217493981791556</v>
      </c>
      <c r="AO506" s="2">
        <v>3.2057212423017698</v>
      </c>
      <c r="AP506" s="2">
        <v>4.3276726651148345E-2</v>
      </c>
      <c r="BF506" s="30">
        <v>0.66459449770751178</v>
      </c>
      <c r="CK506" s="30">
        <v>1.6</v>
      </c>
      <c r="CO506" s="30">
        <v>1.38</v>
      </c>
      <c r="CW506" s="30">
        <v>280.89</v>
      </c>
      <c r="CX506" s="30">
        <v>88.23</v>
      </c>
      <c r="CY506" s="30">
        <v>11.17</v>
      </c>
      <c r="CZ506" s="30">
        <v>99.4</v>
      </c>
      <c r="DA506" s="30">
        <v>14.673684210526316</v>
      </c>
      <c r="DN506" s="30">
        <v>370.7</v>
      </c>
      <c r="DO506" s="30">
        <v>62.98947368421053</v>
      </c>
      <c r="DP506" s="30">
        <v>103.4</v>
      </c>
      <c r="DQ506" s="30">
        <v>10.284210526315789</v>
      </c>
      <c r="DR506" s="30">
        <v>31.063157894736847</v>
      </c>
      <c r="DS506" s="30">
        <v>3.6736842105263161</v>
      </c>
      <c r="DT506" s="30">
        <v>0.46</v>
      </c>
      <c r="DU506" s="30">
        <v>2.8160391796755433</v>
      </c>
      <c r="DV506" s="30">
        <v>0.38</v>
      </c>
      <c r="DW506" s="30">
        <v>1.87</v>
      </c>
      <c r="DX506" s="30">
        <v>0.36</v>
      </c>
      <c r="DY506" s="30">
        <v>1.1599999999999999</v>
      </c>
      <c r="DZ506" s="30">
        <v>0.21</v>
      </c>
      <c r="EA506" s="30">
        <v>1.49</v>
      </c>
      <c r="EB506" s="30">
        <v>0.23749999999999999</v>
      </c>
      <c r="EC506" s="30">
        <v>4.727143840330351</v>
      </c>
      <c r="ED506" s="30">
        <v>1.4</v>
      </c>
      <c r="EM506" s="30">
        <v>16.62</v>
      </c>
      <c r="EO506" s="30">
        <v>19.438775510204081</v>
      </c>
      <c r="EP506" s="30">
        <v>4.0199999999999996</v>
      </c>
      <c r="FP506" s="13" t="s">
        <v>1152</v>
      </c>
    </row>
    <row r="507" spans="1:172" x14ac:dyDescent="0.25">
      <c r="A507" s="13" t="s">
        <v>1148</v>
      </c>
      <c r="C507" s="13" t="s">
        <v>802</v>
      </c>
      <c r="D507" s="13" t="s">
        <v>1169</v>
      </c>
      <c r="E507" s="12">
        <v>46.75</v>
      </c>
      <c r="F507" s="12">
        <v>46.75</v>
      </c>
      <c r="G507" s="12">
        <v>120.083333</v>
      </c>
      <c r="H507" s="12">
        <v>120.083333</v>
      </c>
      <c r="L507" s="13" t="s">
        <v>1188</v>
      </c>
      <c r="M507" s="13" t="s">
        <v>1185</v>
      </c>
      <c r="Q507" s="34">
        <v>125</v>
      </c>
      <c r="AB507" s="30">
        <v>77.02</v>
      </c>
      <c r="AC507" s="30">
        <v>0.17</v>
      </c>
      <c r="AE507" s="30">
        <v>13.36</v>
      </c>
      <c r="AI507" s="2">
        <v>0.77785599999999999</v>
      </c>
      <c r="AJ507" s="2">
        <v>0.11</v>
      </c>
      <c r="AK507" s="2">
        <v>0.13</v>
      </c>
      <c r="AL507" s="2">
        <v>0.02</v>
      </c>
      <c r="AN507" s="2">
        <v>5.24</v>
      </c>
      <c r="AO507" s="2">
        <v>2.74</v>
      </c>
      <c r="AP507" s="2">
        <v>0.02</v>
      </c>
      <c r="BF507" s="30">
        <v>2.0099999999999998</v>
      </c>
      <c r="CK507" s="30">
        <v>1.8</v>
      </c>
      <c r="CO507" s="30">
        <v>1.36</v>
      </c>
      <c r="CW507" s="30">
        <v>164.63</v>
      </c>
      <c r="CX507" s="30">
        <v>59.32</v>
      </c>
      <c r="CY507" s="30">
        <v>17.82</v>
      </c>
      <c r="CZ507" s="30">
        <v>172.3</v>
      </c>
      <c r="DA507" s="30">
        <v>12.98</v>
      </c>
      <c r="DN507" s="30">
        <v>793.1</v>
      </c>
      <c r="DO507" s="30">
        <v>41.53</v>
      </c>
      <c r="DP507" s="30">
        <v>87.84</v>
      </c>
      <c r="DQ507" s="30">
        <v>9.3800000000000008</v>
      </c>
      <c r="DR507" s="30">
        <v>32.6</v>
      </c>
      <c r="DS507" s="30">
        <v>5.05</v>
      </c>
      <c r="DT507" s="30">
        <v>0.69</v>
      </c>
      <c r="DU507" s="30">
        <v>3.88</v>
      </c>
      <c r="DV507" s="30">
        <v>0.59</v>
      </c>
      <c r="DW507" s="30">
        <v>3.15</v>
      </c>
      <c r="DX507" s="30">
        <v>0.6</v>
      </c>
      <c r="DY507" s="30">
        <v>1.8</v>
      </c>
      <c r="DZ507" s="30">
        <v>0.31</v>
      </c>
      <c r="EA507" s="30">
        <v>2.0699999999999998</v>
      </c>
      <c r="EB507" s="30">
        <v>0.31</v>
      </c>
      <c r="EC507" s="30">
        <v>4.74</v>
      </c>
      <c r="ED507" s="30">
        <v>1.2</v>
      </c>
      <c r="EM507" s="30">
        <v>27.93</v>
      </c>
      <c r="EO507" s="30">
        <v>11.96</v>
      </c>
      <c r="EP507" s="30">
        <v>4.1500000000000004</v>
      </c>
      <c r="FP507" s="13" t="s">
        <v>1152</v>
      </c>
    </row>
    <row r="508" spans="1:172" x14ac:dyDescent="0.25">
      <c r="A508" s="13" t="s">
        <v>1148</v>
      </c>
      <c r="C508" s="13" t="s">
        <v>802</v>
      </c>
      <c r="D508" s="13" t="s">
        <v>1169</v>
      </c>
      <c r="E508" s="12">
        <v>46.75</v>
      </c>
      <c r="F508" s="12">
        <v>46.75</v>
      </c>
      <c r="G508" s="12">
        <v>120.083333</v>
      </c>
      <c r="H508" s="12">
        <v>120.083333</v>
      </c>
      <c r="L508" s="13" t="s">
        <v>1189</v>
      </c>
      <c r="M508" s="13" t="s">
        <v>1185</v>
      </c>
      <c r="Q508" s="34">
        <v>125</v>
      </c>
      <c r="AB508" s="30">
        <v>75.89</v>
      </c>
      <c r="AC508" s="30">
        <v>0.19</v>
      </c>
      <c r="AE508" s="30">
        <v>13.47</v>
      </c>
      <c r="AI508" s="2">
        <v>0.64288599999999996</v>
      </c>
      <c r="AJ508" s="2">
        <v>0.09</v>
      </c>
      <c r="AK508" s="2">
        <v>0.15</v>
      </c>
      <c r="AL508" s="2">
        <v>0.01</v>
      </c>
      <c r="AN508" s="2">
        <v>5.81</v>
      </c>
      <c r="AO508" s="2">
        <v>2.5</v>
      </c>
      <c r="AP508" s="2">
        <v>0.02</v>
      </c>
      <c r="BF508" s="30">
        <v>0.98</v>
      </c>
      <c r="CK508" s="30">
        <v>1</v>
      </c>
      <c r="CO508" s="30">
        <v>1.28</v>
      </c>
      <c r="CW508" s="30">
        <v>180.32</v>
      </c>
      <c r="CX508" s="30">
        <v>63.77</v>
      </c>
      <c r="CY508" s="30">
        <v>16.8</v>
      </c>
      <c r="CZ508" s="30">
        <v>191</v>
      </c>
      <c r="DA508" s="30">
        <v>12.89</v>
      </c>
      <c r="DN508" s="30">
        <v>885.5</v>
      </c>
      <c r="DO508" s="30">
        <v>37.96</v>
      </c>
      <c r="DP508" s="30">
        <v>78.22</v>
      </c>
      <c r="DQ508" s="30">
        <v>8.9700000000000006</v>
      </c>
      <c r="DR508" s="30">
        <v>31.39</v>
      </c>
      <c r="DS508" s="30">
        <v>4.97</v>
      </c>
      <c r="DT508" s="30">
        <v>0.76</v>
      </c>
      <c r="DU508" s="30">
        <v>3.68</v>
      </c>
      <c r="DV508" s="30">
        <v>0.55000000000000004</v>
      </c>
      <c r="DW508" s="30">
        <v>2.97</v>
      </c>
      <c r="DX508" s="30">
        <v>0.56999999999999995</v>
      </c>
      <c r="DY508" s="30">
        <v>1.76</v>
      </c>
      <c r="DZ508" s="30">
        <v>0.31</v>
      </c>
      <c r="EA508" s="30">
        <v>2.09</v>
      </c>
      <c r="EB508" s="30">
        <v>0.33</v>
      </c>
      <c r="EC508" s="30">
        <v>5.13</v>
      </c>
      <c r="ED508" s="30">
        <v>1.19</v>
      </c>
      <c r="EM508" s="30">
        <v>27.88</v>
      </c>
      <c r="EO508" s="30">
        <v>16.850000000000001</v>
      </c>
      <c r="EP508" s="30">
        <v>4.75</v>
      </c>
      <c r="FP508" s="13" t="s">
        <v>1152</v>
      </c>
    </row>
    <row r="509" spans="1:172" x14ac:dyDescent="0.25">
      <c r="A509" s="13" t="s">
        <v>1148</v>
      </c>
      <c r="C509" s="13" t="s">
        <v>802</v>
      </c>
      <c r="D509" s="13" t="s">
        <v>1169</v>
      </c>
      <c r="E509" s="12">
        <v>46.75</v>
      </c>
      <c r="F509" s="12">
        <v>46.75</v>
      </c>
      <c r="G509" s="12">
        <v>120.083333</v>
      </c>
      <c r="H509" s="12">
        <v>120.083333</v>
      </c>
      <c r="L509" s="13" t="s">
        <v>1190</v>
      </c>
      <c r="M509" s="13" t="s">
        <v>1185</v>
      </c>
      <c r="Q509" s="34">
        <v>125</v>
      </c>
      <c r="AB509" s="30">
        <v>75.41</v>
      </c>
      <c r="AC509" s="30">
        <v>0.25</v>
      </c>
      <c r="AE509" s="30">
        <v>13.09</v>
      </c>
      <c r="AI509" s="2">
        <v>1.211824</v>
      </c>
      <c r="AJ509" s="2">
        <v>0.25</v>
      </c>
      <c r="AK509" s="2">
        <v>0.22</v>
      </c>
      <c r="AL509" s="2">
        <v>7.0000000000000007E-2</v>
      </c>
      <c r="AN509" s="2">
        <v>5.01</v>
      </c>
      <c r="AO509" s="2">
        <v>3.04</v>
      </c>
      <c r="AP509" s="2">
        <v>0.04</v>
      </c>
      <c r="BF509" s="30">
        <v>0.93</v>
      </c>
      <c r="CK509" s="30">
        <v>3.3</v>
      </c>
      <c r="CO509" s="30">
        <v>2.4300000000000002</v>
      </c>
      <c r="CW509" s="30">
        <v>212.24</v>
      </c>
      <c r="CX509" s="30">
        <v>79.94</v>
      </c>
      <c r="CY509" s="30">
        <v>28.78</v>
      </c>
      <c r="CZ509" s="30">
        <v>230.7</v>
      </c>
      <c r="DA509" s="30">
        <v>20.92</v>
      </c>
      <c r="DN509" s="30">
        <v>493.5</v>
      </c>
      <c r="DO509" s="30">
        <v>43.33</v>
      </c>
      <c r="DP509" s="30">
        <v>92.67</v>
      </c>
      <c r="DQ509" s="30">
        <v>10.199999999999999</v>
      </c>
      <c r="DR509" s="30">
        <v>36.04</v>
      </c>
      <c r="DS509" s="30">
        <v>6.31</v>
      </c>
      <c r="DT509" s="30">
        <v>0.6</v>
      </c>
      <c r="DU509" s="30">
        <v>5.1100000000000003</v>
      </c>
      <c r="DV509" s="30">
        <v>0.87</v>
      </c>
      <c r="DW509" s="30">
        <v>5.1100000000000003</v>
      </c>
      <c r="DX509" s="30">
        <v>0.99</v>
      </c>
      <c r="DY509" s="30">
        <v>3.03</v>
      </c>
      <c r="DZ509" s="30">
        <v>0.54</v>
      </c>
      <c r="EA509" s="30">
        <v>3.54</v>
      </c>
      <c r="EB509" s="30">
        <v>0.54</v>
      </c>
      <c r="EC509" s="30">
        <v>6.6</v>
      </c>
      <c r="ED509" s="30">
        <v>2.41</v>
      </c>
      <c r="EM509" s="30">
        <v>29.99</v>
      </c>
      <c r="EO509" s="30">
        <v>29.02</v>
      </c>
      <c r="EP509" s="30">
        <v>8.16</v>
      </c>
      <c r="FP509" s="13" t="s">
        <v>1152</v>
      </c>
    </row>
    <row r="510" spans="1:172" x14ac:dyDescent="0.25">
      <c r="A510" s="13" t="s">
        <v>1148</v>
      </c>
      <c r="C510" s="13" t="s">
        <v>802</v>
      </c>
      <c r="D510" s="13" t="s">
        <v>1169</v>
      </c>
      <c r="E510" s="12">
        <v>46.75</v>
      </c>
      <c r="F510" s="12">
        <v>46.75</v>
      </c>
      <c r="G510" s="12">
        <v>120.083333</v>
      </c>
      <c r="H510" s="12">
        <v>120.083333</v>
      </c>
      <c r="L510" s="13" t="s">
        <v>1191</v>
      </c>
      <c r="M510" s="13" t="s">
        <v>1185</v>
      </c>
      <c r="Q510" s="34">
        <v>125</v>
      </c>
      <c r="AB510" s="30">
        <v>76.88</v>
      </c>
      <c r="AC510" s="30">
        <v>0.15</v>
      </c>
      <c r="AE510" s="30">
        <v>13.3</v>
      </c>
      <c r="AI510" s="2">
        <v>0.61188399999999998</v>
      </c>
      <c r="AJ510" s="2">
        <v>0.05</v>
      </c>
      <c r="AK510" s="2">
        <v>0.14000000000000001</v>
      </c>
      <c r="AL510" s="2">
        <v>0.03</v>
      </c>
      <c r="AN510" s="2">
        <v>5.39</v>
      </c>
      <c r="AO510" s="2">
        <v>1.19</v>
      </c>
      <c r="AP510" s="2">
        <v>0.01</v>
      </c>
      <c r="BF510" s="30">
        <v>0.87</v>
      </c>
      <c r="CK510" s="30">
        <v>1</v>
      </c>
      <c r="CO510" s="30">
        <v>2.58</v>
      </c>
      <c r="CW510" s="30">
        <v>190.09</v>
      </c>
      <c r="CX510" s="30">
        <v>41.74</v>
      </c>
      <c r="CY510" s="30">
        <v>13.28</v>
      </c>
      <c r="CZ510" s="30">
        <v>137.6</v>
      </c>
      <c r="DA510" s="30">
        <v>13.09</v>
      </c>
      <c r="DN510" s="30">
        <v>705.7</v>
      </c>
      <c r="DO510" s="30">
        <v>28.78</v>
      </c>
      <c r="DP510" s="30">
        <v>54.39</v>
      </c>
      <c r="DQ510" s="30">
        <v>6.03</v>
      </c>
      <c r="DR510" s="30">
        <v>19.59</v>
      </c>
      <c r="DS510" s="30">
        <v>2.94</v>
      </c>
      <c r="DT510" s="30">
        <v>0.39</v>
      </c>
      <c r="DU510" s="30">
        <v>2.27</v>
      </c>
      <c r="DV510" s="30">
        <v>0.36</v>
      </c>
      <c r="DW510" s="30">
        <v>2.06</v>
      </c>
      <c r="DX510" s="30">
        <v>0.41</v>
      </c>
      <c r="DY510" s="30">
        <v>1.33</v>
      </c>
      <c r="DZ510" s="30">
        <v>0.25</v>
      </c>
      <c r="EA510" s="30">
        <v>1.73</v>
      </c>
      <c r="EB510" s="30">
        <v>0.28000000000000003</v>
      </c>
      <c r="EC510" s="30">
        <v>3.79</v>
      </c>
      <c r="ED510" s="30">
        <v>1.26</v>
      </c>
      <c r="EM510" s="30">
        <v>16.77</v>
      </c>
      <c r="EO510" s="30">
        <v>19.059999999999999</v>
      </c>
      <c r="EP510" s="30">
        <v>6.17</v>
      </c>
      <c r="FP510" s="13" t="s">
        <v>1152</v>
      </c>
    </row>
    <row r="511" spans="1:172" x14ac:dyDescent="0.25">
      <c r="A511" s="13" t="s">
        <v>1148</v>
      </c>
      <c r="C511" s="13" t="s">
        <v>802</v>
      </c>
      <c r="D511" s="13" t="s">
        <v>1169</v>
      </c>
      <c r="E511" s="2">
        <v>46.744722222222222</v>
      </c>
      <c r="F511" s="2">
        <v>46.744722222222222</v>
      </c>
      <c r="G511" s="2">
        <v>120.04638888888888</v>
      </c>
      <c r="H511" s="2">
        <v>120.04638888888888</v>
      </c>
      <c r="L511" s="13" t="s">
        <v>1192</v>
      </c>
      <c r="M511" s="13" t="s">
        <v>1185</v>
      </c>
      <c r="Q511" s="34">
        <v>125</v>
      </c>
      <c r="AB511" s="30">
        <v>77.400000000000006</v>
      </c>
      <c r="AC511" s="30">
        <v>0.15</v>
      </c>
      <c r="AE511" s="30">
        <v>12.39</v>
      </c>
      <c r="AI511" s="2">
        <v>0.72392800000000002</v>
      </c>
      <c r="AJ511" s="2">
        <v>0.4</v>
      </c>
      <c r="AK511" s="2">
        <v>0.13</v>
      </c>
      <c r="AL511" s="2">
        <v>0.08</v>
      </c>
      <c r="AN511" s="2">
        <v>5.12</v>
      </c>
      <c r="AO511" s="2">
        <v>2.2200000000000002</v>
      </c>
      <c r="AP511" s="2">
        <v>0.04</v>
      </c>
      <c r="BF511" s="30">
        <v>0.81</v>
      </c>
      <c r="CK511" s="30">
        <v>2.2000000000000002</v>
      </c>
      <c r="CO511" s="30">
        <v>1.8</v>
      </c>
      <c r="CW511" s="30">
        <v>157.80000000000001</v>
      </c>
      <c r="CX511" s="30">
        <v>100.3</v>
      </c>
      <c r="CY511" s="30">
        <v>14.73</v>
      </c>
      <c r="CZ511" s="30">
        <v>140.30000000000001</v>
      </c>
      <c r="DA511" s="30">
        <v>11.19</v>
      </c>
      <c r="DN511" s="30">
        <v>644.79999999999995</v>
      </c>
      <c r="DO511" s="30">
        <v>32.22</v>
      </c>
      <c r="DP511" s="30">
        <v>58.71</v>
      </c>
      <c r="DQ511" s="30">
        <v>6.24</v>
      </c>
      <c r="DR511" s="30">
        <v>19.84</v>
      </c>
      <c r="DS511" s="30">
        <v>3.28</v>
      </c>
      <c r="DT511" s="30">
        <v>0.51</v>
      </c>
      <c r="DU511" s="30">
        <v>2.4500000000000002</v>
      </c>
      <c r="DV511" s="30">
        <v>0.42</v>
      </c>
      <c r="DW511" s="30">
        <v>2.38</v>
      </c>
      <c r="DX511" s="30">
        <v>0.48</v>
      </c>
      <c r="DY511" s="30">
        <v>1.51</v>
      </c>
      <c r="DZ511" s="30">
        <v>0.28000000000000003</v>
      </c>
      <c r="EA511" s="30">
        <v>1.86</v>
      </c>
      <c r="EB511" s="30">
        <v>0.32</v>
      </c>
      <c r="EC511" s="30">
        <v>4.1500000000000004</v>
      </c>
      <c r="ED511" s="30">
        <v>0.98</v>
      </c>
      <c r="EM511" s="30">
        <v>22.21</v>
      </c>
      <c r="EO511" s="30">
        <v>12.85</v>
      </c>
      <c r="EP511" s="30">
        <v>4.05</v>
      </c>
      <c r="FP511" s="13" t="s">
        <v>1152</v>
      </c>
    </row>
    <row r="512" spans="1:172" x14ac:dyDescent="0.25">
      <c r="A512" s="13" t="s">
        <v>1148</v>
      </c>
      <c r="C512" s="13" t="s">
        <v>802</v>
      </c>
      <c r="D512" s="13" t="s">
        <v>1169</v>
      </c>
      <c r="E512" s="12">
        <v>46.75</v>
      </c>
      <c r="F512" s="12">
        <v>46.75</v>
      </c>
      <c r="G512" s="12">
        <v>120.083333</v>
      </c>
      <c r="H512" s="12">
        <v>120.083333</v>
      </c>
      <c r="L512" s="13" t="s">
        <v>1193</v>
      </c>
      <c r="M512" s="13" t="s">
        <v>1185</v>
      </c>
      <c r="Q512" s="34">
        <v>125</v>
      </c>
      <c r="AB512" s="30">
        <v>76.260000000000005</v>
      </c>
      <c r="AC512" s="30">
        <v>0.17</v>
      </c>
      <c r="AE512" s="30">
        <v>13.39</v>
      </c>
      <c r="AI512" s="2">
        <v>0.66587200000000002</v>
      </c>
      <c r="AJ512" s="2">
        <v>0.1</v>
      </c>
      <c r="AK512" s="2">
        <v>0.18</v>
      </c>
      <c r="AL512" s="2">
        <v>0.03</v>
      </c>
      <c r="AN512" s="2">
        <v>4.41</v>
      </c>
      <c r="AO512" s="2">
        <v>3.5</v>
      </c>
      <c r="AP512" s="2">
        <v>0.03</v>
      </c>
      <c r="BF512" s="30">
        <v>0.88</v>
      </c>
      <c r="CK512" s="30">
        <v>2.6</v>
      </c>
      <c r="CO512" s="30">
        <v>1.64</v>
      </c>
      <c r="CW512" s="30">
        <v>114.84</v>
      </c>
      <c r="CX512" s="30">
        <v>68.34</v>
      </c>
      <c r="CY512" s="30">
        <v>11.59</v>
      </c>
      <c r="CZ512" s="30">
        <v>168.1</v>
      </c>
      <c r="DA512" s="30">
        <v>13.93</v>
      </c>
      <c r="DN512" s="30">
        <v>785.3</v>
      </c>
      <c r="DO512" s="30">
        <v>27.21</v>
      </c>
      <c r="DP512" s="30">
        <v>57.79</v>
      </c>
      <c r="DQ512" s="30">
        <v>6.94</v>
      </c>
      <c r="DR512" s="30">
        <v>23.24</v>
      </c>
      <c r="DS512" s="30">
        <v>3.62</v>
      </c>
      <c r="DT512" s="30">
        <v>0.47</v>
      </c>
      <c r="DU512" s="30">
        <v>2.4700000000000002</v>
      </c>
      <c r="DV512" s="30">
        <v>0.39</v>
      </c>
      <c r="DW512" s="30">
        <v>2.17</v>
      </c>
      <c r="DX512" s="30">
        <v>0.41</v>
      </c>
      <c r="DY512" s="30">
        <v>1.32</v>
      </c>
      <c r="DZ512" s="30">
        <v>0.24</v>
      </c>
      <c r="EA512" s="30">
        <v>1.67</v>
      </c>
      <c r="EB512" s="30">
        <v>0.27</v>
      </c>
      <c r="EC512" s="30">
        <v>4.54</v>
      </c>
      <c r="ED512" s="30">
        <v>1.29</v>
      </c>
      <c r="EM512" s="30">
        <v>15.86</v>
      </c>
      <c r="EO512" s="30">
        <v>11.45</v>
      </c>
      <c r="EP512" s="30">
        <v>2.64</v>
      </c>
      <c r="FP512" s="13" t="s">
        <v>1152</v>
      </c>
    </row>
    <row r="513" spans="1:172" x14ac:dyDescent="0.25">
      <c r="A513" s="13" t="s">
        <v>1148</v>
      </c>
      <c r="C513" s="13" t="s">
        <v>802</v>
      </c>
      <c r="D513" s="13" t="s">
        <v>1169</v>
      </c>
      <c r="E513" s="12">
        <v>46.75</v>
      </c>
      <c r="F513" s="12">
        <v>46.75</v>
      </c>
      <c r="G513" s="12">
        <v>120.083333</v>
      </c>
      <c r="H513" s="12">
        <v>120.083333</v>
      </c>
      <c r="L513" s="13" t="s">
        <v>1194</v>
      </c>
      <c r="M513" s="13" t="s">
        <v>1185</v>
      </c>
      <c r="Q513" s="34">
        <v>125</v>
      </c>
      <c r="AB513" s="30">
        <v>78.260000000000005</v>
      </c>
      <c r="AC513" s="30">
        <v>0.1</v>
      </c>
      <c r="AE513" s="30">
        <v>12.42</v>
      </c>
      <c r="AI513" s="2">
        <v>0.67392799999999997</v>
      </c>
      <c r="AJ513" s="2">
        <v>0.09</v>
      </c>
      <c r="AK513" s="2">
        <v>0.15</v>
      </c>
      <c r="AL513" s="2">
        <v>0.02</v>
      </c>
      <c r="AN513" s="2">
        <v>5.37</v>
      </c>
      <c r="AO513" s="2">
        <v>1.77</v>
      </c>
      <c r="AP513" s="2">
        <v>0.02</v>
      </c>
      <c r="BF513" s="30">
        <v>1.28</v>
      </c>
      <c r="CK513" s="30">
        <v>1</v>
      </c>
      <c r="CO513" s="30">
        <v>1.35</v>
      </c>
      <c r="CW513" s="30">
        <v>199.73</v>
      </c>
      <c r="CX513" s="30">
        <v>36.65</v>
      </c>
      <c r="CY513" s="30">
        <v>9.92</v>
      </c>
      <c r="CZ513" s="30">
        <v>122.6</v>
      </c>
      <c r="DA513" s="30">
        <v>13.06</v>
      </c>
      <c r="DN513" s="30">
        <v>91.9</v>
      </c>
      <c r="DO513" s="30">
        <v>21.27</v>
      </c>
      <c r="DP513" s="30">
        <v>32.869999999999997</v>
      </c>
      <c r="DQ513" s="30">
        <v>3.55</v>
      </c>
      <c r="DR513" s="30">
        <v>9.7200000000000006</v>
      </c>
      <c r="DS513" s="30">
        <v>1.22</v>
      </c>
      <c r="DT513" s="30">
        <v>0.1</v>
      </c>
      <c r="DU513" s="30">
        <v>1.0900000000000001</v>
      </c>
      <c r="DV513" s="30">
        <v>0.19</v>
      </c>
      <c r="DW513" s="30">
        <v>1.24</v>
      </c>
      <c r="DX513" s="30">
        <v>0.28000000000000003</v>
      </c>
      <c r="DY513" s="30">
        <v>1.03</v>
      </c>
      <c r="DZ513" s="30">
        <v>0.21</v>
      </c>
      <c r="EA513" s="30">
        <v>1.59</v>
      </c>
      <c r="EB513" s="30">
        <v>0.26</v>
      </c>
      <c r="EC513" s="30">
        <v>5.05</v>
      </c>
      <c r="ED513" s="30">
        <v>1.04</v>
      </c>
      <c r="EM513" s="30">
        <v>14.33</v>
      </c>
      <c r="EO513" s="30">
        <v>13.03</v>
      </c>
      <c r="EP513" s="30">
        <v>2.2599999999999998</v>
      </c>
      <c r="FP513" s="13" t="s">
        <v>1152</v>
      </c>
    </row>
    <row r="514" spans="1:172" x14ac:dyDescent="0.25">
      <c r="A514" s="13" t="s">
        <v>1148</v>
      </c>
      <c r="C514" s="13" t="s">
        <v>802</v>
      </c>
      <c r="D514" s="13" t="s">
        <v>1169</v>
      </c>
      <c r="E514" s="12">
        <v>46.75</v>
      </c>
      <c r="F514" s="12">
        <v>46.75</v>
      </c>
      <c r="G514" s="12">
        <v>120.083333</v>
      </c>
      <c r="H514" s="12">
        <v>120.083333</v>
      </c>
      <c r="L514" s="13" t="s">
        <v>1195</v>
      </c>
      <c r="M514" s="13" t="s">
        <v>1185</v>
      </c>
      <c r="Q514" s="34">
        <v>125</v>
      </c>
      <c r="AB514" s="30">
        <v>77.785116956998678</v>
      </c>
      <c r="AC514" s="30">
        <v>9.4023741921874071E-2</v>
      </c>
      <c r="AE514" s="30">
        <v>12.869978980517345</v>
      </c>
      <c r="AI514" s="2">
        <v>0.50780840051458365</v>
      </c>
      <c r="AJ514" s="2">
        <v>6.4249707200990824E-2</v>
      </c>
      <c r="AK514" s="2">
        <v>9.163750611802339E-2</v>
      </c>
      <c r="AL514" s="2">
        <v>9.0496401894531835E-3</v>
      </c>
      <c r="AN514" s="2">
        <v>5.2696786634407164</v>
      </c>
      <c r="AO514" s="2">
        <v>2.3730185936702091</v>
      </c>
      <c r="AP514" s="2">
        <v>9.3499100789518012E-3</v>
      </c>
      <c r="BF514" s="30">
        <v>0.78052299087427457</v>
      </c>
      <c r="CK514" s="30">
        <v>1</v>
      </c>
      <c r="CO514" s="30">
        <v>1.57</v>
      </c>
      <c r="CW514" s="30">
        <v>187.73</v>
      </c>
      <c r="CX514" s="30">
        <v>29.24</v>
      </c>
      <c r="CY514" s="30">
        <v>7.44</v>
      </c>
      <c r="CZ514" s="30">
        <v>104.8</v>
      </c>
      <c r="DA514" s="30">
        <v>13.526315789473685</v>
      </c>
      <c r="DN514" s="30">
        <v>51.4</v>
      </c>
      <c r="DO514" s="30">
        <v>8.915789473684212</v>
      </c>
      <c r="DP514" s="30">
        <v>11.684210526315789</v>
      </c>
      <c r="DQ514" s="30">
        <v>1.3578947368421053</v>
      </c>
      <c r="DR514" s="30">
        <v>3.8</v>
      </c>
      <c r="DS514" s="30">
        <v>0.57894736842105265</v>
      </c>
      <c r="DT514" s="30">
        <v>0.06</v>
      </c>
      <c r="DU514" s="30">
        <v>0.55096418732782382</v>
      </c>
      <c r="DV514" s="30">
        <v>0.11</v>
      </c>
      <c r="DW514" s="30">
        <v>0.82</v>
      </c>
      <c r="DX514" s="30">
        <v>0.21</v>
      </c>
      <c r="DY514" s="30">
        <v>0.78</v>
      </c>
      <c r="DZ514" s="30">
        <v>0.17</v>
      </c>
      <c r="EA514" s="30">
        <v>1.36</v>
      </c>
      <c r="EB514" s="30">
        <v>0.22799999999999998</v>
      </c>
      <c r="EC514" s="30">
        <v>4.1672996632996639</v>
      </c>
      <c r="ED514" s="30">
        <v>1.08</v>
      </c>
      <c r="EM514" s="30">
        <v>19.649999999999999</v>
      </c>
      <c r="EO514" s="30">
        <v>16</v>
      </c>
      <c r="EP514" s="30">
        <v>3.78</v>
      </c>
      <c r="FP514" s="13" t="s">
        <v>1152</v>
      </c>
    </row>
    <row r="515" spans="1:172" x14ac:dyDescent="0.25">
      <c r="A515" s="13" t="s">
        <v>1148</v>
      </c>
      <c r="C515" s="13" t="s">
        <v>802</v>
      </c>
      <c r="D515" s="13" t="s">
        <v>1169</v>
      </c>
      <c r="E515" s="12">
        <v>46.75</v>
      </c>
      <c r="F515" s="12">
        <v>46.75</v>
      </c>
      <c r="G515" s="12">
        <v>120.083333</v>
      </c>
      <c r="H515" s="12">
        <v>120.083333</v>
      </c>
      <c r="L515" s="13" t="s">
        <v>1196</v>
      </c>
      <c r="M515" s="13" t="s">
        <v>1185</v>
      </c>
      <c r="Q515" s="34">
        <v>125</v>
      </c>
      <c r="AB515" s="30">
        <v>79.28</v>
      </c>
      <c r="AC515" s="30">
        <v>0.09</v>
      </c>
      <c r="AE515" s="30">
        <v>12.24</v>
      </c>
      <c r="AI515" s="2">
        <v>0.88785599999999998</v>
      </c>
      <c r="AJ515" s="2">
        <v>0.01</v>
      </c>
      <c r="AK515" s="2">
        <v>0.16</v>
      </c>
      <c r="AL515" s="2">
        <v>0.01</v>
      </c>
      <c r="AN515" s="2">
        <v>3.42</v>
      </c>
      <c r="AO515" s="2">
        <v>2.2999999999999998</v>
      </c>
      <c r="AP515" s="2">
        <v>0.02</v>
      </c>
      <c r="BF515" s="30">
        <v>1.4</v>
      </c>
      <c r="CK515" s="30">
        <v>1</v>
      </c>
      <c r="CO515" s="30">
        <v>2.68</v>
      </c>
      <c r="CW515" s="30">
        <v>112.43</v>
      </c>
      <c r="CX515" s="30">
        <v>78.11</v>
      </c>
      <c r="CY515" s="30">
        <v>24.15</v>
      </c>
      <c r="CZ515" s="30">
        <v>75.099999999999994</v>
      </c>
      <c r="DA515" s="30">
        <v>18.89</v>
      </c>
      <c r="DN515" s="30">
        <v>248.3</v>
      </c>
      <c r="DO515" s="30">
        <v>19.2</v>
      </c>
      <c r="DP515" s="30">
        <v>40.53</v>
      </c>
      <c r="DQ515" s="30">
        <v>5.01</v>
      </c>
      <c r="DR515" s="30">
        <v>17.55</v>
      </c>
      <c r="DS515" s="30">
        <v>3.92</v>
      </c>
      <c r="DT515" s="30">
        <v>0.15</v>
      </c>
      <c r="DU515" s="30">
        <v>3.23</v>
      </c>
      <c r="DV515" s="30">
        <v>0.62</v>
      </c>
      <c r="DW515" s="30">
        <v>3.96</v>
      </c>
      <c r="DX515" s="30">
        <v>0.77</v>
      </c>
      <c r="DY515" s="30">
        <v>2.33</v>
      </c>
      <c r="DZ515" s="30">
        <v>0.42</v>
      </c>
      <c r="EA515" s="30">
        <v>2.73</v>
      </c>
      <c r="EB515" s="30">
        <v>0.42</v>
      </c>
      <c r="EC515" s="30">
        <v>3.38</v>
      </c>
      <c r="ED515" s="30">
        <v>2.77</v>
      </c>
      <c r="EM515" s="30">
        <v>9.94</v>
      </c>
      <c r="EO515" s="30">
        <v>17.54</v>
      </c>
      <c r="EP515" s="30">
        <v>2.0699999999999998</v>
      </c>
      <c r="FP515" s="13" t="s">
        <v>1152</v>
      </c>
    </row>
    <row r="516" spans="1:172" x14ac:dyDescent="0.25">
      <c r="A516" s="13" t="s">
        <v>1197</v>
      </c>
      <c r="C516" s="13" t="s">
        <v>593</v>
      </c>
      <c r="E516" s="12">
        <v>45.25</v>
      </c>
      <c r="F516" s="12">
        <v>45.25</v>
      </c>
      <c r="G516" s="12">
        <v>118.933333</v>
      </c>
      <c r="H516" s="12">
        <v>118.933333</v>
      </c>
      <c r="L516" s="13" t="s">
        <v>1198</v>
      </c>
      <c r="Q516" s="34">
        <v>136</v>
      </c>
      <c r="AB516" s="30">
        <v>78.84</v>
      </c>
      <c r="AC516" s="30">
        <v>7.0000000000000007E-2</v>
      </c>
      <c r="AE516" s="30">
        <v>11</v>
      </c>
      <c r="AG516" s="2">
        <v>1.21</v>
      </c>
      <c r="AH516" s="2">
        <v>1.7</v>
      </c>
      <c r="AI516" s="2">
        <f t="shared" ref="AI516:AI550" si="16">AH516+0.8998*AG516</f>
        <v>2.7887580000000001</v>
      </c>
      <c r="AJ516" s="2">
        <v>0.04</v>
      </c>
      <c r="AK516" s="2">
        <v>0.37</v>
      </c>
      <c r="AL516" s="2">
        <v>0.35</v>
      </c>
      <c r="AN516" s="2">
        <v>3.22</v>
      </c>
      <c r="AO516" s="2">
        <v>0.1</v>
      </c>
      <c r="AP516" s="2">
        <v>0.03</v>
      </c>
      <c r="BF516" s="30">
        <v>2.95</v>
      </c>
      <c r="CJ516" s="30">
        <v>7.1</v>
      </c>
      <c r="CK516" s="30">
        <v>1.8</v>
      </c>
      <c r="CN516" s="30">
        <v>0.7</v>
      </c>
      <c r="CO516" s="30">
        <v>1.4</v>
      </c>
      <c r="CP516" s="30">
        <v>4</v>
      </c>
      <c r="CQ516" s="30">
        <v>1711</v>
      </c>
      <c r="CW516" s="30">
        <v>147</v>
      </c>
      <c r="CX516" s="30">
        <v>15</v>
      </c>
      <c r="CY516" s="30">
        <v>24.5</v>
      </c>
      <c r="CZ516" s="30">
        <v>142</v>
      </c>
      <c r="DA516" s="30">
        <v>11</v>
      </c>
      <c r="DM516" s="30">
        <v>7.2</v>
      </c>
      <c r="DN516" s="30">
        <v>102</v>
      </c>
      <c r="DO516" s="30">
        <v>20.8</v>
      </c>
      <c r="DP516" s="30">
        <v>45</v>
      </c>
      <c r="DQ516" s="30">
        <v>5.8</v>
      </c>
      <c r="DR516" s="30">
        <v>21.6</v>
      </c>
      <c r="DS516" s="30">
        <v>4.5999999999999996</v>
      </c>
      <c r="DT516" s="30">
        <v>1.35</v>
      </c>
      <c r="DU516" s="30">
        <v>4.38</v>
      </c>
      <c r="DV516" s="30">
        <v>0.68</v>
      </c>
      <c r="DW516" s="30">
        <v>4.28</v>
      </c>
      <c r="DX516" s="30">
        <v>0.81</v>
      </c>
      <c r="DY516" s="30">
        <v>2.39</v>
      </c>
      <c r="DZ516" s="30">
        <v>0.38</v>
      </c>
      <c r="EA516" s="30">
        <v>2.5499999999999998</v>
      </c>
      <c r="EB516" s="30">
        <v>0.38</v>
      </c>
      <c r="EC516" s="30">
        <v>5.2</v>
      </c>
      <c r="ED516" s="30">
        <v>0.8</v>
      </c>
      <c r="EM516" s="30">
        <v>42.6</v>
      </c>
      <c r="EO516" s="30">
        <v>7.7</v>
      </c>
      <c r="EP516" s="30">
        <v>2.41</v>
      </c>
      <c r="FP516" s="13" t="s">
        <v>1199</v>
      </c>
    </row>
    <row r="517" spans="1:172" x14ac:dyDescent="0.25">
      <c r="A517" s="13" t="s">
        <v>1197</v>
      </c>
      <c r="C517" s="13" t="s">
        <v>593</v>
      </c>
      <c r="E517" s="12">
        <v>45.25</v>
      </c>
      <c r="F517" s="12">
        <v>45.25</v>
      </c>
      <c r="G517" s="12">
        <v>118.933333</v>
      </c>
      <c r="H517" s="12">
        <v>118.933333</v>
      </c>
      <c r="L517" s="13" t="s">
        <v>1200</v>
      </c>
      <c r="Q517" s="34">
        <v>136</v>
      </c>
      <c r="AB517" s="30">
        <v>78.349999999999994</v>
      </c>
      <c r="AC517" s="30">
        <v>0.08</v>
      </c>
      <c r="AE517" s="30">
        <v>11.16</v>
      </c>
      <c r="AG517" s="2">
        <v>1.1599999999999999</v>
      </c>
      <c r="AH517" s="2">
        <v>1.86</v>
      </c>
      <c r="AI517" s="2">
        <f t="shared" si="16"/>
        <v>2.9037680000000003</v>
      </c>
      <c r="AJ517" s="2">
        <v>0.05</v>
      </c>
      <c r="AK517" s="2">
        <v>0.4</v>
      </c>
      <c r="AL517" s="2">
        <v>0.39</v>
      </c>
      <c r="AN517" s="2">
        <v>3.3</v>
      </c>
      <c r="AO517" s="2">
        <v>0.05</v>
      </c>
      <c r="AP517" s="2">
        <v>0.03</v>
      </c>
      <c r="BF517" s="30">
        <v>3.21</v>
      </c>
      <c r="CJ517" s="30">
        <v>7.1</v>
      </c>
      <c r="CK517" s="30">
        <v>3.6</v>
      </c>
      <c r="CN517" s="30">
        <v>0.65</v>
      </c>
      <c r="CO517" s="30">
        <v>1.4</v>
      </c>
      <c r="CP517" s="30">
        <v>4.3</v>
      </c>
      <c r="CQ517" s="30">
        <v>2209</v>
      </c>
      <c r="CW517" s="30">
        <v>150</v>
      </c>
      <c r="CX517" s="30">
        <v>16</v>
      </c>
      <c r="CY517" s="30">
        <v>24.8</v>
      </c>
      <c r="CZ517" s="30">
        <v>145</v>
      </c>
      <c r="DA517" s="30">
        <v>10</v>
      </c>
      <c r="DM517" s="30">
        <v>7.9</v>
      </c>
      <c r="DN517" s="30">
        <v>105</v>
      </c>
      <c r="DO517" s="30">
        <v>21.1</v>
      </c>
      <c r="DP517" s="30">
        <v>45</v>
      </c>
      <c r="DQ517" s="30">
        <v>5.7</v>
      </c>
      <c r="DR517" s="30">
        <v>21.5</v>
      </c>
      <c r="DS517" s="30">
        <v>4.7</v>
      </c>
      <c r="DT517" s="30">
        <v>1.31</v>
      </c>
      <c r="DU517" s="30">
        <v>4.4000000000000004</v>
      </c>
      <c r="DV517" s="30">
        <v>0.69</v>
      </c>
      <c r="DW517" s="30">
        <v>4.22</v>
      </c>
      <c r="DX517" s="30">
        <v>0.8</v>
      </c>
      <c r="DY517" s="30">
        <v>2.35</v>
      </c>
      <c r="DZ517" s="30">
        <v>0.39</v>
      </c>
      <c r="EA517" s="30">
        <v>2.6</v>
      </c>
      <c r="EB517" s="30">
        <v>0.37</v>
      </c>
      <c r="EC517" s="30">
        <v>5.3</v>
      </c>
      <c r="ED517" s="30">
        <v>0.68</v>
      </c>
      <c r="EM517" s="30">
        <v>32.1</v>
      </c>
      <c r="EO517" s="30">
        <v>8.1999999999999993</v>
      </c>
      <c r="EP517" s="30">
        <v>2.21</v>
      </c>
      <c r="FP517" s="13" t="s">
        <v>1199</v>
      </c>
    </row>
    <row r="518" spans="1:172" x14ac:dyDescent="0.25">
      <c r="A518" s="13" t="s">
        <v>1197</v>
      </c>
      <c r="C518" s="13" t="s">
        <v>593</v>
      </c>
      <c r="E518" s="12">
        <v>45.25</v>
      </c>
      <c r="F518" s="12">
        <v>45.25</v>
      </c>
      <c r="G518" s="12">
        <v>118.933333</v>
      </c>
      <c r="H518" s="12">
        <v>118.933333</v>
      </c>
      <c r="L518" s="13" t="s">
        <v>1201</v>
      </c>
      <c r="Q518" s="34">
        <v>136</v>
      </c>
      <c r="AB518" s="30">
        <v>78.87</v>
      </c>
      <c r="AC518" s="30">
        <v>0.08</v>
      </c>
      <c r="AE518" s="30">
        <v>11.36</v>
      </c>
      <c r="AG518" s="2">
        <v>0.6</v>
      </c>
      <c r="AH518" s="2">
        <v>1.89</v>
      </c>
      <c r="AI518" s="2">
        <f t="shared" si="16"/>
        <v>2.4298799999999998</v>
      </c>
      <c r="AJ518" s="2">
        <v>0.04</v>
      </c>
      <c r="AK518" s="2">
        <v>0.39</v>
      </c>
      <c r="AL518" s="2">
        <v>0.38</v>
      </c>
      <c r="AN518" s="2">
        <v>3.37</v>
      </c>
      <c r="AO518" s="2">
        <v>0.01</v>
      </c>
      <c r="AP518" s="2">
        <v>0.03</v>
      </c>
      <c r="BF518" s="30">
        <v>2.88</v>
      </c>
      <c r="CJ518" s="30">
        <v>7.9</v>
      </c>
      <c r="CK518" s="30">
        <v>1.6</v>
      </c>
      <c r="CN518" s="30">
        <v>0.72</v>
      </c>
      <c r="CO518" s="30">
        <v>1.6</v>
      </c>
      <c r="CP518" s="30">
        <v>3.3</v>
      </c>
      <c r="CQ518" s="30">
        <v>1738</v>
      </c>
      <c r="CW518" s="30">
        <v>152</v>
      </c>
      <c r="CX518" s="30">
        <v>16</v>
      </c>
      <c r="CY518" s="30">
        <v>25.6</v>
      </c>
      <c r="CZ518" s="30">
        <v>144</v>
      </c>
      <c r="DA518" s="30">
        <v>9</v>
      </c>
      <c r="DM518" s="30">
        <v>7.8</v>
      </c>
      <c r="DN518" s="30">
        <v>103</v>
      </c>
      <c r="DO518" s="30">
        <v>20.8</v>
      </c>
      <c r="DP518" s="30">
        <v>45</v>
      </c>
      <c r="DQ518" s="30">
        <v>5.7</v>
      </c>
      <c r="DR518" s="30">
        <v>21.3</v>
      </c>
      <c r="DS518" s="30">
        <v>4.7</v>
      </c>
      <c r="DT518" s="30">
        <v>1.37</v>
      </c>
      <c r="DU518" s="30">
        <v>4.26</v>
      </c>
      <c r="DV518" s="30">
        <v>0.72</v>
      </c>
      <c r="DW518" s="30">
        <v>4.41</v>
      </c>
      <c r="DX518" s="30">
        <v>0.84</v>
      </c>
      <c r="DY518" s="30">
        <v>2.5099999999999998</v>
      </c>
      <c r="DZ518" s="30">
        <v>0.4</v>
      </c>
      <c r="EA518" s="30">
        <v>2.69</v>
      </c>
      <c r="EB518" s="30">
        <v>0.4</v>
      </c>
      <c r="EC518" s="30">
        <v>5.4</v>
      </c>
      <c r="ED518" s="30">
        <v>0.68</v>
      </c>
      <c r="EM518" s="30">
        <v>21.7</v>
      </c>
      <c r="EO518" s="30">
        <v>8</v>
      </c>
      <c r="EP518" s="30">
        <v>2.38</v>
      </c>
      <c r="FP518" s="13" t="s">
        <v>1199</v>
      </c>
    </row>
    <row r="519" spans="1:172" x14ac:dyDescent="0.25">
      <c r="A519" s="13" t="s">
        <v>1197</v>
      </c>
      <c r="C519" s="13" t="s">
        <v>593</v>
      </c>
      <c r="E519" s="12">
        <v>45.25</v>
      </c>
      <c r="F519" s="12">
        <v>45.25</v>
      </c>
      <c r="G519" s="12">
        <v>118.933333</v>
      </c>
      <c r="H519" s="12">
        <v>118.933333</v>
      </c>
      <c r="L519" s="13" t="s">
        <v>1202</v>
      </c>
      <c r="Q519" s="34">
        <v>136</v>
      </c>
      <c r="AB519" s="30">
        <v>75.97</v>
      </c>
      <c r="AC519" s="30">
        <v>0.08</v>
      </c>
      <c r="AE519" s="30">
        <v>11.75</v>
      </c>
      <c r="AG519" s="2">
        <v>1.43</v>
      </c>
      <c r="AH519" s="2">
        <v>2.29</v>
      </c>
      <c r="AI519" s="2">
        <f t="shared" si="16"/>
        <v>3.5767139999999999</v>
      </c>
      <c r="AJ519" s="2">
        <v>7.0000000000000007E-2</v>
      </c>
      <c r="AK519" s="2">
        <v>0.52</v>
      </c>
      <c r="AL519" s="2">
        <v>0.51</v>
      </c>
      <c r="AN519" s="2">
        <v>3.46</v>
      </c>
      <c r="AO519" s="2">
        <v>0.12</v>
      </c>
      <c r="AP519" s="2">
        <v>0.03</v>
      </c>
      <c r="BF519" s="30">
        <v>3.68</v>
      </c>
      <c r="CJ519" s="30">
        <v>11.2</v>
      </c>
      <c r="CK519" s="30">
        <v>1.3</v>
      </c>
      <c r="CN519" s="30">
        <v>0.69</v>
      </c>
      <c r="CO519" s="30">
        <v>1.9</v>
      </c>
      <c r="CP519" s="30">
        <v>4</v>
      </c>
      <c r="CQ519" s="30">
        <v>2851</v>
      </c>
      <c r="CW519" s="30">
        <v>160</v>
      </c>
      <c r="CX519" s="30">
        <v>16</v>
      </c>
      <c r="CY519" s="30">
        <v>27.1</v>
      </c>
      <c r="CZ519" s="30">
        <v>146</v>
      </c>
      <c r="DA519" s="30">
        <v>10</v>
      </c>
      <c r="DM519" s="30">
        <v>9.5</v>
      </c>
      <c r="DN519" s="30">
        <v>106</v>
      </c>
      <c r="DO519" s="30">
        <v>22.6</v>
      </c>
      <c r="DP519" s="30">
        <v>49</v>
      </c>
      <c r="DQ519" s="30">
        <v>6.2</v>
      </c>
      <c r="DR519" s="30">
        <v>23</v>
      </c>
      <c r="DS519" s="30">
        <v>5.0999999999999996</v>
      </c>
      <c r="DT519" s="30">
        <v>1.56</v>
      </c>
      <c r="DU519" s="30">
        <v>4.7699999999999996</v>
      </c>
      <c r="DV519" s="30">
        <v>0.74</v>
      </c>
      <c r="DW519" s="30">
        <v>4.74</v>
      </c>
      <c r="DX519" s="30">
        <v>0.88</v>
      </c>
      <c r="DY519" s="30">
        <v>2.57</v>
      </c>
      <c r="DZ519" s="30">
        <v>0.42</v>
      </c>
      <c r="EA519" s="30">
        <v>2.85</v>
      </c>
      <c r="EB519" s="30">
        <v>0.4</v>
      </c>
      <c r="EC519" s="30">
        <v>5.4</v>
      </c>
      <c r="ED519" s="30">
        <v>0.92</v>
      </c>
      <c r="EM519" s="30">
        <v>33.799999999999997</v>
      </c>
      <c r="EO519" s="30">
        <v>7.9</v>
      </c>
      <c r="EP519" s="30">
        <v>3.27</v>
      </c>
      <c r="FP519" s="13" t="s">
        <v>1199</v>
      </c>
    </row>
    <row r="520" spans="1:172" x14ac:dyDescent="0.25">
      <c r="A520" s="13" t="s">
        <v>1197</v>
      </c>
      <c r="C520" s="13" t="s">
        <v>593</v>
      </c>
      <c r="E520" s="12">
        <v>45.25</v>
      </c>
      <c r="F520" s="12">
        <v>45.25</v>
      </c>
      <c r="G520" s="12">
        <v>118.933333</v>
      </c>
      <c r="H520" s="12">
        <v>118.933333</v>
      </c>
      <c r="L520" s="13" t="s">
        <v>1203</v>
      </c>
      <c r="Q520" s="34">
        <v>132.6</v>
      </c>
      <c r="AB520" s="30">
        <v>69.12</v>
      </c>
      <c r="AC520" s="30">
        <v>0.46</v>
      </c>
      <c r="AE520" s="30">
        <v>16.100000000000001</v>
      </c>
      <c r="AG520" s="2">
        <v>2.5</v>
      </c>
      <c r="AH520" s="2">
        <v>0.32</v>
      </c>
      <c r="AI520" s="2">
        <f t="shared" si="16"/>
        <v>2.5695000000000001</v>
      </c>
      <c r="AJ520" s="2">
        <v>2.17</v>
      </c>
      <c r="AK520" s="2">
        <v>0.24</v>
      </c>
      <c r="AL520" s="2">
        <v>7.0000000000000007E-2</v>
      </c>
      <c r="AN520" s="2">
        <v>4.3</v>
      </c>
      <c r="AO520" s="2">
        <v>3.78</v>
      </c>
      <c r="AP520" s="2">
        <v>0.18</v>
      </c>
      <c r="BF520" s="30">
        <v>0.65</v>
      </c>
      <c r="CJ520" s="30">
        <v>31</v>
      </c>
      <c r="CK520" s="30">
        <v>6</v>
      </c>
      <c r="CN520" s="30">
        <v>3.6</v>
      </c>
      <c r="CO520" s="30">
        <v>4.0999999999999996</v>
      </c>
      <c r="CP520" s="30">
        <v>6.4</v>
      </c>
      <c r="CQ520" s="30">
        <v>71</v>
      </c>
      <c r="CW520" s="30">
        <v>149</v>
      </c>
      <c r="CX520" s="30">
        <v>357</v>
      </c>
      <c r="CY520" s="30">
        <v>18.399999999999999</v>
      </c>
      <c r="CZ520" s="30">
        <v>272</v>
      </c>
      <c r="DA520" s="30">
        <v>12.8</v>
      </c>
      <c r="DM520" s="30">
        <v>4</v>
      </c>
      <c r="DN520" s="30">
        <v>671</v>
      </c>
      <c r="DO520" s="30">
        <v>32.9</v>
      </c>
      <c r="DP520" s="30">
        <v>68</v>
      </c>
      <c r="DQ520" s="30">
        <v>8.3000000000000007</v>
      </c>
      <c r="DR520" s="30">
        <v>31</v>
      </c>
      <c r="DS520" s="30">
        <v>5.54</v>
      </c>
      <c r="DT520" s="30">
        <v>0.96</v>
      </c>
      <c r="DU520" s="30">
        <v>4.47</v>
      </c>
      <c r="DV520" s="30">
        <v>0.69</v>
      </c>
      <c r="DW520" s="30">
        <v>3.56</v>
      </c>
      <c r="DX520" s="30">
        <v>0.67</v>
      </c>
      <c r="DY520" s="30">
        <v>1.86</v>
      </c>
      <c r="DZ520" s="30">
        <v>0.28999999999999998</v>
      </c>
      <c r="EA520" s="30">
        <v>1.73</v>
      </c>
      <c r="EB520" s="30">
        <v>0.3</v>
      </c>
      <c r="EC520" s="30">
        <v>8.3000000000000007</v>
      </c>
      <c r="ED520" s="30">
        <v>1.07</v>
      </c>
      <c r="EM520" s="30">
        <v>19.100000000000001</v>
      </c>
      <c r="EO520" s="30">
        <v>10</v>
      </c>
      <c r="EP520" s="30">
        <v>1.9</v>
      </c>
      <c r="FP520" s="13" t="s">
        <v>1199</v>
      </c>
    </row>
    <row r="521" spans="1:172" x14ac:dyDescent="0.25">
      <c r="A521" s="13" t="s">
        <v>1197</v>
      </c>
      <c r="C521" s="13" t="s">
        <v>593</v>
      </c>
      <c r="E521" s="12">
        <v>45.25</v>
      </c>
      <c r="F521" s="12">
        <v>45.25</v>
      </c>
      <c r="G521" s="12">
        <v>118.933333</v>
      </c>
      <c r="H521" s="12">
        <v>118.933333</v>
      </c>
      <c r="L521" s="13" t="s">
        <v>1204</v>
      </c>
      <c r="Q521" s="34">
        <v>132.6</v>
      </c>
      <c r="AB521" s="30">
        <v>68.400000000000006</v>
      </c>
      <c r="AC521" s="30">
        <v>0.48</v>
      </c>
      <c r="AE521" s="30">
        <v>16.170000000000002</v>
      </c>
      <c r="AG521" s="2">
        <v>2.2599999999999998</v>
      </c>
      <c r="AH521" s="2">
        <v>0.38</v>
      </c>
      <c r="AI521" s="2">
        <f t="shared" si="16"/>
        <v>2.4135479999999996</v>
      </c>
      <c r="AJ521" s="2">
        <v>2.37</v>
      </c>
      <c r="AK521" s="2">
        <v>0.25</v>
      </c>
      <c r="AL521" s="2">
        <v>0.1</v>
      </c>
      <c r="AN521" s="2">
        <v>4.49</v>
      </c>
      <c r="AO521" s="2">
        <v>4.12</v>
      </c>
      <c r="AP521" s="2">
        <v>0.18</v>
      </c>
      <c r="BF521" s="30">
        <v>4.41</v>
      </c>
      <c r="CJ521" s="30">
        <v>31</v>
      </c>
      <c r="CK521" s="30">
        <v>4</v>
      </c>
      <c r="CN521" s="30">
        <v>3.8</v>
      </c>
      <c r="CO521" s="30">
        <v>5.9</v>
      </c>
      <c r="CP521" s="30">
        <v>7.9</v>
      </c>
      <c r="CQ521" s="30">
        <v>72</v>
      </c>
      <c r="CW521" s="30">
        <v>145</v>
      </c>
      <c r="CX521" s="30">
        <v>361</v>
      </c>
      <c r="CY521" s="30">
        <v>22.2</v>
      </c>
      <c r="CZ521" s="30">
        <v>272</v>
      </c>
      <c r="DA521" s="30">
        <v>13</v>
      </c>
      <c r="DM521" s="30">
        <v>4</v>
      </c>
      <c r="DN521" s="30">
        <v>704</v>
      </c>
      <c r="DO521" s="30">
        <v>38.5</v>
      </c>
      <c r="DP521" s="30">
        <v>71</v>
      </c>
      <c r="DQ521" s="30">
        <v>10.1</v>
      </c>
      <c r="DR521" s="30">
        <v>38</v>
      </c>
      <c r="DS521" s="30">
        <v>7.02</v>
      </c>
      <c r="DT521" s="30">
        <v>1.1000000000000001</v>
      </c>
      <c r="DU521" s="30">
        <v>5.46</v>
      </c>
      <c r="DV521" s="30">
        <v>0.81</v>
      </c>
      <c r="DW521" s="30">
        <v>4.49</v>
      </c>
      <c r="DX521" s="30">
        <v>0.8</v>
      </c>
      <c r="DY521" s="30">
        <v>2.02</v>
      </c>
      <c r="DZ521" s="30">
        <v>0.31</v>
      </c>
      <c r="EA521" s="30">
        <v>1.94</v>
      </c>
      <c r="EB521" s="30">
        <v>0.28999999999999998</v>
      </c>
      <c r="EC521" s="30">
        <v>9</v>
      </c>
      <c r="ED521" s="30">
        <v>1</v>
      </c>
      <c r="EM521" s="30">
        <v>18.899999999999999</v>
      </c>
      <c r="EO521" s="30">
        <v>10.199999999999999</v>
      </c>
      <c r="EP521" s="30">
        <v>1.7</v>
      </c>
      <c r="FP521" s="13" t="s">
        <v>1199</v>
      </c>
    </row>
    <row r="522" spans="1:172" x14ac:dyDescent="0.25">
      <c r="A522" s="13" t="s">
        <v>1197</v>
      </c>
      <c r="C522" s="13" t="s">
        <v>593</v>
      </c>
      <c r="E522" s="12">
        <v>45.25</v>
      </c>
      <c r="F522" s="12">
        <v>45.25</v>
      </c>
      <c r="G522" s="12">
        <v>118.933333</v>
      </c>
      <c r="H522" s="12">
        <v>118.933333</v>
      </c>
      <c r="L522" s="13" t="s">
        <v>1205</v>
      </c>
      <c r="Q522" s="34">
        <v>132.6</v>
      </c>
      <c r="AB522" s="30">
        <v>69.55</v>
      </c>
      <c r="AC522" s="30">
        <v>0.45</v>
      </c>
      <c r="AE522" s="30">
        <v>16.23</v>
      </c>
      <c r="AG522" s="2">
        <v>2.16</v>
      </c>
      <c r="AH522" s="2">
        <v>0.38</v>
      </c>
      <c r="AI522" s="2">
        <f t="shared" si="16"/>
        <v>2.3235680000000003</v>
      </c>
      <c r="AJ522" s="2">
        <v>2.21</v>
      </c>
      <c r="AK522" s="2">
        <v>0.21</v>
      </c>
      <c r="AL522" s="2">
        <v>0.1</v>
      </c>
      <c r="AN522" s="2">
        <v>4.12</v>
      </c>
      <c r="AO522" s="2">
        <v>3.69</v>
      </c>
      <c r="AP522" s="2">
        <v>0.18</v>
      </c>
      <c r="BF522" s="30">
        <v>1.31</v>
      </c>
      <c r="CJ522" s="30">
        <v>32</v>
      </c>
      <c r="CK522" s="30">
        <v>8</v>
      </c>
      <c r="CN522" s="30">
        <v>4.2</v>
      </c>
      <c r="CO522" s="30">
        <v>6</v>
      </c>
      <c r="CP522" s="30">
        <v>7.6</v>
      </c>
      <c r="CQ522" s="30">
        <v>77</v>
      </c>
      <c r="CW522" s="30">
        <v>147</v>
      </c>
      <c r="CX522" s="30">
        <v>361</v>
      </c>
      <c r="CY522" s="30">
        <v>22</v>
      </c>
      <c r="CZ522" s="30">
        <v>266</v>
      </c>
      <c r="DA522" s="30">
        <v>13.6</v>
      </c>
      <c r="DM522" s="30">
        <v>4.0999999999999996</v>
      </c>
      <c r="DN522" s="30">
        <v>703</v>
      </c>
      <c r="DO522" s="30">
        <v>37.1</v>
      </c>
      <c r="DP522" s="30">
        <v>70</v>
      </c>
      <c r="DQ522" s="30">
        <v>10</v>
      </c>
      <c r="DR522" s="30">
        <v>37.299999999999997</v>
      </c>
      <c r="DS522" s="30">
        <v>6.72</v>
      </c>
      <c r="DT522" s="30">
        <v>1.1000000000000001</v>
      </c>
      <c r="DU522" s="30">
        <v>5.72</v>
      </c>
      <c r="DV522" s="30">
        <v>0.83</v>
      </c>
      <c r="DW522" s="30">
        <v>4.45</v>
      </c>
      <c r="DX522" s="30">
        <v>0.8</v>
      </c>
      <c r="DY522" s="30">
        <v>2.13</v>
      </c>
      <c r="DZ522" s="30">
        <v>0.34</v>
      </c>
      <c r="EA522" s="30">
        <v>2.0099999999999998</v>
      </c>
      <c r="EB522" s="30">
        <v>0.31</v>
      </c>
      <c r="EC522" s="30">
        <v>7.2</v>
      </c>
      <c r="ED522" s="30">
        <v>0.96</v>
      </c>
      <c r="EM522" s="30">
        <v>17.100000000000001</v>
      </c>
      <c r="EO522" s="30">
        <v>8</v>
      </c>
      <c r="EP522" s="30">
        <v>1.4</v>
      </c>
      <c r="FP522" s="13" t="s">
        <v>1199</v>
      </c>
    </row>
    <row r="523" spans="1:172" x14ac:dyDescent="0.25">
      <c r="A523" s="13" t="s">
        <v>1197</v>
      </c>
      <c r="C523" s="13" t="s">
        <v>593</v>
      </c>
      <c r="E523" s="12">
        <v>45.25</v>
      </c>
      <c r="F523" s="12">
        <v>45.25</v>
      </c>
      <c r="G523" s="12">
        <v>118.933333</v>
      </c>
      <c r="H523" s="12">
        <v>118.933333</v>
      </c>
      <c r="L523" s="13" t="s">
        <v>1206</v>
      </c>
      <c r="Q523" s="34">
        <v>132.6</v>
      </c>
      <c r="AB523" s="30">
        <v>68.959999999999994</v>
      </c>
      <c r="AC523" s="30">
        <v>0.48</v>
      </c>
      <c r="AE523" s="30">
        <v>16.12</v>
      </c>
      <c r="AG523" s="2">
        <v>1.58</v>
      </c>
      <c r="AH523" s="2">
        <v>0.34</v>
      </c>
      <c r="AI523" s="2">
        <f t="shared" si="16"/>
        <v>1.7616840000000002</v>
      </c>
      <c r="AJ523" s="2">
        <v>1.99</v>
      </c>
      <c r="AK523" s="2">
        <v>0.33</v>
      </c>
      <c r="AL523" s="2">
        <v>0.23</v>
      </c>
      <c r="AN523" s="2">
        <v>4.6399999999999997</v>
      </c>
      <c r="AO523" s="2">
        <v>3.62</v>
      </c>
      <c r="AP523" s="2">
        <v>0.17</v>
      </c>
      <c r="BF523" s="30">
        <v>0.77</v>
      </c>
      <c r="CJ523" s="30">
        <v>32</v>
      </c>
      <c r="CK523" s="30">
        <v>7</v>
      </c>
      <c r="CN523" s="30">
        <v>4.0999999999999996</v>
      </c>
      <c r="CO523" s="30">
        <v>4.4000000000000004</v>
      </c>
      <c r="CP523" s="30">
        <v>6.9</v>
      </c>
      <c r="CQ523" s="30">
        <v>93</v>
      </c>
      <c r="CW523" s="30">
        <v>138</v>
      </c>
      <c r="CX523" s="30">
        <v>291</v>
      </c>
      <c r="CY523" s="30">
        <v>17.600000000000001</v>
      </c>
      <c r="CZ523" s="30">
        <v>263</v>
      </c>
      <c r="DA523" s="30">
        <v>13.4</v>
      </c>
      <c r="DM523" s="30">
        <v>3.8</v>
      </c>
      <c r="DN523" s="30">
        <v>690</v>
      </c>
      <c r="DO523" s="30">
        <v>35.5</v>
      </c>
      <c r="DP523" s="30">
        <v>72</v>
      </c>
      <c r="DQ523" s="30">
        <v>8.8000000000000007</v>
      </c>
      <c r="DR523" s="30">
        <v>32</v>
      </c>
      <c r="DS523" s="30">
        <v>5.66</v>
      </c>
      <c r="DT523" s="30">
        <v>1</v>
      </c>
      <c r="DU523" s="30">
        <v>4.37</v>
      </c>
      <c r="DV523" s="30">
        <v>0.69</v>
      </c>
      <c r="DW523" s="30">
        <v>3.49</v>
      </c>
      <c r="DX523" s="30">
        <v>0.65</v>
      </c>
      <c r="DY523" s="30">
        <v>1.71</v>
      </c>
      <c r="DZ523" s="30">
        <v>0.27</v>
      </c>
      <c r="EA523" s="30">
        <v>1.84</v>
      </c>
      <c r="EB523" s="30">
        <v>0.26</v>
      </c>
      <c r="EC523" s="30">
        <v>7.2</v>
      </c>
      <c r="ED523" s="30">
        <v>0.88</v>
      </c>
      <c r="EM523" s="30">
        <v>16</v>
      </c>
      <c r="EO523" s="30">
        <v>7.2</v>
      </c>
      <c r="EP523" s="30">
        <v>1.2</v>
      </c>
      <c r="FP523" s="13" t="s">
        <v>1199</v>
      </c>
    </row>
    <row r="524" spans="1:172" x14ac:dyDescent="0.25">
      <c r="A524" s="13" t="s">
        <v>1197</v>
      </c>
      <c r="C524" s="13" t="s">
        <v>593</v>
      </c>
      <c r="E524" s="12">
        <v>45.25</v>
      </c>
      <c r="F524" s="12">
        <v>45.25</v>
      </c>
      <c r="G524" s="12">
        <v>118.933333</v>
      </c>
      <c r="H524" s="12">
        <v>118.933333</v>
      </c>
      <c r="L524" s="13" t="s">
        <v>1207</v>
      </c>
      <c r="Q524" s="34">
        <v>132.6</v>
      </c>
      <c r="AB524" s="30">
        <v>68.650000000000006</v>
      </c>
      <c r="AC524" s="30">
        <v>0.51</v>
      </c>
      <c r="AE524" s="30">
        <v>16.46</v>
      </c>
      <c r="AG524" s="2">
        <v>2.5099999999999998</v>
      </c>
      <c r="AH524" s="2">
        <v>0.35</v>
      </c>
      <c r="AI524" s="2">
        <f t="shared" si="16"/>
        <v>2.608498</v>
      </c>
      <c r="AJ524" s="2">
        <v>2.41</v>
      </c>
      <c r="AK524" s="2">
        <v>0.26</v>
      </c>
      <c r="AL524" s="2">
        <v>0.08</v>
      </c>
      <c r="AN524" s="2">
        <v>4.4000000000000004</v>
      </c>
      <c r="AO524" s="2">
        <v>3.99</v>
      </c>
      <c r="AP524" s="2">
        <v>0.21</v>
      </c>
      <c r="BF524" s="30">
        <v>0.64</v>
      </c>
      <c r="CJ524" s="30">
        <v>35</v>
      </c>
      <c r="CK524" s="30">
        <v>9</v>
      </c>
      <c r="CN524" s="30">
        <v>5.3</v>
      </c>
      <c r="CO524" s="30">
        <v>4.5999999999999996</v>
      </c>
      <c r="CP524" s="30">
        <v>9.1999999999999993</v>
      </c>
      <c r="CQ524" s="30">
        <v>82</v>
      </c>
      <c r="CW524" s="30">
        <v>144</v>
      </c>
      <c r="CX524" s="30">
        <v>369</v>
      </c>
      <c r="CY524" s="30">
        <v>23.9</v>
      </c>
      <c r="CZ524" s="30">
        <v>268</v>
      </c>
      <c r="DA524" s="30">
        <v>14.2</v>
      </c>
      <c r="DM524" s="30">
        <v>3.9</v>
      </c>
      <c r="DN524" s="30">
        <v>686</v>
      </c>
      <c r="DO524" s="30">
        <v>38.5</v>
      </c>
      <c r="DP524" s="30">
        <v>79</v>
      </c>
      <c r="DQ524" s="30">
        <v>9.6999999999999993</v>
      </c>
      <c r="DR524" s="30">
        <v>35.5</v>
      </c>
      <c r="DS524" s="30">
        <v>6.49</v>
      </c>
      <c r="DT524" s="30">
        <v>1.1599999999999999</v>
      </c>
      <c r="DU524" s="30">
        <v>5.23</v>
      </c>
      <c r="DV524" s="30">
        <v>0.82</v>
      </c>
      <c r="DW524" s="30">
        <v>4.32</v>
      </c>
      <c r="DX524" s="30">
        <v>0.82</v>
      </c>
      <c r="DY524" s="30">
        <v>2.21</v>
      </c>
      <c r="DZ524" s="30">
        <v>0.35</v>
      </c>
      <c r="EA524" s="30">
        <v>2.09</v>
      </c>
      <c r="EB524" s="30">
        <v>0.33</v>
      </c>
      <c r="EC524" s="30">
        <v>8.1999999999999993</v>
      </c>
      <c r="ED524" s="30">
        <v>0.92</v>
      </c>
      <c r="EM524" s="30">
        <v>17</v>
      </c>
      <c r="EO524" s="30">
        <v>7.9</v>
      </c>
      <c r="EP524" s="30">
        <v>1.4</v>
      </c>
      <c r="FP524" s="13" t="s">
        <v>1199</v>
      </c>
    </row>
    <row r="525" spans="1:172" x14ac:dyDescent="0.25">
      <c r="A525" s="13" t="s">
        <v>1197</v>
      </c>
      <c r="C525" s="13" t="s">
        <v>593</v>
      </c>
      <c r="E525" s="12">
        <v>45.25</v>
      </c>
      <c r="F525" s="12">
        <v>45.25</v>
      </c>
      <c r="G525" s="12">
        <v>118.933333</v>
      </c>
      <c r="H525" s="12">
        <v>118.933333</v>
      </c>
      <c r="L525" s="13" t="s">
        <v>1208</v>
      </c>
      <c r="Q525" s="34">
        <v>132.6</v>
      </c>
      <c r="AB525" s="30">
        <v>68.81</v>
      </c>
      <c r="AC525" s="30">
        <v>0.49</v>
      </c>
      <c r="AE525" s="30">
        <v>16.309999999999999</v>
      </c>
      <c r="AG525" s="2">
        <v>1.79</v>
      </c>
      <c r="AH525" s="2">
        <v>0.34</v>
      </c>
      <c r="AI525" s="2">
        <f t="shared" si="16"/>
        <v>1.9506420000000002</v>
      </c>
      <c r="AJ525" s="2">
        <v>2.35</v>
      </c>
      <c r="AK525" s="2">
        <v>0.26</v>
      </c>
      <c r="AL525" s="2">
        <v>0.06</v>
      </c>
      <c r="AN525" s="2">
        <v>4.53</v>
      </c>
      <c r="AO525" s="2">
        <v>3.99</v>
      </c>
      <c r="AP525" s="2">
        <v>0.18</v>
      </c>
      <c r="BF525" s="30">
        <v>1.23</v>
      </c>
      <c r="CJ525" s="30">
        <v>29</v>
      </c>
      <c r="CK525" s="30">
        <v>5</v>
      </c>
      <c r="CN525" s="30">
        <v>4.9000000000000004</v>
      </c>
      <c r="CO525" s="30">
        <v>4</v>
      </c>
      <c r="CP525" s="30">
        <v>6.2</v>
      </c>
      <c r="CQ525" s="30">
        <v>74</v>
      </c>
      <c r="CW525" s="30">
        <v>144</v>
      </c>
      <c r="CX525" s="30">
        <v>355</v>
      </c>
      <c r="CY525" s="30">
        <v>18.7</v>
      </c>
      <c r="CZ525" s="30">
        <v>273</v>
      </c>
      <c r="DA525" s="30">
        <v>12.9</v>
      </c>
      <c r="DM525" s="30">
        <v>3.8</v>
      </c>
      <c r="DN525" s="30">
        <v>699</v>
      </c>
      <c r="DO525" s="30">
        <v>36.200000000000003</v>
      </c>
      <c r="DP525" s="30">
        <v>72</v>
      </c>
      <c r="DQ525" s="30">
        <v>9.3000000000000007</v>
      </c>
      <c r="DR525" s="30">
        <v>33.700000000000003</v>
      </c>
      <c r="DS525" s="30">
        <v>6.19</v>
      </c>
      <c r="DT525" s="30">
        <v>1.08</v>
      </c>
      <c r="DU525" s="30">
        <v>4.6100000000000003</v>
      </c>
      <c r="DV525" s="30">
        <v>0.72</v>
      </c>
      <c r="DW525" s="30">
        <v>3.68</v>
      </c>
      <c r="DX525" s="30">
        <v>0.69</v>
      </c>
      <c r="DY525" s="30">
        <v>1.77</v>
      </c>
      <c r="DZ525" s="30">
        <v>0.28000000000000003</v>
      </c>
      <c r="EA525" s="30">
        <v>1.7</v>
      </c>
      <c r="EB525" s="30">
        <v>0.25</v>
      </c>
      <c r="EC525" s="30">
        <v>8.6</v>
      </c>
      <c r="ED525" s="30">
        <v>0.91</v>
      </c>
      <c r="EM525" s="30">
        <v>16.3</v>
      </c>
      <c r="EO525" s="30">
        <v>7.7</v>
      </c>
      <c r="EP525" s="30">
        <v>1.2</v>
      </c>
      <c r="FP525" s="13" t="s">
        <v>1199</v>
      </c>
    </row>
    <row r="526" spans="1:172" x14ac:dyDescent="0.25">
      <c r="A526" s="13" t="s">
        <v>1209</v>
      </c>
      <c r="C526" s="13" t="s">
        <v>1210</v>
      </c>
      <c r="E526" s="2">
        <v>50.757582999999997</v>
      </c>
      <c r="F526" s="2">
        <v>50.757582999999997</v>
      </c>
      <c r="G526" s="2">
        <v>123.054444</v>
      </c>
      <c r="H526" s="2">
        <v>123.054444</v>
      </c>
      <c r="L526" s="13" t="s">
        <v>1211</v>
      </c>
      <c r="Q526" s="34">
        <v>166.3</v>
      </c>
      <c r="AB526" s="30">
        <v>71.510000000000005</v>
      </c>
      <c r="AC526" s="30">
        <v>0.45</v>
      </c>
      <c r="AE526" s="30">
        <v>14.62</v>
      </c>
      <c r="AG526" s="2">
        <v>1.69</v>
      </c>
      <c r="AH526" s="2">
        <v>0.57999999999999996</v>
      </c>
      <c r="AI526" s="2">
        <f t="shared" si="16"/>
        <v>2.1006619999999998</v>
      </c>
      <c r="AJ526" s="2">
        <v>0.57999999999999996</v>
      </c>
      <c r="AK526" s="2">
        <v>0.43</v>
      </c>
      <c r="AL526" s="2">
        <v>6.2E-2</v>
      </c>
      <c r="AN526" s="2">
        <v>4.09</v>
      </c>
      <c r="AO526" s="2">
        <v>4.3899999999999997</v>
      </c>
      <c r="AP526" s="2">
        <v>0.16</v>
      </c>
      <c r="BF526" s="30">
        <v>1.22</v>
      </c>
      <c r="CH526" s="30">
        <v>4.9800000000000004</v>
      </c>
      <c r="CK526" s="30">
        <v>1.78</v>
      </c>
      <c r="CO526" s="30">
        <v>1.76</v>
      </c>
      <c r="CR526" s="30">
        <v>21.21</v>
      </c>
      <c r="CW526" s="30">
        <v>118.59</v>
      </c>
      <c r="CX526" s="30">
        <v>269.99</v>
      </c>
      <c r="CY526" s="30">
        <v>18.55</v>
      </c>
      <c r="CZ526" s="30">
        <v>218.54</v>
      </c>
      <c r="DA526" s="30">
        <v>14.56</v>
      </c>
      <c r="DN526" s="30">
        <v>1020.2</v>
      </c>
      <c r="DO526" s="30">
        <v>38.5</v>
      </c>
      <c r="DP526" s="30">
        <v>72.25</v>
      </c>
      <c r="DQ526" s="30">
        <v>9.73</v>
      </c>
      <c r="DR526" s="30">
        <v>35.909999999999997</v>
      </c>
      <c r="DS526" s="30">
        <v>6.12</v>
      </c>
      <c r="DT526" s="30">
        <v>1.26</v>
      </c>
      <c r="DU526" s="30">
        <v>4.96</v>
      </c>
      <c r="DV526" s="30">
        <v>0.72</v>
      </c>
      <c r="DW526" s="30">
        <v>3.44</v>
      </c>
      <c r="DX526" s="30">
        <v>0.65</v>
      </c>
      <c r="DY526" s="30">
        <v>1.94</v>
      </c>
      <c r="DZ526" s="30">
        <v>0.32</v>
      </c>
      <c r="EA526" s="30">
        <v>2.11</v>
      </c>
      <c r="EB526" s="30">
        <v>0.51</v>
      </c>
      <c r="EC526" s="30">
        <v>6.14</v>
      </c>
      <c r="ED526" s="30">
        <v>1.1000000000000001</v>
      </c>
      <c r="EM526" s="30">
        <v>22.69</v>
      </c>
      <c r="EO526" s="30">
        <v>10.29</v>
      </c>
      <c r="EP526" s="30">
        <v>3.63</v>
      </c>
      <c r="FP526" s="13" t="s">
        <v>1212</v>
      </c>
    </row>
    <row r="527" spans="1:172" x14ac:dyDescent="0.25">
      <c r="A527" s="13" t="s">
        <v>1209</v>
      </c>
      <c r="C527" s="13" t="s">
        <v>1210</v>
      </c>
      <c r="E527" s="2">
        <v>50.757582999999997</v>
      </c>
      <c r="F527" s="2">
        <v>50.757582999999997</v>
      </c>
      <c r="G527" s="2">
        <v>123.054444</v>
      </c>
      <c r="H527" s="2">
        <v>123.054444</v>
      </c>
      <c r="L527" s="13" t="s">
        <v>1213</v>
      </c>
      <c r="Q527" s="34">
        <v>166.3</v>
      </c>
      <c r="AB527" s="30">
        <v>71.7</v>
      </c>
      <c r="AC527" s="30">
        <v>0.38</v>
      </c>
      <c r="AE527" s="30">
        <v>15.41</v>
      </c>
      <c r="AG527" s="2">
        <v>0.67</v>
      </c>
      <c r="AH527" s="2">
        <v>0.42</v>
      </c>
      <c r="AI527" s="2">
        <f t="shared" si="16"/>
        <v>1.0228660000000001</v>
      </c>
      <c r="AJ527" s="2">
        <v>0.18</v>
      </c>
      <c r="AK527" s="2">
        <v>0.12</v>
      </c>
      <c r="AL527" s="2">
        <v>4.5999999999999999E-2</v>
      </c>
      <c r="AN527" s="2">
        <v>5.87</v>
      </c>
      <c r="AO527" s="2">
        <v>3.86</v>
      </c>
      <c r="AP527" s="2">
        <v>7.4999999999999997E-2</v>
      </c>
      <c r="BF527" s="30">
        <v>1</v>
      </c>
      <c r="CH527" s="30">
        <v>3.28</v>
      </c>
      <c r="CK527" s="30">
        <v>1.51</v>
      </c>
      <c r="CO527" s="30">
        <v>1.87</v>
      </c>
      <c r="CR527" s="30">
        <v>18.47</v>
      </c>
      <c r="CW527" s="30">
        <v>112.09</v>
      </c>
      <c r="CX527" s="30">
        <v>260.08999999999997</v>
      </c>
      <c r="CY527" s="30">
        <v>30.15</v>
      </c>
      <c r="CZ527" s="30">
        <v>368.69</v>
      </c>
      <c r="DA527" s="30">
        <v>15.09</v>
      </c>
      <c r="DN527" s="30">
        <v>1977.48</v>
      </c>
      <c r="DO527" s="30">
        <v>39.89</v>
      </c>
      <c r="DP527" s="30">
        <v>87.31</v>
      </c>
      <c r="DQ527" s="30">
        <v>13.28</v>
      </c>
      <c r="DR527" s="30">
        <v>48.7</v>
      </c>
      <c r="DS527" s="30">
        <v>8.2100000000000009</v>
      </c>
      <c r="DT527" s="30">
        <v>1.68</v>
      </c>
      <c r="DU527" s="30">
        <v>6.71</v>
      </c>
      <c r="DV527" s="30">
        <v>0.84</v>
      </c>
      <c r="DW527" s="30">
        <v>5.0599999999999996</v>
      </c>
      <c r="DX527" s="30">
        <v>1.07</v>
      </c>
      <c r="DY527" s="30">
        <v>2.75</v>
      </c>
      <c r="DZ527" s="30">
        <v>0.47</v>
      </c>
      <c r="EA527" s="30">
        <v>2.25</v>
      </c>
      <c r="EB527" s="30">
        <v>0.6</v>
      </c>
      <c r="EC527" s="30">
        <v>9.2799999999999994</v>
      </c>
      <c r="ED527" s="30">
        <v>0.91</v>
      </c>
      <c r="EM527" s="30">
        <v>16.48</v>
      </c>
      <c r="EO527" s="30">
        <v>7.92</v>
      </c>
      <c r="EP527" s="30">
        <v>2.4</v>
      </c>
      <c r="FP527" s="13" t="s">
        <v>1212</v>
      </c>
    </row>
    <row r="528" spans="1:172" x14ac:dyDescent="0.25">
      <c r="A528" s="13" t="s">
        <v>1209</v>
      </c>
      <c r="C528" s="13" t="s">
        <v>1210</v>
      </c>
      <c r="E528" s="2">
        <v>50.757582999999997</v>
      </c>
      <c r="F528" s="2">
        <v>50.757582999999997</v>
      </c>
      <c r="G528" s="2">
        <v>123.054444</v>
      </c>
      <c r="H528" s="2">
        <v>123.054444</v>
      </c>
      <c r="L528" s="13" t="s">
        <v>1214</v>
      </c>
      <c r="Q528" s="34">
        <v>166.3</v>
      </c>
      <c r="AB528" s="30">
        <v>73.489999999999995</v>
      </c>
      <c r="AC528" s="30">
        <v>0.37</v>
      </c>
      <c r="AE528" s="30">
        <v>14.13</v>
      </c>
      <c r="AG528" s="2">
        <v>1.69</v>
      </c>
      <c r="AH528" s="2">
        <v>0.25</v>
      </c>
      <c r="AI528" s="2">
        <f t="shared" si="16"/>
        <v>1.770662</v>
      </c>
      <c r="AJ528" s="2">
        <v>0.24</v>
      </c>
      <c r="AK528" s="2">
        <v>0.15</v>
      </c>
      <c r="AL528" s="2">
        <v>4.5999999999999999E-2</v>
      </c>
      <c r="AN528" s="2">
        <v>3.33</v>
      </c>
      <c r="AO528" s="2">
        <v>5.2</v>
      </c>
      <c r="AP528" s="2">
        <v>0.08</v>
      </c>
      <c r="BF528" s="30">
        <v>0.77</v>
      </c>
      <c r="CH528" s="30">
        <v>2.57</v>
      </c>
      <c r="CK528" s="30">
        <v>3.01</v>
      </c>
      <c r="CO528" s="30">
        <v>1.72</v>
      </c>
      <c r="CR528" s="30">
        <v>18.91</v>
      </c>
      <c r="CW528" s="30">
        <v>77.09</v>
      </c>
      <c r="CX528" s="30">
        <v>329.88</v>
      </c>
      <c r="CY528" s="30">
        <v>14.37</v>
      </c>
      <c r="CZ528" s="30">
        <v>255.71</v>
      </c>
      <c r="DA528" s="30">
        <v>11.55</v>
      </c>
      <c r="DN528" s="30">
        <v>1284.6600000000001</v>
      </c>
      <c r="DO528" s="30">
        <v>37.96</v>
      </c>
      <c r="DP528" s="30">
        <v>81.150000000000006</v>
      </c>
      <c r="DQ528" s="30">
        <v>10.33</v>
      </c>
      <c r="DR528" s="30">
        <v>35.85</v>
      </c>
      <c r="DS528" s="30">
        <v>5.44</v>
      </c>
      <c r="DT528" s="30">
        <v>1.1299999999999999</v>
      </c>
      <c r="DU528" s="30">
        <v>4.2300000000000004</v>
      </c>
      <c r="DV528" s="30">
        <v>0.57999999999999996</v>
      </c>
      <c r="DW528" s="30">
        <v>2.52</v>
      </c>
      <c r="DX528" s="30">
        <v>0.54</v>
      </c>
      <c r="DY528" s="30">
        <v>1.38</v>
      </c>
      <c r="DZ528" s="30">
        <v>0.24</v>
      </c>
      <c r="EA528" s="30">
        <v>1.77</v>
      </c>
      <c r="EB528" s="30">
        <v>0.39</v>
      </c>
      <c r="EC528" s="30">
        <v>7.22</v>
      </c>
      <c r="ED528" s="30">
        <v>0.75</v>
      </c>
      <c r="EM528" s="30">
        <v>26.03</v>
      </c>
      <c r="EO528" s="30">
        <v>6.88</v>
      </c>
      <c r="EP528" s="30">
        <v>1.98</v>
      </c>
      <c r="FP528" s="13" t="s">
        <v>1212</v>
      </c>
    </row>
    <row r="529" spans="1:172" x14ac:dyDescent="0.25">
      <c r="A529" s="13" t="s">
        <v>1209</v>
      </c>
      <c r="C529" s="13" t="s">
        <v>1210</v>
      </c>
      <c r="E529" s="2">
        <v>50.757582999999997</v>
      </c>
      <c r="F529" s="2">
        <v>50.757582999999997</v>
      </c>
      <c r="G529" s="2">
        <v>123.054444</v>
      </c>
      <c r="H529" s="2">
        <v>123.054444</v>
      </c>
      <c r="L529" s="13" t="s">
        <v>1215</v>
      </c>
      <c r="Q529" s="34">
        <v>166.3</v>
      </c>
      <c r="AB529" s="30">
        <v>75.67</v>
      </c>
      <c r="AC529" s="30">
        <v>0.26</v>
      </c>
      <c r="AE529" s="30">
        <v>13.19</v>
      </c>
      <c r="AG529" s="2">
        <v>1.51</v>
      </c>
      <c r="AH529" s="2">
        <v>7.0000000000000007E-2</v>
      </c>
      <c r="AI529" s="2">
        <f t="shared" si="16"/>
        <v>1.4286980000000002</v>
      </c>
      <c r="AJ529" s="2">
        <v>0.15</v>
      </c>
      <c r="AK529" s="2">
        <v>0.15</v>
      </c>
      <c r="AL529" s="2">
        <v>4.2000000000000003E-2</v>
      </c>
      <c r="AN529" s="2">
        <v>3.03</v>
      </c>
      <c r="AO529" s="2">
        <v>4.63</v>
      </c>
      <c r="AP529" s="2">
        <v>7.0999999999999994E-2</v>
      </c>
      <c r="BF529" s="30">
        <v>1.1299999999999999</v>
      </c>
      <c r="CH529" s="30">
        <v>3.29</v>
      </c>
      <c r="CK529" s="30">
        <v>1.23</v>
      </c>
      <c r="CO529" s="30">
        <v>1.1499999999999999</v>
      </c>
      <c r="CR529" s="30">
        <v>18.64</v>
      </c>
      <c r="CW529" s="30">
        <v>72.38</v>
      </c>
      <c r="CX529" s="30">
        <v>316.25</v>
      </c>
      <c r="CY529" s="30">
        <v>11.4</v>
      </c>
      <c r="CZ529" s="30">
        <v>396.73</v>
      </c>
      <c r="DA529" s="30">
        <v>9.85</v>
      </c>
      <c r="DN529" s="30">
        <v>1903.23</v>
      </c>
      <c r="DO529" s="30">
        <v>30.79</v>
      </c>
      <c r="DP529" s="30">
        <v>77.010000000000005</v>
      </c>
      <c r="DQ529" s="30">
        <v>9.52</v>
      </c>
      <c r="DR529" s="30">
        <v>33.090000000000003</v>
      </c>
      <c r="DS529" s="30">
        <v>5.3</v>
      </c>
      <c r="DT529" s="30">
        <v>1.3</v>
      </c>
      <c r="DU529" s="30">
        <v>3.67</v>
      </c>
      <c r="DV529" s="30">
        <v>0.54</v>
      </c>
      <c r="DW529" s="30">
        <v>2.27</v>
      </c>
      <c r="DX529" s="30">
        <v>0.46</v>
      </c>
      <c r="DY529" s="30">
        <v>1.21</v>
      </c>
      <c r="DZ529" s="30">
        <v>0.2</v>
      </c>
      <c r="EA529" s="30">
        <v>1.53</v>
      </c>
      <c r="EB529" s="30">
        <v>0.4</v>
      </c>
      <c r="EC529" s="30">
        <v>9.36</v>
      </c>
      <c r="ED529" s="30">
        <v>0.6</v>
      </c>
      <c r="EM529" s="30">
        <v>18.52</v>
      </c>
      <c r="EO529" s="30">
        <v>6.88</v>
      </c>
      <c r="EP529" s="30">
        <v>1.68</v>
      </c>
      <c r="FP529" s="13" t="s">
        <v>1212</v>
      </c>
    </row>
    <row r="530" spans="1:172" x14ac:dyDescent="0.25">
      <c r="A530" s="13" t="s">
        <v>1209</v>
      </c>
      <c r="C530" s="13" t="s">
        <v>1210</v>
      </c>
      <c r="E530" s="2">
        <v>50.757582999999997</v>
      </c>
      <c r="F530" s="2">
        <v>50.757582999999997</v>
      </c>
      <c r="G530" s="2">
        <v>123.054444</v>
      </c>
      <c r="H530" s="2">
        <v>123.054444</v>
      </c>
      <c r="L530" s="13" t="s">
        <v>1216</v>
      </c>
      <c r="Q530" s="34">
        <v>166.3</v>
      </c>
      <c r="AB530" s="30">
        <v>76.61</v>
      </c>
      <c r="AC530" s="30">
        <v>0.14000000000000001</v>
      </c>
      <c r="AE530" s="30">
        <v>12.86</v>
      </c>
      <c r="AG530" s="2">
        <v>0.47</v>
      </c>
      <c r="AH530" s="2">
        <v>0.12</v>
      </c>
      <c r="AI530" s="2">
        <f t="shared" si="16"/>
        <v>0.542906</v>
      </c>
      <c r="AJ530" s="2">
        <v>0.08</v>
      </c>
      <c r="AK530" s="2">
        <v>0.16</v>
      </c>
      <c r="AL530" s="2">
        <v>3.6999999999999998E-2</v>
      </c>
      <c r="AN530" s="2">
        <v>6.08</v>
      </c>
      <c r="AO530" s="2">
        <v>2.29</v>
      </c>
      <c r="AP530" s="2">
        <v>3.7999999999999999E-2</v>
      </c>
      <c r="BF530" s="30">
        <v>1</v>
      </c>
      <c r="CH530" s="30">
        <v>1.57</v>
      </c>
      <c r="CK530" s="30">
        <v>1.08</v>
      </c>
      <c r="CO530" s="30">
        <v>0.31</v>
      </c>
      <c r="CR530" s="30">
        <v>12.68</v>
      </c>
      <c r="CW530" s="30">
        <v>134.1</v>
      </c>
      <c r="CX530" s="30">
        <v>309.04000000000002</v>
      </c>
      <c r="CY530" s="30">
        <v>11</v>
      </c>
      <c r="CZ530" s="30">
        <v>218.5</v>
      </c>
      <c r="DA530" s="30">
        <v>11.62</v>
      </c>
      <c r="DN530" s="30">
        <v>904.23</v>
      </c>
      <c r="DO530" s="30">
        <v>28.51</v>
      </c>
      <c r="DP530" s="30">
        <v>53.89</v>
      </c>
      <c r="DQ530" s="30">
        <v>6.46</v>
      </c>
      <c r="DR530" s="30">
        <v>39.840000000000003</v>
      </c>
      <c r="DS530" s="30">
        <v>5.09</v>
      </c>
      <c r="DT530" s="30">
        <v>1.05</v>
      </c>
      <c r="DU530" s="30">
        <v>2.67</v>
      </c>
      <c r="DV530" s="30">
        <v>0.49</v>
      </c>
      <c r="DW530" s="30">
        <v>1.84</v>
      </c>
      <c r="DX530" s="30">
        <v>0.41</v>
      </c>
      <c r="DY530" s="30">
        <v>1.1000000000000001</v>
      </c>
      <c r="DZ530" s="30">
        <v>0.21</v>
      </c>
      <c r="EA530" s="30">
        <v>1.56</v>
      </c>
      <c r="EB530" s="30">
        <v>0.37</v>
      </c>
      <c r="EC530" s="30">
        <v>6.45</v>
      </c>
      <c r="ED530" s="30">
        <v>0.91</v>
      </c>
      <c r="EM530" s="30">
        <v>14.61</v>
      </c>
      <c r="EO530" s="30">
        <v>7.96</v>
      </c>
      <c r="EP530" s="30">
        <v>4.0199999999999996</v>
      </c>
      <c r="FP530" s="13" t="s">
        <v>1212</v>
      </c>
    </row>
    <row r="531" spans="1:172" x14ac:dyDescent="0.25">
      <c r="A531" s="13" t="s">
        <v>1209</v>
      </c>
      <c r="C531" s="13" t="s">
        <v>1210</v>
      </c>
      <c r="E531" s="2">
        <v>50.511806</v>
      </c>
      <c r="F531" s="2">
        <v>50.511806</v>
      </c>
      <c r="G531" s="2">
        <v>123.072667</v>
      </c>
      <c r="H531" s="2">
        <v>123.072667</v>
      </c>
      <c r="L531" s="13" t="s">
        <v>1217</v>
      </c>
      <c r="Q531" s="34">
        <v>155.19999999999999</v>
      </c>
      <c r="AB531" s="30">
        <v>55.84</v>
      </c>
      <c r="AC531" s="30">
        <v>1.1299999999999999</v>
      </c>
      <c r="AE531" s="30">
        <v>16.36</v>
      </c>
      <c r="AG531" s="2">
        <v>4.08</v>
      </c>
      <c r="AH531" s="2">
        <v>2.71</v>
      </c>
      <c r="AI531" s="2">
        <f t="shared" si="16"/>
        <v>6.3811840000000002</v>
      </c>
      <c r="AJ531" s="2">
        <v>5.16</v>
      </c>
      <c r="AK531" s="2">
        <v>3.19</v>
      </c>
      <c r="AL531" s="2">
        <v>0.13100000000000001</v>
      </c>
      <c r="AN531" s="2">
        <v>2.68</v>
      </c>
      <c r="AO531" s="2">
        <v>4.59</v>
      </c>
      <c r="AP531" s="2">
        <v>0.33100000000000002</v>
      </c>
      <c r="BF531" s="30">
        <v>3.22</v>
      </c>
      <c r="CH531" s="30">
        <v>8.4700000000000006</v>
      </c>
      <c r="CK531" s="30">
        <v>8.4499999999999993</v>
      </c>
      <c r="CO531" s="30">
        <v>3.09</v>
      </c>
      <c r="CR531" s="30">
        <v>28.49</v>
      </c>
      <c r="CW531" s="30">
        <v>65</v>
      </c>
      <c r="CX531" s="30">
        <v>854.2</v>
      </c>
      <c r="CY531" s="30">
        <v>18.739999999999998</v>
      </c>
      <c r="CZ531" s="30">
        <v>204.28</v>
      </c>
      <c r="DA531" s="30">
        <v>14.09</v>
      </c>
      <c r="DN531" s="30">
        <v>1095.71</v>
      </c>
      <c r="DO531" s="30">
        <v>35.4</v>
      </c>
      <c r="DP531" s="30">
        <v>70.77</v>
      </c>
      <c r="DQ531" s="30">
        <v>9.1199999999999992</v>
      </c>
      <c r="DR531" s="30">
        <v>37.06</v>
      </c>
      <c r="DS531" s="30">
        <v>6.12</v>
      </c>
      <c r="DT531" s="30">
        <v>1.51</v>
      </c>
      <c r="DU531" s="30">
        <v>4.7</v>
      </c>
      <c r="DV531" s="30">
        <v>0.72</v>
      </c>
      <c r="DW531" s="30">
        <v>3.34</v>
      </c>
      <c r="DX531" s="30">
        <v>0.65</v>
      </c>
      <c r="DY531" s="30">
        <v>1.64</v>
      </c>
      <c r="DZ531" s="30">
        <v>0.28999999999999998</v>
      </c>
      <c r="EA531" s="30">
        <v>1.74</v>
      </c>
      <c r="EB531" s="30">
        <v>0.39</v>
      </c>
      <c r="EC531" s="30">
        <v>5.1100000000000003</v>
      </c>
      <c r="ED531" s="30">
        <v>0.8</v>
      </c>
      <c r="EM531" s="30">
        <v>42.42</v>
      </c>
      <c r="EO531" s="30">
        <v>11.51</v>
      </c>
      <c r="EP531" s="30">
        <v>1.92</v>
      </c>
      <c r="FP531" s="13" t="s">
        <v>1212</v>
      </c>
    </row>
    <row r="532" spans="1:172" x14ac:dyDescent="0.25">
      <c r="A532" s="13" t="s">
        <v>1209</v>
      </c>
      <c r="C532" s="13" t="s">
        <v>1210</v>
      </c>
      <c r="E532" s="2">
        <v>50.511806</v>
      </c>
      <c r="F532" s="2">
        <v>50.511806</v>
      </c>
      <c r="G532" s="2">
        <v>123.072667</v>
      </c>
      <c r="H532" s="2">
        <v>123.072667</v>
      </c>
      <c r="L532" s="13" t="s">
        <v>1218</v>
      </c>
      <c r="Q532" s="34">
        <v>155.19999999999999</v>
      </c>
      <c r="AB532" s="30">
        <v>56.27</v>
      </c>
      <c r="AC532" s="30">
        <v>1.23</v>
      </c>
      <c r="AE532" s="30">
        <v>17.309999999999999</v>
      </c>
      <c r="AG532" s="2">
        <v>5.28</v>
      </c>
      <c r="AH532" s="2">
        <v>2.25</v>
      </c>
      <c r="AI532" s="2">
        <f t="shared" si="16"/>
        <v>7.0009440000000005</v>
      </c>
      <c r="AJ532" s="2">
        <v>5.0199999999999996</v>
      </c>
      <c r="AK532" s="2">
        <v>2.83</v>
      </c>
      <c r="AL532" s="2">
        <v>0.191</v>
      </c>
      <c r="AN532" s="2">
        <v>2.59</v>
      </c>
      <c r="AO532" s="2">
        <v>4.1100000000000003</v>
      </c>
      <c r="AP532" s="2">
        <v>0.36</v>
      </c>
      <c r="BF532" s="30">
        <v>2.2400000000000002</v>
      </c>
      <c r="CH532" s="30">
        <v>8.24</v>
      </c>
      <c r="CK532" s="30">
        <v>7.26</v>
      </c>
      <c r="CO532" s="30">
        <v>1.61</v>
      </c>
      <c r="CR532" s="30">
        <v>24.86</v>
      </c>
      <c r="CW532" s="30">
        <v>67.2</v>
      </c>
      <c r="CX532" s="30">
        <v>662.5</v>
      </c>
      <c r="CY532" s="30">
        <v>15.32</v>
      </c>
      <c r="CZ532" s="30">
        <v>269.39999999999998</v>
      </c>
      <c r="DA532" s="30">
        <v>12.76</v>
      </c>
      <c r="DN532" s="30">
        <v>1242.45</v>
      </c>
      <c r="DO532" s="30">
        <v>36.04</v>
      </c>
      <c r="DP532" s="30">
        <v>67.66</v>
      </c>
      <c r="DQ532" s="30">
        <v>8.9700000000000006</v>
      </c>
      <c r="DR532" s="30">
        <v>36.32</v>
      </c>
      <c r="DS532" s="30">
        <v>5.85</v>
      </c>
      <c r="DT532" s="30">
        <v>1.52</v>
      </c>
      <c r="DU532" s="30">
        <v>4.42</v>
      </c>
      <c r="DV532" s="30">
        <v>0.69</v>
      </c>
      <c r="DW532" s="30">
        <v>2.98</v>
      </c>
      <c r="DX532" s="30">
        <v>0.55000000000000004</v>
      </c>
      <c r="DY532" s="30">
        <v>1.41</v>
      </c>
      <c r="DZ532" s="30">
        <v>0.24</v>
      </c>
      <c r="EA532" s="30">
        <v>1.54</v>
      </c>
      <c r="EB532" s="30">
        <v>0.39</v>
      </c>
      <c r="EC532" s="30">
        <v>6.51</v>
      </c>
      <c r="ED532" s="30">
        <v>0.72</v>
      </c>
      <c r="EM532" s="30">
        <v>25.23</v>
      </c>
      <c r="EO532" s="30">
        <v>9.48</v>
      </c>
      <c r="EP532" s="30">
        <v>1.73</v>
      </c>
      <c r="FP532" s="13" t="s">
        <v>1212</v>
      </c>
    </row>
    <row r="533" spans="1:172" x14ac:dyDescent="0.25">
      <c r="A533" s="13" t="s">
        <v>1209</v>
      </c>
      <c r="C533" s="13" t="s">
        <v>1210</v>
      </c>
      <c r="E533" s="2">
        <v>50.511806</v>
      </c>
      <c r="F533" s="2">
        <v>50.511806</v>
      </c>
      <c r="G533" s="2">
        <v>123.072667</v>
      </c>
      <c r="H533" s="2">
        <v>123.072667</v>
      </c>
      <c r="L533" s="13" t="s">
        <v>1219</v>
      </c>
      <c r="Q533" s="34">
        <v>155.19999999999999</v>
      </c>
      <c r="AB533" s="30">
        <v>56.04</v>
      </c>
      <c r="AC533" s="30">
        <v>1.25</v>
      </c>
      <c r="AE533" s="30">
        <v>16.98</v>
      </c>
      <c r="AG533" s="2">
        <v>4.41</v>
      </c>
      <c r="AH533" s="2">
        <v>2.8</v>
      </c>
      <c r="AI533" s="2">
        <f t="shared" si="16"/>
        <v>6.7681180000000003</v>
      </c>
      <c r="AJ533" s="2">
        <v>5.19</v>
      </c>
      <c r="AK533" s="2">
        <v>3.62</v>
      </c>
      <c r="AL533" s="2">
        <v>0.105</v>
      </c>
      <c r="AN533" s="2">
        <v>2.5499999999999998</v>
      </c>
      <c r="AO533" s="2">
        <v>3.71</v>
      </c>
      <c r="AP533" s="2">
        <v>0.436</v>
      </c>
      <c r="BF533" s="30">
        <v>2.46</v>
      </c>
      <c r="CH533" s="30">
        <v>7.95</v>
      </c>
      <c r="CK533" s="30">
        <v>7.62</v>
      </c>
      <c r="CO533" s="30">
        <v>2.27</v>
      </c>
      <c r="CR533" s="30">
        <v>23.95</v>
      </c>
      <c r="CW533" s="30">
        <v>53.9</v>
      </c>
      <c r="CX533" s="30">
        <v>621.5</v>
      </c>
      <c r="CY533" s="30">
        <v>16.34</v>
      </c>
      <c r="CZ533" s="30">
        <v>269.14</v>
      </c>
      <c r="DA533" s="30">
        <v>12.61</v>
      </c>
      <c r="DN533" s="30">
        <v>1029.05</v>
      </c>
      <c r="DO533" s="30">
        <v>37.6</v>
      </c>
      <c r="DP533" s="30">
        <v>75.14</v>
      </c>
      <c r="DQ533" s="30">
        <v>9.74</v>
      </c>
      <c r="DR533" s="30">
        <v>39.6</v>
      </c>
      <c r="DS533" s="30">
        <v>6.42</v>
      </c>
      <c r="DT533" s="30">
        <v>1.7</v>
      </c>
      <c r="DU533" s="30">
        <v>4.88</v>
      </c>
      <c r="DV533" s="30">
        <v>0.74</v>
      </c>
      <c r="DW533" s="30">
        <v>3.3</v>
      </c>
      <c r="DX533" s="30">
        <v>0.6</v>
      </c>
      <c r="DY533" s="30">
        <v>1.53</v>
      </c>
      <c r="DZ533" s="30">
        <v>0.25</v>
      </c>
      <c r="EA533" s="30">
        <v>1.62</v>
      </c>
      <c r="EB533" s="30">
        <v>0.41</v>
      </c>
      <c r="EC533" s="30">
        <v>6.54</v>
      </c>
      <c r="ED533" s="30">
        <v>0.67</v>
      </c>
      <c r="EM533" s="30">
        <v>29.94</v>
      </c>
      <c r="EO533" s="30">
        <v>8.51</v>
      </c>
      <c r="EP533" s="30">
        <v>1.57</v>
      </c>
      <c r="FP533" s="13" t="s">
        <v>1212</v>
      </c>
    </row>
    <row r="534" spans="1:172" x14ac:dyDescent="0.25">
      <c r="A534" s="13" t="s">
        <v>1209</v>
      </c>
      <c r="C534" s="13" t="s">
        <v>1210</v>
      </c>
      <c r="E534" s="2">
        <v>50.511806</v>
      </c>
      <c r="F534" s="2">
        <v>50.511806</v>
      </c>
      <c r="G534" s="2">
        <v>123.072667</v>
      </c>
      <c r="H534" s="2">
        <v>123.072667</v>
      </c>
      <c r="L534" s="13" t="s">
        <v>1220</v>
      </c>
      <c r="Q534" s="34">
        <v>155.19999999999999</v>
      </c>
      <c r="AB534" s="30">
        <v>54.18</v>
      </c>
      <c r="AC534" s="30">
        <v>2</v>
      </c>
      <c r="AE534" s="30">
        <v>16.12</v>
      </c>
      <c r="AG534" s="2">
        <v>7.01</v>
      </c>
      <c r="AH534" s="2">
        <v>1.65</v>
      </c>
      <c r="AI534" s="2">
        <f t="shared" si="16"/>
        <v>7.9575980000000008</v>
      </c>
      <c r="AJ534" s="2">
        <v>5.01</v>
      </c>
      <c r="AK534" s="2">
        <v>2.99</v>
      </c>
      <c r="AL534" s="2">
        <v>0.185</v>
      </c>
      <c r="AN534" s="2">
        <v>3.27</v>
      </c>
      <c r="AO534" s="2">
        <v>4.21</v>
      </c>
      <c r="AP534" s="2">
        <v>0.98699999999999999</v>
      </c>
      <c r="BF534" s="30">
        <v>1.98</v>
      </c>
      <c r="CH534" s="30">
        <v>6.95</v>
      </c>
      <c r="CK534" s="30">
        <v>7.18</v>
      </c>
      <c r="CO534" s="30">
        <v>1.52</v>
      </c>
      <c r="CR534" s="30">
        <v>22.08</v>
      </c>
      <c r="CW534" s="30">
        <v>41.09</v>
      </c>
      <c r="CX534" s="30">
        <v>642.29999999999995</v>
      </c>
      <c r="CY534" s="30">
        <v>13.95</v>
      </c>
      <c r="CZ534" s="30">
        <v>264.58999999999997</v>
      </c>
      <c r="DA534" s="30">
        <v>11.83</v>
      </c>
      <c r="DN534" s="30">
        <v>1015.19</v>
      </c>
      <c r="DO534" s="30">
        <v>31.33</v>
      </c>
      <c r="DP534" s="30">
        <v>66.540000000000006</v>
      </c>
      <c r="DQ534" s="30">
        <v>8.77</v>
      </c>
      <c r="DR534" s="30">
        <v>36.18</v>
      </c>
      <c r="DS534" s="30">
        <v>5.99</v>
      </c>
      <c r="DT534" s="30">
        <v>1.41</v>
      </c>
      <c r="DU534" s="30">
        <v>4.3099999999999996</v>
      </c>
      <c r="DV534" s="30">
        <v>0.64</v>
      </c>
      <c r="DW534" s="30">
        <v>2.79</v>
      </c>
      <c r="DX534" s="30">
        <v>0.49</v>
      </c>
      <c r="DY534" s="30">
        <v>1.28</v>
      </c>
      <c r="DZ534" s="30">
        <v>0.21</v>
      </c>
      <c r="EA534" s="30">
        <v>1.33</v>
      </c>
      <c r="EB534" s="30">
        <v>0.37</v>
      </c>
      <c r="EC534" s="30">
        <v>6.71</v>
      </c>
      <c r="ED534" s="30">
        <v>0.6</v>
      </c>
      <c r="EM534" s="30">
        <v>21.64</v>
      </c>
      <c r="EO534" s="30">
        <v>7.22</v>
      </c>
      <c r="EP534" s="30">
        <v>1.47</v>
      </c>
      <c r="FP534" s="13" t="s">
        <v>1212</v>
      </c>
    </row>
    <row r="535" spans="1:172" x14ac:dyDescent="0.25">
      <c r="A535" s="13" t="s">
        <v>1209</v>
      </c>
      <c r="C535" s="13" t="s">
        <v>1210</v>
      </c>
      <c r="E535" s="2">
        <v>50.511806</v>
      </c>
      <c r="F535" s="2">
        <v>50.511806</v>
      </c>
      <c r="G535" s="2">
        <v>123.072667</v>
      </c>
      <c r="H535" s="2">
        <v>123.072667</v>
      </c>
      <c r="L535" s="13" t="s">
        <v>1221</v>
      </c>
      <c r="Q535" s="34">
        <v>155.19999999999999</v>
      </c>
      <c r="AB535" s="30">
        <v>53.72</v>
      </c>
      <c r="AC535" s="30">
        <v>2.0099999999999998</v>
      </c>
      <c r="AE535" s="30">
        <v>16.32</v>
      </c>
      <c r="AG535" s="2">
        <v>6.35</v>
      </c>
      <c r="AH535" s="2">
        <v>2.23</v>
      </c>
      <c r="AI535" s="2">
        <f t="shared" si="16"/>
        <v>7.9437300000000004</v>
      </c>
      <c r="AJ535" s="2">
        <v>5.39</v>
      </c>
      <c r="AK535" s="2">
        <v>2.84</v>
      </c>
      <c r="AL535" s="2">
        <v>0.13700000000000001</v>
      </c>
      <c r="AN535" s="2">
        <v>2.68</v>
      </c>
      <c r="AO535" s="2">
        <v>4.8</v>
      </c>
      <c r="AP535" s="2">
        <v>1.004</v>
      </c>
      <c r="BF535" s="30">
        <v>2.0699999999999998</v>
      </c>
      <c r="CH535" s="30">
        <v>7.78</v>
      </c>
      <c r="CK535" s="30">
        <v>9.31</v>
      </c>
      <c r="CO535" s="30">
        <v>1.75</v>
      </c>
      <c r="CR535" s="30">
        <v>22.73</v>
      </c>
      <c r="CW535" s="30">
        <v>67.8</v>
      </c>
      <c r="CX535" s="30">
        <v>722.5</v>
      </c>
      <c r="CY535" s="30">
        <v>12.76</v>
      </c>
      <c r="CZ535" s="30">
        <v>271.11</v>
      </c>
      <c r="DA535" s="30">
        <v>12.43</v>
      </c>
      <c r="DN535" s="30">
        <v>1007.93</v>
      </c>
      <c r="DO535" s="30">
        <v>30.29</v>
      </c>
      <c r="DP535" s="30">
        <v>61.99</v>
      </c>
      <c r="DQ535" s="30">
        <v>8.43</v>
      </c>
      <c r="DR535" s="30">
        <v>34.46</v>
      </c>
      <c r="DS535" s="30">
        <v>5.62</v>
      </c>
      <c r="DT535" s="30">
        <v>1.3</v>
      </c>
      <c r="DU535" s="30">
        <v>4.09</v>
      </c>
      <c r="DV535" s="30">
        <v>0.6</v>
      </c>
      <c r="DW535" s="30">
        <v>2.62</v>
      </c>
      <c r="DX535" s="30">
        <v>0.46</v>
      </c>
      <c r="DY535" s="30">
        <v>1.1200000000000001</v>
      </c>
      <c r="DZ535" s="30">
        <v>0.19</v>
      </c>
      <c r="EA535" s="30">
        <v>1.1000000000000001</v>
      </c>
      <c r="EB535" s="30">
        <v>0.27</v>
      </c>
      <c r="EC535" s="30">
        <v>6.44</v>
      </c>
      <c r="ED535" s="30">
        <v>0.68</v>
      </c>
      <c r="EM535" s="30">
        <v>19.920000000000002</v>
      </c>
      <c r="EO535" s="30">
        <v>7.47</v>
      </c>
      <c r="EP535" s="30">
        <v>1.73</v>
      </c>
      <c r="FP535" s="13" t="s">
        <v>1212</v>
      </c>
    </row>
    <row r="536" spans="1:172" x14ac:dyDescent="0.25">
      <c r="A536" s="13" t="s">
        <v>1209</v>
      </c>
      <c r="C536" s="13" t="s">
        <v>1210</v>
      </c>
      <c r="E536" s="2">
        <v>50.616388999999998</v>
      </c>
      <c r="F536" s="2">
        <v>50.616388999999998</v>
      </c>
      <c r="G536" s="2">
        <v>123.052778</v>
      </c>
      <c r="H536" s="2">
        <v>123.052778</v>
      </c>
      <c r="L536" s="13" t="s">
        <v>1222</v>
      </c>
      <c r="Q536" s="34">
        <v>123.3</v>
      </c>
      <c r="AB536" s="30">
        <v>77.53</v>
      </c>
      <c r="AC536" s="30">
        <v>0.14000000000000001</v>
      </c>
      <c r="AE536" s="30">
        <v>12.73</v>
      </c>
      <c r="AG536" s="2">
        <v>0.53</v>
      </c>
      <c r="AH536" s="2">
        <v>0.22</v>
      </c>
      <c r="AI536" s="2">
        <f t="shared" si="16"/>
        <v>0.69689400000000001</v>
      </c>
      <c r="AJ536" s="2">
        <v>0.15</v>
      </c>
      <c r="AK536" s="2">
        <v>0.21</v>
      </c>
      <c r="AL536" s="2">
        <v>1.7999999999999999E-2</v>
      </c>
      <c r="AN536" s="2">
        <v>4.82</v>
      </c>
      <c r="AO536" s="2">
        <v>2.6</v>
      </c>
      <c r="AP536" s="2">
        <v>2.5999999999999999E-2</v>
      </c>
      <c r="BF536" s="30">
        <v>0.99</v>
      </c>
      <c r="CH536" s="30">
        <v>2.9</v>
      </c>
      <c r="CK536" s="30">
        <v>1.33</v>
      </c>
      <c r="CO536" s="30">
        <v>1.08</v>
      </c>
      <c r="CR536" s="30">
        <v>11.82</v>
      </c>
      <c r="CW536" s="30">
        <v>87.33</v>
      </c>
      <c r="CX536" s="30">
        <v>64.42</v>
      </c>
      <c r="CY536" s="30">
        <v>15</v>
      </c>
      <c r="CZ536" s="30">
        <v>118.04</v>
      </c>
      <c r="DA536" s="30">
        <v>10.32</v>
      </c>
      <c r="DN536" s="30">
        <v>746.3</v>
      </c>
      <c r="DO536" s="30">
        <v>34.979999999999997</v>
      </c>
      <c r="DP536" s="30">
        <v>63.26</v>
      </c>
      <c r="DQ536" s="30">
        <v>7.3</v>
      </c>
      <c r="DR536" s="30">
        <v>24.22</v>
      </c>
      <c r="DS536" s="30">
        <v>4.0199999999999996</v>
      </c>
      <c r="DT536" s="30">
        <v>0.62</v>
      </c>
      <c r="DU536" s="30">
        <v>3.42</v>
      </c>
      <c r="DV536" s="30">
        <v>0.48</v>
      </c>
      <c r="DW536" s="30">
        <v>2.4500000000000002</v>
      </c>
      <c r="DX536" s="30">
        <v>0.51</v>
      </c>
      <c r="DY536" s="30">
        <v>1.49</v>
      </c>
      <c r="DZ536" s="30">
        <v>0.27</v>
      </c>
      <c r="EA536" s="30">
        <v>1.81</v>
      </c>
      <c r="EB536" s="30">
        <v>0.4</v>
      </c>
      <c r="EC536" s="30">
        <v>3.79</v>
      </c>
      <c r="ED536" s="30">
        <v>0.71</v>
      </c>
      <c r="EM536" s="30">
        <v>30.69</v>
      </c>
      <c r="EO536" s="30">
        <v>11.84</v>
      </c>
      <c r="EP536" s="30">
        <v>2.54</v>
      </c>
      <c r="FP536" s="13" t="s">
        <v>1212</v>
      </c>
    </row>
    <row r="537" spans="1:172" x14ac:dyDescent="0.25">
      <c r="A537" s="13" t="s">
        <v>1209</v>
      </c>
      <c r="C537" s="13" t="s">
        <v>1210</v>
      </c>
      <c r="E537" s="2">
        <v>50.616388999999998</v>
      </c>
      <c r="F537" s="2">
        <v>50.616388999999998</v>
      </c>
      <c r="G537" s="2">
        <v>123.052778</v>
      </c>
      <c r="H537" s="2">
        <v>123.052778</v>
      </c>
      <c r="L537" s="13" t="s">
        <v>1223</v>
      </c>
      <c r="Q537" s="34">
        <v>123.3</v>
      </c>
      <c r="AB537" s="30">
        <v>73.709999999999994</v>
      </c>
      <c r="AC537" s="30">
        <v>0.28999999999999998</v>
      </c>
      <c r="AE537" s="30">
        <v>14.27</v>
      </c>
      <c r="AG537" s="2">
        <v>0.64</v>
      </c>
      <c r="AH537" s="2">
        <v>0.32</v>
      </c>
      <c r="AI537" s="2">
        <f t="shared" si="16"/>
        <v>0.895872</v>
      </c>
      <c r="AJ537" s="2">
        <v>0.25</v>
      </c>
      <c r="AK537" s="2">
        <v>0.13</v>
      </c>
      <c r="AL537" s="2">
        <v>1.7999999999999999E-2</v>
      </c>
      <c r="AN537" s="2">
        <v>5.92</v>
      </c>
      <c r="AO537" s="2">
        <v>3.45</v>
      </c>
      <c r="AP537" s="2">
        <v>6.8000000000000005E-2</v>
      </c>
      <c r="BF537" s="30">
        <v>0.76</v>
      </c>
      <c r="CH537" s="30">
        <v>3.51</v>
      </c>
      <c r="CK537" s="30">
        <v>5.93</v>
      </c>
      <c r="CO537" s="30">
        <v>0.49</v>
      </c>
      <c r="CR537" s="30">
        <v>17.07</v>
      </c>
      <c r="CW537" s="30">
        <v>123.75</v>
      </c>
      <c r="CX537" s="30">
        <v>42.48</v>
      </c>
      <c r="CY537" s="30">
        <v>13.95</v>
      </c>
      <c r="CZ537" s="30">
        <v>258.44</v>
      </c>
      <c r="DA537" s="30">
        <v>8.34</v>
      </c>
      <c r="DN537" s="30">
        <v>651.41999999999996</v>
      </c>
      <c r="DO537" s="30">
        <v>40.72</v>
      </c>
      <c r="DP537" s="30">
        <v>97.4</v>
      </c>
      <c r="DQ537" s="30">
        <v>12.26</v>
      </c>
      <c r="DR537" s="30">
        <v>40.71</v>
      </c>
      <c r="DS537" s="30">
        <v>8.1300000000000008</v>
      </c>
      <c r="DT537" s="30">
        <v>1.25</v>
      </c>
      <c r="DU537" s="30">
        <v>5.88</v>
      </c>
      <c r="DV537" s="30">
        <v>0.88</v>
      </c>
      <c r="DW537" s="30">
        <v>4.4800000000000004</v>
      </c>
      <c r="DX537" s="30">
        <v>0.79</v>
      </c>
      <c r="DY537" s="30">
        <v>2.19</v>
      </c>
      <c r="DZ537" s="30">
        <v>0.41</v>
      </c>
      <c r="EA537" s="30">
        <v>2.66</v>
      </c>
      <c r="EB537" s="30">
        <v>0.62</v>
      </c>
      <c r="EC537" s="30">
        <v>10.56</v>
      </c>
      <c r="ED537" s="30">
        <v>0.49</v>
      </c>
      <c r="EM537" s="30">
        <v>18.32</v>
      </c>
      <c r="EO537" s="30">
        <v>15.67</v>
      </c>
      <c r="EP537" s="30">
        <v>2.63</v>
      </c>
      <c r="FP537" s="13" t="s">
        <v>1212</v>
      </c>
    </row>
    <row r="538" spans="1:172" x14ac:dyDescent="0.25">
      <c r="A538" s="13" t="s">
        <v>1209</v>
      </c>
      <c r="C538" s="13" t="s">
        <v>1210</v>
      </c>
      <c r="E538" s="2">
        <v>50.616388999999998</v>
      </c>
      <c r="F538" s="2">
        <v>50.616388999999998</v>
      </c>
      <c r="G538" s="2">
        <v>123.052778</v>
      </c>
      <c r="H538" s="2">
        <v>123.052778</v>
      </c>
      <c r="L538" s="13" t="s">
        <v>1224</v>
      </c>
      <c r="Q538" s="34">
        <v>123.3</v>
      </c>
      <c r="AB538" s="30">
        <v>73.78</v>
      </c>
      <c r="AC538" s="30">
        <v>0.27</v>
      </c>
      <c r="AE538" s="30">
        <v>14.06</v>
      </c>
      <c r="AG538" s="2">
        <v>0.66</v>
      </c>
      <c r="AH538" s="2">
        <v>0.44</v>
      </c>
      <c r="AI538" s="2">
        <f t="shared" si="16"/>
        <v>1.033868</v>
      </c>
      <c r="AJ538" s="2">
        <v>0.48</v>
      </c>
      <c r="AK538" s="2">
        <v>0.22</v>
      </c>
      <c r="AL538" s="2">
        <v>3.6999999999999998E-2</v>
      </c>
      <c r="AN538" s="2">
        <v>5.4</v>
      </c>
      <c r="AO538" s="2">
        <v>3.8</v>
      </c>
      <c r="AP538" s="2">
        <v>5.6000000000000001E-2</v>
      </c>
      <c r="BF538" s="30">
        <v>0.6</v>
      </c>
      <c r="CH538" s="30">
        <v>4.24</v>
      </c>
      <c r="CK538" s="30">
        <v>3.19</v>
      </c>
      <c r="CO538" s="30">
        <v>0.89</v>
      </c>
      <c r="CR538" s="30">
        <v>18.12</v>
      </c>
      <c r="CW538" s="30">
        <v>197.67</v>
      </c>
      <c r="CX538" s="30">
        <v>156.6</v>
      </c>
      <c r="CY538" s="30">
        <v>22.77</v>
      </c>
      <c r="CZ538" s="30">
        <v>214.3</v>
      </c>
      <c r="DA538" s="30">
        <v>12.85</v>
      </c>
      <c r="DN538" s="30">
        <v>1304.78</v>
      </c>
      <c r="DO538" s="30">
        <v>32.950000000000003</v>
      </c>
      <c r="DP538" s="30">
        <v>78.34</v>
      </c>
      <c r="DQ538" s="30">
        <v>9.49</v>
      </c>
      <c r="DR538" s="30">
        <v>34.92</v>
      </c>
      <c r="DS538" s="30">
        <v>6.02</v>
      </c>
      <c r="DT538" s="30">
        <v>1.2</v>
      </c>
      <c r="DU538" s="30">
        <v>5.15</v>
      </c>
      <c r="DV538" s="30">
        <v>0.76</v>
      </c>
      <c r="DW538" s="30">
        <v>4.08</v>
      </c>
      <c r="DX538" s="30">
        <v>0.79</v>
      </c>
      <c r="DY538" s="30">
        <v>2.29</v>
      </c>
      <c r="DZ538" s="30">
        <v>0.42</v>
      </c>
      <c r="EA538" s="30">
        <v>2.59</v>
      </c>
      <c r="EB538" s="30">
        <v>0.56000000000000005</v>
      </c>
      <c r="EC538" s="30">
        <v>6.67</v>
      </c>
      <c r="ED538" s="30">
        <v>1.03</v>
      </c>
      <c r="EM538" s="30">
        <v>26.63</v>
      </c>
      <c r="EO538" s="30">
        <v>10.119999999999999</v>
      </c>
      <c r="EP538" s="30">
        <v>6.02</v>
      </c>
      <c r="FP538" s="13" t="s">
        <v>1212</v>
      </c>
    </row>
    <row r="539" spans="1:172" x14ac:dyDescent="0.25">
      <c r="A539" s="13" t="s">
        <v>1209</v>
      </c>
      <c r="C539" s="13" t="s">
        <v>1210</v>
      </c>
      <c r="E539" s="2">
        <v>50.616388999999998</v>
      </c>
      <c r="F539" s="2">
        <v>50.616388999999998</v>
      </c>
      <c r="G539" s="2">
        <v>123.052778</v>
      </c>
      <c r="H539" s="2">
        <v>123.052778</v>
      </c>
      <c r="L539" s="13" t="s">
        <v>1225</v>
      </c>
      <c r="Q539" s="34">
        <v>123.3</v>
      </c>
      <c r="AB539" s="30">
        <v>72.849999999999994</v>
      </c>
      <c r="AC539" s="30">
        <v>0.3</v>
      </c>
      <c r="AE539" s="30">
        <v>14.56</v>
      </c>
      <c r="AG539" s="2">
        <v>1.59</v>
      </c>
      <c r="AH539" s="2">
        <v>0.24</v>
      </c>
      <c r="AI539" s="2">
        <f t="shared" si="16"/>
        <v>1.6706820000000002</v>
      </c>
      <c r="AJ539" s="2">
        <v>0.35</v>
      </c>
      <c r="AK539" s="2">
        <v>0.28000000000000003</v>
      </c>
      <c r="AL539" s="2">
        <v>5.3999999999999999E-2</v>
      </c>
      <c r="AN539" s="2">
        <v>4.24</v>
      </c>
      <c r="AO539" s="2">
        <v>4.68</v>
      </c>
      <c r="AP539" s="2">
        <v>6.4000000000000001E-2</v>
      </c>
      <c r="BF539" s="30">
        <v>0.64</v>
      </c>
      <c r="CH539" s="30">
        <v>3.59</v>
      </c>
      <c r="CK539" s="30">
        <v>1.42</v>
      </c>
      <c r="CO539" s="30">
        <v>0.78</v>
      </c>
      <c r="CR539" s="30">
        <v>18.8</v>
      </c>
      <c r="CW539" s="30">
        <v>170.11</v>
      </c>
      <c r="CX539" s="30">
        <v>164.87</v>
      </c>
      <c r="CY539" s="30">
        <v>20.69</v>
      </c>
      <c r="CZ539" s="30">
        <v>205.25</v>
      </c>
      <c r="DA539" s="30">
        <v>11.72</v>
      </c>
      <c r="DN539" s="30">
        <v>1378.08</v>
      </c>
      <c r="DO539" s="30">
        <v>32.340000000000003</v>
      </c>
      <c r="DP539" s="30">
        <v>72.180000000000007</v>
      </c>
      <c r="DQ539" s="30">
        <v>9.07</v>
      </c>
      <c r="DR539" s="30">
        <v>33.729999999999997</v>
      </c>
      <c r="DS539" s="30">
        <v>5.7</v>
      </c>
      <c r="DT539" s="30">
        <v>1.05</v>
      </c>
      <c r="DU539" s="30">
        <v>4.7699999999999996</v>
      </c>
      <c r="DV539" s="30">
        <v>0.72</v>
      </c>
      <c r="DW539" s="30">
        <v>3.76</v>
      </c>
      <c r="DX539" s="30">
        <v>0.75</v>
      </c>
      <c r="DY539" s="30">
        <v>2.23</v>
      </c>
      <c r="DZ539" s="30">
        <v>0.37</v>
      </c>
      <c r="EA539" s="30">
        <v>2.54</v>
      </c>
      <c r="EB539" s="30">
        <v>0.52</v>
      </c>
      <c r="EC539" s="30">
        <v>7.04</v>
      </c>
      <c r="ED539" s="30">
        <v>0.93</v>
      </c>
      <c r="EM539" s="30">
        <v>26.75</v>
      </c>
      <c r="EO539" s="30">
        <v>9.73</v>
      </c>
      <c r="EP539" s="30">
        <v>5.22</v>
      </c>
      <c r="FP539" s="13" t="s">
        <v>1212</v>
      </c>
    </row>
    <row r="540" spans="1:172" x14ac:dyDescent="0.25">
      <c r="A540" s="13" t="s">
        <v>1209</v>
      </c>
      <c r="C540" s="13" t="s">
        <v>1210</v>
      </c>
      <c r="E540" s="2">
        <v>50.616388999999998</v>
      </c>
      <c r="F540" s="2">
        <v>50.616388999999998</v>
      </c>
      <c r="G540" s="2">
        <v>123.052778</v>
      </c>
      <c r="H540" s="2">
        <v>123.052778</v>
      </c>
      <c r="L540" s="13" t="s">
        <v>1226</v>
      </c>
      <c r="Q540" s="34">
        <v>123.3</v>
      </c>
      <c r="AB540" s="30">
        <v>75.42</v>
      </c>
      <c r="AC540" s="30">
        <v>0.28000000000000003</v>
      </c>
      <c r="AE540" s="30">
        <v>13.97</v>
      </c>
      <c r="AG540" s="2">
        <v>0.33</v>
      </c>
      <c r="AH540" s="2">
        <v>0.1</v>
      </c>
      <c r="AI540" s="2">
        <f t="shared" si="16"/>
        <v>0.39693400000000001</v>
      </c>
      <c r="AJ540" s="2">
        <v>0.17</v>
      </c>
      <c r="AK540" s="2">
        <v>0.06</v>
      </c>
      <c r="AL540" s="2">
        <v>1.0999999999999999E-2</v>
      </c>
      <c r="AN540" s="2">
        <v>4.97</v>
      </c>
      <c r="AO540" s="2">
        <v>3.74</v>
      </c>
      <c r="AP540" s="2">
        <v>3.4000000000000002E-2</v>
      </c>
      <c r="BF540" s="30">
        <v>0.75</v>
      </c>
      <c r="CH540" s="30">
        <v>2.0699999999999998</v>
      </c>
      <c r="CK540" s="30">
        <v>1.51</v>
      </c>
      <c r="CO540" s="30">
        <v>0.6</v>
      </c>
      <c r="CR540" s="30">
        <v>19.420000000000002</v>
      </c>
      <c r="CW540" s="30">
        <v>103.88</v>
      </c>
      <c r="CX540" s="30">
        <v>251.29</v>
      </c>
      <c r="CY540" s="30">
        <v>9.08</v>
      </c>
      <c r="CZ540" s="30">
        <v>214.12</v>
      </c>
      <c r="DA540" s="30">
        <v>8.86</v>
      </c>
      <c r="DN540" s="30">
        <v>983.07</v>
      </c>
      <c r="DO540" s="30">
        <v>27.62</v>
      </c>
      <c r="DP540" s="30">
        <v>55.24</v>
      </c>
      <c r="DQ540" s="30">
        <v>5.42</v>
      </c>
      <c r="DR540" s="30">
        <v>20.57</v>
      </c>
      <c r="DS540" s="30">
        <v>2.9</v>
      </c>
      <c r="DT540" s="30">
        <v>0.39</v>
      </c>
      <c r="DU540" s="30">
        <v>2.92</v>
      </c>
      <c r="DV540" s="30">
        <v>0.39</v>
      </c>
      <c r="DW540" s="30">
        <v>1.95</v>
      </c>
      <c r="DX540" s="30">
        <v>0.41</v>
      </c>
      <c r="DY540" s="30">
        <v>1.23</v>
      </c>
      <c r="DZ540" s="30">
        <v>0.19</v>
      </c>
      <c r="EA540" s="30">
        <v>1.6</v>
      </c>
      <c r="EB540" s="30">
        <v>0.33</v>
      </c>
      <c r="EC540" s="30">
        <v>5.97</v>
      </c>
      <c r="ED540" s="30">
        <v>0.75</v>
      </c>
      <c r="EM540" s="30">
        <v>24.6</v>
      </c>
      <c r="EO540" s="30">
        <v>8.3000000000000007</v>
      </c>
      <c r="EP540" s="30">
        <v>2.61</v>
      </c>
      <c r="FP540" s="13" t="s">
        <v>1212</v>
      </c>
    </row>
    <row r="541" spans="1:172" x14ac:dyDescent="0.25">
      <c r="A541" s="13" t="s">
        <v>1227</v>
      </c>
      <c r="C541" s="13" t="s">
        <v>802</v>
      </c>
      <c r="E541" s="2">
        <v>46.128889000000001</v>
      </c>
      <c r="F541" s="2">
        <v>46.128889000000001</v>
      </c>
      <c r="G541" s="2">
        <v>122.147222</v>
      </c>
      <c r="H541" s="2">
        <v>122.147222</v>
      </c>
      <c r="L541" s="13" t="s">
        <v>1228</v>
      </c>
      <c r="Q541" s="34">
        <v>123</v>
      </c>
      <c r="AB541" s="30">
        <v>78.150000000000006</v>
      </c>
      <c r="AC541" s="30">
        <v>0.06</v>
      </c>
      <c r="AE541" s="30">
        <v>11.86</v>
      </c>
      <c r="AG541" s="2">
        <v>0.94</v>
      </c>
      <c r="AH541" s="2">
        <v>0.22</v>
      </c>
      <c r="AI541" s="2">
        <f t="shared" si="16"/>
        <v>1.065812</v>
      </c>
      <c r="AJ541" s="2">
        <v>0.24</v>
      </c>
      <c r="AK541" s="2">
        <v>0.1</v>
      </c>
      <c r="AL541" s="2">
        <v>8.0000000000000002E-3</v>
      </c>
      <c r="AN541" s="2">
        <v>4.59</v>
      </c>
      <c r="AO541" s="2">
        <v>2.88</v>
      </c>
      <c r="AP541" s="2">
        <v>5.0000000000000001E-3</v>
      </c>
      <c r="BF541" s="30">
        <v>0.87</v>
      </c>
      <c r="CH541" s="30">
        <v>1.44</v>
      </c>
      <c r="CJ541" s="30">
        <v>2</v>
      </c>
      <c r="CK541" s="30">
        <v>7.59</v>
      </c>
      <c r="CN541" s="30">
        <v>0.19</v>
      </c>
      <c r="CO541" s="30">
        <v>1.4</v>
      </c>
      <c r="CP541" s="30">
        <v>2.23</v>
      </c>
      <c r="CQ541" s="30">
        <v>54.85</v>
      </c>
      <c r="CR541" s="30">
        <v>22.21</v>
      </c>
      <c r="CW541" s="30">
        <v>227.4</v>
      </c>
      <c r="CX541" s="30">
        <v>39.75</v>
      </c>
      <c r="CY541" s="30">
        <v>34.15</v>
      </c>
      <c r="CZ541" s="30">
        <v>122.1</v>
      </c>
      <c r="DA541" s="30">
        <v>40.21</v>
      </c>
      <c r="DB541" s="30">
        <v>0.83</v>
      </c>
      <c r="DG541" s="30">
        <v>0.05</v>
      </c>
      <c r="DH541" s="30">
        <v>0.06</v>
      </c>
      <c r="DM541" s="30">
        <v>2.35</v>
      </c>
      <c r="DN541" s="30">
        <v>35.9</v>
      </c>
      <c r="DO541" s="30">
        <v>25.94</v>
      </c>
      <c r="DP541" s="30">
        <v>48.48</v>
      </c>
      <c r="DQ541" s="30">
        <v>7.53</v>
      </c>
      <c r="DR541" s="30">
        <v>28.72</v>
      </c>
      <c r="DS541" s="30">
        <v>7.07</v>
      </c>
      <c r="DT541" s="30">
        <v>7.0000000000000007E-2</v>
      </c>
      <c r="DU541" s="30">
        <v>5.76</v>
      </c>
      <c r="DV541" s="30">
        <v>1.08</v>
      </c>
      <c r="DW541" s="30">
        <v>5.97</v>
      </c>
      <c r="DX541" s="30">
        <v>1.24</v>
      </c>
      <c r="DY541" s="30">
        <v>3.57</v>
      </c>
      <c r="DZ541" s="30">
        <v>0.61</v>
      </c>
      <c r="EA541" s="30">
        <v>3.91</v>
      </c>
      <c r="EB541" s="30">
        <v>0.6</v>
      </c>
      <c r="EC541" s="30">
        <v>6.42</v>
      </c>
      <c r="ED541" s="30">
        <v>1.84</v>
      </c>
      <c r="EM541" s="30">
        <v>17.989999999999998</v>
      </c>
      <c r="EO541" s="30">
        <v>19.489999999999998</v>
      </c>
      <c r="EP541" s="30">
        <v>2.0499999999999998</v>
      </c>
      <c r="FP541" s="13" t="s">
        <v>1229</v>
      </c>
    </row>
    <row r="542" spans="1:172" x14ac:dyDescent="0.25">
      <c r="A542" s="13" t="s">
        <v>1227</v>
      </c>
      <c r="C542" s="13" t="s">
        <v>802</v>
      </c>
      <c r="E542" s="2">
        <v>46.128889000000001</v>
      </c>
      <c r="F542" s="2">
        <v>46.128889000000001</v>
      </c>
      <c r="G542" s="2">
        <v>122.147222</v>
      </c>
      <c r="H542" s="2">
        <v>122.147222</v>
      </c>
      <c r="L542" s="13" t="s">
        <v>1230</v>
      </c>
      <c r="Q542" s="34">
        <v>123</v>
      </c>
      <c r="AB542" s="30">
        <v>78.03</v>
      </c>
      <c r="AC542" s="30">
        <v>7.0000000000000007E-2</v>
      </c>
      <c r="AE542" s="30">
        <v>11.86</v>
      </c>
      <c r="AG542" s="2">
        <v>0.91</v>
      </c>
      <c r="AH542" s="2">
        <v>0.25</v>
      </c>
      <c r="AI542" s="2">
        <f t="shared" si="16"/>
        <v>1.068818</v>
      </c>
      <c r="AJ542" s="2">
        <v>0.26</v>
      </c>
      <c r="AK542" s="2">
        <v>0.14000000000000001</v>
      </c>
      <c r="AL542" s="2">
        <v>1.0999999999999999E-2</v>
      </c>
      <c r="AN542" s="2">
        <v>4.51</v>
      </c>
      <c r="AO542" s="2">
        <v>3.12</v>
      </c>
      <c r="AP542" s="2">
        <v>0.01</v>
      </c>
      <c r="BF542" s="30">
        <v>0.76</v>
      </c>
      <c r="CH542" s="30">
        <v>1.1000000000000001</v>
      </c>
      <c r="CJ542" s="30">
        <v>3.12</v>
      </c>
      <c r="CK542" s="30">
        <v>6.81</v>
      </c>
      <c r="CN542" s="30">
        <v>0.24</v>
      </c>
      <c r="CO542" s="30">
        <v>0.79</v>
      </c>
      <c r="CP542" s="30">
        <v>2.0299999999999998</v>
      </c>
      <c r="CQ542" s="30">
        <v>57.93</v>
      </c>
      <c r="CR542" s="30">
        <v>22.04</v>
      </c>
      <c r="CW542" s="30">
        <v>246.54</v>
      </c>
      <c r="CX542" s="30">
        <v>71.239999999999995</v>
      </c>
      <c r="CY542" s="30">
        <v>32.020000000000003</v>
      </c>
      <c r="CZ542" s="30">
        <v>140.79</v>
      </c>
      <c r="DA542" s="30">
        <v>39.53</v>
      </c>
      <c r="DB542" s="30">
        <v>0.67</v>
      </c>
      <c r="DG542" s="30">
        <v>0.05</v>
      </c>
      <c r="DH542" s="30">
        <v>0.06</v>
      </c>
      <c r="DM542" s="30">
        <v>3.52</v>
      </c>
      <c r="DN542" s="30">
        <v>73.36</v>
      </c>
      <c r="DO542" s="30">
        <v>26.68</v>
      </c>
      <c r="DP542" s="30">
        <v>65.290000000000006</v>
      </c>
      <c r="DQ542" s="30">
        <v>7.86</v>
      </c>
      <c r="DR542" s="30">
        <v>29.48</v>
      </c>
      <c r="DS542" s="30">
        <v>7.23</v>
      </c>
      <c r="DT542" s="30">
        <v>0.08</v>
      </c>
      <c r="DU542" s="30">
        <v>5.92</v>
      </c>
      <c r="DV542" s="30">
        <v>1.02</v>
      </c>
      <c r="DW542" s="30">
        <v>5.56</v>
      </c>
      <c r="DX542" s="30">
        <v>1.08</v>
      </c>
      <c r="DY542" s="30">
        <v>3.1</v>
      </c>
      <c r="DZ542" s="30">
        <v>0.55000000000000004</v>
      </c>
      <c r="EA542" s="30">
        <v>3.5</v>
      </c>
      <c r="EB542" s="30">
        <v>0.53</v>
      </c>
      <c r="EC542" s="30">
        <v>6.67</v>
      </c>
      <c r="ED542" s="30">
        <v>1.74</v>
      </c>
      <c r="EM542" s="30">
        <v>12.02</v>
      </c>
      <c r="EO542" s="30">
        <v>20.45</v>
      </c>
      <c r="EP542" s="30">
        <v>2.69</v>
      </c>
      <c r="FP542" s="13" t="s">
        <v>1229</v>
      </c>
    </row>
    <row r="543" spans="1:172" x14ac:dyDescent="0.25">
      <c r="A543" s="13" t="s">
        <v>1227</v>
      </c>
      <c r="C543" s="13" t="s">
        <v>802</v>
      </c>
      <c r="E543" s="2">
        <v>46.128889000000001</v>
      </c>
      <c r="F543" s="2">
        <v>46.128889000000001</v>
      </c>
      <c r="G543" s="2">
        <v>122.147222</v>
      </c>
      <c r="H543" s="2">
        <v>122.147222</v>
      </c>
      <c r="L543" s="13" t="s">
        <v>1231</v>
      </c>
      <c r="Q543" s="34">
        <v>123</v>
      </c>
      <c r="AB543" s="30">
        <v>77.819999999999993</v>
      </c>
      <c r="AC543" s="30">
        <v>0.06</v>
      </c>
      <c r="AE543" s="30">
        <v>11.91</v>
      </c>
      <c r="AG543" s="2">
        <v>1.04</v>
      </c>
      <c r="AH543" s="2">
        <v>0.14000000000000001</v>
      </c>
      <c r="AI543" s="2">
        <f t="shared" si="16"/>
        <v>1.0757920000000001</v>
      </c>
      <c r="AJ543" s="2">
        <v>0.28999999999999998</v>
      </c>
      <c r="AK543" s="2">
        <v>0.09</v>
      </c>
      <c r="AL543" s="2">
        <v>1.2E-2</v>
      </c>
      <c r="AN543" s="2">
        <v>4.4400000000000004</v>
      </c>
      <c r="AO543" s="2">
        <v>3.4</v>
      </c>
      <c r="AP543" s="2">
        <v>6.0000000000000001E-3</v>
      </c>
      <c r="BF543" s="30">
        <v>0.73</v>
      </c>
      <c r="CH543" s="30">
        <v>1.88</v>
      </c>
      <c r="CJ543" s="30">
        <v>1.78</v>
      </c>
      <c r="CK543" s="30">
        <v>6.54</v>
      </c>
      <c r="CN543" s="30">
        <v>0.16</v>
      </c>
      <c r="CO543" s="30">
        <v>0.95</v>
      </c>
      <c r="CP543" s="30">
        <v>1.71</v>
      </c>
      <c r="CQ543" s="30">
        <v>57.81</v>
      </c>
      <c r="CR543" s="30">
        <v>23.72</v>
      </c>
      <c r="CW543" s="30">
        <v>241.07</v>
      </c>
      <c r="CX543" s="30">
        <v>51.8</v>
      </c>
      <c r="CY543" s="30">
        <v>36.17</v>
      </c>
      <c r="CZ543" s="30">
        <v>141.51</v>
      </c>
      <c r="DA543" s="30">
        <v>42.08</v>
      </c>
      <c r="DB543" s="30">
        <v>0.63</v>
      </c>
      <c r="DG543" s="30">
        <v>0.04</v>
      </c>
      <c r="DH543" s="30">
        <v>0.06</v>
      </c>
      <c r="DM543" s="30">
        <v>2.4900000000000002</v>
      </c>
      <c r="DN543" s="30">
        <v>47.05</v>
      </c>
      <c r="DO543" s="30">
        <v>25.96</v>
      </c>
      <c r="DP543" s="30">
        <v>65.83</v>
      </c>
      <c r="DQ543" s="30">
        <v>7.64</v>
      </c>
      <c r="DR543" s="30">
        <v>28.33</v>
      </c>
      <c r="DS543" s="30">
        <v>7.18</v>
      </c>
      <c r="DT543" s="30">
        <v>0.06</v>
      </c>
      <c r="DU543" s="30">
        <v>6.05</v>
      </c>
      <c r="DV543" s="30">
        <v>1.1000000000000001</v>
      </c>
      <c r="DW543" s="30">
        <v>6.21</v>
      </c>
      <c r="DX543" s="30">
        <v>1.22</v>
      </c>
      <c r="DY543" s="30">
        <v>3.41</v>
      </c>
      <c r="DZ543" s="30">
        <v>0.57999999999999996</v>
      </c>
      <c r="EA543" s="30">
        <v>3.58</v>
      </c>
      <c r="EB543" s="30">
        <v>0.53</v>
      </c>
      <c r="EC543" s="30">
        <v>6.96</v>
      </c>
      <c r="ED543" s="30">
        <v>1.87</v>
      </c>
      <c r="EM543" s="30">
        <v>16.309999999999999</v>
      </c>
      <c r="EO543" s="30">
        <v>20.96</v>
      </c>
      <c r="EP543" s="30">
        <v>1.85</v>
      </c>
      <c r="FP543" s="13" t="s">
        <v>1229</v>
      </c>
    </row>
    <row r="544" spans="1:172" x14ac:dyDescent="0.25">
      <c r="A544" s="13" t="s">
        <v>1227</v>
      </c>
      <c r="C544" s="13" t="s">
        <v>802</v>
      </c>
      <c r="E544" s="2">
        <v>46.128889000000001</v>
      </c>
      <c r="F544" s="2">
        <v>46.128889000000001</v>
      </c>
      <c r="G544" s="2">
        <v>122.147222</v>
      </c>
      <c r="H544" s="2">
        <v>122.147222</v>
      </c>
      <c r="L544" s="13" t="s">
        <v>1232</v>
      </c>
      <c r="Q544" s="34">
        <v>123</v>
      </c>
      <c r="AB544" s="30">
        <v>78.66</v>
      </c>
      <c r="AC544" s="30">
        <v>7.0000000000000007E-2</v>
      </c>
      <c r="AE544" s="30">
        <v>11.49</v>
      </c>
      <c r="AG544" s="2">
        <v>1.02</v>
      </c>
      <c r="AH544" s="2">
        <v>0.11</v>
      </c>
      <c r="AI544" s="2">
        <f t="shared" si="16"/>
        <v>1.0277960000000002</v>
      </c>
      <c r="AJ544" s="2">
        <v>0.27</v>
      </c>
      <c r="AK544" s="2">
        <v>0.13</v>
      </c>
      <c r="AL544" s="2">
        <v>1.0999999999999999E-2</v>
      </c>
      <c r="AN544" s="2">
        <v>4.51</v>
      </c>
      <c r="AO544" s="2">
        <v>2.8</v>
      </c>
      <c r="AP544" s="2">
        <v>7.0000000000000001E-3</v>
      </c>
      <c r="BF544" s="30">
        <v>0.88</v>
      </c>
      <c r="CH544" s="30">
        <v>1.86</v>
      </c>
      <c r="CJ544" s="30">
        <v>4.38</v>
      </c>
      <c r="CK544" s="30">
        <v>7.66</v>
      </c>
      <c r="CN544" s="30">
        <v>0.26</v>
      </c>
      <c r="CO544" s="30">
        <v>0.72</v>
      </c>
      <c r="CP544" s="30">
        <v>4.0999999999999996</v>
      </c>
      <c r="CQ544" s="30">
        <v>57.05</v>
      </c>
      <c r="CR544" s="30">
        <v>22.01</v>
      </c>
      <c r="CW544" s="30">
        <v>233.75</v>
      </c>
      <c r="CX544" s="30">
        <v>53.48</v>
      </c>
      <c r="CY544" s="30">
        <v>29.95</v>
      </c>
      <c r="CZ544" s="30">
        <v>139.41</v>
      </c>
      <c r="DA544" s="30">
        <v>39.32</v>
      </c>
      <c r="DB544" s="30">
        <v>0.44</v>
      </c>
      <c r="DG544" s="30">
        <v>0.08</v>
      </c>
      <c r="DH544" s="30">
        <v>7.0000000000000007E-2</v>
      </c>
      <c r="DM544" s="30">
        <v>2.0099999999999998</v>
      </c>
      <c r="DN544" s="30">
        <v>60.2</v>
      </c>
      <c r="DO544" s="30">
        <v>26.96</v>
      </c>
      <c r="DP544" s="30">
        <v>56.82</v>
      </c>
      <c r="DQ544" s="30">
        <v>7.78</v>
      </c>
      <c r="DR544" s="30">
        <v>28.42</v>
      </c>
      <c r="DS544" s="30">
        <v>6.81</v>
      </c>
      <c r="DT544" s="30">
        <v>0.09</v>
      </c>
      <c r="DU544" s="30">
        <v>5.31</v>
      </c>
      <c r="DV544" s="30">
        <v>0.92</v>
      </c>
      <c r="DW544" s="30">
        <v>5.04</v>
      </c>
      <c r="DX544" s="30">
        <v>1</v>
      </c>
      <c r="DY544" s="30">
        <v>2.86</v>
      </c>
      <c r="DZ544" s="30">
        <v>0.49</v>
      </c>
      <c r="EA544" s="30">
        <v>3.3</v>
      </c>
      <c r="EB544" s="30">
        <v>0.49</v>
      </c>
      <c r="EC544" s="30">
        <v>6.78</v>
      </c>
      <c r="ED544" s="30">
        <v>1.84</v>
      </c>
      <c r="EM544" s="30">
        <v>14.86</v>
      </c>
      <c r="EO544" s="30">
        <v>20.72</v>
      </c>
      <c r="EP544" s="30">
        <v>2.2400000000000002</v>
      </c>
      <c r="FP544" s="13" t="s">
        <v>1229</v>
      </c>
    </row>
    <row r="545" spans="1:172" x14ac:dyDescent="0.25">
      <c r="A545" s="13" t="s">
        <v>1227</v>
      </c>
      <c r="C545" s="13" t="s">
        <v>802</v>
      </c>
      <c r="E545" s="2">
        <v>46.128889000000001</v>
      </c>
      <c r="F545" s="2">
        <v>46.128889000000001</v>
      </c>
      <c r="G545" s="2">
        <v>122.147222</v>
      </c>
      <c r="H545" s="2">
        <v>122.147222</v>
      </c>
      <c r="L545" s="13" t="s">
        <v>1233</v>
      </c>
      <c r="Q545" s="34">
        <v>123</v>
      </c>
      <c r="AB545" s="30">
        <v>77.48</v>
      </c>
      <c r="AC545" s="30">
        <v>0.15</v>
      </c>
      <c r="AE545" s="30">
        <v>11.09</v>
      </c>
      <c r="AG545" s="2">
        <v>2.19</v>
      </c>
      <c r="AH545" s="2">
        <v>0.25</v>
      </c>
      <c r="AI545" s="2">
        <f t="shared" si="16"/>
        <v>2.2205620000000001</v>
      </c>
      <c r="AJ545" s="2">
        <v>0.2</v>
      </c>
      <c r="AK545" s="2">
        <v>0.12</v>
      </c>
      <c r="AL545" s="2">
        <v>2.8000000000000001E-2</v>
      </c>
      <c r="AN545" s="2">
        <v>4.43</v>
      </c>
      <c r="AO545" s="2">
        <v>2.96</v>
      </c>
      <c r="AP545" s="2">
        <v>0.01</v>
      </c>
      <c r="BF545" s="30">
        <v>0.96</v>
      </c>
      <c r="CH545" s="30">
        <v>0.85</v>
      </c>
      <c r="CJ545" s="30">
        <v>5.03</v>
      </c>
      <c r="CK545" s="30">
        <v>7.4</v>
      </c>
      <c r="CN545" s="30">
        <v>0.21</v>
      </c>
      <c r="CO545" s="30">
        <v>2.84</v>
      </c>
      <c r="CP545" s="30">
        <v>6.83</v>
      </c>
      <c r="CQ545" s="30">
        <v>127</v>
      </c>
      <c r="CR545" s="30">
        <v>28.36</v>
      </c>
      <c r="CW545" s="30">
        <v>186.69</v>
      </c>
      <c r="CX545" s="30">
        <v>41.87</v>
      </c>
      <c r="CY545" s="30">
        <v>75.39</v>
      </c>
      <c r="CZ545" s="30">
        <v>647.16</v>
      </c>
      <c r="DA545" s="30">
        <v>78.040000000000006</v>
      </c>
      <c r="DB545" s="30">
        <v>0.74</v>
      </c>
      <c r="DG545" s="30">
        <v>0.32</v>
      </c>
      <c r="DH545" s="30">
        <v>0.16</v>
      </c>
      <c r="DM545" s="30">
        <v>0.81</v>
      </c>
      <c r="DN545" s="30">
        <v>41.74</v>
      </c>
      <c r="DO545" s="30">
        <v>71.989999999999995</v>
      </c>
      <c r="DP545" s="30">
        <v>142.94999999999999</v>
      </c>
      <c r="DQ545" s="30">
        <v>18.68</v>
      </c>
      <c r="DR545" s="30">
        <v>70.64</v>
      </c>
      <c r="DS545" s="30">
        <v>17.05</v>
      </c>
      <c r="DT545" s="30">
        <v>0.12</v>
      </c>
      <c r="DU545" s="30">
        <v>14.28</v>
      </c>
      <c r="DV545" s="30">
        <v>2.4500000000000002</v>
      </c>
      <c r="DW545" s="30">
        <v>13.41</v>
      </c>
      <c r="DX545" s="30">
        <v>2.73</v>
      </c>
      <c r="DY545" s="30">
        <v>7.5</v>
      </c>
      <c r="DZ545" s="30">
        <v>1.27</v>
      </c>
      <c r="EA545" s="30">
        <v>7.77</v>
      </c>
      <c r="EB545" s="30">
        <v>1.1599999999999999</v>
      </c>
      <c r="EC545" s="30">
        <v>21.4</v>
      </c>
      <c r="ED545" s="30">
        <v>2.83</v>
      </c>
      <c r="EM545" s="30">
        <v>16.88</v>
      </c>
      <c r="EO545" s="30">
        <v>14.13</v>
      </c>
      <c r="EP545" s="30">
        <v>3.11</v>
      </c>
      <c r="FP545" s="13" t="s">
        <v>1229</v>
      </c>
    </row>
    <row r="546" spans="1:172" x14ac:dyDescent="0.25">
      <c r="A546" s="13" t="s">
        <v>1227</v>
      </c>
      <c r="C546" s="13" t="s">
        <v>802</v>
      </c>
      <c r="E546" s="2">
        <v>46.128889000000001</v>
      </c>
      <c r="F546" s="2">
        <v>46.128889000000001</v>
      </c>
      <c r="G546" s="2">
        <v>122.147222</v>
      </c>
      <c r="H546" s="2">
        <v>122.147222</v>
      </c>
      <c r="L546" s="13" t="s">
        <v>1234</v>
      </c>
      <c r="Q546" s="34">
        <v>123</v>
      </c>
      <c r="AB546" s="30">
        <v>77.14</v>
      </c>
      <c r="AC546" s="30">
        <v>0.16</v>
      </c>
      <c r="AE546" s="30">
        <v>11.14</v>
      </c>
      <c r="AG546" s="2">
        <v>2.19</v>
      </c>
      <c r="AH546" s="2">
        <v>0.31</v>
      </c>
      <c r="AI546" s="2">
        <f t="shared" si="16"/>
        <v>2.2805620000000002</v>
      </c>
      <c r="AJ546" s="2">
        <v>0.24</v>
      </c>
      <c r="AK546" s="2">
        <v>0.18</v>
      </c>
      <c r="AL546" s="2">
        <v>2.5000000000000001E-2</v>
      </c>
      <c r="AN546" s="2">
        <v>4.63</v>
      </c>
      <c r="AO546" s="2">
        <v>2.79</v>
      </c>
      <c r="AP546" s="2">
        <v>2.1000000000000001E-2</v>
      </c>
      <c r="BF546" s="30">
        <v>1.05</v>
      </c>
      <c r="CH546" s="30">
        <v>1.26</v>
      </c>
      <c r="CJ546" s="30">
        <v>5.59</v>
      </c>
      <c r="CK546" s="30">
        <v>13.29</v>
      </c>
      <c r="CN546" s="30">
        <v>0.42</v>
      </c>
      <c r="CO546" s="30">
        <v>4.45</v>
      </c>
      <c r="CP546" s="30">
        <v>9.81</v>
      </c>
      <c r="CQ546" s="30">
        <v>145.37</v>
      </c>
      <c r="CR546" s="30">
        <v>28.99</v>
      </c>
      <c r="CW546" s="30">
        <v>177.85</v>
      </c>
      <c r="CX546" s="30">
        <v>83.91</v>
      </c>
      <c r="CY546" s="30">
        <v>81.040000000000006</v>
      </c>
      <c r="CZ546" s="30">
        <v>705.81</v>
      </c>
      <c r="DA546" s="30">
        <v>85.01</v>
      </c>
      <c r="DB546" s="30">
        <v>0.86</v>
      </c>
      <c r="DG546" s="30">
        <v>0.19</v>
      </c>
      <c r="DH546" s="30">
        <v>0.16</v>
      </c>
      <c r="DM546" s="30">
        <v>0.89</v>
      </c>
      <c r="DN546" s="30">
        <v>92.2</v>
      </c>
      <c r="DO546" s="30">
        <v>77.11</v>
      </c>
      <c r="DP546" s="30">
        <v>138.38999999999999</v>
      </c>
      <c r="DQ546" s="30">
        <v>20.16</v>
      </c>
      <c r="DR546" s="30">
        <v>76.41</v>
      </c>
      <c r="DS546" s="30">
        <v>18.420000000000002</v>
      </c>
      <c r="DT546" s="30">
        <v>0.17</v>
      </c>
      <c r="DU546" s="30">
        <v>14.82</v>
      </c>
      <c r="DV546" s="30">
        <v>2.66</v>
      </c>
      <c r="DW546" s="30">
        <v>14.57</v>
      </c>
      <c r="DX546" s="30">
        <v>3.06</v>
      </c>
      <c r="DY546" s="30">
        <v>8.7799999999999994</v>
      </c>
      <c r="DZ546" s="30">
        <v>1.48</v>
      </c>
      <c r="EA546" s="30">
        <v>9.24</v>
      </c>
      <c r="EB546" s="30">
        <v>1.39</v>
      </c>
      <c r="EC546" s="30">
        <v>25.76</v>
      </c>
      <c r="ED546" s="30">
        <v>3.17</v>
      </c>
      <c r="EM546" s="30">
        <v>23</v>
      </c>
      <c r="EO546" s="30">
        <v>15.45</v>
      </c>
      <c r="EP546" s="30">
        <v>5.1100000000000003</v>
      </c>
      <c r="FP546" s="13" t="s">
        <v>1229</v>
      </c>
    </row>
    <row r="547" spans="1:172" x14ac:dyDescent="0.25">
      <c r="A547" s="13" t="s">
        <v>1227</v>
      </c>
      <c r="C547" s="13" t="s">
        <v>802</v>
      </c>
      <c r="E547" s="2">
        <v>46.202778000000002</v>
      </c>
      <c r="F547" s="2">
        <v>46.202778000000002</v>
      </c>
      <c r="G547" s="2">
        <v>122.148056</v>
      </c>
      <c r="H547" s="2">
        <v>122.148056</v>
      </c>
      <c r="L547" s="13" t="s">
        <v>1235</v>
      </c>
      <c r="Q547" s="34">
        <v>122</v>
      </c>
      <c r="AB547" s="30">
        <v>78.48</v>
      </c>
      <c r="AC547" s="30">
        <v>0.04</v>
      </c>
      <c r="AE547" s="30">
        <v>11.83</v>
      </c>
      <c r="AG547" s="2">
        <v>0.92</v>
      </c>
      <c r="AH547" s="2">
        <v>0.2</v>
      </c>
      <c r="AI547" s="2">
        <f t="shared" si="16"/>
        <v>1.0278160000000001</v>
      </c>
      <c r="AJ547" s="2">
        <v>0.16</v>
      </c>
      <c r="AK547" s="2">
        <v>0.11</v>
      </c>
      <c r="AL547" s="2">
        <v>1.7999999999999999E-2</v>
      </c>
      <c r="AN547" s="2">
        <v>4.58</v>
      </c>
      <c r="AO547" s="2">
        <v>2.56</v>
      </c>
      <c r="AP547" s="2">
        <v>8.9999999999999993E-3</v>
      </c>
      <c r="BF547" s="30">
        <v>1.03</v>
      </c>
      <c r="CH547" s="30">
        <v>1.6</v>
      </c>
      <c r="CJ547" s="30">
        <v>2.37</v>
      </c>
      <c r="CK547" s="30">
        <v>9.0399999999999991</v>
      </c>
      <c r="CN547" s="30">
        <v>0.25</v>
      </c>
      <c r="CO547" s="30">
        <v>2.2999999999999998</v>
      </c>
      <c r="CP547" s="30">
        <v>3.56</v>
      </c>
      <c r="CQ547" s="30">
        <v>61.75</v>
      </c>
      <c r="CR547" s="30">
        <v>17.78</v>
      </c>
      <c r="CW547" s="30">
        <v>226.51</v>
      </c>
      <c r="CX547" s="30">
        <v>31.05</v>
      </c>
      <c r="CY547" s="30">
        <v>15.72</v>
      </c>
      <c r="CZ547" s="30">
        <v>80.3</v>
      </c>
      <c r="DA547" s="30">
        <v>15.74</v>
      </c>
      <c r="DB547" s="30">
        <v>0.05</v>
      </c>
      <c r="DG547" s="30">
        <v>0.03</v>
      </c>
      <c r="DH547" s="30">
        <v>0.02</v>
      </c>
      <c r="DM547" s="30">
        <v>7.44</v>
      </c>
      <c r="DN547" s="30">
        <v>87.68</v>
      </c>
      <c r="DO547" s="30">
        <v>13.85</v>
      </c>
      <c r="DP547" s="30">
        <v>21.07</v>
      </c>
      <c r="DQ547" s="30">
        <v>4.2300000000000004</v>
      </c>
      <c r="DR547" s="30">
        <v>16.309999999999999</v>
      </c>
      <c r="DS547" s="30">
        <v>4.26</v>
      </c>
      <c r="DT547" s="30">
        <v>0.16</v>
      </c>
      <c r="DU547" s="30">
        <v>3.12</v>
      </c>
      <c r="DV547" s="30">
        <v>0.59</v>
      </c>
      <c r="DW547" s="30">
        <v>3.05</v>
      </c>
      <c r="DX547" s="30">
        <v>0.62</v>
      </c>
      <c r="DY547" s="30">
        <v>1.7</v>
      </c>
      <c r="DZ547" s="30">
        <v>0.28999999999999998</v>
      </c>
      <c r="EA547" s="30">
        <v>1.91</v>
      </c>
      <c r="EB547" s="30">
        <v>0.28999999999999998</v>
      </c>
      <c r="EC547" s="30">
        <v>4.42</v>
      </c>
      <c r="ED547" s="30">
        <v>1.03</v>
      </c>
      <c r="EM547" s="30">
        <v>15.88</v>
      </c>
      <c r="EO547" s="30">
        <v>24.32</v>
      </c>
      <c r="EP547" s="30">
        <v>2.17</v>
      </c>
      <c r="FP547" s="13" t="s">
        <v>1229</v>
      </c>
    </row>
    <row r="548" spans="1:172" x14ac:dyDescent="0.25">
      <c r="A548" s="13" t="s">
        <v>1227</v>
      </c>
      <c r="C548" s="13" t="s">
        <v>802</v>
      </c>
      <c r="E548" s="2">
        <v>46.202778000000002</v>
      </c>
      <c r="F548" s="2">
        <v>46.202778000000002</v>
      </c>
      <c r="G548" s="2">
        <v>122.148056</v>
      </c>
      <c r="H548" s="2">
        <v>122.148056</v>
      </c>
      <c r="L548" s="13" t="s">
        <v>1236</v>
      </c>
      <c r="Q548" s="34">
        <v>122</v>
      </c>
      <c r="AB548" s="30">
        <v>78.17</v>
      </c>
      <c r="AC548" s="30">
        <v>0.04</v>
      </c>
      <c r="AE548" s="30">
        <v>12.17</v>
      </c>
      <c r="AG548" s="2">
        <v>0.72</v>
      </c>
      <c r="AH548" s="2">
        <v>0.15</v>
      </c>
      <c r="AI548" s="2">
        <f t="shared" si="16"/>
        <v>0.79785600000000001</v>
      </c>
      <c r="AJ548" s="2">
        <v>0.15</v>
      </c>
      <c r="AK548" s="2">
        <v>0.09</v>
      </c>
      <c r="AL548" s="2">
        <v>1.4E-2</v>
      </c>
      <c r="AN548" s="2">
        <v>4.93</v>
      </c>
      <c r="AO548" s="2">
        <v>2.5499999999999998</v>
      </c>
      <c r="AP548" s="2">
        <v>5.0000000000000001E-3</v>
      </c>
      <c r="BF548" s="30">
        <v>0.95</v>
      </c>
      <c r="CH548" s="30">
        <v>1.58</v>
      </c>
      <c r="CJ548" s="30">
        <v>1.36</v>
      </c>
      <c r="CK548" s="30">
        <v>7.53</v>
      </c>
      <c r="CN548" s="30">
        <v>0.32</v>
      </c>
      <c r="CO548" s="30">
        <v>3.39</v>
      </c>
      <c r="CP548" s="30">
        <v>2.74</v>
      </c>
      <c r="CQ548" s="30">
        <v>39.64</v>
      </c>
      <c r="CR548" s="30">
        <v>17.79</v>
      </c>
      <c r="CW548" s="30">
        <v>240.02</v>
      </c>
      <c r="CX548" s="30">
        <v>41.65</v>
      </c>
      <c r="CY548" s="30">
        <v>15.22</v>
      </c>
      <c r="CZ548" s="30">
        <v>88.94</v>
      </c>
      <c r="DA548" s="30">
        <v>17.63</v>
      </c>
      <c r="DB548" s="30">
        <v>0.2</v>
      </c>
      <c r="DG548" s="30">
        <v>0.04</v>
      </c>
      <c r="DH548" s="30">
        <v>0.02</v>
      </c>
      <c r="DM548" s="30">
        <v>7.36</v>
      </c>
      <c r="DN548" s="30">
        <v>99.2</v>
      </c>
      <c r="DO548" s="30">
        <v>9.2899999999999991</v>
      </c>
      <c r="DP548" s="30">
        <v>18.649999999999999</v>
      </c>
      <c r="DQ548" s="30">
        <v>2.8</v>
      </c>
      <c r="DR548" s="30">
        <v>10.49</v>
      </c>
      <c r="DS548" s="30">
        <v>2.85</v>
      </c>
      <c r="DT548" s="30">
        <v>0.1</v>
      </c>
      <c r="DU548" s="30">
        <v>2.25</v>
      </c>
      <c r="DV548" s="30">
        <v>0.45</v>
      </c>
      <c r="DW548" s="30">
        <v>2.68</v>
      </c>
      <c r="DX548" s="30">
        <v>0.59</v>
      </c>
      <c r="DY548" s="30">
        <v>1.69</v>
      </c>
      <c r="DZ548" s="30">
        <v>0.28999999999999998</v>
      </c>
      <c r="EA548" s="30">
        <v>1.95</v>
      </c>
      <c r="EB548" s="30">
        <v>0.31</v>
      </c>
      <c r="EC548" s="30">
        <v>14.3</v>
      </c>
      <c r="ED548" s="30">
        <v>1.0900000000000001</v>
      </c>
      <c r="EM548" s="30">
        <v>36.950000000000003</v>
      </c>
      <c r="EO548" s="30">
        <v>25.25</v>
      </c>
      <c r="EP548" s="30">
        <v>3.6</v>
      </c>
      <c r="FP548" s="13" t="s">
        <v>1229</v>
      </c>
    </row>
    <row r="549" spans="1:172" x14ac:dyDescent="0.25">
      <c r="A549" s="13" t="s">
        <v>1227</v>
      </c>
      <c r="C549" s="13" t="s">
        <v>802</v>
      </c>
      <c r="E549" s="2">
        <v>46.202778000000002</v>
      </c>
      <c r="F549" s="2">
        <v>46.202778000000002</v>
      </c>
      <c r="G549" s="2">
        <v>122.148056</v>
      </c>
      <c r="H549" s="2">
        <v>122.148056</v>
      </c>
      <c r="L549" s="13" t="s">
        <v>1237</v>
      </c>
      <c r="Q549" s="34">
        <v>122</v>
      </c>
      <c r="AB549" s="30">
        <v>76.040000000000006</v>
      </c>
      <c r="AC549" s="30">
        <v>0.13</v>
      </c>
      <c r="AE549" s="30">
        <v>12.55</v>
      </c>
      <c r="AG549" s="2">
        <v>1.3</v>
      </c>
      <c r="AH549" s="2">
        <v>0.35</v>
      </c>
      <c r="AI549" s="2">
        <f t="shared" si="16"/>
        <v>1.5197400000000001</v>
      </c>
      <c r="AJ549" s="2">
        <v>0.21</v>
      </c>
      <c r="AK549" s="2">
        <v>0.17</v>
      </c>
      <c r="AL549" s="2">
        <v>1.2999999999999999E-2</v>
      </c>
      <c r="AN549" s="2">
        <v>5.31</v>
      </c>
      <c r="AO549" s="2">
        <v>2.8</v>
      </c>
      <c r="AP549" s="2">
        <v>1.4999999999999999E-2</v>
      </c>
      <c r="BF549" s="30">
        <v>1.01</v>
      </c>
      <c r="CH549" s="30">
        <v>3.64</v>
      </c>
      <c r="CJ549" s="30">
        <v>12.31</v>
      </c>
      <c r="CK549" s="30">
        <v>9.94</v>
      </c>
      <c r="CN549" s="30">
        <v>0.55000000000000004</v>
      </c>
      <c r="CO549" s="30">
        <v>1.02</v>
      </c>
      <c r="CP549" s="30">
        <v>2.2400000000000002</v>
      </c>
      <c r="CQ549" s="30">
        <v>47.94</v>
      </c>
      <c r="CR549" s="30">
        <v>19.98</v>
      </c>
      <c r="CW549" s="30">
        <v>230.6</v>
      </c>
      <c r="CX549" s="30">
        <v>114.79</v>
      </c>
      <c r="CY549" s="30">
        <v>28.77</v>
      </c>
      <c r="CZ549" s="30">
        <v>169.37</v>
      </c>
      <c r="DA549" s="30">
        <v>34.950000000000003</v>
      </c>
      <c r="DB549" s="30">
        <v>1</v>
      </c>
      <c r="DG549" s="30">
        <v>0.04</v>
      </c>
      <c r="DH549" s="30">
        <v>0.05</v>
      </c>
      <c r="DM549" s="30">
        <v>7.19</v>
      </c>
      <c r="DN549" s="30">
        <v>297.5</v>
      </c>
      <c r="DO549" s="30">
        <v>61.74</v>
      </c>
      <c r="DP549" s="30">
        <v>130.65</v>
      </c>
      <c r="DQ549" s="30">
        <v>13.57</v>
      </c>
      <c r="DR549" s="30">
        <v>46.09</v>
      </c>
      <c r="DS549" s="30">
        <v>8.31</v>
      </c>
      <c r="DT549" s="30">
        <v>0.25</v>
      </c>
      <c r="DU549" s="30">
        <v>6.79</v>
      </c>
      <c r="DV549" s="30">
        <v>0.99</v>
      </c>
      <c r="DW549" s="30">
        <v>5</v>
      </c>
      <c r="DX549" s="30">
        <v>0.98</v>
      </c>
      <c r="DY549" s="30">
        <v>2.85</v>
      </c>
      <c r="DZ549" s="30">
        <v>0.46</v>
      </c>
      <c r="EA549" s="30">
        <v>3.1</v>
      </c>
      <c r="EB549" s="30">
        <v>0.48</v>
      </c>
      <c r="EC549" s="30">
        <v>7.34</v>
      </c>
      <c r="ED549" s="30">
        <v>1.42</v>
      </c>
      <c r="EM549" s="30">
        <v>11.63</v>
      </c>
      <c r="EO549" s="30">
        <v>19.57</v>
      </c>
      <c r="EP549" s="30">
        <v>2.36</v>
      </c>
      <c r="FP549" s="13" t="s">
        <v>1229</v>
      </c>
    </row>
    <row r="550" spans="1:172" x14ac:dyDescent="0.25">
      <c r="A550" s="13" t="s">
        <v>1227</v>
      </c>
      <c r="C550" s="13" t="s">
        <v>802</v>
      </c>
      <c r="E550" s="2">
        <v>46.202778000000002</v>
      </c>
      <c r="F550" s="2">
        <v>46.202778000000002</v>
      </c>
      <c r="G550" s="2">
        <v>122.148056</v>
      </c>
      <c r="H550" s="2">
        <v>122.148056</v>
      </c>
      <c r="L550" s="13" t="s">
        <v>1238</v>
      </c>
      <c r="Q550" s="34">
        <v>122</v>
      </c>
      <c r="AB550" s="30">
        <v>75.760000000000005</v>
      </c>
      <c r="AC550" s="30">
        <v>0.12</v>
      </c>
      <c r="AE550" s="30">
        <v>12.81</v>
      </c>
      <c r="AG550" s="2">
        <v>1.24</v>
      </c>
      <c r="AH550" s="2">
        <v>0.25</v>
      </c>
      <c r="AI550" s="2">
        <f t="shared" si="16"/>
        <v>1.3657520000000001</v>
      </c>
      <c r="AJ550" s="2">
        <v>0.24</v>
      </c>
      <c r="AK550" s="2">
        <v>0.13</v>
      </c>
      <c r="AL550" s="2">
        <v>2.5000000000000001E-2</v>
      </c>
      <c r="AN550" s="2">
        <v>4.55</v>
      </c>
      <c r="AO550" s="2">
        <v>3.75</v>
      </c>
      <c r="AP550" s="2">
        <v>1.4999999999999999E-2</v>
      </c>
      <c r="BF550" s="30">
        <v>0.99</v>
      </c>
      <c r="CH550" s="30">
        <v>2.77</v>
      </c>
      <c r="CJ550" s="30">
        <v>4.3899999999999997</v>
      </c>
      <c r="CK550" s="30">
        <v>7.91</v>
      </c>
      <c r="CN550" s="30">
        <v>0.56000000000000005</v>
      </c>
      <c r="CO550" s="30">
        <v>1.25</v>
      </c>
      <c r="CP550" s="30">
        <v>2.81</v>
      </c>
      <c r="CQ550" s="30">
        <v>54.47</v>
      </c>
      <c r="CR550" s="30">
        <v>17.66</v>
      </c>
      <c r="CW550" s="30">
        <v>184.76</v>
      </c>
      <c r="CX550" s="30">
        <v>108.72</v>
      </c>
      <c r="CY550" s="30">
        <v>29.87</v>
      </c>
      <c r="CZ550" s="30">
        <v>168.86</v>
      </c>
      <c r="DA550" s="30">
        <v>36.47</v>
      </c>
      <c r="DB550" s="30">
        <v>0.92</v>
      </c>
      <c r="DG550" s="30">
        <v>7.0000000000000007E-2</v>
      </c>
      <c r="DH550" s="30">
        <v>0.05</v>
      </c>
      <c r="DM550" s="30">
        <v>3.39</v>
      </c>
      <c r="DN550" s="30">
        <v>261.31</v>
      </c>
      <c r="DO550" s="30">
        <v>71.400000000000006</v>
      </c>
      <c r="DP550" s="30">
        <v>144.87</v>
      </c>
      <c r="DQ550" s="30">
        <v>14.91</v>
      </c>
      <c r="DR550" s="30">
        <v>50.28</v>
      </c>
      <c r="DS550" s="30">
        <v>8.94</v>
      </c>
      <c r="DT550" s="30">
        <v>0.24</v>
      </c>
      <c r="DU550" s="30">
        <v>7.38</v>
      </c>
      <c r="DV550" s="30">
        <v>1.07</v>
      </c>
      <c r="DW550" s="30">
        <v>5.38</v>
      </c>
      <c r="DX550" s="30">
        <v>1.08</v>
      </c>
      <c r="DY550" s="30">
        <v>3.15</v>
      </c>
      <c r="DZ550" s="30">
        <v>0.53</v>
      </c>
      <c r="EA550" s="30">
        <v>3.29</v>
      </c>
      <c r="EB550" s="30">
        <v>0.53</v>
      </c>
      <c r="EC550" s="30">
        <v>7.28</v>
      </c>
      <c r="ED550" s="30">
        <v>1.52</v>
      </c>
      <c r="EM550" s="30">
        <v>17.16</v>
      </c>
      <c r="EO550" s="30">
        <v>19.420000000000002</v>
      </c>
      <c r="EP550" s="30">
        <v>3.39</v>
      </c>
      <c r="FP550" s="13" t="s">
        <v>1229</v>
      </c>
    </row>
    <row r="551" spans="1:172" x14ac:dyDescent="0.25">
      <c r="A551" s="13" t="s">
        <v>1239</v>
      </c>
      <c r="C551" s="13" t="s">
        <v>1210</v>
      </c>
      <c r="E551" s="12">
        <v>50.216667000000001</v>
      </c>
      <c r="F551" s="12">
        <v>50.216667000000001</v>
      </c>
      <c r="G551" s="12">
        <v>125.8</v>
      </c>
      <c r="H551" s="12">
        <v>125.8</v>
      </c>
      <c r="L551" s="13" t="s">
        <v>1240</v>
      </c>
      <c r="Q551" s="34">
        <v>128</v>
      </c>
      <c r="AB551" s="30">
        <v>65.989999999999995</v>
      </c>
      <c r="AC551" s="30">
        <v>0.32</v>
      </c>
      <c r="AE551" s="30">
        <v>15.51</v>
      </c>
      <c r="AI551" s="2">
        <v>3.6081979999999998</v>
      </c>
      <c r="AJ551" s="2">
        <v>3.78</v>
      </c>
      <c r="AK551" s="2">
        <v>1.45</v>
      </c>
      <c r="AL551" s="2">
        <v>0.09</v>
      </c>
      <c r="AN551" s="2">
        <v>2.27</v>
      </c>
      <c r="AO551" s="2">
        <v>4.43</v>
      </c>
      <c r="AP551" s="2">
        <v>0.13</v>
      </c>
      <c r="BF551" s="30">
        <v>1.52</v>
      </c>
      <c r="CJ551" s="30">
        <v>85</v>
      </c>
      <c r="CK551" s="30">
        <v>21</v>
      </c>
      <c r="CN551" s="30">
        <v>8.1</v>
      </c>
      <c r="CO551" s="30">
        <v>4.4000000000000004</v>
      </c>
      <c r="CR551" s="30">
        <v>18.8</v>
      </c>
      <c r="CW551" s="30">
        <v>35.200000000000003</v>
      </c>
      <c r="CX551" s="30">
        <v>451</v>
      </c>
      <c r="CY551" s="30">
        <v>11.3</v>
      </c>
      <c r="CZ551" s="30">
        <v>98</v>
      </c>
      <c r="DA551" s="30">
        <v>5.0999999999999996</v>
      </c>
      <c r="DM551" s="30">
        <v>1.1399999999999999</v>
      </c>
      <c r="DN551" s="30">
        <v>382</v>
      </c>
      <c r="DO551" s="30">
        <v>17.399999999999999</v>
      </c>
      <c r="DP551" s="30">
        <v>34.200000000000003</v>
      </c>
      <c r="DQ551" s="30">
        <v>4.13</v>
      </c>
      <c r="DR551" s="30">
        <v>15.9</v>
      </c>
      <c r="DS551" s="30">
        <v>2.95</v>
      </c>
      <c r="DT551" s="30">
        <v>0.82</v>
      </c>
      <c r="DU551" s="30">
        <v>2.34</v>
      </c>
      <c r="DV551" s="30">
        <v>0.35</v>
      </c>
      <c r="DW551" s="30">
        <v>1.93</v>
      </c>
      <c r="DX551" s="30">
        <v>0.41</v>
      </c>
      <c r="DY551" s="30">
        <v>1.18</v>
      </c>
      <c r="DZ551" s="30">
        <v>0.18</v>
      </c>
      <c r="EA551" s="30">
        <v>1.22</v>
      </c>
      <c r="EB551" s="30">
        <v>0.2</v>
      </c>
      <c r="EC551" s="30">
        <v>2.8</v>
      </c>
      <c r="ED551" s="30">
        <v>0.4</v>
      </c>
      <c r="EM551" s="30">
        <v>7.9</v>
      </c>
      <c r="EO551" s="30">
        <v>4.42</v>
      </c>
      <c r="EP551" s="30">
        <v>1.75</v>
      </c>
      <c r="FP551" s="13" t="s">
        <v>1241</v>
      </c>
    </row>
    <row r="552" spans="1:172" x14ac:dyDescent="0.25">
      <c r="A552" s="13" t="s">
        <v>1239</v>
      </c>
      <c r="C552" s="13" t="s">
        <v>1210</v>
      </c>
      <c r="E552" s="12">
        <v>50.216667000000001</v>
      </c>
      <c r="F552" s="12">
        <v>50.216667000000001</v>
      </c>
      <c r="G552" s="12">
        <v>125.8</v>
      </c>
      <c r="H552" s="12">
        <v>125.8</v>
      </c>
      <c r="L552" s="13" t="s">
        <v>1242</v>
      </c>
      <c r="Q552" s="34">
        <v>128</v>
      </c>
      <c r="AB552" s="30">
        <v>64.78</v>
      </c>
      <c r="AC552" s="30">
        <v>0.34</v>
      </c>
      <c r="AE552" s="30">
        <v>15.85</v>
      </c>
      <c r="AI552" s="2">
        <v>3.3472560000000002</v>
      </c>
      <c r="AJ552" s="2">
        <v>3.79</v>
      </c>
      <c r="AK552" s="2">
        <v>1.27</v>
      </c>
      <c r="AL552" s="2">
        <v>0.09</v>
      </c>
      <c r="AN552" s="2">
        <v>2.86</v>
      </c>
      <c r="AO552" s="2">
        <v>5.08</v>
      </c>
      <c r="AP552" s="2">
        <v>0.14000000000000001</v>
      </c>
      <c r="BF552" s="30">
        <v>1.38</v>
      </c>
      <c r="CJ552" s="30">
        <v>85</v>
      </c>
      <c r="CK552" s="30">
        <v>17</v>
      </c>
      <c r="CN552" s="30">
        <v>8.3000000000000007</v>
      </c>
      <c r="CO552" s="30">
        <v>4.5</v>
      </c>
      <c r="CR552" s="30">
        <v>18.5</v>
      </c>
      <c r="CW552" s="30">
        <v>29.2</v>
      </c>
      <c r="CX552" s="30">
        <v>501</v>
      </c>
      <c r="CY552" s="30">
        <v>11.6</v>
      </c>
      <c r="CZ552" s="30">
        <v>101</v>
      </c>
      <c r="DA552" s="30">
        <v>5.2</v>
      </c>
      <c r="DM552" s="30">
        <v>1.05</v>
      </c>
      <c r="DN552" s="30">
        <v>343</v>
      </c>
      <c r="DO552" s="30">
        <v>17.600000000000001</v>
      </c>
      <c r="DP552" s="30">
        <v>34.299999999999997</v>
      </c>
      <c r="DQ552" s="30">
        <v>4.13</v>
      </c>
      <c r="DR552" s="30">
        <v>16.899999999999999</v>
      </c>
      <c r="DS552" s="30">
        <v>3.12</v>
      </c>
      <c r="DT552" s="30">
        <v>0.95</v>
      </c>
      <c r="DU552" s="30">
        <v>2.79</v>
      </c>
      <c r="DV552" s="30">
        <v>0.38</v>
      </c>
      <c r="DW552" s="30">
        <v>1.98</v>
      </c>
      <c r="DX552" s="30">
        <v>0.42</v>
      </c>
      <c r="DY552" s="30">
        <v>1.21</v>
      </c>
      <c r="DZ552" s="30">
        <v>0.19</v>
      </c>
      <c r="EA552" s="30">
        <v>1.27</v>
      </c>
      <c r="EB552" s="30">
        <v>0.21</v>
      </c>
      <c r="EC552" s="30">
        <v>3.1</v>
      </c>
      <c r="ED552" s="30">
        <v>0.4</v>
      </c>
      <c r="EM552" s="30">
        <v>8</v>
      </c>
      <c r="EO552" s="30">
        <v>4.37</v>
      </c>
      <c r="EP552" s="30">
        <v>1.37</v>
      </c>
      <c r="FP552" s="13" t="s">
        <v>1241</v>
      </c>
    </row>
    <row r="553" spans="1:172" x14ac:dyDescent="0.25">
      <c r="A553" s="13" t="s">
        <v>1239</v>
      </c>
      <c r="C553" s="13" t="s">
        <v>1210</v>
      </c>
      <c r="E553" s="12">
        <v>50.216667000000001</v>
      </c>
      <c r="F553" s="12">
        <v>50.216667000000001</v>
      </c>
      <c r="G553" s="12">
        <v>125.8</v>
      </c>
      <c r="H553" s="12">
        <v>125.8</v>
      </c>
      <c r="L553" s="13" t="s">
        <v>1243</v>
      </c>
      <c r="Q553" s="34">
        <v>128</v>
      </c>
      <c r="AB553" s="30">
        <v>65.790000000000006</v>
      </c>
      <c r="AC553" s="30">
        <v>0.32</v>
      </c>
      <c r="AE553" s="30">
        <v>15.44</v>
      </c>
      <c r="AI553" s="2">
        <v>3.7881580000000001</v>
      </c>
      <c r="AJ553" s="2">
        <v>3.59</v>
      </c>
      <c r="AK553" s="2">
        <v>1.96</v>
      </c>
      <c r="AL553" s="2">
        <v>0.09</v>
      </c>
      <c r="AN553" s="2">
        <v>2.8</v>
      </c>
      <c r="AO553" s="2">
        <v>3.75</v>
      </c>
      <c r="AP553" s="2">
        <v>0.15</v>
      </c>
      <c r="BF553" s="30">
        <v>1.87</v>
      </c>
      <c r="CJ553" s="30">
        <v>81</v>
      </c>
      <c r="CK553" s="30">
        <v>19</v>
      </c>
      <c r="CN553" s="30">
        <v>8.6999999999999993</v>
      </c>
      <c r="CO553" s="30">
        <v>4.4000000000000004</v>
      </c>
      <c r="CR553" s="30">
        <v>18.899999999999999</v>
      </c>
      <c r="CW553" s="30">
        <v>44.9</v>
      </c>
      <c r="CX553" s="30">
        <v>334</v>
      </c>
      <c r="CY553" s="30">
        <v>10.3</v>
      </c>
      <c r="CZ553" s="30">
        <v>103</v>
      </c>
      <c r="DA553" s="30">
        <v>4.2</v>
      </c>
      <c r="DM553" s="30">
        <v>1.96</v>
      </c>
      <c r="DN553" s="30">
        <v>463</v>
      </c>
      <c r="DO553" s="30">
        <v>13.5</v>
      </c>
      <c r="DP553" s="30">
        <v>27.6</v>
      </c>
      <c r="DQ553" s="30">
        <v>3.49</v>
      </c>
      <c r="DR553" s="30">
        <v>13.6</v>
      </c>
      <c r="DS553" s="30">
        <v>2.64</v>
      </c>
      <c r="DT553" s="30">
        <v>0.8</v>
      </c>
      <c r="DU553" s="30">
        <v>2.2400000000000002</v>
      </c>
      <c r="DV553" s="30">
        <v>0.32</v>
      </c>
      <c r="DW553" s="30">
        <v>1.73</v>
      </c>
      <c r="DX553" s="30">
        <v>0.37</v>
      </c>
      <c r="DY553" s="30">
        <v>1.04</v>
      </c>
      <c r="DZ553" s="30">
        <v>0.16</v>
      </c>
      <c r="EA553" s="30">
        <v>1.0900000000000001</v>
      </c>
      <c r="EB553" s="30">
        <v>0.19</v>
      </c>
      <c r="EC553" s="30">
        <v>2.7</v>
      </c>
      <c r="ED553" s="30">
        <v>0.31</v>
      </c>
      <c r="EM553" s="30">
        <v>5.6</v>
      </c>
      <c r="EO553" s="30">
        <v>2.72</v>
      </c>
      <c r="EP553" s="30">
        <v>1.1000000000000001</v>
      </c>
      <c r="FP553" s="13" t="s">
        <v>1241</v>
      </c>
    </row>
    <row r="554" spans="1:172" x14ac:dyDescent="0.25">
      <c r="A554" s="13" t="s">
        <v>1239</v>
      </c>
      <c r="C554" s="13" t="s">
        <v>1210</v>
      </c>
      <c r="E554" s="12">
        <v>50.216667000000001</v>
      </c>
      <c r="F554" s="12">
        <v>50.216667000000001</v>
      </c>
      <c r="G554" s="12">
        <v>125.8</v>
      </c>
      <c r="H554" s="12">
        <v>125.8</v>
      </c>
      <c r="L554" s="13" t="s">
        <v>1244</v>
      </c>
      <c r="Q554" s="34">
        <v>128</v>
      </c>
      <c r="AB554" s="30">
        <v>65.55</v>
      </c>
      <c r="AC554" s="30">
        <v>0.31</v>
      </c>
      <c r="AE554" s="30">
        <v>15.78</v>
      </c>
      <c r="AI554" s="2">
        <v>3.6981780000000004</v>
      </c>
      <c r="AJ554" s="2">
        <v>3.68</v>
      </c>
      <c r="AK554" s="2">
        <v>1.86</v>
      </c>
      <c r="AL554" s="2">
        <v>0.09</v>
      </c>
      <c r="AN554" s="2">
        <v>2.65</v>
      </c>
      <c r="AO554" s="2">
        <v>3.98</v>
      </c>
      <c r="AP554" s="2">
        <v>0.13</v>
      </c>
      <c r="BF554" s="30">
        <v>1.49</v>
      </c>
      <c r="CJ554" s="30">
        <v>82</v>
      </c>
      <c r="CK554" s="30">
        <v>16</v>
      </c>
      <c r="CN554" s="30">
        <v>8.6</v>
      </c>
      <c r="CO554" s="30">
        <v>4.2</v>
      </c>
      <c r="CR554" s="30">
        <v>18.2</v>
      </c>
      <c r="CW554" s="30">
        <v>31.2</v>
      </c>
      <c r="CX554" s="30">
        <v>397</v>
      </c>
      <c r="CY554" s="30">
        <v>10.8</v>
      </c>
      <c r="CZ554" s="30">
        <v>99</v>
      </c>
      <c r="DA554" s="30">
        <v>4.7</v>
      </c>
      <c r="DM554" s="30">
        <v>1.25</v>
      </c>
      <c r="DN554" s="30">
        <v>367</v>
      </c>
      <c r="DO554" s="30">
        <v>15.5</v>
      </c>
      <c r="DP554" s="30">
        <v>32.1</v>
      </c>
      <c r="DQ554" s="30">
        <v>3.52</v>
      </c>
      <c r="DR554" s="30">
        <v>15.2</v>
      </c>
      <c r="DS554" s="30">
        <v>2.82</v>
      </c>
      <c r="DT554" s="30">
        <v>0.87</v>
      </c>
      <c r="DU554" s="30">
        <v>2.52</v>
      </c>
      <c r="DV554" s="30">
        <v>0.37</v>
      </c>
      <c r="DW554" s="30">
        <v>1.82</v>
      </c>
      <c r="DX554" s="30">
        <v>0.39</v>
      </c>
      <c r="DY554" s="30">
        <v>1.0900000000000001</v>
      </c>
      <c r="DZ554" s="30">
        <v>0.17</v>
      </c>
      <c r="EA554" s="30">
        <v>1.1499999999999999</v>
      </c>
      <c r="EB554" s="30">
        <v>0.2</v>
      </c>
      <c r="EC554" s="30">
        <v>2.9</v>
      </c>
      <c r="ED554" s="30">
        <v>0.38</v>
      </c>
      <c r="EM554" s="30">
        <v>6.8</v>
      </c>
      <c r="EO554" s="30">
        <v>3.37</v>
      </c>
      <c r="EP554" s="30">
        <v>1.52</v>
      </c>
      <c r="FP554" s="13" t="s">
        <v>1241</v>
      </c>
    </row>
    <row r="555" spans="1:172" x14ac:dyDescent="0.25">
      <c r="A555" s="13" t="s">
        <v>1239</v>
      </c>
      <c r="C555" s="13" t="s">
        <v>1210</v>
      </c>
      <c r="E555" s="12">
        <v>50.216667000000001</v>
      </c>
      <c r="F555" s="12">
        <v>50.216667000000001</v>
      </c>
      <c r="G555" s="12">
        <v>125.8</v>
      </c>
      <c r="H555" s="12">
        <v>125.8</v>
      </c>
      <c r="L555" s="13" t="s">
        <v>1245</v>
      </c>
      <c r="Q555" s="34">
        <v>128</v>
      </c>
      <c r="AB555" s="30">
        <v>64.97</v>
      </c>
      <c r="AC555" s="30">
        <v>0.33</v>
      </c>
      <c r="AE555" s="30">
        <v>15.68</v>
      </c>
      <c r="AI555" s="2">
        <v>3.5812040000000001</v>
      </c>
      <c r="AJ555" s="2">
        <v>3.71</v>
      </c>
      <c r="AK555" s="2">
        <v>1.32</v>
      </c>
      <c r="AL555" s="2">
        <v>0.09</v>
      </c>
      <c r="AN555" s="2">
        <v>2.75</v>
      </c>
      <c r="AO555" s="2">
        <v>4.8499999999999996</v>
      </c>
      <c r="AP555" s="2">
        <v>0.14000000000000001</v>
      </c>
      <c r="BF555" s="30">
        <v>1.65</v>
      </c>
      <c r="CJ555" s="30">
        <v>83</v>
      </c>
      <c r="CK555" s="30">
        <v>18</v>
      </c>
      <c r="CN555" s="30">
        <v>9.1</v>
      </c>
      <c r="CO555" s="30">
        <v>4.4000000000000004</v>
      </c>
      <c r="CR555" s="30">
        <v>18.7</v>
      </c>
      <c r="CW555" s="30">
        <v>40.1</v>
      </c>
      <c r="CX555" s="30">
        <v>482</v>
      </c>
      <c r="CY555" s="30">
        <v>11</v>
      </c>
      <c r="CZ555" s="30">
        <v>102</v>
      </c>
      <c r="DA555" s="30">
        <v>4.9000000000000004</v>
      </c>
      <c r="DM555" s="30">
        <v>1.45</v>
      </c>
      <c r="DN555" s="30">
        <v>424</v>
      </c>
      <c r="DO555" s="30">
        <v>16.2</v>
      </c>
      <c r="DP555" s="30">
        <v>29.5</v>
      </c>
      <c r="DQ555" s="30">
        <v>3.95</v>
      </c>
      <c r="DR555" s="30">
        <v>14.9</v>
      </c>
      <c r="DS555" s="30">
        <v>3.01</v>
      </c>
      <c r="DT555" s="30">
        <v>0.91</v>
      </c>
      <c r="DU555" s="30">
        <v>2.64</v>
      </c>
      <c r="DV555" s="30">
        <v>0.32</v>
      </c>
      <c r="DW555" s="30">
        <v>1.79</v>
      </c>
      <c r="DX555" s="30">
        <v>0.4</v>
      </c>
      <c r="DY555" s="30">
        <v>1.1499999999999999</v>
      </c>
      <c r="DZ555" s="30">
        <v>0.18</v>
      </c>
      <c r="EA555" s="30">
        <v>1.2</v>
      </c>
      <c r="EB555" s="30">
        <v>0.21</v>
      </c>
      <c r="EC555" s="30">
        <v>3</v>
      </c>
      <c r="ED555" s="30">
        <v>0.39</v>
      </c>
      <c r="EM555" s="30">
        <v>7.2</v>
      </c>
      <c r="EO555" s="30">
        <v>3.89</v>
      </c>
      <c r="EP555" s="30">
        <v>1.62</v>
      </c>
      <c r="FP555" s="13" t="s">
        <v>1241</v>
      </c>
    </row>
    <row r="556" spans="1:172" x14ac:dyDescent="0.25">
      <c r="A556" s="13" t="s">
        <v>1239</v>
      </c>
      <c r="C556" s="13" t="s">
        <v>1210</v>
      </c>
      <c r="E556" s="12">
        <v>50.25</v>
      </c>
      <c r="F556" s="12">
        <v>50.25</v>
      </c>
      <c r="G556" s="12">
        <v>125.766667</v>
      </c>
      <c r="H556" s="12">
        <v>125.766667</v>
      </c>
      <c r="L556" s="13" t="s">
        <v>1246</v>
      </c>
      <c r="Q556" s="34">
        <v>175</v>
      </c>
      <c r="AB556" s="30">
        <v>70.709999999999994</v>
      </c>
      <c r="AC556" s="30">
        <v>0.39</v>
      </c>
      <c r="AE556" s="30">
        <v>14.62</v>
      </c>
      <c r="AI556" s="2">
        <v>2.6094200000000001</v>
      </c>
      <c r="AJ556" s="2">
        <v>2.38</v>
      </c>
      <c r="AK556" s="2">
        <v>1.2</v>
      </c>
      <c r="AL556" s="2">
        <v>0.05</v>
      </c>
      <c r="AN556" s="2">
        <v>3.35</v>
      </c>
      <c r="AO556" s="2">
        <v>4</v>
      </c>
      <c r="AP556" s="2">
        <v>0.11</v>
      </c>
      <c r="BF556" s="30">
        <v>0.53</v>
      </c>
      <c r="CJ556" s="30">
        <v>58</v>
      </c>
      <c r="CK556" s="30">
        <v>22</v>
      </c>
      <c r="CN556" s="30">
        <v>6.3</v>
      </c>
      <c r="CR556" s="30">
        <v>17</v>
      </c>
      <c r="CW556" s="30">
        <v>90.7</v>
      </c>
      <c r="CX556" s="30">
        <v>375</v>
      </c>
      <c r="CY556" s="30">
        <v>12.7</v>
      </c>
      <c r="CZ556" s="30">
        <v>132</v>
      </c>
      <c r="DA556" s="30">
        <v>8.5</v>
      </c>
      <c r="DM556" s="30">
        <v>3.7</v>
      </c>
      <c r="DN556" s="30">
        <v>500</v>
      </c>
      <c r="DO556" s="30">
        <v>30</v>
      </c>
      <c r="DP556" s="30">
        <v>53.2</v>
      </c>
      <c r="DQ556" s="30">
        <v>5.56</v>
      </c>
      <c r="DR556" s="30">
        <v>18.2</v>
      </c>
      <c r="DS556" s="30">
        <v>3.1</v>
      </c>
      <c r="DT556" s="30">
        <v>0.73</v>
      </c>
      <c r="DU556" s="30">
        <v>2.2999999999999998</v>
      </c>
      <c r="DV556" s="30">
        <v>0.35</v>
      </c>
      <c r="DW556" s="30">
        <v>2.09</v>
      </c>
      <c r="DX556" s="30">
        <v>0.46</v>
      </c>
      <c r="DY556" s="30">
        <v>1.27</v>
      </c>
      <c r="DZ556" s="30">
        <v>0.19</v>
      </c>
      <c r="EA556" s="30">
        <v>1.28</v>
      </c>
      <c r="EB556" s="30">
        <v>0.21</v>
      </c>
      <c r="EC556" s="30">
        <v>4.2</v>
      </c>
      <c r="ED556" s="30">
        <v>1.1000000000000001</v>
      </c>
      <c r="EM556" s="30">
        <v>9.6999999999999993</v>
      </c>
      <c r="EO556" s="30">
        <v>12.8</v>
      </c>
      <c r="EP556" s="30">
        <v>7.2</v>
      </c>
      <c r="FP556" s="13" t="s">
        <v>1241</v>
      </c>
    </row>
    <row r="557" spans="1:172" x14ac:dyDescent="0.25">
      <c r="A557" s="13" t="s">
        <v>1239</v>
      </c>
      <c r="C557" s="13" t="s">
        <v>1210</v>
      </c>
      <c r="E557" s="12">
        <v>50.25</v>
      </c>
      <c r="F557" s="12">
        <v>50.25</v>
      </c>
      <c r="G557" s="12">
        <v>125.766667</v>
      </c>
      <c r="H557" s="12">
        <v>125.766667</v>
      </c>
      <c r="L557" s="13" t="s">
        <v>1247</v>
      </c>
      <c r="Q557" s="34">
        <v>175</v>
      </c>
      <c r="AB557" s="30">
        <v>68.66</v>
      </c>
      <c r="AC557" s="30">
        <v>0.36</v>
      </c>
      <c r="AE557" s="30">
        <v>15.32</v>
      </c>
      <c r="AI557" s="2">
        <v>2.6814040000000001</v>
      </c>
      <c r="AJ557" s="2">
        <v>2.83</v>
      </c>
      <c r="AK557" s="2">
        <v>1.1399999999999999</v>
      </c>
      <c r="AL557" s="2">
        <v>0.05</v>
      </c>
      <c r="AN557" s="2">
        <v>2.84</v>
      </c>
      <c r="AO557" s="2">
        <v>4.3499999999999996</v>
      </c>
      <c r="AP557" s="2">
        <v>0.11</v>
      </c>
      <c r="BF557" s="30">
        <v>0.74</v>
      </c>
      <c r="CJ557" s="30">
        <v>61</v>
      </c>
      <c r="CK557" s="30">
        <v>16</v>
      </c>
      <c r="CN557" s="30">
        <v>6.1</v>
      </c>
      <c r="CR557" s="30">
        <v>18</v>
      </c>
      <c r="CW557" s="30">
        <v>75.7</v>
      </c>
      <c r="CX557" s="30">
        <v>451</v>
      </c>
      <c r="CY557" s="30">
        <v>11.5</v>
      </c>
      <c r="CZ557" s="30">
        <v>128</v>
      </c>
      <c r="DA557" s="30">
        <v>7.4</v>
      </c>
      <c r="DM557" s="30">
        <v>2.91</v>
      </c>
      <c r="DN557" s="30">
        <v>500</v>
      </c>
      <c r="DO557" s="30">
        <v>26.6</v>
      </c>
      <c r="DP557" s="30">
        <v>46.8</v>
      </c>
      <c r="DQ557" s="30">
        <v>4.93</v>
      </c>
      <c r="DR557" s="30">
        <v>15.9</v>
      </c>
      <c r="DS557" s="30">
        <v>2.74</v>
      </c>
      <c r="DT557" s="30">
        <v>0.76</v>
      </c>
      <c r="DU557" s="30">
        <v>2.1800000000000002</v>
      </c>
      <c r="DV557" s="30">
        <v>0.3</v>
      </c>
      <c r="DW557" s="30">
        <v>1.88</v>
      </c>
      <c r="DX557" s="30">
        <v>0.39</v>
      </c>
      <c r="DY557" s="30">
        <v>1.1200000000000001</v>
      </c>
      <c r="DZ557" s="30">
        <v>0.17</v>
      </c>
      <c r="EA557" s="30">
        <v>1.26</v>
      </c>
      <c r="EB557" s="30">
        <v>0.2</v>
      </c>
      <c r="EC557" s="30">
        <v>3.9</v>
      </c>
      <c r="ED557" s="30">
        <v>0.9</v>
      </c>
      <c r="EM557" s="30">
        <v>9.6</v>
      </c>
      <c r="EO557" s="30">
        <v>13.3</v>
      </c>
      <c r="EP557" s="30">
        <v>7.83</v>
      </c>
      <c r="FP557" s="13" t="s">
        <v>1241</v>
      </c>
    </row>
    <row r="558" spans="1:172" x14ac:dyDescent="0.25">
      <c r="A558" s="13" t="s">
        <v>1239</v>
      </c>
      <c r="C558" s="13" t="s">
        <v>1210</v>
      </c>
      <c r="E558" s="12">
        <v>50.25</v>
      </c>
      <c r="F558" s="12">
        <v>50.25</v>
      </c>
      <c r="G558" s="12">
        <v>125.766667</v>
      </c>
      <c r="H558" s="12">
        <v>125.766667</v>
      </c>
      <c r="L558" s="13" t="s">
        <v>1248</v>
      </c>
      <c r="Q558" s="34">
        <v>175</v>
      </c>
      <c r="AB558" s="30">
        <v>67.19</v>
      </c>
      <c r="AC558" s="30">
        <v>0.47</v>
      </c>
      <c r="AE558" s="30">
        <v>15.56</v>
      </c>
      <c r="AI558" s="2">
        <v>3.2842700000000002</v>
      </c>
      <c r="AJ558" s="2">
        <v>3.17</v>
      </c>
      <c r="AK558" s="2">
        <v>1.52</v>
      </c>
      <c r="AL558" s="2">
        <v>0.06</v>
      </c>
      <c r="AN558" s="2">
        <v>2.91</v>
      </c>
      <c r="AO558" s="2">
        <v>4.47</v>
      </c>
      <c r="AP558" s="2">
        <v>0.15</v>
      </c>
      <c r="BF558" s="30">
        <v>0.8</v>
      </c>
      <c r="CJ558" s="30">
        <v>87</v>
      </c>
      <c r="CK558" s="30">
        <v>19</v>
      </c>
      <c r="CN558" s="30">
        <v>7.5</v>
      </c>
      <c r="CR558" s="30">
        <v>18.600000000000001</v>
      </c>
      <c r="CW558" s="30">
        <v>66.599999999999994</v>
      </c>
      <c r="CX558" s="30">
        <v>460</v>
      </c>
      <c r="CY558" s="30">
        <v>16.5</v>
      </c>
      <c r="CZ558" s="30">
        <v>134</v>
      </c>
      <c r="DA558" s="30">
        <v>7.6</v>
      </c>
      <c r="DM558" s="30">
        <v>2.88</v>
      </c>
      <c r="DN558" s="30">
        <v>550</v>
      </c>
      <c r="DO558" s="30">
        <v>22.4</v>
      </c>
      <c r="DP558" s="30">
        <v>45.9</v>
      </c>
      <c r="DQ558" s="30">
        <v>5.5</v>
      </c>
      <c r="DR558" s="30">
        <v>20</v>
      </c>
      <c r="DS558" s="30">
        <v>3.95</v>
      </c>
      <c r="DT558" s="30">
        <v>0.93</v>
      </c>
      <c r="DU558" s="30">
        <v>3.25</v>
      </c>
      <c r="DV558" s="30">
        <v>0.48</v>
      </c>
      <c r="DW558" s="30">
        <v>2.92</v>
      </c>
      <c r="DX558" s="30">
        <v>0.56999999999999995</v>
      </c>
      <c r="DY558" s="30">
        <v>1.64</v>
      </c>
      <c r="DZ558" s="30">
        <v>0.25</v>
      </c>
      <c r="EA558" s="30">
        <v>1.65</v>
      </c>
      <c r="EB558" s="30">
        <v>0.26</v>
      </c>
      <c r="EC558" s="30">
        <v>3.9</v>
      </c>
      <c r="ED558" s="30">
        <v>0.8</v>
      </c>
      <c r="EM558" s="30">
        <v>8.6999999999999993</v>
      </c>
      <c r="EO558" s="30">
        <v>10.1</v>
      </c>
      <c r="EP558" s="30">
        <v>4</v>
      </c>
      <c r="FP558" s="13" t="s">
        <v>1241</v>
      </c>
    </row>
    <row r="559" spans="1:172" x14ac:dyDescent="0.25">
      <c r="A559" s="13" t="s">
        <v>1239</v>
      </c>
      <c r="C559" s="13" t="s">
        <v>1210</v>
      </c>
      <c r="E559" s="12">
        <v>50.25</v>
      </c>
      <c r="F559" s="12">
        <v>50.25</v>
      </c>
      <c r="G559" s="12">
        <v>125.766667</v>
      </c>
      <c r="H559" s="12">
        <v>125.766667</v>
      </c>
      <c r="L559" s="13" t="s">
        <v>1249</v>
      </c>
      <c r="Q559" s="34">
        <v>175</v>
      </c>
      <c r="AB559" s="30">
        <v>69.010000000000005</v>
      </c>
      <c r="AC559" s="30">
        <v>0.42</v>
      </c>
      <c r="AE559" s="30">
        <v>15.1</v>
      </c>
      <c r="AI559" s="2">
        <v>2.8343700000000003</v>
      </c>
      <c r="AJ559" s="2">
        <v>2.92</v>
      </c>
      <c r="AK559" s="2">
        <v>1.32</v>
      </c>
      <c r="AL559" s="2">
        <v>0.06</v>
      </c>
      <c r="AN559" s="2">
        <v>2.98</v>
      </c>
      <c r="AO559" s="2">
        <v>4.2699999999999996</v>
      </c>
      <c r="AP559" s="2">
        <v>0.13</v>
      </c>
      <c r="BF559" s="30">
        <v>0.68</v>
      </c>
      <c r="CJ559" s="30">
        <v>72</v>
      </c>
      <c r="CK559" s="30">
        <v>18</v>
      </c>
      <c r="CN559" s="30">
        <v>6.2</v>
      </c>
      <c r="CR559" s="30">
        <v>17.5</v>
      </c>
      <c r="CW559" s="30">
        <v>82.1</v>
      </c>
      <c r="CX559" s="30">
        <v>392</v>
      </c>
      <c r="CY559" s="30">
        <v>12.8</v>
      </c>
      <c r="CZ559" s="30">
        <v>131</v>
      </c>
      <c r="DA559" s="30">
        <v>7.8</v>
      </c>
      <c r="DM559" s="30">
        <v>2.98</v>
      </c>
      <c r="DN559" s="30">
        <v>525</v>
      </c>
      <c r="DO559" s="30">
        <v>24.5</v>
      </c>
      <c r="DP559" s="30">
        <v>49.2</v>
      </c>
      <c r="DQ559" s="30">
        <v>5.12</v>
      </c>
      <c r="DR559" s="30">
        <v>17.2</v>
      </c>
      <c r="DS559" s="30">
        <v>2.82</v>
      </c>
      <c r="DT559" s="30">
        <v>0.81</v>
      </c>
      <c r="DU559" s="30">
        <v>3.1</v>
      </c>
      <c r="DV559" s="30">
        <v>0.42</v>
      </c>
      <c r="DW559" s="30">
        <v>1.92</v>
      </c>
      <c r="DX559" s="30">
        <v>0.42</v>
      </c>
      <c r="DY559" s="30">
        <v>1.35</v>
      </c>
      <c r="DZ559" s="30">
        <v>0.21</v>
      </c>
      <c r="EA559" s="30">
        <v>1.35</v>
      </c>
      <c r="EB559" s="30">
        <v>0.21</v>
      </c>
      <c r="EC559" s="30">
        <v>4.0999999999999996</v>
      </c>
      <c r="ED559" s="30">
        <v>1</v>
      </c>
      <c r="EM559" s="30">
        <v>8.9</v>
      </c>
      <c r="EO559" s="30">
        <v>11.6</v>
      </c>
      <c r="EP559" s="30">
        <v>5.67</v>
      </c>
      <c r="FP559" s="13" t="s">
        <v>1241</v>
      </c>
    </row>
    <row r="560" spans="1:172" x14ac:dyDescent="0.25">
      <c r="A560" s="13" t="s">
        <v>1239</v>
      </c>
      <c r="C560" s="13" t="s">
        <v>1210</v>
      </c>
      <c r="E560" s="12">
        <v>50.25</v>
      </c>
      <c r="F560" s="12">
        <v>50.25</v>
      </c>
      <c r="G560" s="12">
        <v>125.766667</v>
      </c>
      <c r="H560" s="12">
        <v>125.766667</v>
      </c>
      <c r="L560" s="13" t="s">
        <v>1250</v>
      </c>
      <c r="Q560" s="34">
        <v>175</v>
      </c>
      <c r="AB560" s="30">
        <v>67.92</v>
      </c>
      <c r="AC560" s="30">
        <v>0.45</v>
      </c>
      <c r="AE560" s="30">
        <v>14.85</v>
      </c>
      <c r="AI560" s="2">
        <v>2.9423460000000001</v>
      </c>
      <c r="AJ560" s="2">
        <v>3.1</v>
      </c>
      <c r="AK560" s="2">
        <v>1.45</v>
      </c>
      <c r="AL560" s="2">
        <v>0.05</v>
      </c>
      <c r="AN560" s="2">
        <v>2.88</v>
      </c>
      <c r="AO560" s="2">
        <v>4.3099999999999996</v>
      </c>
      <c r="AP560" s="2">
        <v>0.14000000000000001</v>
      </c>
      <c r="BF560" s="30">
        <v>0.71</v>
      </c>
      <c r="CJ560" s="30">
        <v>68</v>
      </c>
      <c r="CK560" s="30">
        <v>21</v>
      </c>
      <c r="CN560" s="30">
        <v>6.4</v>
      </c>
      <c r="CR560" s="30">
        <v>18.100000000000001</v>
      </c>
      <c r="CW560" s="30">
        <v>79.099999999999994</v>
      </c>
      <c r="CX560" s="30">
        <v>445</v>
      </c>
      <c r="CY560" s="30">
        <v>14.1</v>
      </c>
      <c r="CZ560" s="30">
        <v>129</v>
      </c>
      <c r="DA560" s="30">
        <v>8.1</v>
      </c>
      <c r="DM560" s="30">
        <v>3.26</v>
      </c>
      <c r="DN560" s="30">
        <v>530</v>
      </c>
      <c r="DO560" s="30">
        <v>27.9</v>
      </c>
      <c r="DP560" s="30">
        <v>50.1</v>
      </c>
      <c r="DQ560" s="30">
        <v>5.32</v>
      </c>
      <c r="DR560" s="30">
        <v>19.5</v>
      </c>
      <c r="DS560" s="30">
        <v>3.46</v>
      </c>
      <c r="DT560" s="30">
        <v>0.87</v>
      </c>
      <c r="DU560" s="30">
        <v>2.78</v>
      </c>
      <c r="DV560" s="30">
        <v>0.39</v>
      </c>
      <c r="DW560" s="30">
        <v>2.35</v>
      </c>
      <c r="DX560" s="30">
        <v>0.52</v>
      </c>
      <c r="DY560" s="30">
        <v>1.46</v>
      </c>
      <c r="DZ560" s="30">
        <v>0.22</v>
      </c>
      <c r="EA560" s="30">
        <v>1.47</v>
      </c>
      <c r="EB560" s="30">
        <v>0.25</v>
      </c>
      <c r="EC560" s="30">
        <v>3.8</v>
      </c>
      <c r="ED560" s="30">
        <v>0.8</v>
      </c>
      <c r="EM560" s="30">
        <v>9.1999999999999993</v>
      </c>
      <c r="EO560" s="30">
        <v>13.1</v>
      </c>
      <c r="EP560" s="30">
        <v>6.22</v>
      </c>
      <c r="FP560" s="13" t="s">
        <v>1241</v>
      </c>
    </row>
    <row r="561" spans="1:172" x14ac:dyDescent="0.25">
      <c r="A561" s="13" t="s">
        <v>1251</v>
      </c>
      <c r="C561" s="13" t="s">
        <v>1210</v>
      </c>
      <c r="E561" s="12">
        <v>50.429721999999998</v>
      </c>
      <c r="F561" s="12">
        <v>50.429721999999998</v>
      </c>
      <c r="G561" s="12">
        <v>127.030556</v>
      </c>
      <c r="H561" s="12">
        <v>127.030556</v>
      </c>
      <c r="L561" s="13" t="s">
        <v>1252</v>
      </c>
      <c r="Q561" s="35">
        <v>120</v>
      </c>
      <c r="AB561" s="30">
        <v>61.82</v>
      </c>
      <c r="AC561" s="30">
        <v>0.65</v>
      </c>
      <c r="AE561" s="30">
        <v>17.399999999999999</v>
      </c>
      <c r="AI561" s="2">
        <v>4.4630080000000003</v>
      </c>
      <c r="AJ561" s="2">
        <v>4</v>
      </c>
      <c r="AK561" s="2">
        <v>1.94</v>
      </c>
      <c r="AL561" s="2">
        <v>0.1</v>
      </c>
      <c r="AN561" s="2">
        <v>2.97</v>
      </c>
      <c r="AO561" s="2">
        <v>3.84</v>
      </c>
      <c r="AP561" s="2">
        <v>0.24</v>
      </c>
      <c r="BF561" s="30">
        <v>1.76</v>
      </c>
      <c r="CW561" s="30">
        <v>24.16</v>
      </c>
      <c r="CX561" s="30">
        <v>822</v>
      </c>
      <c r="CY561" s="30">
        <v>13.09</v>
      </c>
      <c r="CZ561" s="30">
        <v>152.9</v>
      </c>
      <c r="DA561" s="30">
        <v>7.33</v>
      </c>
      <c r="DN561" s="30">
        <v>765.7</v>
      </c>
      <c r="DO561" s="30">
        <v>12.77</v>
      </c>
      <c r="DP561" s="30">
        <v>30.31</v>
      </c>
      <c r="DQ561" s="30">
        <v>4.21</v>
      </c>
      <c r="DR561" s="30">
        <v>17.3</v>
      </c>
      <c r="DS561" s="30">
        <v>3.79</v>
      </c>
      <c r="DT561" s="30">
        <v>1.32</v>
      </c>
      <c r="DU561" s="30">
        <v>3.28</v>
      </c>
      <c r="DV561" s="30">
        <v>0.56000000000000005</v>
      </c>
      <c r="DW561" s="30">
        <v>2.5</v>
      </c>
      <c r="DX561" s="30">
        <v>0.53</v>
      </c>
      <c r="DY561" s="30">
        <v>1.4</v>
      </c>
      <c r="DZ561" s="30">
        <v>0.26</v>
      </c>
      <c r="EA561" s="30">
        <v>1.32</v>
      </c>
      <c r="EB561" s="30">
        <v>0.27</v>
      </c>
      <c r="EC561" s="30">
        <v>4.4400000000000004</v>
      </c>
      <c r="ED561" s="30">
        <v>1.75</v>
      </c>
      <c r="EO561" s="30">
        <v>5.3</v>
      </c>
      <c r="EP561" s="30">
        <v>1.74</v>
      </c>
      <c r="FP561" s="13" t="s">
        <v>1253</v>
      </c>
    </row>
    <row r="562" spans="1:172" x14ac:dyDescent="0.25">
      <c r="A562" s="13" t="s">
        <v>1251</v>
      </c>
      <c r="C562" s="13" t="s">
        <v>1210</v>
      </c>
      <c r="E562" s="12">
        <v>50.429721999999998</v>
      </c>
      <c r="F562" s="12">
        <v>50.429721999999998</v>
      </c>
      <c r="G562" s="12">
        <v>127.030556</v>
      </c>
      <c r="H562" s="12">
        <v>127.030556</v>
      </c>
      <c r="L562" s="13" t="s">
        <v>1254</v>
      </c>
      <c r="Q562" s="35">
        <v>120</v>
      </c>
      <c r="AB562" s="30">
        <v>55.43</v>
      </c>
      <c r="AC562" s="30">
        <v>0.78</v>
      </c>
      <c r="AE562" s="30">
        <v>19.09</v>
      </c>
      <c r="AI562" s="2">
        <v>5.8487</v>
      </c>
      <c r="AJ562" s="2">
        <v>6.38</v>
      </c>
      <c r="AK562" s="2">
        <v>2.93</v>
      </c>
      <c r="AL562" s="2">
        <v>0.13</v>
      </c>
      <c r="AN562" s="2">
        <v>0.71</v>
      </c>
      <c r="AO562" s="2">
        <v>3.95</v>
      </c>
      <c r="AP562" s="2">
        <v>0.25</v>
      </c>
      <c r="BF562" s="30">
        <v>3.66</v>
      </c>
      <c r="CW562" s="30">
        <v>17.829999999999998</v>
      </c>
      <c r="CX562" s="30">
        <v>1113</v>
      </c>
      <c r="CY562" s="30">
        <v>15.86</v>
      </c>
      <c r="CZ562" s="30">
        <v>174.7</v>
      </c>
      <c r="DA562" s="30">
        <v>7.68</v>
      </c>
      <c r="DN562" s="30">
        <v>685.8</v>
      </c>
      <c r="DO562" s="30">
        <v>29.02</v>
      </c>
      <c r="DP562" s="30">
        <v>58.73</v>
      </c>
      <c r="DQ562" s="30">
        <v>7.01</v>
      </c>
      <c r="DR562" s="30">
        <v>26.92</v>
      </c>
      <c r="DS562" s="30">
        <v>5.09</v>
      </c>
      <c r="DT562" s="30">
        <v>1.66</v>
      </c>
      <c r="DU562" s="30">
        <v>4.34</v>
      </c>
      <c r="DV562" s="30">
        <v>0.66</v>
      </c>
      <c r="DW562" s="30">
        <v>3.1</v>
      </c>
      <c r="DX562" s="30">
        <v>0.64</v>
      </c>
      <c r="DY562" s="30">
        <v>1.78</v>
      </c>
      <c r="DZ562" s="30">
        <v>0.31</v>
      </c>
      <c r="EA562" s="30">
        <v>1.63</v>
      </c>
      <c r="EB562" s="30">
        <v>0.3</v>
      </c>
      <c r="EC562" s="30">
        <v>5.12</v>
      </c>
      <c r="ED562" s="30">
        <v>1.38</v>
      </c>
      <c r="EO562" s="30">
        <v>8.9</v>
      </c>
      <c r="EP562" s="30">
        <v>2.1800000000000002</v>
      </c>
      <c r="FP562" s="13" t="s">
        <v>1253</v>
      </c>
    </row>
    <row r="563" spans="1:172" x14ac:dyDescent="0.25">
      <c r="A563" s="13" t="s">
        <v>1251</v>
      </c>
      <c r="C563" s="13" t="s">
        <v>1210</v>
      </c>
      <c r="E563" s="12">
        <v>50.429721999999998</v>
      </c>
      <c r="F563" s="12">
        <v>50.429721999999998</v>
      </c>
      <c r="G563" s="12">
        <v>127.030556</v>
      </c>
      <c r="H563" s="12">
        <v>127.030556</v>
      </c>
      <c r="L563" s="13" t="s">
        <v>1255</v>
      </c>
      <c r="Q563" s="35">
        <v>120</v>
      </c>
      <c r="AB563" s="30">
        <v>63.15</v>
      </c>
      <c r="AC563" s="30">
        <v>0.6</v>
      </c>
      <c r="AE563" s="30">
        <v>18.09</v>
      </c>
      <c r="AI563" s="2">
        <v>4.283048</v>
      </c>
      <c r="AJ563" s="2">
        <v>3.41</v>
      </c>
      <c r="AK563" s="2">
        <v>1.51</v>
      </c>
      <c r="AL563" s="2">
        <v>7.0000000000000007E-2</v>
      </c>
      <c r="AN563" s="2">
        <v>1.77</v>
      </c>
      <c r="AO563" s="2">
        <v>3.31</v>
      </c>
      <c r="AP563" s="2">
        <v>0.27</v>
      </c>
      <c r="BF563" s="30">
        <v>2.82</v>
      </c>
      <c r="CW563" s="30">
        <v>15.89</v>
      </c>
      <c r="CX563" s="30">
        <v>587.9</v>
      </c>
      <c r="CY563" s="30">
        <v>11.69</v>
      </c>
      <c r="CZ563" s="30">
        <v>181.5</v>
      </c>
      <c r="DA563" s="30">
        <v>7.59</v>
      </c>
      <c r="DN563" s="30">
        <v>626.1</v>
      </c>
      <c r="DO563" s="30">
        <v>17.600000000000001</v>
      </c>
      <c r="DP563" s="30">
        <v>40.51</v>
      </c>
      <c r="DQ563" s="30">
        <v>4.92</v>
      </c>
      <c r="DR563" s="30">
        <v>19.14</v>
      </c>
      <c r="DS563" s="30">
        <v>3.79</v>
      </c>
      <c r="DT563" s="30">
        <v>1.24</v>
      </c>
      <c r="DU563" s="30">
        <v>3.18</v>
      </c>
      <c r="DV563" s="30">
        <v>0.51</v>
      </c>
      <c r="DW563" s="30">
        <v>2.25</v>
      </c>
      <c r="DX563" s="30">
        <v>0.49</v>
      </c>
      <c r="DY563" s="30">
        <v>1.31</v>
      </c>
      <c r="DZ563" s="30">
        <v>0.25</v>
      </c>
      <c r="EA563" s="30">
        <v>1.22</v>
      </c>
      <c r="EB563" s="30">
        <v>0.24</v>
      </c>
      <c r="EC563" s="30">
        <v>5.17</v>
      </c>
      <c r="ED563" s="30">
        <v>0.86</v>
      </c>
      <c r="EO563" s="30">
        <v>7.52</v>
      </c>
      <c r="EP563" s="30">
        <v>1.89</v>
      </c>
      <c r="FP563" s="13" t="s">
        <v>1253</v>
      </c>
    </row>
    <row r="564" spans="1:172" x14ac:dyDescent="0.25">
      <c r="A564" s="13" t="s">
        <v>1251</v>
      </c>
      <c r="C564" s="13" t="s">
        <v>1210</v>
      </c>
      <c r="E564" s="12">
        <v>50.429721999999998</v>
      </c>
      <c r="F564" s="12">
        <v>50.429721999999998</v>
      </c>
      <c r="G564" s="12">
        <v>127.030556</v>
      </c>
      <c r="H564" s="12">
        <v>127.030556</v>
      </c>
      <c r="L564" s="13" t="s">
        <v>1256</v>
      </c>
      <c r="Q564" s="35">
        <v>120</v>
      </c>
      <c r="AB564" s="30">
        <v>58.77</v>
      </c>
      <c r="AC564" s="30">
        <v>0.6</v>
      </c>
      <c r="AE564" s="30">
        <v>19.48</v>
      </c>
      <c r="AI564" s="2">
        <v>5.2818260000000006</v>
      </c>
      <c r="AJ564" s="2">
        <v>4.21</v>
      </c>
      <c r="AK564" s="2">
        <v>2.15</v>
      </c>
      <c r="AL564" s="2">
        <v>0.11</v>
      </c>
      <c r="AN564" s="2">
        <v>1.48</v>
      </c>
      <c r="AO564" s="2">
        <v>5</v>
      </c>
      <c r="AP564" s="2">
        <v>0.28999999999999998</v>
      </c>
      <c r="BF564" s="30">
        <v>1.86</v>
      </c>
      <c r="CW564" s="30">
        <v>19.98</v>
      </c>
      <c r="CX564" s="30">
        <v>1546</v>
      </c>
      <c r="CY564" s="30">
        <v>13.49</v>
      </c>
      <c r="CZ564" s="30">
        <v>177.2</v>
      </c>
      <c r="DA564" s="30">
        <v>8.09</v>
      </c>
      <c r="DN564" s="30">
        <v>1296</v>
      </c>
      <c r="DO564" s="30">
        <v>25.12</v>
      </c>
      <c r="DP564" s="30">
        <v>54.07</v>
      </c>
      <c r="DQ564" s="30">
        <v>6.4</v>
      </c>
      <c r="DR564" s="30">
        <v>24.45</v>
      </c>
      <c r="DS564" s="30">
        <v>4.6500000000000004</v>
      </c>
      <c r="DT564" s="30">
        <v>1.69</v>
      </c>
      <c r="DU564" s="30">
        <v>3.88</v>
      </c>
      <c r="DV564" s="30">
        <v>0.56999999999999995</v>
      </c>
      <c r="DW564" s="30">
        <v>2.62</v>
      </c>
      <c r="DX564" s="30">
        <v>0.54</v>
      </c>
      <c r="DY564" s="30">
        <v>1.5</v>
      </c>
      <c r="DZ564" s="30">
        <v>0.27</v>
      </c>
      <c r="EA564" s="30">
        <v>1.49</v>
      </c>
      <c r="EB564" s="30">
        <v>0.28000000000000003</v>
      </c>
      <c r="EC564" s="30">
        <v>4.91</v>
      </c>
      <c r="ED564" s="30">
        <v>0.78</v>
      </c>
      <c r="EO564" s="30">
        <v>7.59</v>
      </c>
      <c r="EP564" s="30">
        <v>2.46</v>
      </c>
      <c r="FP564" s="13" t="s">
        <v>1253</v>
      </c>
    </row>
    <row r="565" spans="1:172" x14ac:dyDescent="0.25">
      <c r="A565" s="13" t="s">
        <v>1251</v>
      </c>
      <c r="C565" s="13" t="s">
        <v>1210</v>
      </c>
      <c r="E565" s="12">
        <v>50.429721999999998</v>
      </c>
      <c r="F565" s="12">
        <v>50.429721999999998</v>
      </c>
      <c r="G565" s="12">
        <v>127.030556</v>
      </c>
      <c r="H565" s="12">
        <v>127.030556</v>
      </c>
      <c r="L565" s="13" t="s">
        <v>1257</v>
      </c>
      <c r="Q565" s="35">
        <v>120</v>
      </c>
      <c r="AB565" s="30">
        <v>60.01</v>
      </c>
      <c r="AC565" s="30">
        <v>0.68</v>
      </c>
      <c r="AE565" s="30">
        <v>17.13</v>
      </c>
      <c r="AI565" s="2">
        <v>5.1648520000000007</v>
      </c>
      <c r="AJ565" s="2">
        <v>3.45</v>
      </c>
      <c r="AK565" s="2">
        <v>2.82</v>
      </c>
      <c r="AL565" s="2">
        <v>0.09</v>
      </c>
      <c r="AN565" s="2">
        <v>0.86</v>
      </c>
      <c r="AO565" s="2">
        <v>4.03</v>
      </c>
      <c r="AP565" s="2">
        <v>0.23</v>
      </c>
      <c r="BF565" s="30">
        <v>4.68</v>
      </c>
      <c r="CW565" s="30">
        <v>24.41</v>
      </c>
      <c r="CX565" s="30">
        <v>667.8</v>
      </c>
      <c r="CY565" s="30">
        <v>11.71</v>
      </c>
      <c r="CZ565" s="30">
        <v>147.5</v>
      </c>
      <c r="DA565" s="30">
        <v>5.85</v>
      </c>
      <c r="DN565" s="30">
        <v>268.89999999999998</v>
      </c>
      <c r="DO565" s="30">
        <v>16.73</v>
      </c>
      <c r="DP565" s="30">
        <v>40.97</v>
      </c>
      <c r="DQ565" s="30">
        <v>4.37</v>
      </c>
      <c r="DR565" s="30">
        <v>17.02</v>
      </c>
      <c r="DS565" s="30">
        <v>3.51</v>
      </c>
      <c r="DT565" s="30">
        <v>1.1499999999999999</v>
      </c>
      <c r="DU565" s="30">
        <v>2.96</v>
      </c>
      <c r="DV565" s="30">
        <v>0.49</v>
      </c>
      <c r="DW565" s="30">
        <v>2.2599999999999998</v>
      </c>
      <c r="DX565" s="30">
        <v>0.47</v>
      </c>
      <c r="DY565" s="30">
        <v>1.28</v>
      </c>
      <c r="DZ565" s="30">
        <v>0.24</v>
      </c>
      <c r="EA565" s="30">
        <v>1.18</v>
      </c>
      <c r="EB565" s="30">
        <v>0.24</v>
      </c>
      <c r="EC565" s="30">
        <v>4.1399999999999997</v>
      </c>
      <c r="ED565" s="30">
        <v>0.54</v>
      </c>
      <c r="EO565" s="30">
        <v>5.63</v>
      </c>
      <c r="EP565" s="30">
        <v>1.73</v>
      </c>
      <c r="FP565" s="13" t="s">
        <v>1253</v>
      </c>
    </row>
    <row r="566" spans="1:172" x14ac:dyDescent="0.25">
      <c r="A566" s="13" t="s">
        <v>1251</v>
      </c>
      <c r="C566" s="13" t="s">
        <v>1210</v>
      </c>
      <c r="E566" s="12">
        <v>50.429721999999998</v>
      </c>
      <c r="F566" s="12">
        <v>50.429721999999998</v>
      </c>
      <c r="G566" s="12">
        <v>127.030556</v>
      </c>
      <c r="H566" s="12">
        <v>127.030556</v>
      </c>
      <c r="L566" s="13" t="s">
        <v>1258</v>
      </c>
      <c r="Q566" s="35">
        <v>120</v>
      </c>
      <c r="AB566" s="30">
        <v>53.24</v>
      </c>
      <c r="AC566" s="30">
        <v>1.03</v>
      </c>
      <c r="AE566" s="30">
        <v>16.64</v>
      </c>
      <c r="AI566" s="2">
        <v>7.4773380000000005</v>
      </c>
      <c r="AJ566" s="2">
        <v>7.73</v>
      </c>
      <c r="AK566" s="2">
        <v>4.03</v>
      </c>
      <c r="AL566" s="2">
        <v>0.15</v>
      </c>
      <c r="AN566" s="2">
        <v>1.87</v>
      </c>
      <c r="AO566" s="2">
        <v>2.63</v>
      </c>
      <c r="AP566" s="2">
        <v>0.25</v>
      </c>
      <c r="BF566" s="30">
        <v>3.82</v>
      </c>
      <c r="CW566" s="30">
        <v>51.69</v>
      </c>
      <c r="CX566" s="30">
        <v>1048</v>
      </c>
      <c r="CY566" s="30">
        <v>20.28</v>
      </c>
      <c r="CZ566" s="30">
        <v>146.9</v>
      </c>
      <c r="DA566" s="30">
        <v>6.71</v>
      </c>
      <c r="DN566" s="30">
        <v>561.9</v>
      </c>
      <c r="DO566" s="30">
        <v>23.38</v>
      </c>
      <c r="DP566" s="30">
        <v>48.77</v>
      </c>
      <c r="DQ566" s="30">
        <v>6.01</v>
      </c>
      <c r="DR566" s="30">
        <v>24.47</v>
      </c>
      <c r="DS566" s="30">
        <v>5.29</v>
      </c>
      <c r="DT566" s="30">
        <v>1.66</v>
      </c>
      <c r="DU566" s="30">
        <v>4.84</v>
      </c>
      <c r="DV566" s="30">
        <v>0.76</v>
      </c>
      <c r="DW566" s="30">
        <v>3.93</v>
      </c>
      <c r="DX566" s="30">
        <v>0.82</v>
      </c>
      <c r="DY566" s="30">
        <v>2.3199999999999998</v>
      </c>
      <c r="DZ566" s="30">
        <v>0.39</v>
      </c>
      <c r="EA566" s="30">
        <v>2.14</v>
      </c>
      <c r="EB566" s="30">
        <v>0.37</v>
      </c>
      <c r="EC566" s="30">
        <v>4.16</v>
      </c>
      <c r="ED566" s="30">
        <v>1.2</v>
      </c>
      <c r="EO566" s="30">
        <v>6.68</v>
      </c>
      <c r="EP566" s="30">
        <v>1.67</v>
      </c>
      <c r="FP566" s="13" t="s">
        <v>1253</v>
      </c>
    </row>
    <row r="567" spans="1:172" x14ac:dyDescent="0.25">
      <c r="A567" s="13" t="s">
        <v>1251</v>
      </c>
      <c r="C567" s="13" t="s">
        <v>1210</v>
      </c>
      <c r="E567" s="12">
        <v>50.429721999999998</v>
      </c>
      <c r="F567" s="12">
        <v>50.429721999999998</v>
      </c>
      <c r="G567" s="12">
        <v>127.030556</v>
      </c>
      <c r="H567" s="12">
        <v>127.030556</v>
      </c>
      <c r="L567" s="13" t="s">
        <v>1259</v>
      </c>
      <c r="Q567" s="35">
        <v>120</v>
      </c>
      <c r="AB567" s="30">
        <v>54.2</v>
      </c>
      <c r="AC567" s="30">
        <v>1.05</v>
      </c>
      <c r="AE567" s="30">
        <v>16.84</v>
      </c>
      <c r="AI567" s="2">
        <v>7.531326</v>
      </c>
      <c r="AJ567" s="2">
        <v>5.24</v>
      </c>
      <c r="AK567" s="2">
        <v>3.99</v>
      </c>
      <c r="AL567" s="2">
        <v>0.17</v>
      </c>
      <c r="AN567" s="2">
        <v>2.5</v>
      </c>
      <c r="AO567" s="2">
        <v>3.78</v>
      </c>
      <c r="AP567" s="2">
        <v>0.26</v>
      </c>
      <c r="BF567" s="30">
        <v>3.35</v>
      </c>
      <c r="CW567" s="30">
        <v>55.47</v>
      </c>
      <c r="CX567" s="30">
        <v>1598</v>
      </c>
      <c r="CY567" s="30">
        <v>22.37</v>
      </c>
      <c r="CZ567" s="30">
        <v>157.19999999999999</v>
      </c>
      <c r="DA567" s="30">
        <v>9.09</v>
      </c>
      <c r="DN567" s="30">
        <v>893.3</v>
      </c>
      <c r="DO567" s="30">
        <v>24.41</v>
      </c>
      <c r="DP567" s="30">
        <v>50.29</v>
      </c>
      <c r="DQ567" s="30">
        <v>6.48</v>
      </c>
      <c r="DR567" s="30">
        <v>26.13</v>
      </c>
      <c r="DS567" s="30">
        <v>5.71</v>
      </c>
      <c r="DT567" s="30">
        <v>1.83</v>
      </c>
      <c r="DU567" s="30">
        <v>5.0599999999999996</v>
      </c>
      <c r="DV567" s="30">
        <v>0.82</v>
      </c>
      <c r="DW567" s="30">
        <v>4.1100000000000003</v>
      </c>
      <c r="DX567" s="30">
        <v>0.85</v>
      </c>
      <c r="DY567" s="30">
        <v>2.42</v>
      </c>
      <c r="DZ567" s="30">
        <v>0.4</v>
      </c>
      <c r="EA567" s="30">
        <v>2.23</v>
      </c>
      <c r="EB567" s="30">
        <v>0.4</v>
      </c>
      <c r="EC567" s="30">
        <v>4.4400000000000004</v>
      </c>
      <c r="ED567" s="30">
        <v>0.81</v>
      </c>
      <c r="EO567" s="30">
        <v>7.34</v>
      </c>
      <c r="EP567" s="30">
        <v>1.69</v>
      </c>
      <c r="FP567" s="13" t="s">
        <v>1253</v>
      </c>
    </row>
    <row r="568" spans="1:172" x14ac:dyDescent="0.25">
      <c r="A568" s="13" t="s">
        <v>1251</v>
      </c>
      <c r="C568" s="13" t="s">
        <v>1210</v>
      </c>
      <c r="E568" s="12">
        <v>50.429721999999998</v>
      </c>
      <c r="F568" s="12">
        <v>50.429721999999998</v>
      </c>
      <c r="G568" s="12">
        <v>127.030556</v>
      </c>
      <c r="H568" s="12">
        <v>127.030556</v>
      </c>
      <c r="L568" s="13" t="s">
        <v>1260</v>
      </c>
      <c r="Q568" s="35">
        <v>120</v>
      </c>
      <c r="AB568" s="30">
        <v>54.34</v>
      </c>
      <c r="AC568" s="30">
        <v>1.07</v>
      </c>
      <c r="AE568" s="30">
        <v>17.399999999999999</v>
      </c>
      <c r="AI568" s="2">
        <v>7.666296</v>
      </c>
      <c r="AJ568" s="2">
        <v>7.67</v>
      </c>
      <c r="AK568" s="2">
        <v>4.17</v>
      </c>
      <c r="AL568" s="2">
        <v>0.16</v>
      </c>
      <c r="AN568" s="2">
        <v>1.64</v>
      </c>
      <c r="AO568" s="2">
        <v>2.95</v>
      </c>
      <c r="AP568" s="2">
        <v>0.26</v>
      </c>
      <c r="BF568" s="30">
        <v>1.47</v>
      </c>
      <c r="CW568" s="30">
        <v>25.25</v>
      </c>
      <c r="CX568" s="30">
        <v>1071</v>
      </c>
      <c r="CY568" s="30">
        <v>24.52</v>
      </c>
      <c r="CZ568" s="30">
        <v>223.6</v>
      </c>
      <c r="DA568" s="30">
        <v>6.61</v>
      </c>
      <c r="DN568" s="30">
        <v>664</v>
      </c>
      <c r="DO568" s="30">
        <v>28.77</v>
      </c>
      <c r="DP568" s="30">
        <v>66.319999999999993</v>
      </c>
      <c r="DQ568" s="30">
        <v>8.11</v>
      </c>
      <c r="DR568" s="30">
        <v>33.31</v>
      </c>
      <c r="DS568" s="30">
        <v>7.28</v>
      </c>
      <c r="DT568" s="30">
        <v>2.25</v>
      </c>
      <c r="DU568" s="30">
        <v>6.52</v>
      </c>
      <c r="DV568" s="30">
        <v>1.04</v>
      </c>
      <c r="DW568" s="30">
        <v>5.51</v>
      </c>
      <c r="DX568" s="30">
        <v>1.1299999999999999</v>
      </c>
      <c r="DY568" s="30">
        <v>3.22</v>
      </c>
      <c r="DZ568" s="30">
        <v>0.52</v>
      </c>
      <c r="EA568" s="30">
        <v>2.91</v>
      </c>
      <c r="EB568" s="30">
        <v>0.48</v>
      </c>
      <c r="EC568" s="30">
        <v>6.15</v>
      </c>
      <c r="ED568" s="30">
        <v>0.75</v>
      </c>
      <c r="EO568" s="30">
        <v>6.78</v>
      </c>
      <c r="EP568" s="30">
        <v>2.35</v>
      </c>
      <c r="FP568" s="13" t="s">
        <v>1253</v>
      </c>
    </row>
    <row r="569" spans="1:172" x14ac:dyDescent="0.25">
      <c r="A569" s="13" t="s">
        <v>1251</v>
      </c>
      <c r="C569" s="13" t="s">
        <v>1210</v>
      </c>
      <c r="E569" s="12">
        <v>50.397221999999999</v>
      </c>
      <c r="F569" s="12">
        <v>50.397221999999999</v>
      </c>
      <c r="G569" s="12">
        <v>127.053611</v>
      </c>
      <c r="H569" s="12">
        <v>127.053611</v>
      </c>
      <c r="L569" s="13" t="s">
        <v>1261</v>
      </c>
      <c r="Q569" s="35">
        <v>120</v>
      </c>
      <c r="AB569" s="30">
        <v>65.180000000000007</v>
      </c>
      <c r="AC569" s="30">
        <v>0.53</v>
      </c>
      <c r="AE569" s="30">
        <v>16.55</v>
      </c>
      <c r="AI569" s="2">
        <v>3.6351920000000004</v>
      </c>
      <c r="AJ569" s="2">
        <v>2.79</v>
      </c>
      <c r="AK569" s="2">
        <v>1.26</v>
      </c>
      <c r="AL569" s="2">
        <v>0.15</v>
      </c>
      <c r="AN569" s="2">
        <v>3.57</v>
      </c>
      <c r="AO569" s="2">
        <v>4.0999999999999996</v>
      </c>
      <c r="AP569" s="2">
        <v>0.26</v>
      </c>
      <c r="BF569" s="30">
        <v>1.21</v>
      </c>
      <c r="CW569" s="30">
        <v>54.8</v>
      </c>
      <c r="CX569" s="30">
        <v>609.1</v>
      </c>
      <c r="CY569" s="30">
        <v>13.13</v>
      </c>
      <c r="CZ569" s="30">
        <v>284.5</v>
      </c>
      <c r="DA569" s="30">
        <v>1.54</v>
      </c>
      <c r="DN569" s="30">
        <v>1086</v>
      </c>
      <c r="DO569" s="30">
        <v>17.899999999999999</v>
      </c>
      <c r="DP569" s="30">
        <v>44.71</v>
      </c>
      <c r="DQ569" s="30">
        <v>5.39</v>
      </c>
      <c r="DR569" s="30">
        <v>20.79</v>
      </c>
      <c r="DS569" s="30">
        <v>3.99</v>
      </c>
      <c r="DT569" s="30">
        <v>1.35</v>
      </c>
      <c r="DU569" s="30">
        <v>3.4</v>
      </c>
      <c r="DV569" s="30">
        <v>0.57999999999999996</v>
      </c>
      <c r="DW569" s="30">
        <v>2.94</v>
      </c>
      <c r="DX569" s="30">
        <v>0.65</v>
      </c>
      <c r="DY569" s="30">
        <v>1.91</v>
      </c>
      <c r="DZ569" s="30">
        <v>0.36</v>
      </c>
      <c r="EA569" s="30">
        <v>2.04</v>
      </c>
      <c r="EB569" s="30">
        <v>0.37</v>
      </c>
      <c r="EC569" s="30">
        <v>7.36</v>
      </c>
      <c r="ED569" s="30">
        <v>0.91</v>
      </c>
      <c r="EO569" s="30">
        <v>5.85</v>
      </c>
      <c r="EP569" s="30">
        <v>3.08</v>
      </c>
      <c r="FP569" s="13" t="s">
        <v>1253</v>
      </c>
    </row>
    <row r="570" spans="1:172" x14ac:dyDescent="0.25">
      <c r="A570" s="13" t="s">
        <v>1251</v>
      </c>
      <c r="C570" s="13" t="s">
        <v>1210</v>
      </c>
      <c r="E570" s="12">
        <v>50.397221999999999</v>
      </c>
      <c r="F570" s="12">
        <v>50.397221999999999</v>
      </c>
      <c r="G570" s="12">
        <v>127.053611</v>
      </c>
      <c r="H570" s="12">
        <v>127.053611</v>
      </c>
      <c r="L570" s="13" t="s">
        <v>1262</v>
      </c>
      <c r="Q570" s="35">
        <v>120</v>
      </c>
      <c r="AB570" s="30">
        <v>64.09</v>
      </c>
      <c r="AC570" s="30">
        <v>0.66</v>
      </c>
      <c r="AE570" s="30">
        <v>14.6</v>
      </c>
      <c r="AI570" s="2">
        <v>4.54399</v>
      </c>
      <c r="AJ570" s="2">
        <v>1.5</v>
      </c>
      <c r="AK570" s="2">
        <v>2.4900000000000002</v>
      </c>
      <c r="AL570" s="2">
        <v>0.13</v>
      </c>
      <c r="AN570" s="2">
        <v>4.22</v>
      </c>
      <c r="AO570" s="2">
        <v>3.37</v>
      </c>
      <c r="AP570" s="2">
        <v>0.23</v>
      </c>
      <c r="BF570" s="30">
        <v>3.51</v>
      </c>
      <c r="CW570" s="30">
        <v>114.6</v>
      </c>
      <c r="CX570" s="30">
        <v>432.6</v>
      </c>
      <c r="CY570" s="30">
        <v>9.51</v>
      </c>
      <c r="CZ570" s="30">
        <v>151.80000000000001</v>
      </c>
      <c r="DA570" s="30">
        <v>8.1</v>
      </c>
      <c r="DN570" s="30">
        <v>937.4</v>
      </c>
      <c r="DO570" s="30">
        <v>21.71</v>
      </c>
      <c r="DP570" s="30">
        <v>44.77</v>
      </c>
      <c r="DQ570" s="30">
        <v>5.23</v>
      </c>
      <c r="DR570" s="30">
        <v>19.78</v>
      </c>
      <c r="DS570" s="30">
        <v>3.63</v>
      </c>
      <c r="DT570" s="30">
        <v>1.18</v>
      </c>
      <c r="DU570" s="30">
        <v>2.88</v>
      </c>
      <c r="DV570" s="30">
        <v>0.44</v>
      </c>
      <c r="DW570" s="30">
        <v>1.9</v>
      </c>
      <c r="DX570" s="30">
        <v>0.37</v>
      </c>
      <c r="DY570" s="30">
        <v>1.08</v>
      </c>
      <c r="DZ570" s="30">
        <v>0.2</v>
      </c>
      <c r="EA570" s="30">
        <v>0.93</v>
      </c>
      <c r="EB570" s="30">
        <v>0.2</v>
      </c>
      <c r="EC570" s="30">
        <v>4.03</v>
      </c>
      <c r="ED570" s="30">
        <v>0.59</v>
      </c>
      <c r="EO570" s="30">
        <v>6.87</v>
      </c>
      <c r="EP570" s="30">
        <v>1.84</v>
      </c>
      <c r="FP570" s="13" t="s">
        <v>1253</v>
      </c>
    </row>
    <row r="571" spans="1:172" x14ac:dyDescent="0.25">
      <c r="A571" s="13" t="s">
        <v>1251</v>
      </c>
      <c r="C571" s="13" t="s">
        <v>1210</v>
      </c>
      <c r="E571" s="12">
        <v>50.397221999999999</v>
      </c>
      <c r="F571" s="12">
        <v>50.397221999999999</v>
      </c>
      <c r="G571" s="12">
        <v>127.053611</v>
      </c>
      <c r="H571" s="12">
        <v>127.053611</v>
      </c>
      <c r="L571" s="13" t="s">
        <v>1263</v>
      </c>
      <c r="Q571" s="35">
        <v>120</v>
      </c>
      <c r="AB571" s="30">
        <v>61.51</v>
      </c>
      <c r="AC571" s="30">
        <v>0.63</v>
      </c>
      <c r="AE571" s="30">
        <v>16.989999999999998</v>
      </c>
      <c r="AI571" s="2">
        <v>4.7149520000000003</v>
      </c>
      <c r="AJ571" s="2">
        <v>4.2300000000000004</v>
      </c>
      <c r="AK571" s="2">
        <v>1.94</v>
      </c>
      <c r="AL571" s="2">
        <v>0.16</v>
      </c>
      <c r="AN571" s="2">
        <v>3.3</v>
      </c>
      <c r="AO571" s="2">
        <v>3.64</v>
      </c>
      <c r="AP571" s="2">
        <v>0.27</v>
      </c>
      <c r="BF571" s="30">
        <v>1.77</v>
      </c>
      <c r="CW571" s="30">
        <v>76.72</v>
      </c>
      <c r="CX571" s="30">
        <v>637</v>
      </c>
      <c r="CY571" s="30">
        <v>20.95</v>
      </c>
      <c r="CZ571" s="30">
        <v>275</v>
      </c>
      <c r="DA571" s="30">
        <v>11.09</v>
      </c>
      <c r="DN571" s="30">
        <v>1006</v>
      </c>
      <c r="DO571" s="30">
        <v>36.5</v>
      </c>
      <c r="DP571" s="30">
        <v>74.319999999999993</v>
      </c>
      <c r="DQ571" s="30">
        <v>8.1199999999999992</v>
      </c>
      <c r="DR571" s="30">
        <v>30.38</v>
      </c>
      <c r="DS571" s="30">
        <v>5.55</v>
      </c>
      <c r="DT571" s="30">
        <v>1.75</v>
      </c>
      <c r="DU571" s="30">
        <v>4.78</v>
      </c>
      <c r="DV571" s="30">
        <v>0.72</v>
      </c>
      <c r="DW571" s="30">
        <v>3.66</v>
      </c>
      <c r="DX571" s="30">
        <v>0.79</v>
      </c>
      <c r="DY571" s="30">
        <v>2.34</v>
      </c>
      <c r="DZ571" s="30">
        <v>0.39</v>
      </c>
      <c r="EA571" s="30">
        <v>2.35</v>
      </c>
      <c r="EB571" s="30">
        <v>0.44</v>
      </c>
      <c r="EC571" s="30">
        <v>6.88</v>
      </c>
      <c r="ED571" s="30">
        <v>1.01</v>
      </c>
      <c r="EO571" s="30">
        <v>11.05</v>
      </c>
      <c r="EP571" s="30">
        <v>2.65</v>
      </c>
      <c r="FP571" s="13" t="s">
        <v>1253</v>
      </c>
    </row>
    <row r="572" spans="1:172" x14ac:dyDescent="0.25">
      <c r="A572" s="13" t="s">
        <v>1251</v>
      </c>
      <c r="C572" s="13" t="s">
        <v>1210</v>
      </c>
      <c r="E572" s="12">
        <v>50.397221999999999</v>
      </c>
      <c r="F572" s="12">
        <v>50.397221999999999</v>
      </c>
      <c r="G572" s="12">
        <v>127.053611</v>
      </c>
      <c r="H572" s="12">
        <v>127.053611</v>
      </c>
      <c r="L572" s="13" t="s">
        <v>1264</v>
      </c>
      <c r="Q572" s="35">
        <v>120</v>
      </c>
      <c r="AB572" s="30">
        <v>65.08</v>
      </c>
      <c r="AC572" s="30">
        <v>0.54</v>
      </c>
      <c r="AE572" s="30">
        <v>15.84</v>
      </c>
      <c r="AI572" s="2">
        <v>4.0850920000000004</v>
      </c>
      <c r="AJ572" s="2">
        <v>3.79</v>
      </c>
      <c r="AK572" s="2">
        <v>2.2000000000000002</v>
      </c>
      <c r="AL572" s="2">
        <v>0.11</v>
      </c>
      <c r="AN572" s="2">
        <v>2.8</v>
      </c>
      <c r="AO572" s="2">
        <v>3.97</v>
      </c>
      <c r="AP572" s="2">
        <v>0.17</v>
      </c>
      <c r="BF572" s="30">
        <v>0.61</v>
      </c>
      <c r="CW572" s="30">
        <v>28.93</v>
      </c>
      <c r="CX572" s="30">
        <v>547.5</v>
      </c>
      <c r="CY572" s="30">
        <v>9.75</v>
      </c>
      <c r="CZ572" s="30">
        <v>141</v>
      </c>
      <c r="DA572" s="30">
        <v>7.21</v>
      </c>
      <c r="DN572" s="30">
        <v>418.1</v>
      </c>
      <c r="DO572" s="30">
        <v>18.18</v>
      </c>
      <c r="DP572" s="30">
        <v>38.46</v>
      </c>
      <c r="DQ572" s="30">
        <v>4.54</v>
      </c>
      <c r="DR572" s="30">
        <v>17.079999999999998</v>
      </c>
      <c r="DS572" s="30">
        <v>3.36</v>
      </c>
      <c r="DT572" s="30">
        <v>1.1000000000000001</v>
      </c>
      <c r="DU572" s="30">
        <v>2.65</v>
      </c>
      <c r="DV572" s="30">
        <v>0.44</v>
      </c>
      <c r="DW572" s="30">
        <v>2.02</v>
      </c>
      <c r="DX572" s="30">
        <v>0.4</v>
      </c>
      <c r="DY572" s="30">
        <v>1.1100000000000001</v>
      </c>
      <c r="DZ572" s="30">
        <v>0.21</v>
      </c>
      <c r="EA572" s="30">
        <v>1.04</v>
      </c>
      <c r="EB572" s="30">
        <v>0.22</v>
      </c>
      <c r="EC572" s="30">
        <v>4.22</v>
      </c>
      <c r="ED572" s="30">
        <v>0.61</v>
      </c>
      <c r="EO572" s="30">
        <v>7.55</v>
      </c>
      <c r="EP572" s="30">
        <v>3.21</v>
      </c>
      <c r="FP572" s="13" t="s">
        <v>1253</v>
      </c>
    </row>
    <row r="573" spans="1:172" x14ac:dyDescent="0.25">
      <c r="A573" s="13" t="s">
        <v>1251</v>
      </c>
      <c r="C573" s="13" t="s">
        <v>1210</v>
      </c>
      <c r="E573" s="12">
        <v>50.397221999999999</v>
      </c>
      <c r="F573" s="12">
        <v>50.397221999999999</v>
      </c>
      <c r="G573" s="12">
        <v>127.053611</v>
      </c>
      <c r="H573" s="12">
        <v>127.053611</v>
      </c>
      <c r="L573" s="13" t="s">
        <v>1265</v>
      </c>
      <c r="Q573" s="35">
        <v>120</v>
      </c>
      <c r="AB573" s="30">
        <v>64.13</v>
      </c>
      <c r="AC573" s="30">
        <v>0.6</v>
      </c>
      <c r="AE573" s="30">
        <v>15.96</v>
      </c>
      <c r="AI573" s="2">
        <v>4.3910239999999998</v>
      </c>
      <c r="AJ573" s="2">
        <v>3.91</v>
      </c>
      <c r="AK573" s="2">
        <v>2.4300000000000002</v>
      </c>
      <c r="AL573" s="2">
        <v>0.12</v>
      </c>
      <c r="AN573" s="2">
        <v>2.76</v>
      </c>
      <c r="AO573" s="2">
        <v>3.65</v>
      </c>
      <c r="AP573" s="2">
        <v>0.2</v>
      </c>
      <c r="BF573" s="30">
        <v>0.98</v>
      </c>
      <c r="CW573" s="30">
        <v>35.03</v>
      </c>
      <c r="CX573" s="30">
        <v>826.6</v>
      </c>
      <c r="CY573" s="30">
        <v>12.28</v>
      </c>
      <c r="CZ573" s="30">
        <v>168.9</v>
      </c>
      <c r="DA573" s="30">
        <v>7.38</v>
      </c>
      <c r="DN573" s="30">
        <v>608</v>
      </c>
      <c r="DO573" s="30">
        <v>23.65</v>
      </c>
      <c r="DP573" s="30">
        <v>46.39</v>
      </c>
      <c r="DQ573" s="30">
        <v>5.71</v>
      </c>
      <c r="DR573" s="30">
        <v>21.27</v>
      </c>
      <c r="DS573" s="30">
        <v>4.1100000000000003</v>
      </c>
      <c r="DT573" s="30">
        <v>1.31</v>
      </c>
      <c r="DU573" s="30">
        <v>3.27</v>
      </c>
      <c r="DV573" s="30">
        <v>0.51</v>
      </c>
      <c r="DW573" s="30">
        <v>2.2799999999999998</v>
      </c>
      <c r="DX573" s="30">
        <v>0.46</v>
      </c>
      <c r="DY573" s="30">
        <v>1.29</v>
      </c>
      <c r="DZ573" s="30">
        <v>0.24</v>
      </c>
      <c r="EA573" s="30">
        <v>1.22</v>
      </c>
      <c r="EB573" s="30">
        <v>0.23</v>
      </c>
      <c r="EC573" s="30">
        <v>4.82</v>
      </c>
      <c r="ED573" s="30">
        <v>0.61</v>
      </c>
      <c r="EO573" s="30">
        <v>9.5</v>
      </c>
      <c r="EP573" s="30">
        <v>2.58</v>
      </c>
      <c r="FP573" s="13" t="s">
        <v>1253</v>
      </c>
    </row>
    <row r="574" spans="1:172" x14ac:dyDescent="0.25">
      <c r="A574" s="13" t="s">
        <v>1251</v>
      </c>
      <c r="C574" s="13" t="s">
        <v>1210</v>
      </c>
      <c r="E574" s="12">
        <v>50.397221999999999</v>
      </c>
      <c r="F574" s="12">
        <v>50.397221999999999</v>
      </c>
      <c r="G574" s="12">
        <v>127.053611</v>
      </c>
      <c r="H574" s="12">
        <v>127.053611</v>
      </c>
      <c r="L574" s="13" t="s">
        <v>1266</v>
      </c>
      <c r="Q574" s="34">
        <v>118.7</v>
      </c>
      <c r="AB574" s="30">
        <v>66.569999999999993</v>
      </c>
      <c r="AC574" s="30">
        <v>0.49</v>
      </c>
      <c r="AE574" s="30">
        <v>15.64</v>
      </c>
      <c r="AI574" s="2">
        <v>3.9141299999999997</v>
      </c>
      <c r="AJ574" s="2">
        <v>2.99</v>
      </c>
      <c r="AK574" s="2">
        <v>1.98</v>
      </c>
      <c r="AL574" s="2">
        <v>0.11</v>
      </c>
      <c r="AN574" s="2">
        <v>2.86</v>
      </c>
      <c r="AO574" s="2">
        <v>3.81</v>
      </c>
      <c r="AP574" s="2">
        <v>0.17</v>
      </c>
      <c r="BF574" s="30">
        <v>0.86</v>
      </c>
      <c r="CW574" s="30">
        <v>64.569999999999993</v>
      </c>
      <c r="CX574" s="30">
        <v>651.9</v>
      </c>
      <c r="CY574" s="30">
        <v>11.87</v>
      </c>
      <c r="CZ574" s="30">
        <v>33.06</v>
      </c>
      <c r="DA574" s="30">
        <v>8.77</v>
      </c>
      <c r="DN574" s="30">
        <v>865.4</v>
      </c>
      <c r="DO574" s="30">
        <v>26.33</v>
      </c>
      <c r="DP574" s="30">
        <v>51.34</v>
      </c>
      <c r="DQ574" s="30">
        <v>5.96</v>
      </c>
      <c r="DR574" s="30">
        <v>21.69</v>
      </c>
      <c r="DS574" s="30">
        <v>4.1900000000000004</v>
      </c>
      <c r="DT574" s="30">
        <v>1.27</v>
      </c>
      <c r="DU574" s="30">
        <v>3.33</v>
      </c>
      <c r="DV574" s="30">
        <v>0.5</v>
      </c>
      <c r="DW574" s="30">
        <v>2.17</v>
      </c>
      <c r="DX574" s="30">
        <v>0.44</v>
      </c>
      <c r="DY574" s="30">
        <v>1.24</v>
      </c>
      <c r="DZ574" s="30">
        <v>0.24</v>
      </c>
      <c r="EA574" s="30">
        <v>1.1399999999999999</v>
      </c>
      <c r="EB574" s="30">
        <v>0.22</v>
      </c>
      <c r="EC574" s="30">
        <v>1.6</v>
      </c>
      <c r="ED574" s="30">
        <v>0.81</v>
      </c>
      <c r="EO574" s="30">
        <v>12.6</v>
      </c>
      <c r="EP574" s="30">
        <v>3.64</v>
      </c>
      <c r="FP574" s="13" t="s">
        <v>1253</v>
      </c>
    </row>
    <row r="575" spans="1:172" x14ac:dyDescent="0.25">
      <c r="A575" s="13" t="s">
        <v>1251</v>
      </c>
      <c r="C575" s="13" t="s">
        <v>1210</v>
      </c>
      <c r="E575" s="12">
        <v>50.429721999999998</v>
      </c>
      <c r="F575" s="12">
        <v>50.429721999999998</v>
      </c>
      <c r="G575" s="12">
        <v>127.030556</v>
      </c>
      <c r="H575" s="12">
        <v>127.030556</v>
      </c>
      <c r="L575" s="13" t="s">
        <v>1267</v>
      </c>
      <c r="Q575" s="35">
        <v>177</v>
      </c>
      <c r="AB575" s="30">
        <v>63.68</v>
      </c>
      <c r="AC575" s="30">
        <v>0.73</v>
      </c>
      <c r="AE575" s="30">
        <v>15.91</v>
      </c>
      <c r="AI575" s="2">
        <v>4.6069760000000004</v>
      </c>
      <c r="AJ575" s="2">
        <v>2.66</v>
      </c>
      <c r="AK575" s="2">
        <v>2.04</v>
      </c>
      <c r="AL575" s="2">
        <v>0.12</v>
      </c>
      <c r="AN575" s="2">
        <v>3.5</v>
      </c>
      <c r="AO575" s="2">
        <v>3.37</v>
      </c>
      <c r="AP575" s="2">
        <v>0.19</v>
      </c>
      <c r="BF575" s="30">
        <v>2.57</v>
      </c>
      <c r="CW575" s="30">
        <v>121.5</v>
      </c>
      <c r="CX575" s="30">
        <v>402.2</v>
      </c>
      <c r="CY575" s="30">
        <v>21.88</v>
      </c>
      <c r="CZ575" s="30">
        <v>318</v>
      </c>
      <c r="DA575" s="30">
        <v>20.309999999999999</v>
      </c>
      <c r="DN575" s="30">
        <v>498.2</v>
      </c>
      <c r="DO575" s="30">
        <v>32.21</v>
      </c>
      <c r="DP575" s="30">
        <v>72.13</v>
      </c>
      <c r="DQ575" s="30">
        <v>8.3699999999999992</v>
      </c>
      <c r="DR575" s="30">
        <v>30.78</v>
      </c>
      <c r="DS575" s="30">
        <v>5.71</v>
      </c>
      <c r="DT575" s="30">
        <v>1.37</v>
      </c>
      <c r="DU575" s="30">
        <v>4.9400000000000004</v>
      </c>
      <c r="DV575" s="30">
        <v>0.78</v>
      </c>
      <c r="DW575" s="30">
        <v>3.94</v>
      </c>
      <c r="DX575" s="30">
        <v>0.79</v>
      </c>
      <c r="DY575" s="30">
        <v>2.25</v>
      </c>
      <c r="DZ575" s="30">
        <v>0.38</v>
      </c>
      <c r="EA575" s="30">
        <v>2.11</v>
      </c>
      <c r="EB575" s="30">
        <v>0.37</v>
      </c>
      <c r="EC575" s="30">
        <v>8.98</v>
      </c>
      <c r="ED575" s="30">
        <v>2.3199999999999998</v>
      </c>
      <c r="EO575" s="30">
        <v>9.75</v>
      </c>
      <c r="EP575" s="30">
        <v>4.75</v>
      </c>
      <c r="FP575" s="13" t="s">
        <v>1253</v>
      </c>
    </row>
    <row r="576" spans="1:172" x14ac:dyDescent="0.25">
      <c r="A576" s="13" t="s">
        <v>1251</v>
      </c>
      <c r="C576" s="13" t="s">
        <v>1210</v>
      </c>
      <c r="E576" s="12">
        <v>50.429721999999998</v>
      </c>
      <c r="F576" s="12">
        <v>50.429721999999998</v>
      </c>
      <c r="G576" s="12">
        <v>127.030556</v>
      </c>
      <c r="H576" s="12">
        <v>127.030556</v>
      </c>
      <c r="L576" s="13" t="s">
        <v>1268</v>
      </c>
      <c r="Q576" s="35">
        <v>177</v>
      </c>
      <c r="AB576" s="30">
        <v>64.14</v>
      </c>
      <c r="AC576" s="30">
        <v>0.83</v>
      </c>
      <c r="AE576" s="30">
        <v>15.48</v>
      </c>
      <c r="AI576" s="2">
        <v>4.8499220000000003</v>
      </c>
      <c r="AJ576" s="2">
        <v>3.7</v>
      </c>
      <c r="AK576" s="2">
        <v>2.09</v>
      </c>
      <c r="AL576" s="2">
        <v>0.12</v>
      </c>
      <c r="AN576" s="2">
        <v>3.46</v>
      </c>
      <c r="AO576" s="2">
        <v>3.44</v>
      </c>
      <c r="AP576" s="2">
        <v>0.21</v>
      </c>
      <c r="BF576" s="30">
        <v>0.88</v>
      </c>
      <c r="CW576" s="30">
        <v>92.96</v>
      </c>
      <c r="CX576" s="30">
        <v>437.4</v>
      </c>
      <c r="CY576" s="30">
        <v>24.22</v>
      </c>
      <c r="CZ576" s="30">
        <v>245</v>
      </c>
      <c r="DA576" s="30">
        <v>22.67</v>
      </c>
      <c r="DN576" s="30">
        <v>538.29999999999995</v>
      </c>
      <c r="DO576" s="30">
        <v>39.81</v>
      </c>
      <c r="DP576" s="30">
        <v>80.86</v>
      </c>
      <c r="DQ576" s="30">
        <v>9.4</v>
      </c>
      <c r="DR576" s="30">
        <v>35.11</v>
      </c>
      <c r="DS576" s="30">
        <v>6.77</v>
      </c>
      <c r="DT576" s="30">
        <v>1.49</v>
      </c>
      <c r="DU576" s="30">
        <v>5.85</v>
      </c>
      <c r="DV576" s="30">
        <v>0.9</v>
      </c>
      <c r="DW576" s="30">
        <v>4.51</v>
      </c>
      <c r="DX576" s="30">
        <v>0.9</v>
      </c>
      <c r="DY576" s="30">
        <v>2.46</v>
      </c>
      <c r="DZ576" s="30">
        <v>0.42</v>
      </c>
      <c r="EA576" s="30">
        <v>2.2999999999999998</v>
      </c>
      <c r="EB576" s="30">
        <v>0.39</v>
      </c>
      <c r="EC576" s="30">
        <v>7.07</v>
      </c>
      <c r="ED576" s="30">
        <v>1.75</v>
      </c>
      <c r="EO576" s="30">
        <v>17.29</v>
      </c>
      <c r="EP576" s="30">
        <v>3.69</v>
      </c>
      <c r="FP576" s="13" t="s">
        <v>1253</v>
      </c>
    </row>
    <row r="577" spans="1:172" x14ac:dyDescent="0.25">
      <c r="A577" s="13" t="s">
        <v>1251</v>
      </c>
      <c r="C577" s="13" t="s">
        <v>1210</v>
      </c>
      <c r="E577" s="12">
        <v>50.429721999999998</v>
      </c>
      <c r="F577" s="12">
        <v>50.429721999999998</v>
      </c>
      <c r="G577" s="12">
        <v>127.030556</v>
      </c>
      <c r="H577" s="12">
        <v>127.030556</v>
      </c>
      <c r="L577" s="13" t="s">
        <v>1269</v>
      </c>
      <c r="Q577" s="35">
        <v>177</v>
      </c>
      <c r="AB577" s="30">
        <v>63.11</v>
      </c>
      <c r="AC577" s="30">
        <v>0.76</v>
      </c>
      <c r="AE577" s="30">
        <v>15.38</v>
      </c>
      <c r="AI577" s="2">
        <v>4.3640299999999996</v>
      </c>
      <c r="AJ577" s="2">
        <v>2.62</v>
      </c>
      <c r="AK577" s="2">
        <v>2.2400000000000002</v>
      </c>
      <c r="AL577" s="2">
        <v>0.11</v>
      </c>
      <c r="AN577" s="2">
        <v>3.96</v>
      </c>
      <c r="AO577" s="2">
        <v>3.58</v>
      </c>
      <c r="AP577" s="2">
        <v>0.21</v>
      </c>
      <c r="BF577" s="30">
        <v>2.23</v>
      </c>
      <c r="CW577" s="30">
        <v>139.1</v>
      </c>
      <c r="CX577" s="30">
        <v>423.9</v>
      </c>
      <c r="CY577" s="30">
        <v>24.59</v>
      </c>
      <c r="CZ577" s="30">
        <v>40.549999999999997</v>
      </c>
      <c r="DA577" s="30">
        <v>21.09</v>
      </c>
      <c r="DN577" s="30">
        <v>632.70000000000005</v>
      </c>
      <c r="DO577" s="30">
        <v>36.31</v>
      </c>
      <c r="DP577" s="30">
        <v>79.569999999999993</v>
      </c>
      <c r="DQ577" s="30">
        <v>8.93</v>
      </c>
      <c r="DR577" s="30">
        <v>33.97</v>
      </c>
      <c r="DS577" s="30">
        <v>6.37</v>
      </c>
      <c r="DT577" s="30">
        <v>1.25</v>
      </c>
      <c r="DU577" s="30">
        <v>5.51</v>
      </c>
      <c r="DV577" s="30">
        <v>0.79</v>
      </c>
      <c r="DW577" s="30">
        <v>4.3499999999999996</v>
      </c>
      <c r="DX577" s="30">
        <v>0.83</v>
      </c>
      <c r="DY577" s="30">
        <v>2.31</v>
      </c>
      <c r="DZ577" s="30">
        <v>0.34</v>
      </c>
      <c r="EA577" s="30">
        <v>2.15</v>
      </c>
      <c r="EB577" s="30">
        <v>0.32</v>
      </c>
      <c r="EC577" s="30">
        <v>1.7</v>
      </c>
      <c r="ED577" s="30">
        <v>1.1200000000000001</v>
      </c>
      <c r="EO577" s="30">
        <v>20.21</v>
      </c>
      <c r="EP577" s="30">
        <v>4.84</v>
      </c>
      <c r="FP577" s="13" t="s">
        <v>1253</v>
      </c>
    </row>
    <row r="578" spans="1:172" x14ac:dyDescent="0.25">
      <c r="A578" s="13" t="s">
        <v>1251</v>
      </c>
      <c r="C578" s="13" t="s">
        <v>1210</v>
      </c>
      <c r="E578" s="12">
        <v>50.429721999999998</v>
      </c>
      <c r="F578" s="12">
        <v>50.429721999999998</v>
      </c>
      <c r="G578" s="12">
        <v>127.030556</v>
      </c>
      <c r="H578" s="12">
        <v>127.030556</v>
      </c>
      <c r="L578" s="13" t="s">
        <v>1270</v>
      </c>
      <c r="Q578" s="35">
        <v>177</v>
      </c>
      <c r="AB578" s="30">
        <v>63.08</v>
      </c>
      <c r="AC578" s="30">
        <v>0.7</v>
      </c>
      <c r="AE578" s="30">
        <v>15.77</v>
      </c>
      <c r="AI578" s="2">
        <v>3.9861140000000002</v>
      </c>
      <c r="AJ578" s="2">
        <v>2.56</v>
      </c>
      <c r="AK578" s="2">
        <v>2.08</v>
      </c>
      <c r="AL578" s="2">
        <v>0.1</v>
      </c>
      <c r="AN578" s="2">
        <v>3.99</v>
      </c>
      <c r="AO578" s="2">
        <v>4.1500000000000004</v>
      </c>
      <c r="AP578" s="2">
        <v>0.19</v>
      </c>
      <c r="BF578" s="30">
        <v>2.1800000000000002</v>
      </c>
      <c r="CW578" s="30">
        <v>89.24</v>
      </c>
      <c r="CX578" s="30">
        <v>375.7</v>
      </c>
      <c r="CY578" s="30">
        <v>20.46</v>
      </c>
      <c r="CZ578" s="30">
        <v>228.1</v>
      </c>
      <c r="DA578" s="30">
        <v>21.17</v>
      </c>
      <c r="DN578" s="30">
        <v>630.20000000000005</v>
      </c>
      <c r="DO578" s="30">
        <v>28.35</v>
      </c>
      <c r="DP578" s="30">
        <v>66.36</v>
      </c>
      <c r="DQ578" s="30">
        <v>7.48</v>
      </c>
      <c r="DR578" s="30">
        <v>29.26</v>
      </c>
      <c r="DS578" s="30">
        <v>5.54</v>
      </c>
      <c r="DT578" s="30">
        <v>1.1399999999999999</v>
      </c>
      <c r="DU578" s="30">
        <v>4.76</v>
      </c>
      <c r="DV578" s="30">
        <v>0.7</v>
      </c>
      <c r="DW578" s="30">
        <v>3.81</v>
      </c>
      <c r="DX578" s="30">
        <v>0.75</v>
      </c>
      <c r="DY578" s="30">
        <v>2.12</v>
      </c>
      <c r="DZ578" s="30">
        <v>0.32</v>
      </c>
      <c r="EA578" s="30">
        <v>2</v>
      </c>
      <c r="EB578" s="30">
        <v>0.31</v>
      </c>
      <c r="EC578" s="30">
        <v>6.55</v>
      </c>
      <c r="ED578" s="30">
        <v>1.21</v>
      </c>
      <c r="EO578" s="30">
        <v>18.850000000000001</v>
      </c>
      <c r="EP578" s="30">
        <v>5.64</v>
      </c>
      <c r="FP578" s="13" t="s">
        <v>1253</v>
      </c>
    </row>
    <row r="579" spans="1:172" x14ac:dyDescent="0.25">
      <c r="A579" s="13" t="s">
        <v>1251</v>
      </c>
      <c r="C579" s="13" t="s">
        <v>1210</v>
      </c>
      <c r="E579" s="12">
        <v>50.429721999999998</v>
      </c>
      <c r="F579" s="12">
        <v>50.429721999999998</v>
      </c>
      <c r="G579" s="12">
        <v>127.030556</v>
      </c>
      <c r="H579" s="12">
        <v>127.030556</v>
      </c>
      <c r="L579" s="13" t="s">
        <v>1271</v>
      </c>
      <c r="Q579" s="35">
        <v>120</v>
      </c>
      <c r="AB579" s="30">
        <v>65.95</v>
      </c>
      <c r="AC579" s="30">
        <v>0.81</v>
      </c>
      <c r="AE579" s="30">
        <v>15.4</v>
      </c>
      <c r="AI579" s="2">
        <v>4.3100420000000002</v>
      </c>
      <c r="AJ579" s="2">
        <v>2.66</v>
      </c>
      <c r="AK579" s="2">
        <v>1.63</v>
      </c>
      <c r="AL579" s="2">
        <v>0.1</v>
      </c>
      <c r="AN579" s="2">
        <v>2.5299999999999998</v>
      </c>
      <c r="AO579" s="2">
        <v>4.21</v>
      </c>
      <c r="AP579" s="2">
        <v>0.27</v>
      </c>
      <c r="BF579" s="30">
        <v>1.36</v>
      </c>
      <c r="CW579" s="30">
        <v>31.78</v>
      </c>
      <c r="CX579" s="30">
        <v>519.9</v>
      </c>
      <c r="CY579" s="30">
        <v>12.27</v>
      </c>
      <c r="CZ579" s="30">
        <v>348.3</v>
      </c>
      <c r="DA579" s="30">
        <v>16.239999999999998</v>
      </c>
      <c r="DN579" s="30">
        <v>754.4</v>
      </c>
      <c r="DO579" s="30">
        <v>29.77</v>
      </c>
      <c r="DP579" s="30">
        <v>56.73</v>
      </c>
      <c r="DQ579" s="30">
        <v>5.6</v>
      </c>
      <c r="DR579" s="30">
        <v>19.21</v>
      </c>
      <c r="DS579" s="30">
        <v>3.36</v>
      </c>
      <c r="DT579" s="30">
        <v>1.24</v>
      </c>
      <c r="DU579" s="30">
        <v>2.92</v>
      </c>
      <c r="DV579" s="30">
        <v>0.48</v>
      </c>
      <c r="DW579" s="30">
        <v>2.13</v>
      </c>
      <c r="DX579" s="30">
        <v>0.45</v>
      </c>
      <c r="DY579" s="30">
        <v>1.3</v>
      </c>
      <c r="DZ579" s="30">
        <v>0.24</v>
      </c>
      <c r="EA579" s="30">
        <v>1.33</v>
      </c>
      <c r="EB579" s="30">
        <v>0.26</v>
      </c>
      <c r="EC579" s="30">
        <v>8.1199999999999992</v>
      </c>
      <c r="ED579" s="30">
        <v>1.02</v>
      </c>
      <c r="EO579" s="30">
        <v>5.95</v>
      </c>
      <c r="EP579" s="30">
        <v>2.1800000000000002</v>
      </c>
      <c r="FP579" s="13" t="s">
        <v>1253</v>
      </c>
    </row>
    <row r="580" spans="1:172" x14ac:dyDescent="0.25">
      <c r="A580" s="13" t="s">
        <v>1251</v>
      </c>
      <c r="C580" s="13" t="s">
        <v>1210</v>
      </c>
      <c r="E580" s="12">
        <v>50.373055999999998</v>
      </c>
      <c r="F580" s="12">
        <v>50.373055999999998</v>
      </c>
      <c r="G580" s="12">
        <v>127.00111099999999</v>
      </c>
      <c r="H580" s="12">
        <v>127.00111099999999</v>
      </c>
      <c r="L580" s="13" t="s">
        <v>1272</v>
      </c>
      <c r="Q580" s="35">
        <v>177</v>
      </c>
      <c r="AB580" s="30">
        <v>66.459999999999994</v>
      </c>
      <c r="AC580" s="30">
        <v>0.65</v>
      </c>
      <c r="AE580" s="30">
        <v>14.7</v>
      </c>
      <c r="AI580" s="2">
        <v>4.0041100000000007</v>
      </c>
      <c r="AJ580" s="2">
        <v>2.48</v>
      </c>
      <c r="AK580" s="2">
        <v>1.66</v>
      </c>
      <c r="AL580" s="2">
        <v>0.11</v>
      </c>
      <c r="AN580" s="2">
        <v>3.8</v>
      </c>
      <c r="AO580" s="2">
        <v>3.36</v>
      </c>
      <c r="AP580" s="2">
        <v>0.15</v>
      </c>
      <c r="BF580" s="30">
        <v>1.87</v>
      </c>
      <c r="CW580" s="30">
        <v>131.69999999999999</v>
      </c>
      <c r="CX580" s="30">
        <v>339.2</v>
      </c>
      <c r="CY580" s="30">
        <v>28.89</v>
      </c>
      <c r="CZ580" s="30">
        <v>299.60000000000002</v>
      </c>
      <c r="DA580" s="30">
        <v>27.41</v>
      </c>
      <c r="DN580" s="30">
        <v>528.5</v>
      </c>
      <c r="DO580" s="30">
        <v>31.86</v>
      </c>
      <c r="DP580" s="30">
        <v>78.2</v>
      </c>
      <c r="DQ580" s="30">
        <v>9.58</v>
      </c>
      <c r="DR580" s="30">
        <v>35.630000000000003</v>
      </c>
      <c r="DS580" s="30">
        <v>6.99</v>
      </c>
      <c r="DT580" s="30">
        <v>1.36</v>
      </c>
      <c r="DU580" s="30">
        <v>6.12</v>
      </c>
      <c r="DV580" s="30">
        <v>0.97</v>
      </c>
      <c r="DW580" s="30">
        <v>5.16</v>
      </c>
      <c r="DX580" s="30">
        <v>1.03</v>
      </c>
      <c r="DY580" s="30">
        <v>2.94</v>
      </c>
      <c r="DZ580" s="30">
        <v>0.48</v>
      </c>
      <c r="EA580" s="30">
        <v>2.87</v>
      </c>
      <c r="EB580" s="30">
        <v>0.46</v>
      </c>
      <c r="EC580" s="30">
        <v>8.58</v>
      </c>
      <c r="ED580" s="30">
        <v>2.75</v>
      </c>
      <c r="EO580" s="30">
        <v>22.86</v>
      </c>
      <c r="EP580" s="30">
        <v>7.6</v>
      </c>
      <c r="FP580" s="13" t="s">
        <v>1253</v>
      </c>
    </row>
    <row r="581" spans="1:172" x14ac:dyDescent="0.25">
      <c r="A581" s="13" t="s">
        <v>1251</v>
      </c>
      <c r="C581" s="13" t="s">
        <v>1210</v>
      </c>
      <c r="E581" s="12">
        <v>50.373055999999998</v>
      </c>
      <c r="F581" s="12">
        <v>50.373055999999998</v>
      </c>
      <c r="G581" s="12">
        <v>127.00111099999999</v>
      </c>
      <c r="H581" s="12">
        <v>127.00111099999999</v>
      </c>
      <c r="L581" s="13" t="s">
        <v>1273</v>
      </c>
      <c r="Q581" s="35">
        <v>177</v>
      </c>
      <c r="AB581" s="30">
        <v>67.599999999999994</v>
      </c>
      <c r="AC581" s="30">
        <v>0.57999999999999996</v>
      </c>
      <c r="AE581" s="30">
        <v>15.02</v>
      </c>
      <c r="AI581" s="2">
        <v>4.0401020000000001</v>
      </c>
      <c r="AJ581" s="2">
        <v>2.88</v>
      </c>
      <c r="AK581" s="2">
        <v>1.4</v>
      </c>
      <c r="AL581" s="2">
        <v>0.1</v>
      </c>
      <c r="AN581" s="2">
        <v>3.14</v>
      </c>
      <c r="AO581" s="2">
        <v>3.11</v>
      </c>
      <c r="AP581" s="2">
        <v>0.17</v>
      </c>
      <c r="BF581" s="30">
        <v>1.35</v>
      </c>
      <c r="CW581" s="30">
        <v>116.4</v>
      </c>
      <c r="CX581" s="30">
        <v>444.9</v>
      </c>
      <c r="CY581" s="30">
        <v>22.04</v>
      </c>
      <c r="CZ581" s="30">
        <v>245.4</v>
      </c>
      <c r="DA581" s="30">
        <v>20.97</v>
      </c>
      <c r="DN581" s="30">
        <v>436.3</v>
      </c>
      <c r="DO581" s="30">
        <v>26.31</v>
      </c>
      <c r="DP581" s="30">
        <v>65.34</v>
      </c>
      <c r="DQ581" s="30">
        <v>7.76</v>
      </c>
      <c r="DR581" s="30">
        <v>29.1</v>
      </c>
      <c r="DS581" s="30">
        <v>5.79</v>
      </c>
      <c r="DT581" s="30">
        <v>1.29</v>
      </c>
      <c r="DU581" s="30">
        <v>4.91</v>
      </c>
      <c r="DV581" s="30">
        <v>0.77</v>
      </c>
      <c r="DW581" s="30">
        <v>3.92</v>
      </c>
      <c r="DX581" s="30">
        <v>0.79</v>
      </c>
      <c r="DY581" s="30">
        <v>2.27</v>
      </c>
      <c r="DZ581" s="30">
        <v>0.38</v>
      </c>
      <c r="EA581" s="30">
        <v>2.16</v>
      </c>
      <c r="EB581" s="30">
        <v>0.37</v>
      </c>
      <c r="EC581" s="30">
        <v>7.1</v>
      </c>
      <c r="ED581" s="30">
        <v>2.0099999999999998</v>
      </c>
      <c r="EO581" s="30">
        <v>21.87</v>
      </c>
      <c r="EP581" s="30">
        <v>7.39</v>
      </c>
      <c r="FP581" s="13" t="s">
        <v>1253</v>
      </c>
    </row>
    <row r="582" spans="1:172" x14ac:dyDescent="0.25">
      <c r="A582" s="13" t="s">
        <v>1251</v>
      </c>
      <c r="C582" s="13" t="s">
        <v>1210</v>
      </c>
      <c r="E582" s="12">
        <v>50.373055999999998</v>
      </c>
      <c r="F582" s="12">
        <v>50.373055999999998</v>
      </c>
      <c r="G582" s="12">
        <v>127.00111099999999</v>
      </c>
      <c r="H582" s="12">
        <v>127.00111099999999</v>
      </c>
      <c r="L582" s="13" t="s">
        <v>1274</v>
      </c>
      <c r="Q582" s="35">
        <v>120</v>
      </c>
      <c r="AB582" s="30">
        <v>60.2</v>
      </c>
      <c r="AC582" s="30">
        <v>0.69</v>
      </c>
      <c r="AE582" s="30">
        <v>16.149999999999999</v>
      </c>
      <c r="AI582" s="2">
        <v>5.1288600000000004</v>
      </c>
      <c r="AJ582" s="2">
        <v>4.0199999999999996</v>
      </c>
      <c r="AK582" s="2">
        <v>2.2999999999999998</v>
      </c>
      <c r="AL582" s="2">
        <v>0.14000000000000001</v>
      </c>
      <c r="AN582" s="2">
        <v>3.25</v>
      </c>
      <c r="AO582" s="2">
        <v>3.24</v>
      </c>
      <c r="AP582" s="2">
        <v>0.24</v>
      </c>
      <c r="BF582" s="30">
        <v>3.7</v>
      </c>
      <c r="CW582" s="30">
        <v>36.72</v>
      </c>
      <c r="CX582" s="30">
        <v>474.1</v>
      </c>
      <c r="CY582" s="30">
        <v>19.559999999999999</v>
      </c>
      <c r="CZ582" s="30">
        <v>225.5</v>
      </c>
      <c r="DA582" s="30">
        <v>11.41</v>
      </c>
      <c r="DN582" s="30">
        <v>608.5</v>
      </c>
      <c r="DO582" s="30">
        <v>28.66</v>
      </c>
      <c r="DP582" s="30">
        <v>56.72</v>
      </c>
      <c r="DQ582" s="30">
        <v>6.83</v>
      </c>
      <c r="DR582" s="30">
        <v>26.09</v>
      </c>
      <c r="DS582" s="30">
        <v>5.1100000000000003</v>
      </c>
      <c r="DT582" s="30">
        <v>1.49</v>
      </c>
      <c r="DU582" s="30">
        <v>4.3499999999999996</v>
      </c>
      <c r="DV582" s="30">
        <v>0.7</v>
      </c>
      <c r="DW582" s="30">
        <v>3.47</v>
      </c>
      <c r="DX582" s="30">
        <v>0.73</v>
      </c>
      <c r="DY582" s="30">
        <v>2.14</v>
      </c>
      <c r="DZ582" s="30">
        <v>0.37</v>
      </c>
      <c r="EA582" s="30">
        <v>2.09</v>
      </c>
      <c r="EB582" s="30">
        <v>0.38</v>
      </c>
      <c r="EC582" s="30">
        <v>6.14</v>
      </c>
      <c r="ED582" s="30">
        <v>0.9</v>
      </c>
      <c r="EO582" s="30">
        <v>10.65</v>
      </c>
      <c r="EP582" s="30">
        <v>2.48</v>
      </c>
      <c r="FP582" s="13" t="s">
        <v>1253</v>
      </c>
    </row>
    <row r="583" spans="1:172" x14ac:dyDescent="0.25">
      <c r="A583" s="13" t="s">
        <v>1275</v>
      </c>
      <c r="C583" s="13" t="s">
        <v>593</v>
      </c>
      <c r="E583" s="12">
        <v>44.766666999999998</v>
      </c>
      <c r="F583" s="12">
        <v>44.766666999999998</v>
      </c>
      <c r="G583" s="12">
        <v>120.266667</v>
      </c>
      <c r="H583" s="12">
        <v>120.266667</v>
      </c>
      <c r="L583" s="13" t="s">
        <v>1276</v>
      </c>
      <c r="Q583" s="34">
        <v>123.8</v>
      </c>
      <c r="AB583" s="30">
        <v>67.777000000000001</v>
      </c>
      <c r="AC583" s="30">
        <v>0.25800000000000001</v>
      </c>
      <c r="AE583" s="30">
        <v>15.567</v>
      </c>
      <c r="AG583" s="2">
        <v>3.3149999999999999</v>
      </c>
      <c r="AH583" s="2">
        <v>0.4594378800000003</v>
      </c>
      <c r="AI583" s="2">
        <v>3.4422748800000003</v>
      </c>
      <c r="AJ583" s="2">
        <v>1.212</v>
      </c>
      <c r="AK583" s="2">
        <v>0.30399999999999999</v>
      </c>
      <c r="AL583" s="2">
        <v>8.1000000000000003E-2</v>
      </c>
      <c r="AN583" s="39">
        <v>5.5860000000000003</v>
      </c>
      <c r="AO583" s="2">
        <v>4.5410000000000004</v>
      </c>
      <c r="AP583" s="2">
        <v>0.13800000000000001</v>
      </c>
      <c r="AQ583" s="42"/>
      <c r="BF583" s="30">
        <v>1.2156599980855702</v>
      </c>
      <c r="CN583" s="30">
        <v>1.46529151825131</v>
      </c>
      <c r="CO583" s="30">
        <v>4.7405829043925802</v>
      </c>
      <c r="CR583" s="30">
        <v>17.722754215406901</v>
      </c>
      <c r="CW583" s="30">
        <v>261.21325704143101</v>
      </c>
      <c r="CX583" s="30">
        <v>52.936329523400303</v>
      </c>
      <c r="CY583" s="30">
        <v>24.579035353585301</v>
      </c>
      <c r="CZ583" s="30">
        <v>247.51531531890299</v>
      </c>
      <c r="DA583" s="30">
        <v>12.261690132808701</v>
      </c>
      <c r="DN583" s="30">
        <v>463.704748194601</v>
      </c>
      <c r="DO583" s="30">
        <v>48.582137864066901</v>
      </c>
      <c r="DP583" s="30">
        <v>91.638199451141404</v>
      </c>
      <c r="DQ583" s="30">
        <v>10.282616826482901</v>
      </c>
      <c r="DR583" s="30">
        <v>37.147788935927203</v>
      </c>
      <c r="DS583" s="30">
        <v>6.3448854535823198</v>
      </c>
      <c r="DT583" s="30">
        <v>0.67544918362700002</v>
      </c>
      <c r="DU583" s="30">
        <v>5.4055276126706202</v>
      </c>
      <c r="DV583" s="30">
        <v>0.83211797727611603</v>
      </c>
      <c r="DW583" s="30">
        <v>4.38997992786756</v>
      </c>
      <c r="DX583" s="30">
        <v>0.858107453849142</v>
      </c>
      <c r="DY583" s="30">
        <v>2.5101639885737401</v>
      </c>
      <c r="DZ583" s="30">
        <v>0.38405857893548601</v>
      </c>
      <c r="EA583" s="30">
        <v>2.5201684600243599</v>
      </c>
      <c r="EB583" s="30">
        <v>0.39085245619654202</v>
      </c>
      <c r="EC583" s="30">
        <v>7.4977175754374503</v>
      </c>
      <c r="ED583" s="30">
        <v>1.09634130145233</v>
      </c>
      <c r="EO583" s="30">
        <v>15.1094426967313</v>
      </c>
      <c r="EP583" s="30">
        <v>6.01469852290235</v>
      </c>
      <c r="FP583" s="43" t="s">
        <v>1277</v>
      </c>
    </row>
    <row r="584" spans="1:172" x14ac:dyDescent="0.25">
      <c r="A584" s="13" t="s">
        <v>1275</v>
      </c>
      <c r="C584" s="13" t="s">
        <v>593</v>
      </c>
      <c r="E584" s="12">
        <v>44.766666999999998</v>
      </c>
      <c r="F584" s="12">
        <v>44.766666999999998</v>
      </c>
      <c r="G584" s="12">
        <v>120.266667</v>
      </c>
      <c r="H584" s="12">
        <v>120.266667</v>
      </c>
      <c r="L584" s="13" t="s">
        <v>1278</v>
      </c>
      <c r="Q584" s="34">
        <v>123.8</v>
      </c>
      <c r="AB584" s="30">
        <v>68.793999999999997</v>
      </c>
      <c r="AC584" s="30">
        <v>0.245</v>
      </c>
      <c r="AE584" s="30">
        <v>14.795999999999999</v>
      </c>
      <c r="AG584" s="2">
        <v>3.2730000000000001</v>
      </c>
      <c r="AH584" s="2">
        <v>0.63921792000000011</v>
      </c>
      <c r="AI584" s="2">
        <v>3.5842633200000003</v>
      </c>
      <c r="AJ584" s="2">
        <v>1.198</v>
      </c>
      <c r="AK584" s="2">
        <v>0.26800000000000002</v>
      </c>
      <c r="AL584" s="2">
        <v>7.6999999999999999E-2</v>
      </c>
      <c r="AN584" s="39">
        <v>5.1479999999999997</v>
      </c>
      <c r="AO584" s="2">
        <v>4.625</v>
      </c>
      <c r="AP584" s="2">
        <v>0.19600000000000001</v>
      </c>
      <c r="AQ584" s="42"/>
      <c r="BF584" s="30">
        <v>1.3839839648755401</v>
      </c>
      <c r="CN584" s="30">
        <v>1.4574541348707399</v>
      </c>
      <c r="CO584" s="30">
        <v>4.3310158119228204</v>
      </c>
      <c r="CR584" s="30">
        <v>23.965285785426801</v>
      </c>
      <c r="CW584" s="30">
        <v>221.82153541939201</v>
      </c>
      <c r="CX584" s="30">
        <v>227.38609062185299</v>
      </c>
      <c r="CY584" s="30">
        <v>18.075903096565</v>
      </c>
      <c r="CZ584" s="30">
        <v>293.373030410627</v>
      </c>
      <c r="DA584" s="30">
        <v>8.9858915114781297</v>
      </c>
      <c r="DN584" s="30">
        <v>846.95454455905804</v>
      </c>
      <c r="DO584" s="30">
        <v>28.968247772486599</v>
      </c>
      <c r="DP584" s="30">
        <v>52.3152254825836</v>
      </c>
      <c r="DQ584" s="30">
        <v>6.8697116668974596</v>
      </c>
      <c r="DR584" s="30">
        <v>25.844912090679902</v>
      </c>
      <c r="DS584" s="30">
        <v>4.5276562299785201</v>
      </c>
      <c r="DT584" s="30">
        <v>1.0113687875521</v>
      </c>
      <c r="DU584" s="30">
        <v>3.7441134535304399</v>
      </c>
      <c r="DV584" s="30">
        <v>0.59902139531680998</v>
      </c>
      <c r="DW584" s="30">
        <v>3.3188558238524299</v>
      </c>
      <c r="DX584" s="30">
        <v>0.66014845596141103</v>
      </c>
      <c r="DY584" s="30">
        <v>1.99205243566634</v>
      </c>
      <c r="DZ584" s="30">
        <v>0.31727808442873301</v>
      </c>
      <c r="EA584" s="30">
        <v>2.2196802531218101</v>
      </c>
      <c r="EB584" s="30">
        <v>0.35539801543493199</v>
      </c>
      <c r="EC584" s="30">
        <v>7.9196681488424803</v>
      </c>
      <c r="ED584" s="30">
        <v>0.75056734808864101</v>
      </c>
      <c r="EO584" s="30">
        <v>11.263625651164901</v>
      </c>
      <c r="EP584" s="30">
        <v>3.1157406251487201</v>
      </c>
      <c r="FP584" s="43" t="s">
        <v>1277</v>
      </c>
    </row>
    <row r="585" spans="1:172" x14ac:dyDescent="0.25">
      <c r="A585" s="13" t="s">
        <v>1275</v>
      </c>
      <c r="C585" s="13" t="s">
        <v>593</v>
      </c>
      <c r="E585" s="12">
        <v>44.766666999999998</v>
      </c>
      <c r="F585" s="12">
        <v>44.766666999999998</v>
      </c>
      <c r="G585" s="12">
        <v>120.266667</v>
      </c>
      <c r="H585" s="12">
        <v>120.266667</v>
      </c>
      <c r="L585" s="13" t="s">
        <v>1279</v>
      </c>
      <c r="Q585" s="34">
        <v>123.8</v>
      </c>
      <c r="AB585" s="30">
        <v>67.08</v>
      </c>
      <c r="AC585" s="30">
        <v>0.25700000000000001</v>
      </c>
      <c r="AE585" s="30">
        <v>15.846</v>
      </c>
      <c r="AG585" s="2">
        <v>3.3559999999999999</v>
      </c>
      <c r="AH585" s="2">
        <v>0.43946231999999963</v>
      </c>
      <c r="AI585" s="2">
        <v>3.4591911199999998</v>
      </c>
      <c r="AJ585" s="2">
        <v>1.296</v>
      </c>
      <c r="AK585" s="2">
        <v>0.29599999999999999</v>
      </c>
      <c r="AL585" s="2">
        <v>0.11799999999999999</v>
      </c>
      <c r="AN585" s="39">
        <v>5.6589999999999998</v>
      </c>
      <c r="AO585" s="2">
        <v>4.7160000000000002</v>
      </c>
      <c r="AP585" s="2">
        <v>0.13600000000000001</v>
      </c>
      <c r="AQ585" s="42"/>
      <c r="BF585" s="30">
        <v>1.2425447316104226</v>
      </c>
      <c r="CN585" s="30">
        <v>1.56947362429889</v>
      </c>
      <c r="CO585" s="30">
        <v>2.8290126024630902</v>
      </c>
      <c r="CR585" s="30">
        <v>23.129072086716501</v>
      </c>
      <c r="CW585" s="30">
        <v>199.11368291040401</v>
      </c>
      <c r="CX585" s="30">
        <v>212.40448966394899</v>
      </c>
      <c r="CY585" s="30">
        <v>15.185210949594699</v>
      </c>
      <c r="CZ585" s="30">
        <v>274.81221425944699</v>
      </c>
      <c r="DA585" s="30">
        <v>8.3533409208535794</v>
      </c>
      <c r="DN585" s="30">
        <v>824.59559115451702</v>
      </c>
      <c r="DO585" s="30">
        <v>29.033475778151399</v>
      </c>
      <c r="DP585" s="30">
        <v>52.180572214596801</v>
      </c>
      <c r="DQ585" s="30">
        <v>6.4881957116936499</v>
      </c>
      <c r="DR585" s="30">
        <v>23.716098394772501</v>
      </c>
      <c r="DS585" s="30">
        <v>4.0450631283463103</v>
      </c>
      <c r="DT585" s="30">
        <v>0.99284419226276899</v>
      </c>
      <c r="DU585" s="30">
        <v>3.4481829229768199</v>
      </c>
      <c r="DV585" s="30">
        <v>0.52587498443031699</v>
      </c>
      <c r="DW585" s="30">
        <v>2.89078807414707</v>
      </c>
      <c r="DX585" s="30">
        <v>0.56244893903116899</v>
      </c>
      <c r="DY585" s="30">
        <v>1.7388887380707601</v>
      </c>
      <c r="DZ585" s="30">
        <v>0.28417783316769801</v>
      </c>
      <c r="EA585" s="30">
        <v>1.8794409853424101</v>
      </c>
      <c r="EB585" s="30">
        <v>0.30090155881734398</v>
      </c>
      <c r="EC585" s="30">
        <v>7.3065904664179904</v>
      </c>
      <c r="ED585" s="30">
        <v>0.68616903269735496</v>
      </c>
      <c r="EO585" s="30">
        <v>9.6689282704726391</v>
      </c>
      <c r="EP585" s="30">
        <v>2.6525804441304</v>
      </c>
      <c r="FP585" s="43" t="s">
        <v>1277</v>
      </c>
    </row>
    <row r="586" spans="1:172" x14ac:dyDescent="0.25">
      <c r="A586" s="13" t="s">
        <v>1275</v>
      </c>
      <c r="C586" s="13" t="s">
        <v>593</v>
      </c>
      <c r="E586" s="12">
        <v>44.766666999999998</v>
      </c>
      <c r="F586" s="12">
        <v>44.766666999999998</v>
      </c>
      <c r="G586" s="12">
        <v>120.266667</v>
      </c>
      <c r="H586" s="12">
        <v>120.266667</v>
      </c>
      <c r="L586" s="13" t="s">
        <v>1280</v>
      </c>
      <c r="Q586" s="34">
        <v>123.8</v>
      </c>
      <c r="AB586" s="30">
        <v>67.230999999999995</v>
      </c>
      <c r="AC586" s="30">
        <v>0.26200000000000001</v>
      </c>
      <c r="AE586" s="30">
        <v>15.805</v>
      </c>
      <c r="AG586" s="2">
        <v>3.3170000000000002</v>
      </c>
      <c r="AH586" s="2">
        <v>0.50937677999999975</v>
      </c>
      <c r="AI586" s="2">
        <v>3.4940133800000002</v>
      </c>
      <c r="AJ586" s="2">
        <v>1.242</v>
      </c>
      <c r="AK586" s="2">
        <v>0.28199999999999997</v>
      </c>
      <c r="AL586" s="2">
        <v>8.4000000000000005E-2</v>
      </c>
      <c r="AN586" s="39">
        <v>5.5309999999999997</v>
      </c>
      <c r="AO586" s="2">
        <v>4.78</v>
      </c>
      <c r="AP586" s="2">
        <v>0.14599999999999999</v>
      </c>
      <c r="AQ586" s="42"/>
      <c r="BF586" s="30">
        <v>1.3241429348810954</v>
      </c>
      <c r="CN586" s="30">
        <v>1.8571482949084099</v>
      </c>
      <c r="CO586" s="30">
        <v>2.64820422365626</v>
      </c>
      <c r="CR586" s="30">
        <v>26.092180548373399</v>
      </c>
      <c r="CW586" s="30">
        <v>233.348529316709</v>
      </c>
      <c r="CX586" s="30">
        <v>260.24596489803901</v>
      </c>
      <c r="CY586" s="30">
        <v>21.743595188255401</v>
      </c>
      <c r="CZ586" s="30">
        <v>298.86356662376602</v>
      </c>
      <c r="DA586" s="30">
        <v>9.2100441752531204</v>
      </c>
      <c r="DN586" s="30">
        <v>910.28209314120704</v>
      </c>
      <c r="DO586" s="30">
        <v>39.181040543004002</v>
      </c>
      <c r="DP586" s="30">
        <v>75.046805171858693</v>
      </c>
      <c r="DQ586" s="30">
        <v>8.4226333390972599</v>
      </c>
      <c r="DR586" s="30">
        <v>31.655448860044501</v>
      </c>
      <c r="DS586" s="30">
        <v>5.5187489349398602</v>
      </c>
      <c r="DT586" s="30">
        <v>1.20914364680674</v>
      </c>
      <c r="DU586" s="30">
        <v>4.7180232997835496</v>
      </c>
      <c r="DV586" s="30">
        <v>0.71776387029371702</v>
      </c>
      <c r="DW586" s="30">
        <v>3.9462113660436602</v>
      </c>
      <c r="DX586" s="30">
        <v>0.77113314228522001</v>
      </c>
      <c r="DY586" s="30">
        <v>2.3816088236941901</v>
      </c>
      <c r="DZ586" s="30">
        <v>0.37188839980632998</v>
      </c>
      <c r="EA586" s="30">
        <v>2.5246151734491602</v>
      </c>
      <c r="EB586" s="30">
        <v>0.417495695604858</v>
      </c>
      <c r="EC586" s="30">
        <v>7.91004911209866</v>
      </c>
      <c r="ED586" s="30">
        <v>0.76979528793860796</v>
      </c>
      <c r="EO586" s="30">
        <v>13.1532766898842</v>
      </c>
      <c r="EP586" s="30">
        <v>3.7019103894408398</v>
      </c>
      <c r="FP586" s="43" t="s">
        <v>1277</v>
      </c>
    </row>
    <row r="587" spans="1:172" x14ac:dyDescent="0.25">
      <c r="A587" s="13" t="s">
        <v>1275</v>
      </c>
      <c r="C587" s="13" t="s">
        <v>593</v>
      </c>
      <c r="E587" s="12">
        <v>44.766666999999998</v>
      </c>
      <c r="F587" s="12">
        <v>44.766666999999998</v>
      </c>
      <c r="G587" s="12">
        <v>120.266667</v>
      </c>
      <c r="H587" s="12">
        <v>120.266667</v>
      </c>
      <c r="L587" s="13" t="s">
        <v>1281</v>
      </c>
      <c r="Q587" s="34">
        <v>123.8</v>
      </c>
      <c r="AB587" s="30">
        <v>66.775000000000006</v>
      </c>
      <c r="AC587" s="30">
        <v>0.27800000000000002</v>
      </c>
      <c r="AE587" s="30">
        <v>15.759</v>
      </c>
      <c r="AG587" s="2">
        <v>3.42</v>
      </c>
      <c r="AH587" s="2">
        <v>0.4993890000000003</v>
      </c>
      <c r="AI587" s="2">
        <v>3.5767050000000005</v>
      </c>
      <c r="AJ587" s="2">
        <v>1.238</v>
      </c>
      <c r="AK587" s="2">
        <v>0.29799999999999999</v>
      </c>
      <c r="AL587" s="2">
        <v>9.2999999999999999E-2</v>
      </c>
      <c r="AN587" s="39">
        <v>5.734</v>
      </c>
      <c r="AO587" s="2">
        <v>4.7690000000000001</v>
      </c>
      <c r="AP587" s="2">
        <v>0.14599999999999999</v>
      </c>
      <c r="AQ587" s="42"/>
      <c r="BF587" s="30">
        <v>1.4873066074023455</v>
      </c>
      <c r="CN587" s="30">
        <v>1.9333882378467799</v>
      </c>
      <c r="CO587" s="30">
        <v>3.1724657103057399</v>
      </c>
      <c r="CR587" s="30">
        <v>25.392901773295399</v>
      </c>
      <c r="CW587" s="30">
        <v>234.26754077049699</v>
      </c>
      <c r="CX587" s="30">
        <v>243.994830396493</v>
      </c>
      <c r="CY587" s="30">
        <v>21.5100795076183</v>
      </c>
      <c r="CZ587" s="30">
        <v>299.34007349986598</v>
      </c>
      <c r="DA587" s="30">
        <v>9.0758356359182297</v>
      </c>
      <c r="DN587" s="30">
        <v>881.02021931194804</v>
      </c>
      <c r="DO587" s="30">
        <v>38.587488401440801</v>
      </c>
      <c r="DP587" s="30">
        <v>74.312987189044506</v>
      </c>
      <c r="DQ587" s="30">
        <v>8.3879477757309804</v>
      </c>
      <c r="DR587" s="30">
        <v>31.4280484338755</v>
      </c>
      <c r="DS587" s="30">
        <v>5.4251478361999697</v>
      </c>
      <c r="DT587" s="30">
        <v>1.1910527649868901</v>
      </c>
      <c r="DU587" s="30">
        <v>4.5146054962367899</v>
      </c>
      <c r="DV587" s="30">
        <v>0.718664588279053</v>
      </c>
      <c r="DW587" s="30">
        <v>3.87256862307204</v>
      </c>
      <c r="DX587" s="30">
        <v>0.76951957312254204</v>
      </c>
      <c r="DY587" s="30">
        <v>2.31496769670298</v>
      </c>
      <c r="DZ587" s="30">
        <v>0.36992314588210701</v>
      </c>
      <c r="EA587" s="30">
        <v>2.4961722398277502</v>
      </c>
      <c r="EB587" s="30">
        <v>0.40812269512029598</v>
      </c>
      <c r="EC587" s="30">
        <v>7.9222531115182102</v>
      </c>
      <c r="ED587" s="30">
        <v>0.761543453696096</v>
      </c>
      <c r="EO587" s="30">
        <v>12.851287971849199</v>
      </c>
      <c r="EP587" s="30">
        <v>3.52000542598081</v>
      </c>
      <c r="FP587" s="43" t="s">
        <v>1277</v>
      </c>
    </row>
    <row r="588" spans="1:172" x14ac:dyDescent="0.35">
      <c r="A588" s="13" t="s">
        <v>1275</v>
      </c>
      <c r="C588" s="13" t="s">
        <v>593</v>
      </c>
      <c r="E588" s="12">
        <v>44.816667000000002</v>
      </c>
      <c r="F588" s="12">
        <v>44.816667000000002</v>
      </c>
      <c r="G588" s="12">
        <v>120.058333</v>
      </c>
      <c r="H588" s="12">
        <v>120.058333</v>
      </c>
      <c r="L588" s="13" t="s">
        <v>1282</v>
      </c>
      <c r="Q588" s="34">
        <v>124.7</v>
      </c>
      <c r="AB588" s="30">
        <v>69.069999999999993</v>
      </c>
      <c r="AC588" s="30">
        <v>0.28699999999999998</v>
      </c>
      <c r="AE588" s="30">
        <v>15.002000000000001</v>
      </c>
      <c r="AG588" s="2">
        <v>2.7919999999999998</v>
      </c>
      <c r="AH588" s="2">
        <v>0.94883910000000027</v>
      </c>
      <c r="AI588" s="2">
        <v>3.4610807000000001</v>
      </c>
      <c r="AJ588" s="2">
        <v>0.72499999999999998</v>
      </c>
      <c r="AK588" s="2">
        <v>0.28199999999999997</v>
      </c>
      <c r="AL588" s="2">
        <v>6.0999999999999999E-2</v>
      </c>
      <c r="AN588" s="39">
        <v>6.0119999999999996</v>
      </c>
      <c r="AO588" s="2">
        <v>5.0140000000000002</v>
      </c>
      <c r="AP588" s="2">
        <v>5.2999999999999999E-2</v>
      </c>
      <c r="AQ588" s="44"/>
      <c r="BF588" s="30">
        <v>0.64836003051107127</v>
      </c>
      <c r="CN588" s="30">
        <v>1.53470929308354</v>
      </c>
      <c r="CO588" s="30">
        <v>2.69371924962019</v>
      </c>
      <c r="CR588" s="30">
        <v>21.3669039144911</v>
      </c>
      <c r="CW588" s="30">
        <v>306.64527946064197</v>
      </c>
      <c r="CX588" s="30">
        <v>118.507892123511</v>
      </c>
      <c r="CY588" s="30">
        <v>26.7237436125186</v>
      </c>
      <c r="CZ588" s="30">
        <v>395.04781855064999</v>
      </c>
      <c r="DA588" s="30">
        <v>15.2265316703292</v>
      </c>
      <c r="DN588" s="30">
        <v>571.00626048370498</v>
      </c>
      <c r="DO588" s="30">
        <v>45.607015488544</v>
      </c>
      <c r="DP588" s="30">
        <v>87.790142440510806</v>
      </c>
      <c r="DQ588" s="30">
        <v>10.3487761908106</v>
      </c>
      <c r="DR588" s="30">
        <v>38.507714817182801</v>
      </c>
      <c r="DS588" s="30">
        <v>6.8055184886554496</v>
      </c>
      <c r="DT588" s="30">
        <v>0.71951456292972205</v>
      </c>
      <c r="DU588" s="30">
        <v>5.7671357126601004</v>
      </c>
      <c r="DV588" s="30">
        <v>0.93729778175112799</v>
      </c>
      <c r="DW588" s="30">
        <v>5.2292059641152298</v>
      </c>
      <c r="DX588" s="30">
        <v>1.0107755817247901</v>
      </c>
      <c r="DY588" s="30">
        <v>2.9890380383130899</v>
      </c>
      <c r="DZ588" s="30">
        <v>0.46823448244896099</v>
      </c>
      <c r="EA588" s="30">
        <v>3.0574205551346298</v>
      </c>
      <c r="EB588" s="30">
        <v>0.48812383292971101</v>
      </c>
      <c r="EC588" s="30">
        <v>12.118644099081401</v>
      </c>
      <c r="ED588" s="30">
        <v>1.29866946268077</v>
      </c>
      <c r="EO588" s="30">
        <v>19.922260924723801</v>
      </c>
      <c r="EP588" s="30">
        <v>4.3060089863464199</v>
      </c>
      <c r="FP588" s="43" t="s">
        <v>1277</v>
      </c>
    </row>
    <row r="589" spans="1:172" x14ac:dyDescent="0.35">
      <c r="A589" s="13" t="s">
        <v>1275</v>
      </c>
      <c r="C589" s="13" t="s">
        <v>593</v>
      </c>
      <c r="E589" s="12">
        <v>44.816667000000002</v>
      </c>
      <c r="F589" s="12">
        <v>44.816667000000002</v>
      </c>
      <c r="G589" s="12">
        <v>120.058333</v>
      </c>
      <c r="H589" s="12">
        <v>120.058333</v>
      </c>
      <c r="L589" s="13" t="s">
        <v>1283</v>
      </c>
      <c r="Q589" s="34">
        <v>124.7</v>
      </c>
      <c r="AB589" s="30">
        <v>70.566000000000003</v>
      </c>
      <c r="AC589" s="30">
        <v>0.27400000000000002</v>
      </c>
      <c r="AE589" s="30">
        <v>14.727</v>
      </c>
      <c r="AG589" s="2">
        <v>2.7069999999999999</v>
      </c>
      <c r="AH589" s="2">
        <v>0.71912016000000012</v>
      </c>
      <c r="AI589" s="2">
        <v>3.1548787599999999</v>
      </c>
      <c r="AJ589" s="2">
        <v>0.68100000000000005</v>
      </c>
      <c r="AK589" s="2">
        <v>0.28599999999999998</v>
      </c>
      <c r="AL589" s="2">
        <v>6.6000000000000003E-2</v>
      </c>
      <c r="AN589" s="39">
        <v>5.8289999999999997</v>
      </c>
      <c r="AO589" s="2">
        <v>4.2130000000000001</v>
      </c>
      <c r="AP589" s="2">
        <v>5.0999999999999997E-2</v>
      </c>
      <c r="AQ589" s="44"/>
      <c r="BF589" s="30">
        <v>0.45835855746780396</v>
      </c>
      <c r="CN589" s="30">
        <v>1.45217870162204</v>
      </c>
      <c r="CO589" s="30">
        <v>3.84644956131641</v>
      </c>
      <c r="CR589" s="30">
        <v>21.010140388242601</v>
      </c>
      <c r="CW589" s="30">
        <v>295.66231233555499</v>
      </c>
      <c r="CX589" s="30">
        <v>102.02879944924101</v>
      </c>
      <c r="CY589" s="30">
        <v>22.138699474404198</v>
      </c>
      <c r="CZ589" s="30">
        <v>364.58341478868101</v>
      </c>
      <c r="DA589" s="30">
        <v>14.8682088724849</v>
      </c>
      <c r="DN589" s="30">
        <v>549.53518614889299</v>
      </c>
      <c r="DO589" s="30">
        <v>37.634505834071298</v>
      </c>
      <c r="DP589" s="30">
        <v>62.246796691942997</v>
      </c>
      <c r="DQ589" s="30">
        <v>8.5288005083654106</v>
      </c>
      <c r="DR589" s="30">
        <v>31.703362308408298</v>
      </c>
      <c r="DS589" s="30">
        <v>5.6268263756871804</v>
      </c>
      <c r="DT589" s="30">
        <v>0.61329134329798596</v>
      </c>
      <c r="DU589" s="30">
        <v>4.6409923080812101</v>
      </c>
      <c r="DV589" s="30">
        <v>0.76052321601208905</v>
      </c>
      <c r="DW589" s="30">
        <v>4.2480667682182496</v>
      </c>
      <c r="DX589" s="30">
        <v>0.82762649686460998</v>
      </c>
      <c r="DY589" s="30">
        <v>2.40909131935289</v>
      </c>
      <c r="DZ589" s="30">
        <v>0.37473767342362102</v>
      </c>
      <c r="EA589" s="30">
        <v>2.48238923345329</v>
      </c>
      <c r="EB589" s="30">
        <v>0.38624762758850301</v>
      </c>
      <c r="EC589" s="30">
        <v>11.0731120879603</v>
      </c>
      <c r="ED589" s="30">
        <v>1.2123671934406299</v>
      </c>
      <c r="EO589" s="30">
        <v>15.826488489629</v>
      </c>
      <c r="EP589" s="30">
        <v>3.7428272741792799</v>
      </c>
      <c r="FP589" s="43" t="s">
        <v>1277</v>
      </c>
    </row>
    <row r="590" spans="1:172" x14ac:dyDescent="0.35">
      <c r="A590" s="13" t="s">
        <v>1275</v>
      </c>
      <c r="C590" s="13" t="s">
        <v>593</v>
      </c>
      <c r="E590" s="12">
        <v>44.816667000000002</v>
      </c>
      <c r="F590" s="12">
        <v>44.816667000000002</v>
      </c>
      <c r="G590" s="12">
        <v>120.058333</v>
      </c>
      <c r="H590" s="12">
        <v>120.058333</v>
      </c>
      <c r="L590" s="13" t="s">
        <v>1284</v>
      </c>
      <c r="Q590" s="34">
        <v>124.7</v>
      </c>
      <c r="AB590" s="30">
        <v>69.841999999999999</v>
      </c>
      <c r="AC590" s="30">
        <v>0.27900000000000003</v>
      </c>
      <c r="AE590" s="30">
        <v>15.15</v>
      </c>
      <c r="AG590" s="2">
        <v>2.7559999999999998</v>
      </c>
      <c r="AH590" s="2">
        <v>0.61924235999999988</v>
      </c>
      <c r="AI590" s="2">
        <v>3.09909116</v>
      </c>
      <c r="AJ590" s="2">
        <v>0.67400000000000004</v>
      </c>
      <c r="AK590" s="2">
        <v>0.26200000000000001</v>
      </c>
      <c r="AL590" s="2">
        <v>7.2999999999999995E-2</v>
      </c>
      <c r="AN590" s="39">
        <v>5.7130000000000001</v>
      </c>
      <c r="AO590" s="2">
        <v>4.4450000000000003</v>
      </c>
      <c r="AP590" s="2">
        <v>5.7000000000000002E-2</v>
      </c>
      <c r="AQ590" s="44"/>
      <c r="BF590" s="30">
        <v>0.69213732004418205</v>
      </c>
      <c r="CN590" s="30">
        <v>1.37185822960911</v>
      </c>
      <c r="CO590" s="30">
        <v>4.1056807162978703</v>
      </c>
      <c r="CR590" s="30">
        <v>19.623217643529099</v>
      </c>
      <c r="CW590" s="30">
        <v>273.803103612332</v>
      </c>
      <c r="CX590" s="30">
        <v>88.526803551886402</v>
      </c>
      <c r="CY590" s="30">
        <v>20.1120482944727</v>
      </c>
      <c r="CZ590" s="30">
        <v>331.76569373666302</v>
      </c>
      <c r="DA590" s="30">
        <v>13.8131971224838</v>
      </c>
      <c r="DN590" s="30">
        <v>500.03148184620898</v>
      </c>
      <c r="DO590" s="30">
        <v>37.396422175103098</v>
      </c>
      <c r="DP590" s="30">
        <v>64.600291742988205</v>
      </c>
      <c r="DQ590" s="30">
        <v>8.0524744738687293</v>
      </c>
      <c r="DR590" s="30">
        <v>29.8444370585106</v>
      </c>
      <c r="DS590" s="30">
        <v>5.0875255540903996</v>
      </c>
      <c r="DT590" s="30">
        <v>0.55206402565123203</v>
      </c>
      <c r="DU590" s="30">
        <v>4.4080460633686798</v>
      </c>
      <c r="DV590" s="30">
        <v>0.68620208703708196</v>
      </c>
      <c r="DW590" s="30">
        <v>3.8160026179338802</v>
      </c>
      <c r="DX590" s="30">
        <v>0.72829965082391102</v>
      </c>
      <c r="DY590" s="30">
        <v>2.1084073300162101</v>
      </c>
      <c r="DZ590" s="30">
        <v>0.32429824065402801</v>
      </c>
      <c r="EA590" s="30">
        <v>2.07540206436106</v>
      </c>
      <c r="EB590" s="30">
        <v>0.32443146836711001</v>
      </c>
      <c r="EC590" s="30">
        <v>10.1143637911479</v>
      </c>
      <c r="ED590" s="30">
        <v>1.1274291894752599</v>
      </c>
      <c r="EO590" s="30">
        <v>13.976640012907099</v>
      </c>
      <c r="EP590" s="30">
        <v>3.2129213206921099</v>
      </c>
      <c r="FP590" s="43" t="s">
        <v>1277</v>
      </c>
    </row>
    <row r="591" spans="1:172" x14ac:dyDescent="0.35">
      <c r="A591" s="13" t="s">
        <v>1275</v>
      </c>
      <c r="C591" s="13" t="s">
        <v>593</v>
      </c>
      <c r="E591" s="12">
        <v>44.816667000000002</v>
      </c>
      <c r="F591" s="12">
        <v>44.816667000000002</v>
      </c>
      <c r="G591" s="12">
        <v>120.058333</v>
      </c>
      <c r="H591" s="12">
        <v>120.058333</v>
      </c>
      <c r="L591" s="13" t="s">
        <v>1285</v>
      </c>
      <c r="Q591" s="34">
        <v>124.7</v>
      </c>
      <c r="AB591" s="30">
        <v>69.802000000000007</v>
      </c>
      <c r="AC591" s="30">
        <v>0.26600000000000001</v>
      </c>
      <c r="AE591" s="30">
        <v>14.912000000000001</v>
      </c>
      <c r="AG591" s="2">
        <v>2.7360000000000002</v>
      </c>
      <c r="AH591" s="2">
        <v>0.68915681999999956</v>
      </c>
      <c r="AI591" s="2">
        <v>3.15100962</v>
      </c>
      <c r="AJ591" s="2">
        <v>0.65400000000000003</v>
      </c>
      <c r="AK591" s="2">
        <v>0.255</v>
      </c>
      <c r="AL591" s="2">
        <v>7.4999999999999997E-2</v>
      </c>
      <c r="AN591" s="39">
        <v>5.8789999999999996</v>
      </c>
      <c r="AO591" s="2">
        <v>4.2670000000000003</v>
      </c>
      <c r="AP591" s="2">
        <v>5.3999999999999999E-2</v>
      </c>
      <c r="AQ591" s="44"/>
      <c r="BF591" s="30">
        <v>1.0652214539337024</v>
      </c>
      <c r="CN591" s="30">
        <v>1.4902025452318099</v>
      </c>
      <c r="CO591" s="30">
        <v>3.3424473758818101</v>
      </c>
      <c r="CR591" s="30">
        <v>20.455288174392699</v>
      </c>
      <c r="CW591" s="30">
        <v>279.21248625649901</v>
      </c>
      <c r="CX591" s="30">
        <v>104.529239633971</v>
      </c>
      <c r="CY591" s="30">
        <v>24.464949051724702</v>
      </c>
      <c r="CZ591" s="30">
        <v>351.93518591356701</v>
      </c>
      <c r="DA591" s="30">
        <v>14.4886795291631</v>
      </c>
      <c r="DN591" s="30">
        <v>477.48380827011999</v>
      </c>
      <c r="DO591" s="30">
        <v>40.761241885788301</v>
      </c>
      <c r="DP591" s="30">
        <v>70.457990702155101</v>
      </c>
      <c r="DQ591" s="30">
        <v>8.9855752357099199</v>
      </c>
      <c r="DR591" s="30">
        <v>33.792561809029799</v>
      </c>
      <c r="DS591" s="30">
        <v>5.8982788367461003</v>
      </c>
      <c r="DT591" s="30">
        <v>0.61338948782680403</v>
      </c>
      <c r="DU591" s="30">
        <v>5.0360167020770996</v>
      </c>
      <c r="DV591" s="30">
        <v>0.80574823945708995</v>
      </c>
      <c r="DW591" s="30">
        <v>4.5935534108805101</v>
      </c>
      <c r="DX591" s="30">
        <v>0.88427167621524505</v>
      </c>
      <c r="DY591" s="30">
        <v>2.66206875239437</v>
      </c>
      <c r="DZ591" s="30">
        <v>0.41056766758437702</v>
      </c>
      <c r="EA591" s="30">
        <v>2.6823790500125502</v>
      </c>
      <c r="EB591" s="30">
        <v>0.42326475930598401</v>
      </c>
      <c r="EC591" s="30">
        <v>10.469845323158999</v>
      </c>
      <c r="ED591" s="30">
        <v>1.1307977610150299</v>
      </c>
      <c r="EO591" s="30">
        <v>16.045328803557801</v>
      </c>
      <c r="EP591" s="30">
        <v>4.0534327377853296</v>
      </c>
      <c r="FP591" s="43" t="s">
        <v>1277</v>
      </c>
    </row>
    <row r="592" spans="1:172" x14ac:dyDescent="0.35">
      <c r="A592" s="13" t="s">
        <v>1275</v>
      </c>
      <c r="C592" s="13" t="s">
        <v>593</v>
      </c>
      <c r="E592" s="12">
        <v>44.816667000000002</v>
      </c>
      <c r="F592" s="12">
        <v>44.816667000000002</v>
      </c>
      <c r="G592" s="12">
        <v>120.058333</v>
      </c>
      <c r="H592" s="12">
        <v>120.058333</v>
      </c>
      <c r="L592" s="13" t="s">
        <v>1286</v>
      </c>
      <c r="Q592" s="34">
        <v>124.7</v>
      </c>
      <c r="AB592" s="30">
        <v>71.085999999999999</v>
      </c>
      <c r="AC592" s="30">
        <v>0.251</v>
      </c>
      <c r="AE592" s="30">
        <v>14.292999999999999</v>
      </c>
      <c r="AG592" s="2">
        <v>2.6560000000000001</v>
      </c>
      <c r="AH592" s="2">
        <v>0.45943787999999985</v>
      </c>
      <c r="AI592" s="2">
        <v>2.8493066800000002</v>
      </c>
      <c r="AJ592" s="2">
        <v>0.58299999999999996</v>
      </c>
      <c r="AK592" s="2">
        <v>0.252</v>
      </c>
      <c r="AL592" s="2">
        <v>7.4999999999999997E-2</v>
      </c>
      <c r="AN592" s="39">
        <v>5.8070000000000004</v>
      </c>
      <c r="AO592" s="2">
        <v>3.9460000000000002</v>
      </c>
      <c r="AP592" s="2">
        <v>5.0999999999999997E-2</v>
      </c>
      <c r="AQ592" s="44"/>
      <c r="BF592" s="30">
        <v>0.93799368088473045</v>
      </c>
      <c r="CN592" s="30">
        <v>1.4851788127029799</v>
      </c>
      <c r="CO592" s="30">
        <v>3.65050614501701</v>
      </c>
      <c r="CR592" s="30">
        <v>21.588787121258498</v>
      </c>
      <c r="CW592" s="30">
        <v>308.97769765616999</v>
      </c>
      <c r="CX592" s="30">
        <v>114.381352979433</v>
      </c>
      <c r="CY592" s="30">
        <v>25.0613236682895</v>
      </c>
      <c r="CZ592" s="30">
        <v>380.55491045052003</v>
      </c>
      <c r="DA592" s="30">
        <v>14.3984457441664</v>
      </c>
      <c r="DN592" s="30">
        <v>556.557735841566</v>
      </c>
      <c r="DO592" s="30">
        <v>43.310752026768498</v>
      </c>
      <c r="DP592" s="30">
        <v>68.489427163149699</v>
      </c>
      <c r="DQ592" s="30">
        <v>9.5570715746652901</v>
      </c>
      <c r="DR592" s="30">
        <v>35.331895565175799</v>
      </c>
      <c r="DS592" s="30">
        <v>6.2123530232346704</v>
      </c>
      <c r="DT592" s="30">
        <v>0.69454764894111598</v>
      </c>
      <c r="DU592" s="30">
        <v>5.2552503305429896</v>
      </c>
      <c r="DV592" s="30">
        <v>0.83392982569752805</v>
      </c>
      <c r="DW592" s="30">
        <v>4.6286089868130196</v>
      </c>
      <c r="DX592" s="30">
        <v>0.89924931803957497</v>
      </c>
      <c r="DY592" s="30">
        <v>2.66292601590869</v>
      </c>
      <c r="DZ592" s="30">
        <v>0.40849206672970201</v>
      </c>
      <c r="EA592" s="30">
        <v>2.6867168870668499</v>
      </c>
      <c r="EB592" s="30">
        <v>0.42390515711052201</v>
      </c>
      <c r="EC592" s="30">
        <v>10.9054457498245</v>
      </c>
      <c r="ED592" s="30">
        <v>1.12890819318724</v>
      </c>
      <c r="EO592" s="30">
        <v>16.9746791039057</v>
      </c>
      <c r="EP592" s="30">
        <v>4.4254534749318601</v>
      </c>
      <c r="FP592" s="43" t="s">
        <v>1277</v>
      </c>
    </row>
    <row r="593" spans="1:172" x14ac:dyDescent="0.35">
      <c r="A593" s="13" t="s">
        <v>1275</v>
      </c>
      <c r="C593" s="13" t="s">
        <v>593</v>
      </c>
      <c r="E593" s="12">
        <v>44.533332999999999</v>
      </c>
      <c r="F593" s="12">
        <v>44.533332999999999</v>
      </c>
      <c r="G593" s="12">
        <v>119.983333</v>
      </c>
      <c r="H593" s="12">
        <v>119.983333</v>
      </c>
      <c r="L593" s="13" t="s">
        <v>1287</v>
      </c>
      <c r="Q593" s="34">
        <v>123.3</v>
      </c>
      <c r="AB593" s="30">
        <v>71.997</v>
      </c>
      <c r="AC593" s="30">
        <v>0.248</v>
      </c>
      <c r="AE593" s="30">
        <v>13.522</v>
      </c>
      <c r="AG593" s="2">
        <v>2.101</v>
      </c>
      <c r="AH593" s="2">
        <v>0.5093767800000002</v>
      </c>
      <c r="AI593" s="2">
        <v>2.3998565800000002</v>
      </c>
      <c r="AJ593" s="2">
        <v>0.33</v>
      </c>
      <c r="AK593" s="2">
        <v>0.30499999999999999</v>
      </c>
      <c r="AL593" s="2">
        <v>4.3999999999999997E-2</v>
      </c>
      <c r="AN593" s="39">
        <v>5.6779999999999999</v>
      </c>
      <c r="AO593" s="2">
        <v>4.3769999999999998</v>
      </c>
      <c r="AP593" s="2">
        <v>4.8000000000000001E-2</v>
      </c>
      <c r="AQ593" s="44"/>
      <c r="BF593" s="30">
        <v>1.3481071098800754</v>
      </c>
      <c r="CN593" s="30">
        <v>1.7097872028649601</v>
      </c>
      <c r="CO593" s="30">
        <v>3.4540958331713298</v>
      </c>
      <c r="CR593" s="30">
        <v>17.123642922597</v>
      </c>
      <c r="CW593" s="30">
        <v>270.05429791976098</v>
      </c>
      <c r="CX593" s="30">
        <v>50.092814865976997</v>
      </c>
      <c r="CY593" s="30">
        <v>21.581014027573399</v>
      </c>
      <c r="CZ593" s="30">
        <v>258.344021396264</v>
      </c>
      <c r="DA593" s="30">
        <v>12.363618686737199</v>
      </c>
      <c r="DN593" s="30">
        <v>460.816751982916</v>
      </c>
      <c r="DO593" s="30">
        <v>42.589188382793203</v>
      </c>
      <c r="DP593" s="30">
        <v>83.938666116742098</v>
      </c>
      <c r="DQ593" s="30">
        <v>9.2423536917246807</v>
      </c>
      <c r="DR593" s="30">
        <v>33.375902777164697</v>
      </c>
      <c r="DS593" s="30">
        <v>5.5487163615732102</v>
      </c>
      <c r="DT593" s="30">
        <v>0.62329872518353702</v>
      </c>
      <c r="DU593" s="30">
        <v>4.7737859700529999</v>
      </c>
      <c r="DV593" s="30">
        <v>0.73040196900867604</v>
      </c>
      <c r="DW593" s="30">
        <v>3.9900428798157801</v>
      </c>
      <c r="DX593" s="30">
        <v>0.77662112804036099</v>
      </c>
      <c r="DY593" s="30">
        <v>2.3381738912986099</v>
      </c>
      <c r="DZ593" s="30">
        <v>0.36082145381736103</v>
      </c>
      <c r="EA593" s="30">
        <v>2.3888587696788601</v>
      </c>
      <c r="EB593" s="30">
        <v>0.373359394729886</v>
      </c>
      <c r="EC593" s="30">
        <v>7.9033045653800302</v>
      </c>
      <c r="ED593" s="30">
        <v>1.12384920256714</v>
      </c>
      <c r="EO593" s="30">
        <v>14.600461146889</v>
      </c>
      <c r="EP593" s="30">
        <v>3.47266003283853</v>
      </c>
      <c r="FP593" s="43" t="s">
        <v>1277</v>
      </c>
    </row>
    <row r="594" spans="1:172" x14ac:dyDescent="0.35">
      <c r="A594" s="13" t="s">
        <v>1275</v>
      </c>
      <c r="C594" s="13" t="s">
        <v>593</v>
      </c>
      <c r="E594" s="12">
        <v>44.533332999999999</v>
      </c>
      <c r="F594" s="12">
        <v>44.533332999999999</v>
      </c>
      <c r="G594" s="12">
        <v>119.983333</v>
      </c>
      <c r="H594" s="12">
        <v>119.983333</v>
      </c>
      <c r="L594" s="13" t="s">
        <v>1288</v>
      </c>
      <c r="Q594" s="34">
        <v>123.3</v>
      </c>
      <c r="AB594" s="30">
        <v>71.984999999999999</v>
      </c>
      <c r="AC594" s="30">
        <v>0.23699999999999999</v>
      </c>
      <c r="AE594" s="30">
        <v>13.468999999999999</v>
      </c>
      <c r="AG594" s="2">
        <v>2.1259999999999999</v>
      </c>
      <c r="AH594" s="2">
        <v>0.48940122000000019</v>
      </c>
      <c r="AI594" s="2">
        <v>2.4023760200000002</v>
      </c>
      <c r="AJ594" s="2">
        <v>0.32300000000000001</v>
      </c>
      <c r="AK594" s="2">
        <v>0.29699999999999999</v>
      </c>
      <c r="AL594" s="2">
        <v>4.7E-2</v>
      </c>
      <c r="AN594" s="39">
        <v>6.0330000000000004</v>
      </c>
      <c r="AO594" s="2">
        <v>4.2039999999999997</v>
      </c>
      <c r="AP594" s="2">
        <v>4.9000000000000002E-2</v>
      </c>
      <c r="AQ594" s="44"/>
      <c r="BF594" s="30">
        <v>1.2269938650306358</v>
      </c>
      <c r="CN594" s="30">
        <v>1.61093181457802</v>
      </c>
      <c r="CO594" s="30">
        <v>2.40494697102941</v>
      </c>
      <c r="CR594" s="30">
        <v>18.263731949004001</v>
      </c>
      <c r="CW594" s="30">
        <v>262.35944458882199</v>
      </c>
      <c r="CX594" s="30">
        <v>62.858595568330202</v>
      </c>
      <c r="CY594" s="30">
        <v>26.8832297127998</v>
      </c>
      <c r="CZ594" s="30">
        <v>194.840553164585</v>
      </c>
      <c r="DA594" s="30">
        <v>12.320966531171401</v>
      </c>
      <c r="DN594" s="30">
        <v>481.70561052423801</v>
      </c>
      <c r="DO594" s="30">
        <v>50.385443354025199</v>
      </c>
      <c r="DP594" s="30">
        <v>95.017561085273798</v>
      </c>
      <c r="DQ594" s="30">
        <v>10.7064200975639</v>
      </c>
      <c r="DR594" s="30">
        <v>38.8719880428186</v>
      </c>
      <c r="DS594" s="30">
        <v>6.5890186226546996</v>
      </c>
      <c r="DT594" s="30">
        <v>0.703990299082626</v>
      </c>
      <c r="DU594" s="30">
        <v>5.7584877016993001</v>
      </c>
      <c r="DV594" s="30">
        <v>0.87301751263785798</v>
      </c>
      <c r="DW594" s="30">
        <v>4.7250460617615797</v>
      </c>
      <c r="DX594" s="30">
        <v>0.90645509104359001</v>
      </c>
      <c r="DY594" s="30">
        <v>2.6468133295101599</v>
      </c>
      <c r="DZ594" s="30">
        <v>0.41232333261100801</v>
      </c>
      <c r="EA594" s="30">
        <v>2.6957180569179902</v>
      </c>
      <c r="EB594" s="30">
        <v>0.42414296713934002</v>
      </c>
      <c r="EC594" s="30">
        <v>6.1614100164219101</v>
      </c>
      <c r="ED594" s="30">
        <v>1.07684988162372</v>
      </c>
      <c r="EO594" s="30">
        <v>15.877250938995401</v>
      </c>
      <c r="EP594" s="30">
        <v>2.8588450954535798</v>
      </c>
      <c r="FP594" s="43" t="s">
        <v>1277</v>
      </c>
    </row>
    <row r="595" spans="1:172" x14ac:dyDescent="0.35">
      <c r="A595" s="13" t="s">
        <v>1275</v>
      </c>
      <c r="C595" s="13" t="s">
        <v>593</v>
      </c>
      <c r="E595" s="12">
        <v>44.533332999999999</v>
      </c>
      <c r="F595" s="12">
        <v>44.533332999999999</v>
      </c>
      <c r="G595" s="12">
        <v>119.983333</v>
      </c>
      <c r="H595" s="12">
        <v>119.983333</v>
      </c>
      <c r="L595" s="13" t="s">
        <v>1289</v>
      </c>
      <c r="Q595" s="34">
        <v>123.3</v>
      </c>
      <c r="AB595" s="30">
        <v>73.13</v>
      </c>
      <c r="AC595" s="30">
        <v>0.24299999999999999</v>
      </c>
      <c r="AE595" s="30">
        <v>13.462</v>
      </c>
      <c r="AG595" s="2">
        <v>2.1059999999999999</v>
      </c>
      <c r="AH595" s="2">
        <v>0.38952342000000018</v>
      </c>
      <c r="AI595" s="2">
        <v>2.2845022200000002</v>
      </c>
      <c r="AJ595" s="2">
        <v>0.28199999999999997</v>
      </c>
      <c r="AK595" s="2">
        <v>0.28699999999999998</v>
      </c>
      <c r="AL595" s="2">
        <v>4.1000000000000002E-2</v>
      </c>
      <c r="AN595" s="39">
        <v>5.7729999999999997</v>
      </c>
      <c r="AO595" s="2">
        <v>3.258</v>
      </c>
      <c r="AP595" s="2">
        <v>4.8000000000000001E-2</v>
      </c>
      <c r="AQ595" s="44"/>
      <c r="BF595" s="30">
        <v>1.3737565135006946</v>
      </c>
      <c r="CN595" s="30">
        <v>1.7170548700988</v>
      </c>
      <c r="CO595" s="30">
        <v>2.6463563953542901</v>
      </c>
      <c r="CR595" s="30">
        <v>18.4933018187503</v>
      </c>
      <c r="CW595" s="30">
        <v>276.22853203787702</v>
      </c>
      <c r="CX595" s="30">
        <v>55.985942350089701</v>
      </c>
      <c r="CY595" s="30">
        <v>24.482825324029999</v>
      </c>
      <c r="CZ595" s="30">
        <v>251.56307630448501</v>
      </c>
      <c r="DA595" s="30">
        <v>12.5465242267299</v>
      </c>
      <c r="DN595" s="30">
        <v>499.866215528071</v>
      </c>
      <c r="DO595" s="30">
        <v>43.025123036608299</v>
      </c>
      <c r="DP595" s="30">
        <v>83.860815236632504</v>
      </c>
      <c r="DQ595" s="30">
        <v>9.1511787215966098</v>
      </c>
      <c r="DR595" s="30">
        <v>33.121688455874498</v>
      </c>
      <c r="DS595" s="30">
        <v>5.6315535881481198</v>
      </c>
      <c r="DT595" s="30">
        <v>0.65918521820404896</v>
      </c>
      <c r="DU595" s="30">
        <v>4.84928366643482</v>
      </c>
      <c r="DV595" s="30">
        <v>0.75142032972169703</v>
      </c>
      <c r="DW595" s="30">
        <v>4.2547396686590604</v>
      </c>
      <c r="DX595" s="30">
        <v>0.83627815715377996</v>
      </c>
      <c r="DY595" s="30">
        <v>2.4870681763452902</v>
      </c>
      <c r="DZ595" s="30">
        <v>0.39221672222299298</v>
      </c>
      <c r="EA595" s="30">
        <v>2.56032399430803</v>
      </c>
      <c r="EB595" s="30">
        <v>0.41702497162719099</v>
      </c>
      <c r="EC595" s="30">
        <v>7.5701627181586701</v>
      </c>
      <c r="ED595" s="30">
        <v>1.0997972060404899</v>
      </c>
      <c r="EO595" s="30">
        <v>14.5010238889439</v>
      </c>
      <c r="EP595" s="30">
        <v>7.3557404652429303</v>
      </c>
      <c r="FP595" s="43" t="s">
        <v>1277</v>
      </c>
    </row>
    <row r="596" spans="1:172" x14ac:dyDescent="0.35">
      <c r="A596" s="13" t="s">
        <v>1275</v>
      </c>
      <c r="C596" s="13" t="s">
        <v>593</v>
      </c>
      <c r="E596" s="12">
        <v>44.583333000000003</v>
      </c>
      <c r="F596" s="12">
        <v>44.583333000000003</v>
      </c>
      <c r="G596" s="12">
        <v>120.083333</v>
      </c>
      <c r="H596" s="12">
        <v>120.083333</v>
      </c>
      <c r="L596" s="13" t="s">
        <v>1290</v>
      </c>
      <c r="Q596" s="35">
        <v>124</v>
      </c>
      <c r="AB596" s="30">
        <v>76.959067573556567</v>
      </c>
      <c r="AC596" s="30">
        <v>7.4426553235097448E-2</v>
      </c>
      <c r="AE596" s="30">
        <v>12.449349674919407</v>
      </c>
      <c r="AG596" s="2">
        <v>0.45198306468947358</v>
      </c>
      <c r="AH596" s="2">
        <v>0.53838615237588616</v>
      </c>
      <c r="AI596" s="2">
        <v>0.94508051398347459</v>
      </c>
      <c r="AJ596" s="2">
        <v>0.12270323641462011</v>
      </c>
      <c r="AK596" s="2">
        <v>0.16695686266251589</v>
      </c>
      <c r="AL596" s="2">
        <v>5.6322797042776443E-2</v>
      </c>
      <c r="AN596" s="39">
        <v>4.3257919657318125</v>
      </c>
      <c r="AO596" s="2">
        <v>3.7484832960433536</v>
      </c>
      <c r="AP596" s="2">
        <v>2.524468224595873E-2</v>
      </c>
      <c r="AQ596" s="44"/>
      <c r="BF596" s="30">
        <v>1.032058649828381</v>
      </c>
      <c r="CN596" s="30">
        <v>1.8261999999999996</v>
      </c>
      <c r="CO596" s="30">
        <v>8.3385899999999999</v>
      </c>
      <c r="CR596" s="30">
        <v>13.8537</v>
      </c>
      <c r="CW596" s="30">
        <v>129.17399559056244</v>
      </c>
      <c r="CX596" s="30">
        <v>40.731209999999997</v>
      </c>
      <c r="CY596" s="30">
        <v>16.002412675436105</v>
      </c>
      <c r="CZ596" s="30">
        <v>140.59046395664825</v>
      </c>
      <c r="DA596" s="30">
        <v>12.805542832836069</v>
      </c>
      <c r="DN596" s="30">
        <v>187.95692584239964</v>
      </c>
      <c r="DO596" s="30">
        <v>31.880980333707843</v>
      </c>
      <c r="DP596" s="30">
        <v>52.496553378840908</v>
      </c>
      <c r="DQ596" s="30">
        <v>8.0431675893803476</v>
      </c>
      <c r="DR596" s="30">
        <v>29.393052846872049</v>
      </c>
      <c r="DS596" s="30">
        <v>5.2359718679491216</v>
      </c>
      <c r="DT596" s="30">
        <v>0.50871688478504651</v>
      </c>
      <c r="DU596" s="30">
        <v>4.1211193318338362</v>
      </c>
      <c r="DV596" s="30">
        <v>0.61183175269668844</v>
      </c>
      <c r="DW596" s="30">
        <v>3.3888648597917737</v>
      </c>
      <c r="DX596" s="30">
        <v>0.62930887659734192</v>
      </c>
      <c r="DY596" s="30">
        <v>1.8488272411296658</v>
      </c>
      <c r="DZ596" s="30">
        <v>0.2984456124992203</v>
      </c>
      <c r="EA596" s="30">
        <v>1.943557019488781</v>
      </c>
      <c r="EB596" s="30">
        <v>0.28967353821208319</v>
      </c>
      <c r="EC596" s="30">
        <v>5.3590295248146873</v>
      </c>
      <c r="ED596" s="30">
        <v>1.2266999999999999</v>
      </c>
      <c r="EO596" s="30">
        <v>10.650467677558689</v>
      </c>
      <c r="EP596" s="30">
        <v>1.8724721477849473</v>
      </c>
      <c r="FP596" s="43" t="s">
        <v>1277</v>
      </c>
    </row>
    <row r="597" spans="1:172" x14ac:dyDescent="0.35">
      <c r="A597" s="13" t="s">
        <v>1275</v>
      </c>
      <c r="C597" s="13" t="s">
        <v>593</v>
      </c>
      <c r="E597" s="12">
        <v>44.583333000000003</v>
      </c>
      <c r="F597" s="12">
        <v>44.583333000000003</v>
      </c>
      <c r="G597" s="12">
        <v>120.083333</v>
      </c>
      <c r="H597" s="12">
        <v>120.083333</v>
      </c>
      <c r="L597" s="13" t="s">
        <v>1291</v>
      </c>
      <c r="Q597" s="35">
        <v>124</v>
      </c>
      <c r="AB597" s="30">
        <v>77.707562067319245</v>
      </c>
      <c r="AC597" s="30">
        <v>6.9836569842695456E-2</v>
      </c>
      <c r="AE597" s="30">
        <v>12.359018845397017</v>
      </c>
      <c r="AG597" s="2">
        <v>0.52833493573676849</v>
      </c>
      <c r="AH597" s="2">
        <v>0.46110376371377831</v>
      </c>
      <c r="AI597" s="2">
        <v>0.93649953888972259</v>
      </c>
      <c r="AJ597" s="2">
        <v>0.43647856151684655</v>
      </c>
      <c r="AK597" s="2">
        <v>0.16842937432650079</v>
      </c>
      <c r="AL597" s="2">
        <v>3.594529330138737E-2</v>
      </c>
      <c r="AN597" s="39">
        <v>4.1234386458591503</v>
      </c>
      <c r="AO597" s="2">
        <v>3.1405916261612159</v>
      </c>
      <c r="AP597" s="2">
        <v>6.8398758110639959E-2</v>
      </c>
      <c r="AQ597" s="44"/>
      <c r="BF597" s="30">
        <v>0.76911333551120564</v>
      </c>
      <c r="CN597" s="30">
        <v>1.0763999999999998</v>
      </c>
      <c r="CO597" s="30">
        <v>2.1305699999999996</v>
      </c>
      <c r="CR597" s="30">
        <v>16.531200000000002</v>
      </c>
      <c r="CW597" s="30">
        <v>142.94547586496759</v>
      </c>
      <c r="CX597" s="30">
        <v>76.871009999999998</v>
      </c>
      <c r="CY597" s="30">
        <v>26.135200445008838</v>
      </c>
      <c r="CZ597" s="30">
        <v>136.85318796132989</v>
      </c>
      <c r="DA597" s="30">
        <v>7.9303987595412613</v>
      </c>
      <c r="DN597" s="30">
        <v>900.74778436538111</v>
      </c>
      <c r="DO597" s="30">
        <v>30.190395519743589</v>
      </c>
      <c r="DP597" s="30">
        <v>65.03962947449385</v>
      </c>
      <c r="DQ597" s="30">
        <v>7.506473939628739</v>
      </c>
      <c r="DR597" s="30">
        <v>28.122541350037839</v>
      </c>
      <c r="DS597" s="30">
        <v>5.3929202064355843</v>
      </c>
      <c r="DT597" s="30">
        <v>0.63989498491918406</v>
      </c>
      <c r="DU597" s="30">
        <v>4.7977079129716644</v>
      </c>
      <c r="DV597" s="30">
        <v>0.79026087443182635</v>
      </c>
      <c r="DW597" s="30">
        <v>4.8379879845888984</v>
      </c>
      <c r="DX597" s="30">
        <v>0.91760871180348524</v>
      </c>
      <c r="DY597" s="30">
        <v>2.7477363083365027</v>
      </c>
      <c r="DZ597" s="30">
        <v>0.44964217539852219</v>
      </c>
      <c r="EA597" s="30">
        <v>2.8961294319196278</v>
      </c>
      <c r="EB597" s="30">
        <v>0.43328356506244919</v>
      </c>
      <c r="EC597" s="30">
        <v>5.4720688213538802</v>
      </c>
      <c r="ED597" s="30">
        <v>0.87607999999999986</v>
      </c>
      <c r="EO597" s="30">
        <v>13.676992326613711</v>
      </c>
      <c r="EP597" s="30">
        <v>3.1426198670744885</v>
      </c>
      <c r="FP597" s="43" t="s">
        <v>1277</v>
      </c>
    </row>
    <row r="598" spans="1:172" x14ac:dyDescent="0.35">
      <c r="A598" s="13" t="s">
        <v>1275</v>
      </c>
      <c r="C598" s="13" t="s">
        <v>593</v>
      </c>
      <c r="E598" s="12">
        <v>44.583333000000003</v>
      </c>
      <c r="F598" s="12">
        <v>44.583333000000003</v>
      </c>
      <c r="G598" s="12">
        <v>120.083333</v>
      </c>
      <c r="H598" s="12">
        <v>120.083333</v>
      </c>
      <c r="L598" s="13" t="s">
        <v>1292</v>
      </c>
      <c r="Q598" s="35">
        <v>124</v>
      </c>
      <c r="AB598" s="30">
        <v>79.502126820945946</v>
      </c>
      <c r="AC598" s="30">
        <v>5.3637117045615697E-2</v>
      </c>
      <c r="AE598" s="30">
        <v>9.9278330531653491</v>
      </c>
      <c r="AG598" s="2">
        <v>0.308066878161744</v>
      </c>
      <c r="AH598" s="2">
        <v>0.31320553358224573</v>
      </c>
      <c r="AI598" s="2">
        <v>0.590404110552183</v>
      </c>
      <c r="AJ598" s="2">
        <v>4.6684157428591444E-2</v>
      </c>
      <c r="AK598" s="2">
        <v>4.0724477756856364E-2</v>
      </c>
      <c r="AL598" s="2">
        <v>5.959679671735078E-3</v>
      </c>
      <c r="AN598" s="39">
        <v>7.1406895266839125</v>
      </c>
      <c r="AO598" s="2">
        <v>0.62377980564160485</v>
      </c>
      <c r="AP598" s="2">
        <v>1.6885759069916056E-2</v>
      </c>
      <c r="AQ598" s="44"/>
      <c r="BF598" s="30">
        <v>1.9081289214258725</v>
      </c>
      <c r="CN598" s="30">
        <v>0.30819999999999997</v>
      </c>
      <c r="CO598" s="30">
        <v>0.40598999999999996</v>
      </c>
      <c r="CR598" s="30">
        <v>7.9842000000000004</v>
      </c>
      <c r="CW598" s="30">
        <v>211.75501626946431</v>
      </c>
      <c r="CX598" s="30">
        <v>41.186910000000005</v>
      </c>
      <c r="CY598" s="30">
        <v>11.180006988231545</v>
      </c>
      <c r="CZ598" s="30">
        <v>158.01690929012383</v>
      </c>
      <c r="DA598" s="30">
        <v>9.8591746917575165</v>
      </c>
      <c r="DN598" s="30">
        <v>692.16347601172311</v>
      </c>
      <c r="DO598" s="30">
        <v>27.39444539902701</v>
      </c>
      <c r="DP598" s="30">
        <v>68.43261637033126</v>
      </c>
      <c r="DQ598" s="30">
        <v>8.2386663296801519</v>
      </c>
      <c r="DR598" s="30">
        <v>31.568690541688227</v>
      </c>
      <c r="DS598" s="30">
        <v>5.8917624827149124</v>
      </c>
      <c r="DT598" s="30">
        <v>0.34666258705814817</v>
      </c>
      <c r="DU598" s="30">
        <v>4.6708546758491103</v>
      </c>
      <c r="DV598" s="30">
        <v>0.65726850484762256</v>
      </c>
      <c r="DW598" s="30">
        <v>3.3674522465539902</v>
      </c>
      <c r="DX598" s="30">
        <v>0.5952769487649322</v>
      </c>
      <c r="DY598" s="30">
        <v>1.7059149819018564</v>
      </c>
      <c r="DZ598" s="30">
        <v>0.26925614186761698</v>
      </c>
      <c r="EA598" s="30">
        <v>1.757361153763275</v>
      </c>
      <c r="EB598" s="30">
        <v>0.26934175575324248</v>
      </c>
      <c r="EC598" s="30">
        <v>6.8407475431634746</v>
      </c>
      <c r="ED598" s="30">
        <v>0.85070000000000001</v>
      </c>
      <c r="EO598" s="30">
        <v>12.194936482318193</v>
      </c>
      <c r="EP598" s="30">
        <v>2.3442388772204907</v>
      </c>
      <c r="FP598" s="43" t="s">
        <v>1277</v>
      </c>
    </row>
    <row r="599" spans="1:172" x14ac:dyDescent="0.35">
      <c r="A599" s="13" t="s">
        <v>1275</v>
      </c>
      <c r="C599" s="13" t="s">
        <v>593</v>
      </c>
      <c r="E599" s="12">
        <v>44.583333000000003</v>
      </c>
      <c r="F599" s="12">
        <v>44.583333000000003</v>
      </c>
      <c r="G599" s="12">
        <v>120.083333</v>
      </c>
      <c r="H599" s="12">
        <v>120.083333</v>
      </c>
      <c r="L599" s="13" t="s">
        <v>1293</v>
      </c>
      <c r="Q599" s="35">
        <v>124</v>
      </c>
      <c r="AB599" s="30">
        <v>73.715000000000003</v>
      </c>
      <c r="AC599" s="30">
        <v>0.20899999999999999</v>
      </c>
      <c r="AE599" s="30">
        <v>12.976000000000001</v>
      </c>
      <c r="AG599" s="2">
        <v>1.53</v>
      </c>
      <c r="AH599" s="2">
        <v>0.6793490000000002</v>
      </c>
      <c r="AI599" s="2">
        <v>2.0560430000000003</v>
      </c>
      <c r="AJ599" s="2">
        <v>0.25800000000000001</v>
      </c>
      <c r="AK599" s="2">
        <v>0.375</v>
      </c>
      <c r="AL599" s="2">
        <v>6.7000000000000004E-2</v>
      </c>
      <c r="AN599" s="39">
        <v>5.9139999999999997</v>
      </c>
      <c r="AO599" s="2">
        <v>3.2160000000000002</v>
      </c>
      <c r="AP599" s="2">
        <v>3.4000000000000002E-2</v>
      </c>
      <c r="AQ599" s="44"/>
      <c r="BF599" s="30">
        <v>0.82450000000000001</v>
      </c>
      <c r="CN599" s="30">
        <v>2.493127969177146</v>
      </c>
      <c r="CO599" s="30">
        <v>3.5461657783361487</v>
      </c>
      <c r="CR599" s="30">
        <v>15.671693569709744</v>
      </c>
      <c r="CW599" s="30">
        <v>181.72965961943399</v>
      </c>
      <c r="CX599" s="30">
        <v>63.00399907042145</v>
      </c>
      <c r="CY599" s="30">
        <v>14.854996268207026</v>
      </c>
      <c r="CZ599" s="30">
        <v>224.98532116716697</v>
      </c>
      <c r="DA599" s="30">
        <v>7.2913613351649875</v>
      </c>
      <c r="DN599" s="30">
        <v>210.34165880776465</v>
      </c>
      <c r="DO599" s="30">
        <v>27.321902662307316</v>
      </c>
      <c r="DP599" s="30">
        <v>51.27853131942453</v>
      </c>
      <c r="DQ599" s="30">
        <v>6.1896285671817868</v>
      </c>
      <c r="DR599" s="30">
        <v>22.11851185621525</v>
      </c>
      <c r="DS599" s="30">
        <v>3.8505145616180223</v>
      </c>
      <c r="DT599" s="30">
        <v>0.30993971510444412</v>
      </c>
      <c r="DU599" s="30">
        <v>3.3792969409852938</v>
      </c>
      <c r="DV599" s="30">
        <v>0.5320259921738657</v>
      </c>
      <c r="DW599" s="30">
        <v>2.8762428607432247</v>
      </c>
      <c r="DX599" s="30">
        <v>0.59078108625828618</v>
      </c>
      <c r="DY599" s="30">
        <v>1.7947050602687635</v>
      </c>
      <c r="DZ599" s="30">
        <v>0.30052541365806451</v>
      </c>
      <c r="EA599" s="30">
        <v>1.9503859169493627</v>
      </c>
      <c r="EB599" s="30">
        <v>0.32186913079971285</v>
      </c>
      <c r="EC599" s="30">
        <v>12.605504645199167</v>
      </c>
      <c r="ED599" s="30">
        <v>1.0381842400910313</v>
      </c>
      <c r="EO599" s="30">
        <v>10.872357237232444</v>
      </c>
      <c r="EP599" s="30">
        <v>2.1216023113825506</v>
      </c>
      <c r="FP599" s="43" t="s">
        <v>1277</v>
      </c>
    </row>
    <row r="600" spans="1:172" x14ac:dyDescent="0.35">
      <c r="A600" s="13" t="s">
        <v>1275</v>
      </c>
      <c r="C600" s="13" t="s">
        <v>593</v>
      </c>
      <c r="E600" s="12">
        <v>44.583333000000003</v>
      </c>
      <c r="F600" s="12">
        <v>44.583333000000003</v>
      </c>
      <c r="G600" s="12">
        <v>120.083333</v>
      </c>
      <c r="H600" s="12">
        <v>120.083333</v>
      </c>
      <c r="L600" s="13" t="s">
        <v>1294</v>
      </c>
      <c r="Q600" s="35">
        <v>124</v>
      </c>
      <c r="AB600" s="30">
        <v>72.43398426605647</v>
      </c>
      <c r="AC600" s="30">
        <v>0.24266856229985415</v>
      </c>
      <c r="AE600" s="30">
        <v>14.003524992971585</v>
      </c>
      <c r="AG600" s="2">
        <v>2.0798585453850036</v>
      </c>
      <c r="AH600" s="2">
        <v>0.49825311430149721</v>
      </c>
      <c r="AI600" s="2">
        <v>2.3697098334389235</v>
      </c>
      <c r="AJ600" s="2">
        <v>0.78376782461952899</v>
      </c>
      <c r="AK600" s="2">
        <v>0.46365184881972138</v>
      </c>
      <c r="AL600" s="2">
        <v>3.51094941199789E-2</v>
      </c>
      <c r="AN600" s="39">
        <v>2.9471322417182289</v>
      </c>
      <c r="AO600" s="2">
        <v>5.2323472560568556</v>
      </c>
      <c r="AP600" s="2">
        <v>5.7620875643965376E-2</v>
      </c>
      <c r="AQ600" s="44"/>
      <c r="BF600" s="30">
        <v>1.0370642112784791</v>
      </c>
      <c r="CN600" s="30">
        <v>1.6674999999999998</v>
      </c>
      <c r="CO600" s="30">
        <v>2.0369699999999997</v>
      </c>
      <c r="CR600" s="30">
        <v>18.127199999999998</v>
      </c>
      <c r="CW600" s="30">
        <v>98.59611266259499</v>
      </c>
      <c r="CX600" s="30">
        <v>262.72221000000002</v>
      </c>
      <c r="CY600" s="30">
        <v>22.433249768575724</v>
      </c>
      <c r="CZ600" s="30">
        <v>280.38809932561617</v>
      </c>
      <c r="DA600" s="30">
        <v>10.688678137516542</v>
      </c>
      <c r="DN600" s="30">
        <v>921.50043140000275</v>
      </c>
      <c r="DO600" s="30">
        <v>37.78310325658353</v>
      </c>
      <c r="DP600" s="30">
        <v>74.31135700288182</v>
      </c>
      <c r="DQ600" s="30">
        <v>8.75692372322656</v>
      </c>
      <c r="DR600" s="30">
        <v>32.982566229039236</v>
      </c>
      <c r="DS600" s="30">
        <v>5.8942969873698585</v>
      </c>
      <c r="DT600" s="30">
        <v>1.0560611858882583</v>
      </c>
      <c r="DU600" s="30">
        <v>4.9265368974776864</v>
      </c>
      <c r="DV600" s="30">
        <v>0.77821019385846113</v>
      </c>
      <c r="DW600" s="30">
        <v>4.5729595974857951</v>
      </c>
      <c r="DX600" s="30">
        <v>0.87556300925432584</v>
      </c>
      <c r="DY600" s="30">
        <v>2.6059160235155607</v>
      </c>
      <c r="DZ600" s="30">
        <v>0.44587020644783687</v>
      </c>
      <c r="EA600" s="30">
        <v>2.8013409296534526</v>
      </c>
      <c r="EB600" s="30">
        <v>0.44916208789280665</v>
      </c>
      <c r="EC600" s="30">
        <v>8.1386785677820725</v>
      </c>
      <c r="ED600" s="30">
        <v>1.0997999999999999</v>
      </c>
      <c r="EO600" s="30">
        <v>10.570060525324442</v>
      </c>
      <c r="EP600" s="30">
        <v>2.59230377707072</v>
      </c>
      <c r="FP600" s="43" t="s">
        <v>1277</v>
      </c>
    </row>
    <row r="601" spans="1:172" x14ac:dyDescent="0.25">
      <c r="A601" s="13" t="s">
        <v>1275</v>
      </c>
      <c r="C601" s="13" t="s">
        <v>593</v>
      </c>
      <c r="E601" s="12">
        <v>44.583333000000003</v>
      </c>
      <c r="F601" s="12">
        <v>44.583333000000003</v>
      </c>
      <c r="G601" s="12">
        <v>120.083333</v>
      </c>
      <c r="H601" s="12">
        <v>120.083333</v>
      </c>
      <c r="L601" s="13" t="s">
        <v>1295</v>
      </c>
      <c r="Q601" s="35">
        <v>124</v>
      </c>
      <c r="AB601" s="30">
        <v>72.346492215468857</v>
      </c>
      <c r="AC601" s="30">
        <v>0.19046282136516987</v>
      </c>
      <c r="AE601" s="30">
        <v>14.495436426025799</v>
      </c>
      <c r="AG601" s="2">
        <v>0.89802940420705435</v>
      </c>
      <c r="AH601" s="2">
        <v>0.53682754895709683</v>
      </c>
      <c r="AI601" s="2">
        <v>1.3448744068626044</v>
      </c>
      <c r="AJ601" s="2">
        <v>0.65648887364164932</v>
      </c>
      <c r="AK601" s="2">
        <v>0.27961563136588768</v>
      </c>
      <c r="AL601" s="2">
        <v>3.8497804318491778E-2</v>
      </c>
      <c r="AN601" s="45">
        <v>5.1718760801552781</v>
      </c>
      <c r="AO601" s="2">
        <v>4.2276667742385845</v>
      </c>
      <c r="AP601" s="2">
        <v>4.9439285545852606E-2</v>
      </c>
      <c r="AQ601" s="39"/>
      <c r="BF601" s="30">
        <v>1.0020056079729058</v>
      </c>
      <c r="CN601" s="30">
        <v>1.4225499999999998</v>
      </c>
      <c r="CO601" s="30">
        <v>1.8017999999999998</v>
      </c>
      <c r="CR601" s="30">
        <v>17.969700000000003</v>
      </c>
      <c r="CW601" s="30">
        <v>160.69714962279386</v>
      </c>
      <c r="CX601" s="30">
        <v>114.29420999999999</v>
      </c>
      <c r="CY601" s="30">
        <v>20.489077880413262</v>
      </c>
      <c r="CZ601" s="30">
        <v>270.14496679089916</v>
      </c>
      <c r="DA601" s="30">
        <v>12.990978484652141</v>
      </c>
      <c r="DN601" s="30">
        <v>513.94310740830872</v>
      </c>
      <c r="DO601" s="30">
        <v>35.939122643039951</v>
      </c>
      <c r="DP601" s="30">
        <v>70.885096591868106</v>
      </c>
      <c r="DQ601" s="30">
        <v>8.212979101000375</v>
      </c>
      <c r="DR601" s="30">
        <v>30.650779502872762</v>
      </c>
      <c r="DS601" s="30">
        <v>5.4413446056491113</v>
      </c>
      <c r="DT601" s="30">
        <v>0.6705112219251701</v>
      </c>
      <c r="DU601" s="30">
        <v>4.5242478099870391</v>
      </c>
      <c r="DV601" s="30">
        <v>0.70687686761533408</v>
      </c>
      <c r="DW601" s="30">
        <v>4.0822060413860957</v>
      </c>
      <c r="DX601" s="30">
        <v>0.77749460140380677</v>
      </c>
      <c r="DY601" s="30">
        <v>2.3275690108645648</v>
      </c>
      <c r="DZ601" s="30">
        <v>0.390530235534022</v>
      </c>
      <c r="EA601" s="30">
        <v>2.487174844961396</v>
      </c>
      <c r="EB601" s="30">
        <v>0.39114206724583805</v>
      </c>
      <c r="EC601" s="30">
        <v>7.6485605613650769</v>
      </c>
      <c r="ED601" s="30">
        <v>1.1430399999999998</v>
      </c>
      <c r="EO601" s="30">
        <v>11.941641871446608</v>
      </c>
      <c r="EP601" s="30">
        <v>2.8422202575843931</v>
      </c>
      <c r="FP601" s="43" t="s">
        <v>1277</v>
      </c>
    </row>
    <row r="602" spans="1:172" x14ac:dyDescent="0.25">
      <c r="A602" s="13" t="s">
        <v>1275</v>
      </c>
      <c r="C602" s="13" t="s">
        <v>593</v>
      </c>
      <c r="E602" s="12">
        <v>44.583333000000003</v>
      </c>
      <c r="F602" s="12">
        <v>44.583333000000003</v>
      </c>
      <c r="G602" s="12">
        <v>120.083333</v>
      </c>
      <c r="H602" s="12">
        <v>120.083333</v>
      </c>
      <c r="L602" s="13" t="s">
        <v>1296</v>
      </c>
      <c r="Q602" s="35">
        <v>160</v>
      </c>
      <c r="AB602" s="30">
        <v>58.498765894249402</v>
      </c>
      <c r="AC602" s="30">
        <v>0.80461512970951699</v>
      </c>
      <c r="AE602" s="30">
        <v>17.658603406907801</v>
      </c>
      <c r="AG602" s="2">
        <v>3.6605752425353102</v>
      </c>
      <c r="AH602" s="2">
        <v>2.3092952033464811</v>
      </c>
      <c r="AI602" s="2">
        <v>5.6030808065797535</v>
      </c>
      <c r="AJ602" s="2">
        <v>1.8689472022081399</v>
      </c>
      <c r="AK602" s="2">
        <v>2.2639590340214899</v>
      </c>
      <c r="AL602" s="2">
        <v>9.7971272270329784E-2</v>
      </c>
      <c r="AN602" s="45">
        <v>3.2049391840451098</v>
      </c>
      <c r="AO602" s="2">
        <v>5.7626147388471196</v>
      </c>
      <c r="AP602" s="2">
        <v>0.2887025789242697</v>
      </c>
      <c r="AQ602" s="39"/>
      <c r="BF602" s="30">
        <v>3.3530614206227511</v>
      </c>
      <c r="CN602" s="30">
        <v>12.1808</v>
      </c>
      <c r="CO602" s="30">
        <v>2.0358000000000001</v>
      </c>
      <c r="CR602" s="30">
        <v>19.786200000000001</v>
      </c>
      <c r="CW602" s="30">
        <v>87.867358851587312</v>
      </c>
      <c r="CX602" s="30">
        <v>678.71121000000005</v>
      </c>
      <c r="CY602" s="30">
        <v>18.600876397688761</v>
      </c>
      <c r="CZ602" s="30">
        <v>217.4263325225827</v>
      </c>
      <c r="DA602" s="30">
        <v>8.2597593352518963</v>
      </c>
      <c r="DN602" s="30">
        <v>1215.7512044764744</v>
      </c>
      <c r="DO602" s="30">
        <v>31.842433028528259</v>
      </c>
      <c r="DP602" s="30">
        <v>60.24092289525975</v>
      </c>
      <c r="DQ602" s="30">
        <v>7.945639772598005</v>
      </c>
      <c r="DR602" s="30">
        <v>32.153738898109438</v>
      </c>
      <c r="DS602" s="30">
        <v>5.7716984525298933</v>
      </c>
      <c r="DT602" s="30">
        <v>1.7797864823909479</v>
      </c>
      <c r="DU602" s="30">
        <v>4.8379620398476364</v>
      </c>
      <c r="DV602" s="30">
        <v>0.69999675046976051</v>
      </c>
      <c r="DW602" s="30">
        <v>3.8560569953835597</v>
      </c>
      <c r="DX602" s="30">
        <v>0.69976284475562145</v>
      </c>
      <c r="DY602" s="30">
        <v>2.0187552367767254</v>
      </c>
      <c r="DZ602" s="30">
        <v>0.31229419791636642</v>
      </c>
      <c r="EA602" s="30">
        <v>1.9534423071791496</v>
      </c>
      <c r="EB602" s="30">
        <v>0.30204681501850733</v>
      </c>
      <c r="EC602" s="30">
        <v>5.441701622372431</v>
      </c>
      <c r="ED602" s="30">
        <v>0.47752</v>
      </c>
      <c r="EO602" s="30">
        <v>4.1025788363476821</v>
      </c>
      <c r="EP602" s="30">
        <v>1.0067180082799847</v>
      </c>
      <c r="FP602" s="43" t="s">
        <v>1277</v>
      </c>
    </row>
    <row r="603" spans="1:172" x14ac:dyDescent="0.25">
      <c r="A603" s="13" t="s">
        <v>1275</v>
      </c>
      <c r="C603" s="13" t="s">
        <v>593</v>
      </c>
      <c r="E603" s="12">
        <v>44.583333000000003</v>
      </c>
      <c r="F603" s="12">
        <v>44.583333000000003</v>
      </c>
      <c r="G603" s="12">
        <v>120.083333</v>
      </c>
      <c r="H603" s="12">
        <v>120.083333</v>
      </c>
      <c r="L603" s="13" t="s">
        <v>1297</v>
      </c>
      <c r="Q603" s="35">
        <v>160</v>
      </c>
      <c r="AB603" s="30">
        <v>57.986672942799217</v>
      </c>
      <c r="AC603" s="30">
        <v>0.64538046970725105</v>
      </c>
      <c r="AE603" s="30">
        <v>19.26791014914971</v>
      </c>
      <c r="AG603" s="2">
        <v>4.6401587670372049</v>
      </c>
      <c r="AH603" s="2">
        <v>1.5825107381110444</v>
      </c>
      <c r="AI603" s="2">
        <v>5.7577255966911212</v>
      </c>
      <c r="AJ603" s="2">
        <v>0.85881338094901916</v>
      </c>
      <c r="AK603" s="2">
        <v>1.6353026389904992</v>
      </c>
      <c r="AL603" s="2">
        <v>7.825873412198163E-2</v>
      </c>
      <c r="AN603" s="45">
        <v>3.3508967064957589</v>
      </c>
      <c r="AO603" s="2">
        <v>6.3165978255599455</v>
      </c>
      <c r="AP603" s="2">
        <v>0.38926097621712941</v>
      </c>
      <c r="AQ603" s="39"/>
      <c r="BF603" s="30">
        <v>2.9727534453290518</v>
      </c>
      <c r="CN603" s="30">
        <v>9.7496999999999989</v>
      </c>
      <c r="CO603" s="30">
        <v>3.5111700000000003</v>
      </c>
      <c r="CR603" s="30">
        <v>18.641700000000004</v>
      </c>
      <c r="CW603" s="30">
        <v>86.822699434926591</v>
      </c>
      <c r="CX603" s="30">
        <v>683.17520999999999</v>
      </c>
      <c r="CY603" s="30">
        <v>21.782271322992564</v>
      </c>
      <c r="CZ603" s="30">
        <v>200.81516003156403</v>
      </c>
      <c r="DA603" s="30">
        <v>6.7635611737492782</v>
      </c>
      <c r="DN603" s="30">
        <v>1235.1147483544066</v>
      </c>
      <c r="DO603" s="30">
        <v>19.08554805414629</v>
      </c>
      <c r="DP603" s="30">
        <v>43.043767312715929</v>
      </c>
      <c r="DQ603" s="30">
        <v>6.0679630932520556</v>
      </c>
      <c r="DR603" s="30">
        <v>25.752753347857183</v>
      </c>
      <c r="DS603" s="30">
        <v>5.0758127478643393</v>
      </c>
      <c r="DT603" s="30">
        <v>1.6495855756135165</v>
      </c>
      <c r="DU603" s="30">
        <v>4.2149520895536314</v>
      </c>
      <c r="DV603" s="30">
        <v>0.66178354379532123</v>
      </c>
      <c r="DW603" s="30">
        <v>3.8995114779791207</v>
      </c>
      <c r="DX603" s="30">
        <v>0.7622388299774</v>
      </c>
      <c r="DY603" s="30">
        <v>2.2488256511726155</v>
      </c>
      <c r="DZ603" s="30">
        <v>0.3545345268400249</v>
      </c>
      <c r="EA603" s="30">
        <v>2.3169929783416934</v>
      </c>
      <c r="EB603" s="30">
        <v>0.36699039989228716</v>
      </c>
      <c r="EC603" s="30">
        <v>4.7403673241949695</v>
      </c>
      <c r="ED603" s="30">
        <v>0.34873999999999999</v>
      </c>
      <c r="EO603" s="30">
        <v>3.3175437734135862</v>
      </c>
      <c r="EP603" s="30">
        <v>1.3553082312092299</v>
      </c>
      <c r="FP603" s="43" t="s">
        <v>1277</v>
      </c>
    </row>
    <row r="604" spans="1:172" x14ac:dyDescent="0.25">
      <c r="A604" s="13" t="s">
        <v>1275</v>
      </c>
      <c r="C604" s="13" t="s">
        <v>593</v>
      </c>
      <c r="E604" s="12">
        <v>44.583333000000003</v>
      </c>
      <c r="F604" s="12">
        <v>44.583333000000003</v>
      </c>
      <c r="G604" s="12">
        <v>120.083333</v>
      </c>
      <c r="H604" s="12">
        <v>120.083333</v>
      </c>
      <c r="L604" s="13" t="s">
        <v>1298</v>
      </c>
      <c r="Q604" s="35">
        <v>160</v>
      </c>
      <c r="AB604" s="30">
        <v>57.228065803200785</v>
      </c>
      <c r="AC604" s="30">
        <v>0.91356455166232053</v>
      </c>
      <c r="AE604" s="30">
        <v>17.249247338080533</v>
      </c>
      <c r="AG604" s="2">
        <v>3.3016286181593766</v>
      </c>
      <c r="AH604" s="2">
        <v>3.2781072147367882</v>
      </c>
      <c r="AI604" s="2">
        <v>6.2489126453565955</v>
      </c>
      <c r="AJ604" s="2">
        <v>4.8751803315716851</v>
      </c>
      <c r="AK604" s="2">
        <v>3.9626793009241053</v>
      </c>
      <c r="AL604" s="2">
        <v>0.12230491669518843</v>
      </c>
      <c r="AN604" s="45">
        <v>2.7832344955765924</v>
      </c>
      <c r="AO604" s="2">
        <v>3.8956774769954365</v>
      </c>
      <c r="AP604" s="2">
        <v>0.30437971441880812</v>
      </c>
      <c r="AQ604" s="39"/>
      <c r="BF604" s="30">
        <v>1.8119987025402124</v>
      </c>
      <c r="CN604" s="30">
        <v>20.115799999999997</v>
      </c>
      <c r="CO604" s="30">
        <v>13.354380000000001</v>
      </c>
      <c r="CR604" s="30">
        <v>20.689200000000003</v>
      </c>
      <c r="CW604" s="30">
        <v>91.299191014383808</v>
      </c>
      <c r="CX604" s="30">
        <v>1120.9262100000001</v>
      </c>
      <c r="CY604" s="30">
        <v>18.92220626596934</v>
      </c>
      <c r="CZ604" s="30">
        <v>185.63223573580873</v>
      </c>
      <c r="DA604" s="30">
        <v>6.7534113772775317</v>
      </c>
      <c r="DN604" s="30">
        <v>1002.6242424751658</v>
      </c>
      <c r="DO604" s="30">
        <v>25.82868160462953</v>
      </c>
      <c r="DP604" s="30">
        <v>53.127370471367669</v>
      </c>
      <c r="DQ604" s="30">
        <v>6.6875588211557124</v>
      </c>
      <c r="DR604" s="30">
        <v>26.967908843192696</v>
      </c>
      <c r="DS604" s="30">
        <v>5.0480062055080754</v>
      </c>
      <c r="DT604" s="30">
        <v>1.4351070719076511</v>
      </c>
      <c r="DU604" s="30">
        <v>4.3164269372031043</v>
      </c>
      <c r="DV604" s="30">
        <v>0.64378937351309096</v>
      </c>
      <c r="DW604" s="30">
        <v>3.7221395600892944</v>
      </c>
      <c r="DX604" s="30">
        <v>0.70573862994339986</v>
      </c>
      <c r="DY604" s="30">
        <v>2.0825726036918186</v>
      </c>
      <c r="DZ604" s="30">
        <v>0.31905894839907945</v>
      </c>
      <c r="EA604" s="30">
        <v>2.0799312169316293</v>
      </c>
      <c r="EB604" s="30">
        <v>0.32308846467634406</v>
      </c>
      <c r="EC604" s="30">
        <v>4.8064851847018284</v>
      </c>
      <c r="ED604" s="30">
        <v>0.47093999999999997</v>
      </c>
      <c r="EO604" s="30">
        <v>4.7618075717681343</v>
      </c>
      <c r="EP604" s="30">
        <v>1.1963644088552037</v>
      </c>
      <c r="FP604" s="43" t="s">
        <v>1277</v>
      </c>
    </row>
    <row r="605" spans="1:172" x14ac:dyDescent="0.25">
      <c r="A605" s="13" t="s">
        <v>1275</v>
      </c>
      <c r="C605" s="13" t="s">
        <v>593</v>
      </c>
      <c r="E605" s="12">
        <v>44.583333000000003</v>
      </c>
      <c r="F605" s="12">
        <v>44.583333000000003</v>
      </c>
      <c r="G605" s="12">
        <v>120.083333</v>
      </c>
      <c r="H605" s="12">
        <v>120.083333</v>
      </c>
      <c r="L605" s="13" t="s">
        <v>1299</v>
      </c>
      <c r="Q605" s="35">
        <v>160</v>
      </c>
      <c r="AB605" s="30">
        <v>62.753707789927674</v>
      </c>
      <c r="AC605" s="30">
        <v>0.66708107082469781</v>
      </c>
      <c r="AE605" s="30">
        <v>16.565505548654421</v>
      </c>
      <c r="AG605" s="2">
        <v>3.7784727907639244</v>
      </c>
      <c r="AH605" s="2">
        <v>1.1319019736714826</v>
      </c>
      <c r="AI605" s="2">
        <v>4.5317717908008621</v>
      </c>
      <c r="AJ605" s="2">
        <v>2.0636541715543184</v>
      </c>
      <c r="AK605" s="2">
        <v>1.2369647463605211</v>
      </c>
      <c r="AL605" s="2">
        <v>4.7064001929349848E-2</v>
      </c>
      <c r="AN605" s="45">
        <v>3.9308672915774374</v>
      </c>
      <c r="AO605" s="2">
        <v>4.7943894139333345</v>
      </c>
      <c r="AP605" s="2">
        <v>0.26601392394849915</v>
      </c>
      <c r="AQ605" s="39"/>
      <c r="BF605" s="30">
        <v>2.5362433952271419</v>
      </c>
      <c r="CN605" s="30">
        <v>8.7606999999999999</v>
      </c>
      <c r="CO605" s="30">
        <v>5.26851</v>
      </c>
      <c r="CR605" s="30">
        <v>20.825700000000001</v>
      </c>
      <c r="CW605" s="30">
        <v>95.015728774704854</v>
      </c>
      <c r="CX605" s="30">
        <v>416.73021000000006</v>
      </c>
      <c r="CY605" s="30">
        <v>24.056992348981598</v>
      </c>
      <c r="CZ605" s="30">
        <v>260.72854442337905</v>
      </c>
      <c r="DA605" s="30">
        <v>9.5784353419723942</v>
      </c>
      <c r="DN605" s="30">
        <v>1283.6166502085689</v>
      </c>
      <c r="DO605" s="30">
        <v>33.650148517423482</v>
      </c>
      <c r="DP605" s="30">
        <v>64.651162283038374</v>
      </c>
      <c r="DQ605" s="30">
        <v>8.0267221198236474</v>
      </c>
      <c r="DR605" s="30">
        <v>31.075174027959672</v>
      </c>
      <c r="DS605" s="30">
        <v>5.7123337853722216</v>
      </c>
      <c r="DT605" s="30">
        <v>1.657076094956081</v>
      </c>
      <c r="DU605" s="30">
        <v>5.13577455466854</v>
      </c>
      <c r="DV605" s="30">
        <v>0.79407284472105155</v>
      </c>
      <c r="DW605" s="30">
        <v>4.591158367445729</v>
      </c>
      <c r="DX605" s="30">
        <v>0.85710200897677047</v>
      </c>
      <c r="DY605" s="30">
        <v>2.5755597419840277</v>
      </c>
      <c r="DZ605" s="30">
        <v>0.42206672523193101</v>
      </c>
      <c r="EA605" s="30">
        <v>2.6487362273118999</v>
      </c>
      <c r="EB605" s="30">
        <v>0.41454445539413831</v>
      </c>
      <c r="EC605" s="30">
        <v>6.6840721904044234</v>
      </c>
      <c r="ED605" s="30">
        <v>0.85539999999999994</v>
      </c>
      <c r="EO605" s="30">
        <v>8.071286158620337</v>
      </c>
      <c r="EP605" s="30">
        <v>1.3299693906664372</v>
      </c>
      <c r="FP605" s="43" t="s">
        <v>1277</v>
      </c>
    </row>
    <row r="606" spans="1:172" x14ac:dyDescent="0.35">
      <c r="A606" s="13" t="s">
        <v>1275</v>
      </c>
      <c r="C606" s="13" t="s">
        <v>593</v>
      </c>
      <c r="E606" s="12">
        <v>44.65</v>
      </c>
      <c r="F606" s="12">
        <v>44.65</v>
      </c>
      <c r="G606" s="12">
        <v>119.9</v>
      </c>
      <c r="H606" s="12">
        <v>119.9</v>
      </c>
      <c r="L606" s="13" t="s">
        <v>1300</v>
      </c>
      <c r="Q606" s="34">
        <v>161.4</v>
      </c>
      <c r="AB606" s="30">
        <v>62.597999999999999</v>
      </c>
      <c r="AC606" s="30">
        <v>0.94299999999999995</v>
      </c>
      <c r="AE606" s="30">
        <v>15.058</v>
      </c>
      <c r="AG606" s="2">
        <v>7.9379999999999997</v>
      </c>
      <c r="AH606" s="2">
        <v>0.94883909999999982</v>
      </c>
      <c r="AI606" s="2">
        <v>8.0914514999999998</v>
      </c>
      <c r="AJ606" s="2">
        <v>1.419</v>
      </c>
      <c r="AK606" s="2">
        <v>1.508</v>
      </c>
      <c r="AL606" s="2">
        <v>0.115</v>
      </c>
      <c r="AN606" s="39">
        <v>2.3610000000000002</v>
      </c>
      <c r="AO606" s="2">
        <v>6.2249999999999996</v>
      </c>
      <c r="AP606" s="2">
        <v>0.23499999999999999</v>
      </c>
      <c r="AQ606" s="44"/>
      <c r="BF606" s="30">
        <v>1.5111307680967201</v>
      </c>
      <c r="CN606" s="30">
        <v>16.778244531750701</v>
      </c>
      <c r="CO606" s="30">
        <v>5.7296377422601399</v>
      </c>
      <c r="CR606" s="30">
        <v>20.425923730458202</v>
      </c>
      <c r="CW606" s="30">
        <v>40.2414863528886</v>
      </c>
      <c r="CX606" s="30">
        <v>332.91847515689801</v>
      </c>
      <c r="CY606" s="30">
        <v>21.145906454000801</v>
      </c>
      <c r="CZ606" s="30">
        <v>169.135366434216</v>
      </c>
      <c r="DA606" s="30">
        <v>5.3084886374031202</v>
      </c>
      <c r="DN606" s="30">
        <v>734.59849566800597</v>
      </c>
      <c r="DO606" s="30">
        <v>19.382532899171402</v>
      </c>
      <c r="DP606" s="30">
        <v>41.992430201262799</v>
      </c>
      <c r="DQ606" s="30">
        <v>5.49141978894537</v>
      </c>
      <c r="DR606" s="30">
        <v>23.485087802715299</v>
      </c>
      <c r="DS606" s="30">
        <v>4.7123835873202902</v>
      </c>
      <c r="DT606" s="30">
        <v>1.3499131201500301</v>
      </c>
      <c r="DU606" s="30">
        <v>4.1729102449841298</v>
      </c>
      <c r="DV606" s="30">
        <v>0.68102449914839802</v>
      </c>
      <c r="DW606" s="30">
        <v>3.8585770086837501</v>
      </c>
      <c r="DX606" s="30">
        <v>0.74855720520615099</v>
      </c>
      <c r="DY606" s="30">
        <v>2.0775250266484799</v>
      </c>
      <c r="DZ606" s="30">
        <v>0.30282900037751098</v>
      </c>
      <c r="EA606" s="30">
        <v>1.8794002531932501</v>
      </c>
      <c r="EB606" s="30">
        <v>0.29807108300992202</v>
      </c>
      <c r="EC606" s="30">
        <v>4.74270560275035</v>
      </c>
      <c r="ED606" s="30">
        <v>0.39737196490497101</v>
      </c>
      <c r="EO606" s="30">
        <v>3.6581152176135898</v>
      </c>
      <c r="EP606" s="30">
        <v>0.82957144182947495</v>
      </c>
      <c r="FP606" s="43" t="s">
        <v>1277</v>
      </c>
    </row>
    <row r="607" spans="1:172" x14ac:dyDescent="0.35">
      <c r="A607" s="13" t="s">
        <v>1275</v>
      </c>
      <c r="C607" s="13" t="s">
        <v>593</v>
      </c>
      <c r="E607" s="12">
        <v>44.65</v>
      </c>
      <c r="F607" s="12">
        <v>44.65</v>
      </c>
      <c r="G607" s="12">
        <v>119.9</v>
      </c>
      <c r="H607" s="12">
        <v>119.9</v>
      </c>
      <c r="L607" s="13" t="s">
        <v>1301</v>
      </c>
      <c r="Q607" s="34">
        <v>161.4</v>
      </c>
      <c r="AB607" s="30">
        <v>61.972000000000001</v>
      </c>
      <c r="AC607" s="30">
        <v>0.93899999999999995</v>
      </c>
      <c r="AE607" s="30">
        <v>15.193</v>
      </c>
      <c r="AG607" s="2">
        <v>8.18</v>
      </c>
      <c r="AH607" s="2">
        <v>0.9488391000000016</v>
      </c>
      <c r="AI607" s="2">
        <v>8.3092031000000013</v>
      </c>
      <c r="AJ607" s="2">
        <v>0.95399999999999996</v>
      </c>
      <c r="AK607" s="2">
        <v>1.831</v>
      </c>
      <c r="AL607" s="2">
        <v>0.115</v>
      </c>
      <c r="AN607" s="39">
        <v>2.3759999999999999</v>
      </c>
      <c r="AO607" s="2">
        <v>6.7110000000000003</v>
      </c>
      <c r="AP607" s="2">
        <v>0.22700000000000001</v>
      </c>
      <c r="AQ607" s="44"/>
      <c r="BF607" s="30">
        <v>1.4137334102712487</v>
      </c>
      <c r="CN607" s="30">
        <v>13.785748051886101</v>
      </c>
      <c r="CO607" s="30">
        <v>6.1620543022217404</v>
      </c>
      <c r="CR607" s="30">
        <v>18.992974359099101</v>
      </c>
      <c r="CW607" s="30">
        <v>44.255367286240102</v>
      </c>
      <c r="CX607" s="30">
        <v>306.83113589379002</v>
      </c>
      <c r="CY607" s="30">
        <v>21.6363988272368</v>
      </c>
      <c r="CZ607" s="30">
        <v>162.32872892498901</v>
      </c>
      <c r="DA607" s="30">
        <v>5.0115584643987603</v>
      </c>
      <c r="DN607" s="30">
        <v>644.556915504568</v>
      </c>
      <c r="DO607" s="30">
        <v>20.0406336543303</v>
      </c>
      <c r="DP607" s="30">
        <v>38.684503471423298</v>
      </c>
      <c r="DQ607" s="30">
        <v>5.6248794330548799</v>
      </c>
      <c r="DR607" s="30">
        <v>24.2366048539063</v>
      </c>
      <c r="DS607" s="30">
        <v>4.9436436953783902</v>
      </c>
      <c r="DT607" s="30">
        <v>1.4092921667045499</v>
      </c>
      <c r="DU607" s="30">
        <v>4.3697325156141202</v>
      </c>
      <c r="DV607" s="30">
        <v>0.70669730539966202</v>
      </c>
      <c r="DW607" s="30">
        <v>3.9407008690659602</v>
      </c>
      <c r="DX607" s="30">
        <v>0.75394597478310299</v>
      </c>
      <c r="DY607" s="30">
        <v>2.0903276085918701</v>
      </c>
      <c r="DZ607" s="30">
        <v>0.30170418047582498</v>
      </c>
      <c r="EA607" s="30">
        <v>1.8855267084493399</v>
      </c>
      <c r="EB607" s="30">
        <v>0.29377476510457101</v>
      </c>
      <c r="EC607" s="30">
        <v>4.4150475721799598</v>
      </c>
      <c r="ED607" s="30">
        <v>0.35681604246750298</v>
      </c>
      <c r="EO607" s="30">
        <v>3.2539984421580499</v>
      </c>
      <c r="EP607" s="30">
        <v>0.65773400384463598</v>
      </c>
      <c r="FP607" s="43" t="s">
        <v>1277</v>
      </c>
    </row>
    <row r="608" spans="1:172" x14ac:dyDescent="0.35">
      <c r="A608" s="13" t="s">
        <v>1275</v>
      </c>
      <c r="C608" s="13" t="s">
        <v>593</v>
      </c>
      <c r="E608" s="12">
        <v>44.65</v>
      </c>
      <c r="F608" s="12">
        <v>44.65</v>
      </c>
      <c r="G608" s="12">
        <v>119.9</v>
      </c>
      <c r="H608" s="12">
        <v>119.9</v>
      </c>
      <c r="L608" s="13" t="s">
        <v>1302</v>
      </c>
      <c r="Q608" s="34">
        <v>161.4</v>
      </c>
      <c r="AB608" s="30">
        <v>58.451000000000001</v>
      </c>
      <c r="AC608" s="30">
        <v>1.0589999999999999</v>
      </c>
      <c r="AE608" s="30">
        <v>16.596</v>
      </c>
      <c r="AG608" s="2">
        <v>8.6050000000000004</v>
      </c>
      <c r="AH608" s="2">
        <v>2.7466395000000006</v>
      </c>
      <c r="AI608" s="2">
        <v>10.489418500000001</v>
      </c>
      <c r="AJ608" s="2">
        <v>4.5759999999999996</v>
      </c>
      <c r="AK608" s="2">
        <v>2.2309999999999999</v>
      </c>
      <c r="AL608" s="2">
        <v>0.13400000000000001</v>
      </c>
      <c r="AN608" s="39">
        <v>2.3370000000000002</v>
      </c>
      <c r="AO608" s="2">
        <v>4.2539999999999996</v>
      </c>
      <c r="AP608" s="2">
        <v>0.25600000000000001</v>
      </c>
      <c r="AQ608" s="44"/>
      <c r="BF608" s="30">
        <v>1.415740599786929</v>
      </c>
      <c r="CN608" s="30">
        <v>15.074779037971499</v>
      </c>
      <c r="CO608" s="30">
        <v>7.7087436555093998</v>
      </c>
      <c r="CR608" s="30">
        <v>19.274306205099499</v>
      </c>
      <c r="CW608" s="30">
        <v>47.460534765396197</v>
      </c>
      <c r="CX608" s="30">
        <v>312.98565241868801</v>
      </c>
      <c r="CY608" s="30">
        <v>21.691497020756401</v>
      </c>
      <c r="CZ608" s="30">
        <v>164.444169752677</v>
      </c>
      <c r="DA608" s="30">
        <v>4.9478135436283104</v>
      </c>
      <c r="DN608" s="30">
        <v>612.11393993739205</v>
      </c>
      <c r="DO608" s="30">
        <v>19.451027585545202</v>
      </c>
      <c r="DP608" s="30">
        <v>40.266629697672897</v>
      </c>
      <c r="DQ608" s="30">
        <v>5.33218255289834</v>
      </c>
      <c r="DR608" s="30">
        <v>22.760974915269198</v>
      </c>
      <c r="DS608" s="30">
        <v>4.6141681336702796</v>
      </c>
      <c r="DT608" s="30">
        <v>1.27908510604157</v>
      </c>
      <c r="DU608" s="30">
        <v>4.0347495165366096</v>
      </c>
      <c r="DV608" s="30">
        <v>0.66952346574502597</v>
      </c>
      <c r="DW608" s="30">
        <v>3.8135385110595901</v>
      </c>
      <c r="DX608" s="30">
        <v>0.76390152134617395</v>
      </c>
      <c r="DY608" s="30">
        <v>2.1599817864966302</v>
      </c>
      <c r="DZ608" s="30">
        <v>0.31261543541194398</v>
      </c>
      <c r="EA608" s="30">
        <v>2.02390938150605</v>
      </c>
      <c r="EB608" s="30">
        <v>0.31909446076096998</v>
      </c>
      <c r="EC608" s="30">
        <v>4.6049036541862796</v>
      </c>
      <c r="ED608" s="30">
        <v>0.37427701314371298</v>
      </c>
      <c r="EO608" s="30">
        <v>3.4462471853055301</v>
      </c>
      <c r="EP608" s="30">
        <v>0.72329495246890296</v>
      </c>
      <c r="FP608" s="43" t="s">
        <v>1277</v>
      </c>
    </row>
    <row r="609" spans="1:172" x14ac:dyDescent="0.35">
      <c r="A609" s="13" t="s">
        <v>1275</v>
      </c>
      <c r="C609" s="13" t="s">
        <v>593</v>
      </c>
      <c r="E609" s="12">
        <v>44.65</v>
      </c>
      <c r="F609" s="12">
        <v>44.65</v>
      </c>
      <c r="G609" s="12">
        <v>119.9</v>
      </c>
      <c r="H609" s="12">
        <v>119.9</v>
      </c>
      <c r="L609" s="13" t="s">
        <v>1303</v>
      </c>
      <c r="Q609" s="34">
        <v>161.4</v>
      </c>
      <c r="AB609" s="30">
        <v>62.734999999999999</v>
      </c>
      <c r="AC609" s="30">
        <v>0.91300000000000003</v>
      </c>
      <c r="AE609" s="30">
        <v>15.006</v>
      </c>
      <c r="AG609" s="2">
        <v>7.944</v>
      </c>
      <c r="AH609" s="2">
        <v>1.1186313600000011</v>
      </c>
      <c r="AI609" s="2">
        <v>8.2666425600000011</v>
      </c>
      <c r="AJ609" s="2">
        <v>0.89100000000000001</v>
      </c>
      <c r="AK609" s="2">
        <v>1.6859999999999999</v>
      </c>
      <c r="AL609" s="2">
        <v>0.104</v>
      </c>
      <c r="AN609" s="39">
        <v>2.5939999999999999</v>
      </c>
      <c r="AO609" s="2">
        <v>6.5149999999999997</v>
      </c>
      <c r="AP609" s="2">
        <v>0.223</v>
      </c>
      <c r="AQ609" s="44"/>
      <c r="BF609" s="30">
        <v>1.3854707866193365</v>
      </c>
      <c r="CN609" s="30">
        <v>19.390064450505399</v>
      </c>
      <c r="CO609" s="30">
        <v>7.2245428535466596</v>
      </c>
      <c r="CR609" s="30">
        <v>22.7620173292581</v>
      </c>
      <c r="CW609" s="30">
        <v>63.876093484628299</v>
      </c>
      <c r="CX609" s="30">
        <v>458.90122984375802</v>
      </c>
      <c r="CY609" s="30">
        <v>23.915605270201301</v>
      </c>
      <c r="CZ609" s="30">
        <v>175.86453464225599</v>
      </c>
      <c r="DA609" s="30">
        <v>5.60399970163673</v>
      </c>
      <c r="DN609" s="30">
        <v>595.33629122206798</v>
      </c>
      <c r="DO609" s="30">
        <v>25.066861669916399</v>
      </c>
      <c r="DP609" s="30">
        <v>55.278518856391599</v>
      </c>
      <c r="DQ609" s="30">
        <v>7.1325011536087599</v>
      </c>
      <c r="DR609" s="30">
        <v>30.185499617502501</v>
      </c>
      <c r="DS609" s="30">
        <v>6.0256157773835097</v>
      </c>
      <c r="DT609" s="30">
        <v>1.5750880467791699</v>
      </c>
      <c r="DU609" s="30">
        <v>5.1367770924419904</v>
      </c>
      <c r="DV609" s="30">
        <v>0.82309662202343703</v>
      </c>
      <c r="DW609" s="30">
        <v>4.5658235451485902</v>
      </c>
      <c r="DX609" s="30">
        <v>0.86748912434727399</v>
      </c>
      <c r="DY609" s="30">
        <v>2.43316197146852</v>
      </c>
      <c r="DZ609" s="30">
        <v>0.35486769919956901</v>
      </c>
      <c r="EA609" s="30">
        <v>2.2700454205130902</v>
      </c>
      <c r="EB609" s="30">
        <v>0.34976255437263298</v>
      </c>
      <c r="EC609" s="30">
        <v>4.8920246526511999</v>
      </c>
      <c r="ED609" s="30">
        <v>0.41892784915590597</v>
      </c>
      <c r="EO609" s="30">
        <v>4.9389740395819501</v>
      </c>
      <c r="EP609" s="30">
        <v>1.2640799546396999</v>
      </c>
      <c r="FP609" s="43" t="s">
        <v>1277</v>
      </c>
    </row>
    <row r="610" spans="1:172" x14ac:dyDescent="0.35">
      <c r="A610" s="13" t="s">
        <v>1275</v>
      </c>
      <c r="C610" s="13" t="s">
        <v>593</v>
      </c>
      <c r="E610" s="12">
        <v>44.641666999999998</v>
      </c>
      <c r="F610" s="12">
        <v>44.641666999999998</v>
      </c>
      <c r="G610" s="12">
        <v>119.941667</v>
      </c>
      <c r="H610" s="12">
        <v>119.941667</v>
      </c>
      <c r="L610" s="13" t="s">
        <v>1304</v>
      </c>
      <c r="Q610" s="34">
        <v>159</v>
      </c>
      <c r="AB610" s="30">
        <v>60.482999999999997</v>
      </c>
      <c r="AC610" s="30">
        <v>0.95399999999999996</v>
      </c>
      <c r="AE610" s="30">
        <v>16.559999999999999</v>
      </c>
      <c r="AG610" s="2">
        <v>7.258</v>
      </c>
      <c r="AH610" s="2">
        <v>3.0362851200000005</v>
      </c>
      <c r="AI610" s="2">
        <v>9.5670335200000007</v>
      </c>
      <c r="AJ610" s="2">
        <v>4.3810000000000002</v>
      </c>
      <c r="AK610" s="2">
        <v>2.0590000000000002</v>
      </c>
      <c r="AL610" s="2">
        <v>8.5000000000000006E-2</v>
      </c>
      <c r="AN610" s="39">
        <v>2.8220000000000001</v>
      </c>
      <c r="AO610" s="2">
        <v>3.6970000000000001</v>
      </c>
      <c r="AP610" s="2">
        <v>0.251</v>
      </c>
      <c r="AQ610" s="44"/>
      <c r="BF610" s="30">
        <v>1.4123290104813009</v>
      </c>
      <c r="CN610" s="30">
        <v>15.484040431774501</v>
      </c>
      <c r="CO610" s="30">
        <v>6.6667826281154197</v>
      </c>
      <c r="CR610" s="30">
        <v>20.153013253553901</v>
      </c>
      <c r="CW610" s="30">
        <v>82.397682600171507</v>
      </c>
      <c r="CX610" s="30">
        <v>386.319445131745</v>
      </c>
      <c r="CY610" s="30">
        <v>24.398024850279999</v>
      </c>
      <c r="CZ610" s="30">
        <v>165.43177308835601</v>
      </c>
      <c r="DA610" s="30">
        <v>5.3033678929355004</v>
      </c>
      <c r="DN610" s="30">
        <v>701.09522109727902</v>
      </c>
      <c r="DO610" s="30">
        <v>23.552291461361602</v>
      </c>
      <c r="DP610" s="30">
        <v>53.742560862984298</v>
      </c>
      <c r="DQ610" s="30">
        <v>6.44960850418585</v>
      </c>
      <c r="DR610" s="30">
        <v>27.204552137915101</v>
      </c>
      <c r="DS610" s="30">
        <v>5.2840086529132098</v>
      </c>
      <c r="DT610" s="30">
        <v>1.39047701239073</v>
      </c>
      <c r="DU610" s="30">
        <v>4.7840027676829999</v>
      </c>
      <c r="DV610" s="30">
        <v>0.77997944911357997</v>
      </c>
      <c r="DW610" s="30">
        <v>4.4127697271997901</v>
      </c>
      <c r="DX610" s="30">
        <v>0.86634406359473204</v>
      </c>
      <c r="DY610" s="30">
        <v>2.4591806894728498</v>
      </c>
      <c r="DZ610" s="30">
        <v>0.36329135699723197</v>
      </c>
      <c r="EA610" s="30">
        <v>2.3391942613479402</v>
      </c>
      <c r="EB610" s="30">
        <v>0.36238702789069299</v>
      </c>
      <c r="EC610" s="30">
        <v>4.6630747536437802</v>
      </c>
      <c r="ED610" s="30">
        <v>0.42229004608506099</v>
      </c>
      <c r="EO610" s="30">
        <v>5.2247058284819001</v>
      </c>
      <c r="EP610" s="30">
        <v>1.09555768117282</v>
      </c>
      <c r="FP610" s="43" t="s">
        <v>1277</v>
      </c>
    </row>
    <row r="611" spans="1:172" x14ac:dyDescent="0.35">
      <c r="A611" s="13" t="s">
        <v>1275</v>
      </c>
      <c r="C611" s="13" t="s">
        <v>593</v>
      </c>
      <c r="E611" s="12">
        <v>44.641666999999998</v>
      </c>
      <c r="F611" s="12">
        <v>44.641666999999998</v>
      </c>
      <c r="G611" s="12">
        <v>119.941667</v>
      </c>
      <c r="H611" s="12">
        <v>119.941667</v>
      </c>
      <c r="L611" s="13" t="s">
        <v>1305</v>
      </c>
      <c r="Q611" s="34">
        <v>159</v>
      </c>
      <c r="AB611" s="30">
        <v>61.113999999999997</v>
      </c>
      <c r="AC611" s="30">
        <v>0.91200000000000003</v>
      </c>
      <c r="AE611" s="30">
        <v>16.541</v>
      </c>
      <c r="AG611" s="2">
        <v>6.9550000000000001</v>
      </c>
      <c r="AH611" s="2">
        <v>2.9064439799999997</v>
      </c>
      <c r="AI611" s="2">
        <v>9.1645529799999998</v>
      </c>
      <c r="AJ611" s="2">
        <v>4.4160000000000004</v>
      </c>
      <c r="AK611" s="2">
        <v>1.952</v>
      </c>
      <c r="AL611" s="2">
        <v>8.6999999999999994E-2</v>
      </c>
      <c r="AN611" s="39">
        <v>2.8109999999999999</v>
      </c>
      <c r="AO611" s="2">
        <v>3.7650000000000001</v>
      </c>
      <c r="AP611" s="2">
        <v>0.23799999999999999</v>
      </c>
      <c r="AQ611" s="44"/>
      <c r="BF611" s="30">
        <v>1.1919157021937963</v>
      </c>
      <c r="CN611" s="30">
        <v>14.951075020085501</v>
      </c>
      <c r="CO611" s="30">
        <v>7.5253928089592401</v>
      </c>
      <c r="CR611" s="30">
        <v>24.710994010973099</v>
      </c>
      <c r="CW611" s="30">
        <v>99.356326679139897</v>
      </c>
      <c r="CX611" s="30">
        <v>479.20065961267198</v>
      </c>
      <c r="CY611" s="30">
        <v>26.1701642418398</v>
      </c>
      <c r="CZ611" s="30">
        <v>200.50364938818501</v>
      </c>
      <c r="DA611" s="30">
        <v>6.4822149776488196</v>
      </c>
      <c r="DN611" s="30">
        <v>747.574137202065</v>
      </c>
      <c r="DO611" s="30">
        <v>30.482864021297299</v>
      </c>
      <c r="DP611" s="30">
        <v>69.345927044201005</v>
      </c>
      <c r="DQ611" s="30">
        <v>8.5440263727727093</v>
      </c>
      <c r="DR611" s="30">
        <v>35.238433360079497</v>
      </c>
      <c r="DS611" s="30">
        <v>6.7479620532991298</v>
      </c>
      <c r="DT611" s="30">
        <v>1.7260802293339199</v>
      </c>
      <c r="DU611" s="30">
        <v>5.84416975312394</v>
      </c>
      <c r="DV611" s="30">
        <v>0.91998817553711998</v>
      </c>
      <c r="DW611" s="30">
        <v>4.9301909024665296</v>
      </c>
      <c r="DX611" s="30">
        <v>0.93596433610199403</v>
      </c>
      <c r="DY611" s="30">
        <v>2.6340586377922701</v>
      </c>
      <c r="DZ611" s="30">
        <v>0.380398486465654</v>
      </c>
      <c r="EA611" s="30">
        <v>2.4401044077875498</v>
      </c>
      <c r="EB611" s="30">
        <v>0.375189859466598</v>
      </c>
      <c r="EC611" s="30">
        <v>5.5780575853660901</v>
      </c>
      <c r="ED611" s="30">
        <v>0.50951770824457598</v>
      </c>
      <c r="EO611" s="30">
        <v>6.5004662916189897</v>
      </c>
      <c r="EP611" s="30">
        <v>1.6972374451893</v>
      </c>
      <c r="FP611" s="43" t="s">
        <v>1277</v>
      </c>
    </row>
    <row r="612" spans="1:172" x14ac:dyDescent="0.35">
      <c r="A612" s="13" t="s">
        <v>1275</v>
      </c>
      <c r="C612" s="13" t="s">
        <v>593</v>
      </c>
      <c r="E612" s="12">
        <v>44.641666999999998</v>
      </c>
      <c r="F612" s="12">
        <v>44.641666999999998</v>
      </c>
      <c r="G612" s="12">
        <v>119.941667</v>
      </c>
      <c r="H612" s="12">
        <v>119.941667</v>
      </c>
      <c r="L612" s="13" t="s">
        <v>1306</v>
      </c>
      <c r="Q612" s="34">
        <v>159</v>
      </c>
      <c r="AB612" s="30">
        <v>61.366</v>
      </c>
      <c r="AC612" s="30">
        <v>0.90900000000000003</v>
      </c>
      <c r="AE612" s="30">
        <v>15.874000000000001</v>
      </c>
      <c r="AG612" s="2">
        <v>7.4729999999999999</v>
      </c>
      <c r="AH612" s="2">
        <v>2.4170427600000002</v>
      </c>
      <c r="AI612" s="2">
        <v>9.14124816</v>
      </c>
      <c r="AJ612" s="2">
        <v>2.4300000000000002</v>
      </c>
      <c r="AK612" s="2">
        <v>2.3319999999999999</v>
      </c>
      <c r="AL612" s="2">
        <v>7.9000000000000001E-2</v>
      </c>
      <c r="AN612" s="39">
        <v>2.76</v>
      </c>
      <c r="AO612" s="2">
        <v>4.5430000000000001</v>
      </c>
      <c r="AP612" s="2">
        <v>0.23300000000000001</v>
      </c>
      <c r="AQ612" s="44"/>
      <c r="BF612" s="30">
        <v>1.9744922059517052</v>
      </c>
      <c r="CN612" s="30">
        <v>14.734951326845501</v>
      </c>
      <c r="CO612" s="30">
        <v>9.3386972775399499</v>
      </c>
      <c r="CR612" s="30">
        <v>24.641980806875999</v>
      </c>
      <c r="CW612" s="30">
        <v>104.43324828680601</v>
      </c>
      <c r="CX612" s="30">
        <v>480.33092336378701</v>
      </c>
      <c r="CY612" s="30">
        <v>27.490217206702599</v>
      </c>
      <c r="CZ612" s="30">
        <v>215.06895936498501</v>
      </c>
      <c r="DA612" s="30">
        <v>6.8707603253135998</v>
      </c>
      <c r="DN612" s="30">
        <v>706.00427464501399</v>
      </c>
      <c r="DO612" s="30">
        <v>31.772961206523799</v>
      </c>
      <c r="DP612" s="30">
        <v>70.714022873382504</v>
      </c>
      <c r="DQ612" s="30">
        <v>8.7185638216501697</v>
      </c>
      <c r="DR612" s="30">
        <v>35.961532810963099</v>
      </c>
      <c r="DS612" s="30">
        <v>6.8879922298557199</v>
      </c>
      <c r="DT612" s="30">
        <v>1.74204181818187</v>
      </c>
      <c r="DU612" s="30">
        <v>5.9927502580035004</v>
      </c>
      <c r="DV612" s="30">
        <v>0.93381477011343395</v>
      </c>
      <c r="DW612" s="30">
        <v>5.09587042847373</v>
      </c>
      <c r="DX612" s="30">
        <v>0.98136107971559505</v>
      </c>
      <c r="DY612" s="30">
        <v>2.8034486743242</v>
      </c>
      <c r="DZ612" s="30">
        <v>0.40953543407044302</v>
      </c>
      <c r="EA612" s="30">
        <v>2.6211676022350998</v>
      </c>
      <c r="EB612" s="30">
        <v>0.41536655065143402</v>
      </c>
      <c r="EC612" s="30">
        <v>6.1576855926469802</v>
      </c>
      <c r="ED612" s="30">
        <v>0.54595820797103201</v>
      </c>
      <c r="EO612" s="30">
        <v>7.3965405187549402</v>
      </c>
      <c r="EP612" s="30">
        <v>1.7377248179809399</v>
      </c>
      <c r="FP612" s="43" t="s">
        <v>1277</v>
      </c>
    </row>
    <row r="613" spans="1:172" x14ac:dyDescent="0.35">
      <c r="A613" s="13" t="s">
        <v>1275</v>
      </c>
      <c r="C613" s="13" t="s">
        <v>593</v>
      </c>
      <c r="E613" s="12">
        <v>44.641666999999998</v>
      </c>
      <c r="F613" s="12">
        <v>44.641666999999998</v>
      </c>
      <c r="G613" s="12">
        <v>119.941667</v>
      </c>
      <c r="H613" s="12">
        <v>119.941667</v>
      </c>
      <c r="L613" s="13" t="s">
        <v>1307</v>
      </c>
      <c r="Q613" s="34">
        <v>159</v>
      </c>
      <c r="AB613" s="30">
        <v>60.686999999999998</v>
      </c>
      <c r="AC613" s="30">
        <v>0.96699999999999997</v>
      </c>
      <c r="AE613" s="30">
        <v>16.699000000000002</v>
      </c>
      <c r="AG613" s="2">
        <v>7.1280000000000001</v>
      </c>
      <c r="AH613" s="2">
        <v>2.9563828800000005</v>
      </c>
      <c r="AI613" s="2">
        <v>9.3701572800000008</v>
      </c>
      <c r="AJ613" s="2">
        <v>4.4290000000000003</v>
      </c>
      <c r="AK613" s="2">
        <v>1.8160000000000001</v>
      </c>
      <c r="AL613" s="2">
        <v>8.2000000000000003E-2</v>
      </c>
      <c r="AN613" s="39">
        <v>2.6880000000000002</v>
      </c>
      <c r="AO613" s="2">
        <v>3.911</v>
      </c>
      <c r="AP613" s="2">
        <v>0.24399999999999999</v>
      </c>
      <c r="AQ613" s="44"/>
      <c r="BF613" s="30">
        <v>1.2956964368348309</v>
      </c>
      <c r="CN613" s="30">
        <v>15.6026206914885</v>
      </c>
      <c r="CO613" s="30">
        <v>8.8702356778218991</v>
      </c>
      <c r="CR613" s="30">
        <v>25.3795544209244</v>
      </c>
      <c r="CW613" s="30">
        <v>93.265041221924506</v>
      </c>
      <c r="CX613" s="30">
        <v>361.55426404238301</v>
      </c>
      <c r="CY613" s="30">
        <v>27.569771890195501</v>
      </c>
      <c r="CZ613" s="30">
        <v>215.63996783408999</v>
      </c>
      <c r="DA613" s="30">
        <v>6.5656436160331797</v>
      </c>
      <c r="DN613" s="30">
        <v>767.85927854931197</v>
      </c>
      <c r="DO613" s="30">
        <v>31.950744609191599</v>
      </c>
      <c r="DP613" s="30">
        <v>68.744535787250399</v>
      </c>
      <c r="DQ613" s="30">
        <v>8.8534892679868893</v>
      </c>
      <c r="DR613" s="30">
        <v>36.417268888914499</v>
      </c>
      <c r="DS613" s="30">
        <v>7.0510658035381404</v>
      </c>
      <c r="DT613" s="30">
        <v>1.74180513310218</v>
      </c>
      <c r="DU613" s="30">
        <v>5.9914353231023503</v>
      </c>
      <c r="DV613" s="30">
        <v>0.96058736700252501</v>
      </c>
      <c r="DW613" s="30">
        <v>5.2970553798803204</v>
      </c>
      <c r="DX613" s="30">
        <v>1.0015287713252701</v>
      </c>
      <c r="DY613" s="30">
        <v>2.8052087163634698</v>
      </c>
      <c r="DZ613" s="30">
        <v>0.40208202816394101</v>
      </c>
      <c r="EA613" s="30">
        <v>2.6529087462914802</v>
      </c>
      <c r="EB613" s="30">
        <v>0.41005496480760401</v>
      </c>
      <c r="EC613" s="30">
        <v>6.1352840186180604</v>
      </c>
      <c r="ED613" s="30">
        <v>0.53030825955074401</v>
      </c>
      <c r="EO613" s="30">
        <v>7.2032669180929698</v>
      </c>
      <c r="EP613" s="30">
        <v>1.75568892092605</v>
      </c>
      <c r="FP613" s="43" t="s">
        <v>1277</v>
      </c>
    </row>
    <row r="614" spans="1:172" x14ac:dyDescent="0.35">
      <c r="A614" s="13" t="s">
        <v>1275</v>
      </c>
      <c r="C614" s="13" t="s">
        <v>593</v>
      </c>
      <c r="E614" s="12">
        <v>44.641666999999998</v>
      </c>
      <c r="F614" s="12">
        <v>44.641666999999998</v>
      </c>
      <c r="G614" s="12">
        <v>119.941667</v>
      </c>
      <c r="H614" s="12">
        <v>119.941667</v>
      </c>
      <c r="L614" s="13" t="s">
        <v>1308</v>
      </c>
      <c r="Q614" s="34">
        <v>159</v>
      </c>
      <c r="AB614" s="30">
        <v>60.530999999999999</v>
      </c>
      <c r="AC614" s="30">
        <v>0.97299999999999998</v>
      </c>
      <c r="AE614" s="30">
        <v>16.654</v>
      </c>
      <c r="AG614" s="2">
        <v>6.9740000000000002</v>
      </c>
      <c r="AH614" s="2">
        <v>2.9264195399999995</v>
      </c>
      <c r="AI614" s="2">
        <v>9.2016247399999997</v>
      </c>
      <c r="AJ614" s="2">
        <v>4.3789999999999996</v>
      </c>
      <c r="AK614" s="2">
        <v>1.8380000000000001</v>
      </c>
      <c r="AL614" s="2">
        <v>8.3000000000000004E-2</v>
      </c>
      <c r="AN614" s="39">
        <v>2.625</v>
      </c>
      <c r="AO614" s="2">
        <v>4.2679999999999998</v>
      </c>
      <c r="AP614" s="2">
        <v>0.245</v>
      </c>
      <c r="AQ614" s="44"/>
      <c r="BF614" s="30">
        <v>1.4346712211783768</v>
      </c>
      <c r="CN614" s="30">
        <v>14.669421802718199</v>
      </c>
      <c r="CO614" s="30">
        <v>6.3366655743427804</v>
      </c>
      <c r="CR614" s="30">
        <v>25.527267551463101</v>
      </c>
      <c r="CW614" s="30">
        <v>95.358162288359196</v>
      </c>
      <c r="CX614" s="30">
        <v>505.59195688235201</v>
      </c>
      <c r="CY614" s="30">
        <v>26.7995509634356</v>
      </c>
      <c r="CZ614" s="30">
        <v>225.082508603496</v>
      </c>
      <c r="DA614" s="30">
        <v>7.0297983995977198</v>
      </c>
      <c r="DN614" s="30">
        <v>768.90083811948898</v>
      </c>
      <c r="DO614" s="30">
        <v>32.181799588821796</v>
      </c>
      <c r="DP614" s="30">
        <v>72.476289709950606</v>
      </c>
      <c r="DQ614" s="30">
        <v>8.8676306423110898</v>
      </c>
      <c r="DR614" s="30">
        <v>36.524852481464102</v>
      </c>
      <c r="DS614" s="30">
        <v>7.0651992339373697</v>
      </c>
      <c r="DT614" s="30">
        <v>1.7876519243182301</v>
      </c>
      <c r="DU614" s="30">
        <v>5.9921482392695102</v>
      </c>
      <c r="DV614" s="30">
        <v>0.94537552312365203</v>
      </c>
      <c r="DW614" s="30">
        <v>5.1969731663869796</v>
      </c>
      <c r="DX614" s="30">
        <v>0.97564531563156498</v>
      </c>
      <c r="DY614" s="30">
        <v>2.7873548871647098</v>
      </c>
      <c r="DZ614" s="30">
        <v>0.41452014132584097</v>
      </c>
      <c r="EA614" s="30">
        <v>2.6357024428559201</v>
      </c>
      <c r="EB614" s="30">
        <v>0.41142006160111999</v>
      </c>
      <c r="EC614" s="30">
        <v>6.4508139103014503</v>
      </c>
      <c r="ED614" s="30">
        <v>0.55017071043951005</v>
      </c>
      <c r="EO614" s="30">
        <v>7.1323283492450598</v>
      </c>
      <c r="EP614" s="30">
        <v>1.7793540321227499</v>
      </c>
      <c r="FP614" s="43" t="s">
        <v>1277</v>
      </c>
    </row>
    <row r="615" spans="1:172" x14ac:dyDescent="0.25">
      <c r="A615" s="13" t="s">
        <v>1275</v>
      </c>
      <c r="C615" s="13" t="s">
        <v>593</v>
      </c>
      <c r="E615" s="12">
        <v>44.583333000000003</v>
      </c>
      <c r="F615" s="12">
        <v>44.583333000000003</v>
      </c>
      <c r="G615" s="12">
        <v>120.083333</v>
      </c>
      <c r="H615" s="12">
        <v>120.083333</v>
      </c>
      <c r="L615" s="13" t="s">
        <v>1309</v>
      </c>
      <c r="Q615" s="35">
        <v>160</v>
      </c>
      <c r="AB615" s="30">
        <v>59.188939082775853</v>
      </c>
      <c r="AC615" s="30">
        <v>0.84247405047519863</v>
      </c>
      <c r="AE615" s="30">
        <v>16.941947673580518</v>
      </c>
      <c r="AG615" s="2">
        <v>2.3830318800447685</v>
      </c>
      <c r="AH615" s="2">
        <v>3.8251360366141034</v>
      </c>
      <c r="AI615" s="2">
        <v>5.969388122278386</v>
      </c>
      <c r="AJ615" s="2">
        <v>4.8452531976110214</v>
      </c>
      <c r="AK615" s="2">
        <v>3.1777710220973043</v>
      </c>
      <c r="AL615" s="2">
        <v>0.10582295999871398</v>
      </c>
      <c r="AN615" s="45">
        <v>3.0544821366619095</v>
      </c>
      <c r="AO615" s="2">
        <v>3.9914776659709106</v>
      </c>
      <c r="AP615" s="2">
        <v>0.29270836217120011</v>
      </c>
      <c r="AQ615" s="39"/>
      <c r="BF615" s="30">
        <v>1.1578441823673931</v>
      </c>
      <c r="CN615" s="30">
        <v>17.6663</v>
      </c>
      <c r="CO615" s="30">
        <v>6.9954299999999998</v>
      </c>
      <c r="CR615" s="30">
        <v>20.206199999999999</v>
      </c>
      <c r="CW615" s="30">
        <v>127.07324510074608</v>
      </c>
      <c r="CX615" s="30">
        <v>617.70321000000001</v>
      </c>
      <c r="CY615" s="30">
        <v>27.735427479184544</v>
      </c>
      <c r="CZ615" s="30">
        <v>241.98706089446958</v>
      </c>
      <c r="DA615" s="30">
        <v>9.181991064293074</v>
      </c>
      <c r="DN615" s="30">
        <v>748.13789514614325</v>
      </c>
      <c r="DO615" s="30">
        <v>30.534146642008874</v>
      </c>
      <c r="DP615" s="30">
        <v>63.618399392717528</v>
      </c>
      <c r="DQ615" s="30">
        <v>7.9491493731339391</v>
      </c>
      <c r="DR615" s="30">
        <v>32.554439893144988</v>
      </c>
      <c r="DS615" s="30">
        <v>6.3923400420060217</v>
      </c>
      <c r="DT615" s="30">
        <v>1.6095386064849144</v>
      </c>
      <c r="DU615" s="30">
        <v>5.4909212218100194</v>
      </c>
      <c r="DV615" s="30">
        <v>0.86069425598498284</v>
      </c>
      <c r="DW615" s="30">
        <v>5.0497042911747076</v>
      </c>
      <c r="DX615" s="30">
        <v>0.9551610148423576</v>
      </c>
      <c r="DY615" s="30">
        <v>2.7985854093740463</v>
      </c>
      <c r="DZ615" s="30">
        <v>0.43953691128462191</v>
      </c>
      <c r="EA615" s="30">
        <v>2.8118592014519761</v>
      </c>
      <c r="EB615" s="30">
        <v>0.44081508938916691</v>
      </c>
      <c r="EC615" s="30">
        <v>6.0792082465081689</v>
      </c>
      <c r="ED615" s="30">
        <v>0.79711999999999994</v>
      </c>
      <c r="EO615" s="30">
        <v>6.5717484492383971</v>
      </c>
      <c r="EP615" s="30">
        <v>1.4231676128224622</v>
      </c>
      <c r="FP615" s="43" t="s">
        <v>1277</v>
      </c>
    </row>
    <row r="616" spans="1:172" x14ac:dyDescent="0.25">
      <c r="A616" s="13" t="s">
        <v>1275</v>
      </c>
      <c r="C616" s="13" t="s">
        <v>593</v>
      </c>
      <c r="E616" s="12">
        <v>44.583333000000003</v>
      </c>
      <c r="F616" s="12">
        <v>44.583333000000003</v>
      </c>
      <c r="G616" s="12">
        <v>120.083333</v>
      </c>
      <c r="H616" s="12">
        <v>120.083333</v>
      </c>
      <c r="L616" s="13" t="s">
        <v>1310</v>
      </c>
      <c r="Q616" s="35">
        <v>160</v>
      </c>
      <c r="AB616" s="30">
        <v>56.834466263881069</v>
      </c>
      <c r="AC616" s="30">
        <v>0.89566020937382429</v>
      </c>
      <c r="AE616" s="30">
        <v>18.241163198093091</v>
      </c>
      <c r="AG616" s="2">
        <v>3.0622407044887341</v>
      </c>
      <c r="AH616" s="2">
        <v>3.9478376319290143</v>
      </c>
      <c r="AI616" s="2">
        <v>6.7032418178279771</v>
      </c>
      <c r="AJ616" s="2">
        <v>5.0667591450324565</v>
      </c>
      <c r="AK616" s="2">
        <v>2.4773359441197202</v>
      </c>
      <c r="AL616" s="2">
        <v>0.13907122602096461</v>
      </c>
      <c r="AN616" s="45">
        <v>3.9635299415974909</v>
      </c>
      <c r="AO616" s="2">
        <v>3.605473426842023</v>
      </c>
      <c r="AP616" s="2">
        <v>0.41659097108071036</v>
      </c>
      <c r="AQ616" s="39"/>
      <c r="BF616" s="30">
        <v>1.0985338922977479</v>
      </c>
      <c r="CN616" s="30">
        <v>17.401799999999998</v>
      </c>
      <c r="CO616" s="30">
        <v>3.2947200000000003</v>
      </c>
      <c r="CR616" s="30">
        <v>25.361700000000003</v>
      </c>
      <c r="CW616" s="30">
        <v>116.75240175822633</v>
      </c>
      <c r="CX616" s="30">
        <v>1006.5362100000001</v>
      </c>
      <c r="CY616" s="30">
        <v>22.002512689066943</v>
      </c>
      <c r="CZ616" s="30">
        <v>244.65962714478158</v>
      </c>
      <c r="DA616" s="30">
        <v>8.2676417495235199</v>
      </c>
      <c r="DN616" s="30">
        <v>890.03630591841761</v>
      </c>
      <c r="DO616" s="30">
        <v>27.209685803994773</v>
      </c>
      <c r="DP616" s="30">
        <v>56.668318684509131</v>
      </c>
      <c r="DQ616" s="30">
        <v>7.039393936437877</v>
      </c>
      <c r="DR616" s="30">
        <v>28.660200257003321</v>
      </c>
      <c r="DS616" s="30">
        <v>5.449900000010671</v>
      </c>
      <c r="DT616" s="30">
        <v>1.5194135293378395</v>
      </c>
      <c r="DU616" s="30">
        <v>4.6283171440723798</v>
      </c>
      <c r="DV616" s="30">
        <v>0.70215142299803857</v>
      </c>
      <c r="DW616" s="30">
        <v>4.0865883073078875</v>
      </c>
      <c r="DX616" s="30">
        <v>0.74802591922013739</v>
      </c>
      <c r="DY616" s="30">
        <v>2.1854453284287652</v>
      </c>
      <c r="DZ616" s="30">
        <v>0.35448603070874446</v>
      </c>
      <c r="EA616" s="30">
        <v>2.2508888595833878</v>
      </c>
      <c r="EB616" s="30">
        <v>0.35342126393721252</v>
      </c>
      <c r="EC616" s="30">
        <v>6.2563381093137638</v>
      </c>
      <c r="ED616" s="30">
        <v>0.6636399999999999</v>
      </c>
      <c r="EO616" s="30">
        <v>4.7042612834733895</v>
      </c>
      <c r="EP616" s="30">
        <v>0.97232061985400042</v>
      </c>
      <c r="FP616" s="43" t="s">
        <v>1277</v>
      </c>
    </row>
    <row r="617" spans="1:172" x14ac:dyDescent="0.25">
      <c r="A617" s="13" t="s">
        <v>1275</v>
      </c>
      <c r="C617" s="13" t="s">
        <v>593</v>
      </c>
      <c r="E617" s="12">
        <v>44.583333000000003</v>
      </c>
      <c r="F617" s="12">
        <v>44.583333000000003</v>
      </c>
      <c r="G617" s="12">
        <v>120.083333</v>
      </c>
      <c r="H617" s="12">
        <v>120.083333</v>
      </c>
      <c r="L617" s="13" t="s">
        <v>1311</v>
      </c>
      <c r="Q617" s="35">
        <v>160</v>
      </c>
      <c r="AB617" s="30">
        <v>60.303019246311393</v>
      </c>
      <c r="AC617" s="30">
        <v>1.0796569905587994</v>
      </c>
      <c r="AE617" s="30">
        <v>17.229139444370983</v>
      </c>
      <c r="AG617" s="2">
        <v>6.3933998349487169</v>
      </c>
      <c r="AH617" s="2">
        <v>0.4930331160237138</v>
      </c>
      <c r="AI617" s="2">
        <v>6.2458142875105693</v>
      </c>
      <c r="AJ617" s="2">
        <v>2.0747563180556869</v>
      </c>
      <c r="AK617" s="2">
        <v>1.8210833288699519</v>
      </c>
      <c r="AL617" s="2">
        <v>8.1464090023061278E-2</v>
      </c>
      <c r="AN617" s="45">
        <v>2.292337621788167</v>
      </c>
      <c r="AO617" s="2">
        <v>5.9303795154762708</v>
      </c>
      <c r="AP617" s="2">
        <v>0.32173159604044455</v>
      </c>
      <c r="AQ617" s="39"/>
      <c r="BF617" s="30">
        <v>1.7445223421911369</v>
      </c>
      <c r="CN617" s="30">
        <v>15.561799999999998</v>
      </c>
      <c r="CO617" s="30">
        <v>4.4518500000000003</v>
      </c>
      <c r="CR617" s="30">
        <v>19.0197</v>
      </c>
      <c r="CW617" s="30">
        <v>59.373981059478737</v>
      </c>
      <c r="CX617" s="30">
        <v>799.9832100000001</v>
      </c>
      <c r="CY617" s="30">
        <v>27.90106298998672</v>
      </c>
      <c r="CZ617" s="30">
        <v>246.13424281249507</v>
      </c>
      <c r="DA617" s="30">
        <v>9.7951823165693757</v>
      </c>
      <c r="DN617" s="30">
        <v>1110.5694208236434</v>
      </c>
      <c r="DO617" s="30">
        <v>29.80608117950905</v>
      </c>
      <c r="DP617" s="30">
        <v>63.005664952650228</v>
      </c>
      <c r="DQ617" s="30">
        <v>8.1647011698628784</v>
      </c>
      <c r="DR617" s="30">
        <v>33.125155677351685</v>
      </c>
      <c r="DS617" s="30">
        <v>6.3119191742524983</v>
      </c>
      <c r="DT617" s="30">
        <v>1.7008201385522401</v>
      </c>
      <c r="DU617" s="30">
        <v>5.3779782126130371</v>
      </c>
      <c r="DV617" s="30">
        <v>0.84158240726001721</v>
      </c>
      <c r="DW617" s="30">
        <v>4.9403399575668256</v>
      </c>
      <c r="DX617" s="30">
        <v>0.94974552310165317</v>
      </c>
      <c r="DY617" s="30">
        <v>2.822741784016856</v>
      </c>
      <c r="DZ617" s="30">
        <v>0.44966117750455414</v>
      </c>
      <c r="EA617" s="30">
        <v>2.8997636103116724</v>
      </c>
      <c r="EB617" s="30">
        <v>0.44459390869226156</v>
      </c>
      <c r="EC617" s="30">
        <v>6.4701293748461763</v>
      </c>
      <c r="ED617" s="30">
        <v>0.87138000000000004</v>
      </c>
      <c r="EO617" s="30">
        <v>6.672293834425326</v>
      </c>
      <c r="EP617" s="30">
        <v>1.7383964831813612</v>
      </c>
      <c r="FP617" s="43" t="s">
        <v>1277</v>
      </c>
    </row>
    <row r="618" spans="1:172" x14ac:dyDescent="0.25">
      <c r="A618" s="13" t="s">
        <v>1275</v>
      </c>
      <c r="C618" s="13" t="s">
        <v>593</v>
      </c>
      <c r="E618" s="12">
        <v>44.583333000000003</v>
      </c>
      <c r="F618" s="12">
        <v>44.583333000000003</v>
      </c>
      <c r="G618" s="12">
        <v>120.083333</v>
      </c>
      <c r="H618" s="12">
        <v>120.083333</v>
      </c>
      <c r="L618" s="13" t="s">
        <v>1312</v>
      </c>
      <c r="Q618" s="35">
        <v>160</v>
      </c>
      <c r="AB618" s="30">
        <v>57.066000000000003</v>
      </c>
      <c r="AC618" s="30">
        <v>0.93</v>
      </c>
      <c r="AE618" s="30">
        <v>16.283000000000001</v>
      </c>
      <c r="AG618" s="2">
        <v>6.6429999999999998</v>
      </c>
      <c r="AH618" s="2">
        <v>3.1561384800000019</v>
      </c>
      <c r="AI618" s="2">
        <v>9.1335098800000019</v>
      </c>
      <c r="AJ618" s="2">
        <v>3.4340000000000002</v>
      </c>
      <c r="AK618" s="2">
        <v>1.69</v>
      </c>
      <c r="AL618" s="2">
        <v>0.106</v>
      </c>
      <c r="AN618" s="39">
        <v>4.0339999999999998</v>
      </c>
      <c r="AO618" s="2">
        <v>6.6959999999999997</v>
      </c>
      <c r="AP618" s="2">
        <v>0.378</v>
      </c>
      <c r="AQ618" s="42"/>
      <c r="BF618" s="30">
        <v>2.5608</v>
      </c>
      <c r="CN618" s="30">
        <v>12.960183903755713</v>
      </c>
      <c r="CO618" s="30">
        <v>22.237235036720477</v>
      </c>
      <c r="CR618" s="30">
        <v>24.46081210385913</v>
      </c>
      <c r="CW618" s="30">
        <v>72.094266313334444</v>
      </c>
      <c r="CX618" s="30">
        <v>377.81179979559528</v>
      </c>
      <c r="CY618" s="30">
        <v>26.48262659970835</v>
      </c>
      <c r="CZ618" s="30">
        <v>225.05527036175101</v>
      </c>
      <c r="DA618" s="30">
        <v>6.6770396866824848</v>
      </c>
      <c r="DN618" s="30">
        <v>763.51525572985406</v>
      </c>
      <c r="DO618" s="30">
        <v>29.629648221671005</v>
      </c>
      <c r="DP618" s="30">
        <v>62.809798652726712</v>
      </c>
      <c r="DQ618" s="30">
        <v>8.8315626083826544</v>
      </c>
      <c r="DR618" s="30">
        <v>35.380675831493072</v>
      </c>
      <c r="DS618" s="30">
        <v>7.494471867765566</v>
      </c>
      <c r="DT618" s="30">
        <v>1.8945895469220126</v>
      </c>
      <c r="DU618" s="30">
        <v>5.9938031515403916</v>
      </c>
      <c r="DV618" s="30">
        <v>0.99940492522923585</v>
      </c>
      <c r="DW618" s="30">
        <v>5.2605752987732775</v>
      </c>
      <c r="DX618" s="30">
        <v>1.0092909064391402</v>
      </c>
      <c r="DY618" s="30">
        <v>2.9676700289611269</v>
      </c>
      <c r="DZ618" s="30">
        <v>0.40310911730649179</v>
      </c>
      <c r="EA618" s="30">
        <v>2.7299607774769572</v>
      </c>
      <c r="EB618" s="30">
        <v>0.42158002315108339</v>
      </c>
      <c r="EC618" s="30">
        <v>8.331132406265942</v>
      </c>
      <c r="ED618" s="30">
        <v>0.58117800529944819</v>
      </c>
      <c r="EO618" s="30">
        <v>7.2167531770882851</v>
      </c>
      <c r="EP618" s="30">
        <v>1.9296391055249027</v>
      </c>
      <c r="FP618" s="43" t="s">
        <v>1277</v>
      </c>
    </row>
    <row r="619" spans="1:172" x14ac:dyDescent="0.25">
      <c r="A619" s="13" t="s">
        <v>1275</v>
      </c>
      <c r="C619" s="13" t="s">
        <v>593</v>
      </c>
      <c r="E619" s="12">
        <v>44.583333000000003</v>
      </c>
      <c r="F619" s="12">
        <v>44.583333000000003</v>
      </c>
      <c r="G619" s="12">
        <v>120.083333</v>
      </c>
      <c r="H619" s="12">
        <v>120.083333</v>
      </c>
      <c r="L619" s="13" t="s">
        <v>1313</v>
      </c>
      <c r="Q619" s="35">
        <v>160</v>
      </c>
      <c r="AB619" s="30">
        <v>61.813000000000002</v>
      </c>
      <c r="AC619" s="30">
        <v>0.74199999999999999</v>
      </c>
      <c r="AE619" s="30">
        <v>14.423</v>
      </c>
      <c r="AG619" s="2">
        <v>5.3719999999999999</v>
      </c>
      <c r="AH619" s="2">
        <v>2.7766028399999989</v>
      </c>
      <c r="AI619" s="2">
        <v>7.6103284399999991</v>
      </c>
      <c r="AJ619" s="2">
        <v>1.9419999999999999</v>
      </c>
      <c r="AK619" s="2">
        <v>1.5309999999999999</v>
      </c>
      <c r="AL619" s="2">
        <v>0.114</v>
      </c>
      <c r="AN619" s="39">
        <v>3.35</v>
      </c>
      <c r="AO619" s="2">
        <v>7.7370000000000001</v>
      </c>
      <c r="AP619" s="2">
        <v>0.29599999999999999</v>
      </c>
      <c r="AQ619" s="42"/>
      <c r="BF619" s="30">
        <v>2.5996000000000001</v>
      </c>
      <c r="CN619" s="30">
        <v>9.7320833260304003</v>
      </c>
      <c r="CO619" s="30">
        <v>2.971859673004408</v>
      </c>
      <c r="CR619" s="30">
        <v>16.521579509026491</v>
      </c>
      <c r="CW619" s="30">
        <v>68.303702187876084</v>
      </c>
      <c r="CX619" s="30">
        <v>291.07460089239453</v>
      </c>
      <c r="CY619" s="30">
        <v>23.403121817219944</v>
      </c>
      <c r="CZ619" s="30">
        <v>200.16458471562555</v>
      </c>
      <c r="DA619" s="30">
        <v>5.766536241140594</v>
      </c>
      <c r="DN619" s="30">
        <v>535.87240045668318</v>
      </c>
      <c r="DO619" s="30">
        <v>27.665356975825556</v>
      </c>
      <c r="DP619" s="30">
        <v>54.399847244941753</v>
      </c>
      <c r="DQ619" s="30">
        <v>7.5613179946184168</v>
      </c>
      <c r="DR619" s="30">
        <v>29.875438175704492</v>
      </c>
      <c r="DS619" s="30">
        <v>6.1635903612522434</v>
      </c>
      <c r="DT619" s="30">
        <v>1.4847588810306143</v>
      </c>
      <c r="DU619" s="30">
        <v>5.3134862939441554</v>
      </c>
      <c r="DV619" s="30">
        <v>0.84529471015339364</v>
      </c>
      <c r="DW619" s="30">
        <v>4.6013080400742412</v>
      </c>
      <c r="DX619" s="30">
        <v>0.8514011706818233</v>
      </c>
      <c r="DY619" s="30">
        <v>2.4954025039817682</v>
      </c>
      <c r="DZ619" s="30">
        <v>0.35229916939131384</v>
      </c>
      <c r="EA619" s="30">
        <v>2.2883155043211083</v>
      </c>
      <c r="EB619" s="30">
        <v>0.3643117488587187</v>
      </c>
      <c r="EC619" s="30">
        <v>8.4676094265437456</v>
      </c>
      <c r="ED619" s="30">
        <v>0.58706748314761181</v>
      </c>
      <c r="EO619" s="30">
        <v>7.7730274923200495</v>
      </c>
      <c r="EP619" s="30">
        <v>1.9609740265788231</v>
      </c>
      <c r="FP619" s="43" t="s">
        <v>1277</v>
      </c>
    </row>
    <row r="620" spans="1:172" x14ac:dyDescent="0.25">
      <c r="A620" s="13" t="s">
        <v>1275</v>
      </c>
      <c r="C620" s="13" t="s">
        <v>593</v>
      </c>
      <c r="E620" s="12">
        <v>44.583333000000003</v>
      </c>
      <c r="F620" s="12">
        <v>44.583333000000003</v>
      </c>
      <c r="G620" s="12">
        <v>120.083333</v>
      </c>
      <c r="H620" s="12">
        <v>120.083333</v>
      </c>
      <c r="L620" s="13" t="s">
        <v>1314</v>
      </c>
      <c r="Q620" s="35">
        <v>160</v>
      </c>
      <c r="AB620" s="30">
        <v>59.561</v>
      </c>
      <c r="AC620" s="30">
        <v>0.878</v>
      </c>
      <c r="AE620" s="30">
        <v>16.276</v>
      </c>
      <c r="AG620" s="2">
        <v>6.2329999999999997</v>
      </c>
      <c r="AH620" s="2">
        <v>3.0462729</v>
      </c>
      <c r="AI620" s="2">
        <v>8.6547263000000001</v>
      </c>
      <c r="AJ620" s="2">
        <v>3.81</v>
      </c>
      <c r="AK620" s="2">
        <v>1.677</v>
      </c>
      <c r="AL620" s="2">
        <v>0.111</v>
      </c>
      <c r="AN620" s="39">
        <v>2.8490000000000002</v>
      </c>
      <c r="AO620" s="2">
        <v>6.8959999999999999</v>
      </c>
      <c r="AP620" s="2">
        <v>0.23799999999999999</v>
      </c>
      <c r="AQ620" s="42"/>
      <c r="BF620" s="30">
        <v>1.3289</v>
      </c>
      <c r="CN620" s="30">
        <v>14.84059257999586</v>
      </c>
      <c r="CO620" s="30">
        <v>5.1793030179557409</v>
      </c>
      <c r="CR620" s="30">
        <v>19.374292679552244</v>
      </c>
      <c r="CW620" s="30">
        <v>59.922043932823129</v>
      </c>
      <c r="CX620" s="30">
        <v>484.13978514131787</v>
      </c>
      <c r="CY620" s="30">
        <v>21.959763455136031</v>
      </c>
      <c r="CZ620" s="30">
        <v>202.85025751996349</v>
      </c>
      <c r="DA620" s="30">
        <v>5.833871509423763</v>
      </c>
      <c r="DN620" s="30">
        <v>627.2173469253014</v>
      </c>
      <c r="DO620" s="30">
        <v>26.06200376597166</v>
      </c>
      <c r="DP620" s="30">
        <v>53.223244162143295</v>
      </c>
      <c r="DQ620" s="30">
        <v>7.0885111375467345</v>
      </c>
      <c r="DR620" s="30">
        <v>27.351882339212377</v>
      </c>
      <c r="DS620" s="30">
        <v>5.495560760395052</v>
      </c>
      <c r="DT620" s="30">
        <v>1.5232293840741069</v>
      </c>
      <c r="DU620" s="30">
        <v>4.7810034928430269</v>
      </c>
      <c r="DV620" s="30">
        <v>0.77791145307911425</v>
      </c>
      <c r="DW620" s="30">
        <v>4.2343679300567967</v>
      </c>
      <c r="DX620" s="30">
        <v>0.83764365197524626</v>
      </c>
      <c r="DY620" s="30">
        <v>2.3970551985104676</v>
      </c>
      <c r="DZ620" s="30">
        <v>0.33685824454734925</v>
      </c>
      <c r="EA620" s="30">
        <v>2.2025766495345365</v>
      </c>
      <c r="EB620" s="30">
        <v>0.34472674477495402</v>
      </c>
      <c r="EC620" s="30">
        <v>6.8966297245558925</v>
      </c>
      <c r="ED620" s="30">
        <v>0.48847872043920176</v>
      </c>
      <c r="EO620" s="30">
        <v>7.1822607178347653</v>
      </c>
      <c r="EP620" s="30">
        <v>1.7641485013739202</v>
      </c>
      <c r="FP620" s="43" t="s">
        <v>1277</v>
      </c>
    </row>
    <row r="621" spans="1:172" x14ac:dyDescent="0.25">
      <c r="A621" s="13" t="s">
        <v>1275</v>
      </c>
      <c r="C621" s="13" t="s">
        <v>593</v>
      </c>
      <c r="E621" s="12">
        <v>44.583333000000003</v>
      </c>
      <c r="F621" s="12">
        <v>44.583333000000003</v>
      </c>
      <c r="G621" s="12">
        <v>120.083333</v>
      </c>
      <c r="H621" s="12">
        <v>120.083333</v>
      </c>
      <c r="L621" s="13" t="s">
        <v>1315</v>
      </c>
      <c r="Q621" s="35">
        <v>160</v>
      </c>
      <c r="AB621" s="30">
        <v>58.033999999999999</v>
      </c>
      <c r="AC621" s="30">
        <v>0.91300000000000003</v>
      </c>
      <c r="AE621" s="30">
        <v>17.48</v>
      </c>
      <c r="AG621" s="2">
        <v>7.0030000000000001</v>
      </c>
      <c r="AH621" s="2">
        <v>3.8153319600000009</v>
      </c>
      <c r="AI621" s="2">
        <v>10.116631360000001</v>
      </c>
      <c r="AJ621" s="2">
        <v>4.72</v>
      </c>
      <c r="AK621" s="2">
        <v>2.4159999999999999</v>
      </c>
      <c r="AL621" s="2">
        <v>7.8E-2</v>
      </c>
      <c r="AN621" s="39">
        <v>1.736</v>
      </c>
      <c r="AO621" s="2">
        <v>4.1639999999999997</v>
      </c>
      <c r="AP621" s="2">
        <v>0.29599999999999999</v>
      </c>
      <c r="AQ621" s="42"/>
      <c r="BF621" s="30">
        <v>3.1621999999999999</v>
      </c>
      <c r="CN621" s="30">
        <v>16.384837691591294</v>
      </c>
      <c r="CO621" s="30">
        <v>8.5222236330605927</v>
      </c>
      <c r="CR621" s="30">
        <v>19.636059946897927</v>
      </c>
      <c r="CW621" s="30">
        <v>30.150856082692709</v>
      </c>
      <c r="CX621" s="30">
        <v>487.84736093532251</v>
      </c>
      <c r="CY621" s="30">
        <v>22.35120005805614</v>
      </c>
      <c r="CZ621" s="30">
        <v>229.17449908079209</v>
      </c>
      <c r="DA621" s="30">
        <v>6.0706519059499797</v>
      </c>
      <c r="DN621" s="30">
        <v>635.44766702229128</v>
      </c>
      <c r="DO621" s="30">
        <v>28.217811599440946</v>
      </c>
      <c r="DP621" s="30">
        <v>56.176290349589422</v>
      </c>
      <c r="DQ621" s="30">
        <v>7.5992210796389683</v>
      </c>
      <c r="DR621" s="30">
        <v>29.693472523471559</v>
      </c>
      <c r="DS621" s="30">
        <v>6.0560098094964294</v>
      </c>
      <c r="DT621" s="30">
        <v>1.8626442550221138</v>
      </c>
      <c r="DU621" s="30">
        <v>5.0455747296563338</v>
      </c>
      <c r="DV621" s="30">
        <v>0.79097648397254605</v>
      </c>
      <c r="DW621" s="30">
        <v>4.4615327790678991</v>
      </c>
      <c r="DX621" s="30">
        <v>0.83119946753863672</v>
      </c>
      <c r="DY621" s="30">
        <v>2.5711203141523735</v>
      </c>
      <c r="DZ621" s="30">
        <v>0.35744210167479379</v>
      </c>
      <c r="EA621" s="30">
        <v>2.3346685024293818</v>
      </c>
      <c r="EB621" s="30">
        <v>0.38272611297943832</v>
      </c>
      <c r="EC621" s="30">
        <v>6.8383908239384352</v>
      </c>
      <c r="ED621" s="30">
        <v>0.46628516556564803</v>
      </c>
      <c r="EO621" s="30">
        <v>5.5567176528252631</v>
      </c>
      <c r="EP621" s="30">
        <v>1.7003274156860562</v>
      </c>
      <c r="FP621" s="43" t="s">
        <v>1277</v>
      </c>
    </row>
    <row r="622" spans="1:172" x14ac:dyDescent="0.25">
      <c r="A622" s="13" t="s">
        <v>1275</v>
      </c>
      <c r="C622" s="13" t="s">
        <v>593</v>
      </c>
      <c r="E622" s="12">
        <v>44.583333000000003</v>
      </c>
      <c r="F622" s="12">
        <v>44.583333000000003</v>
      </c>
      <c r="G622" s="12">
        <v>120.083333</v>
      </c>
      <c r="H622" s="12">
        <v>120.083333</v>
      </c>
      <c r="L622" s="13" t="s">
        <v>1316</v>
      </c>
      <c r="Q622" s="35">
        <v>160</v>
      </c>
      <c r="AB622" s="30">
        <v>55.108065552082707</v>
      </c>
      <c r="AC622" s="30">
        <v>0.9164301063117839</v>
      </c>
      <c r="AE622" s="30">
        <v>17.495390448860277</v>
      </c>
      <c r="AG622" s="2">
        <v>2.0663378420234784</v>
      </c>
      <c r="AH622" s="2">
        <v>5.3294131271311276</v>
      </c>
      <c r="AI622" s="2">
        <v>7.1887039173838536</v>
      </c>
      <c r="AJ622" s="2">
        <v>6.2331630661363144</v>
      </c>
      <c r="AK622" s="2">
        <v>4.379755093281541</v>
      </c>
      <c r="AL622" s="2">
        <v>0.14383432161844142</v>
      </c>
      <c r="AN622" s="45">
        <v>2.8397004639526573</v>
      </c>
      <c r="AO622" s="2">
        <v>3.5033931194206089</v>
      </c>
      <c r="AP622" s="2">
        <v>0.32013410440218815</v>
      </c>
      <c r="AQ622" s="39"/>
      <c r="BF622" s="30">
        <v>1.4533740586919053</v>
      </c>
      <c r="CN622" s="30">
        <v>20.610299999999995</v>
      </c>
      <c r="CO622" s="30">
        <v>5.8733999999999993</v>
      </c>
      <c r="CR622" s="30">
        <v>18.148200000000003</v>
      </c>
      <c r="CW622" s="30">
        <v>95.35995860943305</v>
      </c>
      <c r="CX622" s="30">
        <v>731.72121000000004</v>
      </c>
      <c r="CY622" s="30">
        <v>20.42162901893515</v>
      </c>
      <c r="CZ622" s="30">
        <v>194.20819826704158</v>
      </c>
      <c r="DA622" s="30">
        <v>6.8642096066537208</v>
      </c>
      <c r="DN622" s="30">
        <v>746.68211778926491</v>
      </c>
      <c r="DO622" s="30">
        <v>24.647431289027185</v>
      </c>
      <c r="DP622" s="30">
        <v>50.928424789149723</v>
      </c>
      <c r="DQ622" s="30">
        <v>6.5821975278882405</v>
      </c>
      <c r="DR622" s="30">
        <v>27.23571776610823</v>
      </c>
      <c r="DS622" s="30">
        <v>5.4635929348169183</v>
      </c>
      <c r="DT622" s="30">
        <v>1.608065183054715</v>
      </c>
      <c r="DU622" s="30">
        <v>4.6773893981818091</v>
      </c>
      <c r="DV622" s="30">
        <v>0.74351827343335419</v>
      </c>
      <c r="DW622" s="30">
        <v>4.367330396228521</v>
      </c>
      <c r="DX622" s="30">
        <v>0.81504858063232888</v>
      </c>
      <c r="DY622" s="30">
        <v>2.4079676102459628</v>
      </c>
      <c r="DZ622" s="30">
        <v>0.37445691427277472</v>
      </c>
      <c r="EA622" s="30">
        <v>2.4088661847116408</v>
      </c>
      <c r="EB622" s="30">
        <v>0.37256887049418408</v>
      </c>
      <c r="EC622" s="30">
        <v>4.9715591511197568</v>
      </c>
      <c r="ED622" s="30">
        <v>0.48786000000000002</v>
      </c>
      <c r="EO622" s="30">
        <v>3.6868255261702343</v>
      </c>
      <c r="EP622" s="30">
        <v>0.84894104350272559</v>
      </c>
      <c r="FP622" s="43" t="s">
        <v>1277</v>
      </c>
    </row>
    <row r="623" spans="1:172" x14ac:dyDescent="0.25">
      <c r="A623" s="13" t="s">
        <v>1275</v>
      </c>
      <c r="C623" s="13" t="s">
        <v>593</v>
      </c>
      <c r="E623" s="12">
        <v>44.583333000000003</v>
      </c>
      <c r="F623" s="12">
        <v>44.583333000000003</v>
      </c>
      <c r="G623" s="12">
        <v>120.083333</v>
      </c>
      <c r="H623" s="12">
        <v>120.083333</v>
      </c>
      <c r="L623" s="13" t="s">
        <v>1317</v>
      </c>
      <c r="Q623" s="35">
        <v>160</v>
      </c>
      <c r="AB623" s="30">
        <v>60.835866965333203</v>
      </c>
      <c r="AC623" s="30">
        <v>0.70478925423548833</v>
      </c>
      <c r="AE623" s="30">
        <v>16.686472068440796</v>
      </c>
      <c r="AG623" s="2">
        <v>2.3646192893551099</v>
      </c>
      <c r="AH623" s="2">
        <v>2.6281492254595951</v>
      </c>
      <c r="AI623" s="2">
        <v>4.7558336620213231</v>
      </c>
      <c r="AJ623" s="2">
        <v>4.3407532561886297</v>
      </c>
      <c r="AK623" s="2">
        <v>2.1045894979956299</v>
      </c>
      <c r="AL623" s="2">
        <v>0.10097559503518574</v>
      </c>
      <c r="AN623" s="45">
        <v>3.9286468715344198</v>
      </c>
      <c r="AO623" s="2">
        <v>3.43906822893958</v>
      </c>
      <c r="AP623" s="2">
        <v>0.24631925455552886</v>
      </c>
      <c r="AQ623" s="39"/>
      <c r="BF623" s="30">
        <v>2.408924161246297</v>
      </c>
      <c r="CN623" s="30">
        <v>11.8703</v>
      </c>
      <c r="CO623" s="30">
        <v>5.5727099999999998</v>
      </c>
      <c r="CR623" s="30">
        <v>20.563200000000002</v>
      </c>
      <c r="CW623" s="30">
        <v>115.41642174906954</v>
      </c>
      <c r="CX623" s="30">
        <v>669.03921000000003</v>
      </c>
      <c r="CY623" s="30">
        <v>23.095862804547298</v>
      </c>
      <c r="CZ623" s="30">
        <v>279.82866925469153</v>
      </c>
      <c r="DA623" s="30">
        <v>9.6528802027614056</v>
      </c>
      <c r="DN623" s="30">
        <v>958.85405845175421</v>
      </c>
      <c r="DO623" s="30">
        <v>32.451127907089955</v>
      </c>
      <c r="DP623" s="30">
        <v>61.560104019812698</v>
      </c>
      <c r="DQ623" s="30">
        <v>7.7424445228960357</v>
      </c>
      <c r="DR623" s="30">
        <v>30.254877864809696</v>
      </c>
      <c r="DS623" s="30">
        <v>5.4917374748040775</v>
      </c>
      <c r="DT623" s="30">
        <v>1.388633359028977</v>
      </c>
      <c r="DU623" s="30">
        <v>4.4892486896862156</v>
      </c>
      <c r="DV623" s="30">
        <v>0.67483686428305689</v>
      </c>
      <c r="DW623" s="30">
        <v>3.8916464198563401</v>
      </c>
      <c r="DX623" s="30">
        <v>0.72935223675352545</v>
      </c>
      <c r="DY623" s="30">
        <v>2.1449767083661784</v>
      </c>
      <c r="DZ623" s="30">
        <v>0.34776884746895492</v>
      </c>
      <c r="EA623" s="30">
        <v>2.1142052503268713</v>
      </c>
      <c r="EB623" s="30">
        <v>0.33583762398463179</v>
      </c>
      <c r="EC623" s="30">
        <v>6.8113814231906868</v>
      </c>
      <c r="ED623" s="30">
        <v>0.76327999999999996</v>
      </c>
      <c r="EO623" s="30">
        <v>6.1563518205680055</v>
      </c>
      <c r="EP623" s="30">
        <v>1.5073555247057435</v>
      </c>
      <c r="FP623" s="43" t="s">
        <v>1277</v>
      </c>
    </row>
    <row r="624" spans="1:172" x14ac:dyDescent="0.25">
      <c r="A624" s="13" t="s">
        <v>1275</v>
      </c>
      <c r="C624" s="13" t="s">
        <v>593</v>
      </c>
      <c r="E624" s="12">
        <v>44.583333000000003</v>
      </c>
      <c r="F624" s="12">
        <v>44.583333000000003</v>
      </c>
      <c r="G624" s="12">
        <v>120.083333</v>
      </c>
      <c r="H624" s="12">
        <v>120.083333</v>
      </c>
      <c r="L624" s="13" t="s">
        <v>1318</v>
      </c>
      <c r="Q624" s="35">
        <v>160</v>
      </c>
      <c r="AB624" s="30">
        <v>62.120988412753462</v>
      </c>
      <c r="AC624" s="30">
        <v>0.73058710174014685</v>
      </c>
      <c r="AE624" s="30">
        <v>17.050195088662907</v>
      </c>
      <c r="AG624" s="2">
        <v>3.1616405163328301</v>
      </c>
      <c r="AH624" s="2">
        <v>1.8286811622410117</v>
      </c>
      <c r="AI624" s="2">
        <v>4.6735252988372924</v>
      </c>
      <c r="AJ624" s="2">
        <v>3.6360676968279457</v>
      </c>
      <c r="AK624" s="2">
        <v>2.1727850168635534</v>
      </c>
      <c r="AL624" s="2">
        <v>7.3796676943449185E-2</v>
      </c>
      <c r="AN624" s="45">
        <v>3.4515760044693229</v>
      </c>
      <c r="AO624" s="2">
        <v>3.7109186120134443</v>
      </c>
      <c r="AP624" s="2">
        <v>0.22434189790808548</v>
      </c>
      <c r="AQ624" s="39"/>
      <c r="BF624" s="30">
        <v>1.6049725270663304</v>
      </c>
      <c r="CN624" s="30">
        <v>11.720799999999999</v>
      </c>
      <c r="CO624" s="30">
        <v>3.9148199999999997</v>
      </c>
      <c r="CR624" s="30">
        <v>20.983200000000004</v>
      </c>
      <c r="CW624" s="30">
        <v>91.003354712277755</v>
      </c>
      <c r="CX624" s="30">
        <v>757.20321000000001</v>
      </c>
      <c r="CY624" s="30">
        <v>18.113889501325431</v>
      </c>
      <c r="CZ624" s="30">
        <v>243.71889496010573</v>
      </c>
      <c r="DA624" s="30">
        <v>8.977484629353139</v>
      </c>
      <c r="DN624" s="30">
        <v>1104.1958518469969</v>
      </c>
      <c r="DO624" s="30">
        <v>32.494872352624647</v>
      </c>
      <c r="DP624" s="30">
        <v>62.97168985520937</v>
      </c>
      <c r="DQ624" s="30">
        <v>7.5971911351801351</v>
      </c>
      <c r="DR624" s="30">
        <v>29.288248004674244</v>
      </c>
      <c r="DS624" s="30">
        <v>5.0900274399612933</v>
      </c>
      <c r="DT624" s="30">
        <v>1.4112428365761067</v>
      </c>
      <c r="DU624" s="30">
        <v>4.4111349332214136</v>
      </c>
      <c r="DV624" s="30">
        <v>0.64111882427359856</v>
      </c>
      <c r="DW624" s="30">
        <v>3.7746039764898676</v>
      </c>
      <c r="DX624" s="30">
        <v>0.71130370735962545</v>
      </c>
      <c r="DY624" s="30">
        <v>2.1506307113108694</v>
      </c>
      <c r="DZ624" s="30">
        <v>0.34237383001023419</v>
      </c>
      <c r="EA624" s="30">
        <v>2.204286368721978</v>
      </c>
      <c r="EB624" s="30">
        <v>0.35429695260482502</v>
      </c>
      <c r="EC624" s="30">
        <v>6.6707128931332225</v>
      </c>
      <c r="ED624" s="30">
        <v>0.75763999999999987</v>
      </c>
      <c r="EO624" s="30">
        <v>8.5651576723947027</v>
      </c>
      <c r="EP624" s="30">
        <v>2.2143634642885202</v>
      </c>
      <c r="FP624" s="43" t="s">
        <v>1277</v>
      </c>
    </row>
    <row r="625" spans="1:172" x14ac:dyDescent="0.25">
      <c r="A625" s="13" t="s">
        <v>1319</v>
      </c>
      <c r="C625" s="13" t="s">
        <v>1210</v>
      </c>
      <c r="E625" s="12">
        <v>50.533332999999999</v>
      </c>
      <c r="F625" s="12">
        <v>50.533332999999999</v>
      </c>
      <c r="G625" s="12">
        <v>124.466667</v>
      </c>
      <c r="H625" s="12">
        <v>124.466667</v>
      </c>
      <c r="L625" s="13" t="s">
        <v>1320</v>
      </c>
      <c r="Q625" s="34">
        <v>161</v>
      </c>
      <c r="AB625" s="30">
        <v>72.3</v>
      </c>
      <c r="AC625" s="30">
        <v>0.44</v>
      </c>
      <c r="AE625" s="30">
        <v>12.8</v>
      </c>
      <c r="AG625" s="2">
        <v>0.92</v>
      </c>
      <c r="AH625" s="2">
        <v>0.9</v>
      </c>
      <c r="AI625" s="2">
        <f t="shared" ref="AI625:AI639" si="17">AH625+0.8998*AG625</f>
        <v>1.7278160000000002</v>
      </c>
      <c r="AJ625" s="2">
        <v>1.82</v>
      </c>
      <c r="AK625" s="2">
        <v>0.79</v>
      </c>
      <c r="AL625" s="2">
        <v>0.08</v>
      </c>
      <c r="AN625" s="2">
        <v>5.0599999999999996</v>
      </c>
      <c r="AO625" s="2">
        <v>3.36</v>
      </c>
      <c r="AP625" s="2">
        <v>0.16</v>
      </c>
      <c r="BF625" s="30">
        <v>1.06</v>
      </c>
      <c r="BT625" s="30">
        <v>15.8</v>
      </c>
      <c r="BU625" s="30">
        <v>1.03</v>
      </c>
      <c r="CH625" s="30">
        <v>3.83</v>
      </c>
      <c r="CJ625" s="30">
        <v>37.5</v>
      </c>
      <c r="CK625" s="30">
        <v>17.8</v>
      </c>
      <c r="CN625" s="30">
        <v>2.41</v>
      </c>
      <c r="CO625" s="30">
        <v>3.79</v>
      </c>
      <c r="CR625" s="30">
        <v>14.9</v>
      </c>
      <c r="CW625" s="30">
        <v>58.9</v>
      </c>
      <c r="CX625" s="30">
        <v>615</v>
      </c>
      <c r="CY625" s="30">
        <v>6.52</v>
      </c>
      <c r="CZ625" s="30">
        <v>143</v>
      </c>
      <c r="DA625" s="30">
        <v>5.0599999999999996</v>
      </c>
      <c r="DM625" s="30">
        <v>0.09</v>
      </c>
      <c r="DN625" s="30">
        <v>780</v>
      </c>
      <c r="DO625" s="30">
        <v>41.3</v>
      </c>
      <c r="DP625" s="30">
        <v>57.5</v>
      </c>
      <c r="DQ625" s="30">
        <v>5.86</v>
      </c>
      <c r="DR625" s="30">
        <v>21.2</v>
      </c>
      <c r="DS625" s="30">
        <v>3.38</v>
      </c>
      <c r="DT625" s="30">
        <v>0.95</v>
      </c>
      <c r="DU625" s="30">
        <v>2.35</v>
      </c>
      <c r="DV625" s="30">
        <v>0.25</v>
      </c>
      <c r="DW625" s="30">
        <v>1.26</v>
      </c>
      <c r="DX625" s="30">
        <v>0.23</v>
      </c>
      <c r="DY625" s="30">
        <v>0.61</v>
      </c>
      <c r="DZ625" s="30">
        <v>7.0000000000000007E-2</v>
      </c>
      <c r="EA625" s="30">
        <v>0.51</v>
      </c>
      <c r="EB625" s="30">
        <v>0.04</v>
      </c>
      <c r="EC625" s="30">
        <v>3.44</v>
      </c>
      <c r="ED625" s="30">
        <v>0.31</v>
      </c>
      <c r="EM625" s="30">
        <v>13</v>
      </c>
      <c r="EO625" s="30">
        <v>6.77</v>
      </c>
      <c r="EP625" s="30">
        <v>1.31</v>
      </c>
      <c r="FP625" s="13" t="s">
        <v>1321</v>
      </c>
    </row>
    <row r="626" spans="1:172" x14ac:dyDescent="0.25">
      <c r="A626" s="13" t="s">
        <v>1319</v>
      </c>
      <c r="C626" s="13" t="s">
        <v>1210</v>
      </c>
      <c r="E626" s="12">
        <v>50.533332999999999</v>
      </c>
      <c r="F626" s="12">
        <v>50.533332999999999</v>
      </c>
      <c r="G626" s="12">
        <v>124.466667</v>
      </c>
      <c r="H626" s="12">
        <v>124.466667</v>
      </c>
      <c r="L626" s="13" t="s">
        <v>1322</v>
      </c>
      <c r="Q626" s="34">
        <v>161</v>
      </c>
      <c r="AB626" s="30">
        <v>69.8</v>
      </c>
      <c r="AC626" s="30">
        <v>0.46</v>
      </c>
      <c r="AE626" s="30">
        <v>13.7</v>
      </c>
      <c r="AG626" s="2">
        <v>1.1299999999999999</v>
      </c>
      <c r="AH626" s="2">
        <v>0.98</v>
      </c>
      <c r="AI626" s="2">
        <f t="shared" si="17"/>
        <v>1.9967739999999998</v>
      </c>
      <c r="AJ626" s="2">
        <v>2.0299999999999998</v>
      </c>
      <c r="AK626" s="2">
        <v>0.86</v>
      </c>
      <c r="AL626" s="2">
        <v>0.11</v>
      </c>
      <c r="AN626" s="2">
        <v>5.32</v>
      </c>
      <c r="AO626" s="2">
        <v>3.59</v>
      </c>
      <c r="AP626" s="2">
        <v>0.18</v>
      </c>
      <c r="BF626" s="30">
        <v>1.45</v>
      </c>
      <c r="BT626" s="30">
        <v>17.2</v>
      </c>
      <c r="BU626" s="30">
        <v>1.17</v>
      </c>
      <c r="CH626" s="30">
        <v>4.0599999999999996</v>
      </c>
      <c r="CJ626" s="30">
        <v>41</v>
      </c>
      <c r="CK626" s="30">
        <v>10.1</v>
      </c>
      <c r="CN626" s="30">
        <v>2.56</v>
      </c>
      <c r="CO626" s="30">
        <v>4.42</v>
      </c>
      <c r="CR626" s="30">
        <v>15.7</v>
      </c>
      <c r="CW626" s="30">
        <v>61.1</v>
      </c>
      <c r="CX626" s="30">
        <v>591</v>
      </c>
      <c r="CY626" s="30">
        <v>6.27</v>
      </c>
      <c r="CZ626" s="30">
        <v>153</v>
      </c>
      <c r="DA626" s="30">
        <v>4.8600000000000003</v>
      </c>
      <c r="DM626" s="30">
        <v>0.31</v>
      </c>
      <c r="DN626" s="30">
        <v>862</v>
      </c>
      <c r="DO626" s="30">
        <v>22.9</v>
      </c>
      <c r="DP626" s="30">
        <v>44.1</v>
      </c>
      <c r="DQ626" s="30">
        <v>5.27</v>
      </c>
      <c r="DR626" s="30">
        <v>20</v>
      </c>
      <c r="DS626" s="30">
        <v>3.31</v>
      </c>
      <c r="DT626" s="30">
        <v>0.96</v>
      </c>
      <c r="DU626" s="30">
        <v>2.33</v>
      </c>
      <c r="DV626" s="30">
        <v>0.24</v>
      </c>
      <c r="DW626" s="30">
        <v>1.24</v>
      </c>
      <c r="DX626" s="30">
        <v>0.22</v>
      </c>
      <c r="DY626" s="30">
        <v>0.56999999999999995</v>
      </c>
      <c r="DZ626" s="30">
        <v>0.06</v>
      </c>
      <c r="EA626" s="30">
        <v>0.47</v>
      </c>
      <c r="EB626" s="30">
        <v>0.04</v>
      </c>
      <c r="EC626" s="30">
        <v>3.64</v>
      </c>
      <c r="ED626" s="30">
        <v>0.32</v>
      </c>
      <c r="EM626" s="30">
        <v>12.2</v>
      </c>
      <c r="EO626" s="30">
        <v>5.17</v>
      </c>
      <c r="EP626" s="30">
        <v>1.4</v>
      </c>
      <c r="FP626" s="13" t="s">
        <v>1321</v>
      </c>
    </row>
    <row r="627" spans="1:172" x14ac:dyDescent="0.25">
      <c r="A627" s="13" t="s">
        <v>1319</v>
      </c>
      <c r="C627" s="13" t="s">
        <v>1210</v>
      </c>
      <c r="E627" s="12">
        <v>50.533332999999999</v>
      </c>
      <c r="F627" s="12">
        <v>50.533332999999999</v>
      </c>
      <c r="G627" s="12">
        <v>124.466667</v>
      </c>
      <c r="H627" s="12">
        <v>124.466667</v>
      </c>
      <c r="L627" s="13" t="s">
        <v>1323</v>
      </c>
      <c r="Q627" s="34">
        <v>161</v>
      </c>
      <c r="AB627" s="30">
        <v>70.599999999999994</v>
      </c>
      <c r="AC627" s="30">
        <v>0.47</v>
      </c>
      <c r="AE627" s="30">
        <v>13.8</v>
      </c>
      <c r="AG627" s="2">
        <v>1.1100000000000001</v>
      </c>
      <c r="AH627" s="2">
        <v>1.02</v>
      </c>
      <c r="AI627" s="2">
        <f t="shared" si="17"/>
        <v>2.0187780000000002</v>
      </c>
      <c r="AJ627" s="2">
        <v>2.06</v>
      </c>
      <c r="AK627" s="2">
        <v>0.86</v>
      </c>
      <c r="AL627" s="2">
        <v>0.09</v>
      </c>
      <c r="AN627" s="2">
        <v>5.03</v>
      </c>
      <c r="AO627" s="2">
        <v>3.53</v>
      </c>
      <c r="AP627" s="2">
        <v>0.17</v>
      </c>
      <c r="BF627" s="30">
        <v>0.77</v>
      </c>
      <c r="BT627" s="30">
        <v>18.7</v>
      </c>
      <c r="BU627" s="30">
        <v>1.1299999999999999</v>
      </c>
      <c r="CH627" s="30">
        <v>3.89</v>
      </c>
      <c r="CJ627" s="30">
        <v>41.6</v>
      </c>
      <c r="CK627" s="30">
        <v>11</v>
      </c>
      <c r="CN627" s="30">
        <v>2.96</v>
      </c>
      <c r="CO627" s="30">
        <v>3.93</v>
      </c>
      <c r="CR627" s="30">
        <v>16.100000000000001</v>
      </c>
      <c r="CW627" s="30">
        <v>63.2</v>
      </c>
      <c r="CX627" s="30">
        <v>605</v>
      </c>
      <c r="CY627" s="30">
        <v>6.47</v>
      </c>
      <c r="CZ627" s="30">
        <v>149</v>
      </c>
      <c r="DA627" s="30">
        <v>4.8899999999999997</v>
      </c>
      <c r="DM627" s="30">
        <v>1.05</v>
      </c>
      <c r="DN627" s="30">
        <v>968</v>
      </c>
      <c r="DO627" s="30">
        <v>21.7</v>
      </c>
      <c r="DP627" s="30">
        <v>44.9</v>
      </c>
      <c r="DQ627" s="30">
        <v>5.31</v>
      </c>
      <c r="DR627" s="30">
        <v>20.3</v>
      </c>
      <c r="DS627" s="30">
        <v>3.36</v>
      </c>
      <c r="DT627" s="30">
        <v>1.02</v>
      </c>
      <c r="DU627" s="30">
        <v>2.42</v>
      </c>
      <c r="DV627" s="30">
        <v>0.25</v>
      </c>
      <c r="DW627" s="30">
        <v>1.26</v>
      </c>
      <c r="DX627" s="30">
        <v>0.23</v>
      </c>
      <c r="DY627" s="30">
        <v>0.6</v>
      </c>
      <c r="DZ627" s="30">
        <v>7.0000000000000007E-2</v>
      </c>
      <c r="EA627" s="30">
        <v>0.5</v>
      </c>
      <c r="EB627" s="30">
        <v>0.04</v>
      </c>
      <c r="EC627" s="30">
        <v>3.49</v>
      </c>
      <c r="ED627" s="30">
        <v>0.31</v>
      </c>
      <c r="EM627" s="30">
        <v>31</v>
      </c>
      <c r="EO627" s="30">
        <v>4.51</v>
      </c>
      <c r="EP627" s="30">
        <v>1.25</v>
      </c>
      <c r="FP627" s="13" t="s">
        <v>1321</v>
      </c>
    </row>
    <row r="628" spans="1:172" x14ac:dyDescent="0.25">
      <c r="A628" s="13" t="s">
        <v>1319</v>
      </c>
      <c r="C628" s="13" t="s">
        <v>1210</v>
      </c>
      <c r="E628" s="12">
        <v>50.533332999999999</v>
      </c>
      <c r="F628" s="12">
        <v>50.533332999999999</v>
      </c>
      <c r="G628" s="12">
        <v>124.466667</v>
      </c>
      <c r="H628" s="12">
        <v>124.466667</v>
      </c>
      <c r="L628" s="13" t="s">
        <v>1324</v>
      </c>
      <c r="Q628" s="34">
        <v>161</v>
      </c>
      <c r="AB628" s="30">
        <v>70.900000000000006</v>
      </c>
      <c r="AC628" s="30">
        <v>0.49</v>
      </c>
      <c r="AE628" s="30">
        <v>14</v>
      </c>
      <c r="AG628" s="2">
        <v>0.62</v>
      </c>
      <c r="AH628" s="2">
        <v>1.47</v>
      </c>
      <c r="AI628" s="2">
        <f t="shared" si="17"/>
        <v>2.027876</v>
      </c>
      <c r="AJ628" s="2">
        <v>2.37</v>
      </c>
      <c r="AK628" s="2">
        <v>0.92</v>
      </c>
      <c r="AL628" s="2">
        <v>0.13</v>
      </c>
      <c r="AN628" s="2">
        <v>4.59</v>
      </c>
      <c r="AO628" s="2">
        <v>3.57</v>
      </c>
      <c r="AP628" s="2">
        <v>0.18</v>
      </c>
      <c r="BF628" s="30">
        <v>0.7</v>
      </c>
      <c r="BT628" s="30">
        <v>19.5</v>
      </c>
      <c r="BU628" s="30">
        <v>1.21</v>
      </c>
      <c r="CH628" s="30">
        <v>3.65</v>
      </c>
      <c r="CJ628" s="30">
        <v>42.5</v>
      </c>
      <c r="CK628" s="30">
        <v>24.2</v>
      </c>
      <c r="CN628" s="30">
        <v>2.99</v>
      </c>
      <c r="CO628" s="30">
        <v>3.94</v>
      </c>
      <c r="CR628" s="30">
        <v>15.7</v>
      </c>
      <c r="CW628" s="30">
        <v>55.7</v>
      </c>
      <c r="CX628" s="30">
        <v>637</v>
      </c>
      <c r="CY628" s="30">
        <v>6.49</v>
      </c>
      <c r="CZ628" s="30">
        <v>153</v>
      </c>
      <c r="DA628" s="30">
        <v>4.84</v>
      </c>
      <c r="DM628" s="30">
        <v>0.78</v>
      </c>
      <c r="DN628" s="30">
        <v>812</v>
      </c>
      <c r="DO628" s="30">
        <v>20.399999999999999</v>
      </c>
      <c r="DP628" s="30">
        <v>42.3</v>
      </c>
      <c r="DQ628" s="30">
        <v>5.07</v>
      </c>
      <c r="DR628" s="30">
        <v>19.399999999999999</v>
      </c>
      <c r="DS628" s="30">
        <v>3.25</v>
      </c>
      <c r="DT628" s="30">
        <v>1</v>
      </c>
      <c r="DU628" s="30">
        <v>2.2400000000000002</v>
      </c>
      <c r="DV628" s="30">
        <v>0.24</v>
      </c>
      <c r="DW628" s="30">
        <v>1.24</v>
      </c>
      <c r="DX628" s="30">
        <v>0.21</v>
      </c>
      <c r="DY628" s="30">
        <v>0.57999999999999996</v>
      </c>
      <c r="DZ628" s="30">
        <v>7.0000000000000007E-2</v>
      </c>
      <c r="EA628" s="30">
        <v>0.48</v>
      </c>
      <c r="EB628" s="30">
        <v>0.04</v>
      </c>
      <c r="EC628" s="30">
        <v>3.51</v>
      </c>
      <c r="ED628" s="30">
        <v>0.31</v>
      </c>
      <c r="EM628" s="30">
        <v>12</v>
      </c>
      <c r="EO628" s="30">
        <v>4.29</v>
      </c>
      <c r="EP628" s="30">
        <v>1.22</v>
      </c>
      <c r="FP628" s="13" t="s">
        <v>1321</v>
      </c>
    </row>
    <row r="629" spans="1:172" x14ac:dyDescent="0.25">
      <c r="A629" s="13" t="s">
        <v>1319</v>
      </c>
      <c r="C629" s="13" t="s">
        <v>1210</v>
      </c>
      <c r="E629" s="12">
        <v>50.533332999999999</v>
      </c>
      <c r="F629" s="12">
        <v>50.533332999999999</v>
      </c>
      <c r="G629" s="12">
        <v>124.466667</v>
      </c>
      <c r="H629" s="12">
        <v>124.466667</v>
      </c>
      <c r="L629" s="13" t="s">
        <v>1325</v>
      </c>
      <c r="Q629" s="34">
        <v>161</v>
      </c>
      <c r="AB629" s="30">
        <v>70.5</v>
      </c>
      <c r="AC629" s="30">
        <v>0.48</v>
      </c>
      <c r="AE629" s="30">
        <v>14.1</v>
      </c>
      <c r="AG629" s="2">
        <v>1.01</v>
      </c>
      <c r="AH629" s="2">
        <v>1.1499999999999999</v>
      </c>
      <c r="AI629" s="2">
        <f t="shared" si="17"/>
        <v>2.0587979999999999</v>
      </c>
      <c r="AJ629" s="2">
        <v>2.42</v>
      </c>
      <c r="AK629" s="2">
        <v>0.94</v>
      </c>
      <c r="AL629" s="2">
        <v>0.08</v>
      </c>
      <c r="AN629" s="2">
        <v>4.68</v>
      </c>
      <c r="AO629" s="2">
        <v>3.6</v>
      </c>
      <c r="AP629" s="2">
        <v>0.18</v>
      </c>
      <c r="BF629" s="30">
        <v>0.78</v>
      </c>
      <c r="BT629" s="30">
        <v>19.8</v>
      </c>
      <c r="BU629" s="30">
        <v>1.23</v>
      </c>
      <c r="CH629" s="30">
        <v>2.1</v>
      </c>
      <c r="CJ629" s="30">
        <v>16.600000000000001</v>
      </c>
      <c r="CK629" s="30">
        <v>14</v>
      </c>
      <c r="CN629" s="30">
        <v>3.4</v>
      </c>
      <c r="CO629" s="30">
        <v>5.13</v>
      </c>
      <c r="CR629" s="30">
        <v>16</v>
      </c>
      <c r="CW629" s="30">
        <v>57.9</v>
      </c>
      <c r="CX629" s="30">
        <v>643</v>
      </c>
      <c r="CY629" s="30">
        <v>6.62</v>
      </c>
      <c r="CZ629" s="30">
        <v>136</v>
      </c>
      <c r="DA629" s="30">
        <v>4.6500000000000004</v>
      </c>
      <c r="DM629" s="30">
        <v>0.84</v>
      </c>
      <c r="DN629" s="30">
        <v>777</v>
      </c>
      <c r="DO629" s="30">
        <v>19.899999999999999</v>
      </c>
      <c r="DP629" s="30">
        <v>42</v>
      </c>
      <c r="DQ629" s="30">
        <v>4.97</v>
      </c>
      <c r="DR629" s="30">
        <v>19.2</v>
      </c>
      <c r="DS629" s="30">
        <v>3.18</v>
      </c>
      <c r="DT629" s="30">
        <v>0.95</v>
      </c>
      <c r="DU629" s="30">
        <v>2.2799999999999998</v>
      </c>
      <c r="DV629" s="30">
        <v>0.25</v>
      </c>
      <c r="DW629" s="30">
        <v>1.27</v>
      </c>
      <c r="DX629" s="30">
        <v>0.22</v>
      </c>
      <c r="DY629" s="30">
        <v>0.59</v>
      </c>
      <c r="DZ629" s="30">
        <v>7.0000000000000007E-2</v>
      </c>
      <c r="EA629" s="30">
        <v>0.48</v>
      </c>
      <c r="EB629" s="30">
        <v>0.04</v>
      </c>
      <c r="EC629" s="30">
        <v>3.16</v>
      </c>
      <c r="ED629" s="30">
        <v>0.3</v>
      </c>
      <c r="EM629" s="30">
        <v>11.5</v>
      </c>
      <c r="EO629" s="30">
        <v>4.45</v>
      </c>
      <c r="EP629" s="30">
        <v>1.22</v>
      </c>
      <c r="FP629" s="13" t="s">
        <v>1321</v>
      </c>
    </row>
    <row r="630" spans="1:172" x14ac:dyDescent="0.25">
      <c r="A630" s="13" t="s">
        <v>1319</v>
      </c>
      <c r="C630" s="13" t="s">
        <v>1210</v>
      </c>
      <c r="E630" s="12">
        <v>50.533332999999999</v>
      </c>
      <c r="F630" s="12">
        <v>50.533332999999999</v>
      </c>
      <c r="G630" s="12">
        <v>124.466667</v>
      </c>
      <c r="H630" s="12">
        <v>124.466667</v>
      </c>
      <c r="L630" s="13" t="s">
        <v>1326</v>
      </c>
      <c r="Q630" s="34">
        <v>132</v>
      </c>
      <c r="AB630" s="30">
        <v>73.8</v>
      </c>
      <c r="AC630" s="30">
        <v>0.22</v>
      </c>
      <c r="AE630" s="30">
        <v>13.4</v>
      </c>
      <c r="AG630" s="2">
        <v>1.71</v>
      </c>
      <c r="AH630" s="2">
        <v>0.92</v>
      </c>
      <c r="AI630" s="2">
        <f t="shared" si="17"/>
        <v>2.4586580000000002</v>
      </c>
      <c r="AJ630" s="2">
        <v>0.9</v>
      </c>
      <c r="AK630" s="2">
        <v>0.38</v>
      </c>
      <c r="AL630" s="2">
        <v>0.1</v>
      </c>
      <c r="AN630" s="2">
        <v>4.1900000000000004</v>
      </c>
      <c r="AO630" s="2">
        <v>3.65</v>
      </c>
      <c r="AP630" s="2">
        <v>0.04</v>
      </c>
      <c r="BF630" s="30">
        <v>1.56</v>
      </c>
      <c r="BT630" s="30">
        <v>12.6</v>
      </c>
      <c r="BU630" s="30">
        <v>1.92</v>
      </c>
      <c r="CH630" s="30">
        <v>1.89</v>
      </c>
      <c r="CJ630" s="30">
        <v>11</v>
      </c>
      <c r="CK630" s="30">
        <v>5.3</v>
      </c>
      <c r="CN630" s="30">
        <v>1.9</v>
      </c>
      <c r="CO630" s="30">
        <v>2.34</v>
      </c>
      <c r="CR630" s="30">
        <v>15.8</v>
      </c>
      <c r="CW630" s="30">
        <v>117</v>
      </c>
      <c r="CX630" s="30">
        <v>273</v>
      </c>
      <c r="CY630" s="30">
        <v>11.5</v>
      </c>
      <c r="CZ630" s="30">
        <v>144</v>
      </c>
      <c r="DA630" s="30">
        <v>9.36</v>
      </c>
      <c r="DM630" s="30">
        <v>3.52</v>
      </c>
      <c r="DN630" s="30">
        <v>664</v>
      </c>
      <c r="DO630" s="30">
        <v>32.700000000000003</v>
      </c>
      <c r="DP630" s="30">
        <v>60.8</v>
      </c>
      <c r="DQ630" s="30">
        <v>6.61</v>
      </c>
      <c r="DR630" s="30">
        <v>23.8</v>
      </c>
      <c r="DS630" s="30">
        <v>3.71</v>
      </c>
      <c r="DT630" s="30">
        <v>0.76</v>
      </c>
      <c r="DU630" s="30">
        <v>3.01</v>
      </c>
      <c r="DV630" s="30">
        <v>0.48</v>
      </c>
      <c r="DW630" s="30">
        <v>2.12</v>
      </c>
      <c r="DX630" s="30">
        <v>0.41</v>
      </c>
      <c r="DY630" s="30">
        <v>1.05</v>
      </c>
      <c r="DZ630" s="30">
        <v>0.21</v>
      </c>
      <c r="EA630" s="30">
        <v>1.46</v>
      </c>
      <c r="EB630" s="30">
        <v>0.2</v>
      </c>
      <c r="EC630" s="30">
        <v>4.8600000000000003</v>
      </c>
      <c r="ED630" s="30">
        <v>0.89</v>
      </c>
      <c r="EM630" s="30">
        <v>23.8</v>
      </c>
      <c r="EO630" s="30">
        <v>12.4</v>
      </c>
      <c r="EP630" s="30">
        <v>4.0999999999999996</v>
      </c>
      <c r="FP630" s="13" t="s">
        <v>1321</v>
      </c>
    </row>
    <row r="631" spans="1:172" x14ac:dyDescent="0.25">
      <c r="A631" s="13" t="s">
        <v>1319</v>
      </c>
      <c r="C631" s="13" t="s">
        <v>1210</v>
      </c>
      <c r="E631" s="12">
        <v>50.533332999999999</v>
      </c>
      <c r="F631" s="12">
        <v>50.533332999999999</v>
      </c>
      <c r="G631" s="12">
        <v>124.466667</v>
      </c>
      <c r="H631" s="12">
        <v>124.466667</v>
      </c>
      <c r="L631" s="13" t="s">
        <v>1327</v>
      </c>
      <c r="Q631" s="34">
        <v>132</v>
      </c>
      <c r="AB631" s="30">
        <v>72.900000000000006</v>
      </c>
      <c r="AC631" s="30">
        <v>0.22</v>
      </c>
      <c r="AE631" s="30">
        <v>13.9</v>
      </c>
      <c r="AG631" s="2">
        <v>1.7</v>
      </c>
      <c r="AH631" s="2">
        <v>0.83</v>
      </c>
      <c r="AI631" s="2">
        <f t="shared" si="17"/>
        <v>2.3596599999999999</v>
      </c>
      <c r="AJ631" s="2">
        <v>0.96</v>
      </c>
      <c r="AK631" s="2">
        <v>0.36</v>
      </c>
      <c r="AL631" s="2">
        <v>0.1</v>
      </c>
      <c r="AN631" s="2">
        <v>4.55</v>
      </c>
      <c r="AO631" s="2">
        <v>3.78</v>
      </c>
      <c r="AP631" s="2">
        <v>0.04</v>
      </c>
      <c r="BF631" s="30">
        <v>1.49</v>
      </c>
      <c r="BT631" s="30">
        <v>8.98</v>
      </c>
      <c r="BU631" s="30">
        <v>1.79</v>
      </c>
      <c r="CH631" s="30">
        <v>2.06</v>
      </c>
      <c r="CJ631" s="30">
        <v>8.81</v>
      </c>
      <c r="CK631" s="30">
        <v>7.2</v>
      </c>
      <c r="CN631" s="30">
        <v>1.57</v>
      </c>
      <c r="CO631" s="30">
        <v>2.0699999999999998</v>
      </c>
      <c r="CR631" s="30">
        <v>15.1</v>
      </c>
      <c r="CW631" s="30">
        <v>123</v>
      </c>
      <c r="CX631" s="30">
        <v>268</v>
      </c>
      <c r="CY631" s="30">
        <v>11.7</v>
      </c>
      <c r="CZ631" s="30">
        <v>140</v>
      </c>
      <c r="DA631" s="30">
        <v>9.15</v>
      </c>
      <c r="DM631" s="30">
        <v>3.72</v>
      </c>
      <c r="DN631" s="30">
        <v>759</v>
      </c>
      <c r="DO631" s="30">
        <v>31.1</v>
      </c>
      <c r="DP631" s="30">
        <v>58.7</v>
      </c>
      <c r="DQ631" s="30">
        <v>6.47</v>
      </c>
      <c r="DR631" s="30">
        <v>22.4</v>
      </c>
      <c r="DS631" s="30">
        <v>3.49</v>
      </c>
      <c r="DT631" s="30">
        <v>0.57999999999999996</v>
      </c>
      <c r="DU631" s="30">
        <v>2.89</v>
      </c>
      <c r="DV631" s="30">
        <v>0.47</v>
      </c>
      <c r="DW631" s="30">
        <v>2.08</v>
      </c>
      <c r="DX631" s="30">
        <v>0.41</v>
      </c>
      <c r="DY631" s="30">
        <v>1.07</v>
      </c>
      <c r="DZ631" s="30">
        <v>0.22</v>
      </c>
      <c r="EA631" s="30">
        <v>1.42</v>
      </c>
      <c r="EB631" s="30">
        <v>0.2</v>
      </c>
      <c r="EC631" s="30">
        <v>4.6900000000000004</v>
      </c>
      <c r="ED631" s="30">
        <v>0.84</v>
      </c>
      <c r="EM631" s="30">
        <v>28.4</v>
      </c>
      <c r="EO631" s="30">
        <v>12.3</v>
      </c>
      <c r="EP631" s="30">
        <v>4.29</v>
      </c>
      <c r="FP631" s="13" t="s">
        <v>1321</v>
      </c>
    </row>
    <row r="632" spans="1:172" x14ac:dyDescent="0.25">
      <c r="A632" s="13" t="s">
        <v>1319</v>
      </c>
      <c r="C632" s="13" t="s">
        <v>1210</v>
      </c>
      <c r="E632" s="12">
        <v>50.533332999999999</v>
      </c>
      <c r="F632" s="12">
        <v>50.533332999999999</v>
      </c>
      <c r="G632" s="12">
        <v>124.466667</v>
      </c>
      <c r="H632" s="12">
        <v>124.466667</v>
      </c>
      <c r="L632" s="13" t="s">
        <v>1328</v>
      </c>
      <c r="Q632" s="34">
        <v>132</v>
      </c>
      <c r="AB632" s="30">
        <v>74.2</v>
      </c>
      <c r="AC632" s="30">
        <v>0.22</v>
      </c>
      <c r="AE632" s="30">
        <v>13.6</v>
      </c>
      <c r="AG632" s="2">
        <v>1.52</v>
      </c>
      <c r="AH632" s="2">
        <v>0.66</v>
      </c>
      <c r="AI632" s="2">
        <f t="shared" si="17"/>
        <v>2.0276960000000002</v>
      </c>
      <c r="AJ632" s="2">
        <v>0.77</v>
      </c>
      <c r="AK632" s="2">
        <v>0.28000000000000003</v>
      </c>
      <c r="AL632" s="2">
        <v>7.0000000000000007E-2</v>
      </c>
      <c r="AN632" s="2">
        <v>4.38</v>
      </c>
      <c r="AO632" s="2">
        <v>3.48</v>
      </c>
      <c r="AP632" s="2">
        <v>0.04</v>
      </c>
      <c r="BF632" s="30">
        <v>1.43</v>
      </c>
      <c r="BT632" s="30">
        <v>8.8800000000000008</v>
      </c>
      <c r="BU632" s="30">
        <v>2</v>
      </c>
      <c r="CH632" s="30">
        <v>2.1800000000000002</v>
      </c>
      <c r="CJ632" s="30">
        <v>9.57</v>
      </c>
      <c r="CK632" s="30">
        <v>4.97</v>
      </c>
      <c r="CN632" s="30">
        <v>1.21</v>
      </c>
      <c r="CO632" s="30">
        <v>2.04</v>
      </c>
      <c r="CR632" s="30">
        <v>15.8</v>
      </c>
      <c r="CW632" s="30">
        <v>124</v>
      </c>
      <c r="CX632" s="30">
        <v>248</v>
      </c>
      <c r="CY632" s="30">
        <v>12.1</v>
      </c>
      <c r="CZ632" s="30">
        <v>144</v>
      </c>
      <c r="DA632" s="30">
        <v>9.36</v>
      </c>
      <c r="DM632" s="30">
        <v>3.32</v>
      </c>
      <c r="DN632" s="30">
        <v>683</v>
      </c>
      <c r="DO632" s="30">
        <v>32.700000000000003</v>
      </c>
      <c r="DP632" s="30">
        <v>62.2</v>
      </c>
      <c r="DQ632" s="30">
        <v>6.59</v>
      </c>
      <c r="DR632" s="30">
        <v>23.9</v>
      </c>
      <c r="DS632" s="30">
        <v>3.57</v>
      </c>
      <c r="DT632" s="30">
        <v>0.64</v>
      </c>
      <c r="DU632" s="30">
        <v>3.03</v>
      </c>
      <c r="DV632" s="30">
        <v>0.5</v>
      </c>
      <c r="DW632" s="30">
        <v>2.23</v>
      </c>
      <c r="DX632" s="30">
        <v>0.43</v>
      </c>
      <c r="DY632" s="30">
        <v>1.1299999999999999</v>
      </c>
      <c r="DZ632" s="30">
        <v>0.22</v>
      </c>
      <c r="EA632" s="30">
        <v>1.42</v>
      </c>
      <c r="EB632" s="30">
        <v>0.21</v>
      </c>
      <c r="EC632" s="30">
        <v>4.76</v>
      </c>
      <c r="ED632" s="30">
        <v>0.91</v>
      </c>
      <c r="EM632" s="30">
        <v>24.8</v>
      </c>
      <c r="EO632" s="30">
        <v>12.7</v>
      </c>
      <c r="EP632" s="30">
        <v>4.53</v>
      </c>
      <c r="FP632" s="13" t="s">
        <v>1321</v>
      </c>
    </row>
    <row r="633" spans="1:172" x14ac:dyDescent="0.25">
      <c r="A633" s="13" t="s">
        <v>1319</v>
      </c>
      <c r="C633" s="13" t="s">
        <v>1210</v>
      </c>
      <c r="E633" s="12">
        <v>50.533332999999999</v>
      </c>
      <c r="F633" s="12">
        <v>50.533332999999999</v>
      </c>
      <c r="G633" s="12">
        <v>124.466667</v>
      </c>
      <c r="H633" s="12">
        <v>124.466667</v>
      </c>
      <c r="L633" s="13" t="s">
        <v>1329</v>
      </c>
      <c r="Q633" s="34">
        <v>132</v>
      </c>
      <c r="AB633" s="30">
        <v>73</v>
      </c>
      <c r="AC633" s="30">
        <v>0.22</v>
      </c>
      <c r="AE633" s="30">
        <v>13.8</v>
      </c>
      <c r="AG633" s="2">
        <v>1.65</v>
      </c>
      <c r="AH633" s="2">
        <v>0.92</v>
      </c>
      <c r="AI633" s="2">
        <f t="shared" si="17"/>
        <v>2.4046699999999999</v>
      </c>
      <c r="AJ633" s="2">
        <v>1.35</v>
      </c>
      <c r="AK633" s="2">
        <v>0.33</v>
      </c>
      <c r="AL633" s="2">
        <v>0.11</v>
      </c>
      <c r="AN633" s="2">
        <v>3.61</v>
      </c>
      <c r="AO633" s="2">
        <v>4</v>
      </c>
      <c r="AP633" s="2">
        <v>0.04</v>
      </c>
      <c r="BF633" s="30">
        <v>1.8</v>
      </c>
      <c r="BT633" s="30">
        <v>8.7799999999999994</v>
      </c>
      <c r="BU633" s="30">
        <v>2.38</v>
      </c>
      <c r="CH633" s="30">
        <v>1.99</v>
      </c>
      <c r="CJ633" s="30">
        <v>7.42</v>
      </c>
      <c r="CK633" s="30">
        <v>6.32</v>
      </c>
      <c r="CN633" s="30">
        <v>1.36</v>
      </c>
      <c r="CO633" s="30">
        <v>2.13</v>
      </c>
      <c r="CR633" s="30">
        <v>17.100000000000001</v>
      </c>
      <c r="CW633" s="30">
        <v>91</v>
      </c>
      <c r="CX633" s="30">
        <v>253</v>
      </c>
      <c r="CY633" s="30">
        <v>12</v>
      </c>
      <c r="CZ633" s="30">
        <v>135</v>
      </c>
      <c r="DA633" s="30">
        <v>9.06</v>
      </c>
      <c r="DM633" s="30">
        <v>3.88</v>
      </c>
      <c r="DN633" s="30">
        <v>541</v>
      </c>
      <c r="DO633" s="30">
        <v>31.7</v>
      </c>
      <c r="DP633" s="30">
        <v>59.9</v>
      </c>
      <c r="DQ633" s="30">
        <v>6.45</v>
      </c>
      <c r="DR633" s="30">
        <v>23.1</v>
      </c>
      <c r="DS633" s="30">
        <v>3.58</v>
      </c>
      <c r="DT633" s="30">
        <v>0.64</v>
      </c>
      <c r="DU633" s="30">
        <v>2.92</v>
      </c>
      <c r="DV633" s="30">
        <v>0.47</v>
      </c>
      <c r="DW633" s="30">
        <v>2.2000000000000002</v>
      </c>
      <c r="DX633" s="30">
        <v>0.39</v>
      </c>
      <c r="DY633" s="30">
        <v>1.1000000000000001</v>
      </c>
      <c r="DZ633" s="30">
        <v>0.23</v>
      </c>
      <c r="EA633" s="30">
        <v>1.45</v>
      </c>
      <c r="EB633" s="30">
        <v>0.21</v>
      </c>
      <c r="EC633" s="30">
        <v>4.47</v>
      </c>
      <c r="ED633" s="30">
        <v>0.86</v>
      </c>
      <c r="EM633" s="30">
        <v>20.9</v>
      </c>
      <c r="EO633" s="30">
        <v>12.2</v>
      </c>
      <c r="EP633" s="30">
        <v>4.0999999999999996</v>
      </c>
      <c r="FP633" s="13" t="s">
        <v>1321</v>
      </c>
    </row>
    <row r="634" spans="1:172" x14ac:dyDescent="0.25">
      <c r="A634" s="13" t="s">
        <v>1319</v>
      </c>
      <c r="C634" s="13" t="s">
        <v>1210</v>
      </c>
      <c r="E634" s="12">
        <v>50.533332999999999</v>
      </c>
      <c r="F634" s="12">
        <v>50.533332999999999</v>
      </c>
      <c r="G634" s="12">
        <v>124.466667</v>
      </c>
      <c r="H634" s="12">
        <v>124.466667</v>
      </c>
      <c r="L634" s="13" t="s">
        <v>1330</v>
      </c>
      <c r="Q634" s="34">
        <v>133</v>
      </c>
      <c r="AB634" s="30">
        <v>74.099999999999994</v>
      </c>
      <c r="AC634" s="30">
        <v>0.21</v>
      </c>
      <c r="AE634" s="30">
        <v>13</v>
      </c>
      <c r="AG634" s="2">
        <v>1.52</v>
      </c>
      <c r="AH634" s="2">
        <v>1.01</v>
      </c>
      <c r="AI634" s="2">
        <f t="shared" si="17"/>
        <v>2.3776960000000003</v>
      </c>
      <c r="AJ634" s="2">
        <v>1.37</v>
      </c>
      <c r="AK634" s="2">
        <v>0.23</v>
      </c>
      <c r="AL634" s="2">
        <v>0.09</v>
      </c>
      <c r="AN634" s="2">
        <v>3.43</v>
      </c>
      <c r="AO634" s="2">
        <v>4.3</v>
      </c>
      <c r="AP634" s="2">
        <v>0.04</v>
      </c>
      <c r="BF634" s="30">
        <v>1.7</v>
      </c>
      <c r="BT634" s="30">
        <v>6.45</v>
      </c>
      <c r="BU634" s="30">
        <v>2.12</v>
      </c>
      <c r="CH634" s="30">
        <v>2.0099999999999998</v>
      </c>
      <c r="CJ634" s="30">
        <v>10.199999999999999</v>
      </c>
      <c r="CK634" s="30">
        <v>7.42</v>
      </c>
      <c r="CN634" s="30">
        <v>1.5</v>
      </c>
      <c r="CO634" s="30">
        <v>3.28</v>
      </c>
      <c r="CR634" s="30">
        <v>10.4</v>
      </c>
      <c r="CW634" s="30">
        <v>67</v>
      </c>
      <c r="CX634" s="30">
        <v>277</v>
      </c>
      <c r="CY634" s="30">
        <v>11</v>
      </c>
      <c r="CZ634" s="30">
        <v>127</v>
      </c>
      <c r="DA634" s="30">
        <v>8.5500000000000007</v>
      </c>
      <c r="DM634" s="30">
        <v>2.21</v>
      </c>
      <c r="DN634" s="30">
        <v>636</v>
      </c>
      <c r="DO634" s="30">
        <v>29.4</v>
      </c>
      <c r="DP634" s="30">
        <v>55</v>
      </c>
      <c r="DQ634" s="30">
        <v>5.95</v>
      </c>
      <c r="DR634" s="30">
        <v>21.4</v>
      </c>
      <c r="DS634" s="30">
        <v>3.38</v>
      </c>
      <c r="DT634" s="30">
        <v>0.57999999999999996</v>
      </c>
      <c r="DU634" s="30">
        <v>2.83</v>
      </c>
      <c r="DV634" s="30">
        <v>0.44</v>
      </c>
      <c r="DW634" s="30">
        <v>2.02</v>
      </c>
      <c r="DX634" s="30">
        <v>0.38</v>
      </c>
      <c r="DY634" s="30">
        <v>1.04</v>
      </c>
      <c r="DZ634" s="30">
        <v>0.21</v>
      </c>
      <c r="EA634" s="30">
        <v>1.22</v>
      </c>
      <c r="EB634" s="30">
        <v>0.18</v>
      </c>
      <c r="EC634" s="30">
        <v>4.33</v>
      </c>
      <c r="ED634" s="30">
        <v>0.81</v>
      </c>
      <c r="EM634" s="30">
        <v>22.4</v>
      </c>
      <c r="EO634" s="30">
        <v>11.4</v>
      </c>
      <c r="EP634" s="30">
        <v>4.03</v>
      </c>
      <c r="FP634" s="13" t="s">
        <v>1321</v>
      </c>
    </row>
    <row r="635" spans="1:172" x14ac:dyDescent="0.25">
      <c r="A635" s="13" t="s">
        <v>1319</v>
      </c>
      <c r="C635" s="13" t="s">
        <v>1210</v>
      </c>
      <c r="E635" s="12">
        <v>50.533332999999999</v>
      </c>
      <c r="F635" s="12">
        <v>50.533332999999999</v>
      </c>
      <c r="G635" s="12">
        <v>124.466667</v>
      </c>
      <c r="H635" s="12">
        <v>124.466667</v>
      </c>
      <c r="L635" s="13" t="s">
        <v>1331</v>
      </c>
      <c r="Q635" s="34">
        <v>133</v>
      </c>
      <c r="AB635" s="30">
        <v>73.099999999999994</v>
      </c>
      <c r="AC635" s="30">
        <v>0.21</v>
      </c>
      <c r="AE635" s="30">
        <v>13.6</v>
      </c>
      <c r="AG635" s="2">
        <v>1.64</v>
      </c>
      <c r="AH635" s="2">
        <v>0.9</v>
      </c>
      <c r="AI635" s="2">
        <f t="shared" si="17"/>
        <v>2.3756720000000002</v>
      </c>
      <c r="AJ635" s="2">
        <v>1.43</v>
      </c>
      <c r="AK635" s="2">
        <v>0.31</v>
      </c>
      <c r="AL635" s="2">
        <v>0.11</v>
      </c>
      <c r="AN635" s="2">
        <v>3.52</v>
      </c>
      <c r="AO635" s="2">
        <v>4.16</v>
      </c>
      <c r="AP635" s="2">
        <v>0.04</v>
      </c>
      <c r="BF635" s="30">
        <v>1.86</v>
      </c>
      <c r="BT635" s="30">
        <v>9.2899999999999991</v>
      </c>
      <c r="BU635" s="30">
        <v>2.35</v>
      </c>
      <c r="CH635" s="30">
        <v>2.39</v>
      </c>
      <c r="CJ635" s="30">
        <v>12.1</v>
      </c>
      <c r="CK635" s="30">
        <v>4.49</v>
      </c>
      <c r="CN635" s="30">
        <v>1.39</v>
      </c>
      <c r="CO635" s="30">
        <v>2.1800000000000002</v>
      </c>
      <c r="CR635" s="30">
        <v>17</v>
      </c>
      <c r="CW635" s="30">
        <v>93</v>
      </c>
      <c r="CX635" s="30">
        <v>275</v>
      </c>
      <c r="CY635" s="30">
        <v>12.1</v>
      </c>
      <c r="CZ635" s="30">
        <v>138</v>
      </c>
      <c r="DA635" s="30">
        <v>9.43</v>
      </c>
      <c r="DM635" s="30">
        <v>3.8</v>
      </c>
      <c r="DN635" s="30">
        <v>555</v>
      </c>
      <c r="DO635" s="30">
        <v>32.1</v>
      </c>
      <c r="DP635" s="30">
        <v>62</v>
      </c>
      <c r="DQ635" s="30">
        <v>6.74</v>
      </c>
      <c r="DR635" s="30">
        <v>23.9</v>
      </c>
      <c r="DS635" s="30">
        <v>3.52</v>
      </c>
      <c r="DT635" s="30">
        <v>0.68</v>
      </c>
      <c r="DU635" s="30">
        <v>3.01</v>
      </c>
      <c r="DV635" s="30">
        <v>0.49</v>
      </c>
      <c r="DW635" s="30">
        <v>2.16</v>
      </c>
      <c r="DX635" s="30">
        <v>0.42</v>
      </c>
      <c r="DY635" s="30">
        <v>1.0900000000000001</v>
      </c>
      <c r="DZ635" s="30">
        <v>0.21</v>
      </c>
      <c r="EA635" s="30">
        <v>1.47</v>
      </c>
      <c r="EB635" s="30">
        <v>0.19</v>
      </c>
      <c r="EC635" s="30">
        <v>4.4800000000000004</v>
      </c>
      <c r="ED635" s="30">
        <v>0.87</v>
      </c>
      <c r="EM635" s="30">
        <v>19.7</v>
      </c>
      <c r="EO635" s="30">
        <v>12.4</v>
      </c>
      <c r="EP635" s="30">
        <v>4.18</v>
      </c>
      <c r="FP635" s="13" t="s">
        <v>1321</v>
      </c>
    </row>
    <row r="636" spans="1:172" x14ac:dyDescent="0.25">
      <c r="A636" s="13" t="s">
        <v>1319</v>
      </c>
      <c r="C636" s="13" t="s">
        <v>1210</v>
      </c>
      <c r="E636" s="12">
        <v>50.533332999999999</v>
      </c>
      <c r="F636" s="12">
        <v>50.533332999999999</v>
      </c>
      <c r="G636" s="12">
        <v>124.466667</v>
      </c>
      <c r="H636" s="12">
        <v>124.466667</v>
      </c>
      <c r="L636" s="13" t="s">
        <v>1332</v>
      </c>
      <c r="Q636" s="34">
        <v>133</v>
      </c>
      <c r="AB636" s="30">
        <v>73.2</v>
      </c>
      <c r="AC636" s="30">
        <v>0.3</v>
      </c>
      <c r="AE636" s="30">
        <v>13.5</v>
      </c>
      <c r="AG636" s="2">
        <v>1.89</v>
      </c>
      <c r="AH636" s="2">
        <v>1.46</v>
      </c>
      <c r="AI636" s="2">
        <f t="shared" si="17"/>
        <v>3.160622</v>
      </c>
      <c r="AJ636" s="2">
        <v>0.66</v>
      </c>
      <c r="AK636" s="2">
        <v>0.32</v>
      </c>
      <c r="AL636" s="2">
        <v>0.09</v>
      </c>
      <c r="AN636" s="2">
        <v>5.63</v>
      </c>
      <c r="AO636" s="2">
        <v>3.3</v>
      </c>
      <c r="AP636" s="2">
        <v>0.05</v>
      </c>
      <c r="BF636" s="30">
        <v>1.0900000000000001</v>
      </c>
      <c r="BT636" s="30">
        <v>15.3</v>
      </c>
      <c r="BU636" s="30">
        <v>2.66</v>
      </c>
      <c r="CH636" s="30">
        <v>2.25</v>
      </c>
      <c r="CJ636" s="30">
        <v>11.2</v>
      </c>
      <c r="CK636" s="30">
        <v>9.7100000000000009</v>
      </c>
      <c r="CN636" s="30">
        <v>2.25</v>
      </c>
      <c r="CO636" s="30">
        <v>3.11</v>
      </c>
      <c r="CR636" s="30">
        <v>14.2</v>
      </c>
      <c r="CW636" s="30">
        <v>171</v>
      </c>
      <c r="CX636" s="30">
        <v>183</v>
      </c>
      <c r="CY636" s="30">
        <v>13.2</v>
      </c>
      <c r="CZ636" s="30">
        <v>147</v>
      </c>
      <c r="DA636" s="30">
        <v>9.98</v>
      </c>
      <c r="DM636" s="30">
        <v>3.5</v>
      </c>
      <c r="DN636" s="30">
        <v>899</v>
      </c>
      <c r="DO636" s="30">
        <v>32.700000000000003</v>
      </c>
      <c r="DP636" s="30">
        <v>62</v>
      </c>
      <c r="DQ636" s="30">
        <v>6.66</v>
      </c>
      <c r="DR636" s="30">
        <v>24</v>
      </c>
      <c r="DS636" s="30">
        <v>3.7</v>
      </c>
      <c r="DT636" s="30">
        <v>0.64</v>
      </c>
      <c r="DU636" s="30">
        <v>3.11</v>
      </c>
      <c r="DV636" s="30">
        <v>0.51</v>
      </c>
      <c r="DW636" s="30">
        <v>2.36</v>
      </c>
      <c r="DX636" s="30">
        <v>0.46</v>
      </c>
      <c r="DY636" s="30">
        <v>1.24</v>
      </c>
      <c r="DZ636" s="30">
        <v>0.27</v>
      </c>
      <c r="EA636" s="30">
        <v>1.71</v>
      </c>
      <c r="EB636" s="30">
        <v>0.23</v>
      </c>
      <c r="EC636" s="30">
        <v>5.31</v>
      </c>
      <c r="ED636" s="30">
        <v>0.82</v>
      </c>
      <c r="EM636" s="30">
        <v>26.5</v>
      </c>
      <c r="EO636" s="30">
        <v>11.5</v>
      </c>
      <c r="EP636" s="30">
        <v>3.53</v>
      </c>
      <c r="FP636" s="13" t="s">
        <v>1321</v>
      </c>
    </row>
    <row r="637" spans="1:172" x14ac:dyDescent="0.25">
      <c r="A637" s="13" t="s">
        <v>1319</v>
      </c>
      <c r="C637" s="13" t="s">
        <v>1210</v>
      </c>
      <c r="E637" s="12">
        <v>50.533332999999999</v>
      </c>
      <c r="F637" s="12">
        <v>50.533332999999999</v>
      </c>
      <c r="G637" s="12">
        <v>124.466667</v>
      </c>
      <c r="H637" s="12">
        <v>124.466667</v>
      </c>
      <c r="L637" s="13" t="s">
        <v>1333</v>
      </c>
      <c r="Q637" s="34">
        <v>133</v>
      </c>
      <c r="AB637" s="30">
        <v>72</v>
      </c>
      <c r="AC637" s="30">
        <v>0.3</v>
      </c>
      <c r="AE637" s="30">
        <v>13.8</v>
      </c>
      <c r="AG637" s="2">
        <v>2.04</v>
      </c>
      <c r="AH637" s="2">
        <v>1.39</v>
      </c>
      <c r="AI637" s="2">
        <f t="shared" si="17"/>
        <v>3.2255919999999998</v>
      </c>
      <c r="AJ637" s="2">
        <v>0.79</v>
      </c>
      <c r="AK637" s="2">
        <v>0.32</v>
      </c>
      <c r="AL637" s="2">
        <v>0.11</v>
      </c>
      <c r="AN637" s="2">
        <v>5.25</v>
      </c>
      <c r="AO637" s="2">
        <v>3.97</v>
      </c>
      <c r="AP637" s="2">
        <v>0.05</v>
      </c>
      <c r="BF637" s="30">
        <v>0.94</v>
      </c>
      <c r="BT637" s="30">
        <v>10.6</v>
      </c>
      <c r="BU637" s="30">
        <v>3.04</v>
      </c>
      <c r="CH637" s="30">
        <v>6.54</v>
      </c>
      <c r="CJ637" s="30">
        <v>54.3</v>
      </c>
      <c r="CK637" s="30">
        <v>4.22</v>
      </c>
      <c r="CN637" s="30">
        <v>2.08</v>
      </c>
      <c r="CO637" s="30">
        <v>2.71</v>
      </c>
      <c r="CR637" s="30">
        <v>13.6</v>
      </c>
      <c r="CW637" s="30">
        <v>158</v>
      </c>
      <c r="CX637" s="30">
        <v>184</v>
      </c>
      <c r="CY637" s="30">
        <v>13.6</v>
      </c>
      <c r="CZ637" s="30">
        <v>148</v>
      </c>
      <c r="DA637" s="30">
        <v>10.199999999999999</v>
      </c>
      <c r="DM637" s="30">
        <v>2.73</v>
      </c>
      <c r="DN637" s="30">
        <v>917</v>
      </c>
      <c r="DO637" s="30">
        <v>33.299999999999997</v>
      </c>
      <c r="DP637" s="30">
        <v>63.8</v>
      </c>
      <c r="DQ637" s="30">
        <v>6.66</v>
      </c>
      <c r="DR637" s="30">
        <v>25.1</v>
      </c>
      <c r="DS637" s="30">
        <v>3.79</v>
      </c>
      <c r="DT637" s="30">
        <v>0.68</v>
      </c>
      <c r="DU637" s="30">
        <v>3.22</v>
      </c>
      <c r="DV637" s="30">
        <v>0.51</v>
      </c>
      <c r="DW637" s="30">
        <v>2.36</v>
      </c>
      <c r="DX637" s="30">
        <v>0.46</v>
      </c>
      <c r="DY637" s="30">
        <v>1.22</v>
      </c>
      <c r="DZ637" s="30">
        <v>0.28000000000000003</v>
      </c>
      <c r="EA637" s="30">
        <v>1.65</v>
      </c>
      <c r="EB637" s="30">
        <v>0.24</v>
      </c>
      <c r="EC637" s="30">
        <v>5.22</v>
      </c>
      <c r="ED637" s="30">
        <v>0.86</v>
      </c>
      <c r="EM637" s="30">
        <v>21.7</v>
      </c>
      <c r="EO637" s="30">
        <v>11.8</v>
      </c>
      <c r="EP637" s="30">
        <v>3.6</v>
      </c>
      <c r="FP637" s="13" t="s">
        <v>1321</v>
      </c>
    </row>
    <row r="638" spans="1:172" x14ac:dyDescent="0.25">
      <c r="A638" s="13" t="s">
        <v>1319</v>
      </c>
      <c r="C638" s="13" t="s">
        <v>1210</v>
      </c>
      <c r="E638" s="12">
        <v>50.533332999999999</v>
      </c>
      <c r="F638" s="12">
        <v>50.533332999999999</v>
      </c>
      <c r="G638" s="12">
        <v>124.466667</v>
      </c>
      <c r="H638" s="12">
        <v>124.466667</v>
      </c>
      <c r="L638" s="13" t="s">
        <v>1334</v>
      </c>
      <c r="Q638" s="34">
        <v>131</v>
      </c>
      <c r="AB638" s="30">
        <v>66.5</v>
      </c>
      <c r="AC638" s="30">
        <v>0.54</v>
      </c>
      <c r="AE638" s="30">
        <v>15.6</v>
      </c>
      <c r="AG638" s="2">
        <v>4.0599999999999996</v>
      </c>
      <c r="AH638" s="2">
        <v>2.4500000000000002</v>
      </c>
      <c r="AI638" s="2">
        <f t="shared" si="17"/>
        <v>6.1031879999999994</v>
      </c>
      <c r="AJ638" s="2">
        <v>2.92</v>
      </c>
      <c r="AK638" s="2">
        <v>1.47</v>
      </c>
      <c r="AL638" s="2">
        <v>0.13</v>
      </c>
      <c r="AN638" s="2">
        <v>3.13</v>
      </c>
      <c r="AO638" s="2">
        <v>4.3899999999999997</v>
      </c>
      <c r="AP638" s="2">
        <v>0.18</v>
      </c>
      <c r="BF638" s="30">
        <v>1.07</v>
      </c>
      <c r="BT638" s="30">
        <v>23.3</v>
      </c>
      <c r="BU638" s="30">
        <v>1.82</v>
      </c>
      <c r="CH638" s="30">
        <v>6.38</v>
      </c>
      <c r="CJ638" s="30">
        <v>52.1</v>
      </c>
      <c r="CK638" s="30">
        <v>12.8</v>
      </c>
      <c r="CN638" s="30">
        <v>8.5500000000000007</v>
      </c>
      <c r="CO638" s="30">
        <v>6.4</v>
      </c>
      <c r="CR638" s="30">
        <v>17.7</v>
      </c>
      <c r="CW638" s="30">
        <v>69</v>
      </c>
      <c r="CX638" s="30">
        <v>556</v>
      </c>
      <c r="CY638" s="30">
        <v>12.8</v>
      </c>
      <c r="CZ638" s="30">
        <v>153</v>
      </c>
      <c r="DA638" s="30">
        <v>6.54</v>
      </c>
      <c r="DM638" s="30">
        <v>2.2799999999999998</v>
      </c>
      <c r="DN638" s="30">
        <v>1018</v>
      </c>
      <c r="DO638" s="30">
        <v>27.3</v>
      </c>
      <c r="DP638" s="30">
        <v>54.6</v>
      </c>
      <c r="DQ638" s="30">
        <v>6.63</v>
      </c>
      <c r="DR638" s="30">
        <v>27</v>
      </c>
      <c r="DS638" s="30">
        <v>4.5599999999999996</v>
      </c>
      <c r="DT638" s="30">
        <v>1.18</v>
      </c>
      <c r="DU638" s="30">
        <v>3.78</v>
      </c>
      <c r="DV638" s="30">
        <v>0.66</v>
      </c>
      <c r="DW638" s="30">
        <v>3.09</v>
      </c>
      <c r="DX638" s="30">
        <v>0.57999999999999996</v>
      </c>
      <c r="DY638" s="30">
        <v>1.53</v>
      </c>
      <c r="DZ638" s="30">
        <v>0.28000000000000003</v>
      </c>
      <c r="EA638" s="30">
        <v>1.69</v>
      </c>
      <c r="EB638" s="30">
        <v>0.2</v>
      </c>
      <c r="EC638" s="30">
        <v>4.6500000000000004</v>
      </c>
      <c r="ED638" s="30">
        <v>0.55000000000000004</v>
      </c>
      <c r="EM638" s="30">
        <v>22.1</v>
      </c>
      <c r="EO638" s="30">
        <v>6.48</v>
      </c>
      <c r="EP638" s="30">
        <v>2.0299999999999998</v>
      </c>
      <c r="FP638" s="13" t="s">
        <v>1321</v>
      </c>
    </row>
    <row r="639" spans="1:172" x14ac:dyDescent="0.25">
      <c r="A639" s="13" t="s">
        <v>1319</v>
      </c>
      <c r="C639" s="13" t="s">
        <v>1210</v>
      </c>
      <c r="E639" s="12">
        <v>50.533332999999999</v>
      </c>
      <c r="F639" s="12">
        <v>50.533332999999999</v>
      </c>
      <c r="G639" s="12">
        <v>124.466667</v>
      </c>
      <c r="H639" s="12">
        <v>124.466667</v>
      </c>
      <c r="L639" s="13" t="s">
        <v>1335</v>
      </c>
      <c r="Q639" s="34">
        <v>131</v>
      </c>
      <c r="AB639" s="30">
        <v>67.8</v>
      </c>
      <c r="AC639" s="30">
        <v>0.47</v>
      </c>
      <c r="AE639" s="30">
        <v>15.2</v>
      </c>
      <c r="AG639" s="2">
        <v>3.69</v>
      </c>
      <c r="AH639" s="2">
        <v>2.1</v>
      </c>
      <c r="AI639" s="2">
        <f t="shared" si="17"/>
        <v>5.4202620000000001</v>
      </c>
      <c r="AJ639" s="2">
        <v>2.89</v>
      </c>
      <c r="AK639" s="2">
        <v>1.27</v>
      </c>
      <c r="AL639" s="2">
        <v>0.12</v>
      </c>
      <c r="AN639" s="2">
        <v>2.87</v>
      </c>
      <c r="AO639" s="2">
        <v>4.3099999999999996</v>
      </c>
      <c r="AP639" s="2">
        <v>0.15</v>
      </c>
      <c r="BF639" s="30">
        <v>1.18</v>
      </c>
      <c r="BT639" s="30">
        <v>25.9</v>
      </c>
      <c r="BU639" s="30">
        <v>1.99</v>
      </c>
      <c r="CK639" s="30">
        <v>8.68</v>
      </c>
      <c r="CN639" s="30">
        <v>7.78</v>
      </c>
      <c r="CO639" s="30">
        <v>5.12</v>
      </c>
      <c r="CR639" s="30">
        <v>19.2</v>
      </c>
      <c r="CW639" s="30">
        <v>75</v>
      </c>
      <c r="CX639" s="30">
        <v>614</v>
      </c>
      <c r="CY639" s="30">
        <v>14.1</v>
      </c>
      <c r="CZ639" s="30">
        <v>165</v>
      </c>
      <c r="DA639" s="30">
        <v>7.64</v>
      </c>
      <c r="DM639" s="30">
        <v>2.41</v>
      </c>
      <c r="DN639" s="30">
        <v>861</v>
      </c>
      <c r="DO639" s="30">
        <v>28.3</v>
      </c>
      <c r="DP639" s="30">
        <v>55.8</v>
      </c>
      <c r="DQ639" s="30">
        <v>6.47</v>
      </c>
      <c r="DR639" s="30">
        <v>25.3</v>
      </c>
      <c r="DS639" s="30">
        <v>4.33</v>
      </c>
      <c r="DT639" s="30">
        <v>1.01</v>
      </c>
      <c r="DU639" s="30">
        <v>3.49</v>
      </c>
      <c r="DV639" s="30">
        <v>0.56999999999999995</v>
      </c>
      <c r="DW639" s="30">
        <v>2.66</v>
      </c>
      <c r="DX639" s="30">
        <v>0.52</v>
      </c>
      <c r="DY639" s="30">
        <v>1.34</v>
      </c>
      <c r="DZ639" s="30">
        <v>0.27</v>
      </c>
      <c r="EA639" s="30">
        <v>1.54</v>
      </c>
      <c r="EB639" s="30">
        <v>0.21</v>
      </c>
      <c r="EC639" s="30">
        <v>5.04</v>
      </c>
      <c r="ED639" s="30">
        <v>0.68</v>
      </c>
      <c r="EM639" s="30">
        <v>36.299999999999997</v>
      </c>
      <c r="EO639" s="30">
        <v>7.82</v>
      </c>
      <c r="EP639" s="30">
        <v>2.5299999999999998</v>
      </c>
      <c r="FP639" s="13" t="s">
        <v>1321</v>
      </c>
    </row>
    <row r="640" spans="1:172" x14ac:dyDescent="0.25">
      <c r="A640" s="13" t="s">
        <v>1336</v>
      </c>
      <c r="C640" s="13" t="s">
        <v>593</v>
      </c>
      <c r="E640" s="12">
        <v>42.113889</v>
      </c>
      <c r="F640" s="12">
        <v>42.113889</v>
      </c>
      <c r="G640" s="12">
        <v>114.63333299999999</v>
      </c>
      <c r="H640" s="12">
        <v>114.63333299999999</v>
      </c>
      <c r="L640" s="13" t="s">
        <v>1337</v>
      </c>
      <c r="Q640" s="34">
        <v>137</v>
      </c>
      <c r="AB640" s="30">
        <v>74.959999999999994</v>
      </c>
      <c r="AC640" s="30">
        <v>7.0000000000000007E-2</v>
      </c>
      <c r="AE640" s="30">
        <v>12.81</v>
      </c>
      <c r="AI640" s="2">
        <v>1.28</v>
      </c>
      <c r="AJ640" s="2">
        <v>0.6</v>
      </c>
      <c r="AK640" s="2">
        <v>0.06</v>
      </c>
      <c r="AL640" s="2">
        <v>0.05</v>
      </c>
      <c r="AN640" s="2">
        <v>4.2</v>
      </c>
      <c r="AO640" s="2">
        <v>4.3099999999999996</v>
      </c>
      <c r="AP640" s="2">
        <v>0.01</v>
      </c>
      <c r="BF640" s="30">
        <v>0.68</v>
      </c>
      <c r="CK640" s="30">
        <v>20</v>
      </c>
      <c r="CN640" s="30">
        <v>0.5</v>
      </c>
      <c r="CO640" s="30">
        <v>0.9</v>
      </c>
      <c r="CR640" s="30">
        <v>31.4</v>
      </c>
      <c r="CW640" s="30">
        <v>515</v>
      </c>
      <c r="CX640" s="30">
        <v>46.5</v>
      </c>
      <c r="CY640" s="30">
        <v>62.9</v>
      </c>
      <c r="CZ640" s="30">
        <v>223</v>
      </c>
      <c r="DA640" s="30">
        <v>66.8</v>
      </c>
      <c r="DN640" s="30">
        <v>131.5</v>
      </c>
      <c r="DO640" s="30">
        <v>32.5</v>
      </c>
      <c r="DP640" s="30">
        <v>78.400000000000006</v>
      </c>
      <c r="DQ640" s="30">
        <v>9.81</v>
      </c>
      <c r="DR640" s="30">
        <v>36.700000000000003</v>
      </c>
      <c r="DS640" s="30">
        <v>10.15</v>
      </c>
      <c r="DT640" s="30">
        <v>0.15</v>
      </c>
      <c r="DU640" s="30">
        <v>9.8699999999999992</v>
      </c>
      <c r="DV640" s="30">
        <v>1.75</v>
      </c>
      <c r="DW640" s="30">
        <v>10.5</v>
      </c>
      <c r="DX640" s="30">
        <v>2.23</v>
      </c>
      <c r="DY640" s="30">
        <v>6.24</v>
      </c>
      <c r="DZ640" s="30">
        <v>0.97</v>
      </c>
      <c r="EA640" s="30">
        <v>6.17</v>
      </c>
      <c r="EB640" s="30">
        <v>0.94</v>
      </c>
      <c r="EC640" s="30">
        <v>10.199999999999999</v>
      </c>
      <c r="ED640" s="30">
        <v>6.49</v>
      </c>
      <c r="EO640" s="30">
        <v>49.1</v>
      </c>
      <c r="EP640" s="30">
        <v>19.600000000000001</v>
      </c>
      <c r="FP640" s="13" t="s">
        <v>1338</v>
      </c>
    </row>
    <row r="641" spans="1:172" x14ac:dyDescent="0.25">
      <c r="A641" s="13" t="s">
        <v>1336</v>
      </c>
      <c r="C641" s="13" t="s">
        <v>593</v>
      </c>
      <c r="E641" s="12">
        <v>42.113889</v>
      </c>
      <c r="F641" s="12">
        <v>42.113889</v>
      </c>
      <c r="G641" s="12">
        <v>114.63333299999999</v>
      </c>
      <c r="H641" s="12">
        <v>114.63333299999999</v>
      </c>
      <c r="L641" s="13" t="s">
        <v>1339</v>
      </c>
      <c r="Q641" s="34">
        <v>137</v>
      </c>
      <c r="AB641" s="30">
        <v>74.02</v>
      </c>
      <c r="AC641" s="30">
        <v>0.1</v>
      </c>
      <c r="AE641" s="30">
        <v>13.38</v>
      </c>
      <c r="AI641" s="2">
        <v>1.4</v>
      </c>
      <c r="AJ641" s="2">
        <v>0.69</v>
      </c>
      <c r="AK641" s="2">
        <v>0.11</v>
      </c>
      <c r="AL641" s="2">
        <v>0.06</v>
      </c>
      <c r="AN641" s="2">
        <v>4.88</v>
      </c>
      <c r="AO641" s="2">
        <v>4.2</v>
      </c>
      <c r="AP641" s="2">
        <v>0.01</v>
      </c>
      <c r="BF641" s="30">
        <v>0.68</v>
      </c>
      <c r="CK641" s="30">
        <v>20</v>
      </c>
      <c r="CN641" s="30">
        <v>0.6</v>
      </c>
      <c r="CO641" s="30">
        <v>1.7</v>
      </c>
      <c r="CR641" s="30">
        <v>28.6</v>
      </c>
      <c r="CW641" s="30">
        <v>567</v>
      </c>
      <c r="CX641" s="30">
        <v>45.8</v>
      </c>
      <c r="CY641" s="30">
        <v>47.4</v>
      </c>
      <c r="CZ641" s="30">
        <v>187</v>
      </c>
      <c r="DA641" s="30">
        <v>48.9</v>
      </c>
      <c r="DN641" s="30">
        <v>241</v>
      </c>
      <c r="DO641" s="30">
        <v>46</v>
      </c>
      <c r="DP641" s="30">
        <v>101</v>
      </c>
      <c r="DQ641" s="30">
        <v>11.65</v>
      </c>
      <c r="DR641" s="30">
        <v>40.5</v>
      </c>
      <c r="DS641" s="30">
        <v>9.7100000000000009</v>
      </c>
      <c r="DT641" s="30">
        <v>0.28000000000000003</v>
      </c>
      <c r="DU641" s="30">
        <v>8.48</v>
      </c>
      <c r="DV641" s="30">
        <v>1.38</v>
      </c>
      <c r="DW641" s="30">
        <v>8.1199999999999992</v>
      </c>
      <c r="DX641" s="30">
        <v>1.65</v>
      </c>
      <c r="DY641" s="30">
        <v>4.59</v>
      </c>
      <c r="DZ641" s="30">
        <v>0.69</v>
      </c>
      <c r="EA641" s="30">
        <v>4.3</v>
      </c>
      <c r="EB641" s="30">
        <v>0.68</v>
      </c>
      <c r="EC641" s="30">
        <v>7.6</v>
      </c>
      <c r="ED641" s="30">
        <v>4.71</v>
      </c>
      <c r="EO641" s="30">
        <v>52.1</v>
      </c>
      <c r="EP641" s="30">
        <v>19.600000000000001</v>
      </c>
      <c r="FP641" s="13" t="s">
        <v>1338</v>
      </c>
    </row>
    <row r="642" spans="1:172" x14ac:dyDescent="0.25">
      <c r="A642" s="13" t="s">
        <v>1336</v>
      </c>
      <c r="C642" s="13" t="s">
        <v>593</v>
      </c>
      <c r="E642" s="12">
        <v>42.113889</v>
      </c>
      <c r="F642" s="12">
        <v>42.113889</v>
      </c>
      <c r="G642" s="12">
        <v>114.63333299999999</v>
      </c>
      <c r="H642" s="12">
        <v>114.63333299999999</v>
      </c>
      <c r="L642" s="13" t="s">
        <v>1340</v>
      </c>
      <c r="Q642" s="34">
        <v>137</v>
      </c>
      <c r="AB642" s="30">
        <v>74.95</v>
      </c>
      <c r="AC642" s="30">
        <v>0.11</v>
      </c>
      <c r="AE642" s="30">
        <v>12.75</v>
      </c>
      <c r="AI642" s="2">
        <v>1.91</v>
      </c>
      <c r="AJ642" s="2">
        <v>0.69</v>
      </c>
      <c r="AK642" s="2">
        <v>0.11</v>
      </c>
      <c r="AL642" s="2">
        <v>0.11</v>
      </c>
      <c r="AN642" s="2">
        <v>4.53</v>
      </c>
      <c r="AO642" s="2">
        <v>4.0199999999999996</v>
      </c>
      <c r="AP642" s="2">
        <v>0.03</v>
      </c>
      <c r="BF642" s="30">
        <v>0.42</v>
      </c>
      <c r="CK642" s="30">
        <v>10.039999999999999</v>
      </c>
      <c r="CN642" s="30">
        <v>2.31</v>
      </c>
      <c r="CO642" s="30">
        <v>5.37</v>
      </c>
      <c r="CR642" s="30">
        <v>27.31</v>
      </c>
      <c r="CW642" s="30">
        <v>528.08000000000004</v>
      </c>
      <c r="CX642" s="30">
        <v>53.01</v>
      </c>
      <c r="CY642" s="30">
        <v>49.58</v>
      </c>
      <c r="CZ642" s="30">
        <v>196.52</v>
      </c>
      <c r="DA642" s="30">
        <v>52.4</v>
      </c>
      <c r="DN642" s="30">
        <v>208.61</v>
      </c>
      <c r="DO642" s="30">
        <v>38.799999999999997</v>
      </c>
      <c r="DP642" s="30">
        <v>86.17</v>
      </c>
      <c r="DQ642" s="30">
        <v>10.68</v>
      </c>
      <c r="DR642" s="30">
        <v>41.22</v>
      </c>
      <c r="DS642" s="30">
        <v>9.6</v>
      </c>
      <c r="DT642" s="30">
        <v>0.34</v>
      </c>
      <c r="DU642" s="30">
        <v>9.14</v>
      </c>
      <c r="DV642" s="30">
        <v>1.58</v>
      </c>
      <c r="DW642" s="30">
        <v>8.75</v>
      </c>
      <c r="DX642" s="30">
        <v>1.8</v>
      </c>
      <c r="DY642" s="30">
        <v>4.96</v>
      </c>
      <c r="DZ642" s="30">
        <v>0.81</v>
      </c>
      <c r="EA642" s="30">
        <v>5.4</v>
      </c>
      <c r="EB642" s="30">
        <v>0.85</v>
      </c>
      <c r="EC642" s="30">
        <v>10.38</v>
      </c>
      <c r="ED642" s="30">
        <v>4.7699999999999996</v>
      </c>
      <c r="EO642" s="30">
        <v>47.67</v>
      </c>
      <c r="EP642" s="30">
        <v>19.649999999999999</v>
      </c>
      <c r="FP642" s="13" t="s">
        <v>1338</v>
      </c>
    </row>
    <row r="643" spans="1:172" x14ac:dyDescent="0.25">
      <c r="A643" s="13" t="s">
        <v>1336</v>
      </c>
      <c r="C643" s="13" t="s">
        <v>593</v>
      </c>
      <c r="E643" s="12">
        <v>42.113889</v>
      </c>
      <c r="F643" s="12">
        <v>42.113889</v>
      </c>
      <c r="G643" s="12">
        <v>114.63333299999999</v>
      </c>
      <c r="H643" s="12">
        <v>114.63333299999999</v>
      </c>
      <c r="L643" s="13" t="s">
        <v>1341</v>
      </c>
      <c r="Q643" s="34">
        <v>137</v>
      </c>
      <c r="AB643" s="30">
        <v>75.75</v>
      </c>
      <c r="AC643" s="30">
        <v>0.1</v>
      </c>
      <c r="AE643" s="30">
        <v>12.42</v>
      </c>
      <c r="AI643" s="2">
        <v>1.71</v>
      </c>
      <c r="AJ643" s="2">
        <v>0.59</v>
      </c>
      <c r="AK643" s="2">
        <v>0.1</v>
      </c>
      <c r="AL643" s="2">
        <v>0.1</v>
      </c>
      <c r="AN643" s="2">
        <v>4.76</v>
      </c>
      <c r="AO643" s="2">
        <v>3.75</v>
      </c>
      <c r="AP643" s="2">
        <v>0.02</v>
      </c>
      <c r="BF643" s="30">
        <v>0.35</v>
      </c>
      <c r="CK643" s="30">
        <v>7.97</v>
      </c>
      <c r="CN643" s="30">
        <v>1.8</v>
      </c>
      <c r="CO643" s="30">
        <v>4.3099999999999996</v>
      </c>
      <c r="CR643" s="30">
        <v>26.88</v>
      </c>
      <c r="CW643" s="30">
        <v>541.53</v>
      </c>
      <c r="CX643" s="30">
        <v>43.48</v>
      </c>
      <c r="CY643" s="30">
        <v>48.01</v>
      </c>
      <c r="CZ643" s="30">
        <v>164.07</v>
      </c>
      <c r="DA643" s="30">
        <v>58.08</v>
      </c>
      <c r="DN643" s="30">
        <v>206.35</v>
      </c>
      <c r="DO643" s="30">
        <v>41.77</v>
      </c>
      <c r="DP643" s="30">
        <v>89.38</v>
      </c>
      <c r="DQ643" s="30">
        <v>11.17</v>
      </c>
      <c r="DR643" s="30">
        <v>42.38</v>
      </c>
      <c r="DS643" s="30">
        <v>9.76</v>
      </c>
      <c r="DT643" s="30">
        <v>0.28999999999999998</v>
      </c>
      <c r="DU643" s="30">
        <v>9.16</v>
      </c>
      <c r="DV643" s="30">
        <v>1.49</v>
      </c>
      <c r="DW643" s="30">
        <v>8.3000000000000007</v>
      </c>
      <c r="DX643" s="30">
        <v>1.68</v>
      </c>
      <c r="DY643" s="30">
        <v>4.62</v>
      </c>
      <c r="DZ643" s="30">
        <v>0.73</v>
      </c>
      <c r="EA643" s="30">
        <v>5.17</v>
      </c>
      <c r="EB643" s="30">
        <v>0.76</v>
      </c>
      <c r="EC643" s="30">
        <v>8.68</v>
      </c>
      <c r="ED643" s="30">
        <v>5.75</v>
      </c>
      <c r="EO643" s="30">
        <v>43.18</v>
      </c>
      <c r="EP643" s="30">
        <v>18.22</v>
      </c>
      <c r="FP643" s="13" t="s">
        <v>1338</v>
      </c>
    </row>
    <row r="644" spans="1:172" x14ac:dyDescent="0.25">
      <c r="A644" s="13" t="s">
        <v>1336</v>
      </c>
      <c r="C644" s="13" t="s">
        <v>593</v>
      </c>
      <c r="E644" s="12">
        <v>42.113889</v>
      </c>
      <c r="F644" s="12">
        <v>42.113889</v>
      </c>
      <c r="G644" s="12">
        <v>114.63333299999999</v>
      </c>
      <c r="H644" s="12">
        <v>114.63333299999999</v>
      </c>
      <c r="L644" s="13" t="s">
        <v>1342</v>
      </c>
      <c r="Q644" s="34">
        <v>137</v>
      </c>
      <c r="AB644" s="30">
        <v>74.89</v>
      </c>
      <c r="AC644" s="30">
        <v>0.11</v>
      </c>
      <c r="AE644" s="30">
        <v>13.06</v>
      </c>
      <c r="AI644" s="2">
        <v>1.68</v>
      </c>
      <c r="AJ644" s="2">
        <v>0.69</v>
      </c>
      <c r="AK644" s="2">
        <v>0.11</v>
      </c>
      <c r="AL644" s="2">
        <v>0.1</v>
      </c>
      <c r="AN644" s="2">
        <v>4.5</v>
      </c>
      <c r="AO644" s="2">
        <v>3.95</v>
      </c>
      <c r="AP644" s="2">
        <v>0.02</v>
      </c>
      <c r="BF644" s="30">
        <v>0.54</v>
      </c>
      <c r="CK644" s="30">
        <v>7.32</v>
      </c>
      <c r="CN644" s="30">
        <v>1.8</v>
      </c>
      <c r="CO644" s="30">
        <v>3.44</v>
      </c>
      <c r="CR644" s="30">
        <v>28.35</v>
      </c>
      <c r="CW644" s="30">
        <v>638.65</v>
      </c>
      <c r="CX644" s="30">
        <v>30.47</v>
      </c>
      <c r="CY644" s="30">
        <v>54.58</v>
      </c>
      <c r="CZ644" s="30">
        <v>189.68</v>
      </c>
      <c r="DA644" s="30">
        <v>60.64</v>
      </c>
      <c r="DN644" s="30">
        <v>182.62</v>
      </c>
      <c r="DO644" s="30">
        <v>50.24</v>
      </c>
      <c r="DP644" s="30">
        <v>113</v>
      </c>
      <c r="DQ644" s="30">
        <v>13.22</v>
      </c>
      <c r="DR644" s="30">
        <v>51.76</v>
      </c>
      <c r="DS644" s="30">
        <v>11.2</v>
      </c>
      <c r="DT644" s="30">
        <v>0.28999999999999998</v>
      </c>
      <c r="DU644" s="30">
        <v>10.49</v>
      </c>
      <c r="DV644" s="30">
        <v>1.73</v>
      </c>
      <c r="DW644" s="30">
        <v>9.89</v>
      </c>
      <c r="DX644" s="30">
        <v>1.92</v>
      </c>
      <c r="DY644" s="30">
        <v>5.51</v>
      </c>
      <c r="DZ644" s="30">
        <v>0.83</v>
      </c>
      <c r="EA644" s="30">
        <v>5.95</v>
      </c>
      <c r="EB644" s="30">
        <v>0.87</v>
      </c>
      <c r="EC644" s="30">
        <v>9.73</v>
      </c>
      <c r="ED644" s="30">
        <v>6.48</v>
      </c>
      <c r="EO644" s="30">
        <v>52.97</v>
      </c>
      <c r="EP644" s="30">
        <v>15.84</v>
      </c>
      <c r="FP644" s="13" t="s">
        <v>1338</v>
      </c>
    </row>
    <row r="645" spans="1:172" x14ac:dyDescent="0.25">
      <c r="A645" s="13" t="s">
        <v>1336</v>
      </c>
      <c r="C645" s="13" t="s">
        <v>593</v>
      </c>
      <c r="E645" s="12">
        <v>42.113889</v>
      </c>
      <c r="F645" s="12">
        <v>42.113889</v>
      </c>
      <c r="G645" s="12">
        <v>114.63333299999999</v>
      </c>
      <c r="H645" s="12">
        <v>114.63333299999999</v>
      </c>
      <c r="L645" s="13" t="s">
        <v>1343</v>
      </c>
      <c r="Q645" s="34">
        <v>137</v>
      </c>
      <c r="AB645" s="30">
        <v>74.569999999999993</v>
      </c>
      <c r="AC645" s="30">
        <v>0.1</v>
      </c>
      <c r="AE645" s="30">
        <v>12.72</v>
      </c>
      <c r="AI645" s="2">
        <v>1.95</v>
      </c>
      <c r="AJ645" s="2">
        <v>0.6</v>
      </c>
      <c r="AK645" s="2">
        <v>0.08</v>
      </c>
      <c r="AL645" s="2">
        <v>0.13</v>
      </c>
      <c r="AN645" s="2">
        <v>4.82</v>
      </c>
      <c r="AO645" s="2">
        <v>3.9</v>
      </c>
      <c r="AP645" s="2">
        <v>0.02</v>
      </c>
      <c r="BF645" s="30">
        <v>0.71</v>
      </c>
      <c r="CK645" s="30">
        <v>9.44</v>
      </c>
      <c r="CN645" s="30">
        <v>2.1800000000000002</v>
      </c>
      <c r="CO645" s="30">
        <v>5.36</v>
      </c>
      <c r="CR645" s="30">
        <v>27.2</v>
      </c>
      <c r="CW645" s="30">
        <v>564.16999999999996</v>
      </c>
      <c r="CX645" s="30">
        <v>37.21</v>
      </c>
      <c r="CY645" s="30">
        <v>51.56</v>
      </c>
      <c r="CZ645" s="30">
        <v>214.34</v>
      </c>
      <c r="DA645" s="30">
        <v>70.17</v>
      </c>
      <c r="DN645" s="30">
        <v>177.94</v>
      </c>
      <c r="DO645" s="30">
        <v>37.21</v>
      </c>
      <c r="DP645" s="30">
        <v>88.67</v>
      </c>
      <c r="DQ645" s="30">
        <v>10.51</v>
      </c>
      <c r="DR645" s="30">
        <v>39.33</v>
      </c>
      <c r="DS645" s="30">
        <v>9.83</v>
      </c>
      <c r="DT645" s="30">
        <v>0.23</v>
      </c>
      <c r="DU645" s="30">
        <v>9.5399999999999991</v>
      </c>
      <c r="DV645" s="30">
        <v>1.55</v>
      </c>
      <c r="DW645" s="30">
        <v>9.24</v>
      </c>
      <c r="DX645" s="30">
        <v>1.78</v>
      </c>
      <c r="DY645" s="30">
        <v>5.22</v>
      </c>
      <c r="DZ645" s="30">
        <v>0.78</v>
      </c>
      <c r="EA645" s="30">
        <v>5.69</v>
      </c>
      <c r="EB645" s="30">
        <v>0.83</v>
      </c>
      <c r="EC645" s="30">
        <v>11.12</v>
      </c>
      <c r="ED645" s="30">
        <v>7.62</v>
      </c>
      <c r="EO645" s="30">
        <v>49.74</v>
      </c>
      <c r="EP645" s="30">
        <v>18.2</v>
      </c>
      <c r="FP645" s="13" t="s">
        <v>1338</v>
      </c>
    </row>
    <row r="646" spans="1:172" x14ac:dyDescent="0.25">
      <c r="A646" s="13" t="s">
        <v>1336</v>
      </c>
      <c r="C646" s="13" t="s">
        <v>593</v>
      </c>
      <c r="E646" s="12">
        <v>42.113889</v>
      </c>
      <c r="F646" s="12">
        <v>42.113889</v>
      </c>
      <c r="G646" s="12">
        <v>114.63333299999999</v>
      </c>
      <c r="H646" s="12">
        <v>114.63333299999999</v>
      </c>
      <c r="L646" s="13" t="s">
        <v>1344</v>
      </c>
      <c r="Q646" s="34">
        <v>137</v>
      </c>
      <c r="AB646" s="30">
        <v>74.47</v>
      </c>
      <c r="AC646" s="30">
        <v>0.12</v>
      </c>
      <c r="AE646" s="30">
        <v>12.96</v>
      </c>
      <c r="AI646" s="2">
        <v>1.73</v>
      </c>
      <c r="AJ646" s="2">
        <v>0.74</v>
      </c>
      <c r="AK646" s="2">
        <v>0.18</v>
      </c>
      <c r="AL646" s="2">
        <v>0.1</v>
      </c>
      <c r="AN646" s="2">
        <v>5.09</v>
      </c>
      <c r="AO646" s="2">
        <v>3.8</v>
      </c>
      <c r="AP646" s="2">
        <v>0.03</v>
      </c>
      <c r="BF646" s="30">
        <v>0.44</v>
      </c>
      <c r="CK646" s="30">
        <v>19.760000000000002</v>
      </c>
      <c r="CN646" s="30">
        <v>2.27</v>
      </c>
      <c r="CO646" s="30">
        <v>10.38</v>
      </c>
      <c r="CR646" s="30">
        <v>26.71</v>
      </c>
      <c r="CW646" s="30">
        <v>604.78</v>
      </c>
      <c r="CX646" s="30">
        <v>57.56</v>
      </c>
      <c r="CY646" s="30">
        <v>48.38</v>
      </c>
      <c r="CZ646" s="30">
        <v>173.37</v>
      </c>
      <c r="DA646" s="30">
        <v>51.51</v>
      </c>
      <c r="DN646" s="30">
        <v>270.14</v>
      </c>
      <c r="DO646" s="30">
        <v>55.84</v>
      </c>
      <c r="DP646" s="30">
        <v>118.94</v>
      </c>
      <c r="DQ646" s="30">
        <v>13.81</v>
      </c>
      <c r="DR646" s="30">
        <v>48.28</v>
      </c>
      <c r="DS646" s="30">
        <v>10.89</v>
      </c>
      <c r="DT646" s="30">
        <v>0.34</v>
      </c>
      <c r="DU646" s="30">
        <v>10.08</v>
      </c>
      <c r="DV646" s="30">
        <v>1.57</v>
      </c>
      <c r="DW646" s="30">
        <v>8.8000000000000007</v>
      </c>
      <c r="DX646" s="30">
        <v>1.73</v>
      </c>
      <c r="DY646" s="30">
        <v>4.88</v>
      </c>
      <c r="DZ646" s="30">
        <v>0.74</v>
      </c>
      <c r="EA646" s="30">
        <v>5.19</v>
      </c>
      <c r="EB646" s="30">
        <v>0.75</v>
      </c>
      <c r="EC646" s="30">
        <v>8.89</v>
      </c>
      <c r="ED646" s="30">
        <v>5.7</v>
      </c>
      <c r="EO646" s="30">
        <v>54.73</v>
      </c>
      <c r="EP646" s="30">
        <v>21.07</v>
      </c>
      <c r="FP646" s="13" t="s">
        <v>1338</v>
      </c>
    </row>
    <row r="647" spans="1:172" x14ac:dyDescent="0.25">
      <c r="A647" s="13" t="s">
        <v>1336</v>
      </c>
      <c r="C647" s="13" t="s">
        <v>593</v>
      </c>
      <c r="E647" s="12">
        <v>42.113889</v>
      </c>
      <c r="F647" s="12">
        <v>42.113889</v>
      </c>
      <c r="G647" s="12">
        <v>114.63333299999999</v>
      </c>
      <c r="H647" s="12">
        <v>114.63333299999999</v>
      </c>
      <c r="L647" s="13" t="s">
        <v>1345</v>
      </c>
      <c r="Q647" s="34">
        <v>137</v>
      </c>
      <c r="AB647" s="30">
        <v>75.930000000000007</v>
      </c>
      <c r="AC647" s="30">
        <v>0.05</v>
      </c>
      <c r="AE647" s="30">
        <v>12.43</v>
      </c>
      <c r="AI647" s="2">
        <v>1.89</v>
      </c>
      <c r="AJ647" s="2">
        <v>0.46</v>
      </c>
      <c r="AK647" s="2">
        <v>0.05</v>
      </c>
      <c r="AL647" s="2">
        <v>0.16</v>
      </c>
      <c r="AN647" s="2">
        <v>4.37</v>
      </c>
      <c r="AO647" s="2">
        <v>3.78</v>
      </c>
      <c r="AP647" s="2">
        <v>0.01</v>
      </c>
      <c r="BF647" s="30">
        <v>0.38</v>
      </c>
      <c r="CK647" s="30">
        <v>11.09</v>
      </c>
      <c r="CN647" s="30">
        <v>2.1</v>
      </c>
      <c r="CO647" s="30">
        <v>6.27</v>
      </c>
      <c r="CR647" s="30">
        <v>30.46</v>
      </c>
      <c r="CW647" s="30">
        <v>379.21</v>
      </c>
      <c r="CX647" s="30">
        <v>16.739999999999998</v>
      </c>
      <c r="CY647" s="30">
        <v>58.39</v>
      </c>
      <c r="CZ647" s="30">
        <v>145.22999999999999</v>
      </c>
      <c r="DA647" s="30">
        <v>70.7</v>
      </c>
      <c r="DN647" s="30">
        <v>86.53</v>
      </c>
      <c r="DO647" s="30">
        <v>20.57</v>
      </c>
      <c r="DP647" s="30">
        <v>57.28</v>
      </c>
      <c r="DQ647" s="30">
        <v>7.75</v>
      </c>
      <c r="DR647" s="30">
        <v>30.96</v>
      </c>
      <c r="DS647" s="30">
        <v>9.4</v>
      </c>
      <c r="DT647" s="30">
        <v>0.12</v>
      </c>
      <c r="DU647" s="30">
        <v>9.18</v>
      </c>
      <c r="DV647" s="30">
        <v>1.67</v>
      </c>
      <c r="DW647" s="30">
        <v>10.39</v>
      </c>
      <c r="DX647" s="30">
        <v>2.06</v>
      </c>
      <c r="DY647" s="30">
        <v>5.95</v>
      </c>
      <c r="DZ647" s="30">
        <v>0.92</v>
      </c>
      <c r="EA647" s="30">
        <v>6.3</v>
      </c>
      <c r="EB647" s="30">
        <v>0.98</v>
      </c>
      <c r="EC647" s="30">
        <v>9.6199999999999992</v>
      </c>
      <c r="ED647" s="30">
        <v>6.41</v>
      </c>
      <c r="EO647" s="30">
        <v>41.05</v>
      </c>
      <c r="EP647" s="30">
        <v>23.8</v>
      </c>
      <c r="FP647" s="13" t="s">
        <v>1338</v>
      </c>
    </row>
    <row r="648" spans="1:172" x14ac:dyDescent="0.25">
      <c r="A648" s="13" t="s">
        <v>1346</v>
      </c>
      <c r="C648" s="13" t="s">
        <v>1210</v>
      </c>
      <c r="E648" s="12">
        <v>51.916666999999997</v>
      </c>
      <c r="F648" s="12">
        <v>51.916666999999997</v>
      </c>
      <c r="G648" s="12">
        <v>124.25</v>
      </c>
      <c r="H648" s="12">
        <v>124.25</v>
      </c>
      <c r="L648" s="13" t="s">
        <v>1347</v>
      </c>
      <c r="Q648" s="34">
        <v>143</v>
      </c>
      <c r="AB648" s="30">
        <v>74.59</v>
      </c>
      <c r="AC648" s="30">
        <v>0.23</v>
      </c>
      <c r="AE648" s="30">
        <v>13.45</v>
      </c>
      <c r="AG648" s="2">
        <v>1.42</v>
      </c>
      <c r="AH648" s="2">
        <v>0.46</v>
      </c>
      <c r="AI648" s="2">
        <f t="shared" ref="AI648:AI659" si="18">AH648+0.8998*AG648</f>
        <v>1.737716</v>
      </c>
      <c r="AJ648" s="2">
        <v>0.25</v>
      </c>
      <c r="AK648" s="2">
        <v>0.31</v>
      </c>
      <c r="AL648" s="2">
        <v>0.06</v>
      </c>
      <c r="AN648" s="2">
        <v>4.5599999999999996</v>
      </c>
      <c r="AO648" s="2">
        <v>3.46</v>
      </c>
      <c r="AP648" s="2">
        <v>0.06</v>
      </c>
      <c r="BF648" s="30">
        <v>1.06</v>
      </c>
      <c r="CH648" s="30">
        <v>5.0199999999999996</v>
      </c>
      <c r="CJ648" s="30">
        <v>21.7</v>
      </c>
      <c r="CK648" s="30">
        <v>6.02</v>
      </c>
      <c r="CN648" s="30">
        <v>1.86</v>
      </c>
      <c r="CO648" s="30">
        <v>1.58</v>
      </c>
      <c r="CW648" s="30">
        <v>146.4</v>
      </c>
      <c r="CX648" s="30">
        <v>92.88</v>
      </c>
      <c r="CY648" s="30">
        <v>20.85</v>
      </c>
      <c r="CZ648" s="30">
        <v>154.88999999999999</v>
      </c>
      <c r="DA648" s="30">
        <v>10.52</v>
      </c>
      <c r="DN648" s="30">
        <v>492.4</v>
      </c>
      <c r="DO648" s="30">
        <v>37.04</v>
      </c>
      <c r="DP648" s="30">
        <v>80.709999999999994</v>
      </c>
      <c r="DQ648" s="30">
        <v>10.43</v>
      </c>
      <c r="DR648" s="30">
        <v>42.6</v>
      </c>
      <c r="DS648" s="30">
        <v>7.45</v>
      </c>
      <c r="DT648" s="30">
        <v>0.61</v>
      </c>
      <c r="DU648" s="30">
        <v>5.83</v>
      </c>
      <c r="DV648" s="30">
        <v>0.91</v>
      </c>
      <c r="DW648" s="30">
        <v>4.2699999999999996</v>
      </c>
      <c r="DX648" s="30">
        <v>0.81</v>
      </c>
      <c r="DY648" s="30">
        <v>2.2200000000000002</v>
      </c>
      <c r="DZ648" s="30">
        <v>0.31</v>
      </c>
      <c r="EA648" s="30">
        <v>2.0499999999999998</v>
      </c>
      <c r="EB648" s="30">
        <v>0.6</v>
      </c>
      <c r="EC648" s="30">
        <v>6.42</v>
      </c>
      <c r="ED648" s="30">
        <v>0.9</v>
      </c>
      <c r="EM648" s="30">
        <v>25.72</v>
      </c>
      <c r="EO648" s="30">
        <v>15.4</v>
      </c>
      <c r="EP648" s="30">
        <v>4.3899999999999997</v>
      </c>
      <c r="FP648" s="13" t="s">
        <v>1348</v>
      </c>
    </row>
    <row r="649" spans="1:172" x14ac:dyDescent="0.25">
      <c r="A649" s="13" t="s">
        <v>1346</v>
      </c>
      <c r="C649" s="13" t="s">
        <v>1210</v>
      </c>
      <c r="E649" s="12">
        <v>51.916666999999997</v>
      </c>
      <c r="F649" s="12">
        <v>51.916666999999997</v>
      </c>
      <c r="G649" s="12">
        <v>124.25</v>
      </c>
      <c r="H649" s="12">
        <v>124.25</v>
      </c>
      <c r="L649" s="13" t="s">
        <v>1349</v>
      </c>
      <c r="Q649" s="34">
        <v>143</v>
      </c>
      <c r="AB649" s="30">
        <v>72.14</v>
      </c>
      <c r="AC649" s="30">
        <v>0.22</v>
      </c>
      <c r="AE649" s="30">
        <v>14.23</v>
      </c>
      <c r="AG649" s="2">
        <v>1.59</v>
      </c>
      <c r="AH649" s="2">
        <v>0.45</v>
      </c>
      <c r="AI649" s="2">
        <f t="shared" si="18"/>
        <v>1.8806820000000002</v>
      </c>
      <c r="AJ649" s="2">
        <v>0.25</v>
      </c>
      <c r="AK649" s="2">
        <v>0.3</v>
      </c>
      <c r="AL649" s="2">
        <v>7.0000000000000007E-2</v>
      </c>
      <c r="AN649" s="2">
        <v>4.83</v>
      </c>
      <c r="AO649" s="2">
        <v>3.92</v>
      </c>
      <c r="AP649" s="2">
        <v>7.0000000000000007E-2</v>
      </c>
      <c r="BF649" s="30">
        <v>1.02</v>
      </c>
      <c r="CH649" s="30">
        <v>5.22</v>
      </c>
      <c r="CJ649" s="30">
        <v>22.8</v>
      </c>
      <c r="CK649" s="30">
        <v>5.92</v>
      </c>
      <c r="CN649" s="30">
        <v>1.82</v>
      </c>
      <c r="CO649" s="30">
        <v>1.55</v>
      </c>
      <c r="CW649" s="30">
        <v>144.19999999999999</v>
      </c>
      <c r="CX649" s="30">
        <v>88.61</v>
      </c>
      <c r="CY649" s="30">
        <v>20.45</v>
      </c>
      <c r="CZ649" s="30">
        <v>150.21</v>
      </c>
      <c r="DA649" s="30">
        <v>9.5299999999999994</v>
      </c>
      <c r="DN649" s="30">
        <v>500.6</v>
      </c>
      <c r="DO649" s="30">
        <v>32.520000000000003</v>
      </c>
      <c r="DP649" s="30">
        <v>84.21</v>
      </c>
      <c r="DQ649" s="30">
        <v>9.85</v>
      </c>
      <c r="DR649" s="30">
        <v>42.8</v>
      </c>
      <c r="DS649" s="30">
        <v>7.12</v>
      </c>
      <c r="DT649" s="30">
        <v>0.59</v>
      </c>
      <c r="DU649" s="30">
        <v>5.63</v>
      </c>
      <c r="DV649" s="30">
        <v>0.88</v>
      </c>
      <c r="DW649" s="30">
        <v>4.3600000000000003</v>
      </c>
      <c r="DX649" s="30">
        <v>0.75</v>
      </c>
      <c r="DY649" s="30">
        <v>2.13</v>
      </c>
      <c r="DZ649" s="30">
        <v>0.28999999999999998</v>
      </c>
      <c r="EA649" s="30">
        <v>2.08</v>
      </c>
      <c r="EB649" s="30">
        <v>0.54</v>
      </c>
      <c r="EC649" s="30">
        <v>6.52</v>
      </c>
      <c r="ED649" s="30">
        <v>0.86</v>
      </c>
      <c r="EM649" s="30">
        <v>26.21</v>
      </c>
      <c r="EO649" s="30">
        <v>14.32</v>
      </c>
      <c r="EP649" s="30">
        <v>4.46</v>
      </c>
      <c r="FP649" s="13" t="s">
        <v>1348</v>
      </c>
    </row>
    <row r="650" spans="1:172" x14ac:dyDescent="0.25">
      <c r="A650" s="13" t="s">
        <v>1346</v>
      </c>
      <c r="C650" s="13" t="s">
        <v>1210</v>
      </c>
      <c r="E650" s="12">
        <v>51.916666999999997</v>
      </c>
      <c r="F650" s="12">
        <v>51.916666999999997</v>
      </c>
      <c r="G650" s="12">
        <v>124.25</v>
      </c>
      <c r="H650" s="12">
        <v>124.25</v>
      </c>
      <c r="L650" s="13" t="s">
        <v>1350</v>
      </c>
      <c r="Q650" s="34">
        <v>151</v>
      </c>
      <c r="AB650" s="30">
        <v>70.510000000000005</v>
      </c>
      <c r="AC650" s="30">
        <v>0.4</v>
      </c>
      <c r="AE650" s="30">
        <v>15.13</v>
      </c>
      <c r="AG650" s="2">
        <v>1.24</v>
      </c>
      <c r="AH650" s="2">
        <v>0.98</v>
      </c>
      <c r="AI650" s="2">
        <f t="shared" si="18"/>
        <v>2.0957520000000001</v>
      </c>
      <c r="AJ650" s="2">
        <v>2.04</v>
      </c>
      <c r="AK650" s="2">
        <v>0.65</v>
      </c>
      <c r="AL650" s="2">
        <v>0.04</v>
      </c>
      <c r="AN650" s="2">
        <v>3.58</v>
      </c>
      <c r="AO650" s="2">
        <v>4.29</v>
      </c>
      <c r="AP650" s="2">
        <v>0.13</v>
      </c>
      <c r="BF650" s="30">
        <v>0.79</v>
      </c>
      <c r="CH650" s="30">
        <v>4.16</v>
      </c>
      <c r="CJ650" s="30">
        <v>57.3</v>
      </c>
      <c r="CK650" s="30">
        <v>7.21</v>
      </c>
      <c r="CN650" s="30">
        <v>3.71</v>
      </c>
      <c r="CO650" s="30">
        <v>2.52</v>
      </c>
      <c r="CW650" s="30">
        <v>98.8</v>
      </c>
      <c r="CX650" s="30">
        <v>616.95000000000005</v>
      </c>
      <c r="CY650" s="30">
        <v>5.18</v>
      </c>
      <c r="CZ650" s="30">
        <v>140.36000000000001</v>
      </c>
      <c r="DA650" s="30">
        <v>8.94</v>
      </c>
      <c r="DN650" s="30">
        <v>789.2</v>
      </c>
      <c r="DO650" s="30">
        <v>23.61</v>
      </c>
      <c r="DP650" s="30">
        <v>47.48</v>
      </c>
      <c r="DQ650" s="30">
        <v>5.51</v>
      </c>
      <c r="DR650" s="30">
        <v>19.37</v>
      </c>
      <c r="DS650" s="30">
        <v>2.9</v>
      </c>
      <c r="DT650" s="30">
        <v>0.87</v>
      </c>
      <c r="DU650" s="30">
        <v>2.21</v>
      </c>
      <c r="DV650" s="30">
        <v>0.26</v>
      </c>
      <c r="DW650" s="30">
        <v>1.1000000000000001</v>
      </c>
      <c r="DX650" s="30">
        <v>0.18</v>
      </c>
      <c r="DY650" s="30">
        <v>0.53</v>
      </c>
      <c r="DZ650" s="30">
        <v>7.0000000000000007E-2</v>
      </c>
      <c r="EA650" s="30">
        <v>0.44</v>
      </c>
      <c r="EB650" s="30">
        <v>0.11</v>
      </c>
      <c r="EC650" s="30">
        <v>7.14</v>
      </c>
      <c r="ED650" s="30">
        <v>0.56000000000000005</v>
      </c>
      <c r="EM650" s="30">
        <v>19.7</v>
      </c>
      <c r="EO650" s="30">
        <v>9.14</v>
      </c>
      <c r="EP650" s="30">
        <v>1.7</v>
      </c>
      <c r="FP650" s="13" t="s">
        <v>1348</v>
      </c>
    </row>
    <row r="651" spans="1:172" x14ac:dyDescent="0.25">
      <c r="A651" s="13" t="s">
        <v>1346</v>
      </c>
      <c r="C651" s="13" t="s">
        <v>1210</v>
      </c>
      <c r="E651" s="12">
        <v>51.916666999999997</v>
      </c>
      <c r="F651" s="12">
        <v>51.916666999999997</v>
      </c>
      <c r="G651" s="12">
        <v>124.25</v>
      </c>
      <c r="H651" s="12">
        <v>124.25</v>
      </c>
      <c r="L651" s="13" t="s">
        <v>1351</v>
      </c>
      <c r="Q651" s="34">
        <v>151</v>
      </c>
      <c r="AB651" s="30">
        <v>69.540000000000006</v>
      </c>
      <c r="AC651" s="30">
        <v>0.43</v>
      </c>
      <c r="AE651" s="30">
        <v>15.82</v>
      </c>
      <c r="AG651" s="2">
        <v>1.05</v>
      </c>
      <c r="AH651" s="2">
        <v>1.1299999999999999</v>
      </c>
      <c r="AI651" s="2">
        <f t="shared" si="18"/>
        <v>2.0747900000000001</v>
      </c>
      <c r="AJ651" s="2">
        <v>1.7</v>
      </c>
      <c r="AK651" s="2">
        <v>0.75</v>
      </c>
      <c r="AL651" s="2">
        <v>0.05</v>
      </c>
      <c r="AN651" s="2">
        <v>3.5</v>
      </c>
      <c r="AO651" s="2">
        <v>4.59</v>
      </c>
      <c r="AP651" s="2">
        <v>0.13</v>
      </c>
      <c r="BF651" s="30">
        <v>1.08</v>
      </c>
      <c r="CH651" s="30">
        <v>4.32</v>
      </c>
      <c r="CJ651" s="30">
        <v>50.21</v>
      </c>
      <c r="CK651" s="30">
        <v>6.71</v>
      </c>
      <c r="CN651" s="30">
        <v>3.8</v>
      </c>
      <c r="CO651" s="30">
        <v>2.25</v>
      </c>
      <c r="CW651" s="30">
        <v>96.24</v>
      </c>
      <c r="CX651" s="30">
        <v>710.37</v>
      </c>
      <c r="CY651" s="30">
        <v>5.35</v>
      </c>
      <c r="CZ651" s="30">
        <v>138.47</v>
      </c>
      <c r="DA651" s="30">
        <v>8.1199999999999992</v>
      </c>
      <c r="DN651" s="30">
        <v>899.5</v>
      </c>
      <c r="DO651" s="30">
        <v>28.91</v>
      </c>
      <c r="DP651" s="30">
        <v>50.51</v>
      </c>
      <c r="DQ651" s="30">
        <v>5.78</v>
      </c>
      <c r="DR651" s="30">
        <v>20.399999999999999</v>
      </c>
      <c r="DS651" s="30">
        <v>3.06</v>
      </c>
      <c r="DT651" s="30">
        <v>0.92</v>
      </c>
      <c r="DU651" s="30">
        <v>2.33</v>
      </c>
      <c r="DV651" s="30">
        <v>0.3</v>
      </c>
      <c r="DW651" s="30">
        <v>1.1100000000000001</v>
      </c>
      <c r="DX651" s="30">
        <v>0.19</v>
      </c>
      <c r="DY651" s="30">
        <v>0.54</v>
      </c>
      <c r="DZ651" s="30">
        <v>0.08</v>
      </c>
      <c r="EA651" s="30">
        <v>0.51</v>
      </c>
      <c r="EB651" s="30">
        <v>0.11</v>
      </c>
      <c r="EC651" s="30">
        <v>7.86</v>
      </c>
      <c r="ED651" s="30">
        <v>0.51</v>
      </c>
      <c r="EM651" s="30">
        <v>19.399999999999999</v>
      </c>
      <c r="EO651" s="30">
        <v>7.44</v>
      </c>
      <c r="EP651" s="30">
        <v>1.0900000000000001</v>
      </c>
      <c r="FP651" s="13" t="s">
        <v>1348</v>
      </c>
    </row>
    <row r="652" spans="1:172" x14ac:dyDescent="0.25">
      <c r="A652" s="13" t="s">
        <v>1346</v>
      </c>
      <c r="C652" s="13" t="s">
        <v>1210</v>
      </c>
      <c r="E652" s="12">
        <v>51.916666999999997</v>
      </c>
      <c r="F652" s="12">
        <v>51.916666999999997</v>
      </c>
      <c r="G652" s="12">
        <v>124.25</v>
      </c>
      <c r="H652" s="12">
        <v>124.25</v>
      </c>
      <c r="L652" s="13" t="s">
        <v>1352</v>
      </c>
      <c r="Q652" s="35">
        <v>121</v>
      </c>
      <c r="AB652" s="30">
        <v>65.83</v>
      </c>
      <c r="AC652" s="30">
        <v>0.67</v>
      </c>
      <c r="AE652" s="30">
        <v>16.43</v>
      </c>
      <c r="AG652" s="2">
        <v>2.4300000000000002</v>
      </c>
      <c r="AH652" s="2">
        <v>1.37</v>
      </c>
      <c r="AI652" s="2">
        <f t="shared" si="18"/>
        <v>3.5565140000000004</v>
      </c>
      <c r="AJ652" s="2">
        <v>0.65</v>
      </c>
      <c r="AK652" s="2">
        <v>1.31</v>
      </c>
      <c r="AL652" s="2">
        <v>0.09</v>
      </c>
      <c r="AN652" s="2">
        <v>4.0199999999999996</v>
      </c>
      <c r="AO652" s="2">
        <v>5.14</v>
      </c>
      <c r="AP652" s="2">
        <v>0.26</v>
      </c>
      <c r="BF652" s="30">
        <v>1.56</v>
      </c>
      <c r="CH652" s="30">
        <v>4.75</v>
      </c>
      <c r="CJ652" s="30">
        <v>73.63</v>
      </c>
      <c r="CK652" s="30">
        <v>6.66</v>
      </c>
      <c r="CN652" s="30">
        <v>6.31</v>
      </c>
      <c r="CO652" s="30">
        <v>3.31</v>
      </c>
      <c r="CW652" s="30">
        <v>105.07</v>
      </c>
      <c r="CX652" s="30">
        <v>241.2</v>
      </c>
      <c r="CY652" s="30">
        <v>9.98</v>
      </c>
      <c r="CZ652" s="30">
        <v>267.55</v>
      </c>
      <c r="DA652" s="30">
        <v>8.06</v>
      </c>
      <c r="DN652" s="30">
        <v>1010</v>
      </c>
      <c r="DO652" s="30">
        <v>32.78</v>
      </c>
      <c r="DP652" s="30">
        <v>72.11</v>
      </c>
      <c r="DQ652" s="30">
        <v>7.98</v>
      </c>
      <c r="DR652" s="30">
        <v>29.08</v>
      </c>
      <c r="DS652" s="30">
        <v>4.53</v>
      </c>
      <c r="DT652" s="30">
        <v>1.1499999999999999</v>
      </c>
      <c r="DU652" s="30">
        <v>3.66</v>
      </c>
      <c r="DV652" s="30">
        <v>0.47</v>
      </c>
      <c r="DW652" s="30">
        <v>2.1800000000000002</v>
      </c>
      <c r="DX652" s="30">
        <v>0.38</v>
      </c>
      <c r="DY652" s="30">
        <v>1.02</v>
      </c>
      <c r="DZ652" s="30">
        <v>0.14000000000000001</v>
      </c>
      <c r="EA652" s="30">
        <v>0.86</v>
      </c>
      <c r="EB652" s="30">
        <v>0.21</v>
      </c>
      <c r="EC652" s="30">
        <v>10.92</v>
      </c>
      <c r="ED652" s="30">
        <v>0.62</v>
      </c>
      <c r="EM652" s="30">
        <v>19.55</v>
      </c>
      <c r="EO652" s="30">
        <v>6.19</v>
      </c>
      <c r="EP652" s="30">
        <v>1.06</v>
      </c>
      <c r="FP652" s="13" t="s">
        <v>1348</v>
      </c>
    </row>
    <row r="653" spans="1:172" x14ac:dyDescent="0.25">
      <c r="A653" s="13" t="s">
        <v>1346</v>
      </c>
      <c r="C653" s="13" t="s">
        <v>1210</v>
      </c>
      <c r="E653" s="12">
        <v>51.916666999999997</v>
      </c>
      <c r="F653" s="12">
        <v>51.916666999999997</v>
      </c>
      <c r="G653" s="12">
        <v>124.25</v>
      </c>
      <c r="H653" s="12">
        <v>124.25</v>
      </c>
      <c r="L653" s="13" t="s">
        <v>1353</v>
      </c>
      <c r="Q653" s="35">
        <v>121</v>
      </c>
      <c r="AB653" s="30">
        <v>67.790000000000006</v>
      </c>
      <c r="AC653" s="30">
        <v>0.54</v>
      </c>
      <c r="AE653" s="30">
        <v>15.72</v>
      </c>
      <c r="AG653" s="2">
        <v>1.98</v>
      </c>
      <c r="AH653" s="2">
        <v>1.22</v>
      </c>
      <c r="AI653" s="2">
        <f t="shared" si="18"/>
        <v>3.0016039999999999</v>
      </c>
      <c r="AJ653" s="2">
        <v>1.01</v>
      </c>
      <c r="AK653" s="2">
        <v>0.92</v>
      </c>
      <c r="AL653" s="2">
        <v>0.09</v>
      </c>
      <c r="AN653" s="2">
        <v>4.37</v>
      </c>
      <c r="AO653" s="2">
        <v>4.78</v>
      </c>
      <c r="AP653" s="2">
        <v>0.18</v>
      </c>
      <c r="BF653" s="30">
        <v>1.17</v>
      </c>
      <c r="CH653" s="30">
        <v>4.8099999999999996</v>
      </c>
      <c r="CJ653" s="30">
        <v>57.22</v>
      </c>
      <c r="CK653" s="30">
        <v>6.09</v>
      </c>
      <c r="CN653" s="30">
        <v>5.24</v>
      </c>
      <c r="CO653" s="30">
        <v>2.2000000000000002</v>
      </c>
      <c r="CW653" s="30">
        <v>113.53</v>
      </c>
      <c r="CX653" s="30">
        <v>382.95</v>
      </c>
      <c r="CY653" s="30">
        <v>13.47</v>
      </c>
      <c r="CZ653" s="30">
        <v>293.11</v>
      </c>
      <c r="DA653" s="30">
        <v>13.31</v>
      </c>
      <c r="DN653" s="30">
        <v>984.8</v>
      </c>
      <c r="DO653" s="30">
        <v>39.54</v>
      </c>
      <c r="DP653" s="30">
        <v>81.069999999999993</v>
      </c>
      <c r="DQ653" s="30">
        <v>9.26</v>
      </c>
      <c r="DR653" s="30">
        <v>32.79</v>
      </c>
      <c r="DS653" s="30">
        <v>5.12</v>
      </c>
      <c r="DT653" s="30">
        <v>1.06</v>
      </c>
      <c r="DU653" s="30">
        <v>4.16</v>
      </c>
      <c r="DV653" s="30">
        <v>0.56999999999999995</v>
      </c>
      <c r="DW653" s="30">
        <v>2.67</v>
      </c>
      <c r="DX653" s="30">
        <v>0.49</v>
      </c>
      <c r="DY653" s="30">
        <v>1.49</v>
      </c>
      <c r="DZ653" s="30">
        <v>0.21</v>
      </c>
      <c r="EA653" s="30">
        <v>1.38</v>
      </c>
      <c r="EB653" s="30">
        <v>0.32</v>
      </c>
      <c r="EC653" s="30">
        <v>11.37</v>
      </c>
      <c r="ED653" s="30">
        <v>0.9</v>
      </c>
      <c r="EM653" s="30">
        <v>34.97</v>
      </c>
      <c r="EO653" s="30">
        <v>10.220000000000001</v>
      </c>
      <c r="EP653" s="30">
        <v>1.58</v>
      </c>
      <c r="FP653" s="13" t="s">
        <v>1348</v>
      </c>
    </row>
    <row r="654" spans="1:172" x14ac:dyDescent="0.25">
      <c r="A654" s="13" t="s">
        <v>1346</v>
      </c>
      <c r="C654" s="13" t="s">
        <v>1210</v>
      </c>
      <c r="E654" s="12">
        <v>51.916666999999997</v>
      </c>
      <c r="F654" s="12">
        <v>51.916666999999997</v>
      </c>
      <c r="G654" s="12">
        <v>124.25</v>
      </c>
      <c r="H654" s="12">
        <v>124.25</v>
      </c>
      <c r="L654" s="13" t="s">
        <v>1354</v>
      </c>
      <c r="Q654" s="34">
        <v>142.1</v>
      </c>
      <c r="AB654" s="30">
        <v>70.150000000000006</v>
      </c>
      <c r="AC654" s="30">
        <v>0.47</v>
      </c>
      <c r="AE654" s="30">
        <v>14.94</v>
      </c>
      <c r="AG654" s="2">
        <v>1.53</v>
      </c>
      <c r="AH654" s="2">
        <v>0.69</v>
      </c>
      <c r="AI654" s="2">
        <f t="shared" si="18"/>
        <v>2.066694</v>
      </c>
      <c r="AJ654" s="2">
        <v>0.96</v>
      </c>
      <c r="AK654" s="2">
        <v>0.51</v>
      </c>
      <c r="AL654" s="2">
        <v>0.06</v>
      </c>
      <c r="AN654" s="2">
        <v>4.3899999999999997</v>
      </c>
      <c r="AO654" s="2">
        <v>5.14</v>
      </c>
      <c r="AP654" s="2">
        <v>0.1</v>
      </c>
      <c r="BF654" s="30">
        <v>0.87</v>
      </c>
      <c r="CH654" s="30">
        <v>6.32</v>
      </c>
      <c r="CJ654" s="30">
        <v>47.6</v>
      </c>
      <c r="CK654" s="30">
        <v>6.63</v>
      </c>
      <c r="CN654" s="30">
        <v>2.68</v>
      </c>
      <c r="CO654" s="30">
        <v>2.06</v>
      </c>
      <c r="CW654" s="30">
        <v>185.54</v>
      </c>
      <c r="CX654" s="30">
        <v>378.18</v>
      </c>
      <c r="CY654" s="30">
        <v>20.239999999999998</v>
      </c>
      <c r="CZ654" s="30">
        <v>346.02</v>
      </c>
      <c r="DA654" s="30">
        <v>19.579999999999998</v>
      </c>
      <c r="DN654" s="30">
        <v>2151</v>
      </c>
      <c r="DO654" s="30">
        <v>51.21</v>
      </c>
      <c r="DP654" s="30">
        <v>108.2</v>
      </c>
      <c r="DQ654" s="30">
        <v>13.03</v>
      </c>
      <c r="DR654" s="30">
        <v>46.11</v>
      </c>
      <c r="DS654" s="30">
        <v>7.28</v>
      </c>
      <c r="DT654" s="30">
        <v>1.1299999999999999</v>
      </c>
      <c r="DU654" s="30">
        <v>5.69</v>
      </c>
      <c r="DV654" s="30">
        <v>0.83</v>
      </c>
      <c r="DW654" s="30">
        <v>4.01</v>
      </c>
      <c r="DX654" s="30">
        <v>0.71</v>
      </c>
      <c r="DY654" s="30">
        <v>2.25</v>
      </c>
      <c r="DZ654" s="30">
        <v>0.34</v>
      </c>
      <c r="EA654" s="30">
        <v>2.14</v>
      </c>
      <c r="EB654" s="30">
        <v>0.53</v>
      </c>
      <c r="EC654" s="30">
        <v>14.33</v>
      </c>
      <c r="ED654" s="30">
        <v>1.32</v>
      </c>
      <c r="EM654" s="30">
        <v>96.41</v>
      </c>
      <c r="EO654" s="30">
        <v>22.18</v>
      </c>
      <c r="EP654" s="30">
        <v>3.49</v>
      </c>
      <c r="FP654" s="13" t="s">
        <v>1348</v>
      </c>
    </row>
    <row r="655" spans="1:172" x14ac:dyDescent="0.25">
      <c r="A655" s="13" t="s">
        <v>1346</v>
      </c>
      <c r="C655" s="13" t="s">
        <v>1210</v>
      </c>
      <c r="E655" s="12">
        <v>51.916666999999997</v>
      </c>
      <c r="F655" s="12">
        <v>51.916666999999997</v>
      </c>
      <c r="G655" s="12">
        <v>124.25</v>
      </c>
      <c r="H655" s="12">
        <v>124.25</v>
      </c>
      <c r="L655" s="13" t="s">
        <v>1355</v>
      </c>
      <c r="Q655" s="35">
        <v>142</v>
      </c>
      <c r="AB655" s="30">
        <v>72.58</v>
      </c>
      <c r="AC655" s="30">
        <v>0.35</v>
      </c>
      <c r="AE655" s="30">
        <v>14.35</v>
      </c>
      <c r="AG655" s="2">
        <v>1.34</v>
      </c>
      <c r="AH655" s="2">
        <v>0.31</v>
      </c>
      <c r="AI655" s="2">
        <f t="shared" si="18"/>
        <v>1.5157320000000001</v>
      </c>
      <c r="AJ655" s="2">
        <v>0.51</v>
      </c>
      <c r="AK655" s="2">
        <v>0.3</v>
      </c>
      <c r="AL655" s="2">
        <v>0.05</v>
      </c>
      <c r="AN655" s="2">
        <v>4.3099999999999996</v>
      </c>
      <c r="AO655" s="2">
        <v>4.96</v>
      </c>
      <c r="AP655" s="2">
        <v>0.06</v>
      </c>
      <c r="BF655" s="30">
        <v>0.71</v>
      </c>
      <c r="CH655" s="30">
        <v>5.08</v>
      </c>
      <c r="CJ655" s="30">
        <v>42.13</v>
      </c>
      <c r="CK655" s="30">
        <v>6.79</v>
      </c>
      <c r="CN655" s="30">
        <v>1.86</v>
      </c>
      <c r="CO655" s="30">
        <v>1.32</v>
      </c>
      <c r="CW655" s="30">
        <v>158.08000000000001</v>
      </c>
      <c r="CX655" s="30">
        <v>288.45</v>
      </c>
      <c r="CY655" s="30">
        <v>12.82</v>
      </c>
      <c r="CZ655" s="30">
        <v>245.29</v>
      </c>
      <c r="DA655" s="30">
        <v>18.91</v>
      </c>
      <c r="DN655" s="30">
        <v>730.1</v>
      </c>
      <c r="DO655" s="30">
        <v>49.57</v>
      </c>
      <c r="DP655" s="30">
        <v>96.19</v>
      </c>
      <c r="DQ655" s="30">
        <v>11.03</v>
      </c>
      <c r="DR655" s="30">
        <v>37.270000000000003</v>
      </c>
      <c r="DS655" s="30">
        <v>5.43</v>
      </c>
      <c r="DT655" s="30">
        <v>0.79</v>
      </c>
      <c r="DU655" s="30">
        <v>4.3099999999999996</v>
      </c>
      <c r="DV655" s="30">
        <v>0.56000000000000005</v>
      </c>
      <c r="DW655" s="30">
        <v>2.64</v>
      </c>
      <c r="DX655" s="30">
        <v>0.46</v>
      </c>
      <c r="DY655" s="30">
        <v>1.42</v>
      </c>
      <c r="DZ655" s="30">
        <v>0.22</v>
      </c>
      <c r="EA655" s="30">
        <v>1.48</v>
      </c>
      <c r="EB655" s="30">
        <v>0.41</v>
      </c>
      <c r="EC655" s="30">
        <v>9.0500000000000007</v>
      </c>
      <c r="ED655" s="30">
        <v>1.22</v>
      </c>
      <c r="EM655" s="30">
        <v>24.94</v>
      </c>
      <c r="EO655" s="30">
        <v>21</v>
      </c>
      <c r="EP655" s="30">
        <v>3.57</v>
      </c>
      <c r="FP655" s="13" t="s">
        <v>1348</v>
      </c>
    </row>
    <row r="656" spans="1:172" x14ac:dyDescent="0.25">
      <c r="A656" s="13" t="s">
        <v>1346</v>
      </c>
      <c r="C656" s="13" t="s">
        <v>1210</v>
      </c>
      <c r="E656" s="12">
        <v>51.916666999999997</v>
      </c>
      <c r="F656" s="12">
        <v>51.916666999999997</v>
      </c>
      <c r="G656" s="12">
        <v>124.25</v>
      </c>
      <c r="H656" s="12">
        <v>124.25</v>
      </c>
      <c r="L656" s="13" t="s">
        <v>1356</v>
      </c>
      <c r="Q656" s="35">
        <v>121</v>
      </c>
      <c r="AB656" s="30">
        <v>71.61</v>
      </c>
      <c r="AC656" s="30">
        <v>0.37</v>
      </c>
      <c r="AE656" s="30">
        <v>14.45</v>
      </c>
      <c r="AG656" s="2">
        <v>2.13</v>
      </c>
      <c r="AH656" s="2">
        <v>0.26</v>
      </c>
      <c r="AI656" s="2">
        <f t="shared" si="18"/>
        <v>2.176574</v>
      </c>
      <c r="AJ656" s="2">
        <v>0.43</v>
      </c>
      <c r="AK656" s="2">
        <v>0.37</v>
      </c>
      <c r="AL656" s="2">
        <v>0.05</v>
      </c>
      <c r="AN656" s="2">
        <v>4.76</v>
      </c>
      <c r="AO656" s="2">
        <v>4.29</v>
      </c>
      <c r="AP656" s="2">
        <v>0.09</v>
      </c>
      <c r="BF656" s="30">
        <v>1.01</v>
      </c>
      <c r="CH656" s="30">
        <v>3.43</v>
      </c>
      <c r="CJ656" s="30">
        <v>43.35</v>
      </c>
      <c r="CK656" s="30">
        <v>6.38</v>
      </c>
      <c r="CN656" s="30">
        <v>2.73</v>
      </c>
      <c r="CO656" s="30">
        <v>1.69</v>
      </c>
      <c r="CW656" s="30">
        <v>138.69999999999999</v>
      </c>
      <c r="CX656" s="30">
        <v>212.4</v>
      </c>
      <c r="CY656" s="30">
        <v>11.31</v>
      </c>
      <c r="CZ656" s="30">
        <v>224.58</v>
      </c>
      <c r="DA656" s="30">
        <v>11.98</v>
      </c>
      <c r="DN656" s="30">
        <v>708.6</v>
      </c>
      <c r="DO656" s="30">
        <v>39.380000000000003</v>
      </c>
      <c r="DP656" s="30">
        <v>76.34</v>
      </c>
      <c r="DQ656" s="30">
        <v>9.02</v>
      </c>
      <c r="DR656" s="30">
        <v>30.33</v>
      </c>
      <c r="DS656" s="30">
        <v>4.32</v>
      </c>
      <c r="DT656" s="30">
        <v>0.78</v>
      </c>
      <c r="DU656" s="30">
        <v>3.52</v>
      </c>
      <c r="DV656" s="30">
        <v>0.46</v>
      </c>
      <c r="DW656" s="30">
        <v>2.17</v>
      </c>
      <c r="DX656" s="30">
        <v>0.41</v>
      </c>
      <c r="DY656" s="30">
        <v>1.2</v>
      </c>
      <c r="DZ656" s="30">
        <v>0.18</v>
      </c>
      <c r="EA656" s="30">
        <v>1.21</v>
      </c>
      <c r="EB656" s="30">
        <v>0.32</v>
      </c>
      <c r="EC656" s="30">
        <v>9.66</v>
      </c>
      <c r="ED656" s="30">
        <v>0.8</v>
      </c>
      <c r="EM656" s="30">
        <v>31.69</v>
      </c>
      <c r="EO656" s="30">
        <v>12.35</v>
      </c>
      <c r="EP656" s="30">
        <v>2.42</v>
      </c>
      <c r="FP656" s="13" t="s">
        <v>1348</v>
      </c>
    </row>
    <row r="657" spans="1:172" x14ac:dyDescent="0.25">
      <c r="A657" s="13" t="s">
        <v>1346</v>
      </c>
      <c r="C657" s="13" t="s">
        <v>1210</v>
      </c>
      <c r="E657" s="12">
        <v>51.916666999999997</v>
      </c>
      <c r="F657" s="12">
        <v>51.916666999999997</v>
      </c>
      <c r="G657" s="12">
        <v>124.25</v>
      </c>
      <c r="H657" s="12">
        <v>124.25</v>
      </c>
      <c r="L657" s="13" t="s">
        <v>1357</v>
      </c>
      <c r="Q657" s="34">
        <v>121</v>
      </c>
      <c r="AB657" s="30">
        <v>71.3</v>
      </c>
      <c r="AC657" s="30">
        <v>0.4</v>
      </c>
      <c r="AE657" s="30">
        <v>14.53</v>
      </c>
      <c r="AG657" s="2">
        <v>1.41</v>
      </c>
      <c r="AH657" s="2">
        <v>0.85</v>
      </c>
      <c r="AI657" s="2">
        <f t="shared" si="18"/>
        <v>2.1187179999999999</v>
      </c>
      <c r="AJ657" s="2">
        <v>0.65</v>
      </c>
      <c r="AK657" s="2">
        <v>0.6</v>
      </c>
      <c r="AL657" s="2">
        <v>7.0000000000000007E-2</v>
      </c>
      <c r="AN657" s="2">
        <v>4.68</v>
      </c>
      <c r="AO657" s="2">
        <v>4.37</v>
      </c>
      <c r="AP657" s="2">
        <v>0.11</v>
      </c>
      <c r="BF657" s="30">
        <v>0.86</v>
      </c>
      <c r="CH657" s="30">
        <v>3.77</v>
      </c>
      <c r="CJ657" s="30">
        <v>44.41</v>
      </c>
      <c r="CK657" s="30">
        <v>6.08</v>
      </c>
      <c r="CN657" s="30">
        <v>2.63</v>
      </c>
      <c r="CO657" s="30">
        <v>1.71</v>
      </c>
      <c r="CW657" s="30">
        <v>126.35</v>
      </c>
      <c r="CX657" s="30">
        <v>235.26</v>
      </c>
      <c r="CY657" s="30">
        <v>16.13</v>
      </c>
      <c r="CZ657" s="30">
        <v>233.38</v>
      </c>
      <c r="DA657" s="30">
        <v>13.87</v>
      </c>
      <c r="DN657" s="30">
        <v>708.2</v>
      </c>
      <c r="DO657" s="30">
        <v>43.13</v>
      </c>
      <c r="DP657" s="30">
        <v>87.11</v>
      </c>
      <c r="DQ657" s="30">
        <v>9.94</v>
      </c>
      <c r="DR657" s="30">
        <v>34.19</v>
      </c>
      <c r="DS657" s="30">
        <v>5.29</v>
      </c>
      <c r="DT657" s="30">
        <v>0.93</v>
      </c>
      <c r="DU657" s="30">
        <v>4.32</v>
      </c>
      <c r="DV657" s="30">
        <v>0.61</v>
      </c>
      <c r="DW657" s="30">
        <v>2.99</v>
      </c>
      <c r="DX657" s="30">
        <v>0.55000000000000004</v>
      </c>
      <c r="DY657" s="30">
        <v>1.63</v>
      </c>
      <c r="DZ657" s="30">
        <v>0.26</v>
      </c>
      <c r="EA657" s="30">
        <v>1.72</v>
      </c>
      <c r="EB657" s="30">
        <v>0.45</v>
      </c>
      <c r="EC657" s="30">
        <v>8.92</v>
      </c>
      <c r="ED657" s="30">
        <v>0.89</v>
      </c>
      <c r="EM657" s="30">
        <v>26.86</v>
      </c>
      <c r="EO657" s="30">
        <v>11.54</v>
      </c>
      <c r="EP657" s="30">
        <v>1.5</v>
      </c>
      <c r="FP657" s="13" t="s">
        <v>1348</v>
      </c>
    </row>
    <row r="658" spans="1:172" x14ac:dyDescent="0.25">
      <c r="A658" s="13" t="s">
        <v>1346</v>
      </c>
      <c r="C658" s="13" t="s">
        <v>1210</v>
      </c>
      <c r="E658" s="12">
        <v>51.916666999999997</v>
      </c>
      <c r="F658" s="12">
        <v>51.916666999999997</v>
      </c>
      <c r="G658" s="12">
        <v>124.25</v>
      </c>
      <c r="H658" s="12">
        <v>124.25</v>
      </c>
      <c r="L658" s="13" t="s">
        <v>1358</v>
      </c>
      <c r="Q658" s="35">
        <v>142</v>
      </c>
      <c r="AB658" s="30">
        <v>69.78</v>
      </c>
      <c r="AC658" s="30">
        <v>0.5</v>
      </c>
      <c r="AE658" s="30">
        <v>15.06</v>
      </c>
      <c r="AG658" s="2">
        <v>2.16</v>
      </c>
      <c r="AH658" s="2">
        <v>0.41</v>
      </c>
      <c r="AI658" s="2">
        <f t="shared" si="18"/>
        <v>2.3535680000000001</v>
      </c>
      <c r="AJ658" s="2">
        <v>0.88</v>
      </c>
      <c r="AK658" s="2">
        <v>0.49</v>
      </c>
      <c r="AL658" s="2">
        <v>7.0000000000000007E-2</v>
      </c>
      <c r="AN658" s="2">
        <v>5.04</v>
      </c>
      <c r="AO658" s="2">
        <v>4.3499999999999996</v>
      </c>
      <c r="AP658" s="2">
        <v>0.11</v>
      </c>
      <c r="BF658" s="30">
        <v>0.94</v>
      </c>
      <c r="CH658" s="30">
        <v>6.35</v>
      </c>
      <c r="CJ658" s="30">
        <v>52.5</v>
      </c>
      <c r="CK658" s="30">
        <v>7.1</v>
      </c>
      <c r="CN658" s="30">
        <v>3.12</v>
      </c>
      <c r="CO658" s="30">
        <v>2.13</v>
      </c>
      <c r="CW658" s="30">
        <v>189.43</v>
      </c>
      <c r="CX658" s="30">
        <v>292.23</v>
      </c>
      <c r="CY658" s="30">
        <v>16.78</v>
      </c>
      <c r="CZ658" s="30">
        <v>378.29</v>
      </c>
      <c r="DA658" s="30">
        <v>19.14</v>
      </c>
      <c r="DN658" s="30">
        <v>946.2</v>
      </c>
      <c r="DO658" s="30">
        <v>40.520000000000003</v>
      </c>
      <c r="DP658" s="30">
        <v>84.91</v>
      </c>
      <c r="DQ658" s="30">
        <v>10.199999999999999</v>
      </c>
      <c r="DR658" s="30">
        <v>36.32</v>
      </c>
      <c r="DS658" s="30">
        <v>5.84</v>
      </c>
      <c r="DT658" s="30">
        <v>0.98</v>
      </c>
      <c r="DU658" s="30">
        <v>4.58</v>
      </c>
      <c r="DV658" s="30">
        <v>0.67</v>
      </c>
      <c r="DW658" s="30">
        <v>3.27</v>
      </c>
      <c r="DX658" s="30">
        <v>0.62</v>
      </c>
      <c r="DY658" s="30">
        <v>1.84</v>
      </c>
      <c r="DZ658" s="30">
        <v>0.27</v>
      </c>
      <c r="EA658" s="30">
        <v>1.89</v>
      </c>
      <c r="EB658" s="30">
        <v>0.47</v>
      </c>
      <c r="EC658" s="30">
        <v>15.93</v>
      </c>
      <c r="ED658" s="30">
        <v>1.52</v>
      </c>
      <c r="EM658" s="30">
        <v>23.79</v>
      </c>
      <c r="EO658" s="30">
        <v>22.72</v>
      </c>
      <c r="EP658" s="30">
        <v>4.01</v>
      </c>
      <c r="FP658" s="13" t="s">
        <v>1348</v>
      </c>
    </row>
    <row r="659" spans="1:172" x14ac:dyDescent="0.25">
      <c r="A659" s="13" t="s">
        <v>1346</v>
      </c>
      <c r="C659" s="13" t="s">
        <v>1210</v>
      </c>
      <c r="E659" s="12">
        <v>51.916666999999997</v>
      </c>
      <c r="F659" s="12">
        <v>51.916666999999997</v>
      </c>
      <c r="G659" s="12">
        <v>124.25</v>
      </c>
      <c r="H659" s="12">
        <v>124.25</v>
      </c>
      <c r="L659" s="13" t="s">
        <v>1359</v>
      </c>
      <c r="Q659" s="35">
        <v>142</v>
      </c>
      <c r="AB659" s="30">
        <v>70.14</v>
      </c>
      <c r="AC659" s="30">
        <v>0.49</v>
      </c>
      <c r="AE659" s="30">
        <v>14.96</v>
      </c>
      <c r="AG659" s="2">
        <v>1.73</v>
      </c>
      <c r="AH659" s="2">
        <v>0.57999999999999996</v>
      </c>
      <c r="AI659" s="2">
        <f t="shared" si="18"/>
        <v>2.1366540000000001</v>
      </c>
      <c r="AJ659" s="2">
        <v>1.07</v>
      </c>
      <c r="AK659" s="2">
        <v>0.48</v>
      </c>
      <c r="AL659" s="2">
        <v>0.06</v>
      </c>
      <c r="AN659" s="2">
        <v>4.87</v>
      </c>
      <c r="AO659" s="2">
        <v>4.18</v>
      </c>
      <c r="AP659" s="2">
        <v>0.1</v>
      </c>
      <c r="BF659" s="30">
        <v>1.1100000000000001</v>
      </c>
      <c r="CH659" s="30">
        <v>5.83</v>
      </c>
      <c r="CJ659" s="30">
        <v>49.8</v>
      </c>
      <c r="CK659" s="30">
        <v>6.6</v>
      </c>
      <c r="CN659" s="30">
        <v>2.7</v>
      </c>
      <c r="CO659" s="30">
        <v>2</v>
      </c>
      <c r="CW659" s="30">
        <v>164.3</v>
      </c>
      <c r="CX659" s="30">
        <v>279.89999999999998</v>
      </c>
      <c r="CY659" s="30">
        <v>22.17</v>
      </c>
      <c r="CZ659" s="30">
        <v>378.23</v>
      </c>
      <c r="DA659" s="30">
        <v>17.25</v>
      </c>
      <c r="DN659" s="30">
        <v>857.7</v>
      </c>
      <c r="DO659" s="30">
        <v>51.39</v>
      </c>
      <c r="DP659" s="30">
        <v>106.7</v>
      </c>
      <c r="DQ659" s="30">
        <v>12.82</v>
      </c>
      <c r="DR659" s="30">
        <v>46.08</v>
      </c>
      <c r="DS659" s="30">
        <v>7.48</v>
      </c>
      <c r="DT659" s="30">
        <v>1.18</v>
      </c>
      <c r="DU659" s="30">
        <v>5.72</v>
      </c>
      <c r="DV659" s="30">
        <v>0.85</v>
      </c>
      <c r="DW659" s="30">
        <v>4.2699999999999996</v>
      </c>
      <c r="DX659" s="30">
        <v>0.79</v>
      </c>
      <c r="DY659" s="30">
        <v>2.4</v>
      </c>
      <c r="DZ659" s="30">
        <v>0.38</v>
      </c>
      <c r="EA659" s="30">
        <v>1.8</v>
      </c>
      <c r="EB659" s="30">
        <v>0.47</v>
      </c>
      <c r="EC659" s="30">
        <v>15.47</v>
      </c>
      <c r="ED659" s="30">
        <v>1.23</v>
      </c>
      <c r="EM659" s="30">
        <v>33.06</v>
      </c>
      <c r="EO659" s="30">
        <v>22.85</v>
      </c>
      <c r="EP659" s="30">
        <v>4.8099999999999996</v>
      </c>
      <c r="FP659" s="13" t="s">
        <v>1348</v>
      </c>
    </row>
    <row r="660" spans="1:172" s="13" customFormat="1" x14ac:dyDescent="0.25">
      <c r="A660" s="46" t="s">
        <v>1360</v>
      </c>
      <c r="B660" s="46"/>
      <c r="C660" s="13" t="s">
        <v>1210</v>
      </c>
      <c r="D660" s="46"/>
      <c r="E660" s="2">
        <v>48.846527999999999</v>
      </c>
      <c r="F660" s="2">
        <v>48.846527999999999</v>
      </c>
      <c r="G660" s="2">
        <v>126.517861</v>
      </c>
      <c r="H660" s="2">
        <v>126.517861</v>
      </c>
      <c r="I660" s="46"/>
      <c r="J660" s="46"/>
      <c r="K660" s="46"/>
      <c r="L660" s="46" t="s">
        <v>1361</v>
      </c>
      <c r="M660" s="46"/>
      <c r="N660" s="46"/>
      <c r="O660" s="46"/>
      <c r="P660" s="46"/>
      <c r="Q660" s="47">
        <v>187</v>
      </c>
      <c r="R660" s="46"/>
      <c r="S660" s="46"/>
      <c r="T660" s="46"/>
      <c r="U660" s="46"/>
      <c r="V660" s="46"/>
      <c r="W660" s="46"/>
      <c r="X660" s="46"/>
      <c r="Y660" s="46"/>
      <c r="Z660" s="46"/>
      <c r="AA660" s="46"/>
      <c r="AB660" s="2">
        <v>72.17</v>
      </c>
      <c r="AC660" s="2">
        <v>0.27</v>
      </c>
      <c r="AD660" s="2"/>
      <c r="AE660" s="2">
        <v>14.75</v>
      </c>
      <c r="AG660" s="2">
        <v>2.3199999999999998</v>
      </c>
      <c r="AH660" s="2"/>
      <c r="AI660" s="2"/>
      <c r="AJ660" s="2">
        <v>1.1200000000000001</v>
      </c>
      <c r="AK660" s="2">
        <v>0.36</v>
      </c>
      <c r="AL660" s="2">
        <v>0.06</v>
      </c>
      <c r="AM660" s="2"/>
      <c r="AN660" s="2">
        <v>4.5999999999999996</v>
      </c>
      <c r="AO660" s="2">
        <v>4.28</v>
      </c>
      <c r="AP660" s="2">
        <v>0.06</v>
      </c>
      <c r="AQ660" s="2"/>
      <c r="AR660" s="2"/>
      <c r="AS660" s="2"/>
      <c r="AT660" s="2"/>
      <c r="AU660" s="2"/>
      <c r="AV660" s="2"/>
      <c r="AW660" s="2"/>
      <c r="AX660" s="2"/>
      <c r="AY660" s="2"/>
      <c r="AZ660" s="2"/>
      <c r="BA660" s="2"/>
      <c r="BB660" s="2"/>
      <c r="BC660" s="2"/>
      <c r="BD660" s="2"/>
      <c r="BE660" s="2"/>
      <c r="BF660" s="2">
        <v>0.36</v>
      </c>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v>20.2</v>
      </c>
      <c r="CS660" s="2"/>
      <c r="CT660" s="2"/>
      <c r="CU660" s="2"/>
      <c r="CV660" s="2"/>
      <c r="CW660" s="2">
        <v>153</v>
      </c>
      <c r="CX660" s="2">
        <v>94</v>
      </c>
      <c r="CY660" s="2">
        <v>32.700000000000003</v>
      </c>
      <c r="CZ660" s="2">
        <v>313</v>
      </c>
      <c r="DA660" s="2">
        <v>11.8</v>
      </c>
      <c r="DB660" s="2"/>
      <c r="DC660" s="2"/>
      <c r="DD660" s="2"/>
      <c r="DE660" s="2"/>
      <c r="DF660" s="2"/>
      <c r="DG660" s="2"/>
      <c r="DH660" s="2"/>
      <c r="DI660" s="2"/>
      <c r="DJ660" s="2"/>
      <c r="DK660" s="2"/>
      <c r="DL660" s="2"/>
      <c r="DM660" s="2"/>
      <c r="DN660" s="2">
        <v>617</v>
      </c>
      <c r="DO660" s="2">
        <v>65.599999999999994</v>
      </c>
      <c r="DP660" s="2">
        <v>132</v>
      </c>
      <c r="DQ660" s="2">
        <v>15.3</v>
      </c>
      <c r="DR660" s="2">
        <v>54.7</v>
      </c>
      <c r="DS660" s="2">
        <v>9.4</v>
      </c>
      <c r="DT660" s="2">
        <v>0.73</v>
      </c>
      <c r="DU660" s="2">
        <v>7.64</v>
      </c>
      <c r="DV660" s="2">
        <v>1.1499999999999999</v>
      </c>
      <c r="DW660" s="2">
        <v>6.46</v>
      </c>
      <c r="DX660" s="2">
        <v>1.22</v>
      </c>
      <c r="DY660" s="2">
        <v>3.53</v>
      </c>
      <c r="DZ660" s="2">
        <v>0.53</v>
      </c>
      <c r="EA660" s="2">
        <v>3.57</v>
      </c>
      <c r="EB660" s="2">
        <v>0.56000000000000005</v>
      </c>
      <c r="EC660" s="2">
        <v>9.35</v>
      </c>
      <c r="ED660" s="2">
        <v>1.3</v>
      </c>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46"/>
      <c r="FP660" s="13" t="s">
        <v>1362</v>
      </c>
    </row>
    <row r="661" spans="1:172" s="13" customFormat="1" x14ac:dyDescent="0.25">
      <c r="A661" s="46" t="s">
        <v>1360</v>
      </c>
      <c r="B661" s="46"/>
      <c r="C661" s="13" t="s">
        <v>1210</v>
      </c>
      <c r="D661" s="46"/>
      <c r="E661" s="2">
        <v>48.939444000000002</v>
      </c>
      <c r="F661" s="2">
        <v>48.939444000000002</v>
      </c>
      <c r="G661" s="2">
        <v>126.362306</v>
      </c>
      <c r="H661" s="2">
        <v>126.362306</v>
      </c>
      <c r="I661" s="46"/>
      <c r="J661" s="46"/>
      <c r="K661" s="46"/>
      <c r="L661" s="46" t="s">
        <v>1363</v>
      </c>
      <c r="M661" s="46"/>
      <c r="N661" s="46"/>
      <c r="O661" s="46"/>
      <c r="P661" s="46"/>
      <c r="Q661" s="47">
        <v>171</v>
      </c>
      <c r="R661" s="46"/>
      <c r="S661" s="46"/>
      <c r="T661" s="46"/>
      <c r="U661" s="46"/>
      <c r="V661" s="46"/>
      <c r="W661" s="46"/>
      <c r="X661" s="46"/>
      <c r="Y661" s="46"/>
      <c r="Z661" s="46"/>
      <c r="AA661" s="46"/>
      <c r="AB661" s="2">
        <v>74.34</v>
      </c>
      <c r="AC661" s="2">
        <v>0.13</v>
      </c>
      <c r="AD661" s="2"/>
      <c r="AE661" s="2">
        <v>16.2</v>
      </c>
      <c r="AG661" s="2">
        <v>1.08</v>
      </c>
      <c r="AH661" s="2"/>
      <c r="AI661" s="2"/>
      <c r="AJ661" s="2">
        <v>0.75</v>
      </c>
      <c r="AK661" s="2">
        <v>0.11</v>
      </c>
      <c r="AL661" s="2">
        <v>0.05</v>
      </c>
      <c r="AM661" s="2"/>
      <c r="AN661" s="2">
        <v>3.43</v>
      </c>
      <c r="AO661" s="2">
        <v>3.15</v>
      </c>
      <c r="AP661" s="2">
        <v>0.06</v>
      </c>
      <c r="AQ661" s="2"/>
      <c r="AR661" s="2"/>
      <c r="AS661" s="2"/>
      <c r="AT661" s="2"/>
      <c r="AU661" s="2"/>
      <c r="AV661" s="2"/>
      <c r="AW661" s="2"/>
      <c r="AX661" s="2"/>
      <c r="AY661" s="2"/>
      <c r="AZ661" s="2"/>
      <c r="BA661" s="2"/>
      <c r="BB661" s="2"/>
      <c r="BC661" s="2"/>
      <c r="BD661" s="2"/>
      <c r="BE661" s="2"/>
      <c r="BF661" s="2">
        <v>0.51</v>
      </c>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v>18.5</v>
      </c>
      <c r="CS661" s="2"/>
      <c r="CT661" s="2"/>
      <c r="CU661" s="2"/>
      <c r="CV661" s="2"/>
      <c r="CW661" s="2">
        <v>128</v>
      </c>
      <c r="CX661" s="2">
        <v>76.400000000000006</v>
      </c>
      <c r="CY661" s="2">
        <v>27.7</v>
      </c>
      <c r="CZ661" s="2">
        <v>83.8</v>
      </c>
      <c r="DA661" s="2">
        <v>7</v>
      </c>
      <c r="DB661" s="2"/>
      <c r="DC661" s="2"/>
      <c r="DD661" s="2"/>
      <c r="DE661" s="2"/>
      <c r="DF661" s="2"/>
      <c r="DG661" s="2"/>
      <c r="DH661" s="2"/>
      <c r="DI661" s="2"/>
      <c r="DJ661" s="2"/>
      <c r="DK661" s="2"/>
      <c r="DL661" s="2"/>
      <c r="DM661" s="2"/>
      <c r="DN661" s="2">
        <v>212</v>
      </c>
      <c r="DO661" s="2">
        <v>15.2</v>
      </c>
      <c r="DP661" s="2">
        <v>35.700000000000003</v>
      </c>
      <c r="DQ661" s="2">
        <v>4.55</v>
      </c>
      <c r="DR661" s="2">
        <v>18.100000000000001</v>
      </c>
      <c r="DS661" s="2">
        <v>4.41</v>
      </c>
      <c r="DT661" s="2">
        <v>0.33</v>
      </c>
      <c r="DU661" s="2">
        <v>4.21</v>
      </c>
      <c r="DV661" s="2">
        <v>0.81</v>
      </c>
      <c r="DW661" s="2">
        <v>4.82</v>
      </c>
      <c r="DX661" s="2">
        <v>0.97</v>
      </c>
      <c r="DY661" s="2">
        <v>2.84</v>
      </c>
      <c r="DZ661" s="2">
        <v>0.45</v>
      </c>
      <c r="EA661" s="2">
        <v>2.86</v>
      </c>
      <c r="EB661" s="2">
        <v>0.42</v>
      </c>
      <c r="EC661" s="2">
        <v>3.03</v>
      </c>
      <c r="ED661" s="2">
        <v>1.53</v>
      </c>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46"/>
      <c r="FP661" s="13" t="s">
        <v>1362</v>
      </c>
    </row>
    <row r="662" spans="1:172" x14ac:dyDescent="0.25">
      <c r="A662" s="13" t="s">
        <v>1364</v>
      </c>
      <c r="C662" s="13" t="s">
        <v>1210</v>
      </c>
      <c r="E662" s="12">
        <v>51.170833000000002</v>
      </c>
      <c r="F662" s="12">
        <v>51.170833000000002</v>
      </c>
      <c r="G662" s="12">
        <v>123.916667</v>
      </c>
      <c r="H662" s="12">
        <v>123.916667</v>
      </c>
      <c r="L662" s="13" t="s">
        <v>1365</v>
      </c>
      <c r="Q662" s="34">
        <v>172.4</v>
      </c>
      <c r="AB662" s="30">
        <v>69.42</v>
      </c>
      <c r="AC662" s="6">
        <v>0.34</v>
      </c>
      <c r="AE662" s="30">
        <v>15.98</v>
      </c>
      <c r="AG662" s="2">
        <v>1.0553456323627473</v>
      </c>
      <c r="AH662" s="2">
        <v>0.85</v>
      </c>
      <c r="AI662" s="2">
        <v>1.7996000000000001</v>
      </c>
      <c r="AJ662" s="2">
        <v>0.39</v>
      </c>
      <c r="AK662" s="2">
        <v>0.16</v>
      </c>
      <c r="AL662" s="2">
        <v>7.0000000000000007E-2</v>
      </c>
      <c r="AN662" s="2">
        <v>4.67</v>
      </c>
      <c r="AO662" s="2">
        <v>5.39</v>
      </c>
      <c r="AP662" s="2">
        <v>0.1</v>
      </c>
      <c r="BF662" s="30">
        <v>1.38</v>
      </c>
      <c r="BT662" s="30">
        <v>19</v>
      </c>
      <c r="BU662" s="30">
        <v>1.78</v>
      </c>
      <c r="CH662" s="30">
        <v>3.31</v>
      </c>
      <c r="CI662" s="6"/>
      <c r="CJ662" s="30">
        <v>29.4</v>
      </c>
      <c r="CK662" s="30">
        <v>25</v>
      </c>
      <c r="CL662" s="6"/>
      <c r="CM662" s="6"/>
      <c r="CN662" s="30">
        <v>3.74</v>
      </c>
      <c r="CO662" s="30">
        <v>5.22</v>
      </c>
      <c r="CP662" s="30">
        <v>15.8</v>
      </c>
      <c r="CQ662" s="30">
        <v>48.6</v>
      </c>
      <c r="CR662" s="30">
        <v>14.2</v>
      </c>
      <c r="CW662" s="30">
        <v>106</v>
      </c>
      <c r="CX662" s="30">
        <v>627</v>
      </c>
      <c r="CY662" s="30">
        <v>9.0500000000000007</v>
      </c>
      <c r="CZ662" s="6">
        <v>36.1</v>
      </c>
      <c r="DA662" s="30">
        <v>7.97</v>
      </c>
      <c r="DM662" s="30">
        <v>2.0299999999999998</v>
      </c>
      <c r="DN662" s="30">
        <v>2405</v>
      </c>
      <c r="DO662" s="30">
        <v>32.200000000000003</v>
      </c>
      <c r="DP662" s="30">
        <v>58.6</v>
      </c>
      <c r="DQ662" s="30">
        <v>6.19</v>
      </c>
      <c r="DR662" s="30">
        <v>22.5</v>
      </c>
      <c r="DS662" s="30">
        <v>3.8</v>
      </c>
      <c r="DT662" s="30">
        <v>2.34</v>
      </c>
      <c r="DU662" s="30">
        <v>3.48</v>
      </c>
      <c r="DV662" s="30">
        <v>0.38</v>
      </c>
      <c r="DW662" s="30">
        <v>1.88</v>
      </c>
      <c r="DX662" s="30">
        <v>0.32</v>
      </c>
      <c r="DY662" s="30">
        <v>1.02</v>
      </c>
      <c r="DZ662" s="30">
        <v>0.15</v>
      </c>
      <c r="EA662" s="30">
        <v>1</v>
      </c>
      <c r="EB662" s="30">
        <v>0.13</v>
      </c>
      <c r="EC662" s="6">
        <v>1.44</v>
      </c>
      <c r="ED662" s="30">
        <v>0.77</v>
      </c>
      <c r="EM662" s="30">
        <v>26.1</v>
      </c>
      <c r="EO662" s="30">
        <v>6.48</v>
      </c>
      <c r="EP662" s="30">
        <v>1.59</v>
      </c>
      <c r="FP662" s="13" t="s">
        <v>1366</v>
      </c>
    </row>
    <row r="663" spans="1:172" x14ac:dyDescent="0.25">
      <c r="A663" s="13" t="s">
        <v>1364</v>
      </c>
      <c r="C663" s="13" t="s">
        <v>1210</v>
      </c>
      <c r="E663" s="12">
        <v>51.170833000000002</v>
      </c>
      <c r="F663" s="12">
        <v>51.170833000000002</v>
      </c>
      <c r="G663" s="12">
        <v>123.916667</v>
      </c>
      <c r="H663" s="12">
        <v>123.916667</v>
      </c>
      <c r="L663" s="13" t="s">
        <v>1367</v>
      </c>
      <c r="Q663" s="34">
        <v>172.4</v>
      </c>
      <c r="AB663" s="30">
        <v>70.59</v>
      </c>
      <c r="AC663" s="6">
        <v>0.35</v>
      </c>
      <c r="AE663" s="30">
        <v>15.23</v>
      </c>
      <c r="AG663" s="2">
        <v>0.84080240053345179</v>
      </c>
      <c r="AH663" s="2">
        <v>1.25</v>
      </c>
      <c r="AI663" s="2">
        <v>2.0065539999999999</v>
      </c>
      <c r="AJ663" s="2">
        <v>2.04</v>
      </c>
      <c r="AK663" s="2">
        <v>0.81</v>
      </c>
      <c r="AL663" s="2">
        <v>0.05</v>
      </c>
      <c r="AN663" s="2">
        <v>3.12</v>
      </c>
      <c r="AO663" s="2">
        <v>4.8899999999999997</v>
      </c>
      <c r="AP663" s="2">
        <v>0.14000000000000001</v>
      </c>
      <c r="BF663" s="30">
        <v>0.56000000000000005</v>
      </c>
      <c r="BT663" s="30">
        <v>21.6</v>
      </c>
      <c r="BU663" s="30">
        <v>2.2200000000000002</v>
      </c>
      <c r="CH663" s="30">
        <v>3.19</v>
      </c>
      <c r="CI663" s="6"/>
      <c r="CJ663" s="30">
        <v>32.9</v>
      </c>
      <c r="CK663" s="30">
        <v>7.39</v>
      </c>
      <c r="CL663" s="6"/>
      <c r="CM663" s="6"/>
      <c r="CN663" s="30">
        <v>4.92</v>
      </c>
      <c r="CO663" s="30">
        <v>6.19</v>
      </c>
      <c r="CP663" s="30">
        <v>12.2</v>
      </c>
      <c r="CQ663" s="30">
        <v>59.6</v>
      </c>
      <c r="CR663" s="30">
        <v>15.1</v>
      </c>
      <c r="CW663" s="30">
        <v>70.8</v>
      </c>
      <c r="CX663" s="30">
        <v>572</v>
      </c>
      <c r="CY663" s="30">
        <v>10.6</v>
      </c>
      <c r="CZ663" s="6">
        <v>49.9</v>
      </c>
      <c r="DA663" s="30">
        <v>9.2100000000000009</v>
      </c>
      <c r="DM663" s="30">
        <v>1.29</v>
      </c>
      <c r="DN663" s="30">
        <v>847</v>
      </c>
      <c r="DO663" s="30">
        <v>27.8</v>
      </c>
      <c r="DP663" s="30">
        <v>53.3</v>
      </c>
      <c r="DQ663" s="30">
        <v>5.7</v>
      </c>
      <c r="DR663" s="30">
        <v>23</v>
      </c>
      <c r="DS663" s="30">
        <v>3.33</v>
      </c>
      <c r="DT663" s="30">
        <v>1.22</v>
      </c>
      <c r="DU663" s="30">
        <v>2.86</v>
      </c>
      <c r="DV663" s="30">
        <v>0.38</v>
      </c>
      <c r="DW663" s="30">
        <v>2.11</v>
      </c>
      <c r="DX663" s="30">
        <v>0.34</v>
      </c>
      <c r="DY663" s="30">
        <v>1.02</v>
      </c>
      <c r="DZ663" s="30">
        <v>0.17</v>
      </c>
      <c r="EA663" s="30">
        <v>0.95</v>
      </c>
      <c r="EB663" s="30">
        <v>0.18</v>
      </c>
      <c r="EC663" s="6">
        <v>1.58</v>
      </c>
      <c r="ED663" s="30">
        <v>0.83</v>
      </c>
      <c r="EM663" s="30">
        <v>20.2</v>
      </c>
      <c r="EO663" s="30">
        <v>8.86</v>
      </c>
      <c r="EP663" s="30">
        <v>1.65</v>
      </c>
      <c r="FP663" s="13" t="s">
        <v>1366</v>
      </c>
    </row>
    <row r="664" spans="1:172" x14ac:dyDescent="0.25">
      <c r="A664" s="13" t="s">
        <v>1364</v>
      </c>
      <c r="C664" s="13" t="s">
        <v>1210</v>
      </c>
      <c r="E664" s="12">
        <v>51.170833000000002</v>
      </c>
      <c r="F664" s="12">
        <v>51.170833000000002</v>
      </c>
      <c r="G664" s="12">
        <v>123.916667</v>
      </c>
      <c r="H664" s="12">
        <v>123.916667</v>
      </c>
      <c r="L664" s="13" t="s">
        <v>1368</v>
      </c>
      <c r="Q664" s="34">
        <v>148</v>
      </c>
      <c r="AB664" s="30">
        <v>77.540000000000006</v>
      </c>
      <c r="AC664" s="6">
        <v>0.09</v>
      </c>
      <c r="AE664" s="30">
        <v>12.28</v>
      </c>
      <c r="AG664" s="2">
        <v>4.21604801066904E-2</v>
      </c>
      <c r="AH664" s="2">
        <v>0.25</v>
      </c>
      <c r="AI664" s="2">
        <v>0.28793600000000003</v>
      </c>
      <c r="AJ664" s="2">
        <v>0.36</v>
      </c>
      <c r="AK664" s="2">
        <v>0.11</v>
      </c>
      <c r="AL664" s="2">
        <v>0.01</v>
      </c>
      <c r="AN664" s="2">
        <v>5.01</v>
      </c>
      <c r="AO664" s="2">
        <v>3.7</v>
      </c>
      <c r="AP664" s="2">
        <v>0.01</v>
      </c>
      <c r="BF664" s="30">
        <v>0.56000000000000005</v>
      </c>
      <c r="BT664" s="30">
        <v>8.02</v>
      </c>
      <c r="BU664" s="30">
        <v>1.05</v>
      </c>
      <c r="CH664" s="30">
        <v>1.95</v>
      </c>
      <c r="CI664" s="6"/>
      <c r="CJ664" s="30">
        <v>3.39</v>
      </c>
      <c r="CK664" s="30">
        <v>1.47</v>
      </c>
      <c r="CL664" s="6"/>
      <c r="CM664" s="6"/>
      <c r="CN664" s="30">
        <v>0.28000000000000003</v>
      </c>
      <c r="CO664" s="30">
        <v>0.56000000000000005</v>
      </c>
      <c r="CP664" s="30">
        <v>4.13</v>
      </c>
      <c r="CQ664" s="30">
        <v>17.8</v>
      </c>
      <c r="CR664" s="30">
        <v>17</v>
      </c>
      <c r="CW664" s="30">
        <v>204</v>
      </c>
      <c r="CX664" s="30">
        <v>67.7</v>
      </c>
      <c r="CY664" s="30">
        <v>21.7</v>
      </c>
      <c r="CZ664" s="6">
        <v>242</v>
      </c>
      <c r="DA664" s="30">
        <v>41.1</v>
      </c>
      <c r="DM664" s="30">
        <v>2.08</v>
      </c>
      <c r="DN664" s="30">
        <v>88.8</v>
      </c>
      <c r="DO664" s="30">
        <v>21.7</v>
      </c>
      <c r="DP664" s="30">
        <v>45.4</v>
      </c>
      <c r="DQ664" s="30">
        <v>4.07</v>
      </c>
      <c r="DR664" s="30">
        <v>12.6</v>
      </c>
      <c r="DS664" s="30">
        <v>2.36</v>
      </c>
      <c r="DT664" s="30">
        <v>0.12</v>
      </c>
      <c r="DU664" s="30">
        <v>2.06</v>
      </c>
      <c r="DV664" s="30">
        <v>0.4</v>
      </c>
      <c r="DW664" s="30">
        <v>2.61</v>
      </c>
      <c r="DX664" s="30">
        <v>0.57999999999999996</v>
      </c>
      <c r="DY664" s="30">
        <v>2</v>
      </c>
      <c r="DZ664" s="30">
        <v>0.43</v>
      </c>
      <c r="EA664" s="30">
        <v>2.87</v>
      </c>
      <c r="EB664" s="30">
        <v>0.53</v>
      </c>
      <c r="EC664" s="6">
        <v>14.3</v>
      </c>
      <c r="ED664" s="30">
        <v>3.53</v>
      </c>
      <c r="EM664" s="30">
        <v>11.4</v>
      </c>
      <c r="EO664" s="30">
        <v>44.4</v>
      </c>
      <c r="EP664" s="30">
        <v>13.8</v>
      </c>
      <c r="FP664" s="13" t="s">
        <v>1366</v>
      </c>
    </row>
    <row r="665" spans="1:172" x14ac:dyDescent="0.25">
      <c r="A665" s="13" t="s">
        <v>1364</v>
      </c>
      <c r="C665" s="13" t="s">
        <v>1210</v>
      </c>
      <c r="E665" s="12">
        <v>51.170833000000002</v>
      </c>
      <c r="F665" s="12">
        <v>51.170833000000002</v>
      </c>
      <c r="G665" s="12">
        <v>123.916667</v>
      </c>
      <c r="H665" s="12">
        <v>123.916667</v>
      </c>
      <c r="L665" s="13" t="s">
        <v>1369</v>
      </c>
      <c r="Q665" s="34">
        <v>148</v>
      </c>
      <c r="AB665" s="30">
        <v>76.89</v>
      </c>
      <c r="AC665" s="6">
        <v>0.08</v>
      </c>
      <c r="AE665" s="30">
        <v>12.06</v>
      </c>
      <c r="AG665" s="2">
        <v>0.62772838408535225</v>
      </c>
      <c r="AH665" s="2">
        <v>0.2</v>
      </c>
      <c r="AI665" s="2">
        <v>0.76483000000000001</v>
      </c>
      <c r="AJ665" s="2">
        <v>0.26</v>
      </c>
      <c r="AK665" s="2">
        <v>0.04</v>
      </c>
      <c r="AL665" s="2">
        <v>0.01</v>
      </c>
      <c r="AN665" s="2">
        <v>5.49</v>
      </c>
      <c r="AO665" s="2">
        <v>3.27</v>
      </c>
      <c r="AP665" s="2">
        <v>0.01</v>
      </c>
      <c r="BF665" s="30">
        <v>0.95</v>
      </c>
      <c r="BT665" s="30">
        <v>4.1900000000000004</v>
      </c>
      <c r="BU665" s="30">
        <v>1.5</v>
      </c>
      <c r="CH665" s="30">
        <v>2.48</v>
      </c>
      <c r="CI665" s="6"/>
      <c r="CJ665" s="30">
        <v>3.18</v>
      </c>
      <c r="CK665" s="30">
        <v>8.09</v>
      </c>
      <c r="CL665" s="6"/>
      <c r="CM665" s="6"/>
      <c r="CN665" s="30">
        <v>1</v>
      </c>
      <c r="CO665" s="30">
        <v>1.69</v>
      </c>
      <c r="CP665" s="30">
        <v>7.81</v>
      </c>
      <c r="CQ665" s="30">
        <v>192</v>
      </c>
      <c r="CR665" s="30">
        <v>14.7</v>
      </c>
      <c r="CW665" s="30">
        <v>188</v>
      </c>
      <c r="CX665" s="30">
        <v>115</v>
      </c>
      <c r="CY665" s="30">
        <v>26.7</v>
      </c>
      <c r="CZ665" s="6">
        <v>246</v>
      </c>
      <c r="DA665" s="30">
        <v>37</v>
      </c>
      <c r="DM665" s="30">
        <v>1.92</v>
      </c>
      <c r="DN665" s="30">
        <v>84.5</v>
      </c>
      <c r="DO665" s="30">
        <v>25.7</v>
      </c>
      <c r="DP665" s="30">
        <v>52.7</v>
      </c>
      <c r="DQ665" s="30">
        <v>4.95</v>
      </c>
      <c r="DR665" s="30">
        <v>15.4</v>
      </c>
      <c r="DS665" s="30">
        <v>3.47</v>
      </c>
      <c r="DT665" s="30">
        <v>0.09</v>
      </c>
      <c r="DU665" s="30">
        <v>2.85</v>
      </c>
      <c r="DV665" s="30">
        <v>0.56999999999999995</v>
      </c>
      <c r="DW665" s="30">
        <v>3.55</v>
      </c>
      <c r="DX665" s="30">
        <v>0.85</v>
      </c>
      <c r="DY665" s="30">
        <v>2.7</v>
      </c>
      <c r="DZ665" s="30">
        <v>0.52</v>
      </c>
      <c r="EA665" s="30">
        <v>3.54</v>
      </c>
      <c r="EB665" s="30">
        <v>0.66</v>
      </c>
      <c r="EC665" s="6">
        <v>13.9</v>
      </c>
      <c r="ED665" s="30">
        <v>3.17</v>
      </c>
      <c r="EM665" s="30">
        <v>138</v>
      </c>
      <c r="EO665" s="30">
        <v>41</v>
      </c>
      <c r="EP665" s="30">
        <v>13.2</v>
      </c>
      <c r="FP665" s="13" t="s">
        <v>1366</v>
      </c>
    </row>
    <row r="666" spans="1:172" x14ac:dyDescent="0.25">
      <c r="A666" s="13" t="s">
        <v>1364</v>
      </c>
      <c r="C666" s="13" t="s">
        <v>1210</v>
      </c>
      <c r="E666" s="12">
        <v>51.170833000000002</v>
      </c>
      <c r="F666" s="12">
        <v>51.170833000000002</v>
      </c>
      <c r="G666" s="12">
        <v>123.916667</v>
      </c>
      <c r="H666" s="12">
        <v>123.916667</v>
      </c>
      <c r="L666" s="13" t="s">
        <v>1370</v>
      </c>
      <c r="Q666" s="34">
        <v>148</v>
      </c>
      <c r="AB666" s="30">
        <v>77.28</v>
      </c>
      <c r="AC666" s="6">
        <v>0.08</v>
      </c>
      <c r="AE666" s="30">
        <v>12.14</v>
      </c>
      <c r="AG666" s="2">
        <v>9.9888864192042695E-2</v>
      </c>
      <c r="AH666" s="2">
        <v>0.45</v>
      </c>
      <c r="AI666" s="2">
        <v>0.53988000000000003</v>
      </c>
      <c r="AJ666" s="2">
        <v>0.25</v>
      </c>
      <c r="AK666" s="2">
        <v>0.06</v>
      </c>
      <c r="AL666" s="2">
        <v>0.02</v>
      </c>
      <c r="AN666" s="2">
        <v>4.96</v>
      </c>
      <c r="AO666" s="2">
        <v>3.67</v>
      </c>
      <c r="AP666" s="2">
        <v>0.01</v>
      </c>
      <c r="BF666" s="30">
        <v>0.84</v>
      </c>
      <c r="BT666" s="30">
        <v>3.59</v>
      </c>
      <c r="BU666" s="30">
        <v>2.74</v>
      </c>
      <c r="CH666" s="30">
        <v>1.93</v>
      </c>
      <c r="CI666" s="6"/>
      <c r="CJ666" s="30">
        <v>3.66</v>
      </c>
      <c r="CK666" s="30">
        <v>1.24</v>
      </c>
      <c r="CL666" s="6"/>
      <c r="CM666" s="6"/>
      <c r="CN666" s="30">
        <v>0.11</v>
      </c>
      <c r="CO666" s="30">
        <v>0.28999999999999998</v>
      </c>
      <c r="CP666" s="30">
        <v>4.76</v>
      </c>
      <c r="CQ666" s="30">
        <v>58</v>
      </c>
      <c r="CR666" s="30">
        <v>18.2</v>
      </c>
      <c r="CW666" s="30">
        <v>171</v>
      </c>
      <c r="CX666" s="30">
        <v>47.8</v>
      </c>
      <c r="CY666" s="30">
        <v>21.6</v>
      </c>
      <c r="CZ666" s="6">
        <v>189</v>
      </c>
      <c r="DA666" s="30">
        <v>31.7</v>
      </c>
      <c r="DM666" s="30">
        <v>1.34</v>
      </c>
      <c r="DN666" s="30">
        <v>31.6</v>
      </c>
      <c r="DO666" s="30">
        <v>22.7</v>
      </c>
      <c r="DP666" s="30">
        <v>46.4</v>
      </c>
      <c r="DQ666" s="30">
        <v>4.0199999999999996</v>
      </c>
      <c r="DR666" s="30">
        <v>11.5</v>
      </c>
      <c r="DS666" s="30">
        <v>2.08</v>
      </c>
      <c r="DT666" s="30">
        <v>0.02</v>
      </c>
      <c r="DU666" s="30">
        <v>2.14</v>
      </c>
      <c r="DV666" s="30">
        <v>0.39</v>
      </c>
      <c r="DW666" s="30">
        <v>2.92</v>
      </c>
      <c r="DX666" s="30">
        <v>0.68</v>
      </c>
      <c r="DY666" s="30">
        <v>2.13</v>
      </c>
      <c r="DZ666" s="30">
        <v>0.45</v>
      </c>
      <c r="EA666" s="30">
        <v>3.05</v>
      </c>
      <c r="EB666" s="30">
        <v>0.59</v>
      </c>
      <c r="EC666" s="6">
        <v>11</v>
      </c>
      <c r="ED666" s="30">
        <v>2.97</v>
      </c>
      <c r="EM666" s="30">
        <v>20.2</v>
      </c>
      <c r="EO666" s="30">
        <v>32.9</v>
      </c>
      <c r="EP666" s="30">
        <v>11.8</v>
      </c>
      <c r="FP666" s="13" t="s">
        <v>1366</v>
      </c>
    </row>
    <row r="667" spans="1:172" x14ac:dyDescent="0.25">
      <c r="A667" s="13" t="s">
        <v>1364</v>
      </c>
      <c r="C667" s="13" t="s">
        <v>1210</v>
      </c>
      <c r="E667" s="12">
        <v>51.170833000000002</v>
      </c>
      <c r="F667" s="12">
        <v>51.170833000000002</v>
      </c>
      <c r="G667" s="12">
        <v>123.916667</v>
      </c>
      <c r="H667" s="12">
        <v>123.916667</v>
      </c>
      <c r="L667" s="13" t="s">
        <v>1371</v>
      </c>
      <c r="Q667" s="34">
        <v>148</v>
      </c>
      <c r="AB667" s="30">
        <v>76.91</v>
      </c>
      <c r="AC667" s="6">
        <v>0.08</v>
      </c>
      <c r="AE667" s="30">
        <v>11.91</v>
      </c>
      <c r="AG667" s="2">
        <v>0.11432096021338076</v>
      </c>
      <c r="AH667" s="2">
        <v>0.5</v>
      </c>
      <c r="AI667" s="2">
        <v>0.60286600000000001</v>
      </c>
      <c r="AJ667" s="2">
        <v>0.3</v>
      </c>
      <c r="AK667" s="2">
        <v>0.05</v>
      </c>
      <c r="AL667" s="2">
        <v>0.02</v>
      </c>
      <c r="AN667" s="2">
        <v>6.39</v>
      </c>
      <c r="AO667" s="2">
        <v>2.5499999999999998</v>
      </c>
      <c r="AP667" s="2">
        <v>0.01</v>
      </c>
      <c r="BF667" s="30">
        <v>1.02</v>
      </c>
      <c r="BT667" s="30">
        <v>6.36</v>
      </c>
      <c r="BU667" s="30">
        <v>1.24</v>
      </c>
      <c r="CH667" s="30">
        <v>1.21</v>
      </c>
      <c r="CI667" s="6"/>
      <c r="CJ667" s="30">
        <v>3.7</v>
      </c>
      <c r="CK667" s="30">
        <v>1.41</v>
      </c>
      <c r="CL667" s="6"/>
      <c r="CM667" s="6"/>
      <c r="CN667" s="30">
        <v>0.18</v>
      </c>
      <c r="CO667" s="30">
        <v>0.37</v>
      </c>
      <c r="CP667" s="30">
        <v>6.23</v>
      </c>
      <c r="CQ667" s="30">
        <v>31.2</v>
      </c>
      <c r="CR667" s="30">
        <v>16.600000000000001</v>
      </c>
      <c r="CW667" s="30">
        <v>195</v>
      </c>
      <c r="CX667" s="30">
        <v>36.9</v>
      </c>
      <c r="CY667" s="30">
        <v>15.1</v>
      </c>
      <c r="CZ667" s="6">
        <v>162</v>
      </c>
      <c r="DA667" s="30">
        <v>28.4</v>
      </c>
      <c r="DM667" s="30">
        <v>1.33</v>
      </c>
      <c r="DN667" s="30">
        <v>51.4</v>
      </c>
      <c r="DO667" s="30">
        <v>26.2</v>
      </c>
      <c r="DP667" s="30">
        <v>47.8</v>
      </c>
      <c r="DQ667" s="30">
        <v>4.24</v>
      </c>
      <c r="DR667" s="30">
        <v>12</v>
      </c>
      <c r="DS667" s="30">
        <v>1.81</v>
      </c>
      <c r="DT667" s="30">
        <v>0.06</v>
      </c>
      <c r="DU667" s="30">
        <v>1.86</v>
      </c>
      <c r="DV667" s="30">
        <v>0.32</v>
      </c>
      <c r="DW667" s="30">
        <v>2.08</v>
      </c>
      <c r="DX667" s="30">
        <v>0.52</v>
      </c>
      <c r="DY667" s="30">
        <v>1.68</v>
      </c>
      <c r="DZ667" s="30">
        <v>0.34</v>
      </c>
      <c r="EA667" s="30">
        <v>2.29</v>
      </c>
      <c r="EB667" s="30">
        <v>0.35</v>
      </c>
      <c r="EC667" s="6">
        <v>9.0399999999999991</v>
      </c>
      <c r="ED667" s="30">
        <v>2.69</v>
      </c>
      <c r="EM667" s="30">
        <v>15.6</v>
      </c>
      <c r="EO667" s="30">
        <v>34.200000000000003</v>
      </c>
      <c r="EP667" s="30">
        <v>7.83</v>
      </c>
      <c r="FP667" s="13" t="s">
        <v>1366</v>
      </c>
    </row>
    <row r="668" spans="1:172" x14ac:dyDescent="0.25">
      <c r="A668" s="13" t="s">
        <v>1364</v>
      </c>
      <c r="C668" s="13" t="s">
        <v>1210</v>
      </c>
      <c r="E668" s="12">
        <v>51.170833000000002</v>
      </c>
      <c r="F668" s="12">
        <v>51.170833000000002</v>
      </c>
      <c r="G668" s="12">
        <v>123.916667</v>
      </c>
      <c r="H668" s="12">
        <v>123.916667</v>
      </c>
      <c r="L668" s="13" t="s">
        <v>1372</v>
      </c>
      <c r="Q668" s="34">
        <v>147</v>
      </c>
      <c r="AB668" s="30">
        <v>76.88</v>
      </c>
      <c r="AC668" s="6">
        <v>0.05</v>
      </c>
      <c r="AE668" s="30">
        <v>13.3</v>
      </c>
      <c r="AG668" s="2">
        <v>0.20772838408535232</v>
      </c>
      <c r="AH668" s="2">
        <v>0.2</v>
      </c>
      <c r="AI668" s="2">
        <v>0.38691400000000004</v>
      </c>
      <c r="AJ668" s="2">
        <v>0.13</v>
      </c>
      <c r="AK668" s="2">
        <v>0.09</v>
      </c>
      <c r="AL668" s="2">
        <v>0.02</v>
      </c>
      <c r="AN668" s="2">
        <v>4.4000000000000004</v>
      </c>
      <c r="AO668" s="2">
        <v>3.78</v>
      </c>
      <c r="AP668" s="2">
        <v>0.02</v>
      </c>
      <c r="BF668" s="30">
        <v>0.91</v>
      </c>
      <c r="BT668" s="30">
        <v>5.64</v>
      </c>
      <c r="BU668" s="30">
        <v>1.52</v>
      </c>
      <c r="CH668" s="30">
        <v>5.85</v>
      </c>
      <c r="CI668" s="6"/>
      <c r="CJ668" s="30">
        <v>3.52</v>
      </c>
      <c r="CK668" s="30">
        <v>1.72</v>
      </c>
      <c r="CL668" s="6"/>
      <c r="CM668" s="6"/>
      <c r="CN668" s="30">
        <v>0.1</v>
      </c>
      <c r="CO668" s="30">
        <v>0.27</v>
      </c>
      <c r="CP668" s="30">
        <v>4.2699999999999996</v>
      </c>
      <c r="CQ668" s="30">
        <v>15.6</v>
      </c>
      <c r="CR668" s="30">
        <v>17.399999999999999</v>
      </c>
      <c r="CW668" s="30">
        <v>156</v>
      </c>
      <c r="CX668" s="30">
        <v>76.400000000000006</v>
      </c>
      <c r="CY668" s="30">
        <v>19</v>
      </c>
      <c r="CZ668" s="6">
        <v>104</v>
      </c>
      <c r="DA668" s="30">
        <v>32.200000000000003</v>
      </c>
      <c r="DM668" s="30">
        <v>1.73</v>
      </c>
      <c r="DN668" s="30">
        <v>185</v>
      </c>
      <c r="DO668" s="30">
        <v>7.69</v>
      </c>
      <c r="DP668" s="30">
        <v>22.9</v>
      </c>
      <c r="DQ668" s="30">
        <v>2.86</v>
      </c>
      <c r="DR668" s="30">
        <v>11.2</v>
      </c>
      <c r="DS668" s="30">
        <v>3.65</v>
      </c>
      <c r="DT668" s="30">
        <v>0.2</v>
      </c>
      <c r="DU668" s="30">
        <v>2.72</v>
      </c>
      <c r="DV668" s="30">
        <v>0.61</v>
      </c>
      <c r="DW668" s="30">
        <v>3.66</v>
      </c>
      <c r="DX668" s="30">
        <v>0.65</v>
      </c>
      <c r="DY668" s="30">
        <v>2</v>
      </c>
      <c r="DZ668" s="30">
        <v>0.33</v>
      </c>
      <c r="EA668" s="30">
        <v>2.2000000000000002</v>
      </c>
      <c r="EB668" s="30">
        <v>0.4</v>
      </c>
      <c r="EC668" s="6">
        <v>6.14</v>
      </c>
      <c r="ED668" s="30">
        <v>4.0599999999999996</v>
      </c>
      <c r="EM668" s="30">
        <v>15</v>
      </c>
      <c r="EO668" s="30">
        <v>12.9</v>
      </c>
      <c r="EP668" s="30">
        <v>5.1100000000000003</v>
      </c>
      <c r="FP668" s="13" t="s">
        <v>1366</v>
      </c>
    </row>
    <row r="669" spans="1:172" x14ac:dyDescent="0.25">
      <c r="A669" s="13" t="s">
        <v>1364</v>
      </c>
      <c r="C669" s="13" t="s">
        <v>1210</v>
      </c>
      <c r="E669" s="12">
        <v>51.170833000000002</v>
      </c>
      <c r="F669" s="12">
        <v>51.170833000000002</v>
      </c>
      <c r="G669" s="12">
        <v>123.916667</v>
      </c>
      <c r="H669" s="12">
        <v>123.916667</v>
      </c>
      <c r="L669" s="13" t="s">
        <v>1373</v>
      </c>
      <c r="Q669" s="34">
        <v>147</v>
      </c>
      <c r="AB669" s="30">
        <v>76.58</v>
      </c>
      <c r="AC669" s="30">
        <v>0.08</v>
      </c>
      <c r="AE669" s="30">
        <v>12.89</v>
      </c>
      <c r="AG669" s="2">
        <v>0.18659257612802849</v>
      </c>
      <c r="AH669" s="2">
        <v>0.3</v>
      </c>
      <c r="AI669" s="2">
        <v>0.46789600000000003</v>
      </c>
      <c r="AJ669" s="2">
        <v>0.26</v>
      </c>
      <c r="AK669" s="2">
        <v>0.22</v>
      </c>
      <c r="AL669" s="2">
        <v>0.04</v>
      </c>
      <c r="AN669" s="2">
        <v>5.78</v>
      </c>
      <c r="AO669" s="2">
        <v>2.61</v>
      </c>
      <c r="AP669" s="2">
        <v>0.02</v>
      </c>
      <c r="BF669" s="30">
        <v>0.99</v>
      </c>
      <c r="BT669" s="30">
        <v>7.14</v>
      </c>
      <c r="BU669" s="30">
        <v>1.1599999999999999</v>
      </c>
      <c r="CH669" s="30">
        <v>1.3</v>
      </c>
      <c r="CJ669" s="30">
        <v>5.71</v>
      </c>
      <c r="CK669" s="30">
        <v>1.54</v>
      </c>
      <c r="CN669" s="30">
        <v>0.26</v>
      </c>
      <c r="CO669" s="30">
        <v>0.47</v>
      </c>
      <c r="CP669" s="30">
        <v>6.94</v>
      </c>
      <c r="CQ669" s="30">
        <v>77.400000000000006</v>
      </c>
      <c r="CR669" s="30">
        <v>11.4</v>
      </c>
      <c r="CW669" s="30">
        <v>159</v>
      </c>
      <c r="CX669" s="30">
        <v>92.8</v>
      </c>
      <c r="CY669" s="30">
        <v>9.85</v>
      </c>
      <c r="CZ669" s="30">
        <v>88.6</v>
      </c>
      <c r="DA669" s="30">
        <v>8.94</v>
      </c>
      <c r="DM669" s="30">
        <v>3</v>
      </c>
      <c r="DN669" s="30">
        <v>379</v>
      </c>
      <c r="DO669" s="30">
        <v>12.4</v>
      </c>
      <c r="DP669" s="30">
        <v>30.2</v>
      </c>
      <c r="DQ669" s="30">
        <v>3.32</v>
      </c>
      <c r="DR669" s="30">
        <v>11.3</v>
      </c>
      <c r="DS669" s="30">
        <v>2.81</v>
      </c>
      <c r="DT669" s="30">
        <v>0.39</v>
      </c>
      <c r="DU669" s="30">
        <v>2.25</v>
      </c>
      <c r="DV669" s="30">
        <v>0.38</v>
      </c>
      <c r="DW669" s="30">
        <v>2.36</v>
      </c>
      <c r="DX669" s="30">
        <v>0.27</v>
      </c>
      <c r="DY669" s="30">
        <v>1.05</v>
      </c>
      <c r="DZ669" s="30">
        <v>0.14000000000000001</v>
      </c>
      <c r="EA669" s="30">
        <v>0.85</v>
      </c>
      <c r="EB669" s="30">
        <v>0.14000000000000001</v>
      </c>
      <c r="EC669" s="30">
        <v>3.61</v>
      </c>
      <c r="ED669" s="30">
        <v>0.96</v>
      </c>
      <c r="EM669" s="30">
        <v>28.8</v>
      </c>
      <c r="EO669" s="30">
        <v>7.93</v>
      </c>
      <c r="EP669" s="30">
        <v>2.81</v>
      </c>
      <c r="FP669" s="13" t="s">
        <v>1366</v>
      </c>
    </row>
    <row r="670" spans="1:172" x14ac:dyDescent="0.25">
      <c r="A670" s="13" t="s">
        <v>1364</v>
      </c>
      <c r="C670" s="13" t="s">
        <v>1210</v>
      </c>
      <c r="E670" s="12">
        <v>51.170833000000002</v>
      </c>
      <c r="F670" s="12">
        <v>51.170833000000002</v>
      </c>
      <c r="G670" s="12">
        <v>123.916667</v>
      </c>
      <c r="H670" s="12">
        <v>123.916667</v>
      </c>
      <c r="L670" s="13" t="s">
        <v>1374</v>
      </c>
      <c r="Q670" s="34">
        <v>147</v>
      </c>
      <c r="AB670" s="30">
        <v>75.83</v>
      </c>
      <c r="AC670" s="30">
        <v>0.09</v>
      </c>
      <c r="AE670" s="30">
        <v>12.73</v>
      </c>
      <c r="AG670" s="2">
        <v>0.62772838408535225</v>
      </c>
      <c r="AH670" s="2">
        <v>0.2</v>
      </c>
      <c r="AI670" s="2">
        <v>0.76483000000000001</v>
      </c>
      <c r="AJ670" s="2">
        <v>0.28000000000000003</v>
      </c>
      <c r="AK670" s="2">
        <v>0.11</v>
      </c>
      <c r="AL670" s="2">
        <v>0.04</v>
      </c>
      <c r="AN670" s="2">
        <v>6.11</v>
      </c>
      <c r="AO670" s="2">
        <v>3.17</v>
      </c>
      <c r="AP670" s="2">
        <v>0.02</v>
      </c>
      <c r="BF670" s="30">
        <v>0.76</v>
      </c>
      <c r="BT670" s="30">
        <v>4.9400000000000004</v>
      </c>
      <c r="BU670" s="30">
        <v>0.88</v>
      </c>
      <c r="CH670" s="30">
        <v>1.71</v>
      </c>
      <c r="CJ670" s="30">
        <v>5.28</v>
      </c>
      <c r="CK670" s="30">
        <v>2.29</v>
      </c>
      <c r="CN670" s="30">
        <v>0.97</v>
      </c>
      <c r="CO670" s="30">
        <v>0.6</v>
      </c>
      <c r="CP670" s="30">
        <v>10.1</v>
      </c>
      <c r="CQ670" s="30">
        <v>37.799999999999997</v>
      </c>
      <c r="CR670" s="30">
        <v>11.5</v>
      </c>
      <c r="CW670" s="30">
        <v>160</v>
      </c>
      <c r="CX670" s="30">
        <v>85.3</v>
      </c>
      <c r="CY670" s="30">
        <v>11.5</v>
      </c>
      <c r="CZ670" s="30">
        <v>104</v>
      </c>
      <c r="DA670" s="30">
        <v>10.9</v>
      </c>
      <c r="DM670" s="30">
        <v>2.11</v>
      </c>
      <c r="DN670" s="30">
        <v>477</v>
      </c>
      <c r="DO670" s="30">
        <v>18.7</v>
      </c>
      <c r="DP670" s="30">
        <v>39.9</v>
      </c>
      <c r="DQ670" s="30">
        <v>4.5199999999999996</v>
      </c>
      <c r="DR670" s="30">
        <v>15.4</v>
      </c>
      <c r="DS670" s="30">
        <v>3.11</v>
      </c>
      <c r="DT670" s="30">
        <v>0.56000000000000005</v>
      </c>
      <c r="DU670" s="30">
        <v>2.38</v>
      </c>
      <c r="DV670" s="30">
        <v>0.36</v>
      </c>
      <c r="DW670" s="30">
        <v>1.74</v>
      </c>
      <c r="DX670" s="30">
        <v>0.33</v>
      </c>
      <c r="DY670" s="30">
        <v>1.02</v>
      </c>
      <c r="DZ670" s="30">
        <v>0.15</v>
      </c>
      <c r="EA670" s="30">
        <v>1.03</v>
      </c>
      <c r="EB670" s="30">
        <v>0.19</v>
      </c>
      <c r="EC670" s="30">
        <v>4.1900000000000004</v>
      </c>
      <c r="ED670" s="30">
        <v>1.05</v>
      </c>
      <c r="EM670" s="30">
        <v>24.4</v>
      </c>
      <c r="EO670" s="30">
        <v>11.4</v>
      </c>
      <c r="EP670" s="30">
        <v>3.02</v>
      </c>
      <c r="FP670" s="13" t="s">
        <v>1366</v>
      </c>
    </row>
    <row r="671" spans="1:172" x14ac:dyDescent="0.25">
      <c r="A671" s="13" t="s">
        <v>1364</v>
      </c>
      <c r="C671" s="13" t="s">
        <v>1210</v>
      </c>
      <c r="E671" s="12">
        <v>51.170833000000002</v>
      </c>
      <c r="F671" s="12">
        <v>51.170833000000002</v>
      </c>
      <c r="G671" s="12">
        <v>123.916667</v>
      </c>
      <c r="H671" s="12">
        <v>123.916667</v>
      </c>
      <c r="L671" s="13" t="s">
        <v>1375</v>
      </c>
      <c r="Q671" s="34">
        <v>147</v>
      </c>
      <c r="AB671" s="30">
        <v>77.099999999999994</v>
      </c>
      <c r="AC671" s="30">
        <v>0.08</v>
      </c>
      <c r="AE671" s="30">
        <v>12.42</v>
      </c>
      <c r="AG671" s="2">
        <v>0.74772838408535225</v>
      </c>
      <c r="AH671" s="2">
        <v>0.2</v>
      </c>
      <c r="AI671" s="2">
        <v>0.87280599999999997</v>
      </c>
      <c r="AJ671" s="2">
        <v>0.31</v>
      </c>
      <c r="AK671" s="2">
        <v>0.04</v>
      </c>
      <c r="AL671" s="2">
        <v>0.01</v>
      </c>
      <c r="AN671" s="2">
        <v>3.75</v>
      </c>
      <c r="AO671" s="2">
        <v>4.72</v>
      </c>
      <c r="AP671" s="2">
        <v>0.01</v>
      </c>
      <c r="BF671" s="30">
        <v>0.57999999999999996</v>
      </c>
      <c r="BT671" s="30">
        <v>5.18</v>
      </c>
      <c r="BU671" s="30">
        <v>0.52</v>
      </c>
      <c r="CH671" s="30">
        <v>2.39</v>
      </c>
      <c r="CJ671" s="30">
        <v>2.8</v>
      </c>
      <c r="CK671" s="30">
        <v>1.7</v>
      </c>
      <c r="CN671" s="30">
        <v>0.11</v>
      </c>
      <c r="CO671" s="30">
        <v>0.45</v>
      </c>
      <c r="CP671" s="30">
        <v>5.62</v>
      </c>
      <c r="CQ671" s="30">
        <v>21.8</v>
      </c>
      <c r="CR671" s="30">
        <v>20.5</v>
      </c>
      <c r="CW671" s="30">
        <v>193</v>
      </c>
      <c r="CX671" s="30">
        <v>38.1</v>
      </c>
      <c r="CY671" s="30">
        <v>20.100000000000001</v>
      </c>
      <c r="CZ671" s="30">
        <v>248</v>
      </c>
      <c r="DA671" s="30">
        <v>39.299999999999997</v>
      </c>
      <c r="DM671" s="30">
        <v>1.29</v>
      </c>
      <c r="DN671" s="30">
        <v>35.799999999999997</v>
      </c>
      <c r="DO671" s="30">
        <v>22.2</v>
      </c>
      <c r="DP671" s="30">
        <v>43.4</v>
      </c>
      <c r="DQ671" s="30">
        <v>4.0199999999999996</v>
      </c>
      <c r="DR671" s="30">
        <v>11.7</v>
      </c>
      <c r="DS671" s="30">
        <v>2.2599999999999998</v>
      </c>
      <c r="DT671" s="30">
        <v>0.03</v>
      </c>
      <c r="DU671" s="30">
        <v>2.1</v>
      </c>
      <c r="DV671" s="30">
        <v>0.4</v>
      </c>
      <c r="DW671" s="30">
        <v>2.3199999999999998</v>
      </c>
      <c r="DX671" s="30">
        <v>0.62</v>
      </c>
      <c r="DY671" s="30">
        <v>1.96</v>
      </c>
      <c r="DZ671" s="30">
        <v>0.45</v>
      </c>
      <c r="EA671" s="30">
        <v>2.94</v>
      </c>
      <c r="EB671" s="30">
        <v>0.55000000000000004</v>
      </c>
      <c r="EC671" s="30">
        <v>14</v>
      </c>
      <c r="ED671" s="30">
        <v>3.45</v>
      </c>
      <c r="EM671" s="30">
        <v>31.3</v>
      </c>
      <c r="EO671" s="30">
        <v>39.6</v>
      </c>
      <c r="EP671" s="30">
        <v>13.9</v>
      </c>
      <c r="FP671" s="13" t="s">
        <v>1366</v>
      </c>
    </row>
    <row r="672" spans="1:172" x14ac:dyDescent="0.25">
      <c r="A672" s="13" t="s">
        <v>1364</v>
      </c>
      <c r="C672" s="13" t="s">
        <v>1210</v>
      </c>
      <c r="E672" s="12">
        <v>51.170833000000002</v>
      </c>
      <c r="F672" s="12">
        <v>51.170833000000002</v>
      </c>
      <c r="G672" s="12">
        <v>123.916667</v>
      </c>
      <c r="H672" s="12">
        <v>123.916667</v>
      </c>
      <c r="L672" s="13" t="s">
        <v>1376</v>
      </c>
      <c r="Q672" s="34">
        <v>147</v>
      </c>
      <c r="AB672" s="30">
        <v>77.37</v>
      </c>
      <c r="AC672" s="30">
        <v>0.08</v>
      </c>
      <c r="AE672" s="30">
        <v>12.24</v>
      </c>
      <c r="AG672" s="2">
        <v>0.40329628806401413</v>
      </c>
      <c r="AH672" s="2">
        <v>0.15</v>
      </c>
      <c r="AI672" s="2">
        <v>0.51288599999999995</v>
      </c>
      <c r="AJ672" s="2">
        <v>0.44</v>
      </c>
      <c r="AK672" s="2">
        <v>0.14000000000000001</v>
      </c>
      <c r="AL672" s="2">
        <v>0.02</v>
      </c>
      <c r="AN672" s="2">
        <v>5.64</v>
      </c>
      <c r="AO672" s="2">
        <v>2.92</v>
      </c>
      <c r="AP672" s="2">
        <v>0.03</v>
      </c>
      <c r="BF672" s="30">
        <v>0.45</v>
      </c>
      <c r="BT672" s="30">
        <v>10.7</v>
      </c>
      <c r="BU672" s="30">
        <v>1.01</v>
      </c>
      <c r="CH672" s="30">
        <v>1.97</v>
      </c>
      <c r="CJ672" s="30">
        <v>7.13</v>
      </c>
      <c r="CK672" s="30">
        <v>1.59</v>
      </c>
      <c r="CN672" s="30">
        <v>0.8</v>
      </c>
      <c r="CO672" s="30">
        <v>0.62</v>
      </c>
      <c r="CP672" s="30">
        <v>4.51</v>
      </c>
      <c r="CQ672" s="30">
        <v>53.6</v>
      </c>
      <c r="CR672" s="30">
        <v>11.5</v>
      </c>
      <c r="CW672" s="30">
        <v>172</v>
      </c>
      <c r="CX672" s="30">
        <v>67.5</v>
      </c>
      <c r="CY672" s="30">
        <v>6.95</v>
      </c>
      <c r="CZ672" s="30">
        <v>93.5</v>
      </c>
      <c r="DA672" s="30">
        <v>11.7</v>
      </c>
      <c r="DM672" s="30">
        <v>0.9</v>
      </c>
      <c r="DN672" s="30">
        <v>231</v>
      </c>
      <c r="DO672" s="30">
        <v>12.9</v>
      </c>
      <c r="DP672" s="30">
        <v>27.3</v>
      </c>
      <c r="DQ672" s="30">
        <v>3.13</v>
      </c>
      <c r="DR672" s="30">
        <v>11.3</v>
      </c>
      <c r="DS672" s="30">
        <v>2.5</v>
      </c>
      <c r="DT672" s="30">
        <v>0.32</v>
      </c>
      <c r="DU672" s="30">
        <v>1.72</v>
      </c>
      <c r="DV672" s="30">
        <v>0.28999999999999998</v>
      </c>
      <c r="DW672" s="30">
        <v>1.33</v>
      </c>
      <c r="DX672" s="30">
        <v>0.24</v>
      </c>
      <c r="DY672" s="30">
        <v>0.74</v>
      </c>
      <c r="DZ672" s="30">
        <v>0.12</v>
      </c>
      <c r="EA672" s="30">
        <v>0.94</v>
      </c>
      <c r="EB672" s="30">
        <v>0.14000000000000001</v>
      </c>
      <c r="EC672" s="30">
        <v>4.01</v>
      </c>
      <c r="ED672" s="30">
        <v>1.3</v>
      </c>
      <c r="EM672" s="30">
        <v>23.9</v>
      </c>
      <c r="EO672" s="30">
        <v>9.3000000000000007</v>
      </c>
      <c r="EP672" s="30">
        <v>2.3199999999999998</v>
      </c>
      <c r="FP672" s="13" t="s">
        <v>1366</v>
      </c>
    </row>
    <row r="673" spans="1:172" x14ac:dyDescent="0.25">
      <c r="A673" s="13" t="s">
        <v>1364</v>
      </c>
      <c r="C673" s="13" t="s">
        <v>1210</v>
      </c>
      <c r="E673" s="12">
        <v>51.170833000000002</v>
      </c>
      <c r="F673" s="12">
        <v>51.170833000000002</v>
      </c>
      <c r="G673" s="12">
        <v>123.916667</v>
      </c>
      <c r="H673" s="12">
        <v>123.916667</v>
      </c>
      <c r="L673" s="13" t="s">
        <v>1377</v>
      </c>
      <c r="Q673" s="34">
        <v>147</v>
      </c>
      <c r="AB673" s="30">
        <v>79.56</v>
      </c>
      <c r="AC673" s="30">
        <v>7.0000000000000007E-2</v>
      </c>
      <c r="AE673" s="30">
        <v>11.67</v>
      </c>
      <c r="AG673" s="2">
        <v>0.87772838408535248</v>
      </c>
      <c r="AH673" s="2">
        <v>0.2</v>
      </c>
      <c r="AI673" s="2">
        <v>0.9897800000000001</v>
      </c>
      <c r="AJ673" s="2">
        <v>0.06</v>
      </c>
      <c r="AK673" s="2">
        <v>0.31</v>
      </c>
      <c r="AL673" s="2">
        <v>0.02</v>
      </c>
      <c r="AN673" s="2">
        <v>5.24</v>
      </c>
      <c r="AO673" s="2">
        <v>0.2</v>
      </c>
      <c r="AP673" s="2">
        <v>0.01</v>
      </c>
      <c r="BF673" s="30">
        <v>1.75</v>
      </c>
      <c r="BT673" s="30">
        <v>32</v>
      </c>
      <c r="BU673" s="30">
        <v>1.58</v>
      </c>
      <c r="CH673" s="30">
        <v>1.5</v>
      </c>
      <c r="CJ673" s="30">
        <v>4.13</v>
      </c>
      <c r="CK673" s="30">
        <v>1.43</v>
      </c>
      <c r="CN673" s="30">
        <v>0.22</v>
      </c>
      <c r="CO673" s="30">
        <v>0.37</v>
      </c>
      <c r="CP673" s="30">
        <v>3.88</v>
      </c>
      <c r="CQ673" s="30">
        <v>25</v>
      </c>
      <c r="CR673" s="30">
        <v>17.3</v>
      </c>
      <c r="CW673" s="30">
        <v>216</v>
      </c>
      <c r="CX673" s="30">
        <v>24</v>
      </c>
      <c r="CY673" s="30">
        <v>13.3</v>
      </c>
      <c r="CZ673" s="30">
        <v>230</v>
      </c>
      <c r="DA673" s="30">
        <v>33.4</v>
      </c>
      <c r="DM673" s="30">
        <v>6.72</v>
      </c>
      <c r="DN673" s="30">
        <v>81.3</v>
      </c>
      <c r="DO673" s="30">
        <v>9.84</v>
      </c>
      <c r="DP673" s="30">
        <v>20.7</v>
      </c>
      <c r="DQ673" s="30">
        <v>1.94</v>
      </c>
      <c r="DR673" s="30">
        <v>5.94</v>
      </c>
      <c r="DS673" s="30">
        <v>1.1599999999999999</v>
      </c>
      <c r="DT673" s="30">
        <v>0.06</v>
      </c>
      <c r="DU673" s="30">
        <v>1.1399999999999999</v>
      </c>
      <c r="DV673" s="30">
        <v>0.24</v>
      </c>
      <c r="DW673" s="30">
        <v>1.68</v>
      </c>
      <c r="DX673" s="30">
        <v>0.43</v>
      </c>
      <c r="DY673" s="30">
        <v>1.37</v>
      </c>
      <c r="DZ673" s="30">
        <v>0.28999999999999998</v>
      </c>
      <c r="EA673" s="30">
        <v>2.39</v>
      </c>
      <c r="EB673" s="30">
        <v>0.43</v>
      </c>
      <c r="EC673" s="30">
        <v>13.5</v>
      </c>
      <c r="ED673" s="30">
        <v>2.72</v>
      </c>
      <c r="EM673" s="30">
        <v>9.9499999999999993</v>
      </c>
      <c r="EO673" s="30">
        <v>34.1</v>
      </c>
      <c r="EP673" s="30">
        <v>8.8000000000000007</v>
      </c>
      <c r="FP673" s="13" t="s">
        <v>1366</v>
      </c>
    </row>
    <row r="674" spans="1:172" x14ac:dyDescent="0.25">
      <c r="A674" s="13" t="s">
        <v>1364</v>
      </c>
      <c r="C674" s="13" t="s">
        <v>1210</v>
      </c>
      <c r="E674" s="12">
        <v>51.170833000000002</v>
      </c>
      <c r="F674" s="12">
        <v>51.170833000000002</v>
      </c>
      <c r="G674" s="12">
        <v>123.916667</v>
      </c>
      <c r="H674" s="12">
        <v>123.916667</v>
      </c>
      <c r="L674" s="13" t="s">
        <v>1378</v>
      </c>
      <c r="Q674" s="34">
        <v>147</v>
      </c>
      <c r="AB674" s="30">
        <v>76.849999999999994</v>
      </c>
      <c r="AC674" s="30">
        <v>0.08</v>
      </c>
      <c r="AE674" s="30">
        <v>12.32</v>
      </c>
      <c r="AG674" s="2">
        <v>0.63772838408535226</v>
      </c>
      <c r="AH674" s="2">
        <v>0.2</v>
      </c>
      <c r="AI674" s="2">
        <v>0.77382800000000007</v>
      </c>
      <c r="AJ674" s="2">
        <v>0.35</v>
      </c>
      <c r="AK674" s="2">
        <v>0.12</v>
      </c>
      <c r="AL674" s="2">
        <v>0.11</v>
      </c>
      <c r="AN674" s="2">
        <v>5.04</v>
      </c>
      <c r="AO674" s="2">
        <v>3.07</v>
      </c>
      <c r="AP674" s="2">
        <v>0.01</v>
      </c>
      <c r="BF674" s="30">
        <v>1.1000000000000001</v>
      </c>
      <c r="BT674" s="30">
        <v>10.1</v>
      </c>
      <c r="BU674" s="30">
        <v>2.34</v>
      </c>
      <c r="CH674" s="30">
        <v>2.5499999999999998</v>
      </c>
      <c r="CJ674" s="30">
        <v>2.99</v>
      </c>
      <c r="CK674" s="30">
        <v>1.51</v>
      </c>
      <c r="CN674" s="30">
        <v>0.1</v>
      </c>
      <c r="CO674" s="30">
        <v>0.47</v>
      </c>
      <c r="CP674" s="30">
        <v>7.62</v>
      </c>
      <c r="CQ674" s="30">
        <v>233</v>
      </c>
      <c r="CR674" s="30">
        <v>18.100000000000001</v>
      </c>
      <c r="CW674" s="30">
        <v>229</v>
      </c>
      <c r="CX674" s="30">
        <v>74.3</v>
      </c>
      <c r="CY674" s="30">
        <v>23.9</v>
      </c>
      <c r="CZ674" s="30">
        <v>226</v>
      </c>
      <c r="DA674" s="30">
        <v>32.5</v>
      </c>
      <c r="DM674" s="30">
        <v>1.75</v>
      </c>
      <c r="DN674" s="30">
        <v>83.9</v>
      </c>
      <c r="DO674" s="30">
        <v>25.9</v>
      </c>
      <c r="DP674" s="30">
        <v>59.8</v>
      </c>
      <c r="DQ674" s="30">
        <v>6.07</v>
      </c>
      <c r="DR674" s="30">
        <v>17.3</v>
      </c>
      <c r="DS674" s="30">
        <v>3.73</v>
      </c>
      <c r="DT674" s="30">
        <v>0.1</v>
      </c>
      <c r="DU674" s="30">
        <v>3.02</v>
      </c>
      <c r="DV674" s="30">
        <v>0.59</v>
      </c>
      <c r="DW674" s="30">
        <v>3.42</v>
      </c>
      <c r="DX674" s="30">
        <v>0.7</v>
      </c>
      <c r="DY674" s="30">
        <v>2.5099999999999998</v>
      </c>
      <c r="DZ674" s="30">
        <v>0.47</v>
      </c>
      <c r="EA674" s="30">
        <v>3.18</v>
      </c>
      <c r="EB674" s="30">
        <v>0.57999999999999996</v>
      </c>
      <c r="EC674" s="30">
        <v>12.9</v>
      </c>
      <c r="ED674" s="30">
        <v>3.69</v>
      </c>
      <c r="EM674" s="30">
        <v>55.1</v>
      </c>
      <c r="EO674" s="30">
        <v>41.5</v>
      </c>
      <c r="EP674" s="30">
        <v>9.8800000000000008</v>
      </c>
      <c r="FP674" s="13" t="s">
        <v>1366</v>
      </c>
    </row>
    <row r="675" spans="1:172" x14ac:dyDescent="0.25">
      <c r="A675" s="13" t="s">
        <v>1364</v>
      </c>
      <c r="C675" s="13" t="s">
        <v>1210</v>
      </c>
      <c r="E675" s="12">
        <v>51.170833000000002</v>
      </c>
      <c r="F675" s="12">
        <v>51.170833000000002</v>
      </c>
      <c r="G675" s="12">
        <v>123.916667</v>
      </c>
      <c r="H675" s="12">
        <v>123.916667</v>
      </c>
      <c r="L675" s="13" t="s">
        <v>1379</v>
      </c>
      <c r="Q675" s="34">
        <v>147</v>
      </c>
      <c r="AB675" s="30">
        <v>77.58</v>
      </c>
      <c r="AC675" s="30">
        <v>7.0000000000000007E-2</v>
      </c>
      <c r="AE675" s="30">
        <v>12.03</v>
      </c>
      <c r="AG675" s="2">
        <v>0.71329628806401424</v>
      </c>
      <c r="AH675" s="2">
        <v>0.15</v>
      </c>
      <c r="AI675" s="2">
        <v>0.79182400000000008</v>
      </c>
      <c r="AJ675" s="2">
        <v>0.3</v>
      </c>
      <c r="AK675" s="2">
        <v>0.06</v>
      </c>
      <c r="AL675" s="2">
        <v>0.03</v>
      </c>
      <c r="AN675" s="2">
        <v>4.49</v>
      </c>
      <c r="AO675" s="2">
        <v>3.88</v>
      </c>
      <c r="AP675" s="2">
        <v>0.01</v>
      </c>
      <c r="BF675" s="30">
        <v>0.66</v>
      </c>
      <c r="BT675" s="30">
        <v>5.99</v>
      </c>
      <c r="BU675" s="30">
        <v>1.06</v>
      </c>
      <c r="CH675" s="30">
        <v>2.37</v>
      </c>
      <c r="CJ675" s="30">
        <v>4.5199999999999996</v>
      </c>
      <c r="CK675" s="30">
        <v>1.47</v>
      </c>
      <c r="CN675" s="30">
        <v>0.16</v>
      </c>
      <c r="CO675" s="30">
        <v>0.48</v>
      </c>
      <c r="CP675" s="30">
        <v>4.96</v>
      </c>
      <c r="CQ675" s="30">
        <v>114</v>
      </c>
      <c r="CR675" s="30">
        <v>18.7</v>
      </c>
      <c r="CW675" s="30">
        <v>205</v>
      </c>
      <c r="CX675" s="30">
        <v>33.799999999999997</v>
      </c>
      <c r="CY675" s="30">
        <v>19.3</v>
      </c>
      <c r="CZ675" s="30">
        <v>285</v>
      </c>
      <c r="DA675" s="30">
        <v>46.2</v>
      </c>
      <c r="DM675" s="30">
        <v>1.53</v>
      </c>
      <c r="DN675" s="30">
        <v>45.4</v>
      </c>
      <c r="DO675" s="30">
        <v>25.7</v>
      </c>
      <c r="DP675" s="30">
        <v>48.4</v>
      </c>
      <c r="DQ675" s="30">
        <v>4.43</v>
      </c>
      <c r="DR675" s="30">
        <v>12.6</v>
      </c>
      <c r="DS675" s="30">
        <v>2.36</v>
      </c>
      <c r="DT675" s="30">
        <v>0.03</v>
      </c>
      <c r="DU675" s="30">
        <v>2.27</v>
      </c>
      <c r="DV675" s="30">
        <v>0.38</v>
      </c>
      <c r="DW675" s="30">
        <v>2.3199999999999998</v>
      </c>
      <c r="DX675" s="30">
        <v>0.6</v>
      </c>
      <c r="DY675" s="30">
        <v>2.27</v>
      </c>
      <c r="DZ675" s="30">
        <v>0.49</v>
      </c>
      <c r="EA675" s="30">
        <v>3.46</v>
      </c>
      <c r="EB675" s="30">
        <v>0.59</v>
      </c>
      <c r="EC675" s="30">
        <v>15.1</v>
      </c>
      <c r="ED675" s="30">
        <v>4.0999999999999996</v>
      </c>
      <c r="EM675" s="30">
        <v>56.8</v>
      </c>
      <c r="EO675" s="30">
        <v>48.1</v>
      </c>
      <c r="EP675" s="30">
        <v>16.3</v>
      </c>
      <c r="FP675" s="13" t="s">
        <v>1366</v>
      </c>
    </row>
    <row r="676" spans="1:172" x14ac:dyDescent="0.25">
      <c r="A676" s="13" t="s">
        <v>1364</v>
      </c>
      <c r="C676" s="13" t="s">
        <v>1210</v>
      </c>
      <c r="E676" s="12">
        <v>51.170833000000002</v>
      </c>
      <c r="F676" s="12">
        <v>51.170833000000002</v>
      </c>
      <c r="G676" s="12">
        <v>123.916667</v>
      </c>
      <c r="H676" s="12">
        <v>123.916667</v>
      </c>
      <c r="L676" s="13" t="s">
        <v>1380</v>
      </c>
      <c r="Q676" s="34">
        <v>147</v>
      </c>
      <c r="AB676" s="30">
        <v>77.25</v>
      </c>
      <c r="AC676" s="30">
        <v>7.0000000000000007E-2</v>
      </c>
      <c r="AE676" s="30">
        <v>12.4</v>
      </c>
      <c r="AG676" s="2">
        <v>0.77886419204267621</v>
      </c>
      <c r="AH676" s="2">
        <v>0.1</v>
      </c>
      <c r="AI676" s="2">
        <v>0.80082200000000003</v>
      </c>
      <c r="AJ676" s="2">
        <v>0.22</v>
      </c>
      <c r="AK676" s="2">
        <v>0.05</v>
      </c>
      <c r="AL676" s="2">
        <v>0.01</v>
      </c>
      <c r="AN676" s="2">
        <v>3.67</v>
      </c>
      <c r="AO676" s="2">
        <v>4.72</v>
      </c>
      <c r="AP676" s="2">
        <v>0.01</v>
      </c>
      <c r="BF676" s="30">
        <v>0.68</v>
      </c>
      <c r="BT676" s="30">
        <v>4.51</v>
      </c>
      <c r="BU676" s="30">
        <v>0.52</v>
      </c>
      <c r="CH676" s="30">
        <v>1.91</v>
      </c>
      <c r="CJ676" s="30">
        <v>3.91</v>
      </c>
      <c r="CK676" s="30">
        <v>1.6</v>
      </c>
      <c r="CN676" s="30">
        <v>0.09</v>
      </c>
      <c r="CO676" s="30">
        <v>0.43</v>
      </c>
      <c r="CP676" s="30">
        <v>6.37</v>
      </c>
      <c r="CQ676" s="30">
        <v>42.6</v>
      </c>
      <c r="CR676" s="30">
        <v>19.899999999999999</v>
      </c>
      <c r="CW676" s="30">
        <v>141</v>
      </c>
      <c r="CX676" s="30">
        <v>31.7</v>
      </c>
      <c r="CY676" s="30">
        <v>12.2</v>
      </c>
      <c r="CZ676" s="30">
        <v>282</v>
      </c>
      <c r="DA676" s="30">
        <v>38.4</v>
      </c>
      <c r="DM676" s="30">
        <v>0.94</v>
      </c>
      <c r="DN676" s="30">
        <v>36.700000000000003</v>
      </c>
      <c r="DO676" s="30">
        <v>19.2</v>
      </c>
      <c r="DP676" s="30">
        <v>35.200000000000003</v>
      </c>
      <c r="DQ676" s="30">
        <v>2.98</v>
      </c>
      <c r="DR676" s="30">
        <v>8.42</v>
      </c>
      <c r="DS676" s="30">
        <v>1.48</v>
      </c>
      <c r="DT676" s="30">
        <v>0.03</v>
      </c>
      <c r="DU676" s="30">
        <v>1.37</v>
      </c>
      <c r="DV676" s="30">
        <v>0.26</v>
      </c>
      <c r="DW676" s="30">
        <v>1.48</v>
      </c>
      <c r="DX676" s="30">
        <v>0.32</v>
      </c>
      <c r="DY676" s="30">
        <v>1.41</v>
      </c>
      <c r="DZ676" s="30">
        <v>0.33</v>
      </c>
      <c r="EA676" s="30">
        <v>2.0499999999999998</v>
      </c>
      <c r="EB676" s="30">
        <v>0.46</v>
      </c>
      <c r="EC676" s="30">
        <v>15</v>
      </c>
      <c r="ED676" s="30">
        <v>3.56</v>
      </c>
      <c r="EM676" s="30">
        <v>20.9</v>
      </c>
      <c r="EO676" s="30">
        <v>44.3</v>
      </c>
      <c r="EP676" s="30">
        <v>14.2</v>
      </c>
      <c r="FP676" s="13" t="s">
        <v>1366</v>
      </c>
    </row>
    <row r="677" spans="1:172" x14ac:dyDescent="0.25">
      <c r="A677" s="13" t="s">
        <v>1364</v>
      </c>
      <c r="C677" s="13" t="s">
        <v>1210</v>
      </c>
      <c r="E677" s="12">
        <v>51.170833000000002</v>
      </c>
      <c r="F677" s="12">
        <v>51.170833000000002</v>
      </c>
      <c r="G677" s="12">
        <v>123.916667</v>
      </c>
      <c r="H677" s="12">
        <v>123.916667</v>
      </c>
      <c r="L677" s="13" t="s">
        <v>1381</v>
      </c>
      <c r="Q677" s="34">
        <v>147</v>
      </c>
      <c r="AB677" s="30">
        <v>76.95</v>
      </c>
      <c r="AC677" s="30">
        <v>7.0000000000000007E-2</v>
      </c>
      <c r="AE677" s="30">
        <v>12.41</v>
      </c>
      <c r="AG677" s="2">
        <v>0.46216048010669036</v>
      </c>
      <c r="AH677" s="2">
        <v>0.25</v>
      </c>
      <c r="AI677" s="2">
        <v>0.665852</v>
      </c>
      <c r="AJ677" s="2">
        <v>0.19</v>
      </c>
      <c r="AK677" s="2">
        <v>0.05</v>
      </c>
      <c r="AL677" s="2">
        <v>0.01</v>
      </c>
      <c r="AN677" s="2">
        <v>3.88</v>
      </c>
      <c r="AO677" s="2">
        <v>4.7300000000000004</v>
      </c>
      <c r="AP677" s="2">
        <v>0.01</v>
      </c>
      <c r="BF677" s="30">
        <v>0.96</v>
      </c>
      <c r="BT677" s="30">
        <v>4.71</v>
      </c>
      <c r="BU677" s="30">
        <v>0.83</v>
      </c>
      <c r="CH677" s="30">
        <v>2.08</v>
      </c>
      <c r="CJ677" s="30">
        <v>3.45</v>
      </c>
      <c r="CK677" s="30">
        <v>1.43</v>
      </c>
      <c r="CN677" s="30">
        <v>0.12</v>
      </c>
      <c r="CO677" s="30">
        <v>0.31</v>
      </c>
      <c r="CP677" s="30">
        <v>5.6</v>
      </c>
      <c r="CQ677" s="30">
        <v>65.900000000000006</v>
      </c>
      <c r="CR677" s="30">
        <v>19.399999999999999</v>
      </c>
      <c r="CW677" s="30">
        <v>151</v>
      </c>
      <c r="CX677" s="30">
        <v>20.7</v>
      </c>
      <c r="CY677" s="30">
        <v>14.7</v>
      </c>
      <c r="CZ677" s="30">
        <v>244</v>
      </c>
      <c r="DA677" s="30">
        <v>45.6</v>
      </c>
      <c r="DM677" s="30">
        <v>0.78</v>
      </c>
      <c r="DN677" s="30">
        <v>45.2</v>
      </c>
      <c r="DO677" s="30">
        <v>22.3</v>
      </c>
      <c r="DP677" s="30">
        <v>43.5</v>
      </c>
      <c r="DQ677" s="30">
        <v>4</v>
      </c>
      <c r="DR677" s="30">
        <v>10.7</v>
      </c>
      <c r="DS677" s="30">
        <v>1.9</v>
      </c>
      <c r="DT677" s="30">
        <v>0.06</v>
      </c>
      <c r="DU677" s="30">
        <v>1.69</v>
      </c>
      <c r="DV677" s="30">
        <v>0.28000000000000003</v>
      </c>
      <c r="DW677" s="30">
        <v>1.65</v>
      </c>
      <c r="DX677" s="30">
        <v>0.4</v>
      </c>
      <c r="DY677" s="30">
        <v>1.36</v>
      </c>
      <c r="DZ677" s="30">
        <v>0.33</v>
      </c>
      <c r="EA677" s="30">
        <v>2.5499999999999998</v>
      </c>
      <c r="EB677" s="30">
        <v>0.48</v>
      </c>
      <c r="EC677" s="30">
        <v>15.1</v>
      </c>
      <c r="ED677" s="30">
        <v>3.81</v>
      </c>
      <c r="EM677" s="30">
        <v>22.8</v>
      </c>
      <c r="EO677" s="30">
        <v>52.9</v>
      </c>
      <c r="EP677" s="30">
        <v>16.600000000000001</v>
      </c>
      <c r="FP677" s="13" t="s">
        <v>1366</v>
      </c>
    </row>
    <row r="678" spans="1:172" x14ac:dyDescent="0.25">
      <c r="A678" s="13" t="s">
        <v>1364</v>
      </c>
      <c r="C678" s="13" t="s">
        <v>1210</v>
      </c>
      <c r="E678" s="12">
        <v>51.170833000000002</v>
      </c>
      <c r="F678" s="12">
        <v>51.170833000000002</v>
      </c>
      <c r="G678" s="12">
        <v>123.916667</v>
      </c>
      <c r="H678" s="12">
        <v>123.916667</v>
      </c>
      <c r="L678" s="13" t="s">
        <v>1382</v>
      </c>
      <c r="Q678" s="34">
        <v>147</v>
      </c>
      <c r="AB678" s="30">
        <v>76.930000000000007</v>
      </c>
      <c r="AC678" s="30">
        <v>7.0000000000000007E-2</v>
      </c>
      <c r="AE678" s="30">
        <v>12.35</v>
      </c>
      <c r="AG678" s="2">
        <v>0.64329628806401429</v>
      </c>
      <c r="AH678" s="2">
        <v>0.15</v>
      </c>
      <c r="AI678" s="2">
        <v>0.7288380000000001</v>
      </c>
      <c r="AJ678" s="2">
        <v>0.31</v>
      </c>
      <c r="AK678" s="2">
        <v>0.06</v>
      </c>
      <c r="AL678" s="2">
        <v>0.02</v>
      </c>
      <c r="AN678" s="2">
        <v>3.77</v>
      </c>
      <c r="AO678" s="2">
        <v>4.42</v>
      </c>
      <c r="AP678" s="2">
        <v>0.01</v>
      </c>
      <c r="BF678" s="30">
        <v>1.25</v>
      </c>
      <c r="BT678" s="30">
        <v>4.12</v>
      </c>
      <c r="BU678" s="30">
        <v>0.8</v>
      </c>
      <c r="CH678" s="30">
        <v>2.35</v>
      </c>
      <c r="CJ678" s="30">
        <v>4</v>
      </c>
      <c r="CK678" s="30">
        <v>1.5</v>
      </c>
      <c r="CN678" s="30">
        <v>0.17</v>
      </c>
      <c r="CO678" s="30">
        <v>0.56999999999999995</v>
      </c>
      <c r="CP678" s="30">
        <v>5.86</v>
      </c>
      <c r="CQ678" s="30">
        <v>47.3</v>
      </c>
      <c r="CR678" s="30">
        <v>20.3</v>
      </c>
      <c r="CW678" s="30">
        <v>165</v>
      </c>
      <c r="CX678" s="30">
        <v>37.9</v>
      </c>
      <c r="CY678" s="30">
        <v>15.7</v>
      </c>
      <c r="CZ678" s="30">
        <v>289</v>
      </c>
      <c r="DA678" s="30">
        <v>45.3</v>
      </c>
      <c r="DM678" s="30">
        <v>1.29</v>
      </c>
      <c r="DN678" s="30">
        <v>44.5</v>
      </c>
      <c r="DO678" s="30">
        <v>20</v>
      </c>
      <c r="DP678" s="30">
        <v>37.5</v>
      </c>
      <c r="DQ678" s="30">
        <v>3.31</v>
      </c>
      <c r="DR678" s="30">
        <v>9.89</v>
      </c>
      <c r="DS678" s="30">
        <v>1.85</v>
      </c>
      <c r="DT678" s="30">
        <v>0.04</v>
      </c>
      <c r="DU678" s="30">
        <v>1.87</v>
      </c>
      <c r="DV678" s="30">
        <v>0.33</v>
      </c>
      <c r="DW678" s="30">
        <v>1.92</v>
      </c>
      <c r="DX678" s="30">
        <v>0.45</v>
      </c>
      <c r="DY678" s="30">
        <v>1.69</v>
      </c>
      <c r="DZ678" s="30">
        <v>0.4</v>
      </c>
      <c r="EA678" s="30">
        <v>2.82</v>
      </c>
      <c r="EB678" s="30">
        <v>0.51</v>
      </c>
      <c r="EC678" s="30">
        <v>17</v>
      </c>
      <c r="ED678" s="30">
        <v>4.1399999999999997</v>
      </c>
      <c r="EM678" s="30">
        <v>20.100000000000001</v>
      </c>
      <c r="EO678" s="30">
        <v>48.9</v>
      </c>
      <c r="EP678" s="30">
        <v>14.8</v>
      </c>
      <c r="FP678" s="13" t="s">
        <v>1366</v>
      </c>
    </row>
    <row r="679" spans="1:172" x14ac:dyDescent="0.25">
      <c r="A679" s="13" t="s">
        <v>1364</v>
      </c>
      <c r="C679" s="13" t="s">
        <v>1210</v>
      </c>
      <c r="E679" s="12">
        <v>51.170833000000002</v>
      </c>
      <c r="F679" s="12">
        <v>51.170833000000002</v>
      </c>
      <c r="G679" s="12">
        <v>123.916667</v>
      </c>
      <c r="H679" s="12">
        <v>123.916667</v>
      </c>
      <c r="L679" s="13" t="s">
        <v>1383</v>
      </c>
      <c r="Q679" s="34">
        <v>147</v>
      </c>
      <c r="AB679" s="30">
        <v>77.13</v>
      </c>
      <c r="AC679" s="30">
        <v>7.0000000000000007E-2</v>
      </c>
      <c r="AE679" s="30">
        <v>12.14</v>
      </c>
      <c r="AG679" s="2">
        <v>0.65329628806401419</v>
      </c>
      <c r="AH679" s="2">
        <v>0.15</v>
      </c>
      <c r="AI679" s="2">
        <v>0.73783600000000005</v>
      </c>
      <c r="AJ679" s="2">
        <v>0.15</v>
      </c>
      <c r="AK679" s="2">
        <v>0.04</v>
      </c>
      <c r="AL679" s="2">
        <v>0.01</v>
      </c>
      <c r="AN679" s="2">
        <v>4.29</v>
      </c>
      <c r="AO679" s="2">
        <v>4.22</v>
      </c>
      <c r="AP679" s="2">
        <v>0.01</v>
      </c>
      <c r="BF679" s="30">
        <v>1.1100000000000001</v>
      </c>
      <c r="BT679" s="30">
        <v>6.34</v>
      </c>
      <c r="BU679" s="30">
        <v>0.77</v>
      </c>
      <c r="CH679" s="30">
        <v>2.23</v>
      </c>
      <c r="CJ679" s="30">
        <v>3.29</v>
      </c>
      <c r="CK679" s="30">
        <v>1.4</v>
      </c>
      <c r="CN679" s="30">
        <v>0.17</v>
      </c>
      <c r="CO679" s="30">
        <v>0.28000000000000003</v>
      </c>
      <c r="CP679" s="30">
        <v>5.44</v>
      </c>
      <c r="CQ679" s="30">
        <v>130</v>
      </c>
      <c r="CR679" s="30">
        <v>17.2</v>
      </c>
      <c r="CW679" s="30">
        <v>156</v>
      </c>
      <c r="CX679" s="30">
        <v>30.7</v>
      </c>
      <c r="CY679" s="30">
        <v>9.5399999999999991</v>
      </c>
      <c r="CZ679" s="30">
        <v>253</v>
      </c>
      <c r="DA679" s="30">
        <v>43</v>
      </c>
      <c r="DM679" s="30">
        <v>0.88</v>
      </c>
      <c r="DN679" s="30">
        <v>56.5</v>
      </c>
      <c r="DO679" s="30">
        <v>16.100000000000001</v>
      </c>
      <c r="DP679" s="30">
        <v>30.7</v>
      </c>
      <c r="DQ679" s="30">
        <v>3.34</v>
      </c>
      <c r="DR679" s="30">
        <v>9.35</v>
      </c>
      <c r="DS679" s="30">
        <v>1.59</v>
      </c>
      <c r="DT679" s="30">
        <v>0.06</v>
      </c>
      <c r="DU679" s="30">
        <v>1.37</v>
      </c>
      <c r="DV679" s="30">
        <v>0.26</v>
      </c>
      <c r="DW679" s="30">
        <v>1.48</v>
      </c>
      <c r="DX679" s="30">
        <v>0.35</v>
      </c>
      <c r="DY679" s="30">
        <v>1.3</v>
      </c>
      <c r="DZ679" s="30">
        <v>0.25</v>
      </c>
      <c r="EA679" s="30">
        <v>2.09</v>
      </c>
      <c r="EB679" s="30">
        <v>0.41</v>
      </c>
      <c r="EC679" s="30">
        <v>15</v>
      </c>
      <c r="ED679" s="30">
        <v>3.62</v>
      </c>
      <c r="EM679" s="30">
        <v>24.6</v>
      </c>
      <c r="EO679" s="30">
        <v>42.6</v>
      </c>
      <c r="EP679" s="30">
        <v>13.9</v>
      </c>
      <c r="FP679" s="13" t="s">
        <v>1366</v>
      </c>
    </row>
    <row r="680" spans="1:172" x14ac:dyDescent="0.25">
      <c r="A680" s="13" t="s">
        <v>1364</v>
      </c>
      <c r="C680" s="13" t="s">
        <v>1210</v>
      </c>
      <c r="E680" s="12">
        <v>51.170833000000002</v>
      </c>
      <c r="F680" s="12">
        <v>51.170833000000002</v>
      </c>
      <c r="G680" s="12">
        <v>123.916667</v>
      </c>
      <c r="H680" s="12">
        <v>123.916667</v>
      </c>
      <c r="L680" s="13" t="s">
        <v>1384</v>
      </c>
      <c r="Q680" s="35">
        <v>147</v>
      </c>
      <c r="AB680" s="30">
        <v>80.010000000000005</v>
      </c>
      <c r="AC680" s="30">
        <v>7.0000000000000007E-2</v>
      </c>
      <c r="AE680" s="30">
        <v>12.04</v>
      </c>
      <c r="AG680" s="2">
        <v>0.45329628806401423</v>
      </c>
      <c r="AH680" s="2">
        <v>0.15</v>
      </c>
      <c r="AI680" s="2">
        <v>0.55787600000000004</v>
      </c>
      <c r="AJ680" s="2">
        <v>0.55000000000000004</v>
      </c>
      <c r="AK680" s="2">
        <v>0.31</v>
      </c>
      <c r="AL680" s="2">
        <v>0.19</v>
      </c>
      <c r="AN680" s="2">
        <v>3.92</v>
      </c>
      <c r="AO680" s="2">
        <v>0.11</v>
      </c>
      <c r="AP680" s="2">
        <v>0.01</v>
      </c>
      <c r="BF680" s="30">
        <v>2.17</v>
      </c>
      <c r="BT680" s="30">
        <v>11.5</v>
      </c>
      <c r="BU680" s="30">
        <v>2.58</v>
      </c>
      <c r="CH680" s="30">
        <v>1.46</v>
      </c>
      <c r="CJ680" s="30">
        <v>2.96</v>
      </c>
      <c r="CK680" s="30">
        <v>1.29</v>
      </c>
      <c r="CN680" s="30">
        <v>0.24</v>
      </c>
      <c r="CO680" s="30">
        <v>0.8</v>
      </c>
      <c r="CP680" s="30">
        <v>4.6399999999999997</v>
      </c>
      <c r="CQ680" s="30">
        <v>585</v>
      </c>
      <c r="CR680" s="30">
        <v>22.8</v>
      </c>
      <c r="CW680" s="30">
        <v>259</v>
      </c>
      <c r="CX680" s="30">
        <v>9.25</v>
      </c>
      <c r="CY680" s="30">
        <v>15.2</v>
      </c>
      <c r="CZ680" s="30">
        <v>227</v>
      </c>
      <c r="DA680" s="30">
        <v>19.600000000000001</v>
      </c>
      <c r="DM680" s="30">
        <v>2.09</v>
      </c>
      <c r="DN680" s="30">
        <v>35</v>
      </c>
      <c r="DO680" s="30">
        <v>25.8</v>
      </c>
      <c r="DP680" s="30">
        <v>50.8</v>
      </c>
      <c r="DQ680" s="30">
        <v>5.18</v>
      </c>
      <c r="DR680" s="30">
        <v>15.4</v>
      </c>
      <c r="DS680" s="30">
        <v>2.87</v>
      </c>
      <c r="DT680" s="30">
        <v>0.03</v>
      </c>
      <c r="DU680" s="30">
        <v>2.2599999999999998</v>
      </c>
      <c r="DV680" s="30">
        <v>0.37</v>
      </c>
      <c r="DW680" s="30">
        <v>2.34</v>
      </c>
      <c r="DX680" s="30">
        <v>0.49</v>
      </c>
      <c r="DY680" s="30">
        <v>1.8</v>
      </c>
      <c r="DZ680" s="30">
        <v>0.33</v>
      </c>
      <c r="EA680" s="30">
        <v>2.54</v>
      </c>
      <c r="EB680" s="30">
        <v>0.46</v>
      </c>
      <c r="EC680" s="30">
        <v>13</v>
      </c>
      <c r="ED680" s="30">
        <v>1.45</v>
      </c>
      <c r="EM680" s="30">
        <v>297</v>
      </c>
      <c r="EO680" s="30">
        <v>29</v>
      </c>
      <c r="EP680" s="30">
        <v>3.99</v>
      </c>
      <c r="FP680" s="13" t="s">
        <v>1366</v>
      </c>
    </row>
    <row r="681" spans="1:172" x14ac:dyDescent="0.25">
      <c r="A681" s="13" t="s">
        <v>1364</v>
      </c>
      <c r="C681" s="13" t="s">
        <v>1210</v>
      </c>
      <c r="E681" s="12">
        <v>51.170833000000002</v>
      </c>
      <c r="F681" s="12">
        <v>51.170833000000002</v>
      </c>
      <c r="G681" s="12">
        <v>123.916667</v>
      </c>
      <c r="H681" s="12">
        <v>123.916667</v>
      </c>
      <c r="L681" s="13" t="s">
        <v>1385</v>
      </c>
      <c r="Q681" s="35">
        <v>147</v>
      </c>
      <c r="AB681" s="30">
        <v>77.98</v>
      </c>
      <c r="AC681" s="30">
        <v>0.08</v>
      </c>
      <c r="AE681" s="30">
        <v>12.3</v>
      </c>
      <c r="AG681" s="2">
        <v>0.22329628806401422</v>
      </c>
      <c r="AH681" s="2">
        <v>0.15</v>
      </c>
      <c r="AI681" s="2">
        <v>0.35092200000000001</v>
      </c>
      <c r="AJ681" s="2">
        <v>0.3</v>
      </c>
      <c r="AK681" s="2">
        <v>0.12</v>
      </c>
      <c r="AL681" s="2">
        <v>0.1</v>
      </c>
      <c r="AN681" s="2">
        <v>4.82</v>
      </c>
      <c r="AO681" s="2">
        <v>2.4700000000000002</v>
      </c>
      <c r="AP681" s="2">
        <v>0.01</v>
      </c>
      <c r="BF681" s="30">
        <v>1.34</v>
      </c>
      <c r="BT681" s="30">
        <v>13.6</v>
      </c>
      <c r="BU681" s="30">
        <v>1.3</v>
      </c>
      <c r="CH681" s="30">
        <v>2.4</v>
      </c>
      <c r="CJ681" s="30">
        <v>2.68</v>
      </c>
      <c r="CK681" s="30">
        <v>1.1599999999999999</v>
      </c>
      <c r="CN681" s="30">
        <v>0.04</v>
      </c>
      <c r="CO681" s="30">
        <v>0.41</v>
      </c>
      <c r="CP681" s="30">
        <v>5.6</v>
      </c>
      <c r="CQ681" s="30">
        <v>67.8</v>
      </c>
      <c r="CR681" s="30">
        <v>13.7</v>
      </c>
      <c r="CW681" s="30">
        <v>208</v>
      </c>
      <c r="CX681" s="30">
        <v>27.8</v>
      </c>
      <c r="CY681" s="30">
        <v>21.9</v>
      </c>
      <c r="CZ681" s="30">
        <v>218</v>
      </c>
      <c r="DA681" s="30">
        <v>40.299999999999997</v>
      </c>
      <c r="DM681" s="30">
        <v>2.39</v>
      </c>
      <c r="DN681" s="30">
        <v>85.1</v>
      </c>
      <c r="DO681" s="30">
        <v>25.3</v>
      </c>
      <c r="DP681" s="30">
        <v>46.9</v>
      </c>
      <c r="DQ681" s="30">
        <v>5.15</v>
      </c>
      <c r="DR681" s="30">
        <v>14.4</v>
      </c>
      <c r="DS681" s="30">
        <v>3.26</v>
      </c>
      <c r="DT681" s="30">
        <v>0.09</v>
      </c>
      <c r="DU681" s="30">
        <v>2.57</v>
      </c>
      <c r="DV681" s="30">
        <v>0.5</v>
      </c>
      <c r="DW681" s="30">
        <v>2.8</v>
      </c>
      <c r="DX681" s="30">
        <v>0.6</v>
      </c>
      <c r="DY681" s="30">
        <v>2.2999999999999998</v>
      </c>
      <c r="DZ681" s="30">
        <v>0.46</v>
      </c>
      <c r="EA681" s="30">
        <v>3.15</v>
      </c>
      <c r="EB681" s="30">
        <v>0.55000000000000004</v>
      </c>
      <c r="EC681" s="30">
        <v>12.7</v>
      </c>
      <c r="ED681" s="30">
        <v>3.53</v>
      </c>
      <c r="EM681" s="30">
        <v>47.1</v>
      </c>
      <c r="EO681" s="30">
        <v>41</v>
      </c>
      <c r="EP681" s="30">
        <v>26.9</v>
      </c>
      <c r="FP681" s="13" t="s">
        <v>1366</v>
      </c>
    </row>
    <row r="682" spans="1:172" x14ac:dyDescent="0.25">
      <c r="A682" s="13" t="s">
        <v>1364</v>
      </c>
      <c r="C682" s="13" t="s">
        <v>1210</v>
      </c>
      <c r="E682" s="12">
        <v>51.170833000000002</v>
      </c>
      <c r="F682" s="12">
        <v>51.170833000000002</v>
      </c>
      <c r="G682" s="12">
        <v>123.916667</v>
      </c>
      <c r="H682" s="12">
        <v>123.916667</v>
      </c>
      <c r="L682" s="13" t="s">
        <v>1386</v>
      </c>
      <c r="Q682" s="35">
        <v>147</v>
      </c>
      <c r="AB682" s="30">
        <v>77.459999999999994</v>
      </c>
      <c r="AC682" s="30">
        <v>0.16</v>
      </c>
      <c r="AE682" s="30">
        <v>11.5</v>
      </c>
      <c r="AG682" s="2">
        <v>0.28534563236274729</v>
      </c>
      <c r="AH682" s="2">
        <v>0.85</v>
      </c>
      <c r="AI682" s="2">
        <v>1.106754</v>
      </c>
      <c r="AJ682" s="2">
        <v>0.57999999999999996</v>
      </c>
      <c r="AK682" s="2">
        <v>0.35</v>
      </c>
      <c r="AL682" s="2">
        <v>0.09</v>
      </c>
      <c r="AN682" s="2">
        <v>1.28</v>
      </c>
      <c r="AO682" s="2">
        <v>5.0199999999999996</v>
      </c>
      <c r="AP682" s="2">
        <v>0.02</v>
      </c>
      <c r="BF682" s="30">
        <v>2.29</v>
      </c>
      <c r="BT682" s="30">
        <v>33.5</v>
      </c>
      <c r="BU682" s="30">
        <v>1.78</v>
      </c>
      <c r="CH682" s="30">
        <v>1.83</v>
      </c>
      <c r="CJ682" s="30">
        <v>5.25</v>
      </c>
      <c r="CK682" s="30">
        <v>1.68</v>
      </c>
      <c r="CN682" s="30">
        <v>0.37</v>
      </c>
      <c r="CO682" s="30">
        <v>0.85</v>
      </c>
      <c r="CP682" s="30">
        <v>10.6</v>
      </c>
      <c r="CQ682" s="30">
        <v>48.6</v>
      </c>
      <c r="CR682" s="30">
        <v>12.7</v>
      </c>
      <c r="CW682" s="30">
        <v>42.6</v>
      </c>
      <c r="CX682" s="30">
        <v>46.2</v>
      </c>
      <c r="CY682" s="30">
        <v>14.1</v>
      </c>
      <c r="CZ682" s="30">
        <v>233</v>
      </c>
      <c r="DA682" s="30">
        <v>11.8</v>
      </c>
      <c r="DM682" s="30">
        <v>1.63</v>
      </c>
      <c r="DN682" s="30">
        <v>155</v>
      </c>
      <c r="DO682" s="30">
        <v>34.6</v>
      </c>
      <c r="DP682" s="30">
        <v>68.900000000000006</v>
      </c>
      <c r="DQ682" s="30">
        <v>7.08</v>
      </c>
      <c r="DR682" s="30">
        <v>26.6</v>
      </c>
      <c r="DS682" s="30">
        <v>4.3099999999999996</v>
      </c>
      <c r="DT682" s="30">
        <v>0.42</v>
      </c>
      <c r="DU682" s="30">
        <v>3.35</v>
      </c>
      <c r="DV682" s="30">
        <v>0.53</v>
      </c>
      <c r="DW682" s="30">
        <v>2.72</v>
      </c>
      <c r="DX682" s="30">
        <v>0.48</v>
      </c>
      <c r="DY682" s="30">
        <v>1.36</v>
      </c>
      <c r="DZ682" s="30">
        <v>0.27</v>
      </c>
      <c r="EA682" s="30">
        <v>1.64</v>
      </c>
      <c r="EB682" s="30">
        <v>0.28999999999999998</v>
      </c>
      <c r="EC682" s="30">
        <v>6.63</v>
      </c>
      <c r="ED682" s="30">
        <v>1.0900000000000001</v>
      </c>
      <c r="EM682" s="30">
        <v>23.1</v>
      </c>
      <c r="EO682" s="30">
        <v>10.8</v>
      </c>
      <c r="EP682" s="30">
        <v>4.05</v>
      </c>
      <c r="FP682" s="13" t="s">
        <v>1366</v>
      </c>
    </row>
    <row r="683" spans="1:172" x14ac:dyDescent="0.25">
      <c r="A683" s="13" t="s">
        <v>1364</v>
      </c>
      <c r="C683" s="13" t="s">
        <v>1210</v>
      </c>
      <c r="E683" s="12">
        <v>51.170833000000002</v>
      </c>
      <c r="F683" s="12">
        <v>51.170833000000002</v>
      </c>
      <c r="G683" s="12">
        <v>123.916667</v>
      </c>
      <c r="H683" s="12">
        <v>123.916667</v>
      </c>
      <c r="L683" s="13" t="s">
        <v>1387</v>
      </c>
      <c r="Q683" s="35">
        <v>147</v>
      </c>
      <c r="AB683" s="30">
        <v>76.08</v>
      </c>
      <c r="AC683" s="30">
        <v>0.17</v>
      </c>
      <c r="AE683" s="30">
        <v>13.23</v>
      </c>
      <c r="AG683" s="2">
        <v>0.53545676817070453</v>
      </c>
      <c r="AH683" s="2">
        <v>0.4</v>
      </c>
      <c r="AI683" s="2">
        <v>0.88180400000000003</v>
      </c>
      <c r="AJ683" s="2">
        <v>0.17</v>
      </c>
      <c r="AK683" s="2">
        <v>0.21</v>
      </c>
      <c r="AL683" s="2">
        <v>0.08</v>
      </c>
      <c r="AN683" s="2">
        <v>6.01</v>
      </c>
      <c r="AO683" s="2">
        <v>0.21</v>
      </c>
      <c r="AP683" s="2">
        <v>0.01</v>
      </c>
      <c r="BF683" s="30">
        <v>2.77</v>
      </c>
      <c r="BT683" s="30">
        <v>37.1</v>
      </c>
      <c r="BU683" s="30">
        <v>1.06</v>
      </c>
      <c r="CH683" s="30">
        <v>3.11</v>
      </c>
      <c r="CJ683" s="30">
        <v>5.67</v>
      </c>
      <c r="CK683" s="30">
        <v>1.44</v>
      </c>
      <c r="CN683" s="30">
        <v>0.16</v>
      </c>
      <c r="CO683" s="30">
        <v>0.43</v>
      </c>
      <c r="CP683" s="30">
        <v>7.05</v>
      </c>
      <c r="CQ683" s="30">
        <v>103</v>
      </c>
      <c r="CR683" s="30">
        <v>15.2</v>
      </c>
      <c r="CW683" s="30">
        <v>211</v>
      </c>
      <c r="CX683" s="30">
        <v>19.600000000000001</v>
      </c>
      <c r="CY683" s="30">
        <v>19.3</v>
      </c>
      <c r="CZ683" s="30">
        <v>286</v>
      </c>
      <c r="DA683" s="30">
        <v>15.6</v>
      </c>
      <c r="DM683" s="30">
        <v>3.61</v>
      </c>
      <c r="DN683" s="30">
        <v>166</v>
      </c>
      <c r="DO683" s="30">
        <v>37.5</v>
      </c>
      <c r="DP683" s="30">
        <v>78.2</v>
      </c>
      <c r="DQ683" s="30">
        <v>8.74</v>
      </c>
      <c r="DR683" s="30">
        <v>30.8</v>
      </c>
      <c r="DS683" s="30">
        <v>4.88</v>
      </c>
      <c r="DT683" s="30">
        <v>0.44</v>
      </c>
      <c r="DU683" s="30">
        <v>3.96</v>
      </c>
      <c r="DV683" s="30">
        <v>0.66</v>
      </c>
      <c r="DW683" s="30">
        <v>3.33</v>
      </c>
      <c r="DX683" s="30">
        <v>0.69</v>
      </c>
      <c r="DY683" s="30">
        <v>1.8</v>
      </c>
      <c r="DZ683" s="30">
        <v>0.33</v>
      </c>
      <c r="EA683" s="30">
        <v>1.97</v>
      </c>
      <c r="EB683" s="30">
        <v>0.34</v>
      </c>
      <c r="EC683" s="30">
        <v>9.93</v>
      </c>
      <c r="ED683" s="30">
        <v>1.26</v>
      </c>
      <c r="EM683" s="30">
        <v>29.2</v>
      </c>
      <c r="EO683" s="30">
        <v>14.4</v>
      </c>
      <c r="EP683" s="30">
        <v>6.09</v>
      </c>
      <c r="FP683" s="13" t="s">
        <v>1366</v>
      </c>
    </row>
    <row r="684" spans="1:172" x14ac:dyDescent="0.25">
      <c r="A684" s="13" t="s">
        <v>1364</v>
      </c>
      <c r="C684" s="13" t="s">
        <v>1210</v>
      </c>
      <c r="E684" s="12">
        <v>51.170833000000002</v>
      </c>
      <c r="F684" s="12">
        <v>51.170833000000002</v>
      </c>
      <c r="G684" s="12">
        <v>123.916667</v>
      </c>
      <c r="H684" s="12">
        <v>123.916667</v>
      </c>
      <c r="L684" s="13" t="s">
        <v>1388</v>
      </c>
      <c r="Q684" s="34">
        <v>128</v>
      </c>
      <c r="AB684" s="30">
        <v>73.19</v>
      </c>
      <c r="AC684" s="30">
        <v>0.22</v>
      </c>
      <c r="AE684" s="30">
        <v>13.7</v>
      </c>
      <c r="AG684" s="2">
        <v>0.29420982440542354</v>
      </c>
      <c r="AH684" s="2">
        <v>0.95</v>
      </c>
      <c r="AI684" s="2">
        <v>1.2147300000000001</v>
      </c>
      <c r="AJ684" s="2">
        <v>0.4</v>
      </c>
      <c r="AK684" s="2">
        <v>0.46</v>
      </c>
      <c r="AL684" s="2">
        <v>0.04</v>
      </c>
      <c r="AN684" s="2">
        <v>6.01</v>
      </c>
      <c r="AO684" s="2">
        <v>2.86</v>
      </c>
      <c r="AP684" s="2">
        <v>0.04</v>
      </c>
      <c r="BF684" s="30">
        <v>1.72</v>
      </c>
      <c r="BT684" s="30">
        <v>16</v>
      </c>
      <c r="BU684" s="30">
        <v>1.1399999999999999</v>
      </c>
      <c r="CH684" s="30">
        <v>1.53</v>
      </c>
      <c r="CJ684" s="30">
        <v>10.8</v>
      </c>
      <c r="CK684" s="30">
        <v>1.5</v>
      </c>
      <c r="CN684" s="30">
        <v>0.84</v>
      </c>
      <c r="CO684" s="30">
        <v>0.73</v>
      </c>
      <c r="CP684" s="30">
        <v>5.72</v>
      </c>
      <c r="CQ684" s="30">
        <v>53.4</v>
      </c>
      <c r="CR684" s="30">
        <v>14.6</v>
      </c>
      <c r="CW684" s="30">
        <v>167</v>
      </c>
      <c r="CX684" s="30">
        <v>46.9</v>
      </c>
      <c r="CY684" s="30">
        <v>9.2200000000000006</v>
      </c>
      <c r="CZ684" s="30">
        <v>227</v>
      </c>
      <c r="DA684" s="30">
        <v>2.35</v>
      </c>
      <c r="DM684" s="30">
        <v>3.03</v>
      </c>
      <c r="DN684" s="30">
        <v>902</v>
      </c>
      <c r="DO684" s="30">
        <v>30.6</v>
      </c>
      <c r="DP684" s="30">
        <v>62.7</v>
      </c>
      <c r="DQ684" s="30">
        <v>6.74</v>
      </c>
      <c r="DR684" s="30">
        <v>24.5</v>
      </c>
      <c r="DS684" s="30">
        <v>3.37</v>
      </c>
      <c r="DT684" s="30">
        <v>1.01</v>
      </c>
      <c r="DU684" s="30">
        <v>3.1</v>
      </c>
      <c r="DV684" s="30">
        <v>0.46</v>
      </c>
      <c r="DW684" s="30">
        <v>2.39</v>
      </c>
      <c r="DX684" s="30">
        <v>0.42</v>
      </c>
      <c r="DY684" s="30">
        <v>1.2</v>
      </c>
      <c r="DZ684" s="30">
        <v>0.2</v>
      </c>
      <c r="EA684" s="30">
        <v>1.1399999999999999</v>
      </c>
      <c r="EB684" s="30">
        <v>0.22</v>
      </c>
      <c r="EC684" s="30">
        <v>7.12</v>
      </c>
      <c r="ED684" s="30">
        <v>0.19</v>
      </c>
      <c r="EM684" s="30">
        <v>18.7</v>
      </c>
      <c r="EO684" s="30">
        <v>7.9</v>
      </c>
      <c r="EP684" s="30">
        <v>3.38</v>
      </c>
      <c r="FP684" s="13" t="s">
        <v>1366</v>
      </c>
    </row>
    <row r="685" spans="1:172" x14ac:dyDescent="0.25">
      <c r="A685" s="13" t="s">
        <v>1364</v>
      </c>
      <c r="C685" s="13" t="s">
        <v>1210</v>
      </c>
      <c r="E685" s="12">
        <v>51.170833000000002</v>
      </c>
      <c r="F685" s="12">
        <v>51.170833000000002</v>
      </c>
      <c r="G685" s="12">
        <v>123.916667</v>
      </c>
      <c r="H685" s="12">
        <v>123.916667</v>
      </c>
      <c r="L685" s="13" t="s">
        <v>1389</v>
      </c>
      <c r="Q685" s="34">
        <v>128</v>
      </c>
      <c r="AB685" s="30">
        <v>68.540000000000006</v>
      </c>
      <c r="AC685" s="30">
        <v>0.36</v>
      </c>
      <c r="AE685" s="30">
        <v>15.08</v>
      </c>
      <c r="AG685" s="2">
        <v>1.0775061124694374</v>
      </c>
      <c r="AH685" s="2">
        <v>1.1000000000000001</v>
      </c>
      <c r="AI685" s="2">
        <v>2.0695399999999999</v>
      </c>
      <c r="AJ685" s="2">
        <v>1.65</v>
      </c>
      <c r="AK685" s="2">
        <v>0.67</v>
      </c>
      <c r="AL685" s="2">
        <v>7.0000000000000007E-2</v>
      </c>
      <c r="AN685" s="2">
        <v>3.73</v>
      </c>
      <c r="AO685" s="2">
        <v>5.0999999999999996</v>
      </c>
      <c r="AP685" s="2">
        <v>0.12</v>
      </c>
      <c r="BF685" s="30">
        <v>2.39</v>
      </c>
      <c r="BT685" s="30">
        <v>22.6</v>
      </c>
      <c r="BU685" s="30">
        <v>2.65</v>
      </c>
      <c r="CH685" s="30">
        <v>3.09</v>
      </c>
      <c r="CJ685" s="30">
        <v>32.6</v>
      </c>
      <c r="CK685" s="30">
        <v>2.5499999999999998</v>
      </c>
      <c r="CN685" s="30">
        <v>3.76</v>
      </c>
      <c r="CO685" s="30">
        <v>2.35</v>
      </c>
      <c r="CP685" s="30">
        <v>12.9</v>
      </c>
      <c r="CQ685" s="30">
        <v>74.099999999999994</v>
      </c>
      <c r="CR685" s="30">
        <v>15.6</v>
      </c>
      <c r="CW685" s="30">
        <v>109</v>
      </c>
      <c r="CX685" s="30">
        <v>717</v>
      </c>
      <c r="CY685" s="30">
        <v>13</v>
      </c>
      <c r="CZ685" s="30">
        <v>179</v>
      </c>
      <c r="DA685" s="30">
        <v>10.9</v>
      </c>
      <c r="DM685" s="30">
        <v>2.4900000000000002</v>
      </c>
      <c r="DN685" s="30">
        <v>1028</v>
      </c>
      <c r="DO685" s="30">
        <v>33.200000000000003</v>
      </c>
      <c r="DP685" s="30">
        <v>62.8</v>
      </c>
      <c r="DQ685" s="30">
        <v>7.55</v>
      </c>
      <c r="DR685" s="30">
        <v>27</v>
      </c>
      <c r="DS685" s="30">
        <v>4.2</v>
      </c>
      <c r="DT685" s="30">
        <v>1.59</v>
      </c>
      <c r="DU685" s="30">
        <v>3.45</v>
      </c>
      <c r="DV685" s="30">
        <v>0.44</v>
      </c>
      <c r="DW685" s="30">
        <v>2.4900000000000002</v>
      </c>
      <c r="DX685" s="30">
        <v>0.45</v>
      </c>
      <c r="DY685" s="30">
        <v>1.45</v>
      </c>
      <c r="DZ685" s="30">
        <v>0.19</v>
      </c>
      <c r="EA685" s="30">
        <v>1.24</v>
      </c>
      <c r="EB685" s="30">
        <v>0.22</v>
      </c>
      <c r="EC685" s="30">
        <v>5.91</v>
      </c>
      <c r="ED685" s="30">
        <v>1.05</v>
      </c>
      <c r="EM685" s="30">
        <v>28.2</v>
      </c>
      <c r="EO685" s="30">
        <v>10.8</v>
      </c>
      <c r="EP685" s="30">
        <v>2.98</v>
      </c>
      <c r="FP685" s="13" t="s">
        <v>1366</v>
      </c>
    </row>
    <row r="686" spans="1:172" x14ac:dyDescent="0.25">
      <c r="A686" s="13" t="s">
        <v>1364</v>
      </c>
      <c r="C686" s="13" t="s">
        <v>1210</v>
      </c>
      <c r="E686" s="12">
        <v>51.170833000000002</v>
      </c>
      <c r="F686" s="12">
        <v>51.170833000000002</v>
      </c>
      <c r="G686" s="12">
        <v>123.916667</v>
      </c>
      <c r="H686" s="12">
        <v>123.916667</v>
      </c>
      <c r="L686" s="13" t="s">
        <v>1390</v>
      </c>
      <c r="Q686" s="34">
        <v>128</v>
      </c>
      <c r="AB686" s="30">
        <v>70.98</v>
      </c>
      <c r="AC686" s="30">
        <v>0.28999999999999998</v>
      </c>
      <c r="AE686" s="30">
        <v>13.98</v>
      </c>
      <c r="AG686" s="2">
        <v>0.32523449655478992</v>
      </c>
      <c r="AH686" s="2">
        <v>1.3</v>
      </c>
      <c r="AI686" s="2">
        <v>1.592646</v>
      </c>
      <c r="AJ686" s="2">
        <v>0.97</v>
      </c>
      <c r="AK686" s="2">
        <v>0.5</v>
      </c>
      <c r="AL686" s="2">
        <v>0.08</v>
      </c>
      <c r="AN686" s="2">
        <v>4.43</v>
      </c>
      <c r="AO686" s="2">
        <v>4.41</v>
      </c>
      <c r="AP686" s="2">
        <v>7.0000000000000007E-2</v>
      </c>
      <c r="BF686" s="30">
        <v>2.5</v>
      </c>
      <c r="BT686" s="30">
        <v>14.2</v>
      </c>
      <c r="BU686" s="30">
        <v>1.71</v>
      </c>
      <c r="CH686" s="30">
        <v>1.6</v>
      </c>
      <c r="CJ686" s="30">
        <v>17.8</v>
      </c>
      <c r="CK686" s="30">
        <v>1.96</v>
      </c>
      <c r="CN686" s="30">
        <v>1.85</v>
      </c>
      <c r="CO686" s="30">
        <v>1.2</v>
      </c>
      <c r="CP686" s="30">
        <v>8.75</v>
      </c>
      <c r="CQ686" s="30">
        <v>69.5</v>
      </c>
      <c r="CR686" s="30">
        <v>15.6</v>
      </c>
      <c r="CW686" s="30">
        <v>106</v>
      </c>
      <c r="CX686" s="30">
        <v>79</v>
      </c>
      <c r="CY686" s="30">
        <v>11</v>
      </c>
      <c r="CZ686" s="30">
        <v>243</v>
      </c>
      <c r="DA686" s="30">
        <v>10.1</v>
      </c>
      <c r="DM686" s="30">
        <v>2.62</v>
      </c>
      <c r="DN686" s="30">
        <v>929</v>
      </c>
      <c r="DO686" s="30">
        <v>29.9</v>
      </c>
      <c r="DP686" s="30">
        <v>59.7</v>
      </c>
      <c r="DQ686" s="30">
        <v>7.12</v>
      </c>
      <c r="DR686" s="30">
        <v>25.2</v>
      </c>
      <c r="DS686" s="30">
        <v>4.05</v>
      </c>
      <c r="DT686" s="30">
        <v>1.45</v>
      </c>
      <c r="DU686" s="30">
        <v>3.24</v>
      </c>
      <c r="DV686" s="30">
        <v>0.47</v>
      </c>
      <c r="DW686" s="30">
        <v>2.57</v>
      </c>
      <c r="DX686" s="30">
        <v>0.43</v>
      </c>
      <c r="DY686" s="30">
        <v>1.37</v>
      </c>
      <c r="DZ686" s="30">
        <v>0.19</v>
      </c>
      <c r="EA686" s="30">
        <v>1.51</v>
      </c>
      <c r="EB686" s="30">
        <v>0.23</v>
      </c>
      <c r="EC686" s="30">
        <v>7.65</v>
      </c>
      <c r="ED686" s="30">
        <v>0.82</v>
      </c>
      <c r="EM686" s="30">
        <v>7.62</v>
      </c>
      <c r="EO686" s="30">
        <v>8.4600000000000009</v>
      </c>
      <c r="EP686" s="30">
        <v>2.9</v>
      </c>
      <c r="FP686" s="13" t="s">
        <v>1366</v>
      </c>
    </row>
    <row r="687" spans="1:172" x14ac:dyDescent="0.25">
      <c r="A687" s="13" t="s">
        <v>1364</v>
      </c>
      <c r="C687" s="13" t="s">
        <v>1210</v>
      </c>
      <c r="E687" s="12">
        <v>51.170833000000002</v>
      </c>
      <c r="F687" s="12">
        <v>51.170833000000002</v>
      </c>
      <c r="G687" s="12">
        <v>123.916667</v>
      </c>
      <c r="H687" s="12">
        <v>123.916667</v>
      </c>
      <c r="L687" s="13" t="s">
        <v>1391</v>
      </c>
      <c r="Q687" s="34">
        <v>128</v>
      </c>
      <c r="AB687" s="30">
        <v>66.38</v>
      </c>
      <c r="AC687" s="30">
        <v>0.49</v>
      </c>
      <c r="AE687" s="30">
        <v>15.74</v>
      </c>
      <c r="AG687" s="2">
        <v>1.4629628806401425</v>
      </c>
      <c r="AH687" s="2">
        <v>1.5</v>
      </c>
      <c r="AI687" s="2">
        <v>2.8163740000000002</v>
      </c>
      <c r="AJ687" s="2">
        <v>2.16</v>
      </c>
      <c r="AK687" s="2">
        <v>1.03</v>
      </c>
      <c r="AL687" s="2">
        <v>0.08</v>
      </c>
      <c r="AN687" s="2">
        <v>3.61</v>
      </c>
      <c r="AO687" s="2">
        <v>5.0199999999999996</v>
      </c>
      <c r="AP687" s="2">
        <v>0.19</v>
      </c>
      <c r="BF687" s="30">
        <v>2.17</v>
      </c>
      <c r="BT687" s="30">
        <v>34</v>
      </c>
      <c r="BU687" s="30">
        <v>2.31</v>
      </c>
      <c r="CH687" s="30">
        <v>2.79</v>
      </c>
      <c r="CJ687" s="30">
        <v>51.4</v>
      </c>
      <c r="CK687" s="30">
        <v>3.25</v>
      </c>
      <c r="CN687" s="30">
        <v>6.21</v>
      </c>
      <c r="CO687" s="30">
        <v>3.84</v>
      </c>
      <c r="CP687" s="30">
        <v>13.5</v>
      </c>
      <c r="CQ687" s="30">
        <v>89.5</v>
      </c>
      <c r="CR687" s="30">
        <v>16.5</v>
      </c>
      <c r="CW687" s="30">
        <v>62</v>
      </c>
      <c r="CX687" s="30">
        <v>475</v>
      </c>
      <c r="CY687" s="30">
        <v>9.85</v>
      </c>
      <c r="CZ687" s="30">
        <v>228</v>
      </c>
      <c r="DA687" s="30">
        <v>9.92</v>
      </c>
      <c r="DM687" s="30">
        <v>2.31</v>
      </c>
      <c r="DN687" s="30">
        <v>1279</v>
      </c>
      <c r="DO687" s="30">
        <v>24.8</v>
      </c>
      <c r="DP687" s="30">
        <v>53</v>
      </c>
      <c r="DQ687" s="30">
        <v>6.58</v>
      </c>
      <c r="DR687" s="30">
        <v>22.8</v>
      </c>
      <c r="DS687" s="30">
        <v>4.01</v>
      </c>
      <c r="DT687" s="30">
        <v>1.93</v>
      </c>
      <c r="DU687" s="30">
        <v>3.61</v>
      </c>
      <c r="DV687" s="30">
        <v>0.48</v>
      </c>
      <c r="DW687" s="30">
        <v>2.2400000000000002</v>
      </c>
      <c r="DX687" s="30">
        <v>0.43</v>
      </c>
      <c r="DY687" s="30">
        <v>1.27</v>
      </c>
      <c r="DZ687" s="30">
        <v>0.19</v>
      </c>
      <c r="EA687" s="30">
        <v>1.29</v>
      </c>
      <c r="EB687" s="30">
        <v>0.21</v>
      </c>
      <c r="EC687" s="30">
        <v>6.38</v>
      </c>
      <c r="ED687" s="30">
        <v>0.79</v>
      </c>
      <c r="EM687" s="30">
        <v>22.1</v>
      </c>
      <c r="EO687" s="30">
        <v>6.8</v>
      </c>
      <c r="EP687" s="30">
        <v>3</v>
      </c>
      <c r="FP687" s="13" t="s">
        <v>1366</v>
      </c>
    </row>
    <row r="688" spans="1:172" x14ac:dyDescent="0.25">
      <c r="A688" s="13" t="s">
        <v>1364</v>
      </c>
      <c r="C688" s="13" t="s">
        <v>1210</v>
      </c>
      <c r="E688" s="12">
        <v>51.170833000000002</v>
      </c>
      <c r="F688" s="12">
        <v>51.170833000000002</v>
      </c>
      <c r="G688" s="12">
        <v>123.916667</v>
      </c>
      <c r="H688" s="12">
        <v>123.916667</v>
      </c>
      <c r="L688" s="13" t="s">
        <v>1392</v>
      </c>
      <c r="Q688" s="34">
        <v>128</v>
      </c>
      <c r="AB688" s="30">
        <v>68.2</v>
      </c>
      <c r="AC688" s="30">
        <v>0.39</v>
      </c>
      <c r="AE688" s="30">
        <v>15.26</v>
      </c>
      <c r="AG688" s="2">
        <v>0.97637030451211382</v>
      </c>
      <c r="AH688" s="2">
        <v>1.2</v>
      </c>
      <c r="AI688" s="2">
        <v>2.078538</v>
      </c>
      <c r="AJ688" s="2">
        <v>1.78</v>
      </c>
      <c r="AK688" s="2">
        <v>0.6</v>
      </c>
      <c r="AL688" s="2">
        <v>0.08</v>
      </c>
      <c r="AN688" s="2">
        <v>4.45</v>
      </c>
      <c r="AO688" s="2">
        <v>4.28</v>
      </c>
      <c r="AP688" s="2">
        <v>0.13</v>
      </c>
      <c r="BF688" s="30">
        <v>2.5099999999999998</v>
      </c>
      <c r="BT688" s="30">
        <v>19.899999999999999</v>
      </c>
      <c r="BU688" s="30">
        <v>2.83</v>
      </c>
      <c r="CH688" s="30">
        <v>2.84</v>
      </c>
      <c r="CJ688" s="30">
        <v>25.1</v>
      </c>
      <c r="CK688" s="30">
        <v>2.25</v>
      </c>
      <c r="CN688" s="30">
        <v>3.7</v>
      </c>
      <c r="CO688" s="30">
        <v>2.39</v>
      </c>
      <c r="CP688" s="30">
        <v>8.23</v>
      </c>
      <c r="CQ688" s="30">
        <v>62.8</v>
      </c>
      <c r="CR688" s="30">
        <v>15.5</v>
      </c>
      <c r="CW688" s="30">
        <v>123</v>
      </c>
      <c r="CX688" s="30">
        <v>223</v>
      </c>
      <c r="CY688" s="30">
        <v>12.1</v>
      </c>
      <c r="CZ688" s="30">
        <v>177</v>
      </c>
      <c r="DA688" s="30">
        <v>2.1800000000000002</v>
      </c>
      <c r="DM688" s="30">
        <v>3.82</v>
      </c>
      <c r="DN688" s="30">
        <v>891</v>
      </c>
      <c r="DO688" s="30">
        <v>30.7</v>
      </c>
      <c r="DP688" s="30">
        <v>60.4</v>
      </c>
      <c r="DQ688" s="30">
        <v>6.95</v>
      </c>
      <c r="DR688" s="30">
        <v>24.1</v>
      </c>
      <c r="DS688" s="30">
        <v>3.89</v>
      </c>
      <c r="DT688" s="30">
        <v>1.36</v>
      </c>
      <c r="DU688" s="30">
        <v>3.18</v>
      </c>
      <c r="DV688" s="30">
        <v>0.48</v>
      </c>
      <c r="DW688" s="30">
        <v>2.4900000000000002</v>
      </c>
      <c r="DX688" s="30">
        <v>0.43</v>
      </c>
      <c r="DY688" s="30">
        <v>1.22</v>
      </c>
      <c r="DZ688" s="30">
        <v>0.19</v>
      </c>
      <c r="EA688" s="30">
        <v>1.34</v>
      </c>
      <c r="EB688" s="30">
        <v>0.23</v>
      </c>
      <c r="EC688" s="30">
        <v>5.75</v>
      </c>
      <c r="ED688" s="30">
        <v>0.16</v>
      </c>
      <c r="EM688" s="30">
        <v>22.4</v>
      </c>
      <c r="EO688" s="30">
        <v>9.9</v>
      </c>
      <c r="EP688" s="30">
        <v>2.91</v>
      </c>
      <c r="FP688" s="13" t="s">
        <v>1366</v>
      </c>
    </row>
    <row r="689" spans="1:172" s="30" customFormat="1" x14ac:dyDescent="0.25">
      <c r="A689" s="13" t="s">
        <v>1393</v>
      </c>
      <c r="B689" s="6"/>
      <c r="C689" s="13" t="s">
        <v>593</v>
      </c>
      <c r="E689" s="12">
        <v>44.416666999999997</v>
      </c>
      <c r="F689" s="12">
        <v>44.416666999999997</v>
      </c>
      <c r="G689" s="12">
        <v>119.166667</v>
      </c>
      <c r="H689" s="12">
        <v>119.166667</v>
      </c>
      <c r="I689" s="6"/>
      <c r="J689" s="6"/>
      <c r="K689" s="6"/>
      <c r="L689" s="13" t="s">
        <v>1394</v>
      </c>
      <c r="M689" s="13"/>
      <c r="N689" s="6"/>
      <c r="O689" s="6"/>
      <c r="P689" s="6"/>
      <c r="Q689" s="34">
        <v>144.80000000000001</v>
      </c>
      <c r="R689" s="6"/>
      <c r="S689" s="6"/>
      <c r="T689" s="6"/>
      <c r="U689" s="6"/>
      <c r="V689" s="6"/>
      <c r="W689" s="6"/>
      <c r="X689" s="6"/>
      <c r="Y689" s="6"/>
      <c r="Z689" s="6"/>
      <c r="AA689" s="6"/>
      <c r="AB689" s="30">
        <v>75.5</v>
      </c>
      <c r="AC689" s="30">
        <v>0.11</v>
      </c>
      <c r="AE689" s="30">
        <v>13.08</v>
      </c>
      <c r="AG689" s="2"/>
      <c r="AH689" s="2">
        <v>1.33</v>
      </c>
      <c r="AI689" s="2"/>
      <c r="AJ689" s="2">
        <v>0.35</v>
      </c>
      <c r="AK689" s="2">
        <v>0.2</v>
      </c>
      <c r="AL689" s="2">
        <v>0.01</v>
      </c>
      <c r="AM689" s="2"/>
      <c r="AN689" s="2">
        <v>4.8099999999999996</v>
      </c>
      <c r="AO689" s="2">
        <v>3.82</v>
      </c>
      <c r="AP689" s="2">
        <v>0.03</v>
      </c>
      <c r="BF689" s="30">
        <v>0.55000000000000004</v>
      </c>
      <c r="CW689" s="30">
        <v>311</v>
      </c>
      <c r="CX689" s="30">
        <v>46</v>
      </c>
      <c r="CY689" s="30">
        <v>50.66</v>
      </c>
      <c r="CZ689" s="30">
        <v>142</v>
      </c>
      <c r="DA689" s="30">
        <v>16.399999999999999</v>
      </c>
      <c r="DN689" s="30">
        <v>164</v>
      </c>
      <c r="ED689" s="30">
        <v>2.84</v>
      </c>
      <c r="FO689" s="6"/>
      <c r="FP689" s="13" t="s">
        <v>1395</v>
      </c>
    </row>
    <row r="690" spans="1:172" s="30" customFormat="1" x14ac:dyDescent="0.25">
      <c r="A690" s="13" t="s">
        <v>1393</v>
      </c>
      <c r="B690" s="6"/>
      <c r="C690" s="13" t="s">
        <v>593</v>
      </c>
      <c r="E690" s="12">
        <v>44.416666999999997</v>
      </c>
      <c r="F690" s="12">
        <v>44.416666999999997</v>
      </c>
      <c r="G690" s="12">
        <v>119.166667</v>
      </c>
      <c r="H690" s="12">
        <v>119.166667</v>
      </c>
      <c r="I690" s="6"/>
      <c r="J690" s="6"/>
      <c r="K690" s="6"/>
      <c r="L690" s="13" t="s">
        <v>1396</v>
      </c>
      <c r="M690" s="13"/>
      <c r="N690" s="6"/>
      <c r="O690" s="6"/>
      <c r="P690" s="6"/>
      <c r="Q690" s="34">
        <v>144.1</v>
      </c>
      <c r="R690" s="6"/>
      <c r="S690" s="6"/>
      <c r="T690" s="6"/>
      <c r="U690" s="6"/>
      <c r="V690" s="6"/>
      <c r="W690" s="6"/>
      <c r="X690" s="6"/>
      <c r="Y690" s="6"/>
      <c r="Z690" s="6"/>
      <c r="AA690" s="6"/>
      <c r="AB690" s="30">
        <v>76.14</v>
      </c>
      <c r="AC690" s="30">
        <v>7.0000000000000007E-2</v>
      </c>
      <c r="AE690" s="30">
        <v>12.44</v>
      </c>
      <c r="AG690" s="2"/>
      <c r="AH690" s="2">
        <v>0.84</v>
      </c>
      <c r="AI690" s="2"/>
      <c r="AJ690" s="2">
        <v>0.36</v>
      </c>
      <c r="AK690" s="2">
        <v>0.16</v>
      </c>
      <c r="AL690" s="2">
        <v>0.02</v>
      </c>
      <c r="AM690" s="2"/>
      <c r="AN690" s="2">
        <v>4.62</v>
      </c>
      <c r="AO690" s="2">
        <v>3.74</v>
      </c>
      <c r="AP690" s="2">
        <v>0.02</v>
      </c>
      <c r="BF690" s="30">
        <v>0.45</v>
      </c>
      <c r="CW690" s="30">
        <v>254</v>
      </c>
      <c r="CX690" s="30">
        <v>17.899999999999999</v>
      </c>
      <c r="CY690" s="30">
        <v>47.2</v>
      </c>
      <c r="CZ690" s="30">
        <v>135</v>
      </c>
      <c r="DA690" s="30">
        <v>22.6</v>
      </c>
      <c r="DN690" s="30">
        <v>39.6</v>
      </c>
      <c r="ED690" s="30">
        <v>3.74</v>
      </c>
      <c r="FO690" s="6"/>
      <c r="FP690" s="13" t="s">
        <v>1395</v>
      </c>
    </row>
    <row r="691" spans="1:172" s="30" customFormat="1" x14ac:dyDescent="0.25">
      <c r="A691" s="13" t="s">
        <v>1393</v>
      </c>
      <c r="B691" s="6"/>
      <c r="C691" s="13" t="s">
        <v>593</v>
      </c>
      <c r="E691" s="12">
        <v>44.416666999999997</v>
      </c>
      <c r="F691" s="12">
        <v>44.416666999999997</v>
      </c>
      <c r="G691" s="12">
        <v>119.166667</v>
      </c>
      <c r="H691" s="12">
        <v>119.166667</v>
      </c>
      <c r="I691" s="6"/>
      <c r="J691" s="6"/>
      <c r="K691" s="6"/>
      <c r="L691" s="13" t="s">
        <v>1397</v>
      </c>
      <c r="M691" s="13"/>
      <c r="N691" s="6"/>
      <c r="O691" s="6"/>
      <c r="P691" s="6"/>
      <c r="Q691" s="34">
        <v>141.9</v>
      </c>
      <c r="R691" s="6"/>
      <c r="S691" s="6"/>
      <c r="T691" s="6"/>
      <c r="U691" s="6"/>
      <c r="V691" s="6"/>
      <c r="W691" s="6"/>
      <c r="X691" s="6"/>
      <c r="Y691" s="6"/>
      <c r="Z691" s="6"/>
      <c r="AA691" s="6"/>
      <c r="AB691" s="30">
        <v>75.95</v>
      </c>
      <c r="AC691" s="30">
        <v>0.05</v>
      </c>
      <c r="AE691" s="30">
        <v>12.36</v>
      </c>
      <c r="AG691" s="2"/>
      <c r="AH691" s="2">
        <v>0.82</v>
      </c>
      <c r="AI691" s="2"/>
      <c r="AJ691" s="2">
        <v>0.31</v>
      </c>
      <c r="AK691" s="2">
        <v>0.14000000000000001</v>
      </c>
      <c r="AL691" s="2">
        <v>0.02</v>
      </c>
      <c r="AM691" s="2"/>
      <c r="AN691" s="2">
        <v>4.38</v>
      </c>
      <c r="AO691" s="2">
        <v>3.89</v>
      </c>
      <c r="AP691" s="2">
        <v>0.01</v>
      </c>
      <c r="BF691" s="30">
        <v>0.4</v>
      </c>
      <c r="CW691" s="30">
        <v>235</v>
      </c>
      <c r="CX691" s="30">
        <v>12.5</v>
      </c>
      <c r="CY691" s="30">
        <v>34.630000000000003</v>
      </c>
      <c r="CZ691" s="30">
        <v>116</v>
      </c>
      <c r="DA691" s="30">
        <v>13.5</v>
      </c>
      <c r="DN691" s="30">
        <v>56.3</v>
      </c>
      <c r="ED691" s="30">
        <v>2.1</v>
      </c>
      <c r="FO691" s="6"/>
      <c r="FP691" s="13" t="s">
        <v>1395</v>
      </c>
    </row>
    <row r="692" spans="1:172" s="30" customFormat="1" x14ac:dyDescent="0.25">
      <c r="A692" s="13" t="s">
        <v>1393</v>
      </c>
      <c r="B692" s="6"/>
      <c r="C692" s="13" t="s">
        <v>593</v>
      </c>
      <c r="E692" s="12">
        <v>44.416666999999997</v>
      </c>
      <c r="F692" s="12">
        <v>44.416666999999997</v>
      </c>
      <c r="G692" s="12">
        <v>119.166667</v>
      </c>
      <c r="H692" s="12">
        <v>119.166667</v>
      </c>
      <c r="I692" s="6"/>
      <c r="J692" s="6"/>
      <c r="K692" s="6"/>
      <c r="L692" s="13" t="s">
        <v>1398</v>
      </c>
      <c r="M692" s="13"/>
      <c r="N692" s="6"/>
      <c r="O692" s="6"/>
      <c r="P692" s="6"/>
      <c r="Q692" s="34">
        <v>139.83000000000001</v>
      </c>
      <c r="R692" s="6"/>
      <c r="S692" s="6"/>
      <c r="T692" s="6"/>
      <c r="U692" s="6"/>
      <c r="V692" s="6"/>
      <c r="W692" s="6"/>
      <c r="X692" s="6"/>
      <c r="Y692" s="6"/>
      <c r="Z692" s="6"/>
      <c r="AA692" s="6"/>
      <c r="AB692" s="30">
        <v>67.55</v>
      </c>
      <c r="AC692" s="30">
        <v>0.35</v>
      </c>
      <c r="AE692" s="30">
        <v>16.02</v>
      </c>
      <c r="AG692" s="2"/>
      <c r="AH692" s="2">
        <v>3.39</v>
      </c>
      <c r="AI692" s="2"/>
      <c r="AJ692" s="2">
        <v>1.46</v>
      </c>
      <c r="AK692" s="2">
        <v>0.46</v>
      </c>
      <c r="AL692" s="2">
        <v>0.08</v>
      </c>
      <c r="AM692" s="2"/>
      <c r="AN692" s="2">
        <v>5.19</v>
      </c>
      <c r="AO692" s="2">
        <v>5.01</v>
      </c>
      <c r="AP692" s="2">
        <v>0.1</v>
      </c>
      <c r="BF692" s="30">
        <v>0.47</v>
      </c>
      <c r="CW692" s="30">
        <v>104</v>
      </c>
      <c r="CX692" s="30">
        <v>159</v>
      </c>
      <c r="CY692" s="30">
        <v>31.46</v>
      </c>
      <c r="CZ692" s="30">
        <v>430</v>
      </c>
      <c r="DA692" s="30">
        <v>10.9</v>
      </c>
      <c r="DN692" s="30">
        <v>759</v>
      </c>
      <c r="ED692" s="30">
        <v>0.82</v>
      </c>
      <c r="FO692" s="6"/>
      <c r="FP692" s="13" t="s">
        <v>1395</v>
      </c>
    </row>
    <row r="693" spans="1:172" s="30" customFormat="1" x14ac:dyDescent="0.25">
      <c r="A693" s="13" t="s">
        <v>1393</v>
      </c>
      <c r="B693" s="6"/>
      <c r="C693" s="13" t="s">
        <v>593</v>
      </c>
      <c r="E693" s="12">
        <v>44.416666999999997</v>
      </c>
      <c r="F693" s="12">
        <v>44.416666999999997</v>
      </c>
      <c r="G693" s="12">
        <v>119.166667</v>
      </c>
      <c r="H693" s="12">
        <v>119.166667</v>
      </c>
      <c r="I693" s="6"/>
      <c r="J693" s="6"/>
      <c r="K693" s="6"/>
      <c r="L693" s="13" t="s">
        <v>1399</v>
      </c>
      <c r="M693" s="13"/>
      <c r="N693" s="6"/>
      <c r="O693" s="6"/>
      <c r="P693" s="6"/>
      <c r="Q693" s="34">
        <v>139.69999999999999</v>
      </c>
      <c r="R693" s="6"/>
      <c r="S693" s="6"/>
      <c r="T693" s="6"/>
      <c r="U693" s="6"/>
      <c r="V693" s="6"/>
      <c r="W693" s="6"/>
      <c r="X693" s="6"/>
      <c r="Y693" s="6"/>
      <c r="Z693" s="6"/>
      <c r="AA693" s="6"/>
      <c r="AB693" s="30">
        <v>76.08</v>
      </c>
      <c r="AC693" s="30">
        <v>0.08</v>
      </c>
      <c r="AE693" s="30">
        <v>12.25</v>
      </c>
      <c r="AG693" s="2"/>
      <c r="AH693" s="2">
        <v>1.01</v>
      </c>
      <c r="AI693" s="2"/>
      <c r="AJ693" s="2">
        <v>0.33</v>
      </c>
      <c r="AK693" s="2">
        <v>0.11</v>
      </c>
      <c r="AL693" s="2">
        <v>0.02</v>
      </c>
      <c r="AM693" s="2"/>
      <c r="AN693" s="2">
        <v>4.45</v>
      </c>
      <c r="AO693" s="2">
        <v>3.62</v>
      </c>
      <c r="AP693" s="2">
        <v>0.01</v>
      </c>
      <c r="BF693" s="30">
        <v>0.95</v>
      </c>
      <c r="CW693" s="30">
        <v>266</v>
      </c>
      <c r="CX693" s="30">
        <v>15.6</v>
      </c>
      <c r="CY693" s="30">
        <v>11.75</v>
      </c>
      <c r="CZ693" s="30">
        <v>85.2</v>
      </c>
      <c r="DA693" s="30">
        <v>13.4</v>
      </c>
      <c r="DN693" s="30">
        <v>80.7</v>
      </c>
      <c r="ED693" s="30">
        <v>1.67</v>
      </c>
      <c r="FO693" s="6"/>
      <c r="FP693" s="13" t="s">
        <v>1395</v>
      </c>
    </row>
    <row r="694" spans="1:172" s="30" customFormat="1" x14ac:dyDescent="0.25">
      <c r="A694" s="13" t="s">
        <v>1393</v>
      </c>
      <c r="B694" s="6"/>
      <c r="C694" s="13" t="s">
        <v>593</v>
      </c>
      <c r="E694" s="12">
        <v>44.416666999999997</v>
      </c>
      <c r="F694" s="12">
        <v>44.416666999999997</v>
      </c>
      <c r="G694" s="12">
        <v>119.166667</v>
      </c>
      <c r="H694" s="12">
        <v>119.166667</v>
      </c>
      <c r="I694" s="6"/>
      <c r="J694" s="6"/>
      <c r="K694" s="6"/>
      <c r="L694" s="13" t="s">
        <v>1400</v>
      </c>
      <c r="M694" s="13"/>
      <c r="N694" s="6"/>
      <c r="O694" s="6"/>
      <c r="P694" s="6"/>
      <c r="Q694" s="34">
        <v>136.69999999999999</v>
      </c>
      <c r="R694" s="6"/>
      <c r="S694" s="6"/>
      <c r="T694" s="6"/>
      <c r="U694" s="6"/>
      <c r="V694" s="6"/>
      <c r="W694" s="6"/>
      <c r="X694" s="6"/>
      <c r="Y694" s="6"/>
      <c r="Z694" s="6"/>
      <c r="AA694" s="6"/>
      <c r="AB694" s="30">
        <v>75.08</v>
      </c>
      <c r="AC694" s="30">
        <v>0.05</v>
      </c>
      <c r="AE694" s="30">
        <v>12.39</v>
      </c>
      <c r="AG694" s="2"/>
      <c r="AH694" s="2">
        <v>0.04</v>
      </c>
      <c r="AI694" s="2"/>
      <c r="AJ694" s="2">
        <v>0.17</v>
      </c>
      <c r="AK694" s="2">
        <v>0.11</v>
      </c>
      <c r="AL694" s="2">
        <v>0</v>
      </c>
      <c r="AM694" s="2"/>
      <c r="AN694" s="2">
        <v>4.83</v>
      </c>
      <c r="AO694" s="2">
        <v>3.52</v>
      </c>
      <c r="AP694" s="2">
        <v>0.01</v>
      </c>
      <c r="BF694" s="30">
        <v>0.57999999999999996</v>
      </c>
      <c r="CW694" s="30">
        <v>246</v>
      </c>
      <c r="CX694" s="30">
        <v>14.7</v>
      </c>
      <c r="CY694" s="30">
        <v>43.85</v>
      </c>
      <c r="CZ694" s="30">
        <v>164</v>
      </c>
      <c r="DA694" s="30">
        <v>21</v>
      </c>
      <c r="DN694" s="30">
        <v>26.6</v>
      </c>
      <c r="ED694" s="30">
        <v>2.13</v>
      </c>
      <c r="FO694" s="6"/>
      <c r="FP694" s="13" t="s">
        <v>1395</v>
      </c>
    </row>
    <row r="695" spans="1:172" x14ac:dyDescent="0.25">
      <c r="A695" s="13" t="s">
        <v>1401</v>
      </c>
      <c r="C695" s="13" t="s">
        <v>593</v>
      </c>
      <c r="E695" s="12">
        <v>46.608305999999999</v>
      </c>
      <c r="F695" s="12">
        <v>46.608305999999999</v>
      </c>
      <c r="G695" s="12">
        <v>120.898667</v>
      </c>
      <c r="H695" s="12">
        <v>120.898667</v>
      </c>
      <c r="L695" s="13" t="s">
        <v>1402</v>
      </c>
      <c r="Q695" s="35">
        <v>134</v>
      </c>
      <c r="AB695" s="30">
        <v>77.23</v>
      </c>
      <c r="AC695" s="30">
        <v>0.12</v>
      </c>
      <c r="AE695" s="30">
        <v>12.2</v>
      </c>
      <c r="AG695" s="2">
        <v>0.68</v>
      </c>
      <c r="AJ695" s="2">
        <v>0.13</v>
      </c>
      <c r="AK695" s="2">
        <v>0.08</v>
      </c>
      <c r="AL695" s="2">
        <v>0.01</v>
      </c>
      <c r="AN695" s="2">
        <v>4.79</v>
      </c>
      <c r="AO695" s="2">
        <v>3.73</v>
      </c>
      <c r="AP695" s="2">
        <v>0.01</v>
      </c>
      <c r="BF695" s="30">
        <v>0.52</v>
      </c>
      <c r="CR695" s="30">
        <v>21.1</v>
      </c>
      <c r="CW695" s="30">
        <v>188</v>
      </c>
      <c r="CX695" s="30">
        <v>11.7</v>
      </c>
      <c r="CY695" s="30">
        <v>27</v>
      </c>
      <c r="CZ695" s="30">
        <v>146</v>
      </c>
      <c r="DA695" s="30">
        <v>15.6</v>
      </c>
      <c r="DN695" s="30">
        <v>108</v>
      </c>
      <c r="DO695" s="30">
        <v>23.8</v>
      </c>
      <c r="DP695" s="30">
        <v>44.6</v>
      </c>
      <c r="DQ695" s="30">
        <v>6.13</v>
      </c>
      <c r="DR695" s="30">
        <v>23.1</v>
      </c>
      <c r="DS695" s="30">
        <v>4.82</v>
      </c>
      <c r="DT695" s="30">
        <v>0.312</v>
      </c>
      <c r="DU695" s="30">
        <v>4.2</v>
      </c>
      <c r="DV695" s="30">
        <v>0.69599999999999995</v>
      </c>
      <c r="DW695" s="30">
        <v>4.04</v>
      </c>
      <c r="DX695" s="30">
        <v>0.80800000000000005</v>
      </c>
      <c r="DY695" s="30">
        <v>2.35</v>
      </c>
      <c r="DZ695" s="30">
        <v>0.375</v>
      </c>
      <c r="EA695" s="30">
        <v>2.72</v>
      </c>
      <c r="EB695" s="30">
        <v>0.40600000000000003</v>
      </c>
      <c r="EC695" s="30">
        <v>5.38</v>
      </c>
      <c r="ED695" s="30">
        <v>1.41</v>
      </c>
      <c r="EO695" s="30">
        <v>18.5</v>
      </c>
      <c r="EP695" s="30">
        <v>5.86</v>
      </c>
      <c r="FP695" s="13" t="s">
        <v>1403</v>
      </c>
    </row>
    <row r="696" spans="1:172" x14ac:dyDescent="0.25">
      <c r="A696" s="13" t="s">
        <v>1401</v>
      </c>
      <c r="C696" s="13" t="s">
        <v>593</v>
      </c>
      <c r="E696" s="12">
        <v>46.608305999999999</v>
      </c>
      <c r="F696" s="12">
        <v>46.608305999999999</v>
      </c>
      <c r="G696" s="12">
        <v>120.898667</v>
      </c>
      <c r="H696" s="12">
        <v>120.898667</v>
      </c>
      <c r="L696" s="13" t="s">
        <v>1404</v>
      </c>
      <c r="Q696" s="35">
        <v>134</v>
      </c>
      <c r="AB696" s="30">
        <v>76.91</v>
      </c>
      <c r="AC696" s="30">
        <v>0.13</v>
      </c>
      <c r="AE696" s="30">
        <v>12.49</v>
      </c>
      <c r="AG696" s="2">
        <v>0.69</v>
      </c>
      <c r="AJ696" s="2">
        <v>0.11</v>
      </c>
      <c r="AK696" s="2">
        <v>0.1</v>
      </c>
      <c r="AL696" s="2">
        <v>0.01</v>
      </c>
      <c r="AN696" s="2">
        <v>4.74</v>
      </c>
      <c r="AO696" s="2">
        <v>3.95</v>
      </c>
      <c r="AP696" s="2">
        <v>0.01</v>
      </c>
      <c r="BF696" s="30">
        <v>0.4</v>
      </c>
      <c r="CR696" s="30">
        <v>20.6</v>
      </c>
      <c r="CW696" s="30">
        <v>197</v>
      </c>
      <c r="CX696" s="30">
        <v>12</v>
      </c>
      <c r="CY696" s="30">
        <v>23.2</v>
      </c>
      <c r="CZ696" s="30">
        <v>144</v>
      </c>
      <c r="DA696" s="30">
        <v>16.399999999999999</v>
      </c>
      <c r="DN696" s="30">
        <v>120</v>
      </c>
      <c r="DO696" s="30">
        <v>16.899999999999999</v>
      </c>
      <c r="DP696" s="30">
        <v>38.700000000000003</v>
      </c>
      <c r="DQ696" s="30">
        <v>4.09</v>
      </c>
      <c r="DR696" s="30">
        <v>15</v>
      </c>
      <c r="DS696" s="30">
        <v>3.01</v>
      </c>
      <c r="DT696" s="30">
        <v>0.23400000000000001</v>
      </c>
      <c r="DU696" s="30">
        <v>2.83</v>
      </c>
      <c r="DV696" s="30">
        <v>0.49199999999999999</v>
      </c>
      <c r="DW696" s="30">
        <v>3.09</v>
      </c>
      <c r="DX696" s="30">
        <v>0.66600000000000004</v>
      </c>
      <c r="DY696" s="30">
        <v>2</v>
      </c>
      <c r="DZ696" s="30">
        <v>0.33200000000000002</v>
      </c>
      <c r="EA696" s="30">
        <v>2.46</v>
      </c>
      <c r="EB696" s="30">
        <v>0.38600000000000001</v>
      </c>
      <c r="EC696" s="30">
        <v>5.37</v>
      </c>
      <c r="ED696" s="30">
        <v>1.45</v>
      </c>
      <c r="EO696" s="30">
        <v>18.899999999999999</v>
      </c>
      <c r="EP696" s="30">
        <v>4.8099999999999996</v>
      </c>
      <c r="FP696" s="13" t="s">
        <v>1403</v>
      </c>
    </row>
    <row r="697" spans="1:172" x14ac:dyDescent="0.25">
      <c r="A697" s="13" t="s">
        <v>1401</v>
      </c>
      <c r="C697" s="13" t="s">
        <v>593</v>
      </c>
      <c r="E697" s="12">
        <v>46.608305999999999</v>
      </c>
      <c r="F697" s="12">
        <v>46.608305999999999</v>
      </c>
      <c r="G697" s="12">
        <v>120.898667</v>
      </c>
      <c r="H697" s="12">
        <v>120.898667</v>
      </c>
      <c r="L697" s="13" t="s">
        <v>1405</v>
      </c>
      <c r="Q697" s="35">
        <v>134</v>
      </c>
      <c r="AB697" s="30">
        <v>77.099999999999994</v>
      </c>
      <c r="AC697" s="30">
        <v>0.14000000000000001</v>
      </c>
      <c r="AE697" s="30">
        <v>12.5</v>
      </c>
      <c r="AG697" s="2">
        <v>0.86</v>
      </c>
      <c r="AJ697" s="2">
        <v>0.13</v>
      </c>
      <c r="AK697" s="2">
        <v>0.09</v>
      </c>
      <c r="AL697" s="2">
        <v>0.06</v>
      </c>
      <c r="AN697" s="2">
        <v>4.54</v>
      </c>
      <c r="AO697" s="2">
        <v>3.93</v>
      </c>
      <c r="AP697" s="2">
        <v>0.01</v>
      </c>
      <c r="BF697" s="30">
        <v>0.47</v>
      </c>
      <c r="CR697" s="30">
        <v>19.2</v>
      </c>
      <c r="CW697" s="30">
        <v>188</v>
      </c>
      <c r="CX697" s="30">
        <v>13.7</v>
      </c>
      <c r="CY697" s="30">
        <v>21.5</v>
      </c>
      <c r="CZ697" s="30">
        <v>135</v>
      </c>
      <c r="DA697" s="30">
        <v>14.9</v>
      </c>
      <c r="DN697" s="30">
        <v>110</v>
      </c>
      <c r="DO697" s="30">
        <v>15</v>
      </c>
      <c r="DP697" s="30">
        <v>49.6</v>
      </c>
      <c r="DQ697" s="30">
        <v>4.05</v>
      </c>
      <c r="DR697" s="30">
        <v>15</v>
      </c>
      <c r="DS697" s="30">
        <v>3.47</v>
      </c>
      <c r="DT697" s="30">
        <v>0.26500000000000001</v>
      </c>
      <c r="DU697" s="30">
        <v>3.09</v>
      </c>
      <c r="DV697" s="30">
        <v>0.56399999999999995</v>
      </c>
      <c r="DW697" s="30">
        <v>3.4</v>
      </c>
      <c r="DX697" s="30">
        <v>0.69</v>
      </c>
      <c r="DY697" s="30">
        <v>2.02</v>
      </c>
      <c r="DZ697" s="30">
        <v>0.32900000000000001</v>
      </c>
      <c r="EA697" s="30">
        <v>2.33</v>
      </c>
      <c r="EB697" s="30">
        <v>0.36199999999999999</v>
      </c>
      <c r="EC697" s="30">
        <v>4.82</v>
      </c>
      <c r="ED697" s="30">
        <v>1.28</v>
      </c>
      <c r="EO697" s="30">
        <v>16.2</v>
      </c>
      <c r="EP697" s="30">
        <v>3.62</v>
      </c>
      <c r="FP697" s="13" t="s">
        <v>1403</v>
      </c>
    </row>
    <row r="698" spans="1:172" x14ac:dyDescent="0.25">
      <c r="A698" s="13" t="s">
        <v>1401</v>
      </c>
      <c r="C698" s="13" t="s">
        <v>593</v>
      </c>
      <c r="E698" s="2">
        <v>46.702750000000002</v>
      </c>
      <c r="F698" s="2">
        <v>46.702750000000002</v>
      </c>
      <c r="G698" s="2">
        <v>121.84783299999999</v>
      </c>
      <c r="H698" s="2">
        <v>121.84783299999999</v>
      </c>
      <c r="L698" s="13" t="s">
        <v>1406</v>
      </c>
      <c r="Q698" s="34">
        <v>133.6</v>
      </c>
      <c r="AB698" s="30">
        <v>74.489999999999995</v>
      </c>
      <c r="AC698" s="30">
        <v>0.24</v>
      </c>
      <c r="AE698" s="30">
        <v>13.5</v>
      </c>
      <c r="AG698" s="2">
        <v>1.19</v>
      </c>
      <c r="AJ698" s="2">
        <v>0.32</v>
      </c>
      <c r="AK698" s="2">
        <v>0.24</v>
      </c>
      <c r="AL698" s="2">
        <v>0.01</v>
      </c>
      <c r="AN698" s="2">
        <v>4.6399999999999997</v>
      </c>
      <c r="AO698" s="2">
        <v>4.5599999999999996</v>
      </c>
      <c r="AP698" s="2">
        <v>0.04</v>
      </c>
      <c r="BF698" s="30">
        <v>0.63</v>
      </c>
      <c r="CR698" s="30">
        <v>16</v>
      </c>
      <c r="CW698" s="30">
        <v>122</v>
      </c>
      <c r="CX698" s="30">
        <v>68.7</v>
      </c>
      <c r="CY698" s="30">
        <v>10.7</v>
      </c>
      <c r="CZ698" s="30">
        <v>166</v>
      </c>
      <c r="DA698" s="30">
        <v>10.3</v>
      </c>
      <c r="DN698" s="30">
        <v>532</v>
      </c>
      <c r="DO698" s="30">
        <v>29.3</v>
      </c>
      <c r="DP698" s="30">
        <v>40.9</v>
      </c>
      <c r="DQ698" s="30">
        <v>5.18</v>
      </c>
      <c r="DR698" s="30">
        <v>19.399999999999999</v>
      </c>
      <c r="DS698" s="30">
        <v>3.34</v>
      </c>
      <c r="DT698" s="30">
        <v>0.71899999999999997</v>
      </c>
      <c r="DU698" s="30">
        <v>3.96</v>
      </c>
      <c r="DV698" s="30">
        <v>0.54</v>
      </c>
      <c r="DW698" s="30">
        <v>2.29</v>
      </c>
      <c r="DX698" s="30">
        <v>0.42599999999999999</v>
      </c>
      <c r="DY698" s="30">
        <v>1.49</v>
      </c>
      <c r="DZ698" s="30">
        <v>0.254</v>
      </c>
      <c r="EA698" s="30">
        <v>1.99</v>
      </c>
      <c r="EB698" s="30">
        <v>0.3</v>
      </c>
      <c r="EC698" s="30">
        <v>6.18</v>
      </c>
      <c r="ED698" s="30">
        <v>1.17</v>
      </c>
      <c r="EO698" s="30">
        <v>19.100000000000001</v>
      </c>
      <c r="EP698" s="30">
        <v>4.5</v>
      </c>
      <c r="FP698" s="13" t="s">
        <v>1403</v>
      </c>
    </row>
    <row r="699" spans="1:172" x14ac:dyDescent="0.25">
      <c r="A699" s="13" t="s">
        <v>1401</v>
      </c>
      <c r="C699" s="13" t="s">
        <v>593</v>
      </c>
      <c r="E699" s="2">
        <v>46.702916999999999</v>
      </c>
      <c r="F699" s="2">
        <v>46.702916999999999</v>
      </c>
      <c r="G699" s="2">
        <v>121.843306</v>
      </c>
      <c r="H699" s="2">
        <v>121.843306</v>
      </c>
      <c r="L699" s="13" t="s">
        <v>1407</v>
      </c>
      <c r="Q699" s="34">
        <v>134.30000000000001</v>
      </c>
      <c r="AB699" s="30">
        <v>74.86</v>
      </c>
      <c r="AC699" s="30">
        <v>0.27</v>
      </c>
      <c r="AE699" s="30">
        <v>13.64</v>
      </c>
      <c r="AG699" s="2">
        <v>1.02</v>
      </c>
      <c r="AJ699" s="2">
        <v>0.25</v>
      </c>
      <c r="AK699" s="2">
        <v>0.2</v>
      </c>
      <c r="AL699" s="2">
        <v>0.03</v>
      </c>
      <c r="AN699" s="2">
        <v>4.58</v>
      </c>
      <c r="AO699" s="2">
        <v>4.03</v>
      </c>
      <c r="AP699" s="2">
        <v>0.05</v>
      </c>
      <c r="BF699" s="30">
        <v>0.97</v>
      </c>
      <c r="CR699" s="30">
        <v>15.7</v>
      </c>
      <c r="CW699" s="30">
        <v>132</v>
      </c>
      <c r="CX699" s="30">
        <v>66.400000000000006</v>
      </c>
      <c r="CY699" s="30">
        <v>16.5</v>
      </c>
      <c r="CZ699" s="30">
        <v>167</v>
      </c>
      <c r="DA699" s="30">
        <v>9.7100000000000009</v>
      </c>
      <c r="DN699" s="30">
        <v>491</v>
      </c>
      <c r="DO699" s="30">
        <v>41.1</v>
      </c>
      <c r="DP699" s="30">
        <v>60.7</v>
      </c>
      <c r="DQ699" s="30">
        <v>7.38</v>
      </c>
      <c r="DR699" s="30">
        <v>27.8</v>
      </c>
      <c r="DS699" s="30">
        <v>4.93</v>
      </c>
      <c r="DT699" s="30">
        <v>0.93200000000000005</v>
      </c>
      <c r="DU699" s="30">
        <v>6.09</v>
      </c>
      <c r="DV699" s="30">
        <v>0.84199999999999997</v>
      </c>
      <c r="DW699" s="30">
        <v>3.58</v>
      </c>
      <c r="DX699" s="30">
        <v>0.64500000000000002</v>
      </c>
      <c r="DY699" s="30">
        <v>2.13</v>
      </c>
      <c r="DZ699" s="30">
        <v>0.33900000000000002</v>
      </c>
      <c r="EA699" s="30">
        <v>2.61</v>
      </c>
      <c r="EB699" s="30">
        <v>0.38300000000000001</v>
      </c>
      <c r="EC699" s="30">
        <v>5.92</v>
      </c>
      <c r="ED699" s="30">
        <v>0.98299999999999998</v>
      </c>
      <c r="EO699" s="30">
        <v>17.3</v>
      </c>
      <c r="EP699" s="30">
        <v>6.03</v>
      </c>
      <c r="FP699" s="13" t="s">
        <v>1403</v>
      </c>
    </row>
    <row r="700" spans="1:172" x14ac:dyDescent="0.25">
      <c r="A700" s="13" t="s">
        <v>1401</v>
      </c>
      <c r="C700" s="13" t="s">
        <v>593</v>
      </c>
      <c r="E700" s="12">
        <v>46.702916999999999</v>
      </c>
      <c r="F700" s="12">
        <v>46.702916999999999</v>
      </c>
      <c r="G700" s="12">
        <v>121.843306</v>
      </c>
      <c r="H700" s="12">
        <v>121.843306</v>
      </c>
      <c r="L700" s="13" t="s">
        <v>1408</v>
      </c>
      <c r="Q700" s="35">
        <v>134</v>
      </c>
      <c r="AB700" s="30">
        <v>76.92</v>
      </c>
      <c r="AC700" s="30">
        <v>0.15</v>
      </c>
      <c r="AE700" s="30">
        <v>12.42</v>
      </c>
      <c r="AG700" s="2">
        <v>0.91</v>
      </c>
      <c r="AJ700" s="2">
        <v>0.2</v>
      </c>
      <c r="AK700" s="2">
        <v>0.11</v>
      </c>
      <c r="AL700" s="2">
        <v>0.06</v>
      </c>
      <c r="AN700" s="2">
        <v>4.53</v>
      </c>
      <c r="AO700" s="2">
        <v>4.17</v>
      </c>
      <c r="AP700" s="2">
        <v>0.01</v>
      </c>
      <c r="BF700" s="30">
        <v>0.42</v>
      </c>
      <c r="CR700" s="30">
        <v>17.3</v>
      </c>
      <c r="CW700" s="30">
        <v>139</v>
      </c>
      <c r="CX700" s="30">
        <v>11.8</v>
      </c>
      <c r="CY700" s="30">
        <v>19.5</v>
      </c>
      <c r="CZ700" s="30">
        <v>157</v>
      </c>
      <c r="DA700" s="30">
        <v>14.8</v>
      </c>
      <c r="DN700" s="30">
        <v>152</v>
      </c>
      <c r="DO700" s="30">
        <v>30.4</v>
      </c>
      <c r="DP700" s="30">
        <v>50.9</v>
      </c>
      <c r="DQ700" s="30">
        <v>6.4</v>
      </c>
      <c r="DR700" s="30">
        <v>24.1</v>
      </c>
      <c r="DS700" s="30">
        <v>4.96</v>
      </c>
      <c r="DT700" s="30">
        <v>0.38700000000000001</v>
      </c>
      <c r="DU700" s="30">
        <v>5.69</v>
      </c>
      <c r="DV700" s="30">
        <v>0.86699999999999999</v>
      </c>
      <c r="DW700" s="30">
        <v>4.13</v>
      </c>
      <c r="DX700" s="30">
        <v>0.752</v>
      </c>
      <c r="DY700" s="30">
        <v>2.44</v>
      </c>
      <c r="DZ700" s="30">
        <v>0.434</v>
      </c>
      <c r="EA700" s="30">
        <v>3.4</v>
      </c>
      <c r="EB700" s="30">
        <v>0.495</v>
      </c>
      <c r="EC700" s="30">
        <v>7.26</v>
      </c>
      <c r="ED700" s="30">
        <v>1.63</v>
      </c>
      <c r="EO700" s="30">
        <v>23.9</v>
      </c>
      <c r="EP700" s="30">
        <v>5.01</v>
      </c>
      <c r="FP700" s="13" t="s">
        <v>1403</v>
      </c>
    </row>
    <row r="701" spans="1:172" x14ac:dyDescent="0.25">
      <c r="A701" s="13" t="s">
        <v>1401</v>
      </c>
      <c r="C701" s="13" t="s">
        <v>593</v>
      </c>
      <c r="E701" s="2">
        <v>46.608305999999999</v>
      </c>
      <c r="F701" s="2">
        <v>46.608305999999999</v>
      </c>
      <c r="G701" s="2">
        <v>120.898667</v>
      </c>
      <c r="H701" s="2">
        <v>120.898667</v>
      </c>
      <c r="L701" s="13" t="s">
        <v>1409</v>
      </c>
      <c r="Q701" s="34">
        <v>135.9</v>
      </c>
      <c r="AB701" s="30">
        <v>76.400000000000006</v>
      </c>
      <c r="AC701" s="30">
        <v>0.21</v>
      </c>
      <c r="AE701" s="30">
        <v>12.33</v>
      </c>
      <c r="AG701" s="2">
        <v>1.21</v>
      </c>
      <c r="AJ701" s="2">
        <v>0.14000000000000001</v>
      </c>
      <c r="AK701" s="2">
        <v>0.11</v>
      </c>
      <c r="AL701" s="2">
        <v>0.15</v>
      </c>
      <c r="AN701" s="2">
        <v>4.4000000000000004</v>
      </c>
      <c r="AO701" s="2">
        <v>4.2300000000000004</v>
      </c>
      <c r="AP701" s="2">
        <v>0</v>
      </c>
      <c r="BF701" s="30">
        <v>0.32</v>
      </c>
      <c r="CR701" s="30">
        <v>18.100000000000001</v>
      </c>
      <c r="CW701" s="30">
        <v>122</v>
      </c>
      <c r="CX701" s="30">
        <v>7.73</v>
      </c>
      <c r="CY701" s="30">
        <v>18.3</v>
      </c>
      <c r="CZ701" s="30">
        <v>279</v>
      </c>
      <c r="DA701" s="30">
        <v>12.3</v>
      </c>
      <c r="DN701" s="30">
        <v>111</v>
      </c>
      <c r="DO701" s="30">
        <v>32.6</v>
      </c>
      <c r="DP701" s="30">
        <v>81</v>
      </c>
      <c r="DQ701" s="30">
        <v>8.75</v>
      </c>
      <c r="DR701" s="30">
        <v>29.5</v>
      </c>
      <c r="DS701" s="30">
        <v>4.9400000000000004</v>
      </c>
      <c r="DT701" s="30">
        <v>0.51200000000000001</v>
      </c>
      <c r="DU701" s="30">
        <v>3.28</v>
      </c>
      <c r="DV701" s="30">
        <v>0.65500000000000003</v>
      </c>
      <c r="DW701" s="30">
        <v>4.1100000000000003</v>
      </c>
      <c r="DX701" s="30">
        <v>0.85699999999999998</v>
      </c>
      <c r="DY701" s="30">
        <v>2.42</v>
      </c>
      <c r="DZ701" s="30">
        <v>0.38400000000000001</v>
      </c>
      <c r="EA701" s="30">
        <v>2.56</v>
      </c>
      <c r="EB701" s="30">
        <v>0.40400000000000003</v>
      </c>
      <c r="EC701" s="30">
        <v>9.36</v>
      </c>
      <c r="ED701" s="30">
        <v>1.23</v>
      </c>
      <c r="EO701" s="30">
        <v>19.600000000000001</v>
      </c>
      <c r="EP701" s="30">
        <v>3.76</v>
      </c>
      <c r="FP701" s="13" t="s">
        <v>1403</v>
      </c>
    </row>
    <row r="702" spans="1:172" x14ac:dyDescent="0.25">
      <c r="A702" s="13" t="s">
        <v>1401</v>
      </c>
      <c r="C702" s="13" t="s">
        <v>593</v>
      </c>
      <c r="E702" s="12">
        <v>46.608305999999999</v>
      </c>
      <c r="F702" s="12">
        <v>46.608305999999999</v>
      </c>
      <c r="G702" s="12">
        <v>120.898667</v>
      </c>
      <c r="H702" s="12">
        <v>120.898667</v>
      </c>
      <c r="L702" s="13" t="s">
        <v>1410</v>
      </c>
      <c r="Q702" s="35">
        <v>134</v>
      </c>
      <c r="AB702" s="30">
        <v>76.28</v>
      </c>
      <c r="AC702" s="30">
        <v>0.19</v>
      </c>
      <c r="AE702" s="30">
        <v>12.62</v>
      </c>
      <c r="AG702" s="2">
        <v>1.2</v>
      </c>
      <c r="AJ702" s="2">
        <v>0.1</v>
      </c>
      <c r="AK702" s="2">
        <v>0.06</v>
      </c>
      <c r="AL702" s="2">
        <v>0.05</v>
      </c>
      <c r="AN702" s="2">
        <v>4.59</v>
      </c>
      <c r="AO702" s="2">
        <v>4.25</v>
      </c>
      <c r="AP702" s="2">
        <v>0.02</v>
      </c>
      <c r="BF702" s="30">
        <v>0.23</v>
      </c>
      <c r="CR702" s="30">
        <v>23.4</v>
      </c>
      <c r="CW702" s="30">
        <v>146</v>
      </c>
      <c r="CX702" s="30">
        <v>5.75</v>
      </c>
      <c r="CY702" s="30">
        <v>17.8</v>
      </c>
      <c r="CZ702" s="30">
        <v>332</v>
      </c>
      <c r="DA702" s="30">
        <v>17.3</v>
      </c>
      <c r="DN702" s="30">
        <v>64.8</v>
      </c>
      <c r="DO702" s="30">
        <v>46.4</v>
      </c>
      <c r="DP702" s="30">
        <v>87.2</v>
      </c>
      <c r="DQ702" s="30">
        <v>8.61</v>
      </c>
      <c r="DR702" s="30">
        <v>28.8</v>
      </c>
      <c r="DS702" s="30">
        <v>4.66</v>
      </c>
      <c r="DT702" s="30">
        <v>0.42099999999999999</v>
      </c>
      <c r="DU702" s="30">
        <v>3.36</v>
      </c>
      <c r="DV702" s="30">
        <v>0.54900000000000004</v>
      </c>
      <c r="DW702" s="30">
        <v>2.91</v>
      </c>
      <c r="DX702" s="30">
        <v>0.58899999999999997</v>
      </c>
      <c r="DY702" s="30">
        <v>1.74</v>
      </c>
      <c r="DZ702" s="30">
        <v>0.29799999999999999</v>
      </c>
      <c r="EA702" s="30">
        <v>2.14</v>
      </c>
      <c r="EB702" s="30">
        <v>0.34899999999999998</v>
      </c>
      <c r="EC702" s="30">
        <v>9.2799999999999994</v>
      </c>
      <c r="ED702" s="30">
        <v>1.27</v>
      </c>
      <c r="EO702" s="30">
        <v>25.4</v>
      </c>
      <c r="EP702" s="30">
        <v>3.42</v>
      </c>
      <c r="FP702" s="13" t="s">
        <v>1403</v>
      </c>
    </row>
    <row r="703" spans="1:172" x14ac:dyDescent="0.25">
      <c r="A703" s="13" t="s">
        <v>1401</v>
      </c>
      <c r="C703" s="13" t="s">
        <v>593</v>
      </c>
      <c r="E703" s="12">
        <v>46.608305999999999</v>
      </c>
      <c r="F703" s="12">
        <v>46.608305999999999</v>
      </c>
      <c r="G703" s="12">
        <v>120.898667</v>
      </c>
      <c r="H703" s="12">
        <v>120.898667</v>
      </c>
      <c r="L703" s="13" t="s">
        <v>1411</v>
      </c>
      <c r="Q703" s="35">
        <v>134</v>
      </c>
      <c r="AB703" s="30">
        <v>76.34</v>
      </c>
      <c r="AC703" s="30">
        <v>0.22</v>
      </c>
      <c r="AE703" s="30">
        <v>12.94</v>
      </c>
      <c r="AG703" s="2">
        <v>1.41</v>
      </c>
      <c r="AJ703" s="2">
        <v>0.25</v>
      </c>
      <c r="AK703" s="2">
        <v>0.12</v>
      </c>
      <c r="AL703" s="2">
        <v>0.12</v>
      </c>
      <c r="AN703" s="2">
        <v>4.5</v>
      </c>
      <c r="AO703" s="2">
        <v>4.37</v>
      </c>
      <c r="AP703" s="2">
        <v>0.02</v>
      </c>
      <c r="BF703" s="30">
        <v>0.26</v>
      </c>
      <c r="CR703" s="30">
        <v>23.9</v>
      </c>
      <c r="CW703" s="30">
        <v>137</v>
      </c>
      <c r="CX703" s="30">
        <v>7.74</v>
      </c>
      <c r="CY703" s="30">
        <v>25</v>
      </c>
      <c r="CZ703" s="30">
        <v>144</v>
      </c>
      <c r="DA703" s="30">
        <v>13</v>
      </c>
      <c r="DN703" s="30">
        <v>94.9</v>
      </c>
      <c r="DO703" s="30">
        <v>38.5</v>
      </c>
      <c r="DP703" s="30">
        <v>80.8</v>
      </c>
      <c r="DQ703" s="30">
        <v>10</v>
      </c>
      <c r="DR703" s="30">
        <v>34</v>
      </c>
      <c r="DS703" s="30">
        <v>6</v>
      </c>
      <c r="DT703" s="30">
        <v>0.64200000000000002</v>
      </c>
      <c r="DU703" s="30">
        <v>4.04</v>
      </c>
      <c r="DV703" s="30">
        <v>0.71</v>
      </c>
      <c r="DW703" s="30">
        <v>3.99</v>
      </c>
      <c r="DX703" s="30">
        <v>0.78700000000000003</v>
      </c>
      <c r="DY703" s="30">
        <v>2.19</v>
      </c>
      <c r="DZ703" s="30">
        <v>0.35299999999999998</v>
      </c>
      <c r="EA703" s="30">
        <v>2.19</v>
      </c>
      <c r="EB703" s="30">
        <v>0.33900000000000002</v>
      </c>
      <c r="EC703" s="30">
        <v>4.74</v>
      </c>
      <c r="ED703" s="30">
        <v>1.03</v>
      </c>
      <c r="EO703" s="30">
        <v>18.8</v>
      </c>
      <c r="EP703" s="30">
        <v>3.24</v>
      </c>
      <c r="FP703" s="13" t="s">
        <v>1403</v>
      </c>
    </row>
    <row r="704" spans="1:172" x14ac:dyDescent="0.25">
      <c r="A704" s="13" t="s">
        <v>1401</v>
      </c>
      <c r="C704" s="13" t="s">
        <v>593</v>
      </c>
      <c r="E704" s="12">
        <v>46.608305999999999</v>
      </c>
      <c r="F704" s="12">
        <v>46.608305999999999</v>
      </c>
      <c r="G704" s="12">
        <v>120.898667</v>
      </c>
      <c r="H704" s="12">
        <v>120.898667</v>
      </c>
      <c r="L704" s="13" t="s">
        <v>1412</v>
      </c>
      <c r="Q704" s="35">
        <v>134</v>
      </c>
      <c r="AB704" s="30">
        <v>76</v>
      </c>
      <c r="AC704" s="30">
        <v>0.24</v>
      </c>
      <c r="AE704" s="30">
        <v>12.62</v>
      </c>
      <c r="AG704" s="2">
        <v>1.48</v>
      </c>
      <c r="AJ704" s="2">
        <v>0.21</v>
      </c>
      <c r="AK704" s="2">
        <v>0.1</v>
      </c>
      <c r="AL704" s="2">
        <v>0.13</v>
      </c>
      <c r="AN704" s="2">
        <v>4.3600000000000003</v>
      </c>
      <c r="AO704" s="2">
        <v>4.38</v>
      </c>
      <c r="AP704" s="2">
        <v>0</v>
      </c>
      <c r="BF704" s="30">
        <v>0.09</v>
      </c>
      <c r="CR704" s="30">
        <v>19.100000000000001</v>
      </c>
      <c r="CW704" s="30">
        <v>117</v>
      </c>
      <c r="CX704" s="30">
        <v>6.12</v>
      </c>
      <c r="CY704" s="30">
        <v>22.9</v>
      </c>
      <c r="CZ704" s="30">
        <v>367</v>
      </c>
      <c r="DA704" s="30">
        <v>12.4</v>
      </c>
      <c r="DN704" s="30">
        <v>97.8</v>
      </c>
      <c r="DO704" s="30">
        <v>40.6</v>
      </c>
      <c r="DP704" s="30">
        <v>94.8</v>
      </c>
      <c r="DQ704" s="30">
        <v>11.8</v>
      </c>
      <c r="DR704" s="30">
        <v>40.700000000000003</v>
      </c>
      <c r="DS704" s="30">
        <v>7.49</v>
      </c>
      <c r="DT704" s="30">
        <v>0.77400000000000002</v>
      </c>
      <c r="DU704" s="30">
        <v>5.29</v>
      </c>
      <c r="DV704" s="30">
        <v>0.92600000000000005</v>
      </c>
      <c r="DW704" s="30">
        <v>5.47</v>
      </c>
      <c r="DX704" s="30">
        <v>1.1359999999999999</v>
      </c>
      <c r="DY704" s="30">
        <v>3.31</v>
      </c>
      <c r="DZ704" s="30">
        <v>0.47899999999999998</v>
      </c>
      <c r="EA704" s="30">
        <v>3.37</v>
      </c>
      <c r="EB704" s="30">
        <v>0.50800000000000001</v>
      </c>
      <c r="EC704" s="30">
        <v>11.9</v>
      </c>
      <c r="ED704" s="30">
        <v>1.47</v>
      </c>
      <c r="EO704" s="30">
        <v>17.899999999999999</v>
      </c>
      <c r="EP704" s="30">
        <v>3.74</v>
      </c>
      <c r="FP704" s="13" t="s">
        <v>1403</v>
      </c>
    </row>
    <row r="705" spans="1:172" x14ac:dyDescent="0.25">
      <c r="A705" s="13" t="s">
        <v>1401</v>
      </c>
      <c r="C705" s="13" t="s">
        <v>593</v>
      </c>
      <c r="E705" s="12">
        <v>46.608305999999999</v>
      </c>
      <c r="F705" s="12">
        <v>46.608305999999999</v>
      </c>
      <c r="G705" s="12">
        <v>120.898667</v>
      </c>
      <c r="H705" s="12">
        <v>120.898667</v>
      </c>
      <c r="L705" s="13" t="s">
        <v>1413</v>
      </c>
      <c r="Q705" s="35">
        <v>134</v>
      </c>
      <c r="AB705" s="30">
        <v>78.03</v>
      </c>
      <c r="AC705" s="30">
        <v>0.15</v>
      </c>
      <c r="AE705" s="30">
        <v>11.85</v>
      </c>
      <c r="AG705" s="2">
        <v>1.06</v>
      </c>
      <c r="AJ705" s="2">
        <v>0.06</v>
      </c>
      <c r="AK705" s="2">
        <v>0.05</v>
      </c>
      <c r="AL705" s="2">
        <v>0.09</v>
      </c>
      <c r="AN705" s="2">
        <v>4.2300000000000004</v>
      </c>
      <c r="AO705" s="2">
        <v>3.98</v>
      </c>
      <c r="AP705" s="2">
        <v>0</v>
      </c>
      <c r="BF705" s="30">
        <v>0.24</v>
      </c>
      <c r="CR705" s="30">
        <v>17.899999999999999</v>
      </c>
      <c r="CW705" s="30">
        <v>125</v>
      </c>
      <c r="CX705" s="30">
        <v>5.62</v>
      </c>
      <c r="CY705" s="30">
        <v>12.1</v>
      </c>
      <c r="CZ705" s="30">
        <v>192</v>
      </c>
      <c r="DA705" s="30">
        <v>11.8</v>
      </c>
      <c r="DN705" s="30">
        <v>58.9</v>
      </c>
      <c r="DO705" s="30">
        <v>30.2</v>
      </c>
      <c r="DP705" s="30">
        <v>68.099999999999994</v>
      </c>
      <c r="DQ705" s="30">
        <v>6.73</v>
      </c>
      <c r="DR705" s="30">
        <v>21.4</v>
      </c>
      <c r="DS705" s="30">
        <v>3.49</v>
      </c>
      <c r="DT705" s="30">
        <v>0.32300000000000001</v>
      </c>
      <c r="DU705" s="30">
        <v>1.99</v>
      </c>
      <c r="DV705" s="30">
        <v>0.39600000000000002</v>
      </c>
      <c r="DW705" s="30">
        <v>2.62</v>
      </c>
      <c r="DX705" s="30">
        <v>0.55100000000000005</v>
      </c>
      <c r="DY705" s="30">
        <v>1.65</v>
      </c>
      <c r="DZ705" s="30">
        <v>0.28699999999999998</v>
      </c>
      <c r="EA705" s="30">
        <v>1.96</v>
      </c>
      <c r="EB705" s="30">
        <v>0.32700000000000001</v>
      </c>
      <c r="EC705" s="30">
        <v>7.56</v>
      </c>
      <c r="ED705" s="30">
        <v>1.1499999999999999</v>
      </c>
      <c r="EO705" s="30">
        <v>21.3</v>
      </c>
      <c r="EP705" s="30">
        <v>3.08</v>
      </c>
      <c r="FP705" s="13" t="s">
        <v>1403</v>
      </c>
    </row>
    <row r="706" spans="1:172" x14ac:dyDescent="0.25">
      <c r="A706" s="13" t="s">
        <v>1401</v>
      </c>
      <c r="C706" s="13" t="s">
        <v>593</v>
      </c>
      <c r="E706" s="12">
        <v>46.608305999999999</v>
      </c>
      <c r="F706" s="12">
        <v>46.608305999999999</v>
      </c>
      <c r="G706" s="12">
        <v>120.898667</v>
      </c>
      <c r="H706" s="12">
        <v>120.898667</v>
      </c>
      <c r="L706" s="13" t="s">
        <v>1414</v>
      </c>
      <c r="Q706" s="35">
        <v>134</v>
      </c>
      <c r="AB706" s="30">
        <v>75.89</v>
      </c>
      <c r="AC706" s="30">
        <v>0.41</v>
      </c>
      <c r="AE706" s="30">
        <v>11.89</v>
      </c>
      <c r="AG706" s="2">
        <v>2.0699999999999998</v>
      </c>
      <c r="AJ706" s="2">
        <v>0.36</v>
      </c>
      <c r="AK706" s="2">
        <v>0.21</v>
      </c>
      <c r="AL706" s="2">
        <v>0.14000000000000001</v>
      </c>
      <c r="AN706" s="2">
        <v>4.2300000000000004</v>
      </c>
      <c r="AO706" s="2">
        <v>4.0999999999999996</v>
      </c>
      <c r="AP706" s="2">
        <v>0.02</v>
      </c>
      <c r="BF706" s="30">
        <v>0.27</v>
      </c>
      <c r="CR706" s="30">
        <v>18.100000000000001</v>
      </c>
      <c r="CW706" s="30">
        <v>121</v>
      </c>
      <c r="CX706" s="30">
        <v>4.2</v>
      </c>
      <c r="CY706" s="30">
        <v>38.799999999999997</v>
      </c>
      <c r="CZ706" s="30">
        <v>626</v>
      </c>
      <c r="DA706" s="30">
        <v>16.100000000000001</v>
      </c>
      <c r="DN706" s="30">
        <v>60.3</v>
      </c>
      <c r="DO706" s="30">
        <v>74</v>
      </c>
      <c r="DP706" s="30">
        <v>168</v>
      </c>
      <c r="DQ706" s="30">
        <v>22.3</v>
      </c>
      <c r="DR706" s="30">
        <v>78.900000000000006</v>
      </c>
      <c r="DS706" s="30">
        <v>14.6</v>
      </c>
      <c r="DT706" s="30">
        <v>1.25</v>
      </c>
      <c r="DU706" s="30">
        <v>10.29</v>
      </c>
      <c r="DV706" s="30">
        <v>1.62</v>
      </c>
      <c r="DW706" s="30">
        <v>10</v>
      </c>
      <c r="DX706" s="30">
        <v>2</v>
      </c>
      <c r="DY706" s="30">
        <v>5.17</v>
      </c>
      <c r="DZ706" s="30">
        <v>0.77300000000000002</v>
      </c>
      <c r="EA706" s="30">
        <v>5.31</v>
      </c>
      <c r="EB706" s="30">
        <v>0.76300000000000001</v>
      </c>
      <c r="EC706" s="30">
        <v>17.3</v>
      </c>
      <c r="ED706" s="30">
        <v>1.66</v>
      </c>
      <c r="EO706" s="30">
        <v>21.3</v>
      </c>
      <c r="EP706" s="30">
        <v>4.0999999999999996</v>
      </c>
      <c r="FP706" s="13" t="s">
        <v>1403</v>
      </c>
    </row>
    <row r="707" spans="1:172" x14ac:dyDescent="0.25">
      <c r="A707" s="13" t="s">
        <v>1401</v>
      </c>
      <c r="C707" s="13" t="s">
        <v>593</v>
      </c>
      <c r="E707" s="2">
        <v>46.682749999999999</v>
      </c>
      <c r="F707" s="2">
        <v>46.682749999999999</v>
      </c>
      <c r="G707" s="2">
        <v>121.219694</v>
      </c>
      <c r="H707" s="2">
        <v>121.219694</v>
      </c>
      <c r="L707" s="13" t="s">
        <v>1415</v>
      </c>
      <c r="Q707" s="34">
        <v>133.6</v>
      </c>
      <c r="AB707" s="30">
        <v>76.67</v>
      </c>
      <c r="AC707" s="30">
        <v>0.11</v>
      </c>
      <c r="AE707" s="30">
        <v>12.77</v>
      </c>
      <c r="AG707" s="2">
        <v>1.29</v>
      </c>
      <c r="AJ707" s="2">
        <v>0.4</v>
      </c>
      <c r="AK707" s="2">
        <v>0.06</v>
      </c>
      <c r="AL707" s="2">
        <v>0.03</v>
      </c>
      <c r="AN707" s="2">
        <v>4.72</v>
      </c>
      <c r="AO707" s="2">
        <v>3.78</v>
      </c>
      <c r="AP707" s="2">
        <v>0</v>
      </c>
      <c r="BF707" s="30">
        <v>0.37</v>
      </c>
      <c r="CR707" s="30">
        <v>20.9</v>
      </c>
      <c r="CW707" s="30">
        <v>240</v>
      </c>
      <c r="CX707" s="30">
        <v>26.7</v>
      </c>
      <c r="CY707" s="30">
        <v>50.5</v>
      </c>
      <c r="CZ707" s="30">
        <v>222</v>
      </c>
      <c r="DA707" s="30">
        <v>12</v>
      </c>
      <c r="DN707" s="30">
        <v>159</v>
      </c>
      <c r="DO707" s="30">
        <v>38.799999999999997</v>
      </c>
      <c r="DP707" s="30">
        <v>84.9</v>
      </c>
      <c r="DQ707" s="30">
        <v>11.8</v>
      </c>
      <c r="DR707" s="30">
        <v>43.9</v>
      </c>
      <c r="DS707" s="30">
        <v>9.56</v>
      </c>
      <c r="DT707" s="30">
        <v>0.30299999999999999</v>
      </c>
      <c r="DU707" s="30">
        <v>7.87</v>
      </c>
      <c r="DV707" s="30">
        <v>1.4</v>
      </c>
      <c r="DW707" s="30">
        <v>7.99</v>
      </c>
      <c r="DX707" s="30">
        <v>1.601</v>
      </c>
      <c r="DY707" s="30">
        <v>4.54</v>
      </c>
      <c r="DZ707" s="30">
        <v>0.70799999999999996</v>
      </c>
      <c r="EA707" s="30">
        <v>4.4000000000000004</v>
      </c>
      <c r="EB707" s="30">
        <v>0.69399999999999995</v>
      </c>
      <c r="EC707" s="30">
        <v>7.37</v>
      </c>
      <c r="ED707" s="30">
        <v>1.1100000000000001</v>
      </c>
      <c r="EO707" s="30">
        <v>31.4</v>
      </c>
      <c r="EP707" s="30">
        <v>5.58</v>
      </c>
      <c r="FP707" s="13" t="s">
        <v>1403</v>
      </c>
    </row>
    <row r="708" spans="1:172" x14ac:dyDescent="0.25">
      <c r="A708" s="13" t="s">
        <v>1401</v>
      </c>
      <c r="C708" s="13" t="s">
        <v>593</v>
      </c>
      <c r="E708" s="12">
        <v>46.682749999999999</v>
      </c>
      <c r="F708" s="12">
        <v>46.682749999999999</v>
      </c>
      <c r="G708" s="12">
        <v>121.219694</v>
      </c>
      <c r="H708" s="12">
        <v>121.219694</v>
      </c>
      <c r="L708" s="13" t="s">
        <v>1416</v>
      </c>
      <c r="Q708" s="35">
        <v>134</v>
      </c>
      <c r="AB708" s="30">
        <v>76.599999999999994</v>
      </c>
      <c r="AC708" s="30">
        <v>0.13</v>
      </c>
      <c r="AE708" s="30">
        <v>12.63</v>
      </c>
      <c r="AG708" s="2">
        <v>1.5</v>
      </c>
      <c r="AJ708" s="2">
        <v>0.47</v>
      </c>
      <c r="AK708" s="2">
        <v>7.0000000000000007E-2</v>
      </c>
      <c r="AL708" s="2">
        <v>0.04</v>
      </c>
      <c r="AN708" s="2">
        <v>4.5999999999999996</v>
      </c>
      <c r="AO708" s="2">
        <v>3.76</v>
      </c>
      <c r="AP708" s="2">
        <v>0</v>
      </c>
      <c r="BF708" s="30">
        <v>0.51</v>
      </c>
      <c r="CR708" s="30">
        <v>16.8</v>
      </c>
      <c r="CW708" s="30">
        <v>195</v>
      </c>
      <c r="CX708" s="30">
        <v>21.9</v>
      </c>
      <c r="CY708" s="30">
        <v>43.8</v>
      </c>
      <c r="CZ708" s="30">
        <v>238</v>
      </c>
      <c r="DA708" s="30">
        <v>13.2</v>
      </c>
      <c r="DN708" s="30">
        <v>174</v>
      </c>
      <c r="DO708" s="30">
        <v>46.4</v>
      </c>
      <c r="DP708" s="30">
        <v>115</v>
      </c>
      <c r="DQ708" s="30">
        <v>14.6</v>
      </c>
      <c r="DR708" s="30">
        <v>52.6</v>
      </c>
      <c r="DS708" s="30">
        <v>11.7</v>
      </c>
      <c r="DT708" s="30">
        <v>0.33100000000000002</v>
      </c>
      <c r="DU708" s="30">
        <v>9.24</v>
      </c>
      <c r="DV708" s="30">
        <v>1.6</v>
      </c>
      <c r="DW708" s="30">
        <v>9.8699999999999992</v>
      </c>
      <c r="DX708" s="30">
        <v>2.0880000000000001</v>
      </c>
      <c r="DY708" s="30">
        <v>5.52</v>
      </c>
      <c r="DZ708" s="30">
        <v>0.88400000000000001</v>
      </c>
      <c r="EA708" s="30">
        <v>5.93</v>
      </c>
      <c r="EB708" s="30">
        <v>0.88800000000000001</v>
      </c>
      <c r="EC708" s="30">
        <v>10.8</v>
      </c>
      <c r="ED708" s="30">
        <v>1.81</v>
      </c>
      <c r="EO708" s="30">
        <v>39.4</v>
      </c>
      <c r="EP708" s="30">
        <v>5.37</v>
      </c>
      <c r="FP708" s="13" t="s">
        <v>1403</v>
      </c>
    </row>
    <row r="709" spans="1:172" x14ac:dyDescent="0.25">
      <c r="A709" s="13" t="s">
        <v>1401</v>
      </c>
      <c r="C709" s="13" t="s">
        <v>593</v>
      </c>
      <c r="E709" s="12">
        <v>46.682749999999999</v>
      </c>
      <c r="F709" s="12">
        <v>46.682749999999999</v>
      </c>
      <c r="G709" s="12">
        <v>121.219694</v>
      </c>
      <c r="H709" s="12">
        <v>121.219694</v>
      </c>
      <c r="L709" s="13" t="s">
        <v>1417</v>
      </c>
      <c r="Q709" s="35">
        <v>134</v>
      </c>
      <c r="AB709" s="30">
        <v>77.510000000000005</v>
      </c>
      <c r="AC709" s="30">
        <v>0.1</v>
      </c>
      <c r="AE709" s="30">
        <v>12.49</v>
      </c>
      <c r="AG709" s="2">
        <v>1.19</v>
      </c>
      <c r="AJ709" s="2">
        <v>0.28999999999999998</v>
      </c>
      <c r="AK709" s="2">
        <v>0.06</v>
      </c>
      <c r="AL709" s="2">
        <v>0.03</v>
      </c>
      <c r="AN709" s="2">
        <v>4.4400000000000004</v>
      </c>
      <c r="AO709" s="2">
        <v>3.73</v>
      </c>
      <c r="AP709" s="2">
        <v>0</v>
      </c>
      <c r="BF709" s="30">
        <v>0.5</v>
      </c>
      <c r="CR709" s="30">
        <v>19.100000000000001</v>
      </c>
      <c r="CW709" s="30">
        <v>163</v>
      </c>
      <c r="CX709" s="30">
        <v>18.2</v>
      </c>
      <c r="CY709" s="30">
        <v>30.4</v>
      </c>
      <c r="CZ709" s="30">
        <v>225</v>
      </c>
      <c r="DA709" s="30">
        <v>10.199999999999999</v>
      </c>
      <c r="DN709" s="30">
        <v>120</v>
      </c>
      <c r="DO709" s="30">
        <v>34.200000000000003</v>
      </c>
      <c r="DP709" s="30">
        <v>80.3</v>
      </c>
      <c r="DQ709" s="30">
        <v>9.77</v>
      </c>
      <c r="DR709" s="30">
        <v>36.799999999999997</v>
      </c>
      <c r="DS709" s="30">
        <v>7.74</v>
      </c>
      <c r="DT709" s="30">
        <v>0.249</v>
      </c>
      <c r="DU709" s="30">
        <v>6.61</v>
      </c>
      <c r="DV709" s="30">
        <v>1.06</v>
      </c>
      <c r="DW709" s="30">
        <v>5.72</v>
      </c>
      <c r="DX709" s="30">
        <v>1.123</v>
      </c>
      <c r="DY709" s="30">
        <v>3.14</v>
      </c>
      <c r="DZ709" s="30">
        <v>0.497</v>
      </c>
      <c r="EA709" s="30">
        <v>3.2</v>
      </c>
      <c r="EB709" s="30">
        <v>0.47799999999999998</v>
      </c>
      <c r="EC709" s="30">
        <v>7.7</v>
      </c>
      <c r="ED709" s="30">
        <v>0.94099999999999995</v>
      </c>
      <c r="EO709" s="30">
        <v>22.2</v>
      </c>
      <c r="EP709" s="30">
        <v>3.09</v>
      </c>
      <c r="FP709" s="13" t="s">
        <v>1403</v>
      </c>
    </row>
    <row r="710" spans="1:172" x14ac:dyDescent="0.25">
      <c r="A710" s="13" t="s">
        <v>1401</v>
      </c>
      <c r="C710" s="13" t="s">
        <v>593</v>
      </c>
      <c r="E710" s="12">
        <v>46.682749999999999</v>
      </c>
      <c r="F710" s="12">
        <v>46.682749999999999</v>
      </c>
      <c r="G710" s="12">
        <v>121.219694</v>
      </c>
      <c r="H710" s="12">
        <v>121.219694</v>
      </c>
      <c r="L710" s="13" t="s">
        <v>1418</v>
      </c>
      <c r="Q710" s="35">
        <v>134</v>
      </c>
      <c r="AB710" s="30">
        <v>77.78</v>
      </c>
      <c r="AC710" s="30">
        <v>0.09</v>
      </c>
      <c r="AE710" s="30">
        <v>12.35</v>
      </c>
      <c r="AG710" s="2">
        <v>1.04</v>
      </c>
      <c r="AJ710" s="2">
        <v>0.38</v>
      </c>
      <c r="AK710" s="2">
        <v>0.06</v>
      </c>
      <c r="AL710" s="2">
        <v>0.02</v>
      </c>
      <c r="AN710" s="2">
        <v>4.53</v>
      </c>
      <c r="AO710" s="2">
        <v>3.71</v>
      </c>
      <c r="AP710" s="2">
        <v>0</v>
      </c>
      <c r="BF710" s="30">
        <v>0.39</v>
      </c>
      <c r="CR710" s="30">
        <v>16.5</v>
      </c>
      <c r="CW710" s="30">
        <v>219</v>
      </c>
      <c r="CX710" s="30">
        <v>16</v>
      </c>
      <c r="CY710" s="30">
        <v>42.2</v>
      </c>
      <c r="CZ710" s="30">
        <v>169</v>
      </c>
      <c r="DA710" s="30">
        <v>11.6</v>
      </c>
      <c r="DN710" s="30">
        <v>138</v>
      </c>
      <c r="DO710" s="30">
        <v>36.5</v>
      </c>
      <c r="DP710" s="30">
        <v>86.6</v>
      </c>
      <c r="DQ710" s="30">
        <v>12.2</v>
      </c>
      <c r="DR710" s="30">
        <v>45.6</v>
      </c>
      <c r="DS710" s="30">
        <v>10.199999999999999</v>
      </c>
      <c r="DT710" s="30">
        <v>0.247</v>
      </c>
      <c r="DU710" s="30">
        <v>8.9700000000000006</v>
      </c>
      <c r="DV710" s="30">
        <v>1.52</v>
      </c>
      <c r="DW710" s="30">
        <v>9.69</v>
      </c>
      <c r="DX710" s="30">
        <v>2.048</v>
      </c>
      <c r="DY710" s="30">
        <v>5.45</v>
      </c>
      <c r="DZ710" s="30">
        <v>0.86599999999999999</v>
      </c>
      <c r="EA710" s="30">
        <v>5.91</v>
      </c>
      <c r="EB710" s="30">
        <v>0.88500000000000001</v>
      </c>
      <c r="EC710" s="30">
        <v>8.77</v>
      </c>
      <c r="ED710" s="30">
        <v>1.65</v>
      </c>
      <c r="EO710" s="30">
        <v>42.3</v>
      </c>
      <c r="EP710" s="30">
        <v>5.09</v>
      </c>
      <c r="FP710" s="13" t="s">
        <v>1403</v>
      </c>
    </row>
    <row r="711" spans="1:172" x14ac:dyDescent="0.25">
      <c r="A711" s="13" t="s">
        <v>1401</v>
      </c>
      <c r="C711" s="13" t="s">
        <v>593</v>
      </c>
      <c r="E711" s="12">
        <v>46.682749999999999</v>
      </c>
      <c r="F711" s="12">
        <v>46.682749999999999</v>
      </c>
      <c r="G711" s="12">
        <v>121.219694</v>
      </c>
      <c r="H711" s="12">
        <v>121.219694</v>
      </c>
      <c r="L711" s="13" t="s">
        <v>1419</v>
      </c>
      <c r="Q711" s="35">
        <v>134</v>
      </c>
      <c r="AB711" s="30">
        <v>77.41</v>
      </c>
      <c r="AC711" s="30">
        <v>0.1</v>
      </c>
      <c r="AE711" s="30">
        <v>12.22</v>
      </c>
      <c r="AG711" s="2">
        <v>1.08</v>
      </c>
      <c r="AJ711" s="2">
        <v>0.43</v>
      </c>
      <c r="AK711" s="2">
        <v>0.06</v>
      </c>
      <c r="AL711" s="2">
        <v>0.03</v>
      </c>
      <c r="AN711" s="2">
        <v>4.53</v>
      </c>
      <c r="AO711" s="2">
        <v>3.78</v>
      </c>
      <c r="AP711" s="2">
        <v>0</v>
      </c>
      <c r="BF711" s="30">
        <v>0.35</v>
      </c>
      <c r="CR711" s="30">
        <v>19.5</v>
      </c>
      <c r="CW711" s="30">
        <v>221</v>
      </c>
      <c r="CX711" s="30">
        <v>20.2</v>
      </c>
      <c r="CY711" s="30">
        <v>42</v>
      </c>
      <c r="CZ711" s="30">
        <v>174</v>
      </c>
      <c r="DA711" s="30">
        <v>11.4</v>
      </c>
      <c r="DN711" s="30">
        <v>12.5</v>
      </c>
      <c r="DO711" s="30">
        <v>30.6</v>
      </c>
      <c r="DP711" s="30">
        <v>71.8</v>
      </c>
      <c r="DQ711" s="30">
        <v>9.5500000000000007</v>
      </c>
      <c r="DR711" s="30">
        <v>34.299999999999997</v>
      </c>
      <c r="DS711" s="30">
        <v>7.31</v>
      </c>
      <c r="DT711" s="30">
        <v>0.22</v>
      </c>
      <c r="DU711" s="30">
        <v>6.05</v>
      </c>
      <c r="DV711" s="30">
        <v>1.1299999999999999</v>
      </c>
      <c r="DW711" s="30">
        <v>6.45</v>
      </c>
      <c r="DX711" s="30">
        <v>1.3169999999999999</v>
      </c>
      <c r="DY711" s="30">
        <v>3.77</v>
      </c>
      <c r="DZ711" s="30">
        <v>0.61</v>
      </c>
      <c r="EA711" s="30">
        <v>3.88</v>
      </c>
      <c r="EB711" s="30">
        <v>0.622</v>
      </c>
      <c r="EC711" s="30">
        <v>6.2</v>
      </c>
      <c r="ED711" s="30">
        <v>1.17</v>
      </c>
      <c r="EO711" s="30">
        <v>23.3</v>
      </c>
      <c r="EP711" s="30">
        <v>3.62</v>
      </c>
      <c r="FP711" s="13" t="s">
        <v>1403</v>
      </c>
    </row>
    <row r="712" spans="1:172" x14ac:dyDescent="0.25">
      <c r="A712" s="13" t="s">
        <v>1420</v>
      </c>
      <c r="C712" s="13" t="s">
        <v>593</v>
      </c>
      <c r="E712" s="12">
        <v>44.333333000000003</v>
      </c>
      <c r="F712" s="12">
        <v>44.333333000000003</v>
      </c>
      <c r="G712" s="12">
        <v>118.63333299999999</v>
      </c>
      <c r="H712" s="12">
        <v>118.63333299999999</v>
      </c>
      <c r="L712" s="13" t="s">
        <v>1421</v>
      </c>
      <c r="Q712" s="35">
        <v>137</v>
      </c>
      <c r="AB712" s="30">
        <v>66.989999999999995</v>
      </c>
      <c r="AC712" s="30">
        <v>0.36</v>
      </c>
      <c r="AE712" s="30">
        <v>15.16</v>
      </c>
      <c r="AI712" s="2">
        <v>3.0143300000000002</v>
      </c>
      <c r="AJ712" s="2">
        <v>1.58</v>
      </c>
      <c r="AK712" s="2">
        <v>0.32</v>
      </c>
      <c r="AL712" s="2">
        <v>0.09</v>
      </c>
      <c r="AN712" s="2">
        <v>5.99</v>
      </c>
      <c r="AO712" s="2">
        <v>4.5999999999999996</v>
      </c>
      <c r="AP712" s="2">
        <v>0.06</v>
      </c>
      <c r="BF712" s="30">
        <v>1.04</v>
      </c>
      <c r="CP712" s="30">
        <v>134</v>
      </c>
      <c r="CQ712" s="30">
        <v>88.2</v>
      </c>
      <c r="CW712" s="30">
        <v>155</v>
      </c>
      <c r="CX712" s="30">
        <v>66.5</v>
      </c>
      <c r="CY712" s="30">
        <v>33.4</v>
      </c>
      <c r="CZ712" s="30">
        <v>542</v>
      </c>
      <c r="DA712" s="30">
        <v>10.6</v>
      </c>
      <c r="DN712" s="30">
        <v>598</v>
      </c>
      <c r="DO712" s="30">
        <v>36.200000000000003</v>
      </c>
      <c r="DP712" s="30">
        <v>77.8</v>
      </c>
      <c r="DQ712" s="30">
        <v>9.23</v>
      </c>
      <c r="DR712" s="30">
        <v>35.799999999999997</v>
      </c>
      <c r="DS712" s="30">
        <v>7.35</v>
      </c>
      <c r="DT712" s="30">
        <v>0.92</v>
      </c>
      <c r="DU712" s="30">
        <v>6.4</v>
      </c>
      <c r="DV712" s="30">
        <v>1.01</v>
      </c>
      <c r="DW712" s="30">
        <v>6.15</v>
      </c>
      <c r="DX712" s="30">
        <v>1.1299999999999999</v>
      </c>
      <c r="DY712" s="30">
        <v>3.42</v>
      </c>
      <c r="DZ712" s="30">
        <v>0.5</v>
      </c>
      <c r="EA712" s="30">
        <v>3.41</v>
      </c>
      <c r="EB712" s="30">
        <v>0.53</v>
      </c>
      <c r="EC712" s="30">
        <v>11.6</v>
      </c>
      <c r="ED712" s="30">
        <v>0.71</v>
      </c>
      <c r="EM712" s="30">
        <v>38.299999999999997</v>
      </c>
      <c r="EO712" s="30">
        <v>13.1</v>
      </c>
      <c r="EP712" s="30">
        <v>4.0999999999999996</v>
      </c>
      <c r="FP712" s="13" t="s">
        <v>1422</v>
      </c>
    </row>
    <row r="713" spans="1:172" x14ac:dyDescent="0.25">
      <c r="A713" s="13" t="s">
        <v>1420</v>
      </c>
      <c r="C713" s="13" t="s">
        <v>593</v>
      </c>
      <c r="E713" s="12">
        <v>44.333333000000003</v>
      </c>
      <c r="F713" s="12">
        <v>44.333333000000003</v>
      </c>
      <c r="G713" s="12">
        <v>118.63333299999999</v>
      </c>
      <c r="H713" s="12">
        <v>118.63333299999999</v>
      </c>
      <c r="L713" s="13" t="s">
        <v>1423</v>
      </c>
      <c r="Q713" s="35">
        <v>129</v>
      </c>
      <c r="AB713" s="30">
        <v>76.64</v>
      </c>
      <c r="AC713" s="30">
        <v>0.06</v>
      </c>
      <c r="AE713" s="30">
        <v>11.77</v>
      </c>
      <c r="AI713" s="2">
        <v>0.97178400000000009</v>
      </c>
      <c r="AJ713" s="2">
        <v>0.88</v>
      </c>
      <c r="AK713" s="2">
        <v>0.19</v>
      </c>
      <c r="AL713" s="2">
        <v>0.04</v>
      </c>
      <c r="AN713" s="2">
        <v>4.17</v>
      </c>
      <c r="AO713" s="2">
        <v>3.51</v>
      </c>
      <c r="AP713" s="2">
        <v>0.01</v>
      </c>
      <c r="BF713" s="30">
        <v>1.44</v>
      </c>
      <c r="CP713" s="30">
        <v>2.74</v>
      </c>
      <c r="CQ713" s="30">
        <v>36.799999999999997</v>
      </c>
      <c r="CW713" s="30">
        <v>159</v>
      </c>
      <c r="CX713" s="30">
        <v>93</v>
      </c>
      <c r="CY713" s="30">
        <v>26.6</v>
      </c>
      <c r="CZ713" s="30">
        <v>123</v>
      </c>
      <c r="DA713" s="30">
        <v>10.6</v>
      </c>
      <c r="DN713" s="30">
        <v>247</v>
      </c>
      <c r="DO713" s="30">
        <v>26.3</v>
      </c>
      <c r="DP713" s="30">
        <v>56.3</v>
      </c>
      <c r="DQ713" s="30">
        <v>6.54</v>
      </c>
      <c r="DR713" s="30">
        <v>23.5</v>
      </c>
      <c r="DS713" s="30">
        <v>4.84</v>
      </c>
      <c r="DT713" s="30">
        <v>0.14000000000000001</v>
      </c>
      <c r="DU713" s="30">
        <v>4.1900000000000004</v>
      </c>
      <c r="DV713" s="30">
        <v>0.68</v>
      </c>
      <c r="DW713" s="30">
        <v>4.3</v>
      </c>
      <c r="DX713" s="30">
        <v>0.87</v>
      </c>
      <c r="DY713" s="30">
        <v>2.64</v>
      </c>
      <c r="DZ713" s="30">
        <v>0.4</v>
      </c>
      <c r="EA713" s="30">
        <v>2.65</v>
      </c>
      <c r="EB713" s="30">
        <v>0.41</v>
      </c>
      <c r="EC713" s="30">
        <v>4.59</v>
      </c>
      <c r="ED713" s="30">
        <v>1.1299999999999999</v>
      </c>
      <c r="EM713" s="30">
        <v>18.5</v>
      </c>
      <c r="EO713" s="30">
        <v>16.100000000000001</v>
      </c>
      <c r="EP713" s="30">
        <v>5.88</v>
      </c>
      <c r="FP713" s="13" t="s">
        <v>1422</v>
      </c>
    </row>
    <row r="714" spans="1:172" x14ac:dyDescent="0.25">
      <c r="A714" s="13" t="s">
        <v>1420</v>
      </c>
      <c r="C714" s="13" t="s">
        <v>593</v>
      </c>
      <c r="E714" s="12">
        <v>44.333333000000003</v>
      </c>
      <c r="F714" s="12">
        <v>44.333333000000003</v>
      </c>
      <c r="G714" s="12">
        <v>118.63333299999999</v>
      </c>
      <c r="H714" s="12">
        <v>118.63333299999999</v>
      </c>
      <c r="L714" s="13" t="s">
        <v>1424</v>
      </c>
      <c r="Q714" s="35">
        <v>129</v>
      </c>
      <c r="AB714" s="30">
        <v>77.33</v>
      </c>
      <c r="AC714" s="30">
        <v>0.06</v>
      </c>
      <c r="AE714" s="30">
        <v>12.1</v>
      </c>
      <c r="AI714" s="2">
        <v>0.94479000000000013</v>
      </c>
      <c r="AJ714" s="2">
        <v>0.44</v>
      </c>
      <c r="AK714" s="2">
        <v>0.08</v>
      </c>
      <c r="AL714" s="2">
        <v>0.05</v>
      </c>
      <c r="AN714" s="2">
        <v>5.23</v>
      </c>
      <c r="AO714" s="2">
        <v>2.2799999999999998</v>
      </c>
      <c r="AP714" s="2">
        <v>0.01</v>
      </c>
      <c r="BF714" s="30">
        <v>1.1399999999999999</v>
      </c>
      <c r="CP714" s="30">
        <v>1.38</v>
      </c>
      <c r="CQ714" s="30">
        <v>40.200000000000003</v>
      </c>
      <c r="CW714" s="30">
        <v>235</v>
      </c>
      <c r="CX714" s="30">
        <v>38.700000000000003</v>
      </c>
      <c r="CY714" s="30">
        <v>27.5</v>
      </c>
      <c r="CZ714" s="30">
        <v>129</v>
      </c>
      <c r="DA714" s="30">
        <v>12.4</v>
      </c>
      <c r="DN714" s="30">
        <v>157</v>
      </c>
      <c r="DO714" s="30">
        <v>29.1</v>
      </c>
      <c r="DP714" s="30">
        <v>62.3</v>
      </c>
      <c r="DQ714" s="30">
        <v>6.87</v>
      </c>
      <c r="DR714" s="30">
        <v>24.7</v>
      </c>
      <c r="DS714" s="30">
        <v>4.92</v>
      </c>
      <c r="DT714" s="30">
        <v>0.11</v>
      </c>
      <c r="DU714" s="30">
        <v>4.3899999999999997</v>
      </c>
      <c r="DV714" s="30">
        <v>0.7</v>
      </c>
      <c r="DW714" s="30">
        <v>4.58</v>
      </c>
      <c r="DX714" s="30">
        <v>0.86</v>
      </c>
      <c r="DY714" s="30">
        <v>2.61</v>
      </c>
      <c r="DZ714" s="30">
        <v>0.43</v>
      </c>
      <c r="EA714" s="30">
        <v>2.8</v>
      </c>
      <c r="EB714" s="30">
        <v>0.46</v>
      </c>
      <c r="EC714" s="30">
        <v>4.96</v>
      </c>
      <c r="ED714" s="30">
        <v>1.17</v>
      </c>
      <c r="EM714" s="30">
        <v>19</v>
      </c>
      <c r="EO714" s="30">
        <v>17</v>
      </c>
      <c r="EP714" s="30">
        <v>5.59</v>
      </c>
      <c r="FP714" s="13" t="s">
        <v>1422</v>
      </c>
    </row>
    <row r="715" spans="1:172" x14ac:dyDescent="0.25">
      <c r="A715" s="13" t="s">
        <v>1420</v>
      </c>
      <c r="C715" s="13" t="s">
        <v>593</v>
      </c>
      <c r="E715" s="12">
        <v>44.333333000000003</v>
      </c>
      <c r="F715" s="12">
        <v>44.333333000000003</v>
      </c>
      <c r="G715" s="12">
        <v>118.63333299999999</v>
      </c>
      <c r="H715" s="12">
        <v>118.63333299999999</v>
      </c>
      <c r="L715" s="13" t="s">
        <v>1425</v>
      </c>
      <c r="Q715" s="35">
        <v>129</v>
      </c>
      <c r="AB715" s="30">
        <v>77.510000000000005</v>
      </c>
      <c r="AC715" s="30">
        <v>7.0000000000000007E-2</v>
      </c>
      <c r="AE715" s="30">
        <v>12.22</v>
      </c>
      <c r="AI715" s="2">
        <v>0.99877800000000017</v>
      </c>
      <c r="AJ715" s="2">
        <v>0.26</v>
      </c>
      <c r="AK715" s="2">
        <v>7.0000000000000007E-2</v>
      </c>
      <c r="AL715" s="2">
        <v>0.04</v>
      </c>
      <c r="AN715" s="2">
        <v>4.8600000000000003</v>
      </c>
      <c r="AO715" s="2">
        <v>2.54</v>
      </c>
      <c r="AP715" s="2">
        <v>0.01</v>
      </c>
      <c r="BF715" s="30">
        <v>0.94</v>
      </c>
      <c r="CP715" s="30">
        <v>1.29</v>
      </c>
      <c r="CQ715" s="30">
        <v>68.599999999999994</v>
      </c>
      <c r="CW715" s="30">
        <v>196</v>
      </c>
      <c r="CX715" s="30">
        <v>40.299999999999997</v>
      </c>
      <c r="CY715" s="30">
        <v>27</v>
      </c>
      <c r="CZ715" s="30">
        <v>143</v>
      </c>
      <c r="DA715" s="30">
        <v>12.9</v>
      </c>
      <c r="DN715" s="30">
        <v>111</v>
      </c>
      <c r="DO715" s="30">
        <v>35</v>
      </c>
      <c r="DP715" s="30">
        <v>72.2</v>
      </c>
      <c r="DQ715" s="30">
        <v>8.09</v>
      </c>
      <c r="DR715" s="30">
        <v>28.7</v>
      </c>
      <c r="DS715" s="30">
        <v>5.53</v>
      </c>
      <c r="DT715" s="30">
        <v>0.11</v>
      </c>
      <c r="DU715" s="30">
        <v>4.78</v>
      </c>
      <c r="DV715" s="30">
        <v>0.76</v>
      </c>
      <c r="DW715" s="30">
        <v>4.43</v>
      </c>
      <c r="DX715" s="30">
        <v>0.85</v>
      </c>
      <c r="DY715" s="30">
        <v>2.64</v>
      </c>
      <c r="DZ715" s="30">
        <v>0.39</v>
      </c>
      <c r="EA715" s="30">
        <v>2.68</v>
      </c>
      <c r="EB715" s="30">
        <v>0.44</v>
      </c>
      <c r="EC715" s="30">
        <v>5.13</v>
      </c>
      <c r="ED715" s="30">
        <v>1.22</v>
      </c>
      <c r="EM715" s="30">
        <v>27.3</v>
      </c>
      <c r="EO715" s="30">
        <v>17.100000000000001</v>
      </c>
      <c r="EP715" s="30">
        <v>5.99</v>
      </c>
      <c r="FP715" s="13" t="s">
        <v>1422</v>
      </c>
    </row>
    <row r="716" spans="1:172" x14ac:dyDescent="0.25">
      <c r="A716" s="13" t="s">
        <v>1420</v>
      </c>
      <c r="C716" s="13" t="s">
        <v>593</v>
      </c>
      <c r="E716" s="12">
        <v>44.333333000000003</v>
      </c>
      <c r="F716" s="12">
        <v>44.333333000000003</v>
      </c>
      <c r="G716" s="12">
        <v>118.63333299999999</v>
      </c>
      <c r="H716" s="12">
        <v>118.63333299999999</v>
      </c>
      <c r="L716" s="13" t="s">
        <v>1426</v>
      </c>
      <c r="Q716" s="35">
        <v>137</v>
      </c>
      <c r="AB716" s="30">
        <v>67.64</v>
      </c>
      <c r="AC716" s="30">
        <v>0.35</v>
      </c>
      <c r="AE716" s="30">
        <v>15.59</v>
      </c>
      <c r="AI716" s="2">
        <v>2.3934680000000004</v>
      </c>
      <c r="AJ716" s="2">
        <v>1.24</v>
      </c>
      <c r="AK716" s="2">
        <v>0.27</v>
      </c>
      <c r="AL716" s="2">
        <v>0.06</v>
      </c>
      <c r="AN716" s="2">
        <v>6.55</v>
      </c>
      <c r="AO716" s="2">
        <v>4.37</v>
      </c>
      <c r="AP716" s="2">
        <v>0.06</v>
      </c>
      <c r="BF716" s="30">
        <v>0.94</v>
      </c>
      <c r="CP716" s="30">
        <v>95.9</v>
      </c>
      <c r="CQ716" s="30">
        <v>83.2</v>
      </c>
      <c r="CW716" s="30">
        <v>181</v>
      </c>
      <c r="CX716" s="30">
        <v>139</v>
      </c>
      <c r="CY716" s="30">
        <v>33.700000000000003</v>
      </c>
      <c r="CZ716" s="30">
        <v>564</v>
      </c>
      <c r="DA716" s="30">
        <v>10.4</v>
      </c>
      <c r="DN716" s="30">
        <v>1221</v>
      </c>
      <c r="DO716" s="30">
        <v>35.5</v>
      </c>
      <c r="DP716" s="30">
        <v>77</v>
      </c>
      <c r="DQ716" s="30">
        <v>9.18</v>
      </c>
      <c r="DR716" s="30">
        <v>35.700000000000003</v>
      </c>
      <c r="DS716" s="30">
        <v>6.98</v>
      </c>
      <c r="DT716" s="30">
        <v>0.99</v>
      </c>
      <c r="DU716" s="30">
        <v>6.64</v>
      </c>
      <c r="DV716" s="30">
        <v>1.03</v>
      </c>
      <c r="DW716" s="30">
        <v>6.21</v>
      </c>
      <c r="DX716" s="30">
        <v>1.1499999999999999</v>
      </c>
      <c r="DY716" s="30">
        <v>3.33</v>
      </c>
      <c r="DZ716" s="30">
        <v>0.5</v>
      </c>
      <c r="EA716" s="30">
        <v>3.35</v>
      </c>
      <c r="EB716" s="30">
        <v>0.51</v>
      </c>
      <c r="EC716" s="30">
        <v>11.9</v>
      </c>
      <c r="ED716" s="30">
        <v>0.71</v>
      </c>
      <c r="EM716" s="30">
        <v>64.8</v>
      </c>
      <c r="EO716" s="30">
        <v>13.3</v>
      </c>
      <c r="EP716" s="30">
        <v>3.91</v>
      </c>
      <c r="FP716" s="13" t="s">
        <v>1422</v>
      </c>
    </row>
    <row r="717" spans="1:172" x14ac:dyDescent="0.25">
      <c r="A717" s="13" t="s">
        <v>1420</v>
      </c>
      <c r="C717" s="13" t="s">
        <v>593</v>
      </c>
      <c r="E717" s="12">
        <v>44.333333000000003</v>
      </c>
      <c r="F717" s="12">
        <v>44.333333000000003</v>
      </c>
      <c r="G717" s="12">
        <v>118.63333299999999</v>
      </c>
      <c r="H717" s="12">
        <v>118.63333299999999</v>
      </c>
      <c r="L717" s="13" t="s">
        <v>1427</v>
      </c>
      <c r="Q717" s="35">
        <v>137</v>
      </c>
      <c r="AB717" s="30">
        <v>67.5</v>
      </c>
      <c r="AC717" s="30">
        <v>0.36</v>
      </c>
      <c r="AE717" s="30">
        <v>15.51</v>
      </c>
      <c r="AI717" s="2">
        <v>2.7803819999999999</v>
      </c>
      <c r="AJ717" s="2">
        <v>1.38</v>
      </c>
      <c r="AK717" s="2">
        <v>0.28999999999999998</v>
      </c>
      <c r="AL717" s="2">
        <v>0.06</v>
      </c>
      <c r="AN717" s="2">
        <v>6.15</v>
      </c>
      <c r="AO717" s="2">
        <v>4.6500000000000004</v>
      </c>
      <c r="AP717" s="2">
        <v>0.06</v>
      </c>
      <c r="BF717" s="30">
        <v>0.56000000000000005</v>
      </c>
      <c r="CP717" s="30">
        <v>11.7</v>
      </c>
      <c r="CQ717" s="30">
        <v>67.5</v>
      </c>
      <c r="CW717" s="30">
        <v>185</v>
      </c>
      <c r="CX717" s="30">
        <v>127</v>
      </c>
      <c r="CY717" s="30">
        <v>34.799999999999997</v>
      </c>
      <c r="CZ717" s="30">
        <v>558</v>
      </c>
      <c r="DA717" s="30">
        <v>10.9</v>
      </c>
      <c r="DN717" s="30">
        <v>1126</v>
      </c>
      <c r="DO717" s="30">
        <v>35.5</v>
      </c>
      <c r="DP717" s="30">
        <v>77.3</v>
      </c>
      <c r="DQ717" s="30">
        <v>9.19</v>
      </c>
      <c r="DR717" s="30">
        <v>36.700000000000003</v>
      </c>
      <c r="DS717" s="30">
        <v>7.54</v>
      </c>
      <c r="DT717" s="30">
        <v>0.95</v>
      </c>
      <c r="DU717" s="30">
        <v>6.82</v>
      </c>
      <c r="DV717" s="30">
        <v>1.07</v>
      </c>
      <c r="DW717" s="30">
        <v>6.31</v>
      </c>
      <c r="DX717" s="30">
        <v>1.2</v>
      </c>
      <c r="DY717" s="30">
        <v>3.48</v>
      </c>
      <c r="DZ717" s="30">
        <v>0.54</v>
      </c>
      <c r="EA717" s="30">
        <v>3.38</v>
      </c>
      <c r="EB717" s="30">
        <v>0.56000000000000005</v>
      </c>
      <c r="EC717" s="30">
        <v>12.2</v>
      </c>
      <c r="ED717" s="30">
        <v>0.77</v>
      </c>
      <c r="EM717" s="30">
        <v>24.4</v>
      </c>
      <c r="EO717" s="30">
        <v>13.8</v>
      </c>
      <c r="EP717" s="30">
        <v>4.03</v>
      </c>
      <c r="FP717" s="13" t="s">
        <v>1422</v>
      </c>
    </row>
    <row r="718" spans="1:172" x14ac:dyDescent="0.25">
      <c r="A718" s="13" t="s">
        <v>1420</v>
      </c>
      <c r="C718" s="13" t="s">
        <v>593</v>
      </c>
      <c r="E718" s="12">
        <v>44.333333000000003</v>
      </c>
      <c r="F718" s="12">
        <v>44.333333000000003</v>
      </c>
      <c r="G718" s="12">
        <v>118.63333299999999</v>
      </c>
      <c r="H718" s="12">
        <v>118.63333299999999</v>
      </c>
      <c r="L718" s="13" t="s">
        <v>1428</v>
      </c>
      <c r="Q718" s="35">
        <v>137</v>
      </c>
      <c r="AB718" s="30">
        <v>64.790000000000006</v>
      </c>
      <c r="AC718" s="30">
        <v>0.52</v>
      </c>
      <c r="AE718" s="30">
        <v>16.41</v>
      </c>
      <c r="AI718" s="2">
        <v>4.283048</v>
      </c>
      <c r="AJ718" s="2">
        <v>2.0699999999999998</v>
      </c>
      <c r="AK718" s="2">
        <v>0.48</v>
      </c>
      <c r="AL718" s="2">
        <v>0.08</v>
      </c>
      <c r="AN718" s="2">
        <v>5.43</v>
      </c>
      <c r="AO718" s="2">
        <v>4.51</v>
      </c>
      <c r="AP718" s="2">
        <v>0.11</v>
      </c>
      <c r="BF718" s="30">
        <v>0.82</v>
      </c>
      <c r="CP718" s="30">
        <v>1.57</v>
      </c>
      <c r="CQ718" s="30">
        <v>93.7</v>
      </c>
      <c r="CW718" s="30">
        <v>186</v>
      </c>
      <c r="CX718" s="30">
        <v>180</v>
      </c>
      <c r="CY718" s="30">
        <v>28</v>
      </c>
      <c r="CZ718" s="30">
        <v>504</v>
      </c>
      <c r="DA718" s="30">
        <v>8.8699999999999992</v>
      </c>
      <c r="DN718" s="30">
        <v>1622</v>
      </c>
      <c r="DO718" s="30">
        <v>28.1</v>
      </c>
      <c r="DP718" s="30">
        <v>60.6</v>
      </c>
      <c r="DQ718" s="30">
        <v>7.35</v>
      </c>
      <c r="DR718" s="30">
        <v>29.7</v>
      </c>
      <c r="DS718" s="30">
        <v>6.31</v>
      </c>
      <c r="DT718" s="30">
        <v>1.66</v>
      </c>
      <c r="DU718" s="30">
        <v>5.83</v>
      </c>
      <c r="DV718" s="30">
        <v>0.84</v>
      </c>
      <c r="DW718" s="30">
        <v>5.34</v>
      </c>
      <c r="DX718" s="30">
        <v>0.97</v>
      </c>
      <c r="DY718" s="30">
        <v>2.77</v>
      </c>
      <c r="DZ718" s="30">
        <v>0.41</v>
      </c>
      <c r="EA718" s="30">
        <v>2.71</v>
      </c>
      <c r="EB718" s="30">
        <v>0.41</v>
      </c>
      <c r="EC718" s="30">
        <v>9.89</v>
      </c>
      <c r="ED718" s="30">
        <v>0.56000000000000005</v>
      </c>
      <c r="EM718" s="30">
        <v>20.2</v>
      </c>
      <c r="EO718" s="30">
        <v>9.0299999999999994</v>
      </c>
      <c r="EP718" s="30">
        <v>2.73</v>
      </c>
      <c r="FP718" s="13" t="s">
        <v>1422</v>
      </c>
    </row>
    <row r="719" spans="1:172" x14ac:dyDescent="0.25">
      <c r="A719" s="13" t="s">
        <v>1420</v>
      </c>
      <c r="C719" s="13" t="s">
        <v>593</v>
      </c>
      <c r="E719" s="12">
        <v>44.333333000000003</v>
      </c>
      <c r="F719" s="12">
        <v>44.333333000000003</v>
      </c>
      <c r="G719" s="12">
        <v>118.63333299999999</v>
      </c>
      <c r="H719" s="12">
        <v>118.63333299999999</v>
      </c>
      <c r="L719" s="13" t="s">
        <v>1429</v>
      </c>
      <c r="Q719" s="35">
        <v>129</v>
      </c>
      <c r="AB719" s="30">
        <v>75.3</v>
      </c>
      <c r="AC719" s="30">
        <v>0.05</v>
      </c>
      <c r="AE719" s="30">
        <v>11.61</v>
      </c>
      <c r="AI719" s="2">
        <v>0.85480999999999996</v>
      </c>
      <c r="AJ719" s="2">
        <v>1.24</v>
      </c>
      <c r="AK719" s="2">
        <v>0.08</v>
      </c>
      <c r="AL719" s="2">
        <v>0.06</v>
      </c>
      <c r="AN719" s="2">
        <v>6.64</v>
      </c>
      <c r="AO719" s="2">
        <v>1.75</v>
      </c>
      <c r="AP719" s="2">
        <v>0.01</v>
      </c>
      <c r="BF719" s="30">
        <v>1.98</v>
      </c>
      <c r="CP719" s="30">
        <v>1.75</v>
      </c>
      <c r="CQ719" s="30">
        <v>79.3</v>
      </c>
      <c r="CW719" s="30">
        <v>299</v>
      </c>
      <c r="CX719" s="30">
        <v>52.5</v>
      </c>
      <c r="CY719" s="30">
        <v>28.1</v>
      </c>
      <c r="CZ719" s="30">
        <v>125</v>
      </c>
      <c r="DA719" s="30">
        <v>13.1</v>
      </c>
      <c r="DN719" s="30">
        <v>101</v>
      </c>
      <c r="DO719" s="30">
        <v>27.2</v>
      </c>
      <c r="DP719" s="30">
        <v>59.1</v>
      </c>
      <c r="DQ719" s="30">
        <v>6.71</v>
      </c>
      <c r="DR719" s="30">
        <v>24.7</v>
      </c>
      <c r="DS719" s="30">
        <v>4.99</v>
      </c>
      <c r="DT719" s="30">
        <v>0.1</v>
      </c>
      <c r="DU719" s="30">
        <v>4.7</v>
      </c>
      <c r="DV719" s="30">
        <v>0.74</v>
      </c>
      <c r="DW719" s="30">
        <v>4.6399999999999997</v>
      </c>
      <c r="DX719" s="30">
        <v>0.88</v>
      </c>
      <c r="DY719" s="30">
        <v>2.67</v>
      </c>
      <c r="DZ719" s="30">
        <v>0.39</v>
      </c>
      <c r="EA719" s="30">
        <v>2.66</v>
      </c>
      <c r="EB719" s="30">
        <v>0.41</v>
      </c>
      <c r="EC719" s="30">
        <v>4.8600000000000003</v>
      </c>
      <c r="ED719" s="30">
        <v>1.23</v>
      </c>
      <c r="EM719" s="30">
        <v>23.2</v>
      </c>
      <c r="EO719" s="30">
        <v>16.7</v>
      </c>
      <c r="EP719" s="30">
        <v>6.03</v>
      </c>
      <c r="FP719" s="13" t="s">
        <v>1422</v>
      </c>
    </row>
    <row r="720" spans="1:172" x14ac:dyDescent="0.25">
      <c r="A720" s="13" t="s">
        <v>1420</v>
      </c>
      <c r="C720" s="13" t="s">
        <v>593</v>
      </c>
      <c r="E720" s="12">
        <v>44.333333000000003</v>
      </c>
      <c r="F720" s="12">
        <v>44.333333000000003</v>
      </c>
      <c r="G720" s="12">
        <v>118.63333299999999</v>
      </c>
      <c r="H720" s="12">
        <v>118.63333299999999</v>
      </c>
      <c r="L720" s="13" t="s">
        <v>1430</v>
      </c>
      <c r="Q720" s="35">
        <v>137</v>
      </c>
      <c r="AB720" s="30">
        <v>66.81</v>
      </c>
      <c r="AC720" s="30">
        <v>0.39</v>
      </c>
      <c r="AE720" s="30">
        <v>15.65</v>
      </c>
      <c r="AI720" s="2">
        <v>2.0605420000000003</v>
      </c>
      <c r="AJ720" s="2">
        <v>2.88</v>
      </c>
      <c r="AK720" s="2">
        <v>0.34</v>
      </c>
      <c r="AL720" s="2">
        <v>0.23</v>
      </c>
      <c r="AN720" s="2">
        <v>5.84</v>
      </c>
      <c r="AO720" s="2">
        <v>4.74</v>
      </c>
      <c r="AP720" s="2">
        <v>7.0000000000000007E-2</v>
      </c>
      <c r="BF720" s="30">
        <v>0.72</v>
      </c>
      <c r="CP720" s="30">
        <v>4.8600000000000003</v>
      </c>
      <c r="CQ720" s="30">
        <v>65.2</v>
      </c>
      <c r="CW720" s="30">
        <v>180</v>
      </c>
      <c r="CX720" s="30">
        <v>140</v>
      </c>
      <c r="CY720" s="30">
        <v>33.9</v>
      </c>
      <c r="CZ720" s="30">
        <v>572</v>
      </c>
      <c r="DA720" s="30">
        <v>10.3</v>
      </c>
      <c r="DN720" s="30">
        <v>1182</v>
      </c>
      <c r="DO720" s="30">
        <v>40.4</v>
      </c>
      <c r="DP720" s="30">
        <v>86.2</v>
      </c>
      <c r="DQ720" s="30">
        <v>10.3</v>
      </c>
      <c r="DR720" s="30">
        <v>39.299999999999997</v>
      </c>
      <c r="DS720" s="30">
        <v>8.06</v>
      </c>
      <c r="DT720" s="30">
        <v>0.94</v>
      </c>
      <c r="DU720" s="30">
        <v>7.05</v>
      </c>
      <c r="DV720" s="30">
        <v>1.08</v>
      </c>
      <c r="DW720" s="30">
        <v>6.2</v>
      </c>
      <c r="DX720" s="30">
        <v>1.17</v>
      </c>
      <c r="DY720" s="30">
        <v>3.44</v>
      </c>
      <c r="DZ720" s="30">
        <v>0.5</v>
      </c>
      <c r="EA720" s="30">
        <v>3.36</v>
      </c>
      <c r="EB720" s="30">
        <v>0.53</v>
      </c>
      <c r="EC720" s="30">
        <v>11.8</v>
      </c>
      <c r="ED720" s="30">
        <v>0.69</v>
      </c>
      <c r="EM720" s="30">
        <v>72.2</v>
      </c>
      <c r="EO720" s="30">
        <v>12.7</v>
      </c>
      <c r="EP720" s="30">
        <v>3.62</v>
      </c>
      <c r="FP720" s="13" t="s">
        <v>1422</v>
      </c>
    </row>
    <row r="721" spans="1:172" x14ac:dyDescent="0.25">
      <c r="A721" s="13" t="s">
        <v>1420</v>
      </c>
      <c r="C721" s="13" t="s">
        <v>593</v>
      </c>
      <c r="E721" s="12">
        <v>44.333333000000003</v>
      </c>
      <c r="F721" s="12">
        <v>44.333333000000003</v>
      </c>
      <c r="G721" s="12">
        <v>118.63333299999999</v>
      </c>
      <c r="H721" s="12">
        <v>118.63333299999999</v>
      </c>
      <c r="L721" s="13" t="s">
        <v>1431</v>
      </c>
      <c r="Q721" s="35">
        <v>129</v>
      </c>
      <c r="AB721" s="30">
        <v>77.64</v>
      </c>
      <c r="AC721" s="30">
        <v>7.0000000000000007E-2</v>
      </c>
      <c r="AE721" s="30">
        <v>12</v>
      </c>
      <c r="AI721" s="2">
        <v>0.99877800000000017</v>
      </c>
      <c r="AJ721" s="2">
        <v>0.48</v>
      </c>
      <c r="AK721" s="2">
        <v>0.08</v>
      </c>
      <c r="AL721" s="2">
        <v>0.05</v>
      </c>
      <c r="AN721" s="2">
        <v>4.7699999999999996</v>
      </c>
      <c r="AO721" s="2">
        <v>2.25</v>
      </c>
      <c r="AP721" s="2">
        <v>0.01</v>
      </c>
      <c r="BF721" s="30">
        <v>1.46</v>
      </c>
      <c r="CP721" s="30">
        <v>1.29</v>
      </c>
      <c r="CQ721" s="30">
        <v>54.6</v>
      </c>
      <c r="CW721" s="30">
        <v>219</v>
      </c>
      <c r="CX721" s="30">
        <v>43.8</v>
      </c>
      <c r="CY721" s="30">
        <v>28.2</v>
      </c>
      <c r="CZ721" s="30">
        <v>136</v>
      </c>
      <c r="DA721" s="30">
        <v>12.1</v>
      </c>
      <c r="DN721" s="30">
        <v>122</v>
      </c>
      <c r="DO721" s="30">
        <v>33</v>
      </c>
      <c r="DP721" s="30">
        <v>68.8</v>
      </c>
      <c r="DQ721" s="30">
        <v>7.59</v>
      </c>
      <c r="DR721" s="30">
        <v>27.3</v>
      </c>
      <c r="DS721" s="30">
        <v>5.21</v>
      </c>
      <c r="DT721" s="30">
        <v>0.11</v>
      </c>
      <c r="DU721" s="30">
        <v>4.3099999999999996</v>
      </c>
      <c r="DV721" s="30">
        <v>0.72</v>
      </c>
      <c r="DW721" s="30">
        <v>4.5199999999999996</v>
      </c>
      <c r="DX721" s="30">
        <v>0.9</v>
      </c>
      <c r="DY721" s="30">
        <v>2.74</v>
      </c>
      <c r="DZ721" s="30">
        <v>0.44</v>
      </c>
      <c r="EA721" s="30">
        <v>2.92</v>
      </c>
      <c r="EB721" s="30">
        <v>0.44</v>
      </c>
      <c r="EC721" s="30">
        <v>4.96</v>
      </c>
      <c r="ED721" s="30">
        <v>1.24</v>
      </c>
      <c r="EM721" s="30">
        <v>22.9</v>
      </c>
      <c r="EO721" s="30">
        <v>17.3</v>
      </c>
      <c r="EP721" s="30">
        <v>5.41</v>
      </c>
      <c r="FP721" s="13" t="s">
        <v>1422</v>
      </c>
    </row>
    <row r="722" spans="1:172" x14ac:dyDescent="0.25">
      <c r="A722" s="13" t="s">
        <v>1420</v>
      </c>
      <c r="C722" s="13" t="s">
        <v>593</v>
      </c>
      <c r="E722" s="12">
        <v>44.333333000000003</v>
      </c>
      <c r="F722" s="12">
        <v>44.333333000000003</v>
      </c>
      <c r="G722" s="12">
        <v>118.63333299999999</v>
      </c>
      <c r="H722" s="12">
        <v>118.63333299999999</v>
      </c>
      <c r="L722" s="13" t="s">
        <v>1432</v>
      </c>
      <c r="Q722" s="35">
        <v>129</v>
      </c>
      <c r="AB722" s="30">
        <v>76.849999999999994</v>
      </c>
      <c r="AC722" s="30">
        <v>0.06</v>
      </c>
      <c r="AE722" s="30">
        <v>11.52</v>
      </c>
      <c r="AI722" s="2">
        <v>1.0257719999999999</v>
      </c>
      <c r="AJ722" s="2">
        <v>0.88</v>
      </c>
      <c r="AK722" s="2">
        <v>0.08</v>
      </c>
      <c r="AL722" s="2">
        <v>0.06</v>
      </c>
      <c r="AN722" s="2">
        <v>6.4</v>
      </c>
      <c r="AO722" s="2">
        <v>1.02</v>
      </c>
      <c r="AP722" s="2">
        <v>0.01</v>
      </c>
      <c r="BF722" s="30">
        <v>1.78</v>
      </c>
      <c r="CP722" s="30">
        <v>1.1499999999999999</v>
      </c>
      <c r="CQ722" s="30">
        <v>49.4</v>
      </c>
      <c r="CW722" s="30">
        <v>340</v>
      </c>
      <c r="CX722" s="30">
        <v>63.4</v>
      </c>
      <c r="CY722" s="30">
        <v>26.4</v>
      </c>
      <c r="CZ722" s="30">
        <v>130</v>
      </c>
      <c r="DA722" s="30">
        <v>12.5</v>
      </c>
      <c r="DN722" s="30">
        <v>146</v>
      </c>
      <c r="DO722" s="30">
        <v>29.6</v>
      </c>
      <c r="DP722" s="30">
        <v>61.4</v>
      </c>
      <c r="DQ722" s="30">
        <v>6.88</v>
      </c>
      <c r="DR722" s="30">
        <v>24.4</v>
      </c>
      <c r="DS722" s="30">
        <v>4.87</v>
      </c>
      <c r="DT722" s="30">
        <v>0.12</v>
      </c>
      <c r="DU722" s="30">
        <v>4.12</v>
      </c>
      <c r="DV722" s="30">
        <v>0.7</v>
      </c>
      <c r="DW722" s="30">
        <v>4.34</v>
      </c>
      <c r="DX722" s="30">
        <v>0.81</v>
      </c>
      <c r="DY722" s="30">
        <v>2.58</v>
      </c>
      <c r="DZ722" s="30">
        <v>0.38</v>
      </c>
      <c r="EA722" s="30">
        <v>2.63</v>
      </c>
      <c r="EB722" s="30">
        <v>0.39</v>
      </c>
      <c r="EC722" s="30">
        <v>4.7300000000000004</v>
      </c>
      <c r="ED722" s="30">
        <v>1.1499999999999999</v>
      </c>
      <c r="EM722" s="30">
        <v>16.399999999999999</v>
      </c>
      <c r="EO722" s="30">
        <v>16.2</v>
      </c>
      <c r="EP722" s="30">
        <v>5.52</v>
      </c>
      <c r="FP722" s="13" t="s">
        <v>1422</v>
      </c>
    </row>
    <row r="723" spans="1:172" x14ac:dyDescent="0.25">
      <c r="A723" s="13" t="s">
        <v>1420</v>
      </c>
      <c r="C723" s="13" t="s">
        <v>593</v>
      </c>
      <c r="E723" s="12">
        <v>44.333333000000003</v>
      </c>
      <c r="F723" s="12">
        <v>44.333333000000003</v>
      </c>
      <c r="G723" s="12">
        <v>118.63333299999999</v>
      </c>
      <c r="H723" s="12">
        <v>118.63333299999999</v>
      </c>
      <c r="L723" s="13" t="s">
        <v>1433</v>
      </c>
      <c r="Q723" s="35">
        <v>137</v>
      </c>
      <c r="AB723" s="30">
        <v>67.94</v>
      </c>
      <c r="AC723" s="30">
        <v>0.36</v>
      </c>
      <c r="AE723" s="30">
        <v>15.32</v>
      </c>
      <c r="AI723" s="2">
        <v>2.4204620000000001</v>
      </c>
      <c r="AJ723" s="2">
        <v>1.86</v>
      </c>
      <c r="AK723" s="2">
        <v>0.28999999999999998</v>
      </c>
      <c r="AL723" s="2">
        <v>0.08</v>
      </c>
      <c r="AN723" s="2">
        <v>6.75</v>
      </c>
      <c r="AO723" s="2">
        <v>3.7</v>
      </c>
      <c r="AP723" s="2">
        <v>0.06</v>
      </c>
      <c r="BF723" s="30">
        <v>0.8</v>
      </c>
      <c r="CP723" s="30">
        <v>20.8</v>
      </c>
      <c r="CQ723" s="30">
        <v>75.5</v>
      </c>
      <c r="CW723" s="30">
        <v>203</v>
      </c>
      <c r="CX723" s="30">
        <v>137</v>
      </c>
      <c r="CY723" s="30">
        <v>33</v>
      </c>
      <c r="CZ723" s="30">
        <v>566</v>
      </c>
      <c r="DA723" s="30">
        <v>10.3</v>
      </c>
      <c r="DN723" s="30">
        <v>1215</v>
      </c>
      <c r="DO723" s="30">
        <v>35.700000000000003</v>
      </c>
      <c r="DP723" s="30">
        <v>76.900000000000006</v>
      </c>
      <c r="DQ723" s="30">
        <v>9.18</v>
      </c>
      <c r="DR723" s="30">
        <v>35.9</v>
      </c>
      <c r="DS723" s="30">
        <v>7.11</v>
      </c>
      <c r="DT723" s="30">
        <v>0.99</v>
      </c>
      <c r="DU723" s="30">
        <v>6.76</v>
      </c>
      <c r="DV723" s="30">
        <v>1.02</v>
      </c>
      <c r="DW723" s="30">
        <v>5.9</v>
      </c>
      <c r="DX723" s="30">
        <v>1.1299999999999999</v>
      </c>
      <c r="DY723" s="30">
        <v>3.3</v>
      </c>
      <c r="DZ723" s="30">
        <v>0.49</v>
      </c>
      <c r="EA723" s="30">
        <v>3.25</v>
      </c>
      <c r="EB723" s="30">
        <v>0.53</v>
      </c>
      <c r="EC723" s="30">
        <v>12.2</v>
      </c>
      <c r="ED723" s="30">
        <v>0.72</v>
      </c>
      <c r="EM723" s="30">
        <v>50.5</v>
      </c>
      <c r="EO723" s="30">
        <v>13.3</v>
      </c>
      <c r="EP723" s="30">
        <v>3.86</v>
      </c>
      <c r="FP723" s="13" t="s">
        <v>1422</v>
      </c>
    </row>
    <row r="724" spans="1:172" x14ac:dyDescent="0.25">
      <c r="A724" s="13" t="s">
        <v>1420</v>
      </c>
      <c r="C724" s="13" t="s">
        <v>593</v>
      </c>
      <c r="E724" s="12">
        <v>44.333333000000003</v>
      </c>
      <c r="F724" s="12">
        <v>44.333333000000003</v>
      </c>
      <c r="G724" s="12">
        <v>118.63333299999999</v>
      </c>
      <c r="H724" s="12">
        <v>118.63333299999999</v>
      </c>
      <c r="L724" s="13" t="s">
        <v>1434</v>
      </c>
      <c r="Q724" s="35">
        <v>128</v>
      </c>
      <c r="AB724" s="30">
        <v>55.35</v>
      </c>
      <c r="AC724" s="30">
        <v>0.94</v>
      </c>
      <c r="AE724" s="30">
        <v>16.72</v>
      </c>
      <c r="AI724" s="2">
        <v>6.2176180000000008</v>
      </c>
      <c r="AJ724" s="2">
        <v>5.0999999999999996</v>
      </c>
      <c r="AK724" s="2">
        <v>2.64</v>
      </c>
      <c r="AL724" s="2">
        <v>0.13</v>
      </c>
      <c r="AN724" s="2">
        <v>3.28</v>
      </c>
      <c r="AO724" s="2">
        <v>4.24</v>
      </c>
      <c r="AP724" s="2">
        <v>0.3</v>
      </c>
      <c r="BF724" s="30">
        <v>4.3600000000000003</v>
      </c>
      <c r="CP724" s="30">
        <v>2.63</v>
      </c>
      <c r="CQ724" s="30">
        <v>103</v>
      </c>
      <c r="CW724" s="30">
        <v>123</v>
      </c>
      <c r="CX724" s="30">
        <v>461</v>
      </c>
      <c r="CY724" s="30">
        <v>21.3</v>
      </c>
      <c r="CZ724" s="30">
        <v>154</v>
      </c>
      <c r="DA724" s="30">
        <v>6.71</v>
      </c>
      <c r="DN724" s="30">
        <v>770</v>
      </c>
      <c r="DO724" s="30">
        <v>23.7</v>
      </c>
      <c r="DP724" s="30">
        <v>49.9</v>
      </c>
      <c r="DQ724" s="30">
        <v>6.02</v>
      </c>
      <c r="DR724" s="30">
        <v>24.6</v>
      </c>
      <c r="DS724" s="30">
        <v>5.0599999999999996</v>
      </c>
      <c r="DT724" s="30">
        <v>1.46</v>
      </c>
      <c r="DU724" s="30">
        <v>4.49</v>
      </c>
      <c r="DV724" s="30">
        <v>0.66</v>
      </c>
      <c r="DW724" s="30">
        <v>3.98</v>
      </c>
      <c r="DX724" s="30">
        <v>0.75</v>
      </c>
      <c r="DY724" s="30">
        <v>2.0299999999999998</v>
      </c>
      <c r="DZ724" s="30">
        <v>0.31</v>
      </c>
      <c r="EA724" s="30">
        <v>1.98</v>
      </c>
      <c r="EB724" s="30">
        <v>0.3</v>
      </c>
      <c r="EC724" s="30">
        <v>4.01</v>
      </c>
      <c r="ED724" s="30">
        <v>0.47</v>
      </c>
      <c r="EM724" s="30">
        <v>28.9</v>
      </c>
      <c r="EO724" s="30">
        <v>5.26</v>
      </c>
      <c r="EP724" s="30">
        <v>1.62</v>
      </c>
      <c r="FP724" s="13" t="s">
        <v>1422</v>
      </c>
    </row>
    <row r="725" spans="1:172" x14ac:dyDescent="0.25">
      <c r="A725" s="13" t="s">
        <v>1420</v>
      </c>
      <c r="C725" s="13" t="s">
        <v>593</v>
      </c>
      <c r="E725" s="12">
        <v>44.333333000000003</v>
      </c>
      <c r="F725" s="12">
        <v>44.333333000000003</v>
      </c>
      <c r="G725" s="12">
        <v>118.63333299999999</v>
      </c>
      <c r="H725" s="12">
        <v>118.63333299999999</v>
      </c>
      <c r="L725" s="13" t="s">
        <v>1435</v>
      </c>
      <c r="Q725" s="34">
        <v>136</v>
      </c>
      <c r="AB725" s="30">
        <v>67.53</v>
      </c>
      <c r="AC725" s="30">
        <v>0.35</v>
      </c>
      <c r="AE725" s="30">
        <v>15.15</v>
      </c>
      <c r="AI725" s="2">
        <v>3.320262</v>
      </c>
      <c r="AJ725" s="2">
        <v>1.56</v>
      </c>
      <c r="AK725" s="2">
        <v>0.39</v>
      </c>
      <c r="AL725" s="2">
        <v>0.14000000000000001</v>
      </c>
      <c r="AN725" s="2">
        <v>5.41</v>
      </c>
      <c r="AO725" s="2">
        <v>5.38</v>
      </c>
      <c r="AP725" s="2">
        <v>0.06</v>
      </c>
      <c r="BF725" s="30">
        <v>0.26</v>
      </c>
      <c r="CP725" s="30">
        <v>101</v>
      </c>
      <c r="CQ725" s="30">
        <v>60.1</v>
      </c>
      <c r="CW725" s="30">
        <v>125</v>
      </c>
      <c r="CX725" s="30">
        <v>67.7</v>
      </c>
      <c r="CY725" s="30">
        <v>38.6</v>
      </c>
      <c r="CZ725" s="30">
        <v>511</v>
      </c>
      <c r="DA725" s="30">
        <v>11.9</v>
      </c>
      <c r="DN725" s="30">
        <v>475</v>
      </c>
      <c r="DO725" s="30">
        <v>37.200000000000003</v>
      </c>
      <c r="DP725" s="30">
        <v>73.7</v>
      </c>
      <c r="DQ725" s="30">
        <v>9.49</v>
      </c>
      <c r="DR725" s="30">
        <v>39.299999999999997</v>
      </c>
      <c r="DS725" s="30">
        <v>7.61</v>
      </c>
      <c r="DT725" s="30">
        <v>0.94699999999999995</v>
      </c>
      <c r="DU725" s="30">
        <v>6.57</v>
      </c>
      <c r="DV725" s="30">
        <v>1.3</v>
      </c>
      <c r="DW725" s="30">
        <v>6.43</v>
      </c>
      <c r="DX725" s="30">
        <v>1.17</v>
      </c>
      <c r="DY725" s="30">
        <v>3.72</v>
      </c>
      <c r="DZ725" s="30">
        <v>0.7</v>
      </c>
      <c r="EA725" s="30">
        <v>3.86</v>
      </c>
      <c r="EB725" s="30">
        <v>0.61</v>
      </c>
      <c r="EC725" s="30">
        <v>11.8</v>
      </c>
      <c r="ED725" s="30">
        <v>0.75</v>
      </c>
      <c r="EM725" s="30">
        <v>36.1</v>
      </c>
      <c r="EO725" s="30">
        <v>14.1</v>
      </c>
      <c r="EP725" s="30">
        <v>4.4000000000000004</v>
      </c>
      <c r="FP725" s="13" t="s">
        <v>1422</v>
      </c>
    </row>
    <row r="726" spans="1:172" x14ac:dyDescent="0.25">
      <c r="A726" s="13" t="s">
        <v>1420</v>
      </c>
      <c r="C726" s="13" t="s">
        <v>593</v>
      </c>
      <c r="E726" s="12">
        <v>44.333333000000003</v>
      </c>
      <c r="F726" s="12">
        <v>44.333333000000003</v>
      </c>
      <c r="G726" s="12">
        <v>118.63333299999999</v>
      </c>
      <c r="H726" s="12">
        <v>118.63333299999999</v>
      </c>
      <c r="L726" s="13" t="s">
        <v>1436</v>
      </c>
      <c r="Q726" s="34">
        <v>140</v>
      </c>
      <c r="AB726" s="30">
        <v>62.32</v>
      </c>
      <c r="AC726" s="30">
        <v>0.34</v>
      </c>
      <c r="AE726" s="30">
        <v>14.82</v>
      </c>
      <c r="AI726" s="2">
        <v>4.3190400000000002</v>
      </c>
      <c r="AJ726" s="2">
        <v>4.59</v>
      </c>
      <c r="AK726" s="2">
        <v>0.38</v>
      </c>
      <c r="AL726" s="2">
        <v>0.41</v>
      </c>
      <c r="AN726" s="2">
        <v>10.71</v>
      </c>
      <c r="AO726" s="2">
        <v>1.1200000000000001</v>
      </c>
      <c r="AP726" s="2">
        <v>0.06</v>
      </c>
      <c r="BF726" s="30">
        <v>0.36</v>
      </c>
      <c r="CP726" s="30">
        <v>9.4</v>
      </c>
      <c r="CQ726" s="30">
        <v>290</v>
      </c>
      <c r="CW726" s="30">
        <v>334</v>
      </c>
      <c r="CX726" s="30">
        <v>130</v>
      </c>
      <c r="CY726" s="30">
        <v>36.799999999999997</v>
      </c>
      <c r="CZ726" s="30">
        <v>359</v>
      </c>
      <c r="DA726" s="30">
        <v>10.6</v>
      </c>
      <c r="DN726" s="30">
        <v>1185</v>
      </c>
      <c r="DO726" s="30">
        <v>29.3</v>
      </c>
      <c r="DP726" s="30">
        <v>59.4</v>
      </c>
      <c r="DQ726" s="30">
        <v>7.75</v>
      </c>
      <c r="DR726" s="30">
        <v>31.9</v>
      </c>
      <c r="DS726" s="30">
        <v>6.3</v>
      </c>
      <c r="DT726" s="30">
        <v>0.68</v>
      </c>
      <c r="DU726" s="30">
        <v>5.92</v>
      </c>
      <c r="DV726" s="30">
        <v>1.17</v>
      </c>
      <c r="DW726" s="30">
        <v>5.8</v>
      </c>
      <c r="DX726" s="30">
        <v>1.07</v>
      </c>
      <c r="DY726" s="30">
        <v>3.3</v>
      </c>
      <c r="DZ726" s="30">
        <v>0.56999999999999995</v>
      </c>
      <c r="EA726" s="30">
        <v>4.2300000000000004</v>
      </c>
      <c r="EB726" s="30">
        <v>0.57999999999999996</v>
      </c>
      <c r="EC726" s="30">
        <v>8.75</v>
      </c>
      <c r="ED726" s="30">
        <v>0.75</v>
      </c>
      <c r="EM726" s="30">
        <v>71.900000000000006</v>
      </c>
      <c r="EO726" s="30">
        <v>13</v>
      </c>
      <c r="EP726" s="30">
        <v>4.5199999999999996</v>
      </c>
      <c r="FP726" s="13" t="s">
        <v>1422</v>
      </c>
    </row>
    <row r="727" spans="1:172" x14ac:dyDescent="0.25">
      <c r="A727" s="13" t="s">
        <v>1420</v>
      </c>
      <c r="C727" s="13" t="s">
        <v>593</v>
      </c>
      <c r="E727" s="12">
        <v>44.333333000000003</v>
      </c>
      <c r="F727" s="12">
        <v>44.333333000000003</v>
      </c>
      <c r="G727" s="12">
        <v>118.63333299999999</v>
      </c>
      <c r="H727" s="12">
        <v>118.63333299999999</v>
      </c>
      <c r="L727" s="13" t="s">
        <v>1437</v>
      </c>
      <c r="Q727" s="34">
        <v>136</v>
      </c>
      <c r="AB727" s="30">
        <v>58.66</v>
      </c>
      <c r="AC727" s="30">
        <v>0.49</v>
      </c>
      <c r="AE727" s="30">
        <v>17.420000000000002</v>
      </c>
      <c r="AI727" s="2">
        <v>3.176294</v>
      </c>
      <c r="AJ727" s="2">
        <v>5.44</v>
      </c>
      <c r="AK727" s="2">
        <v>0.66</v>
      </c>
      <c r="AL727" s="2">
        <v>0.5</v>
      </c>
      <c r="AN727" s="2">
        <v>10.79</v>
      </c>
      <c r="AO727" s="2">
        <v>1.05</v>
      </c>
      <c r="AP727" s="2">
        <v>0.1</v>
      </c>
      <c r="BF727" s="30">
        <v>0.85</v>
      </c>
      <c r="CP727" s="30">
        <v>8.86</v>
      </c>
      <c r="CQ727" s="30">
        <v>815</v>
      </c>
      <c r="CW727" s="30">
        <v>327</v>
      </c>
      <c r="CX727" s="30">
        <v>381</v>
      </c>
      <c r="CY727" s="30">
        <v>40.799999999999997</v>
      </c>
      <c r="CZ727" s="30">
        <v>578</v>
      </c>
      <c r="DA727" s="30">
        <v>12.5</v>
      </c>
      <c r="DN727" s="30">
        <v>1830</v>
      </c>
      <c r="DO727" s="30">
        <v>36.799999999999997</v>
      </c>
      <c r="DP727" s="30">
        <v>75.5</v>
      </c>
      <c r="DQ727" s="30">
        <v>9.65</v>
      </c>
      <c r="DR727" s="30">
        <v>40.4</v>
      </c>
      <c r="DS727" s="30">
        <v>8.14</v>
      </c>
      <c r="DT727" s="30">
        <v>1.58</v>
      </c>
      <c r="DU727" s="30">
        <v>7.59</v>
      </c>
      <c r="DV727" s="30">
        <v>1.48</v>
      </c>
      <c r="DW727" s="30">
        <v>8.0500000000000007</v>
      </c>
      <c r="DX727" s="30">
        <v>1.5</v>
      </c>
      <c r="DY727" s="30">
        <v>4.0599999999999996</v>
      </c>
      <c r="DZ727" s="30">
        <v>0.73</v>
      </c>
      <c r="EA727" s="30">
        <v>4.46</v>
      </c>
      <c r="EB727" s="30">
        <v>0.56000000000000005</v>
      </c>
      <c r="EC727" s="30">
        <v>12.8</v>
      </c>
      <c r="ED727" s="30">
        <v>0.78</v>
      </c>
      <c r="EM727" s="30">
        <v>603</v>
      </c>
      <c r="EO727" s="30">
        <v>12.7</v>
      </c>
      <c r="EP727" s="30">
        <v>4.74</v>
      </c>
      <c r="FP727" s="13" t="s">
        <v>1422</v>
      </c>
    </row>
    <row r="728" spans="1:172" x14ac:dyDescent="0.25">
      <c r="A728" s="13" t="s">
        <v>1420</v>
      </c>
      <c r="C728" s="13" t="s">
        <v>593</v>
      </c>
      <c r="E728" s="12">
        <v>44.333333000000003</v>
      </c>
      <c r="F728" s="12">
        <v>44.333333000000003</v>
      </c>
      <c r="G728" s="12">
        <v>118.63333299999999</v>
      </c>
      <c r="H728" s="12">
        <v>118.63333299999999</v>
      </c>
      <c r="L728" s="13" t="s">
        <v>1438</v>
      </c>
      <c r="Q728" s="35">
        <v>138</v>
      </c>
      <c r="AB728" s="30">
        <v>77.78</v>
      </c>
      <c r="AC728" s="30">
        <v>0.13</v>
      </c>
      <c r="AE728" s="30">
        <v>11.51</v>
      </c>
      <c r="AI728" s="2">
        <v>1.466674</v>
      </c>
      <c r="AJ728" s="2">
        <v>1.23</v>
      </c>
      <c r="AK728" s="2">
        <v>0.38</v>
      </c>
      <c r="AL728" s="2">
        <v>0.15</v>
      </c>
      <c r="AN728" s="2">
        <v>0.25</v>
      </c>
      <c r="AO728" s="2">
        <v>6.22</v>
      </c>
      <c r="AP728" s="2">
        <v>0.02</v>
      </c>
      <c r="BF728" s="30">
        <v>0.61</v>
      </c>
      <c r="CP728" s="30">
        <v>57.1</v>
      </c>
      <c r="CQ728" s="30">
        <v>1052</v>
      </c>
      <c r="CW728" s="30">
        <v>5.85</v>
      </c>
      <c r="CX728" s="30">
        <v>60.5</v>
      </c>
      <c r="CY728" s="30">
        <v>39.700000000000003</v>
      </c>
      <c r="CZ728" s="30">
        <v>366</v>
      </c>
      <c r="DA728" s="30">
        <v>12.7</v>
      </c>
      <c r="DN728" s="30">
        <v>26.3</v>
      </c>
      <c r="DO728" s="30">
        <v>36.299999999999997</v>
      </c>
      <c r="DP728" s="30">
        <v>79</v>
      </c>
      <c r="DQ728" s="30">
        <v>9.8000000000000007</v>
      </c>
      <c r="DR728" s="30">
        <v>37.1</v>
      </c>
      <c r="DS728" s="30">
        <v>7.51</v>
      </c>
      <c r="DT728" s="30">
        <v>0.23</v>
      </c>
      <c r="DU728" s="30">
        <v>6.64</v>
      </c>
      <c r="DV728" s="30">
        <v>1.28</v>
      </c>
      <c r="DW728" s="30">
        <v>6.35</v>
      </c>
      <c r="DX728" s="30">
        <v>1.27</v>
      </c>
      <c r="DY728" s="30">
        <v>4.07</v>
      </c>
      <c r="DZ728" s="30">
        <v>0.79</v>
      </c>
      <c r="EA728" s="30">
        <v>4.3899999999999997</v>
      </c>
      <c r="EB728" s="30">
        <v>0.63</v>
      </c>
      <c r="EC728" s="30">
        <v>11.2</v>
      </c>
      <c r="ED728" s="30">
        <v>1.21</v>
      </c>
      <c r="EM728" s="30">
        <v>114</v>
      </c>
      <c r="EO728" s="30">
        <v>16.8</v>
      </c>
      <c r="EP728" s="30">
        <v>6.4</v>
      </c>
      <c r="FP728" s="13" t="s">
        <v>1422</v>
      </c>
    </row>
    <row r="729" spans="1:172" x14ac:dyDescent="0.25">
      <c r="A729" s="13" t="s">
        <v>1420</v>
      </c>
      <c r="C729" s="13" t="s">
        <v>593</v>
      </c>
      <c r="E729" s="12">
        <v>44.333333000000003</v>
      </c>
      <c r="F729" s="12">
        <v>44.333333000000003</v>
      </c>
      <c r="G729" s="12">
        <v>118.63333299999999</v>
      </c>
      <c r="H729" s="12">
        <v>118.63333299999999</v>
      </c>
      <c r="L729" s="13" t="s">
        <v>1439</v>
      </c>
      <c r="Q729" s="34">
        <v>138</v>
      </c>
      <c r="AB729" s="30">
        <v>71.540000000000006</v>
      </c>
      <c r="AC729" s="30">
        <v>0.22</v>
      </c>
      <c r="AE729" s="30">
        <v>12.76</v>
      </c>
      <c r="AI729" s="2">
        <v>1.4126860000000001</v>
      </c>
      <c r="AJ729" s="2">
        <v>1.64</v>
      </c>
      <c r="AK729" s="2">
        <v>0.23</v>
      </c>
      <c r="AL729" s="2">
        <v>0.12</v>
      </c>
      <c r="AN729" s="2">
        <v>8.56</v>
      </c>
      <c r="AO729" s="2">
        <v>1.36</v>
      </c>
      <c r="AP729" s="2">
        <v>0.03</v>
      </c>
      <c r="BF729" s="30">
        <v>0.96</v>
      </c>
      <c r="CP729" s="30">
        <v>145</v>
      </c>
      <c r="CQ729" s="30">
        <v>3299</v>
      </c>
      <c r="CW729" s="30">
        <v>245</v>
      </c>
      <c r="CX729" s="30">
        <v>93.4</v>
      </c>
      <c r="CY729" s="30">
        <v>37.799999999999997</v>
      </c>
      <c r="CZ729" s="30">
        <v>345</v>
      </c>
      <c r="DA729" s="30">
        <v>10.7</v>
      </c>
      <c r="DN729" s="30">
        <v>809</v>
      </c>
      <c r="DO729" s="30">
        <v>35.4</v>
      </c>
      <c r="DP729" s="30">
        <v>73.2</v>
      </c>
      <c r="DQ729" s="30">
        <v>9.27</v>
      </c>
      <c r="DR729" s="30">
        <v>36.6</v>
      </c>
      <c r="DS729" s="30">
        <v>7.08</v>
      </c>
      <c r="DT729" s="30">
        <v>0.35299999999999998</v>
      </c>
      <c r="DU729" s="30">
        <v>6.1</v>
      </c>
      <c r="DV729" s="30">
        <v>1.06</v>
      </c>
      <c r="DW729" s="30">
        <v>6.35</v>
      </c>
      <c r="DX729" s="30">
        <v>1.07</v>
      </c>
      <c r="DY729" s="30">
        <v>3.59</v>
      </c>
      <c r="DZ729" s="30">
        <v>0.63</v>
      </c>
      <c r="EA729" s="30">
        <v>4.03</v>
      </c>
      <c r="EB729" s="30">
        <v>0.495</v>
      </c>
      <c r="EC729" s="30">
        <v>9.35</v>
      </c>
      <c r="ED729" s="30">
        <v>0.83</v>
      </c>
      <c r="EM729" s="30">
        <v>1106</v>
      </c>
      <c r="EO729" s="30">
        <v>14.9</v>
      </c>
      <c r="EP729" s="30">
        <v>3.87</v>
      </c>
      <c r="FP729" s="13" t="s">
        <v>1422</v>
      </c>
    </row>
    <row r="730" spans="1:172" s="30" customFormat="1" x14ac:dyDescent="0.25">
      <c r="A730" s="13" t="s">
        <v>1440</v>
      </c>
      <c r="B730" s="6"/>
      <c r="C730" s="13" t="s">
        <v>1210</v>
      </c>
      <c r="D730" s="13"/>
      <c r="E730" s="2">
        <v>47.176389</v>
      </c>
      <c r="F730" s="2">
        <v>47.176389</v>
      </c>
      <c r="G730" s="2">
        <v>122.211944</v>
      </c>
      <c r="H730" s="2">
        <v>122.211944</v>
      </c>
      <c r="I730" s="6"/>
      <c r="J730" s="6"/>
      <c r="K730" s="6"/>
      <c r="L730" s="13" t="s">
        <v>1441</v>
      </c>
      <c r="M730" s="13"/>
      <c r="N730" s="6"/>
      <c r="O730" s="6"/>
      <c r="P730" s="6"/>
      <c r="Q730" s="34">
        <v>127</v>
      </c>
      <c r="R730" s="6"/>
      <c r="S730" s="6"/>
      <c r="T730" s="6"/>
      <c r="U730" s="6"/>
      <c r="V730" s="6"/>
      <c r="W730" s="6"/>
      <c r="X730" s="6"/>
      <c r="Y730" s="6"/>
      <c r="Z730" s="6"/>
      <c r="AA730" s="6"/>
      <c r="AB730" s="30">
        <v>76.89</v>
      </c>
      <c r="AC730" s="30">
        <v>0.08</v>
      </c>
      <c r="AE730" s="30">
        <v>12.9</v>
      </c>
      <c r="AG730" s="2">
        <v>0.02</v>
      </c>
      <c r="AH730" s="2">
        <v>0.71</v>
      </c>
      <c r="AI730" s="2">
        <f>AH730+0.8998*AG730</f>
        <v>0.72799599999999998</v>
      </c>
      <c r="AJ730" s="2">
        <v>0.17</v>
      </c>
      <c r="AK730" s="2">
        <v>0.01</v>
      </c>
      <c r="AL730" s="2">
        <v>0.04</v>
      </c>
      <c r="AM730" s="2"/>
      <c r="AN730" s="2">
        <v>4.93</v>
      </c>
      <c r="AO730" s="2">
        <v>4.24</v>
      </c>
      <c r="AP730" s="2">
        <v>0.01</v>
      </c>
      <c r="BF730" s="30">
        <v>0.48</v>
      </c>
      <c r="CW730" s="30">
        <v>121</v>
      </c>
      <c r="CX730" s="30">
        <v>11.4</v>
      </c>
      <c r="CY730" s="30">
        <v>2.94</v>
      </c>
      <c r="CZ730" s="30">
        <v>115</v>
      </c>
      <c r="DA730" s="30">
        <v>8.4</v>
      </c>
      <c r="DN730" s="30">
        <v>107</v>
      </c>
      <c r="DO730" s="30">
        <v>16.399999999999999</v>
      </c>
      <c r="DP730" s="30">
        <v>36.4</v>
      </c>
      <c r="DQ730" s="30">
        <v>2.77</v>
      </c>
      <c r="DR730" s="30">
        <v>8.7799999999999994</v>
      </c>
      <c r="DS730" s="30">
        <v>1.0900000000000001</v>
      </c>
      <c r="DT730" s="30">
        <v>8.6999999999999994E-2</v>
      </c>
      <c r="DU730" s="30">
        <v>0.99</v>
      </c>
      <c r="DV730" s="30">
        <v>0.12</v>
      </c>
      <c r="DW730" s="30">
        <v>0.56999999999999995</v>
      </c>
      <c r="DX730" s="30">
        <v>0.11</v>
      </c>
      <c r="DY730" s="30">
        <v>0.3</v>
      </c>
      <c r="DZ730" s="30">
        <v>4.3999999999999997E-2</v>
      </c>
      <c r="EA730" s="30">
        <v>0.28999999999999998</v>
      </c>
      <c r="EB730" s="30">
        <v>4.4999999999999998E-2</v>
      </c>
      <c r="EC730" s="30">
        <v>4.37</v>
      </c>
      <c r="ED730" s="30">
        <v>0.46</v>
      </c>
      <c r="FO730" s="6"/>
      <c r="FP730" s="13" t="s">
        <v>1442</v>
      </c>
    </row>
    <row r="731" spans="1:172" s="30" customFormat="1" x14ac:dyDescent="0.25">
      <c r="A731" s="13" t="s">
        <v>1440</v>
      </c>
      <c r="B731" s="6"/>
      <c r="C731" s="13" t="s">
        <v>1210</v>
      </c>
      <c r="D731" s="13"/>
      <c r="E731" s="2">
        <v>47.174444000000001</v>
      </c>
      <c r="F731" s="2">
        <v>47.174444000000001</v>
      </c>
      <c r="G731" s="2">
        <v>122.181667</v>
      </c>
      <c r="H731" s="2">
        <v>122.181667</v>
      </c>
      <c r="I731" s="6"/>
      <c r="J731" s="6"/>
      <c r="K731" s="6"/>
      <c r="L731" s="13" t="s">
        <v>1443</v>
      </c>
      <c r="M731" s="13"/>
      <c r="N731" s="6"/>
      <c r="O731" s="6"/>
      <c r="P731" s="6"/>
      <c r="Q731" s="34">
        <v>126</v>
      </c>
      <c r="R731" s="6"/>
      <c r="S731" s="6"/>
      <c r="T731" s="6"/>
      <c r="U731" s="6"/>
      <c r="V731" s="6"/>
      <c r="W731" s="6"/>
      <c r="X731" s="6"/>
      <c r="Y731" s="6"/>
      <c r="Z731" s="6"/>
      <c r="AA731" s="6"/>
      <c r="AB731" s="30">
        <v>71.11</v>
      </c>
      <c r="AC731" s="30">
        <v>0.3</v>
      </c>
      <c r="AE731" s="30">
        <v>14.99</v>
      </c>
      <c r="AG731" s="2">
        <v>1.45</v>
      </c>
      <c r="AH731" s="2">
        <v>0.93</v>
      </c>
      <c r="AI731" s="2">
        <f>AH731+0.8998*AG731</f>
        <v>2.2347100000000002</v>
      </c>
      <c r="AJ731" s="2">
        <v>1.96</v>
      </c>
      <c r="AK731" s="2">
        <v>0.64</v>
      </c>
      <c r="AL731" s="2">
        <v>0.08</v>
      </c>
      <c r="AM731" s="2"/>
      <c r="AN731" s="2">
        <v>3.76</v>
      </c>
      <c r="AO731" s="2">
        <v>4.7</v>
      </c>
      <c r="AP731" s="2">
        <v>0.09</v>
      </c>
      <c r="BF731" s="30">
        <v>0.41</v>
      </c>
      <c r="CW731" s="30">
        <v>67.5</v>
      </c>
      <c r="CX731" s="30">
        <v>325</v>
      </c>
      <c r="CY731" s="30">
        <v>13.4</v>
      </c>
      <c r="CZ731" s="30">
        <v>133</v>
      </c>
      <c r="DA731" s="30">
        <v>7.02</v>
      </c>
      <c r="DN731" s="30">
        <v>896</v>
      </c>
      <c r="DO731" s="30">
        <v>16.600000000000001</v>
      </c>
      <c r="DP731" s="30">
        <v>35</v>
      </c>
      <c r="DQ731" s="30">
        <v>4.33</v>
      </c>
      <c r="DR731" s="30">
        <v>16.2</v>
      </c>
      <c r="DS731" s="30">
        <v>2.91</v>
      </c>
      <c r="DT731" s="30">
        <v>0.81</v>
      </c>
      <c r="DU731" s="30">
        <v>2.48</v>
      </c>
      <c r="DV731" s="30">
        <v>0.41</v>
      </c>
      <c r="DW731" s="30">
        <v>2.36</v>
      </c>
      <c r="DX731" s="30">
        <v>0.48</v>
      </c>
      <c r="DY731" s="30">
        <v>1.38</v>
      </c>
      <c r="DZ731" s="30">
        <v>0.23</v>
      </c>
      <c r="EA731" s="30">
        <v>1.58</v>
      </c>
      <c r="EB731" s="30">
        <v>0.26</v>
      </c>
      <c r="EC731" s="30">
        <v>4.25</v>
      </c>
      <c r="ED731" s="30">
        <v>0.55000000000000004</v>
      </c>
      <c r="FO731" s="6"/>
      <c r="FP731" s="13" t="s">
        <v>1442</v>
      </c>
    </row>
    <row r="732" spans="1:172" s="30" customFormat="1" x14ac:dyDescent="0.25">
      <c r="A732" s="13" t="s">
        <v>1440</v>
      </c>
      <c r="B732" s="6"/>
      <c r="C732" s="13" t="s">
        <v>1210</v>
      </c>
      <c r="D732" s="13"/>
      <c r="E732" s="2">
        <v>47.174444000000001</v>
      </c>
      <c r="F732" s="2">
        <v>47.174444000000001</v>
      </c>
      <c r="G732" s="2">
        <v>122.181667</v>
      </c>
      <c r="H732" s="2">
        <v>122.181667</v>
      </c>
      <c r="I732" s="6"/>
      <c r="J732" s="6"/>
      <c r="K732" s="6"/>
      <c r="L732" s="13" t="s">
        <v>1444</v>
      </c>
      <c r="M732" s="13"/>
      <c r="N732" s="6"/>
      <c r="O732" s="6"/>
      <c r="P732" s="6"/>
      <c r="Q732" s="34">
        <v>131</v>
      </c>
      <c r="R732" s="6"/>
      <c r="S732" s="6"/>
      <c r="T732" s="6"/>
      <c r="U732" s="6"/>
      <c r="V732" s="6"/>
      <c r="W732" s="6"/>
      <c r="X732" s="6"/>
      <c r="Y732" s="6"/>
      <c r="Z732" s="6"/>
      <c r="AA732" s="6"/>
      <c r="AB732" s="30">
        <v>60.66</v>
      </c>
      <c r="AC732" s="30">
        <v>0.96</v>
      </c>
      <c r="AE732" s="30">
        <v>17.29</v>
      </c>
      <c r="AG732" s="2">
        <v>3.26</v>
      </c>
      <c r="AH732" s="2">
        <v>3.03</v>
      </c>
      <c r="AI732" s="2">
        <f t="shared" ref="AI732:AI733" si="19">AH732+0.8998*AG732</f>
        <v>5.9633479999999999</v>
      </c>
      <c r="AJ732" s="2">
        <v>5.26</v>
      </c>
      <c r="AK732" s="2">
        <v>2.52</v>
      </c>
      <c r="AL732" s="2">
        <v>0.13</v>
      </c>
      <c r="AM732" s="2"/>
      <c r="AN732" s="2">
        <v>2.23</v>
      </c>
      <c r="AO732" s="2">
        <v>4.4000000000000004</v>
      </c>
      <c r="AP732" s="2">
        <v>0.26</v>
      </c>
      <c r="BF732" s="30">
        <v>0.65</v>
      </c>
      <c r="CW732" s="30">
        <v>54.1</v>
      </c>
      <c r="CX732" s="30">
        <v>745</v>
      </c>
      <c r="CY732" s="30">
        <v>14.9</v>
      </c>
      <c r="CZ732" s="30">
        <v>147</v>
      </c>
      <c r="DA732" s="30">
        <v>5.16</v>
      </c>
      <c r="DN732" s="30">
        <v>615</v>
      </c>
      <c r="DO732" s="30">
        <v>20.399999999999999</v>
      </c>
      <c r="DP732" s="30">
        <v>42.4</v>
      </c>
      <c r="DQ732" s="30">
        <v>5.64</v>
      </c>
      <c r="DR732" s="30">
        <v>23</v>
      </c>
      <c r="DS732" s="30">
        <v>4.4400000000000004</v>
      </c>
      <c r="DT732" s="30">
        <v>1.33</v>
      </c>
      <c r="DU732" s="30">
        <v>3.6</v>
      </c>
      <c r="DV732" s="30">
        <v>0.53</v>
      </c>
      <c r="DW732" s="30">
        <v>2.94</v>
      </c>
      <c r="DX732" s="30">
        <v>0.56999999999999995</v>
      </c>
      <c r="DY732" s="30">
        <v>1.55</v>
      </c>
      <c r="DZ732" s="30">
        <v>0.23</v>
      </c>
      <c r="EA732" s="30">
        <v>1.58</v>
      </c>
      <c r="EB732" s="30">
        <v>0.26</v>
      </c>
      <c r="EC732" s="30">
        <v>4.28</v>
      </c>
      <c r="ED732" s="30">
        <v>0.37</v>
      </c>
      <c r="FO732" s="6"/>
      <c r="FP732" s="13" t="s">
        <v>1442</v>
      </c>
    </row>
    <row r="733" spans="1:172" s="30" customFormat="1" x14ac:dyDescent="0.25">
      <c r="A733" s="13" t="s">
        <v>1440</v>
      </c>
      <c r="B733" s="6"/>
      <c r="C733" s="13" t="s">
        <v>1210</v>
      </c>
      <c r="D733" s="13"/>
      <c r="E733" s="2">
        <v>47.094444000000003</v>
      </c>
      <c r="F733" s="2">
        <v>47.094444000000003</v>
      </c>
      <c r="G733" s="2">
        <v>122.05</v>
      </c>
      <c r="H733" s="2">
        <v>122.05</v>
      </c>
      <c r="I733" s="6"/>
      <c r="J733" s="6"/>
      <c r="K733" s="6"/>
      <c r="L733" s="13" t="s">
        <v>1445</v>
      </c>
      <c r="M733" s="13"/>
      <c r="N733" s="6"/>
      <c r="O733" s="6"/>
      <c r="P733" s="6"/>
      <c r="Q733" s="34">
        <v>130</v>
      </c>
      <c r="R733" s="6"/>
      <c r="S733" s="6"/>
      <c r="T733" s="6"/>
      <c r="U733" s="6"/>
      <c r="V733" s="6"/>
      <c r="W733" s="6"/>
      <c r="X733" s="6"/>
      <c r="Y733" s="6"/>
      <c r="Z733" s="6"/>
      <c r="AA733" s="6"/>
      <c r="AB733" s="30">
        <v>73.8</v>
      </c>
      <c r="AC733" s="30">
        <v>0.22</v>
      </c>
      <c r="AE733" s="30">
        <v>14.3</v>
      </c>
      <c r="AG733" s="2">
        <v>0.69</v>
      </c>
      <c r="AH733" s="2">
        <v>0.68</v>
      </c>
      <c r="AI733" s="2">
        <f t="shared" si="19"/>
        <v>1.300862</v>
      </c>
      <c r="AJ733" s="2">
        <v>1.21</v>
      </c>
      <c r="AK733" s="2">
        <v>0.41</v>
      </c>
      <c r="AL733" s="2">
        <v>0.03</v>
      </c>
      <c r="AM733" s="2"/>
      <c r="AN733" s="2">
        <v>4.58</v>
      </c>
      <c r="AO733" s="2">
        <v>4.0199999999999996</v>
      </c>
      <c r="AP733" s="2">
        <v>0.05</v>
      </c>
      <c r="BF733" s="30">
        <v>0.6</v>
      </c>
      <c r="CW733" s="30">
        <v>54.2</v>
      </c>
      <c r="CX733" s="30">
        <v>340</v>
      </c>
      <c r="CY733" s="30">
        <v>1.86</v>
      </c>
      <c r="CZ733" s="30">
        <v>74.400000000000006</v>
      </c>
      <c r="DA733" s="30">
        <v>3.02</v>
      </c>
      <c r="DN733" s="30">
        <v>1270</v>
      </c>
      <c r="DO733" s="30">
        <v>15.6</v>
      </c>
      <c r="DP733" s="30">
        <v>27.2</v>
      </c>
      <c r="DQ733" s="30">
        <v>2.62</v>
      </c>
      <c r="DR733" s="30">
        <v>8.11</v>
      </c>
      <c r="DS733" s="30">
        <v>0.82</v>
      </c>
      <c r="DT733" s="30">
        <v>0.64</v>
      </c>
      <c r="DU733" s="30">
        <v>0.74</v>
      </c>
      <c r="DV733" s="30">
        <v>7.8E-2</v>
      </c>
      <c r="DW733" s="30">
        <v>0.28999999999999998</v>
      </c>
      <c r="DX733" s="30">
        <v>5.8000000000000003E-2</v>
      </c>
      <c r="DY733" s="30">
        <v>0.2</v>
      </c>
      <c r="DZ733" s="30">
        <v>3.4000000000000002E-2</v>
      </c>
      <c r="EA733" s="30">
        <v>0.26</v>
      </c>
      <c r="EB733" s="30">
        <v>0.05</v>
      </c>
      <c r="EC733" s="30">
        <v>2.34</v>
      </c>
      <c r="ED733" s="30">
        <v>0.28000000000000003</v>
      </c>
      <c r="FO733" s="6"/>
      <c r="FP733" s="13" t="s">
        <v>1442</v>
      </c>
    </row>
    <row r="734" spans="1:172" s="30" customFormat="1" x14ac:dyDescent="0.35">
      <c r="A734" s="13" t="s">
        <v>1446</v>
      </c>
      <c r="B734" s="6"/>
      <c r="C734" s="13" t="s">
        <v>1447</v>
      </c>
      <c r="D734" s="6"/>
      <c r="E734" s="2">
        <v>50.383056000000003</v>
      </c>
      <c r="F734" s="2">
        <v>50.383056000000003</v>
      </c>
      <c r="G734" s="2">
        <v>125.655556</v>
      </c>
      <c r="H734" s="2">
        <v>125.655556</v>
      </c>
      <c r="I734" s="6"/>
      <c r="J734" s="6"/>
      <c r="K734" s="6"/>
      <c r="L734" s="13" t="s">
        <v>1448</v>
      </c>
      <c r="M734" s="6"/>
      <c r="N734" s="6"/>
      <c r="O734" s="6"/>
      <c r="P734" s="6"/>
      <c r="Q734" s="34">
        <v>176.1</v>
      </c>
      <c r="R734" s="6"/>
      <c r="S734" s="6"/>
      <c r="T734" s="6"/>
      <c r="U734" s="6"/>
      <c r="V734" s="6"/>
      <c r="W734" s="6"/>
      <c r="X734" s="6"/>
      <c r="Y734" s="6"/>
      <c r="Z734" s="6"/>
      <c r="AA734" s="6"/>
      <c r="AB734" s="30">
        <v>66.11</v>
      </c>
      <c r="AC734" s="30">
        <v>0.51</v>
      </c>
      <c r="AE734" s="48">
        <v>16.04</v>
      </c>
      <c r="AG734" s="15"/>
      <c r="AH734" s="2"/>
      <c r="AI734" s="2">
        <v>3.7791600000000005</v>
      </c>
      <c r="AJ734" s="2">
        <v>3.29</v>
      </c>
      <c r="AK734" s="2">
        <v>1.56</v>
      </c>
      <c r="AL734" s="2">
        <v>0.1</v>
      </c>
      <c r="AM734" s="2"/>
      <c r="AN734" s="2">
        <v>2.89</v>
      </c>
      <c r="AO734" s="2">
        <v>4.28</v>
      </c>
      <c r="AP734" s="2">
        <v>0.16</v>
      </c>
      <c r="BF734" s="30">
        <v>0.82</v>
      </c>
      <c r="CK734" s="30">
        <v>67.7</v>
      </c>
      <c r="CP734" s="30">
        <v>73.16</v>
      </c>
      <c r="CQ734" s="30">
        <v>135.28</v>
      </c>
      <c r="CW734" s="30">
        <v>15.37</v>
      </c>
      <c r="CX734" s="30">
        <v>374.28</v>
      </c>
      <c r="CY734" s="30">
        <v>8.75</v>
      </c>
      <c r="CZ734" s="30">
        <v>148.44</v>
      </c>
      <c r="DA734" s="48">
        <v>6.12</v>
      </c>
      <c r="DN734" s="30">
        <v>422.96</v>
      </c>
      <c r="DO734" s="30">
        <v>10.64</v>
      </c>
      <c r="DP734" s="30">
        <v>26.87</v>
      </c>
      <c r="DQ734" s="30">
        <v>3.01</v>
      </c>
      <c r="DR734" s="30">
        <v>12.8</v>
      </c>
      <c r="DS734" s="30">
        <v>2.34</v>
      </c>
      <c r="DT734" s="30">
        <v>0.59</v>
      </c>
      <c r="DU734" s="30">
        <v>1.98</v>
      </c>
      <c r="DV734" s="30">
        <v>0.24</v>
      </c>
      <c r="DW734" s="30">
        <v>1.58</v>
      </c>
      <c r="DX734" s="30">
        <v>0.32</v>
      </c>
      <c r="DY734" s="30">
        <v>0.95</v>
      </c>
      <c r="DZ734" s="30">
        <v>0.13</v>
      </c>
      <c r="EA734" s="30">
        <v>0.74</v>
      </c>
      <c r="EB734" s="30">
        <v>0.12</v>
      </c>
      <c r="EC734" s="30">
        <v>3.3</v>
      </c>
      <c r="ED734" s="30">
        <v>0.51</v>
      </c>
      <c r="EM734" s="30">
        <v>7.66</v>
      </c>
      <c r="EO734" s="30">
        <v>3.75</v>
      </c>
      <c r="EP734" s="30">
        <v>2.0699999999999998</v>
      </c>
      <c r="FO734" s="6"/>
      <c r="FP734" s="13" t="s">
        <v>1449</v>
      </c>
    </row>
    <row r="735" spans="1:172" s="30" customFormat="1" x14ac:dyDescent="0.35">
      <c r="A735" s="13" t="s">
        <v>1446</v>
      </c>
      <c r="B735" s="6"/>
      <c r="C735" s="13" t="s">
        <v>1447</v>
      </c>
      <c r="D735" s="6"/>
      <c r="E735" s="2">
        <v>50.383056000000003</v>
      </c>
      <c r="F735" s="2">
        <v>50.383056000000003</v>
      </c>
      <c r="G735" s="2">
        <v>125.655556</v>
      </c>
      <c r="H735" s="2">
        <v>125.655556</v>
      </c>
      <c r="I735" s="6"/>
      <c r="J735" s="6"/>
      <c r="K735" s="6"/>
      <c r="L735" s="13" t="s">
        <v>1450</v>
      </c>
      <c r="M735" s="6"/>
      <c r="N735" s="6"/>
      <c r="O735" s="6"/>
      <c r="P735" s="6"/>
      <c r="Q735" s="34">
        <v>176.1</v>
      </c>
      <c r="R735" s="6"/>
      <c r="S735" s="6"/>
      <c r="T735" s="6"/>
      <c r="U735" s="6"/>
      <c r="V735" s="6"/>
      <c r="W735" s="6"/>
      <c r="X735" s="6"/>
      <c r="Y735" s="6"/>
      <c r="Z735" s="6"/>
      <c r="AA735" s="6"/>
      <c r="AB735" s="30">
        <v>65.8</v>
      </c>
      <c r="AC735" s="30">
        <v>0.55000000000000004</v>
      </c>
      <c r="AE735" s="48">
        <v>15.42</v>
      </c>
      <c r="AG735" s="15"/>
      <c r="AH735" s="2"/>
      <c r="AI735" s="2">
        <v>4.1120860000000006</v>
      </c>
      <c r="AJ735" s="2">
        <v>3.16</v>
      </c>
      <c r="AK735" s="2">
        <v>1.68</v>
      </c>
      <c r="AL735" s="2">
        <v>0.12</v>
      </c>
      <c r="AM735" s="2"/>
      <c r="AN735" s="2">
        <v>3.01</v>
      </c>
      <c r="AO735" s="2">
        <v>4.07</v>
      </c>
      <c r="AP735" s="2">
        <v>0.17</v>
      </c>
      <c r="BF735" s="30">
        <v>0.75</v>
      </c>
      <c r="CK735" s="30">
        <v>20.440000000000001</v>
      </c>
      <c r="CP735" s="30">
        <v>98.11</v>
      </c>
      <c r="CQ735" s="30">
        <v>148.30000000000001</v>
      </c>
      <c r="CW735" s="30">
        <v>32.56</v>
      </c>
      <c r="CX735" s="30">
        <v>351.89</v>
      </c>
      <c r="CY735" s="30">
        <v>10.01</v>
      </c>
      <c r="CZ735" s="30">
        <v>150.44999999999999</v>
      </c>
      <c r="DA735" s="48">
        <v>5.95</v>
      </c>
      <c r="DN735" s="30">
        <v>499.25</v>
      </c>
      <c r="DO735" s="30">
        <v>13.07</v>
      </c>
      <c r="DP735" s="30">
        <v>28.42</v>
      </c>
      <c r="DQ735" s="30">
        <v>3.25</v>
      </c>
      <c r="DR735" s="30">
        <v>13.78</v>
      </c>
      <c r="DS735" s="30">
        <v>2.54</v>
      </c>
      <c r="DT735" s="30">
        <v>0.62</v>
      </c>
      <c r="DU735" s="30">
        <v>1.99</v>
      </c>
      <c r="DV735" s="30">
        <v>0.24</v>
      </c>
      <c r="DW735" s="30">
        <v>1.59</v>
      </c>
      <c r="DX735" s="30">
        <v>0.31</v>
      </c>
      <c r="DY735" s="30">
        <v>0.92</v>
      </c>
      <c r="DZ735" s="30">
        <v>0.13</v>
      </c>
      <c r="EA735" s="30">
        <v>0.75</v>
      </c>
      <c r="EB735" s="30">
        <v>0.12</v>
      </c>
      <c r="EC735" s="30">
        <v>3.34</v>
      </c>
      <c r="ED735" s="30">
        <v>0.49</v>
      </c>
      <c r="EM735" s="30">
        <v>7.45</v>
      </c>
      <c r="EO735" s="30">
        <v>5.2</v>
      </c>
      <c r="EP735" s="30">
        <v>2.19</v>
      </c>
      <c r="FO735" s="6"/>
      <c r="FP735" s="13" t="s">
        <v>1451</v>
      </c>
    </row>
    <row r="736" spans="1:172" s="30" customFormat="1" x14ac:dyDescent="0.35">
      <c r="A736" s="13" t="s">
        <v>1446</v>
      </c>
      <c r="B736" s="6"/>
      <c r="C736" s="13" t="s">
        <v>1447</v>
      </c>
      <c r="D736" s="6"/>
      <c r="E736" s="2">
        <v>50.383056000000003</v>
      </c>
      <c r="F736" s="2">
        <v>50.383056000000003</v>
      </c>
      <c r="G736" s="2">
        <v>125.655556</v>
      </c>
      <c r="H736" s="2">
        <v>125.655556</v>
      </c>
      <c r="I736" s="6"/>
      <c r="J736" s="6"/>
      <c r="K736" s="6"/>
      <c r="L736" s="13" t="s">
        <v>1452</v>
      </c>
      <c r="M736" s="6"/>
      <c r="N736" s="6"/>
      <c r="O736" s="6"/>
      <c r="P736" s="6"/>
      <c r="Q736" s="34">
        <v>176.1</v>
      </c>
      <c r="R736" s="6"/>
      <c r="S736" s="6"/>
      <c r="T736" s="6"/>
      <c r="U736" s="6"/>
      <c r="V736" s="6"/>
      <c r="W736" s="6"/>
      <c r="X736" s="6"/>
      <c r="Y736" s="6"/>
      <c r="Z736" s="6"/>
      <c r="AA736" s="6"/>
      <c r="AB736" s="30">
        <v>65.66</v>
      </c>
      <c r="AC736" s="30">
        <v>0.53</v>
      </c>
      <c r="AE736" s="48">
        <v>16.09</v>
      </c>
      <c r="AG736" s="15"/>
      <c r="AH736" s="2"/>
      <c r="AI736" s="2">
        <v>4.3550320000000005</v>
      </c>
      <c r="AJ736" s="2">
        <v>3.22</v>
      </c>
      <c r="AK736" s="2">
        <v>1.59</v>
      </c>
      <c r="AL736" s="2">
        <v>0.13</v>
      </c>
      <c r="AM736" s="2"/>
      <c r="AN736" s="2">
        <v>2.8</v>
      </c>
      <c r="AO736" s="2">
        <v>4.26</v>
      </c>
      <c r="AP736" s="2">
        <v>0.17</v>
      </c>
      <c r="BF736" s="30">
        <v>0.72</v>
      </c>
      <c r="CK736" s="30">
        <v>35.65</v>
      </c>
      <c r="CP736" s="30">
        <v>15.79</v>
      </c>
      <c r="CQ736" s="30">
        <v>30.95</v>
      </c>
      <c r="CW736" s="30">
        <v>29.48</v>
      </c>
      <c r="CX736" s="30">
        <v>308.89</v>
      </c>
      <c r="CY736" s="30">
        <v>11.03</v>
      </c>
      <c r="CZ736" s="30">
        <v>156.99</v>
      </c>
      <c r="DA736" s="48">
        <v>5.75</v>
      </c>
      <c r="DN736" s="30">
        <v>558.22</v>
      </c>
      <c r="DO736" s="30">
        <v>19.71</v>
      </c>
      <c r="DP736" s="30">
        <v>27.69</v>
      </c>
      <c r="DQ736" s="30">
        <v>3.83</v>
      </c>
      <c r="DR736" s="30">
        <v>15.87</v>
      </c>
      <c r="DS736" s="30">
        <v>2.76</v>
      </c>
      <c r="DT736" s="30">
        <v>0.68</v>
      </c>
      <c r="DU736" s="30">
        <v>2.11</v>
      </c>
      <c r="DV736" s="30">
        <v>0.27</v>
      </c>
      <c r="DW736" s="30">
        <v>1.73</v>
      </c>
      <c r="DX736" s="30">
        <v>0.32</v>
      </c>
      <c r="DY736" s="30">
        <v>0.95</v>
      </c>
      <c r="DZ736" s="30">
        <v>0.13</v>
      </c>
      <c r="EA736" s="30">
        <v>0.78</v>
      </c>
      <c r="EB736" s="30">
        <v>0.13</v>
      </c>
      <c r="EC736" s="30">
        <v>3.38</v>
      </c>
      <c r="ED736" s="30">
        <v>0.48</v>
      </c>
      <c r="EM736" s="30">
        <v>5.81</v>
      </c>
      <c r="EO736" s="30">
        <v>4.91</v>
      </c>
      <c r="EP736" s="30">
        <v>2.0099999999999998</v>
      </c>
      <c r="FO736" s="6"/>
      <c r="FP736" s="13" t="s">
        <v>1451</v>
      </c>
    </row>
    <row r="737" spans="1:172" s="30" customFormat="1" x14ac:dyDescent="0.35">
      <c r="A737" s="13" t="s">
        <v>1446</v>
      </c>
      <c r="B737" s="6"/>
      <c r="C737" s="13" t="s">
        <v>1447</v>
      </c>
      <c r="D737" s="6"/>
      <c r="E737" s="2">
        <v>50.383056000000003</v>
      </c>
      <c r="F737" s="2">
        <v>50.383056000000003</v>
      </c>
      <c r="G737" s="2">
        <v>125.655556</v>
      </c>
      <c r="H737" s="2">
        <v>125.655556</v>
      </c>
      <c r="I737" s="6"/>
      <c r="J737" s="6"/>
      <c r="K737" s="6"/>
      <c r="L737" s="13" t="s">
        <v>1453</v>
      </c>
      <c r="M737" s="6"/>
      <c r="N737" s="6"/>
      <c r="O737" s="6"/>
      <c r="P737" s="6"/>
      <c r="Q737" s="34">
        <v>176.1</v>
      </c>
      <c r="R737" s="6"/>
      <c r="S737" s="6"/>
      <c r="T737" s="6"/>
      <c r="U737" s="6"/>
      <c r="V737" s="6"/>
      <c r="W737" s="6"/>
      <c r="X737" s="6"/>
      <c r="Y737" s="6"/>
      <c r="Z737" s="6"/>
      <c r="AA737" s="6"/>
      <c r="AB737" s="30">
        <v>65.37</v>
      </c>
      <c r="AC737" s="30">
        <v>0.52</v>
      </c>
      <c r="AE737" s="48">
        <v>15.57</v>
      </c>
      <c r="AG737" s="15"/>
      <c r="AH737" s="2"/>
      <c r="AI737" s="2">
        <v>3.7071760000000005</v>
      </c>
      <c r="AJ737" s="2">
        <v>3.12</v>
      </c>
      <c r="AK737" s="2">
        <v>1.56</v>
      </c>
      <c r="AL737" s="2">
        <v>0.1</v>
      </c>
      <c r="AM737" s="2"/>
      <c r="AN737" s="2">
        <v>3.22</v>
      </c>
      <c r="AO737" s="2">
        <v>4.1399999999999997</v>
      </c>
      <c r="AP737" s="2">
        <v>0.16</v>
      </c>
      <c r="BF737" s="30">
        <v>0.71</v>
      </c>
      <c r="CK737" s="30">
        <v>63.59</v>
      </c>
      <c r="CP737" s="30">
        <v>93.28</v>
      </c>
      <c r="CQ737" s="30">
        <v>141.57</v>
      </c>
      <c r="CW737" s="30">
        <v>31.23</v>
      </c>
      <c r="CX737" s="30">
        <v>347.48</v>
      </c>
      <c r="CY737" s="30">
        <v>12.31</v>
      </c>
      <c r="CZ737" s="30">
        <v>148.96</v>
      </c>
      <c r="DA737" s="48">
        <v>6.79</v>
      </c>
      <c r="DN737" s="30">
        <v>488.74</v>
      </c>
      <c r="DO737" s="30">
        <v>15</v>
      </c>
      <c r="DP737" s="30">
        <v>34.71</v>
      </c>
      <c r="DQ737" s="30">
        <v>4.01</v>
      </c>
      <c r="DR737" s="30">
        <v>17.03</v>
      </c>
      <c r="DS737" s="30">
        <v>3.15</v>
      </c>
      <c r="DT737" s="30">
        <v>0.69</v>
      </c>
      <c r="DU737" s="30">
        <v>2.31</v>
      </c>
      <c r="DV737" s="30">
        <v>0.31</v>
      </c>
      <c r="DW737" s="30">
        <v>1.93</v>
      </c>
      <c r="DX737" s="30">
        <v>0.38</v>
      </c>
      <c r="DY737" s="30">
        <v>1.03</v>
      </c>
      <c r="DZ737" s="30">
        <v>0.17</v>
      </c>
      <c r="EA737" s="30">
        <v>0.88</v>
      </c>
      <c r="EB737" s="30">
        <v>0.15</v>
      </c>
      <c r="EC737" s="30">
        <v>3.32</v>
      </c>
      <c r="ED737" s="30">
        <v>0.56999999999999995</v>
      </c>
      <c r="EM737" s="30">
        <v>7.26</v>
      </c>
      <c r="EO737" s="30">
        <v>6.01</v>
      </c>
      <c r="EP737" s="30">
        <v>2.21</v>
      </c>
      <c r="FO737" s="6"/>
      <c r="FP737" s="13" t="s">
        <v>1451</v>
      </c>
    </row>
    <row r="738" spans="1:172" s="30" customFormat="1" x14ac:dyDescent="0.35">
      <c r="A738" s="13" t="s">
        <v>1446</v>
      </c>
      <c r="B738" s="6"/>
      <c r="C738" s="13" t="s">
        <v>1447</v>
      </c>
      <c r="D738" s="6"/>
      <c r="E738" s="2">
        <v>50.383056000000003</v>
      </c>
      <c r="F738" s="2">
        <v>50.383056000000003</v>
      </c>
      <c r="G738" s="2">
        <v>125.655556</v>
      </c>
      <c r="H738" s="2">
        <v>125.655556</v>
      </c>
      <c r="I738" s="6"/>
      <c r="J738" s="6"/>
      <c r="K738" s="6"/>
      <c r="L738" s="13" t="s">
        <v>1454</v>
      </c>
      <c r="M738" s="6"/>
      <c r="N738" s="6"/>
      <c r="O738" s="6"/>
      <c r="P738" s="6"/>
      <c r="Q738" s="34">
        <v>176.1</v>
      </c>
      <c r="R738" s="6"/>
      <c r="S738" s="6"/>
      <c r="T738" s="6"/>
      <c r="U738" s="6"/>
      <c r="V738" s="6"/>
      <c r="W738" s="6"/>
      <c r="X738" s="6"/>
      <c r="Y738" s="6"/>
      <c r="Z738" s="6"/>
      <c r="AA738" s="6"/>
      <c r="AB738" s="30">
        <v>64.98</v>
      </c>
      <c r="AC738" s="30">
        <v>0.55000000000000004</v>
      </c>
      <c r="AE738" s="48">
        <v>15.45</v>
      </c>
      <c r="AG738" s="15"/>
      <c r="AH738" s="2"/>
      <c r="AI738" s="2">
        <v>4.4360140000000001</v>
      </c>
      <c r="AJ738" s="2">
        <v>2.67</v>
      </c>
      <c r="AK738" s="2">
        <v>1.63</v>
      </c>
      <c r="AL738" s="2">
        <v>0.1</v>
      </c>
      <c r="AM738" s="2"/>
      <c r="AN738" s="2">
        <v>4.18</v>
      </c>
      <c r="AO738" s="2">
        <v>3.65</v>
      </c>
      <c r="AP738" s="2">
        <v>0.17</v>
      </c>
      <c r="BF738" s="30">
        <v>1.27</v>
      </c>
      <c r="CK738" s="30">
        <v>28.9</v>
      </c>
      <c r="CP738" s="30">
        <v>116.21</v>
      </c>
      <c r="CQ738" s="30">
        <v>39.61</v>
      </c>
      <c r="CW738" s="30">
        <v>51.84</v>
      </c>
      <c r="CX738" s="30">
        <v>311.89999999999998</v>
      </c>
      <c r="CY738" s="30">
        <v>8.86</v>
      </c>
      <c r="CZ738" s="30">
        <v>134.44999999999999</v>
      </c>
      <c r="DA738" s="48">
        <v>5.76</v>
      </c>
      <c r="DN738" s="30">
        <v>898.26</v>
      </c>
      <c r="DO738" s="30">
        <v>12.77</v>
      </c>
      <c r="DP738" s="30">
        <v>28.25</v>
      </c>
      <c r="DQ738" s="30">
        <v>3.25</v>
      </c>
      <c r="DR738" s="30">
        <v>13.92</v>
      </c>
      <c r="DS738" s="30">
        <v>2.4500000000000002</v>
      </c>
      <c r="DT738" s="30">
        <v>0.64</v>
      </c>
      <c r="DU738" s="30">
        <v>1.87</v>
      </c>
      <c r="DV738" s="30">
        <v>0.22</v>
      </c>
      <c r="DW738" s="30">
        <v>1.46</v>
      </c>
      <c r="DX738" s="30">
        <v>0.27</v>
      </c>
      <c r="DY738" s="30">
        <v>0.75</v>
      </c>
      <c r="DZ738" s="30">
        <v>0.11</v>
      </c>
      <c r="EA738" s="30">
        <v>0.61</v>
      </c>
      <c r="EB738" s="30">
        <v>0.1</v>
      </c>
      <c r="EC738" s="30">
        <v>2.97</v>
      </c>
      <c r="ED738" s="30">
        <v>0.44</v>
      </c>
      <c r="EM738" s="30">
        <v>9.1199999999999992</v>
      </c>
      <c r="EO738" s="30">
        <v>4.5199999999999996</v>
      </c>
      <c r="EP738" s="30">
        <v>2.02</v>
      </c>
      <c r="FO738" s="6"/>
      <c r="FP738" s="13" t="s">
        <v>1451</v>
      </c>
    </row>
    <row r="739" spans="1:172" s="30" customFormat="1" x14ac:dyDescent="0.35">
      <c r="A739" s="13" t="s">
        <v>1446</v>
      </c>
      <c r="B739" s="6"/>
      <c r="C739" s="13" t="s">
        <v>1447</v>
      </c>
      <c r="D739" s="6"/>
      <c r="E739" s="2">
        <v>50.383056000000003</v>
      </c>
      <c r="F739" s="2">
        <v>50.383056000000003</v>
      </c>
      <c r="G739" s="2">
        <v>125.655556</v>
      </c>
      <c r="H739" s="2">
        <v>125.655556</v>
      </c>
      <c r="I739" s="6"/>
      <c r="J739" s="6"/>
      <c r="K739" s="6"/>
      <c r="L739" s="13" t="s">
        <v>1455</v>
      </c>
      <c r="M739" s="6"/>
      <c r="N739" s="6"/>
      <c r="O739" s="6"/>
      <c r="P739" s="6"/>
      <c r="Q739" s="34">
        <v>176.1</v>
      </c>
      <c r="R739" s="6"/>
      <c r="S739" s="6"/>
      <c r="T739" s="6"/>
      <c r="U739" s="6"/>
      <c r="V739" s="6"/>
      <c r="W739" s="6"/>
      <c r="X739" s="6"/>
      <c r="Y739" s="6"/>
      <c r="Z739" s="6"/>
      <c r="AA739" s="6"/>
      <c r="AB739" s="30">
        <v>66.319999999999993</v>
      </c>
      <c r="AC739" s="30">
        <v>0.52</v>
      </c>
      <c r="AE739" s="48">
        <v>15.5</v>
      </c>
      <c r="AG739" s="15"/>
      <c r="AH739" s="2"/>
      <c r="AI739" s="2">
        <v>3.6081979999999998</v>
      </c>
      <c r="AJ739" s="2">
        <v>3.06</v>
      </c>
      <c r="AK739" s="2">
        <v>1.57</v>
      </c>
      <c r="AL739" s="2">
        <v>0.11</v>
      </c>
      <c r="AM739" s="2"/>
      <c r="AN739" s="2">
        <v>3.08</v>
      </c>
      <c r="AO739" s="2">
        <v>4.1100000000000003</v>
      </c>
      <c r="AP739" s="2">
        <v>0.16</v>
      </c>
      <c r="BF739" s="30">
        <v>0.8</v>
      </c>
      <c r="CK739" s="30">
        <v>20.66</v>
      </c>
      <c r="CP739" s="30">
        <v>75.39</v>
      </c>
      <c r="CQ739" s="30">
        <v>156.69</v>
      </c>
      <c r="CW739" s="30">
        <v>25.54</v>
      </c>
      <c r="CX739" s="30">
        <v>321.18</v>
      </c>
      <c r="CY739" s="30">
        <v>9.89</v>
      </c>
      <c r="CZ739" s="30">
        <v>146.71</v>
      </c>
      <c r="DA739" s="48">
        <v>5.71</v>
      </c>
      <c r="DN739" s="30">
        <v>447.94</v>
      </c>
      <c r="DO739" s="30">
        <v>13.11</v>
      </c>
      <c r="DP739" s="30">
        <v>28.13</v>
      </c>
      <c r="DQ739" s="30">
        <v>3.2</v>
      </c>
      <c r="DR739" s="30">
        <v>13.54</v>
      </c>
      <c r="DS739" s="30">
        <v>2.35</v>
      </c>
      <c r="DT739" s="30">
        <v>0.63</v>
      </c>
      <c r="DU739" s="30">
        <v>1.86</v>
      </c>
      <c r="DV739" s="30">
        <v>0.23</v>
      </c>
      <c r="DW739" s="30">
        <v>1.52</v>
      </c>
      <c r="DX739" s="30">
        <v>0.28999999999999998</v>
      </c>
      <c r="DY739" s="30">
        <v>0.83</v>
      </c>
      <c r="DZ739" s="30">
        <v>0.12</v>
      </c>
      <c r="EA739" s="30">
        <v>0.65</v>
      </c>
      <c r="EB739" s="30">
        <v>0.11</v>
      </c>
      <c r="EC739" s="30">
        <v>3.21</v>
      </c>
      <c r="ED739" s="30">
        <v>0.47</v>
      </c>
      <c r="EM739" s="30">
        <v>7.18</v>
      </c>
      <c r="EO739" s="30">
        <v>5.08</v>
      </c>
      <c r="EP739" s="30">
        <v>2</v>
      </c>
      <c r="FO739" s="6"/>
      <c r="FP739" s="13" t="s">
        <v>1451</v>
      </c>
    </row>
    <row r="740" spans="1:172" s="30" customFormat="1" x14ac:dyDescent="0.35">
      <c r="A740" s="13" t="s">
        <v>1446</v>
      </c>
      <c r="B740" s="6"/>
      <c r="C740" s="13" t="s">
        <v>1447</v>
      </c>
      <c r="D740" s="6"/>
      <c r="E740" s="2">
        <v>50.383056000000003</v>
      </c>
      <c r="F740" s="2">
        <v>50.383056000000003</v>
      </c>
      <c r="G740" s="2">
        <v>125.655556</v>
      </c>
      <c r="H740" s="2">
        <v>125.655556</v>
      </c>
      <c r="I740" s="6"/>
      <c r="J740" s="6"/>
      <c r="K740" s="6"/>
      <c r="L740" s="13" t="s">
        <v>1456</v>
      </c>
      <c r="M740" s="6"/>
      <c r="N740" s="6"/>
      <c r="O740" s="6"/>
      <c r="P740" s="6"/>
      <c r="Q740" s="34">
        <v>176.1</v>
      </c>
      <c r="R740" s="6"/>
      <c r="S740" s="6"/>
      <c r="T740" s="6"/>
      <c r="U740" s="6"/>
      <c r="V740" s="6"/>
      <c r="W740" s="6"/>
      <c r="X740" s="6"/>
      <c r="Y740" s="6"/>
      <c r="Z740" s="6"/>
      <c r="AA740" s="6"/>
      <c r="AB740" s="30">
        <v>66.27</v>
      </c>
      <c r="AC740" s="30">
        <v>0.54</v>
      </c>
      <c r="AE740" s="48">
        <v>15.63</v>
      </c>
      <c r="AG740" s="15"/>
      <c r="AH740" s="2"/>
      <c r="AI740" s="2">
        <v>4.2110640000000004</v>
      </c>
      <c r="AJ740" s="2">
        <v>3.14</v>
      </c>
      <c r="AK740" s="2">
        <v>1.64</v>
      </c>
      <c r="AL740" s="2">
        <v>0.13</v>
      </c>
      <c r="AM740" s="2"/>
      <c r="AN740" s="2">
        <v>3.15</v>
      </c>
      <c r="AO740" s="2">
        <v>4.05</v>
      </c>
      <c r="AP740" s="2">
        <v>0.18</v>
      </c>
      <c r="BF740" s="30">
        <v>0.83</v>
      </c>
      <c r="CK740" s="30">
        <v>26.41</v>
      </c>
      <c r="CP740" s="30">
        <v>58.64</v>
      </c>
      <c r="CQ740" s="30">
        <v>165.64</v>
      </c>
      <c r="CW740" s="30">
        <v>36.25</v>
      </c>
      <c r="CX740" s="30">
        <v>362.09</v>
      </c>
      <c r="CY740" s="30">
        <v>13.16</v>
      </c>
      <c r="CZ740" s="30">
        <v>159.06</v>
      </c>
      <c r="DA740" s="48">
        <v>6.87</v>
      </c>
      <c r="DN740" s="30">
        <v>429.15</v>
      </c>
      <c r="DO740" s="30">
        <v>15.76</v>
      </c>
      <c r="DP740" s="30">
        <v>35.85</v>
      </c>
      <c r="DQ740" s="30">
        <v>4.12</v>
      </c>
      <c r="DR740" s="30">
        <v>17.37</v>
      </c>
      <c r="DS740" s="30">
        <v>3.24</v>
      </c>
      <c r="DT740" s="30">
        <v>0.73</v>
      </c>
      <c r="DU740" s="30">
        <v>2.64</v>
      </c>
      <c r="DV740" s="30">
        <v>0.36</v>
      </c>
      <c r="DW740" s="30">
        <v>2.12</v>
      </c>
      <c r="DX740" s="30">
        <v>0.43</v>
      </c>
      <c r="DY740" s="30">
        <v>1.21</v>
      </c>
      <c r="DZ740" s="30">
        <v>0.17</v>
      </c>
      <c r="EA740" s="30">
        <v>1.02</v>
      </c>
      <c r="EB740" s="30">
        <v>0.16</v>
      </c>
      <c r="EC740" s="30">
        <v>3.52</v>
      </c>
      <c r="ED740" s="30">
        <v>0.56999999999999995</v>
      </c>
      <c r="EM740" s="30">
        <v>7.99</v>
      </c>
      <c r="EO740" s="30">
        <v>6.41</v>
      </c>
      <c r="EP740" s="30">
        <v>2.4700000000000002</v>
      </c>
      <c r="FO740" s="6"/>
      <c r="FP740" s="13" t="s">
        <v>1451</v>
      </c>
    </row>
    <row r="741" spans="1:172" s="30" customFormat="1" x14ac:dyDescent="0.35">
      <c r="A741" s="13" t="s">
        <v>1446</v>
      </c>
      <c r="B741" s="6"/>
      <c r="C741" s="13" t="s">
        <v>1447</v>
      </c>
      <c r="D741" s="6"/>
      <c r="E741" s="2">
        <v>50.383056000000003</v>
      </c>
      <c r="F741" s="2">
        <v>50.383056000000003</v>
      </c>
      <c r="G741" s="2">
        <v>125.655556</v>
      </c>
      <c r="H741" s="2">
        <v>125.655556</v>
      </c>
      <c r="I741" s="6"/>
      <c r="J741" s="6"/>
      <c r="K741" s="6"/>
      <c r="L741" s="13" t="s">
        <v>1457</v>
      </c>
      <c r="M741" s="6"/>
      <c r="N741" s="6"/>
      <c r="O741" s="6"/>
      <c r="P741" s="6"/>
      <c r="Q741" s="34">
        <v>176.1</v>
      </c>
      <c r="R741" s="6"/>
      <c r="S741" s="6"/>
      <c r="T741" s="6"/>
      <c r="U741" s="6"/>
      <c r="V741" s="6"/>
      <c r="W741" s="6"/>
      <c r="X741" s="6"/>
      <c r="Y741" s="6"/>
      <c r="Z741" s="6"/>
      <c r="AA741" s="6"/>
      <c r="AB741" s="30">
        <v>66.849999999999994</v>
      </c>
      <c r="AC741" s="30">
        <v>0.53</v>
      </c>
      <c r="AE741" s="48">
        <v>15.67</v>
      </c>
      <c r="AG741" s="15"/>
      <c r="AH741" s="2"/>
      <c r="AI741" s="2">
        <v>3.4012440000000002</v>
      </c>
      <c r="AJ741" s="2">
        <v>2.97</v>
      </c>
      <c r="AK741" s="2">
        <v>1.5</v>
      </c>
      <c r="AL741" s="2">
        <v>0.1</v>
      </c>
      <c r="AM741" s="2"/>
      <c r="AN741" s="2">
        <v>3.2</v>
      </c>
      <c r="AO741" s="2">
        <v>4.08</v>
      </c>
      <c r="AP741" s="2">
        <v>0.16</v>
      </c>
      <c r="BF741" s="30">
        <v>0.94</v>
      </c>
      <c r="CK741" s="30">
        <v>14.86</v>
      </c>
      <c r="CP741" s="30">
        <v>117.32</v>
      </c>
      <c r="CQ741" s="30">
        <v>177.21</v>
      </c>
      <c r="CW741" s="30">
        <v>52.31</v>
      </c>
      <c r="CX741" s="30">
        <v>413.26</v>
      </c>
      <c r="CY741" s="30">
        <v>11.56</v>
      </c>
      <c r="CZ741" s="30">
        <v>143.30000000000001</v>
      </c>
      <c r="DA741" s="48">
        <v>6.31</v>
      </c>
      <c r="DN741" s="30">
        <v>518.03</v>
      </c>
      <c r="DO741" s="30">
        <v>17.29</v>
      </c>
      <c r="DP741" s="30">
        <v>37.51</v>
      </c>
      <c r="DQ741" s="30">
        <v>4.21</v>
      </c>
      <c r="DR741" s="30">
        <v>17.440000000000001</v>
      </c>
      <c r="DS741" s="30">
        <v>3.03</v>
      </c>
      <c r="DT741" s="30">
        <v>0.72</v>
      </c>
      <c r="DU741" s="30">
        <v>2.39</v>
      </c>
      <c r="DV741" s="30">
        <v>0.32</v>
      </c>
      <c r="DW741" s="30">
        <v>1.95</v>
      </c>
      <c r="DX741" s="30">
        <v>0.38</v>
      </c>
      <c r="DY741" s="30">
        <v>1.07</v>
      </c>
      <c r="DZ741" s="30">
        <v>0.14000000000000001</v>
      </c>
      <c r="EA741" s="30">
        <v>0.86</v>
      </c>
      <c r="EB741" s="30">
        <v>0.13</v>
      </c>
      <c r="EC741" s="30">
        <v>3.17</v>
      </c>
      <c r="ED741" s="30">
        <v>0.54</v>
      </c>
      <c r="EM741" s="30">
        <v>7.37</v>
      </c>
      <c r="EO741" s="30">
        <v>6.72</v>
      </c>
      <c r="EP741" s="30">
        <v>2.63</v>
      </c>
      <c r="FO741" s="6"/>
      <c r="FP741" s="13" t="s">
        <v>1451</v>
      </c>
    </row>
    <row r="742" spans="1:172" s="30" customFormat="1" x14ac:dyDescent="0.25">
      <c r="A742" s="13" t="s">
        <v>1458</v>
      </c>
      <c r="B742" s="6"/>
      <c r="C742" s="13" t="s">
        <v>1210</v>
      </c>
      <c r="D742" s="13"/>
      <c r="E742" s="12">
        <v>49.603299999999997</v>
      </c>
      <c r="F742" s="12">
        <v>49.603299999999997</v>
      </c>
      <c r="G742" s="12">
        <v>124.23860000000001</v>
      </c>
      <c r="H742" s="12">
        <v>124.23860000000001</v>
      </c>
      <c r="I742" s="6"/>
      <c r="J742" s="6"/>
      <c r="K742" s="6"/>
      <c r="L742" s="13" t="s">
        <v>1459</v>
      </c>
      <c r="M742" s="13"/>
      <c r="N742" s="6"/>
      <c r="O742" s="6"/>
      <c r="P742" s="6"/>
      <c r="Q742" s="34">
        <v>134.15</v>
      </c>
      <c r="R742" s="6"/>
      <c r="S742" s="6"/>
      <c r="T742" s="6"/>
      <c r="U742" s="6"/>
      <c r="V742" s="6"/>
      <c r="W742" s="6"/>
      <c r="X742" s="6"/>
      <c r="Y742" s="6"/>
      <c r="Z742" s="6"/>
      <c r="AA742" s="6"/>
      <c r="AB742" s="30">
        <v>69.13</v>
      </c>
      <c r="AC742" s="30">
        <v>0.32</v>
      </c>
      <c r="AE742" s="30">
        <v>14.97</v>
      </c>
      <c r="AG742" s="2">
        <v>0.62</v>
      </c>
      <c r="AH742" s="2">
        <v>1.17</v>
      </c>
      <c r="AI742" s="2">
        <f t="shared" ref="AI742:AI746" si="20">AH742+0.8998*AG742</f>
        <v>1.727876</v>
      </c>
      <c r="AJ742" s="2">
        <v>1.83</v>
      </c>
      <c r="AK742" s="2">
        <v>0.65</v>
      </c>
      <c r="AL742" s="2">
        <v>0.05</v>
      </c>
      <c r="AM742" s="2"/>
      <c r="AN742" s="2">
        <v>3.52</v>
      </c>
      <c r="AO742" s="2">
        <v>4.37</v>
      </c>
      <c r="AP742" s="2">
        <v>0.12</v>
      </c>
      <c r="BF742" s="30">
        <v>2.2999999999999998</v>
      </c>
      <c r="CR742" s="30">
        <v>19.3</v>
      </c>
      <c r="CW742" s="30">
        <v>86.9</v>
      </c>
      <c r="CX742" s="30">
        <v>404</v>
      </c>
      <c r="CY742" s="30">
        <v>9.65</v>
      </c>
      <c r="CZ742" s="30">
        <v>148</v>
      </c>
      <c r="DA742" s="30">
        <v>5.98</v>
      </c>
      <c r="DN742" s="30">
        <v>675</v>
      </c>
      <c r="DO742" s="30">
        <v>14.8</v>
      </c>
      <c r="DP742" s="30">
        <v>27.5</v>
      </c>
      <c r="DQ742" s="30">
        <v>3.51</v>
      </c>
      <c r="DR742" s="30">
        <v>13.3</v>
      </c>
      <c r="DS742" s="30">
        <v>2.4700000000000002</v>
      </c>
      <c r="DT742" s="30">
        <v>0.69</v>
      </c>
      <c r="DU742" s="30">
        <v>2.04</v>
      </c>
      <c r="DV742" s="30">
        <v>0.32</v>
      </c>
      <c r="DW742" s="30">
        <v>1.48</v>
      </c>
      <c r="DX742" s="30">
        <v>0.28999999999999998</v>
      </c>
      <c r="DY742" s="30">
        <v>0.88</v>
      </c>
      <c r="DZ742" s="30">
        <v>0.14000000000000001</v>
      </c>
      <c r="EA742" s="30">
        <v>0.9</v>
      </c>
      <c r="EB742" s="30">
        <v>0.14000000000000001</v>
      </c>
      <c r="EC742" s="30">
        <v>3.84</v>
      </c>
      <c r="ED742" s="30">
        <v>0.52</v>
      </c>
      <c r="FO742" s="6"/>
      <c r="FP742" s="13" t="s">
        <v>1460</v>
      </c>
    </row>
    <row r="743" spans="1:172" s="30" customFormat="1" x14ac:dyDescent="0.25">
      <c r="A743" s="13" t="s">
        <v>1458</v>
      </c>
      <c r="B743" s="6"/>
      <c r="C743" s="13" t="s">
        <v>1210</v>
      </c>
      <c r="D743" s="13"/>
      <c r="E743" s="12">
        <v>49.603299999999997</v>
      </c>
      <c r="F743" s="12">
        <v>49.603299999999997</v>
      </c>
      <c r="G743" s="12">
        <v>124.23860000000001</v>
      </c>
      <c r="H743" s="12">
        <v>124.23860000000001</v>
      </c>
      <c r="I743" s="6"/>
      <c r="J743" s="6"/>
      <c r="K743" s="6"/>
      <c r="L743" s="13" t="s">
        <v>1461</v>
      </c>
      <c r="M743" s="13"/>
      <c r="N743" s="6"/>
      <c r="O743" s="6"/>
      <c r="P743" s="6"/>
      <c r="Q743" s="34">
        <v>133.9</v>
      </c>
      <c r="R743" s="6"/>
      <c r="S743" s="6"/>
      <c r="T743" s="6"/>
      <c r="U743" s="6"/>
      <c r="V743" s="6"/>
      <c r="W743" s="6"/>
      <c r="X743" s="6"/>
      <c r="Y743" s="6"/>
      <c r="Z743" s="6"/>
      <c r="AA743" s="6"/>
      <c r="AB743" s="30">
        <v>68.72</v>
      </c>
      <c r="AC743" s="30">
        <v>0.37</v>
      </c>
      <c r="AE743" s="30">
        <v>15.89</v>
      </c>
      <c r="AG743" s="2">
        <v>0.79</v>
      </c>
      <c r="AH743" s="2">
        <v>1.06</v>
      </c>
      <c r="AI743" s="2">
        <f t="shared" si="20"/>
        <v>1.770842</v>
      </c>
      <c r="AJ743" s="2">
        <v>1.71</v>
      </c>
      <c r="AK743" s="2">
        <v>0.69</v>
      </c>
      <c r="AL743" s="2">
        <v>0.03</v>
      </c>
      <c r="AM743" s="2"/>
      <c r="AN743" s="2">
        <v>3.66</v>
      </c>
      <c r="AO743" s="2">
        <v>4.8099999999999996</v>
      </c>
      <c r="AP743" s="2">
        <v>0.14000000000000001</v>
      </c>
      <c r="BF743" s="30">
        <v>1.1100000000000001</v>
      </c>
      <c r="CR743" s="30">
        <v>20.100000000000001</v>
      </c>
      <c r="CW743" s="30">
        <v>65.8</v>
      </c>
      <c r="CX743" s="30">
        <v>589</v>
      </c>
      <c r="CY743" s="30">
        <v>8.59</v>
      </c>
      <c r="CZ743" s="30">
        <v>148</v>
      </c>
      <c r="DA743" s="30">
        <v>4.7</v>
      </c>
      <c r="DN743" s="30">
        <v>1087</v>
      </c>
      <c r="DO743" s="30">
        <v>22.6</v>
      </c>
      <c r="DP743" s="30">
        <v>45.9</v>
      </c>
      <c r="DQ743" s="30">
        <v>5.38</v>
      </c>
      <c r="DR743" s="30">
        <v>19.8</v>
      </c>
      <c r="DS743" s="30">
        <v>3.27</v>
      </c>
      <c r="DT743" s="30">
        <v>0.86</v>
      </c>
      <c r="DU743" s="30">
        <v>2.4900000000000002</v>
      </c>
      <c r="DV743" s="30">
        <v>0.37</v>
      </c>
      <c r="DW743" s="30">
        <v>1.52</v>
      </c>
      <c r="DX743" s="30">
        <v>0.27</v>
      </c>
      <c r="DY743" s="30">
        <v>0.83</v>
      </c>
      <c r="DZ743" s="30">
        <v>0.1</v>
      </c>
      <c r="EA743" s="30">
        <v>0.68</v>
      </c>
      <c r="EB743" s="30">
        <v>0.09</v>
      </c>
      <c r="EC743" s="30">
        <v>3.56</v>
      </c>
      <c r="ED743" s="30">
        <v>0.36</v>
      </c>
      <c r="FO743" s="6"/>
      <c r="FP743" s="13" t="s">
        <v>1460</v>
      </c>
    </row>
    <row r="744" spans="1:172" s="30" customFormat="1" x14ac:dyDescent="0.25">
      <c r="A744" s="13" t="s">
        <v>1458</v>
      </c>
      <c r="B744" s="6"/>
      <c r="C744" s="13" t="s">
        <v>1210</v>
      </c>
      <c r="D744" s="13"/>
      <c r="E744" s="12">
        <v>49.603299999999997</v>
      </c>
      <c r="F744" s="12">
        <v>49.603299999999997</v>
      </c>
      <c r="G744" s="12">
        <v>124.23860000000001</v>
      </c>
      <c r="H744" s="12">
        <v>124.23860000000001</v>
      </c>
      <c r="I744" s="6"/>
      <c r="J744" s="6"/>
      <c r="K744" s="6"/>
      <c r="L744" s="13" t="s">
        <v>1462</v>
      </c>
      <c r="M744" s="13"/>
      <c r="N744" s="6"/>
      <c r="O744" s="6"/>
      <c r="P744" s="6"/>
      <c r="Q744" s="34">
        <v>132.43</v>
      </c>
      <c r="R744" s="6"/>
      <c r="S744" s="6"/>
      <c r="T744" s="6"/>
      <c r="U744" s="6"/>
      <c r="V744" s="6"/>
      <c r="W744" s="6"/>
      <c r="X744" s="6"/>
      <c r="Y744" s="6"/>
      <c r="Z744" s="6"/>
      <c r="AA744" s="6"/>
      <c r="AB744" s="30">
        <v>72.67</v>
      </c>
      <c r="AC744" s="30">
        <v>0.22</v>
      </c>
      <c r="AE744" s="30">
        <v>13.53</v>
      </c>
      <c r="AG744" s="2">
        <v>0.45</v>
      </c>
      <c r="AH744" s="2">
        <v>0.63</v>
      </c>
      <c r="AI744" s="2">
        <f t="shared" si="20"/>
        <v>1.03491</v>
      </c>
      <c r="AJ744" s="2">
        <v>1.68</v>
      </c>
      <c r="AK744" s="2">
        <v>0.39</v>
      </c>
      <c r="AL744" s="2">
        <v>7.0000000000000007E-2</v>
      </c>
      <c r="AM744" s="2"/>
      <c r="AN744" s="2">
        <v>5.13</v>
      </c>
      <c r="AO744" s="2">
        <v>1.47</v>
      </c>
      <c r="AP744" s="2">
        <v>0.04</v>
      </c>
      <c r="BF744" s="30">
        <v>3.05</v>
      </c>
      <c r="CR744" s="30">
        <v>15.3</v>
      </c>
      <c r="CW744" s="30">
        <v>139</v>
      </c>
      <c r="CX744" s="30">
        <v>109</v>
      </c>
      <c r="CY744" s="30">
        <v>15.5</v>
      </c>
      <c r="CZ744" s="30">
        <v>189</v>
      </c>
      <c r="DA744" s="30">
        <v>10.5</v>
      </c>
      <c r="DN744" s="30">
        <v>306</v>
      </c>
      <c r="DO744" s="30">
        <v>27.3</v>
      </c>
      <c r="DP744" s="30">
        <v>52.8</v>
      </c>
      <c r="DQ744" s="30">
        <v>5.84</v>
      </c>
      <c r="DR744" s="30">
        <v>20.100000000000001</v>
      </c>
      <c r="DS744" s="30">
        <v>3.45</v>
      </c>
      <c r="DT744" s="30">
        <v>0.6</v>
      </c>
      <c r="DU744" s="30">
        <v>2.4700000000000002</v>
      </c>
      <c r="DV744" s="30">
        <v>0.46</v>
      </c>
      <c r="DW744" s="30">
        <v>2.2200000000000002</v>
      </c>
      <c r="DX744" s="30">
        <v>0.46</v>
      </c>
      <c r="DY744" s="30">
        <v>1.48</v>
      </c>
      <c r="DZ744" s="30">
        <v>0.23</v>
      </c>
      <c r="EA744" s="30">
        <v>1.54</v>
      </c>
      <c r="EB744" s="30">
        <v>0.24</v>
      </c>
      <c r="EC744" s="30">
        <v>5.23</v>
      </c>
      <c r="ED744" s="30">
        <v>0.8</v>
      </c>
      <c r="FO744" s="6"/>
      <c r="FP744" s="13" t="s">
        <v>1460</v>
      </c>
    </row>
    <row r="745" spans="1:172" s="30" customFormat="1" x14ac:dyDescent="0.25">
      <c r="A745" s="13" t="s">
        <v>1463</v>
      </c>
      <c r="B745" s="6"/>
      <c r="C745" s="13" t="s">
        <v>1210</v>
      </c>
      <c r="D745" s="13"/>
      <c r="E745" s="12">
        <v>48.466667000000001</v>
      </c>
      <c r="F745" s="12">
        <v>48.466667000000001</v>
      </c>
      <c r="G745" s="12">
        <v>121.816667</v>
      </c>
      <c r="H745" s="12">
        <v>121.816667</v>
      </c>
      <c r="I745" s="6"/>
      <c r="J745" s="6"/>
      <c r="K745" s="6"/>
      <c r="L745" s="13" t="s">
        <v>1464</v>
      </c>
      <c r="M745" s="13"/>
      <c r="N745" s="6"/>
      <c r="O745" s="6"/>
      <c r="P745" s="6"/>
      <c r="Q745" s="34">
        <v>137</v>
      </c>
      <c r="R745" s="6"/>
      <c r="S745" s="6"/>
      <c r="T745" s="6"/>
      <c r="U745" s="6"/>
      <c r="V745" s="6"/>
      <c r="W745" s="6"/>
      <c r="X745" s="6"/>
      <c r="Y745" s="6"/>
      <c r="Z745" s="6"/>
      <c r="AA745" s="6"/>
      <c r="AB745" s="30">
        <v>72.36</v>
      </c>
      <c r="AC745" s="30">
        <v>0.28999999999999998</v>
      </c>
      <c r="AE745" s="30">
        <v>14.04</v>
      </c>
      <c r="AG745" s="2">
        <v>1.87</v>
      </c>
      <c r="AH745" s="2">
        <v>0.72</v>
      </c>
      <c r="AI745" s="2">
        <f t="shared" si="20"/>
        <v>2.4026260000000002</v>
      </c>
      <c r="AJ745" s="2">
        <v>1.1000000000000001</v>
      </c>
      <c r="AK745" s="2">
        <v>0.48</v>
      </c>
      <c r="AL745" s="2">
        <v>7.0000000000000007E-2</v>
      </c>
      <c r="AM745" s="2"/>
      <c r="AN745" s="2">
        <v>4.5599999999999996</v>
      </c>
      <c r="AO745" s="2">
        <v>4.28</v>
      </c>
      <c r="AP745" s="2">
        <v>0.09</v>
      </c>
      <c r="BF745" s="30">
        <v>0.51</v>
      </c>
      <c r="CR745" s="30">
        <v>19.5</v>
      </c>
      <c r="CW745" s="30">
        <v>166</v>
      </c>
      <c r="CX745" s="30">
        <v>241</v>
      </c>
      <c r="CY745" s="30">
        <v>17.600000000000001</v>
      </c>
      <c r="CZ745" s="30">
        <v>63</v>
      </c>
      <c r="DA745" s="30">
        <v>14.5</v>
      </c>
      <c r="DN745" s="30">
        <v>535</v>
      </c>
      <c r="DO745" s="30">
        <v>32.6</v>
      </c>
      <c r="DP745" s="30">
        <v>61.8</v>
      </c>
      <c r="DQ745" s="30">
        <v>6.97</v>
      </c>
      <c r="DR745" s="30">
        <v>24.7</v>
      </c>
      <c r="DS745" s="30">
        <v>4.0199999999999996</v>
      </c>
      <c r="DT745" s="30">
        <v>0.59</v>
      </c>
      <c r="DU745" s="30">
        <v>3.07</v>
      </c>
      <c r="DV745" s="30">
        <v>0.55000000000000004</v>
      </c>
      <c r="DW745" s="30">
        <v>2.84</v>
      </c>
      <c r="DX745" s="30">
        <v>0.56999999999999995</v>
      </c>
      <c r="DY745" s="30">
        <v>1.8</v>
      </c>
      <c r="DZ745" s="30">
        <v>0.32</v>
      </c>
      <c r="EA745" s="30">
        <v>1.93</v>
      </c>
      <c r="EB745" s="30">
        <v>0.28000000000000003</v>
      </c>
      <c r="EC745" s="30">
        <v>2.62</v>
      </c>
      <c r="ED745" s="30">
        <v>1.31</v>
      </c>
      <c r="FO745" s="6"/>
      <c r="FP745" s="13" t="s">
        <v>1465</v>
      </c>
    </row>
    <row r="746" spans="1:172" s="30" customFormat="1" x14ac:dyDescent="0.25">
      <c r="A746" s="13" t="s">
        <v>1463</v>
      </c>
      <c r="B746" s="6"/>
      <c r="C746" s="13" t="s">
        <v>1210</v>
      </c>
      <c r="D746" s="13"/>
      <c r="E746" s="12">
        <v>48.466667000000001</v>
      </c>
      <c r="F746" s="12">
        <v>48.466667000000001</v>
      </c>
      <c r="G746" s="12">
        <v>121.816667</v>
      </c>
      <c r="H746" s="12">
        <v>121.816667</v>
      </c>
      <c r="I746" s="6"/>
      <c r="J746" s="6"/>
      <c r="K746" s="6"/>
      <c r="L746" s="13" t="s">
        <v>1466</v>
      </c>
      <c r="M746" s="13"/>
      <c r="N746" s="6"/>
      <c r="O746" s="6"/>
      <c r="P746" s="6"/>
      <c r="Q746" s="34">
        <v>132</v>
      </c>
      <c r="R746" s="6"/>
      <c r="S746" s="6"/>
      <c r="T746" s="6"/>
      <c r="U746" s="6"/>
      <c r="V746" s="6"/>
      <c r="W746" s="6"/>
      <c r="X746" s="6"/>
      <c r="Y746" s="6"/>
      <c r="Z746" s="6"/>
      <c r="AA746" s="6"/>
      <c r="AB746" s="30">
        <v>72.86</v>
      </c>
      <c r="AC746" s="30">
        <v>0.39</v>
      </c>
      <c r="AE746" s="30">
        <v>14.13</v>
      </c>
      <c r="AG746" s="2">
        <v>1.7</v>
      </c>
      <c r="AH746" s="2">
        <v>0.56999999999999995</v>
      </c>
      <c r="AI746" s="2">
        <f t="shared" si="20"/>
        <v>2.0996600000000001</v>
      </c>
      <c r="AJ746" s="2">
        <v>0.37</v>
      </c>
      <c r="AK746" s="2">
        <v>0.31</v>
      </c>
      <c r="AL746" s="2">
        <v>0.08</v>
      </c>
      <c r="AM746" s="2"/>
      <c r="AN746" s="2">
        <v>3.79</v>
      </c>
      <c r="AO746" s="2">
        <v>5.15</v>
      </c>
      <c r="AP746" s="2">
        <v>0.08</v>
      </c>
      <c r="BF746" s="30">
        <v>0.83</v>
      </c>
      <c r="CR746" s="30">
        <v>18.399999999999999</v>
      </c>
      <c r="CW746" s="30">
        <v>98.7</v>
      </c>
      <c r="CX746" s="30">
        <v>197</v>
      </c>
      <c r="CY746" s="30">
        <v>19.600000000000001</v>
      </c>
      <c r="CZ746" s="30">
        <v>198</v>
      </c>
      <c r="DA746" s="30">
        <v>10.199999999999999</v>
      </c>
      <c r="DN746" s="30">
        <v>1804</v>
      </c>
      <c r="DO746" s="30">
        <v>39</v>
      </c>
      <c r="DP746" s="30">
        <v>76.2</v>
      </c>
      <c r="DQ746" s="30">
        <v>8.2799999999999994</v>
      </c>
      <c r="DR746" s="30">
        <v>32.1</v>
      </c>
      <c r="DS746" s="30">
        <v>5.31</v>
      </c>
      <c r="DT746" s="30">
        <v>1.7</v>
      </c>
      <c r="DU746" s="30">
        <v>4.42</v>
      </c>
      <c r="DV746" s="30">
        <v>0.73</v>
      </c>
      <c r="DW746" s="30">
        <v>3.73</v>
      </c>
      <c r="DX746" s="30">
        <v>0.69</v>
      </c>
      <c r="DY746" s="30">
        <v>2.0499999999999998</v>
      </c>
      <c r="DZ746" s="30">
        <v>0.32</v>
      </c>
      <c r="EA746" s="30">
        <v>2.04</v>
      </c>
      <c r="EB746" s="30">
        <v>0.3</v>
      </c>
      <c r="EC746" s="30">
        <v>5.68</v>
      </c>
      <c r="ED746" s="30">
        <v>0.72</v>
      </c>
      <c r="FO746" s="6"/>
      <c r="FP746" s="13" t="s">
        <v>1465</v>
      </c>
    </row>
    <row r="747" spans="1:172" x14ac:dyDescent="0.25">
      <c r="A747" s="13" t="s">
        <v>1467</v>
      </c>
      <c r="C747" s="13" t="s">
        <v>802</v>
      </c>
      <c r="E747" s="12">
        <v>46.772530000000003</v>
      </c>
      <c r="F747" s="12">
        <v>46.772530000000003</v>
      </c>
      <c r="G747" s="12">
        <v>120.31379699999999</v>
      </c>
      <c r="H747" s="12">
        <v>120.31379699999999</v>
      </c>
      <c r="L747" s="13" t="s">
        <v>1468</v>
      </c>
      <c r="Q747" s="35">
        <v>132</v>
      </c>
      <c r="AB747" s="30">
        <v>65.97</v>
      </c>
      <c r="AC747" s="30">
        <v>0.62</v>
      </c>
      <c r="AE747" s="30">
        <v>16.3</v>
      </c>
      <c r="AG747" s="2">
        <v>1.8429628806401419</v>
      </c>
      <c r="AH747" s="2">
        <v>1.5</v>
      </c>
      <c r="AI747" s="2">
        <v>3.1582979999999998</v>
      </c>
      <c r="AJ747" s="2">
        <v>1.44</v>
      </c>
      <c r="AK747" s="2">
        <v>1.07</v>
      </c>
      <c r="AL747" s="2">
        <v>0.1</v>
      </c>
      <c r="AN747" s="2">
        <v>3.59</v>
      </c>
      <c r="AO747" s="2">
        <v>4.9400000000000004</v>
      </c>
      <c r="AP747" s="2">
        <v>0.19</v>
      </c>
      <c r="BF747" s="30">
        <v>1.81</v>
      </c>
      <c r="CH747" s="30">
        <v>5.5</v>
      </c>
      <c r="CJ747" s="30">
        <v>52</v>
      </c>
      <c r="CK747" s="30">
        <v>6.9</v>
      </c>
      <c r="CN747" s="30">
        <v>7.1</v>
      </c>
      <c r="CO747" s="30">
        <v>4.5</v>
      </c>
      <c r="CP747" s="30">
        <v>5</v>
      </c>
      <c r="CQ747" s="30">
        <v>97.9</v>
      </c>
      <c r="CR747" s="30">
        <v>21.1</v>
      </c>
      <c r="CW747" s="30">
        <v>125</v>
      </c>
      <c r="CX747" s="30">
        <v>441</v>
      </c>
      <c r="CY747" s="30">
        <v>21.6</v>
      </c>
      <c r="CZ747" s="30">
        <v>156</v>
      </c>
      <c r="DA747" s="30">
        <v>11.9</v>
      </c>
      <c r="DB747" s="30">
        <v>0.31</v>
      </c>
      <c r="DM747" s="30">
        <v>4.7699999999999996</v>
      </c>
      <c r="DN747" s="30">
        <v>890</v>
      </c>
      <c r="DO747" s="30">
        <v>37.200000000000003</v>
      </c>
      <c r="DP747" s="30">
        <v>73</v>
      </c>
      <c r="DQ747" s="30">
        <v>8.61</v>
      </c>
      <c r="DR747" s="30">
        <v>33.6</v>
      </c>
      <c r="DS747" s="30">
        <v>5.89</v>
      </c>
      <c r="DT747" s="30">
        <v>1.44</v>
      </c>
      <c r="DU747" s="30">
        <v>5.05</v>
      </c>
      <c r="DV747" s="30">
        <v>0.76</v>
      </c>
      <c r="DW747" s="30">
        <v>4.38</v>
      </c>
      <c r="DX747" s="30">
        <v>0.78</v>
      </c>
      <c r="DY747" s="30">
        <v>2.2000000000000002</v>
      </c>
      <c r="DZ747" s="30">
        <v>0.37</v>
      </c>
      <c r="EA747" s="30">
        <v>2.19</v>
      </c>
      <c r="EB747" s="30">
        <v>0.37</v>
      </c>
      <c r="EC747" s="30">
        <v>5.58</v>
      </c>
      <c r="ED747" s="30">
        <v>1.1399999999999999</v>
      </c>
      <c r="EM747" s="30">
        <v>22.2</v>
      </c>
      <c r="EO747" s="30">
        <v>16</v>
      </c>
      <c r="EP747" s="30">
        <v>5.1100000000000003</v>
      </c>
      <c r="FP747" s="13" t="s">
        <v>1469</v>
      </c>
    </row>
    <row r="748" spans="1:172" x14ac:dyDescent="0.25">
      <c r="A748" s="13" t="s">
        <v>1467</v>
      </c>
      <c r="C748" s="13" t="s">
        <v>802</v>
      </c>
      <c r="E748" s="12">
        <v>46.772530000000003</v>
      </c>
      <c r="F748" s="12">
        <v>46.772530000000003</v>
      </c>
      <c r="G748" s="12">
        <v>120.31379699999999</v>
      </c>
      <c r="H748" s="12">
        <v>120.31379699999999</v>
      </c>
      <c r="L748" s="13" t="s">
        <v>1470</v>
      </c>
      <c r="Q748" s="35">
        <v>132</v>
      </c>
      <c r="AB748" s="30">
        <v>67.02</v>
      </c>
      <c r="AC748" s="30">
        <v>0.6</v>
      </c>
      <c r="AE748" s="30">
        <v>15.66</v>
      </c>
      <c r="AG748" s="2">
        <v>2.3664814403200713</v>
      </c>
      <c r="AH748" s="2">
        <v>0.75</v>
      </c>
      <c r="AI748" s="2">
        <v>2.8793600000000001</v>
      </c>
      <c r="AJ748" s="2">
        <v>2.59</v>
      </c>
      <c r="AK748" s="2">
        <v>1.1100000000000001</v>
      </c>
      <c r="AL748" s="2">
        <v>0.08</v>
      </c>
      <c r="AN748" s="2">
        <v>3.57</v>
      </c>
      <c r="AO748" s="2">
        <v>4.4000000000000004</v>
      </c>
      <c r="AP748" s="2">
        <v>0.21</v>
      </c>
      <c r="BF748" s="30">
        <v>1.1399999999999999</v>
      </c>
      <c r="CH748" s="30">
        <v>5.5</v>
      </c>
      <c r="CJ748" s="30">
        <v>80</v>
      </c>
      <c r="CK748" s="30">
        <v>7.6</v>
      </c>
      <c r="CN748" s="30">
        <v>7.5</v>
      </c>
      <c r="CO748" s="30">
        <v>3.2</v>
      </c>
      <c r="CP748" s="30">
        <v>6.9</v>
      </c>
      <c r="CQ748" s="30">
        <v>71.3</v>
      </c>
      <c r="CR748" s="30">
        <v>21.3</v>
      </c>
      <c r="CW748" s="30">
        <v>116</v>
      </c>
      <c r="CX748" s="30">
        <v>466</v>
      </c>
      <c r="CY748" s="30">
        <v>20.6</v>
      </c>
      <c r="CZ748" s="30">
        <v>131</v>
      </c>
      <c r="DA748" s="30">
        <v>11.4</v>
      </c>
      <c r="DB748" s="30">
        <v>0.98</v>
      </c>
      <c r="DM748" s="30">
        <v>3.79</v>
      </c>
      <c r="DN748" s="30">
        <v>841</v>
      </c>
      <c r="DO748" s="30">
        <v>35.200000000000003</v>
      </c>
      <c r="DP748" s="30">
        <v>65.7</v>
      </c>
      <c r="DQ748" s="30">
        <v>7.68</v>
      </c>
      <c r="DR748" s="30">
        <v>29.2</v>
      </c>
      <c r="DS748" s="30">
        <v>5.56</v>
      </c>
      <c r="DT748" s="30">
        <v>1.31</v>
      </c>
      <c r="DU748" s="30">
        <v>3.91</v>
      </c>
      <c r="DV748" s="30">
        <v>0.71</v>
      </c>
      <c r="DW748" s="30">
        <v>3.57</v>
      </c>
      <c r="DX748" s="30">
        <v>0.7</v>
      </c>
      <c r="DY748" s="30">
        <v>2.2000000000000002</v>
      </c>
      <c r="DZ748" s="30">
        <v>0.32</v>
      </c>
      <c r="EA748" s="30">
        <v>2.13</v>
      </c>
      <c r="EB748" s="30">
        <v>0.34</v>
      </c>
      <c r="EC748" s="30">
        <v>4.59</v>
      </c>
      <c r="ED748" s="30">
        <v>1.1100000000000001</v>
      </c>
      <c r="EM748" s="30">
        <v>22.2</v>
      </c>
      <c r="EO748" s="30">
        <v>16.2</v>
      </c>
      <c r="EP748" s="30">
        <v>5.93</v>
      </c>
      <c r="FP748" s="13" t="s">
        <v>1469</v>
      </c>
    </row>
    <row r="749" spans="1:172" x14ac:dyDescent="0.25">
      <c r="A749" s="13" t="s">
        <v>1467</v>
      </c>
      <c r="C749" s="13" t="s">
        <v>802</v>
      </c>
      <c r="E749" s="12">
        <v>46.772530000000003</v>
      </c>
      <c r="F749" s="12">
        <v>46.772530000000003</v>
      </c>
      <c r="G749" s="12">
        <v>120.31379699999999</v>
      </c>
      <c r="H749" s="12">
        <v>120.31379699999999</v>
      </c>
      <c r="L749" s="13" t="s">
        <v>1471</v>
      </c>
      <c r="Q749" s="35">
        <v>132</v>
      </c>
      <c r="AB749" s="30">
        <v>67.67</v>
      </c>
      <c r="AC749" s="30">
        <v>0.63</v>
      </c>
      <c r="AE749" s="30">
        <v>15.33</v>
      </c>
      <c r="AG749" s="2">
        <v>1.6262591687041565</v>
      </c>
      <c r="AH749" s="2">
        <v>1.65</v>
      </c>
      <c r="AI749" s="2">
        <v>3.113308</v>
      </c>
      <c r="AJ749" s="2">
        <v>2.56</v>
      </c>
      <c r="AK749" s="2">
        <v>1.24</v>
      </c>
      <c r="AL749" s="2">
        <v>0.08</v>
      </c>
      <c r="AN749" s="2">
        <v>3.87</v>
      </c>
      <c r="AO749" s="2">
        <v>4.21</v>
      </c>
      <c r="AP749" s="2">
        <v>0.18</v>
      </c>
      <c r="BF749" s="30">
        <v>0.36</v>
      </c>
      <c r="CH749" s="30">
        <v>6.6</v>
      </c>
      <c r="CJ749" s="30">
        <v>69</v>
      </c>
      <c r="CK749" s="30">
        <v>9.4</v>
      </c>
      <c r="CN749" s="30">
        <v>8.3000000000000007</v>
      </c>
      <c r="CO749" s="30">
        <v>4.8</v>
      </c>
      <c r="CP749" s="30">
        <v>7.2</v>
      </c>
      <c r="CQ749" s="30">
        <v>78.5</v>
      </c>
      <c r="CR749" s="30">
        <v>19.600000000000001</v>
      </c>
      <c r="CW749" s="30">
        <v>125</v>
      </c>
      <c r="CX749" s="30">
        <v>443</v>
      </c>
      <c r="CY749" s="30">
        <v>19.600000000000001</v>
      </c>
      <c r="CZ749" s="30">
        <v>154</v>
      </c>
      <c r="DA749" s="30">
        <v>11.9</v>
      </c>
      <c r="DB749" s="30">
        <v>0.51</v>
      </c>
      <c r="DM749" s="30">
        <v>4.83</v>
      </c>
      <c r="DN749" s="30">
        <v>791</v>
      </c>
      <c r="DO749" s="30">
        <v>35.700000000000003</v>
      </c>
      <c r="DP749" s="30">
        <v>70.599999999999994</v>
      </c>
      <c r="DQ749" s="30">
        <v>7.7</v>
      </c>
      <c r="DR749" s="30">
        <v>29.9</v>
      </c>
      <c r="DS749" s="30">
        <v>5.31</v>
      </c>
      <c r="DT749" s="30">
        <v>1.3</v>
      </c>
      <c r="DU749" s="30">
        <v>4</v>
      </c>
      <c r="DV749" s="30">
        <v>0.68</v>
      </c>
      <c r="DW749" s="30">
        <v>4.0599999999999996</v>
      </c>
      <c r="DX749" s="30">
        <v>0.82</v>
      </c>
      <c r="DY749" s="30">
        <v>2.1800000000000002</v>
      </c>
      <c r="DZ749" s="30">
        <v>0.32</v>
      </c>
      <c r="EA749" s="30">
        <v>2.12</v>
      </c>
      <c r="EB749" s="30">
        <v>0.34</v>
      </c>
      <c r="EC749" s="30">
        <v>5.2</v>
      </c>
      <c r="ED749" s="30">
        <v>1.17</v>
      </c>
      <c r="EM749" s="30">
        <v>21.3</v>
      </c>
      <c r="EO749" s="30">
        <v>16.5</v>
      </c>
      <c r="EP749" s="30">
        <v>3.33</v>
      </c>
      <c r="FP749" s="13" t="s">
        <v>1469</v>
      </c>
    </row>
    <row r="750" spans="1:172" x14ac:dyDescent="0.25">
      <c r="A750" s="13" t="s">
        <v>1467</v>
      </c>
      <c r="C750" s="13" t="s">
        <v>802</v>
      </c>
      <c r="E750" s="12">
        <v>46.772530000000003</v>
      </c>
      <c r="F750" s="12">
        <v>46.772530000000003</v>
      </c>
      <c r="G750" s="12">
        <v>120.31379699999999</v>
      </c>
      <c r="H750" s="12">
        <v>120.31379699999999</v>
      </c>
      <c r="L750" s="13" t="s">
        <v>1472</v>
      </c>
      <c r="Q750" s="35">
        <v>132</v>
      </c>
      <c r="AB750" s="30">
        <v>68.22</v>
      </c>
      <c r="AC750" s="30">
        <v>0.56999999999999995</v>
      </c>
      <c r="AE750" s="30">
        <v>15.39</v>
      </c>
      <c r="AG750" s="2">
        <v>1.7596665925761279</v>
      </c>
      <c r="AH750" s="2">
        <v>1.35</v>
      </c>
      <c r="AI750" s="2">
        <v>2.9333480000000001</v>
      </c>
      <c r="AJ750" s="2">
        <v>1.23</v>
      </c>
      <c r="AK750" s="2">
        <v>1.02</v>
      </c>
      <c r="AL750" s="2">
        <v>0.09</v>
      </c>
      <c r="AN750" s="2">
        <v>3.9</v>
      </c>
      <c r="AO750" s="2">
        <v>4.47</v>
      </c>
      <c r="AP750" s="2">
        <v>0.18</v>
      </c>
      <c r="BF750" s="30">
        <v>1.25</v>
      </c>
      <c r="CH750" s="30">
        <v>5.8</v>
      </c>
      <c r="CJ750" s="30">
        <v>53</v>
      </c>
      <c r="CK750" s="30">
        <v>7</v>
      </c>
      <c r="CN750" s="30">
        <v>6.7</v>
      </c>
      <c r="CO750" s="30">
        <v>2.9</v>
      </c>
      <c r="CP750" s="30">
        <v>6.7</v>
      </c>
      <c r="CQ750" s="30">
        <v>84</v>
      </c>
      <c r="CR750" s="30">
        <v>20.8</v>
      </c>
      <c r="CW750" s="30">
        <v>135</v>
      </c>
      <c r="CX750" s="30">
        <v>466</v>
      </c>
      <c r="CY750" s="30">
        <v>25.3</v>
      </c>
      <c r="CZ750" s="30">
        <v>158</v>
      </c>
      <c r="DA750" s="30">
        <v>12.3</v>
      </c>
      <c r="DB750" s="30">
        <v>0.19</v>
      </c>
      <c r="DM750" s="30">
        <v>4.74</v>
      </c>
      <c r="DN750" s="30">
        <v>785</v>
      </c>
      <c r="DO750" s="30">
        <v>37.5</v>
      </c>
      <c r="DP750" s="30">
        <v>75.7</v>
      </c>
      <c r="DQ750" s="30">
        <v>8.65</v>
      </c>
      <c r="DR750" s="30">
        <v>33</v>
      </c>
      <c r="DS750" s="30">
        <v>5.83</v>
      </c>
      <c r="DT750" s="30">
        <v>1.35</v>
      </c>
      <c r="DU750" s="30">
        <v>5.26</v>
      </c>
      <c r="DV750" s="30">
        <v>0.82</v>
      </c>
      <c r="DW750" s="30">
        <v>4.6900000000000004</v>
      </c>
      <c r="DX750" s="30">
        <v>0.91</v>
      </c>
      <c r="DY750" s="30">
        <v>2.56</v>
      </c>
      <c r="DZ750" s="30">
        <v>0.44</v>
      </c>
      <c r="EA750" s="30">
        <v>2.56</v>
      </c>
      <c r="EB750" s="30">
        <v>0.43</v>
      </c>
      <c r="EC750" s="30">
        <v>5.26</v>
      </c>
      <c r="ED750" s="30">
        <v>1.07</v>
      </c>
      <c r="EM750" s="30">
        <v>25.2</v>
      </c>
      <c r="EO750" s="30">
        <v>16.7</v>
      </c>
      <c r="EP750" s="30">
        <v>4.9000000000000004</v>
      </c>
      <c r="FP750" s="13" t="s">
        <v>1469</v>
      </c>
    </row>
    <row r="751" spans="1:172" x14ac:dyDescent="0.25">
      <c r="A751" s="13" t="s">
        <v>1467</v>
      </c>
      <c r="C751" s="13" t="s">
        <v>802</v>
      </c>
      <c r="E751" s="12">
        <v>46.772530000000003</v>
      </c>
      <c r="F751" s="12">
        <v>46.772530000000003</v>
      </c>
      <c r="G751" s="12">
        <v>120.31379699999999</v>
      </c>
      <c r="H751" s="12">
        <v>120.31379699999999</v>
      </c>
      <c r="L751" s="13" t="s">
        <v>1473</v>
      </c>
      <c r="Q751" s="35">
        <v>132</v>
      </c>
      <c r="AB751" s="30">
        <v>68.540000000000006</v>
      </c>
      <c r="AC751" s="30">
        <v>0.61</v>
      </c>
      <c r="AE751" s="30">
        <v>15.62</v>
      </c>
      <c r="AG751" s="2">
        <v>3.1521604801066903</v>
      </c>
      <c r="AH751" s="2">
        <v>0.25</v>
      </c>
      <c r="AI751" s="2">
        <v>3.0863140000000002</v>
      </c>
      <c r="AJ751" s="2">
        <v>0.53</v>
      </c>
      <c r="AK751" s="2">
        <v>0.81</v>
      </c>
      <c r="AL751" s="2">
        <v>0.06</v>
      </c>
      <c r="AN751" s="2">
        <v>3.65</v>
      </c>
      <c r="AO751" s="2">
        <v>4.17</v>
      </c>
      <c r="AP751" s="2">
        <v>0.17</v>
      </c>
      <c r="BF751" s="30">
        <v>1.99</v>
      </c>
      <c r="CH751" s="30">
        <v>6.5</v>
      </c>
      <c r="CJ751" s="30">
        <v>49</v>
      </c>
      <c r="CK751" s="30">
        <v>24.1</v>
      </c>
      <c r="CN751" s="30">
        <v>8.1999999999999993</v>
      </c>
      <c r="CO751" s="30">
        <v>6.2</v>
      </c>
      <c r="CP751" s="30">
        <v>5</v>
      </c>
      <c r="CQ751" s="30">
        <v>73.900000000000006</v>
      </c>
      <c r="CR751" s="30">
        <v>21.1</v>
      </c>
      <c r="CW751" s="30">
        <v>138</v>
      </c>
      <c r="CX751" s="30">
        <v>407</v>
      </c>
      <c r="CY751" s="30">
        <v>15.6</v>
      </c>
      <c r="CZ751" s="30">
        <v>137</v>
      </c>
      <c r="DA751" s="30">
        <v>12.2</v>
      </c>
      <c r="DB751" s="30">
        <v>0.28999999999999998</v>
      </c>
      <c r="DM751" s="30">
        <v>20.8</v>
      </c>
      <c r="DN751" s="30">
        <v>941</v>
      </c>
      <c r="DO751" s="30">
        <v>34.200000000000003</v>
      </c>
      <c r="DP751" s="30">
        <v>66.900000000000006</v>
      </c>
      <c r="DQ751" s="30">
        <v>7.44</v>
      </c>
      <c r="DR751" s="30">
        <v>27.3</v>
      </c>
      <c r="DS751" s="30">
        <v>4.57</v>
      </c>
      <c r="DT751" s="30">
        <v>1.1200000000000001</v>
      </c>
      <c r="DU751" s="30">
        <v>3.42</v>
      </c>
      <c r="DV751" s="30">
        <v>0.53</v>
      </c>
      <c r="DW751" s="30">
        <v>2.93</v>
      </c>
      <c r="DX751" s="30">
        <v>0.54</v>
      </c>
      <c r="DY751" s="30">
        <v>1.51</v>
      </c>
      <c r="DZ751" s="30">
        <v>0.25</v>
      </c>
      <c r="EA751" s="30">
        <v>1.59</v>
      </c>
      <c r="EB751" s="30">
        <v>0.26</v>
      </c>
      <c r="EC751" s="30">
        <v>4.8099999999999996</v>
      </c>
      <c r="ED751" s="30">
        <v>1.1200000000000001</v>
      </c>
      <c r="EM751" s="30">
        <v>15.4</v>
      </c>
      <c r="EO751" s="30">
        <v>16.600000000000001</v>
      </c>
      <c r="EP751" s="30">
        <v>3.12</v>
      </c>
      <c r="FP751" s="13" t="s">
        <v>1469</v>
      </c>
    </row>
    <row r="752" spans="1:172" x14ac:dyDescent="0.25">
      <c r="A752" s="13" t="s">
        <v>1467</v>
      </c>
      <c r="C752" s="13" t="s">
        <v>802</v>
      </c>
      <c r="E752" s="12">
        <v>46.772530000000003</v>
      </c>
      <c r="F752" s="12">
        <v>46.772530000000003</v>
      </c>
      <c r="G752" s="12">
        <v>120.31379699999999</v>
      </c>
      <c r="H752" s="12">
        <v>120.31379699999999</v>
      </c>
      <c r="L752" s="13" t="s">
        <v>1474</v>
      </c>
      <c r="Q752" s="35">
        <v>132</v>
      </c>
      <c r="AB752" s="30">
        <v>68.69</v>
      </c>
      <c r="AC752" s="30">
        <v>0.3</v>
      </c>
      <c r="AE752" s="30">
        <v>14.62</v>
      </c>
      <c r="AG752" s="2">
        <v>1.3631851522560567</v>
      </c>
      <c r="AH752" s="2">
        <v>0.6</v>
      </c>
      <c r="AI752" s="2">
        <v>1.8265939999999998</v>
      </c>
      <c r="AJ752" s="2">
        <v>2.06</v>
      </c>
      <c r="AK752" s="2">
        <v>0.57999999999999996</v>
      </c>
      <c r="AL752" s="2">
        <v>0.09</v>
      </c>
      <c r="AN752" s="2">
        <v>4.72</v>
      </c>
      <c r="AO752" s="2">
        <v>3.42</v>
      </c>
      <c r="AP752" s="2">
        <v>0.09</v>
      </c>
      <c r="BF752" s="30">
        <v>3.15</v>
      </c>
      <c r="CH752" s="30">
        <v>3.9</v>
      </c>
      <c r="CJ752" s="30">
        <v>40</v>
      </c>
      <c r="CK752" s="30">
        <v>4.5</v>
      </c>
      <c r="CN752" s="30">
        <v>3.2</v>
      </c>
      <c r="CO752" s="30">
        <v>1.3</v>
      </c>
      <c r="CP752" s="30">
        <v>3.5</v>
      </c>
      <c r="CQ752" s="30">
        <v>103</v>
      </c>
      <c r="CR752" s="30">
        <v>17.399999999999999</v>
      </c>
      <c r="CW752" s="30">
        <v>129</v>
      </c>
      <c r="CX752" s="30">
        <v>319</v>
      </c>
      <c r="CY752" s="30">
        <v>21.8</v>
      </c>
      <c r="CZ752" s="30">
        <v>245</v>
      </c>
      <c r="DA752" s="30">
        <v>11.4</v>
      </c>
      <c r="DB752" s="30">
        <v>0.25</v>
      </c>
      <c r="DM752" s="30">
        <v>3.92</v>
      </c>
      <c r="DN752" s="30">
        <v>949</v>
      </c>
      <c r="DO752" s="30">
        <v>37.9</v>
      </c>
      <c r="DP752" s="30">
        <v>72.099999999999994</v>
      </c>
      <c r="DQ752" s="30">
        <v>8.0299999999999994</v>
      </c>
      <c r="DR752" s="30">
        <v>28.6</v>
      </c>
      <c r="DS752" s="30">
        <v>4.97</v>
      </c>
      <c r="DT752" s="30">
        <v>1.03</v>
      </c>
      <c r="DU752" s="30">
        <v>4.05</v>
      </c>
      <c r="DV752" s="30">
        <v>0.7</v>
      </c>
      <c r="DW752" s="30">
        <v>3.57</v>
      </c>
      <c r="DX752" s="30">
        <v>0.71</v>
      </c>
      <c r="DY752" s="30">
        <v>2.2400000000000002</v>
      </c>
      <c r="DZ752" s="30">
        <v>0.39</v>
      </c>
      <c r="EA752" s="30">
        <v>2.78</v>
      </c>
      <c r="EB752" s="30">
        <v>0.4</v>
      </c>
      <c r="EC752" s="30">
        <v>7.57</v>
      </c>
      <c r="ED752" s="30">
        <v>0.97</v>
      </c>
      <c r="EM752" s="30">
        <v>23.2</v>
      </c>
      <c r="EO752" s="30">
        <v>13.7</v>
      </c>
      <c r="EP752" s="30">
        <v>3.72</v>
      </c>
      <c r="FP752" s="13" t="s">
        <v>1469</v>
      </c>
    </row>
    <row r="753" spans="1:172" x14ac:dyDescent="0.25">
      <c r="A753" s="13" t="s">
        <v>1467</v>
      </c>
      <c r="C753" s="13" t="s">
        <v>802</v>
      </c>
      <c r="E753" s="12">
        <v>46.772530000000003</v>
      </c>
      <c r="F753" s="12">
        <v>46.772530000000003</v>
      </c>
      <c r="G753" s="12">
        <v>120.31379699999999</v>
      </c>
      <c r="H753" s="12">
        <v>120.31379699999999</v>
      </c>
      <c r="L753" s="13" t="s">
        <v>1475</v>
      </c>
      <c r="Q753" s="35">
        <v>132</v>
      </c>
      <c r="AB753" s="30">
        <v>69.72</v>
      </c>
      <c r="AC753" s="30">
        <v>0.49</v>
      </c>
      <c r="AE753" s="30">
        <v>15.15</v>
      </c>
      <c r="AG753" s="2">
        <v>0.81739497666148031</v>
      </c>
      <c r="AH753" s="2">
        <v>1.55</v>
      </c>
      <c r="AI753" s="2">
        <v>2.2854920000000001</v>
      </c>
      <c r="AJ753" s="2">
        <v>1.26</v>
      </c>
      <c r="AK753" s="2">
        <v>0.73</v>
      </c>
      <c r="AL753" s="2">
        <v>0.13</v>
      </c>
      <c r="AN753" s="2">
        <v>4.0199999999999996</v>
      </c>
      <c r="AO753" s="2">
        <v>4.22</v>
      </c>
      <c r="AP753" s="2">
        <v>0.15</v>
      </c>
      <c r="BF753" s="30">
        <v>1.26</v>
      </c>
      <c r="CH753" s="30">
        <v>5.5</v>
      </c>
      <c r="CJ753" s="30">
        <v>54</v>
      </c>
      <c r="CK753" s="30">
        <v>9</v>
      </c>
      <c r="CN753" s="30">
        <v>3.5</v>
      </c>
      <c r="CO753" s="30">
        <v>3.4</v>
      </c>
      <c r="CP753" s="30">
        <v>3.7</v>
      </c>
      <c r="CQ753" s="30">
        <v>56.8</v>
      </c>
      <c r="CR753" s="30">
        <v>20</v>
      </c>
      <c r="CW753" s="30">
        <v>165</v>
      </c>
      <c r="CX753" s="30">
        <v>259</v>
      </c>
      <c r="CY753" s="30">
        <v>20.8</v>
      </c>
      <c r="CZ753" s="30">
        <v>169</v>
      </c>
      <c r="DA753" s="30">
        <v>11.1</v>
      </c>
      <c r="DB753" s="30">
        <v>0.33</v>
      </c>
      <c r="DM753" s="30">
        <v>11.4</v>
      </c>
      <c r="DN753" s="30">
        <v>761</v>
      </c>
      <c r="DO753" s="30">
        <v>39.799999999999997</v>
      </c>
      <c r="DP753" s="30">
        <v>78.7</v>
      </c>
      <c r="DQ753" s="30">
        <v>9.4</v>
      </c>
      <c r="DR753" s="30">
        <v>34.799999999999997</v>
      </c>
      <c r="DS753" s="30">
        <v>6.04</v>
      </c>
      <c r="DT753" s="30">
        <v>1.28</v>
      </c>
      <c r="DU753" s="30">
        <v>4.7300000000000004</v>
      </c>
      <c r="DV753" s="30">
        <v>0.84</v>
      </c>
      <c r="DW753" s="30">
        <v>4.8099999999999996</v>
      </c>
      <c r="DX753" s="30">
        <v>0.87</v>
      </c>
      <c r="DY753" s="30">
        <v>2.81</v>
      </c>
      <c r="DZ753" s="30">
        <v>0.45</v>
      </c>
      <c r="EA753" s="30">
        <v>2.82</v>
      </c>
      <c r="EB753" s="30">
        <v>0.43</v>
      </c>
      <c r="EC753" s="30">
        <v>6.28</v>
      </c>
      <c r="ED753" s="30">
        <v>1.2</v>
      </c>
      <c r="EM753" s="30">
        <v>26.2</v>
      </c>
      <c r="EO753" s="30">
        <v>21.4</v>
      </c>
      <c r="EP753" s="30">
        <v>5.16</v>
      </c>
      <c r="FP753" s="13" t="s">
        <v>1469</v>
      </c>
    </row>
    <row r="754" spans="1:172" x14ac:dyDescent="0.25">
      <c r="A754" s="13" t="s">
        <v>1467</v>
      </c>
      <c r="C754" s="13" t="s">
        <v>802</v>
      </c>
      <c r="E754" s="12">
        <v>46.772530000000003</v>
      </c>
      <c r="F754" s="12">
        <v>46.772530000000003</v>
      </c>
      <c r="G754" s="12">
        <v>120.31379699999999</v>
      </c>
      <c r="H754" s="12">
        <v>120.31379699999999</v>
      </c>
      <c r="L754" s="13" t="s">
        <v>1476</v>
      </c>
      <c r="Q754" s="35">
        <v>132</v>
      </c>
      <c r="AB754" s="30">
        <v>70.150000000000006</v>
      </c>
      <c r="AC754" s="30">
        <v>0.32</v>
      </c>
      <c r="AE754" s="30">
        <v>15.1</v>
      </c>
      <c r="AG754" s="2">
        <v>1.1742098244054233</v>
      </c>
      <c r="AH754" s="2">
        <v>0.95</v>
      </c>
      <c r="AI754" s="2">
        <v>2.0065539999999999</v>
      </c>
      <c r="AJ754" s="2">
        <v>0.93</v>
      </c>
      <c r="AK754" s="2">
        <v>0.68</v>
      </c>
      <c r="AL754" s="2">
        <v>7.0000000000000007E-2</v>
      </c>
      <c r="AN754" s="2">
        <v>4.9800000000000004</v>
      </c>
      <c r="AO754" s="2">
        <v>3.77</v>
      </c>
      <c r="AP754" s="2">
        <v>0.12</v>
      </c>
      <c r="BF754" s="30">
        <v>1.36</v>
      </c>
      <c r="CH754" s="30">
        <v>3.9</v>
      </c>
      <c r="CJ754" s="30">
        <v>37</v>
      </c>
      <c r="CK754" s="30">
        <v>7.5</v>
      </c>
      <c r="CN754" s="30">
        <v>4.7</v>
      </c>
      <c r="CO754" s="30">
        <v>4.5999999999999996</v>
      </c>
      <c r="CP754" s="30">
        <v>7.4</v>
      </c>
      <c r="CQ754" s="30">
        <v>50.1</v>
      </c>
      <c r="CR754" s="30">
        <v>17</v>
      </c>
      <c r="CW754" s="30">
        <v>167</v>
      </c>
      <c r="CX754" s="30">
        <v>236</v>
      </c>
      <c r="CY754" s="30">
        <v>14.6</v>
      </c>
      <c r="CZ754" s="30">
        <v>197</v>
      </c>
      <c r="DA754" s="30">
        <v>10.3</v>
      </c>
      <c r="DB754" s="30">
        <v>0.25</v>
      </c>
      <c r="DM754" s="30">
        <v>4.1900000000000004</v>
      </c>
      <c r="DN754" s="30">
        <v>668</v>
      </c>
      <c r="DO754" s="30">
        <v>24.9</v>
      </c>
      <c r="DP754" s="30">
        <v>60</v>
      </c>
      <c r="DQ754" s="30">
        <v>4.66</v>
      </c>
      <c r="DR754" s="30">
        <v>16.8</v>
      </c>
      <c r="DS754" s="30">
        <v>2.87</v>
      </c>
      <c r="DT754" s="30">
        <v>0.6</v>
      </c>
      <c r="DU754" s="30">
        <v>2.5</v>
      </c>
      <c r="DV754" s="30">
        <v>0.38</v>
      </c>
      <c r="DW754" s="30">
        <v>2.4700000000000002</v>
      </c>
      <c r="DX754" s="30">
        <v>0.47</v>
      </c>
      <c r="DY754" s="30">
        <v>1.42</v>
      </c>
      <c r="DZ754" s="30">
        <v>0.27</v>
      </c>
      <c r="EA754" s="30">
        <v>1.77</v>
      </c>
      <c r="EB754" s="30">
        <v>0.28999999999999998</v>
      </c>
      <c r="EC754" s="30">
        <v>6.33</v>
      </c>
      <c r="ED754" s="30">
        <v>1</v>
      </c>
      <c r="EM754" s="30">
        <v>20.8</v>
      </c>
      <c r="EO754" s="30">
        <v>15.9</v>
      </c>
      <c r="EP754" s="30">
        <v>3.99</v>
      </c>
      <c r="FP754" s="13" t="s">
        <v>1469</v>
      </c>
    </row>
    <row r="755" spans="1:172" x14ac:dyDescent="0.25">
      <c r="A755" s="13" t="s">
        <v>1467</v>
      </c>
      <c r="C755" s="13" t="s">
        <v>802</v>
      </c>
      <c r="E755" s="12">
        <v>46.772530000000003</v>
      </c>
      <c r="F755" s="12">
        <v>46.772530000000003</v>
      </c>
      <c r="G755" s="12">
        <v>120.31379699999999</v>
      </c>
      <c r="H755" s="12">
        <v>120.31379699999999</v>
      </c>
      <c r="L755" s="13" t="s">
        <v>1477</v>
      </c>
      <c r="Q755" s="35">
        <v>132</v>
      </c>
      <c r="AB755" s="30">
        <v>71.14</v>
      </c>
      <c r="AC755" s="30">
        <v>0.31</v>
      </c>
      <c r="AE755" s="30">
        <v>14.6</v>
      </c>
      <c r="AG755" s="2">
        <v>1.2076172482773948</v>
      </c>
      <c r="AH755" s="2">
        <v>0.65</v>
      </c>
      <c r="AI755" s="2">
        <v>1.7366140000000001</v>
      </c>
      <c r="AJ755" s="2">
        <v>1.1200000000000001</v>
      </c>
      <c r="AK755" s="2">
        <v>0.61</v>
      </c>
      <c r="AL755" s="2">
        <v>0.08</v>
      </c>
      <c r="AN755" s="2">
        <v>3.87</v>
      </c>
      <c r="AO755" s="2">
        <v>4.46</v>
      </c>
      <c r="AP755" s="2">
        <v>0.13</v>
      </c>
      <c r="BF755" s="30">
        <v>1.47</v>
      </c>
      <c r="CH755" s="30">
        <v>4.2</v>
      </c>
      <c r="CJ755" s="30">
        <v>45</v>
      </c>
      <c r="CK755" s="30">
        <v>3.9</v>
      </c>
      <c r="CN755" s="30">
        <v>3</v>
      </c>
      <c r="CO755" s="30">
        <v>2</v>
      </c>
      <c r="CP755" s="30">
        <v>4.5999999999999996</v>
      </c>
      <c r="CQ755" s="30">
        <v>56.2</v>
      </c>
      <c r="CR755" s="30">
        <v>17.7</v>
      </c>
      <c r="CW755" s="30">
        <v>128</v>
      </c>
      <c r="CX755" s="30">
        <v>196</v>
      </c>
      <c r="CY755" s="30">
        <v>24.3</v>
      </c>
      <c r="CZ755" s="30">
        <v>254</v>
      </c>
      <c r="DA755" s="30">
        <v>12.5</v>
      </c>
      <c r="DB755" s="30">
        <v>0.18</v>
      </c>
      <c r="DM755" s="30">
        <v>7.27</v>
      </c>
      <c r="DN755" s="30">
        <v>631</v>
      </c>
      <c r="DO755" s="30">
        <v>41.6</v>
      </c>
      <c r="DP755" s="30">
        <v>76.3</v>
      </c>
      <c r="DQ755" s="30">
        <v>8.92</v>
      </c>
      <c r="DR755" s="30">
        <v>32.4</v>
      </c>
      <c r="DS755" s="30">
        <v>5.4</v>
      </c>
      <c r="DT755" s="30">
        <v>0.92</v>
      </c>
      <c r="DU755" s="30">
        <v>4.5199999999999996</v>
      </c>
      <c r="DV755" s="30">
        <v>0.75</v>
      </c>
      <c r="DW755" s="30">
        <v>4.24</v>
      </c>
      <c r="DX755" s="30">
        <v>0.76</v>
      </c>
      <c r="DY755" s="30">
        <v>2.59</v>
      </c>
      <c r="DZ755" s="30">
        <v>0.4</v>
      </c>
      <c r="EA755" s="30">
        <v>2.75</v>
      </c>
      <c r="EB755" s="30">
        <v>0.44</v>
      </c>
      <c r="EC755" s="30">
        <v>8.49</v>
      </c>
      <c r="ED755" s="30">
        <v>1.17</v>
      </c>
      <c r="EM755" s="30">
        <v>23.9</v>
      </c>
      <c r="EO755" s="30">
        <v>16.600000000000001</v>
      </c>
      <c r="EP755" s="30">
        <v>4.6399999999999997</v>
      </c>
      <c r="FP755" s="13" t="s">
        <v>1469</v>
      </c>
    </row>
    <row r="756" spans="1:172" x14ac:dyDescent="0.25">
      <c r="A756" s="13" t="s">
        <v>1467</v>
      </c>
      <c r="C756" s="13" t="s">
        <v>802</v>
      </c>
      <c r="E756" s="12">
        <v>46.772530000000003</v>
      </c>
      <c r="F756" s="12">
        <v>46.772530000000003</v>
      </c>
      <c r="G756" s="12">
        <v>120.31379699999999</v>
      </c>
      <c r="H756" s="12">
        <v>120.31379699999999</v>
      </c>
      <c r="L756" s="13" t="s">
        <v>1478</v>
      </c>
      <c r="Q756" s="35">
        <v>132</v>
      </c>
      <c r="AB756" s="30">
        <v>72.489999999999995</v>
      </c>
      <c r="AC756" s="30">
        <v>0.31</v>
      </c>
      <c r="AE756" s="30">
        <v>14.12</v>
      </c>
      <c r="AG756" s="2">
        <v>1.3431851522560567</v>
      </c>
      <c r="AH756" s="2">
        <v>0.6</v>
      </c>
      <c r="AI756" s="2">
        <v>1.8085979999999999</v>
      </c>
      <c r="AJ756" s="2">
        <v>0.69</v>
      </c>
      <c r="AK756" s="2">
        <v>0.65</v>
      </c>
      <c r="AL756" s="2">
        <v>0.08</v>
      </c>
      <c r="AN756" s="2">
        <v>3.19</v>
      </c>
      <c r="AO756" s="2">
        <v>4.1399999999999997</v>
      </c>
      <c r="AP756" s="2">
        <v>0.08</v>
      </c>
      <c r="BF756" s="30">
        <v>1.98</v>
      </c>
      <c r="CH756" s="30">
        <v>3.8</v>
      </c>
      <c r="CJ756" s="30">
        <v>37</v>
      </c>
      <c r="CK756" s="30">
        <v>4</v>
      </c>
      <c r="CN756" s="30">
        <v>3.9</v>
      </c>
      <c r="CO756" s="30">
        <v>2.2999999999999998</v>
      </c>
      <c r="CP756" s="30">
        <v>5.0999999999999996</v>
      </c>
      <c r="CQ756" s="30">
        <v>102</v>
      </c>
      <c r="CR756" s="30">
        <v>18.399999999999999</v>
      </c>
      <c r="CW756" s="30">
        <v>115</v>
      </c>
      <c r="CX756" s="30">
        <v>228</v>
      </c>
      <c r="CY756" s="30">
        <v>23.9</v>
      </c>
      <c r="CZ756" s="30">
        <v>254</v>
      </c>
      <c r="DA756" s="30">
        <v>12.7</v>
      </c>
      <c r="DB756" s="30">
        <v>0.21</v>
      </c>
      <c r="DM756" s="30">
        <v>5.6</v>
      </c>
      <c r="DN756" s="30">
        <v>689</v>
      </c>
      <c r="DO756" s="30">
        <v>39.1</v>
      </c>
      <c r="DP756" s="30">
        <v>75.5</v>
      </c>
      <c r="DQ756" s="30">
        <v>8.4700000000000006</v>
      </c>
      <c r="DR756" s="30">
        <v>30.4</v>
      </c>
      <c r="DS756" s="30">
        <v>5.6</v>
      </c>
      <c r="DT756" s="30">
        <v>0.88</v>
      </c>
      <c r="DU756" s="30">
        <v>4.26</v>
      </c>
      <c r="DV756" s="30">
        <v>0.75</v>
      </c>
      <c r="DW756" s="30">
        <v>4.2699999999999996</v>
      </c>
      <c r="DX756" s="30">
        <v>0.79</v>
      </c>
      <c r="DY756" s="30">
        <v>2.65</v>
      </c>
      <c r="DZ756" s="30">
        <v>0.38</v>
      </c>
      <c r="EA756" s="30">
        <v>2.61</v>
      </c>
      <c r="EB756" s="30">
        <v>0.42</v>
      </c>
      <c r="EC756" s="30">
        <v>7.95</v>
      </c>
      <c r="ED756" s="30">
        <v>1.06</v>
      </c>
      <c r="EM756" s="30">
        <v>23.7</v>
      </c>
      <c r="EO756" s="30">
        <v>15.4</v>
      </c>
      <c r="EP756" s="30">
        <v>3.76</v>
      </c>
      <c r="FP756" s="13" t="s">
        <v>1469</v>
      </c>
    </row>
    <row r="757" spans="1:172" x14ac:dyDescent="0.25">
      <c r="A757" s="13" t="s">
        <v>1467</v>
      </c>
      <c r="C757" s="13" t="s">
        <v>802</v>
      </c>
      <c r="E757" s="12">
        <v>46.772530000000003</v>
      </c>
      <c r="F757" s="12">
        <v>46.772530000000003</v>
      </c>
      <c r="G757" s="12">
        <v>120.31379699999999</v>
      </c>
      <c r="H757" s="12">
        <v>120.31379699999999</v>
      </c>
      <c r="L757" s="13" t="s">
        <v>1479</v>
      </c>
      <c r="Q757" s="35">
        <v>132</v>
      </c>
      <c r="AB757" s="30">
        <v>73.25</v>
      </c>
      <c r="AC757" s="30">
        <v>0.32</v>
      </c>
      <c r="AE757" s="30">
        <v>14.05</v>
      </c>
      <c r="AG757" s="2">
        <v>1.6277283840853523</v>
      </c>
      <c r="AH757" s="2">
        <v>0.2</v>
      </c>
      <c r="AI757" s="2">
        <v>1.6646300000000001</v>
      </c>
      <c r="AJ757" s="2">
        <v>0.31</v>
      </c>
      <c r="AK757" s="2">
        <v>0.34</v>
      </c>
      <c r="AL757" s="2">
        <v>0.03</v>
      </c>
      <c r="AN757" s="2">
        <v>4.7699999999999996</v>
      </c>
      <c r="AO757" s="2">
        <v>3.27</v>
      </c>
      <c r="AP757" s="2">
        <v>0.09</v>
      </c>
      <c r="BF757" s="30">
        <v>1.47</v>
      </c>
      <c r="CH757" s="30">
        <v>2.8</v>
      </c>
      <c r="CJ757" s="30">
        <v>26</v>
      </c>
      <c r="CK757" s="30">
        <v>9.1</v>
      </c>
      <c r="CN757" s="30">
        <v>3.4</v>
      </c>
      <c r="CO757" s="30">
        <v>1.9</v>
      </c>
      <c r="CP757" s="30">
        <v>4.3</v>
      </c>
      <c r="CQ757" s="30">
        <v>53.2</v>
      </c>
      <c r="CR757" s="30">
        <v>21.4</v>
      </c>
      <c r="CW757" s="30">
        <v>187</v>
      </c>
      <c r="CX757" s="30">
        <v>180</v>
      </c>
      <c r="CY757" s="30">
        <v>27</v>
      </c>
      <c r="CZ757" s="30">
        <v>197</v>
      </c>
      <c r="DA757" s="30">
        <v>14</v>
      </c>
      <c r="DB757" s="30">
        <v>0.72</v>
      </c>
      <c r="DM757" s="30">
        <v>10.9</v>
      </c>
      <c r="DN757" s="30">
        <v>674</v>
      </c>
      <c r="DO757" s="30">
        <v>37.799999999999997</v>
      </c>
      <c r="DP757" s="30">
        <v>72.5</v>
      </c>
      <c r="DQ757" s="30">
        <v>8.2200000000000006</v>
      </c>
      <c r="DR757" s="30">
        <v>28.7</v>
      </c>
      <c r="DS757" s="30">
        <v>5.25</v>
      </c>
      <c r="DT757" s="30">
        <v>0.78</v>
      </c>
      <c r="DU757" s="30">
        <v>4.2699999999999996</v>
      </c>
      <c r="DV757" s="30">
        <v>0.67</v>
      </c>
      <c r="DW757" s="30">
        <v>4.4400000000000004</v>
      </c>
      <c r="DX757" s="30">
        <v>0.83</v>
      </c>
      <c r="DY757" s="30">
        <v>2.5099999999999998</v>
      </c>
      <c r="DZ757" s="30">
        <v>0.41</v>
      </c>
      <c r="EA757" s="30">
        <v>2.76</v>
      </c>
      <c r="EB757" s="30">
        <v>0.41</v>
      </c>
      <c r="EC757" s="30">
        <v>6.75</v>
      </c>
      <c r="ED757" s="30">
        <v>1.43</v>
      </c>
      <c r="EM757" s="30">
        <v>19.100000000000001</v>
      </c>
      <c r="EO757" s="30">
        <v>26.8</v>
      </c>
      <c r="EP757" s="30">
        <v>4.62</v>
      </c>
      <c r="FP757" s="13" t="s">
        <v>1469</v>
      </c>
    </row>
    <row r="758" spans="1:172" x14ac:dyDescent="0.25">
      <c r="A758" s="13" t="s">
        <v>1467</v>
      </c>
      <c r="C758" s="13" t="s">
        <v>802</v>
      </c>
      <c r="E758" s="12">
        <v>46.772530000000003</v>
      </c>
      <c r="F758" s="12">
        <v>46.772530000000003</v>
      </c>
      <c r="G758" s="12">
        <v>120.31379699999999</v>
      </c>
      <c r="H758" s="12">
        <v>120.31379699999999</v>
      </c>
      <c r="L758" s="13" t="s">
        <v>1480</v>
      </c>
      <c r="Q758" s="35">
        <v>132</v>
      </c>
      <c r="AB758" s="30">
        <v>73.45</v>
      </c>
      <c r="AC758" s="30">
        <v>0.15</v>
      </c>
      <c r="AE758" s="30">
        <v>13.74</v>
      </c>
      <c r="AG758" s="2">
        <v>1.2032962880640146</v>
      </c>
      <c r="AH758" s="2">
        <v>0.15</v>
      </c>
      <c r="AI758" s="2">
        <v>1.2327260000000002</v>
      </c>
      <c r="AJ758" s="2">
        <v>0.48</v>
      </c>
      <c r="AK758" s="2">
        <v>0.16</v>
      </c>
      <c r="AL758" s="2">
        <v>7.0000000000000007E-2</v>
      </c>
      <c r="AN758" s="2">
        <v>5.0999999999999996</v>
      </c>
      <c r="AO758" s="2">
        <v>3.79</v>
      </c>
      <c r="AP758" s="2">
        <v>0.03</v>
      </c>
      <c r="BF758" s="30">
        <v>1.46</v>
      </c>
      <c r="CH758" s="30">
        <v>3.7</v>
      </c>
      <c r="CJ758" s="30">
        <v>6</v>
      </c>
      <c r="CK758" s="30">
        <v>4.9000000000000004</v>
      </c>
      <c r="CN758" s="30">
        <v>1.4</v>
      </c>
      <c r="CO758" s="30">
        <v>1.6</v>
      </c>
      <c r="CP758" s="30">
        <v>2.9</v>
      </c>
      <c r="CQ758" s="30">
        <v>65.5</v>
      </c>
      <c r="CR758" s="30">
        <v>17.3</v>
      </c>
      <c r="CW758" s="30">
        <v>182</v>
      </c>
      <c r="CX758" s="30">
        <v>35</v>
      </c>
      <c r="CY758" s="30">
        <v>24.1</v>
      </c>
      <c r="CZ758" s="30">
        <v>306</v>
      </c>
      <c r="DA758" s="30">
        <v>16.100000000000001</v>
      </c>
      <c r="DB758" s="30">
        <v>1.04</v>
      </c>
      <c r="DM758" s="30">
        <v>4.66</v>
      </c>
      <c r="DN758" s="30">
        <v>113</v>
      </c>
      <c r="DO758" s="30">
        <v>43</v>
      </c>
      <c r="DP758" s="30">
        <v>76.099999999999994</v>
      </c>
      <c r="DQ758" s="30">
        <v>9.0299999999999994</v>
      </c>
      <c r="DR758" s="30">
        <v>32.6</v>
      </c>
      <c r="DS758" s="30">
        <v>5.56</v>
      </c>
      <c r="DT758" s="30">
        <v>0.31</v>
      </c>
      <c r="DU758" s="30">
        <v>4.03</v>
      </c>
      <c r="DV758" s="30">
        <v>0.74</v>
      </c>
      <c r="DW758" s="30">
        <v>4.0599999999999996</v>
      </c>
      <c r="DX758" s="30">
        <v>0.84</v>
      </c>
      <c r="DY758" s="30">
        <v>2.61</v>
      </c>
      <c r="DZ758" s="30">
        <v>0.46</v>
      </c>
      <c r="EA758" s="30">
        <v>2.97</v>
      </c>
      <c r="EB758" s="30">
        <v>0.53</v>
      </c>
      <c r="EC758" s="30">
        <v>10.1</v>
      </c>
      <c r="ED758" s="30">
        <v>1.38</v>
      </c>
      <c r="EM758" s="30">
        <v>27.4</v>
      </c>
      <c r="EO758" s="30">
        <v>22</v>
      </c>
      <c r="EP758" s="30">
        <v>4.5199999999999996</v>
      </c>
      <c r="FP758" s="13" t="s">
        <v>1469</v>
      </c>
    </row>
    <row r="759" spans="1:172" x14ac:dyDescent="0.25">
      <c r="A759" s="13" t="s">
        <v>1467</v>
      </c>
      <c r="C759" s="13" t="s">
        <v>802</v>
      </c>
      <c r="E759" s="12">
        <v>46.772530000000003</v>
      </c>
      <c r="F759" s="12">
        <v>46.772530000000003</v>
      </c>
      <c r="G759" s="12">
        <v>120.31379699999999</v>
      </c>
      <c r="H759" s="12">
        <v>120.31379699999999</v>
      </c>
      <c r="L759" s="13" t="s">
        <v>1481</v>
      </c>
      <c r="Q759" s="35">
        <v>132</v>
      </c>
      <c r="AB759" s="30">
        <v>73.930000000000007</v>
      </c>
      <c r="AC759" s="30">
        <v>0.14000000000000001</v>
      </c>
      <c r="AE759" s="30">
        <v>13.54</v>
      </c>
      <c r="AG759" s="2">
        <v>1.1832962880640143</v>
      </c>
      <c r="AH759" s="2">
        <v>0.15</v>
      </c>
      <c r="AI759" s="2">
        <v>1.2147300000000001</v>
      </c>
      <c r="AJ759" s="2">
        <v>1.07</v>
      </c>
      <c r="AK759" s="2">
        <v>0.41</v>
      </c>
      <c r="AL759" s="2">
        <v>7.0000000000000007E-2</v>
      </c>
      <c r="AN759" s="2">
        <v>3.82</v>
      </c>
      <c r="AO759" s="2">
        <v>4.43</v>
      </c>
      <c r="AP759" s="2">
        <v>0.03</v>
      </c>
      <c r="BF759" s="30">
        <v>0.99</v>
      </c>
      <c r="CH759" s="30">
        <v>2.5</v>
      </c>
      <c r="CJ759" s="30">
        <v>18</v>
      </c>
      <c r="CK759" s="30">
        <v>2.6</v>
      </c>
      <c r="CN759" s="30">
        <v>1.4</v>
      </c>
      <c r="CO759" s="30">
        <v>3.2</v>
      </c>
      <c r="CP759" s="30">
        <v>2.6</v>
      </c>
      <c r="CQ759" s="30">
        <v>40.9</v>
      </c>
      <c r="CR759" s="30">
        <v>16.899999999999999</v>
      </c>
      <c r="CW759" s="30">
        <v>112</v>
      </c>
      <c r="CX759" s="30">
        <v>304</v>
      </c>
      <c r="CY759" s="30">
        <v>20.3</v>
      </c>
      <c r="CZ759" s="30">
        <v>230</v>
      </c>
      <c r="DA759" s="30">
        <v>16.600000000000001</v>
      </c>
      <c r="DB759" s="30">
        <v>0.24</v>
      </c>
      <c r="DM759" s="30">
        <v>4.29</v>
      </c>
      <c r="DN759" s="30">
        <v>666</v>
      </c>
      <c r="DO759" s="30">
        <v>39.299999999999997</v>
      </c>
      <c r="DP759" s="30">
        <v>73.5</v>
      </c>
      <c r="DQ759" s="30">
        <v>8.31</v>
      </c>
      <c r="DR759" s="30">
        <v>28.2</v>
      </c>
      <c r="DS759" s="30">
        <v>5.33</v>
      </c>
      <c r="DT759" s="30">
        <v>0.51</v>
      </c>
      <c r="DU759" s="30">
        <v>4.29</v>
      </c>
      <c r="DV759" s="30">
        <v>0.69</v>
      </c>
      <c r="DW759" s="30">
        <v>3.92</v>
      </c>
      <c r="DX759" s="30">
        <v>0.74</v>
      </c>
      <c r="DY759" s="30">
        <v>2.0299999999999998</v>
      </c>
      <c r="DZ759" s="30">
        <v>0.37</v>
      </c>
      <c r="EA759" s="30">
        <v>2.65</v>
      </c>
      <c r="EB759" s="30">
        <v>0.36</v>
      </c>
      <c r="EC759" s="30">
        <v>8.52</v>
      </c>
      <c r="ED759" s="30">
        <v>1.42</v>
      </c>
      <c r="EM759" s="30">
        <v>23.8</v>
      </c>
      <c r="EO759" s="30">
        <v>20.3</v>
      </c>
      <c r="EP759" s="30">
        <v>5.09</v>
      </c>
      <c r="FP759" s="13" t="s">
        <v>1469</v>
      </c>
    </row>
    <row r="760" spans="1:172" x14ac:dyDescent="0.25">
      <c r="A760" s="13" t="s">
        <v>1467</v>
      </c>
      <c r="C760" s="13" t="s">
        <v>802</v>
      </c>
      <c r="E760" s="12">
        <v>46.772530000000003</v>
      </c>
      <c r="F760" s="12">
        <v>46.772530000000003</v>
      </c>
      <c r="G760" s="12">
        <v>120.31379699999999</v>
      </c>
      <c r="H760" s="12">
        <v>120.31379699999999</v>
      </c>
      <c r="L760" s="13" t="s">
        <v>1482</v>
      </c>
      <c r="Q760" s="35">
        <v>132</v>
      </c>
      <c r="AB760" s="30">
        <v>74.19</v>
      </c>
      <c r="AC760" s="30">
        <v>0.26</v>
      </c>
      <c r="AE760" s="30">
        <v>13.38</v>
      </c>
      <c r="AG760" s="2">
        <v>0.89204934429873317</v>
      </c>
      <c r="AH760" s="2">
        <v>0.7</v>
      </c>
      <c r="AI760" s="2">
        <v>1.5026660000000001</v>
      </c>
      <c r="AJ760" s="2">
        <v>0.75</v>
      </c>
      <c r="AK760" s="2">
        <v>0.24</v>
      </c>
      <c r="AL760" s="2">
        <v>0.08</v>
      </c>
      <c r="AN760" s="2">
        <v>4.3600000000000003</v>
      </c>
      <c r="AO760" s="2">
        <v>4.09</v>
      </c>
      <c r="AP760" s="2">
        <v>0.05</v>
      </c>
      <c r="BF760" s="30">
        <v>0.73</v>
      </c>
      <c r="CH760" s="30">
        <v>3.4</v>
      </c>
      <c r="CJ760" s="30">
        <v>26</v>
      </c>
      <c r="CK760" s="30">
        <v>2.7</v>
      </c>
      <c r="CN760" s="30">
        <v>1.8</v>
      </c>
      <c r="CO760" s="30">
        <v>0.6</v>
      </c>
      <c r="CP760" s="30">
        <v>2.1</v>
      </c>
      <c r="CQ760" s="30">
        <v>47.5</v>
      </c>
      <c r="CR760" s="30">
        <v>16.600000000000001</v>
      </c>
      <c r="CW760" s="30">
        <v>134</v>
      </c>
      <c r="CX760" s="30">
        <v>197</v>
      </c>
      <c r="CY760" s="30">
        <v>22.6</v>
      </c>
      <c r="CZ760" s="30">
        <v>173</v>
      </c>
      <c r="DA760" s="30">
        <v>17.100000000000001</v>
      </c>
      <c r="DB760" s="30">
        <v>0.28999999999999998</v>
      </c>
      <c r="DM760" s="30">
        <v>5.4</v>
      </c>
      <c r="DN760" s="30">
        <v>605</v>
      </c>
      <c r="DO760" s="30">
        <v>51.8</v>
      </c>
      <c r="DP760" s="30">
        <v>98</v>
      </c>
      <c r="DQ760" s="30">
        <v>10.6</v>
      </c>
      <c r="DR760" s="30">
        <v>35.9</v>
      </c>
      <c r="DS760" s="30">
        <v>5.75</v>
      </c>
      <c r="DT760" s="30">
        <v>0.85</v>
      </c>
      <c r="DU760" s="30">
        <v>4.68</v>
      </c>
      <c r="DV760" s="30">
        <v>0.81</v>
      </c>
      <c r="DW760" s="30">
        <v>4.21</v>
      </c>
      <c r="DX760" s="30">
        <v>0.82</v>
      </c>
      <c r="DY760" s="30">
        <v>2.73</v>
      </c>
      <c r="DZ760" s="30">
        <v>0.51</v>
      </c>
      <c r="EA760" s="30">
        <v>3.12</v>
      </c>
      <c r="EB760" s="30">
        <v>0.57999999999999996</v>
      </c>
      <c r="EC760" s="30">
        <v>7.37</v>
      </c>
      <c r="ED760" s="30">
        <v>1.45</v>
      </c>
      <c r="EM760" s="30">
        <v>27.7</v>
      </c>
      <c r="EO760" s="30">
        <v>21</v>
      </c>
      <c r="EP760" s="30">
        <v>5.13</v>
      </c>
      <c r="FP760" s="13" t="s">
        <v>1469</v>
      </c>
    </row>
    <row r="761" spans="1:172" x14ac:dyDescent="0.25">
      <c r="A761" s="13" t="s">
        <v>1467</v>
      </c>
      <c r="C761" s="13" t="s">
        <v>802</v>
      </c>
      <c r="E761" s="12">
        <v>46.772530000000003</v>
      </c>
      <c r="F761" s="12">
        <v>46.772530000000003</v>
      </c>
      <c r="G761" s="12">
        <v>120.31379699999999</v>
      </c>
      <c r="H761" s="12">
        <v>120.31379699999999</v>
      </c>
      <c r="L761" s="13" t="s">
        <v>1483</v>
      </c>
      <c r="Q761" s="35">
        <v>132</v>
      </c>
      <c r="AB761" s="30">
        <v>74.540000000000006</v>
      </c>
      <c r="AC761" s="30">
        <v>0.3</v>
      </c>
      <c r="AE761" s="30">
        <v>13.35</v>
      </c>
      <c r="AG761" s="2">
        <v>0.71204934429873312</v>
      </c>
      <c r="AH761" s="2">
        <v>0.7</v>
      </c>
      <c r="AI761" s="2">
        <v>1.3407020000000001</v>
      </c>
      <c r="AJ761" s="2">
        <v>0.39</v>
      </c>
      <c r="AK761" s="2">
        <v>0.32</v>
      </c>
      <c r="AL761" s="2">
        <v>0.04</v>
      </c>
      <c r="AN761" s="2">
        <v>3.77</v>
      </c>
      <c r="AO761" s="2">
        <v>4.47</v>
      </c>
      <c r="AP761" s="2">
        <v>0.08</v>
      </c>
      <c r="BF761" s="30">
        <v>1.05</v>
      </c>
      <c r="CH761" s="30">
        <v>3.2</v>
      </c>
      <c r="CJ761" s="30">
        <v>19</v>
      </c>
      <c r="CK761" s="30">
        <v>2.7</v>
      </c>
      <c r="CN761" s="30">
        <v>1.8</v>
      </c>
      <c r="CO761" s="30">
        <v>1.5</v>
      </c>
      <c r="CP761" s="30">
        <v>215</v>
      </c>
      <c r="CQ761" s="30">
        <v>43</v>
      </c>
      <c r="CR761" s="30">
        <v>15.2</v>
      </c>
      <c r="CW761" s="30">
        <v>110</v>
      </c>
      <c r="CX761" s="30">
        <v>212</v>
      </c>
      <c r="CY761" s="30">
        <v>24.2</v>
      </c>
      <c r="CZ761" s="30">
        <v>181</v>
      </c>
      <c r="DA761" s="30">
        <v>15.7</v>
      </c>
      <c r="DB761" s="30">
        <v>0.13</v>
      </c>
      <c r="DM761" s="30">
        <v>4.66</v>
      </c>
      <c r="DN761" s="30">
        <v>541</v>
      </c>
      <c r="DO761" s="30">
        <v>24.4</v>
      </c>
      <c r="DP761" s="30">
        <v>51.7</v>
      </c>
      <c r="DQ761" s="30">
        <v>6.06</v>
      </c>
      <c r="DR761" s="30">
        <v>21.6</v>
      </c>
      <c r="DS761" s="30">
        <v>4.28</v>
      </c>
      <c r="DT761" s="30">
        <v>0.78</v>
      </c>
      <c r="DU761" s="30">
        <v>3.35</v>
      </c>
      <c r="DV761" s="30">
        <v>0.73</v>
      </c>
      <c r="DW761" s="30">
        <v>4.17</v>
      </c>
      <c r="DX761" s="30">
        <v>0.88</v>
      </c>
      <c r="DY761" s="30">
        <v>2.67</v>
      </c>
      <c r="DZ761" s="30">
        <v>0.42</v>
      </c>
      <c r="EA761" s="30">
        <v>2.98</v>
      </c>
      <c r="EB761" s="30">
        <v>0.54</v>
      </c>
      <c r="EC761" s="30">
        <v>6.7</v>
      </c>
      <c r="ED761" s="30">
        <v>1.41</v>
      </c>
      <c r="EM761" s="30">
        <v>20.3</v>
      </c>
      <c r="EO761" s="30">
        <v>19.600000000000001</v>
      </c>
      <c r="EP761" s="30">
        <v>3.53</v>
      </c>
      <c r="FP761" s="13" t="s">
        <v>1469</v>
      </c>
    </row>
    <row r="762" spans="1:172" x14ac:dyDescent="0.25">
      <c r="A762" s="13" t="s">
        <v>1467</v>
      </c>
      <c r="C762" s="13" t="s">
        <v>802</v>
      </c>
      <c r="E762" s="12">
        <v>46.772530000000003</v>
      </c>
      <c r="F762" s="12">
        <v>46.772530000000003</v>
      </c>
      <c r="G762" s="12">
        <v>120.31379699999999</v>
      </c>
      <c r="H762" s="12">
        <v>120.31379699999999</v>
      </c>
      <c r="L762" s="13" t="s">
        <v>1484</v>
      </c>
      <c r="Q762" s="35">
        <v>132</v>
      </c>
      <c r="AB762" s="30">
        <v>75.52</v>
      </c>
      <c r="AC762" s="30">
        <v>0.24</v>
      </c>
      <c r="AE762" s="30">
        <v>13.16</v>
      </c>
      <c r="AG762" s="2">
        <v>1.1810246721493667</v>
      </c>
      <c r="AH762" s="2">
        <v>0.35</v>
      </c>
      <c r="AI762" s="2">
        <v>1.4126860000000001</v>
      </c>
      <c r="AJ762" s="2">
        <v>1.0900000000000001</v>
      </c>
      <c r="AK762" s="2">
        <v>0.41</v>
      </c>
      <c r="AL762" s="2">
        <v>0.09</v>
      </c>
      <c r="AN762" s="2">
        <v>3.86</v>
      </c>
      <c r="AO762" s="2">
        <v>1.67</v>
      </c>
      <c r="AP762" s="2">
        <v>0.06</v>
      </c>
      <c r="BF762" s="30">
        <v>2.12</v>
      </c>
      <c r="CH762" s="30">
        <v>3.2</v>
      </c>
      <c r="CJ762" s="30">
        <v>18</v>
      </c>
      <c r="CK762" s="30">
        <v>1.8</v>
      </c>
      <c r="CN762" s="30">
        <v>1.8</v>
      </c>
      <c r="CO762" s="30">
        <v>1.1000000000000001</v>
      </c>
      <c r="CP762" s="30">
        <v>3.1</v>
      </c>
      <c r="CQ762" s="30">
        <v>48.4</v>
      </c>
      <c r="CR762" s="30">
        <v>17</v>
      </c>
      <c r="CW762" s="30">
        <v>168</v>
      </c>
      <c r="CX762" s="30">
        <v>175</v>
      </c>
      <c r="CY762" s="30">
        <v>23.4</v>
      </c>
      <c r="CZ762" s="30">
        <v>193</v>
      </c>
      <c r="DA762" s="30">
        <v>14.9</v>
      </c>
      <c r="DB762" s="30">
        <v>0.3</v>
      </c>
      <c r="DM762" s="30">
        <v>15.4</v>
      </c>
      <c r="DN762" s="30">
        <v>532</v>
      </c>
      <c r="DO762" s="30">
        <v>40.1</v>
      </c>
      <c r="DP762" s="30">
        <v>76.8</v>
      </c>
      <c r="DQ762" s="30">
        <v>8.36</v>
      </c>
      <c r="DR762" s="30">
        <v>30.5</v>
      </c>
      <c r="DS762" s="30">
        <v>5.08</v>
      </c>
      <c r="DT762" s="30">
        <v>0.8</v>
      </c>
      <c r="DU762" s="30">
        <v>4.17</v>
      </c>
      <c r="DV762" s="30">
        <v>0.76</v>
      </c>
      <c r="DW762" s="30">
        <v>4.43</v>
      </c>
      <c r="DX762" s="30">
        <v>0.84</v>
      </c>
      <c r="DY762" s="30">
        <v>2.72</v>
      </c>
      <c r="DZ762" s="30">
        <v>0.47</v>
      </c>
      <c r="EA762" s="30">
        <v>2.85</v>
      </c>
      <c r="EB762" s="30">
        <v>0.48</v>
      </c>
      <c r="EC762" s="30">
        <v>7.67</v>
      </c>
      <c r="ED762" s="30">
        <v>1.42</v>
      </c>
      <c r="EM762" s="30">
        <v>31.2</v>
      </c>
      <c r="EO762" s="30">
        <v>19.899999999999999</v>
      </c>
      <c r="EP762" s="30">
        <v>5.77</v>
      </c>
      <c r="FP762" s="13" t="s">
        <v>1469</v>
      </c>
    </row>
    <row r="763" spans="1:172" x14ac:dyDescent="0.25">
      <c r="A763" s="13" t="s">
        <v>1467</v>
      </c>
      <c r="C763" s="13" t="s">
        <v>802</v>
      </c>
      <c r="E763" s="12">
        <v>46.772530000000003</v>
      </c>
      <c r="F763" s="12">
        <v>46.772530000000003</v>
      </c>
      <c r="G763" s="12">
        <v>120.31379699999999</v>
      </c>
      <c r="H763" s="12">
        <v>120.31379699999999</v>
      </c>
      <c r="L763" s="13" t="s">
        <v>1485</v>
      </c>
      <c r="Q763" s="35">
        <v>132</v>
      </c>
      <c r="AB763" s="30">
        <v>75.53</v>
      </c>
      <c r="AC763" s="30">
        <v>0.23</v>
      </c>
      <c r="AE763" s="30">
        <v>13.17</v>
      </c>
      <c r="AG763" s="2">
        <v>1.1821604801066905</v>
      </c>
      <c r="AH763" s="2">
        <v>0.25</v>
      </c>
      <c r="AI763" s="2">
        <v>1.3137080000000001</v>
      </c>
      <c r="AJ763" s="2">
        <v>0.4</v>
      </c>
      <c r="AK763" s="2">
        <v>0.37</v>
      </c>
      <c r="AL763" s="2">
        <v>0.09</v>
      </c>
      <c r="AN763" s="2">
        <v>5.1100000000000003</v>
      </c>
      <c r="AO763" s="2">
        <v>1.72</v>
      </c>
      <c r="AP763" s="2">
        <v>0.06</v>
      </c>
      <c r="BF763" s="30">
        <v>1.6</v>
      </c>
      <c r="CH763" s="30">
        <v>2.9</v>
      </c>
      <c r="CJ763" s="30">
        <v>19</v>
      </c>
      <c r="CK763" s="30">
        <v>6.5</v>
      </c>
      <c r="CN763" s="30">
        <v>2.8</v>
      </c>
      <c r="CO763" s="30">
        <v>2.5</v>
      </c>
      <c r="CP763" s="30">
        <v>6.8</v>
      </c>
      <c r="CQ763" s="30">
        <v>45.8</v>
      </c>
      <c r="CR763" s="30">
        <v>15.3</v>
      </c>
      <c r="CW763" s="30">
        <v>144</v>
      </c>
      <c r="CX763" s="30">
        <v>140</v>
      </c>
      <c r="CY763" s="30">
        <v>18.7</v>
      </c>
      <c r="CZ763" s="30">
        <v>190</v>
      </c>
      <c r="DA763" s="30">
        <v>12.6</v>
      </c>
      <c r="DB763" s="30">
        <v>0.13</v>
      </c>
      <c r="DM763" s="30">
        <v>12.1</v>
      </c>
      <c r="DN763" s="30">
        <v>633</v>
      </c>
      <c r="DO763" s="30">
        <v>35.6</v>
      </c>
      <c r="DP763" s="30">
        <v>70.3</v>
      </c>
      <c r="DQ763" s="30">
        <v>7.39</v>
      </c>
      <c r="DR763" s="30">
        <v>25.7</v>
      </c>
      <c r="DS763" s="30">
        <v>4.3499999999999996</v>
      </c>
      <c r="DT763" s="30">
        <v>0.66</v>
      </c>
      <c r="DU763" s="30">
        <v>3.31</v>
      </c>
      <c r="DV763" s="30">
        <v>0.59</v>
      </c>
      <c r="DW763" s="30">
        <v>3.11</v>
      </c>
      <c r="DX763" s="30">
        <v>0.66</v>
      </c>
      <c r="DY763" s="30">
        <v>2.02</v>
      </c>
      <c r="DZ763" s="30">
        <v>0.3</v>
      </c>
      <c r="EA763" s="30">
        <v>2.2000000000000002</v>
      </c>
      <c r="EB763" s="30">
        <v>0.37</v>
      </c>
      <c r="EC763" s="30">
        <v>6.31</v>
      </c>
      <c r="ED763" s="30">
        <v>0.99</v>
      </c>
      <c r="EM763" s="30">
        <v>18.899999999999999</v>
      </c>
      <c r="EO763" s="30">
        <v>15.2</v>
      </c>
      <c r="EP763" s="30">
        <v>3.83</v>
      </c>
      <c r="FP763" s="13" t="s">
        <v>1469</v>
      </c>
    </row>
    <row r="764" spans="1:172" x14ac:dyDescent="0.25">
      <c r="A764" s="13" t="s">
        <v>1467</v>
      </c>
      <c r="C764" s="13" t="s">
        <v>802</v>
      </c>
      <c r="E764" s="12">
        <v>46.772530000000003</v>
      </c>
      <c r="F764" s="12">
        <v>46.772530000000003</v>
      </c>
      <c r="G764" s="12">
        <v>120.31379699999999</v>
      </c>
      <c r="H764" s="12">
        <v>120.31379699999999</v>
      </c>
      <c r="L764" s="13" t="s">
        <v>1486</v>
      </c>
      <c r="Q764" s="35">
        <v>132</v>
      </c>
      <c r="AB764" s="30">
        <v>77.290000000000006</v>
      </c>
      <c r="AC764" s="30">
        <v>0.17</v>
      </c>
      <c r="AE764" s="30">
        <v>12.02</v>
      </c>
      <c r="AG764" s="2">
        <v>0.30761724827739506</v>
      </c>
      <c r="AH764" s="2">
        <v>0.65</v>
      </c>
      <c r="AI764" s="2">
        <v>0.92679400000000012</v>
      </c>
      <c r="AJ764" s="2">
        <v>0.44</v>
      </c>
      <c r="AK764" s="2">
        <v>0.24</v>
      </c>
      <c r="AL764" s="2">
        <v>0.09</v>
      </c>
      <c r="AN764" s="2">
        <v>4.72</v>
      </c>
      <c r="AO764" s="2">
        <v>2.77</v>
      </c>
      <c r="AP764" s="2">
        <v>0.04</v>
      </c>
      <c r="BF764" s="30">
        <v>1.03</v>
      </c>
      <c r="CH764" s="30">
        <v>2.2000000000000002</v>
      </c>
      <c r="CJ764" s="30">
        <v>13</v>
      </c>
      <c r="CK764" s="30">
        <v>1.6</v>
      </c>
      <c r="CN764" s="30">
        <v>1</v>
      </c>
      <c r="CO764" s="30">
        <v>0.7</v>
      </c>
      <c r="CP764" s="30">
        <v>4</v>
      </c>
      <c r="CQ764" s="30">
        <v>74.7</v>
      </c>
      <c r="CR764" s="30">
        <v>14.3</v>
      </c>
      <c r="CW764" s="30">
        <v>162</v>
      </c>
      <c r="CX764" s="30">
        <v>151</v>
      </c>
      <c r="CY764" s="30">
        <v>22.6</v>
      </c>
      <c r="CZ764" s="30">
        <v>155</v>
      </c>
      <c r="DA764" s="30">
        <v>15.8</v>
      </c>
      <c r="DB764" s="30">
        <v>0.39</v>
      </c>
      <c r="DM764" s="30">
        <v>10.7</v>
      </c>
      <c r="DN764" s="30">
        <v>362</v>
      </c>
      <c r="DO764" s="30">
        <v>43.2</v>
      </c>
      <c r="DP764" s="30">
        <v>80.099999999999994</v>
      </c>
      <c r="DQ764" s="30">
        <v>8.7799999999999994</v>
      </c>
      <c r="DR764" s="30">
        <v>30.9</v>
      </c>
      <c r="DS764" s="30">
        <v>5.29</v>
      </c>
      <c r="DT764" s="30">
        <v>0.64</v>
      </c>
      <c r="DU764" s="30">
        <v>4.2300000000000004</v>
      </c>
      <c r="DV764" s="30">
        <v>0.69</v>
      </c>
      <c r="DW764" s="30">
        <v>3.89</v>
      </c>
      <c r="DX764" s="30">
        <v>0.86</v>
      </c>
      <c r="DY764" s="30">
        <v>2.74</v>
      </c>
      <c r="DZ764" s="30">
        <v>0.47</v>
      </c>
      <c r="EA764" s="30">
        <v>3.13</v>
      </c>
      <c r="EB764" s="30">
        <v>0.57999999999999996</v>
      </c>
      <c r="EC764" s="30">
        <v>6.87</v>
      </c>
      <c r="ED764" s="30">
        <v>1.48</v>
      </c>
      <c r="EM764" s="30">
        <v>45.8</v>
      </c>
      <c r="EO764" s="30">
        <v>20.7</v>
      </c>
      <c r="EP764" s="30">
        <v>5.69</v>
      </c>
      <c r="FP764" s="13" t="s">
        <v>1469</v>
      </c>
    </row>
    <row r="765" spans="1:172" x14ac:dyDescent="0.25">
      <c r="A765" s="13" t="s">
        <v>1467</v>
      </c>
      <c r="C765" s="13" t="s">
        <v>802</v>
      </c>
      <c r="E765" s="12">
        <v>46.772530000000003</v>
      </c>
      <c r="F765" s="12">
        <v>46.772530000000003</v>
      </c>
      <c r="G765" s="12">
        <v>120.31379699999999</v>
      </c>
      <c r="H765" s="12">
        <v>120.31379699999999</v>
      </c>
      <c r="L765" s="13" t="s">
        <v>1487</v>
      </c>
      <c r="Q765" s="35">
        <v>132</v>
      </c>
      <c r="AB765" s="30">
        <v>77.41</v>
      </c>
      <c r="AC765" s="30">
        <v>0.15</v>
      </c>
      <c r="AE765" s="30">
        <v>12.68</v>
      </c>
      <c r="AG765" s="2">
        <v>0.45772838408535232</v>
      </c>
      <c r="AH765" s="2">
        <v>0.2</v>
      </c>
      <c r="AI765" s="2">
        <v>0.61186400000000007</v>
      </c>
      <c r="AJ765" s="2">
        <v>0.13</v>
      </c>
      <c r="AK765" s="2">
        <v>0.11</v>
      </c>
      <c r="AL765" s="2">
        <v>0.05</v>
      </c>
      <c r="AN765" s="2">
        <v>4.01</v>
      </c>
      <c r="AO765" s="2">
        <v>3.77</v>
      </c>
      <c r="AP765" s="2">
        <v>0.02</v>
      </c>
      <c r="BF765" s="30">
        <v>0.9</v>
      </c>
      <c r="CH765" s="30">
        <v>5.2</v>
      </c>
      <c r="CJ765" s="30">
        <v>5</v>
      </c>
      <c r="CK765" s="30">
        <v>6.5</v>
      </c>
      <c r="CN765" s="30">
        <v>1.1000000000000001</v>
      </c>
      <c r="CO765" s="30">
        <v>1.7</v>
      </c>
      <c r="CP765" s="30">
        <v>2.5</v>
      </c>
      <c r="CQ765" s="30">
        <v>53.5</v>
      </c>
      <c r="CR765" s="30">
        <v>19.7</v>
      </c>
      <c r="CW765" s="30">
        <v>169</v>
      </c>
      <c r="CX765" s="30">
        <v>20</v>
      </c>
      <c r="CY765" s="30">
        <v>31.2</v>
      </c>
      <c r="CZ765" s="30">
        <v>251</v>
      </c>
      <c r="DA765" s="30">
        <v>18.100000000000001</v>
      </c>
      <c r="DB765" s="30">
        <v>0.55000000000000004</v>
      </c>
      <c r="DM765" s="30">
        <v>5.68</v>
      </c>
      <c r="DN765" s="30">
        <v>116</v>
      </c>
      <c r="DO765" s="30">
        <v>28.2</v>
      </c>
      <c r="DP765" s="30">
        <v>70.400000000000006</v>
      </c>
      <c r="DQ765" s="30">
        <v>7.13</v>
      </c>
      <c r="DR765" s="30">
        <v>25.8</v>
      </c>
      <c r="DS765" s="30">
        <v>5.43</v>
      </c>
      <c r="DT765" s="30">
        <v>0.46</v>
      </c>
      <c r="DU765" s="30">
        <v>4.0599999999999996</v>
      </c>
      <c r="DV765" s="30">
        <v>0.82</v>
      </c>
      <c r="DW765" s="30">
        <v>5.61</v>
      </c>
      <c r="DX765" s="30">
        <v>1.1399999999999999</v>
      </c>
      <c r="DY765" s="30">
        <v>3.3</v>
      </c>
      <c r="DZ765" s="30">
        <v>0.61</v>
      </c>
      <c r="EA765" s="30">
        <v>3.42</v>
      </c>
      <c r="EB765" s="30">
        <v>0.63</v>
      </c>
      <c r="EC765" s="30">
        <v>10.199999999999999</v>
      </c>
      <c r="ED765" s="30">
        <v>1.68</v>
      </c>
      <c r="EM765" s="30">
        <v>28.1</v>
      </c>
      <c r="EO765" s="30">
        <v>26.6</v>
      </c>
      <c r="EP765" s="30">
        <v>3.67</v>
      </c>
      <c r="FP765" s="13" t="s">
        <v>1469</v>
      </c>
    </row>
    <row r="766" spans="1:172" x14ac:dyDescent="0.25">
      <c r="A766" s="13" t="s">
        <v>1467</v>
      </c>
      <c r="C766" s="13" t="s">
        <v>802</v>
      </c>
      <c r="E766" s="12">
        <v>46.772530000000003</v>
      </c>
      <c r="F766" s="12">
        <v>46.772530000000003</v>
      </c>
      <c r="G766" s="12">
        <v>120.31379699999999</v>
      </c>
      <c r="H766" s="12">
        <v>120.31379699999999</v>
      </c>
      <c r="L766" s="13" t="s">
        <v>1488</v>
      </c>
      <c r="Q766" s="35">
        <v>132</v>
      </c>
      <c r="AB766" s="30">
        <v>78.27</v>
      </c>
      <c r="AC766" s="30">
        <v>0.13</v>
      </c>
      <c r="AE766" s="30">
        <v>12.47</v>
      </c>
      <c r="AG766" s="2">
        <v>0.27545676817070452</v>
      </c>
      <c r="AH766" s="2">
        <v>0.4</v>
      </c>
      <c r="AI766" s="2">
        <v>0.64785599999999999</v>
      </c>
      <c r="AJ766" s="2">
        <v>0.12</v>
      </c>
      <c r="AK766" s="2">
        <v>0.32</v>
      </c>
      <c r="AL766" s="2">
        <v>0.04</v>
      </c>
      <c r="AN766" s="2">
        <v>4.38</v>
      </c>
      <c r="AO766" s="2">
        <v>2.0699999999999998</v>
      </c>
      <c r="AP766" s="2">
        <v>0.02</v>
      </c>
      <c r="BF766" s="30">
        <v>1.33</v>
      </c>
      <c r="CH766" s="30">
        <v>3.5</v>
      </c>
      <c r="CJ766" s="30">
        <v>11</v>
      </c>
      <c r="CK766" s="30">
        <v>5.4</v>
      </c>
      <c r="CN766" s="30">
        <v>0.9</v>
      </c>
      <c r="CO766" s="30">
        <v>1.3</v>
      </c>
      <c r="CP766" s="30">
        <v>2.7</v>
      </c>
      <c r="CQ766" s="30">
        <v>42</v>
      </c>
      <c r="CR766" s="30">
        <v>17.3</v>
      </c>
      <c r="CW766" s="30">
        <v>216</v>
      </c>
      <c r="CX766" s="30">
        <v>67</v>
      </c>
      <c r="CY766" s="30">
        <v>16.100000000000001</v>
      </c>
      <c r="CZ766" s="30">
        <v>184</v>
      </c>
      <c r="DA766" s="30">
        <v>17.2</v>
      </c>
      <c r="DB766" s="30">
        <v>0.23</v>
      </c>
      <c r="DM766" s="30">
        <v>5.39</v>
      </c>
      <c r="DN766" s="30">
        <v>82</v>
      </c>
      <c r="DO766" s="30">
        <v>31.4</v>
      </c>
      <c r="DP766" s="30">
        <v>68</v>
      </c>
      <c r="DQ766" s="30">
        <v>5.87</v>
      </c>
      <c r="DR766" s="30">
        <v>17</v>
      </c>
      <c r="DS766" s="30">
        <v>2.35</v>
      </c>
      <c r="DT766" s="30">
        <v>0.15</v>
      </c>
      <c r="DU766" s="30">
        <v>2.08</v>
      </c>
      <c r="DV766" s="30">
        <v>0.36</v>
      </c>
      <c r="DW766" s="30">
        <v>2.65</v>
      </c>
      <c r="DX766" s="30">
        <v>0.56000000000000005</v>
      </c>
      <c r="DY766" s="30">
        <v>2.0499999999999998</v>
      </c>
      <c r="DZ766" s="30">
        <v>0.43</v>
      </c>
      <c r="EA766" s="30">
        <v>2.94</v>
      </c>
      <c r="EB766" s="30">
        <v>0.47</v>
      </c>
      <c r="EC766" s="30">
        <v>8.61</v>
      </c>
      <c r="ED766" s="30">
        <v>1.68</v>
      </c>
      <c r="EM766" s="30">
        <v>17.7</v>
      </c>
      <c r="EO766" s="30">
        <v>34.4</v>
      </c>
      <c r="EP766" s="30">
        <v>5.51</v>
      </c>
      <c r="FP766" s="13" t="s">
        <v>1469</v>
      </c>
    </row>
    <row r="767" spans="1:172" x14ac:dyDescent="0.25">
      <c r="A767" s="13" t="s">
        <v>1467</v>
      </c>
      <c r="C767" s="13" t="s">
        <v>802</v>
      </c>
      <c r="E767" s="12">
        <v>46.772530000000003</v>
      </c>
      <c r="F767" s="12">
        <v>46.772530000000003</v>
      </c>
      <c r="G767" s="12">
        <v>120.31379699999999</v>
      </c>
      <c r="H767" s="12">
        <v>120.31379699999999</v>
      </c>
      <c r="L767" s="13" t="s">
        <v>1489</v>
      </c>
      <c r="Q767" s="35">
        <v>132</v>
      </c>
      <c r="AB767" s="30">
        <v>78.489999999999995</v>
      </c>
      <c r="AC767" s="30">
        <v>0.08</v>
      </c>
      <c r="AE767" s="30">
        <v>11.62</v>
      </c>
      <c r="AG767" s="2">
        <v>0.57659257612802839</v>
      </c>
      <c r="AH767" s="2">
        <v>0.3</v>
      </c>
      <c r="AI767" s="2">
        <v>0.81881800000000005</v>
      </c>
      <c r="AJ767" s="2">
        <v>0.31</v>
      </c>
      <c r="AK767" s="2">
        <v>0.08</v>
      </c>
      <c r="AL767" s="2">
        <v>0.05</v>
      </c>
      <c r="AN767" s="2">
        <v>3.8</v>
      </c>
      <c r="AO767" s="2">
        <v>3.85</v>
      </c>
      <c r="AP767" s="2">
        <v>0.01</v>
      </c>
      <c r="BF767" s="30">
        <v>0.68</v>
      </c>
      <c r="CH767" s="30">
        <v>1.3</v>
      </c>
      <c r="CJ767" s="30">
        <v>7</v>
      </c>
      <c r="CK767" s="30">
        <v>2.6</v>
      </c>
      <c r="CN767" s="30">
        <v>0.4</v>
      </c>
      <c r="CO767" s="30">
        <v>1.1000000000000001</v>
      </c>
      <c r="CP767" s="30">
        <v>2</v>
      </c>
      <c r="CQ767" s="30">
        <v>31.7</v>
      </c>
      <c r="CR767" s="30">
        <v>11.7</v>
      </c>
      <c r="CW767" s="30">
        <v>107</v>
      </c>
      <c r="CX767" s="30">
        <v>112</v>
      </c>
      <c r="CY767" s="30">
        <v>20</v>
      </c>
      <c r="CZ767" s="30">
        <v>213</v>
      </c>
      <c r="DA767" s="30">
        <v>15.4</v>
      </c>
      <c r="DB767" s="30">
        <v>1.81</v>
      </c>
      <c r="DM767" s="30">
        <v>2.95</v>
      </c>
      <c r="DN767" s="30">
        <v>140</v>
      </c>
      <c r="DO767" s="30">
        <v>34.4</v>
      </c>
      <c r="DP767" s="30">
        <v>72.400000000000006</v>
      </c>
      <c r="DQ767" s="30">
        <v>7.84</v>
      </c>
      <c r="DR767" s="30">
        <v>27.4</v>
      </c>
      <c r="DS767" s="30">
        <v>5.39</v>
      </c>
      <c r="DT767" s="30">
        <v>0.2</v>
      </c>
      <c r="DU767" s="30">
        <v>3.76</v>
      </c>
      <c r="DV767" s="30">
        <v>0.7</v>
      </c>
      <c r="DW767" s="30">
        <v>3.38</v>
      </c>
      <c r="DX767" s="30">
        <v>0.68</v>
      </c>
      <c r="DY767" s="30">
        <v>2.0299999999999998</v>
      </c>
      <c r="DZ767" s="30">
        <v>0.3</v>
      </c>
      <c r="EA767" s="30">
        <v>2.2200000000000002</v>
      </c>
      <c r="EB767" s="30">
        <v>0.32</v>
      </c>
      <c r="EC767" s="30">
        <v>8.59</v>
      </c>
      <c r="ED767" s="30">
        <v>1.4</v>
      </c>
      <c r="EM767" s="30">
        <v>17.5</v>
      </c>
      <c r="EO767" s="30">
        <v>21.3</v>
      </c>
      <c r="EP767" s="30">
        <v>2.36</v>
      </c>
      <c r="FP767" s="13" t="s">
        <v>1469</v>
      </c>
    </row>
    <row r="768" spans="1:172" x14ac:dyDescent="0.25">
      <c r="A768" s="13" t="s">
        <v>1467</v>
      </c>
      <c r="C768" s="13" t="s">
        <v>802</v>
      </c>
      <c r="E768" s="12">
        <v>46.772530000000003</v>
      </c>
      <c r="F768" s="12">
        <v>46.772530000000003</v>
      </c>
      <c r="G768" s="12">
        <v>120.31379699999999</v>
      </c>
      <c r="H768" s="12">
        <v>120.31379699999999</v>
      </c>
      <c r="L768" s="13" t="s">
        <v>1490</v>
      </c>
      <c r="Q768" s="35">
        <v>132</v>
      </c>
      <c r="AB768" s="30">
        <v>79.72</v>
      </c>
      <c r="AC768" s="30">
        <v>0.11</v>
      </c>
      <c r="AE768" s="30">
        <v>10.88</v>
      </c>
      <c r="AG768" s="2">
        <v>0.37772838408535231</v>
      </c>
      <c r="AH768" s="2">
        <v>0.2</v>
      </c>
      <c r="AI768" s="2">
        <v>0.53988000000000003</v>
      </c>
      <c r="AJ768" s="2">
        <v>0.1</v>
      </c>
      <c r="AK768" s="2">
        <v>0.15</v>
      </c>
      <c r="AL768" s="2">
        <v>0.03</v>
      </c>
      <c r="AN768" s="2">
        <v>6.94</v>
      </c>
      <c r="AO768" s="2">
        <v>0.36</v>
      </c>
      <c r="AP768" s="2">
        <v>0.01</v>
      </c>
      <c r="BF768" s="30">
        <v>1.01</v>
      </c>
      <c r="CH768" s="30">
        <v>1.6</v>
      </c>
      <c r="CJ768" s="30">
        <v>5</v>
      </c>
      <c r="CK768" s="30">
        <v>5.6</v>
      </c>
      <c r="CN768" s="30">
        <v>0.2</v>
      </c>
      <c r="CO768" s="30">
        <v>0.6</v>
      </c>
      <c r="CP768" s="30">
        <v>2.8</v>
      </c>
      <c r="CQ768" s="30">
        <v>40.200000000000003</v>
      </c>
      <c r="CR768" s="30">
        <v>13.8</v>
      </c>
      <c r="CW768" s="30">
        <v>264</v>
      </c>
      <c r="CX768" s="30">
        <v>30</v>
      </c>
      <c r="CY768" s="30">
        <v>20.2</v>
      </c>
      <c r="CZ768" s="30">
        <v>229</v>
      </c>
      <c r="DA768" s="30">
        <v>21.6</v>
      </c>
      <c r="DB768" s="30">
        <v>0.44</v>
      </c>
      <c r="DM768" s="30">
        <v>10.3</v>
      </c>
      <c r="DN768" s="30">
        <v>180</v>
      </c>
      <c r="DO768" s="30">
        <v>38</v>
      </c>
      <c r="DP768" s="30">
        <v>60.4</v>
      </c>
      <c r="DQ768" s="30">
        <v>5.88</v>
      </c>
      <c r="DR768" s="30">
        <v>17</v>
      </c>
      <c r="DS768" s="30">
        <v>2.34</v>
      </c>
      <c r="DT768" s="30">
        <v>0.24</v>
      </c>
      <c r="DU768" s="30">
        <v>2.17</v>
      </c>
      <c r="DV768" s="30">
        <v>0.38</v>
      </c>
      <c r="DW768" s="30">
        <v>2.54</v>
      </c>
      <c r="DX768" s="30">
        <v>0.54</v>
      </c>
      <c r="DY768" s="30">
        <v>1.89</v>
      </c>
      <c r="DZ768" s="30">
        <v>0.39</v>
      </c>
      <c r="EA768" s="30">
        <v>2.14</v>
      </c>
      <c r="EB768" s="30">
        <v>0.4</v>
      </c>
      <c r="EC768" s="30">
        <v>9.2899999999999991</v>
      </c>
      <c r="ED768" s="30">
        <v>1.43</v>
      </c>
      <c r="EM768" s="30">
        <v>26.8</v>
      </c>
      <c r="EO768" s="30">
        <v>30.9</v>
      </c>
      <c r="EP768" s="30">
        <v>10.199999999999999</v>
      </c>
      <c r="FP768" s="13" t="s">
        <v>1469</v>
      </c>
    </row>
    <row r="769" spans="1:172" s="30" customFormat="1" x14ac:dyDescent="0.25">
      <c r="A769" s="13" t="s">
        <v>1491</v>
      </c>
      <c r="B769" s="6"/>
      <c r="C769" s="13" t="s">
        <v>1210</v>
      </c>
      <c r="D769" s="13"/>
      <c r="E769" s="12">
        <v>51.616667</v>
      </c>
      <c r="F769" s="12">
        <v>51.616667</v>
      </c>
      <c r="G769" s="12">
        <v>124.333333</v>
      </c>
      <c r="H769" s="12">
        <v>124.333333</v>
      </c>
      <c r="I769" s="6"/>
      <c r="J769" s="6"/>
      <c r="K769" s="6"/>
      <c r="L769" s="13" t="s">
        <v>1492</v>
      </c>
      <c r="M769" s="13"/>
      <c r="N769" s="6"/>
      <c r="O769" s="6"/>
      <c r="P769" s="6"/>
      <c r="Q769" s="34">
        <v>141.1</v>
      </c>
      <c r="R769" s="6"/>
      <c r="S769" s="6"/>
      <c r="T769" s="6"/>
      <c r="U769" s="6"/>
      <c r="V769" s="6"/>
      <c r="W769" s="6"/>
      <c r="X769" s="6"/>
      <c r="Y769" s="6"/>
      <c r="Z769" s="6"/>
      <c r="AA769" s="6"/>
      <c r="AB769" s="30">
        <v>61.78</v>
      </c>
      <c r="AC769" s="30">
        <v>0.97</v>
      </c>
      <c r="AE769" s="30">
        <v>16.399999999999999</v>
      </c>
      <c r="AG769" s="2">
        <v>5.04</v>
      </c>
      <c r="AH769" s="2"/>
      <c r="AI769" s="2"/>
      <c r="AJ769" s="2">
        <v>3.83</v>
      </c>
      <c r="AK769" s="2">
        <v>2.14</v>
      </c>
      <c r="AL769" s="2">
        <v>0.08</v>
      </c>
      <c r="AM769" s="2"/>
      <c r="AN769" s="2">
        <v>3.49</v>
      </c>
      <c r="AO769" s="2">
        <v>5.1100000000000003</v>
      </c>
      <c r="AP769" s="2">
        <v>0.28000000000000003</v>
      </c>
      <c r="CW769" s="30">
        <v>108</v>
      </c>
      <c r="CY769" s="30">
        <v>19.7</v>
      </c>
      <c r="CZ769" s="30">
        <v>299.10000000000002</v>
      </c>
      <c r="DA769" s="30">
        <v>11.2</v>
      </c>
      <c r="DN769" s="30">
        <v>949</v>
      </c>
      <c r="DO769" s="30">
        <v>49.3</v>
      </c>
      <c r="DP769" s="30">
        <v>107.5</v>
      </c>
      <c r="DQ769" s="30">
        <v>11.25</v>
      </c>
      <c r="DR769" s="30">
        <v>44.2</v>
      </c>
      <c r="DS769" s="30">
        <v>7.71</v>
      </c>
      <c r="DT769" s="30">
        <v>1.47</v>
      </c>
      <c r="DU769" s="30">
        <v>4.88</v>
      </c>
      <c r="DV769" s="30">
        <v>0.69</v>
      </c>
      <c r="DW769" s="30">
        <v>3.54</v>
      </c>
      <c r="DX769" s="30">
        <v>0.62</v>
      </c>
      <c r="DY769" s="30">
        <v>1.83</v>
      </c>
      <c r="DZ769" s="30">
        <v>0.25</v>
      </c>
      <c r="EA769" s="30">
        <v>1.64</v>
      </c>
      <c r="EB769" s="30">
        <v>0.23</v>
      </c>
      <c r="ED769" s="30">
        <v>0.6</v>
      </c>
      <c r="FO769" s="6"/>
      <c r="FP769" s="13" t="s">
        <v>1493</v>
      </c>
    </row>
    <row r="770" spans="1:172" s="30" customFormat="1" x14ac:dyDescent="0.25">
      <c r="A770" s="13" t="s">
        <v>1491</v>
      </c>
      <c r="B770" s="6"/>
      <c r="C770" s="13" t="s">
        <v>1210</v>
      </c>
      <c r="D770" s="13"/>
      <c r="E770" s="12">
        <v>51.616667</v>
      </c>
      <c r="F770" s="12">
        <v>51.616667</v>
      </c>
      <c r="G770" s="12">
        <v>124.333333</v>
      </c>
      <c r="H770" s="12">
        <v>124.333333</v>
      </c>
      <c r="I770" s="6"/>
      <c r="J770" s="6"/>
      <c r="K770" s="6"/>
      <c r="L770" s="13" t="s">
        <v>1494</v>
      </c>
      <c r="M770" s="13"/>
      <c r="N770" s="6"/>
      <c r="O770" s="6"/>
      <c r="P770" s="6"/>
      <c r="Q770" s="34">
        <v>135.19999999999999</v>
      </c>
      <c r="R770" s="6"/>
      <c r="S770" s="6"/>
      <c r="T770" s="6"/>
      <c r="U770" s="6"/>
      <c r="V770" s="6"/>
      <c r="W770" s="6"/>
      <c r="X770" s="6"/>
      <c r="Y770" s="6"/>
      <c r="Z770" s="6"/>
      <c r="AA770" s="6"/>
      <c r="AB770" s="30">
        <v>62.22</v>
      </c>
      <c r="AC770" s="30">
        <v>0.84</v>
      </c>
      <c r="AE770" s="30">
        <v>16.64</v>
      </c>
      <c r="AG770" s="2">
        <v>4.62</v>
      </c>
      <c r="AH770" s="2"/>
      <c r="AI770" s="2"/>
      <c r="AJ770" s="2">
        <v>3.75</v>
      </c>
      <c r="AK770" s="2" t="s">
        <v>1495</v>
      </c>
      <c r="AL770" s="2">
        <v>0.09</v>
      </c>
      <c r="AM770" s="2"/>
      <c r="AN770" s="2">
        <v>3.39</v>
      </c>
      <c r="AO770" s="2">
        <v>5.08</v>
      </c>
      <c r="AP770" s="2">
        <v>0.26</v>
      </c>
      <c r="CW770" s="30">
        <v>105.5</v>
      </c>
      <c r="CY770" s="30">
        <v>18.7</v>
      </c>
      <c r="CZ770" s="30">
        <v>310</v>
      </c>
      <c r="DA770" s="30">
        <v>9.6999999999999993</v>
      </c>
      <c r="DN770" s="30">
        <v>1015</v>
      </c>
      <c r="DO770" s="30">
        <v>41.7</v>
      </c>
      <c r="DP770" s="30">
        <v>91.3</v>
      </c>
      <c r="DQ770" s="30">
        <v>9.67</v>
      </c>
      <c r="DR770" s="30">
        <v>38.200000000000003</v>
      </c>
      <c r="DS770" s="30">
        <v>6.99</v>
      </c>
      <c r="DT770" s="30">
        <v>1.4</v>
      </c>
      <c r="DU770" s="30">
        <v>4.58</v>
      </c>
      <c r="DV770" s="30">
        <v>0.6</v>
      </c>
      <c r="DW770" s="30">
        <v>3.17</v>
      </c>
      <c r="DX770" s="30">
        <v>0.56999999999999995</v>
      </c>
      <c r="DY770" s="30">
        <v>1.67</v>
      </c>
      <c r="DZ770" s="30">
        <v>0.21</v>
      </c>
      <c r="EA770" s="30">
        <v>1.52</v>
      </c>
      <c r="EB770" s="30">
        <v>0.23</v>
      </c>
      <c r="ED770" s="30">
        <v>0.5</v>
      </c>
      <c r="FO770" s="6"/>
      <c r="FP770" s="13" t="s">
        <v>1493</v>
      </c>
    </row>
    <row r="771" spans="1:172" s="30" customFormat="1" x14ac:dyDescent="0.25">
      <c r="A771" s="13" t="s">
        <v>1491</v>
      </c>
      <c r="B771" s="6"/>
      <c r="C771" s="13" t="s">
        <v>1210</v>
      </c>
      <c r="D771" s="13"/>
      <c r="E771" s="12">
        <v>51.616667</v>
      </c>
      <c r="F771" s="12">
        <v>51.616667</v>
      </c>
      <c r="G771" s="12">
        <v>124.333333</v>
      </c>
      <c r="H771" s="12">
        <v>124.333333</v>
      </c>
      <c r="I771" s="6"/>
      <c r="J771" s="6"/>
      <c r="K771" s="6"/>
      <c r="L771" s="13" t="s">
        <v>1496</v>
      </c>
      <c r="M771" s="13"/>
      <c r="N771" s="6"/>
      <c r="O771" s="6"/>
      <c r="P771" s="6"/>
      <c r="Q771" s="34">
        <v>123.8</v>
      </c>
      <c r="R771" s="6"/>
      <c r="S771" s="6"/>
      <c r="T771" s="6"/>
      <c r="U771" s="6"/>
      <c r="V771" s="6"/>
      <c r="W771" s="6"/>
      <c r="X771" s="6"/>
      <c r="Y771" s="6"/>
      <c r="Z771" s="6"/>
      <c r="AA771" s="6"/>
      <c r="AB771" s="30">
        <v>67.290000000000006</v>
      </c>
      <c r="AC771" s="30">
        <v>0.39</v>
      </c>
      <c r="AE771" s="30">
        <v>15.84</v>
      </c>
      <c r="AG771" s="2">
        <v>2.83</v>
      </c>
      <c r="AH771" s="2"/>
      <c r="AI771" s="2"/>
      <c r="AJ771" s="2">
        <v>2.5499999999999998</v>
      </c>
      <c r="AK771" s="2" t="s">
        <v>1497</v>
      </c>
      <c r="AL771" s="2">
        <v>0.09</v>
      </c>
      <c r="AM771" s="2"/>
      <c r="AN771" s="2">
        <v>3.68</v>
      </c>
      <c r="AO771" s="2">
        <v>4.8</v>
      </c>
      <c r="AP771" s="2">
        <v>0.14000000000000001</v>
      </c>
      <c r="CW771" s="30">
        <v>103</v>
      </c>
      <c r="CY771" s="30">
        <v>18.3</v>
      </c>
      <c r="CZ771" s="30">
        <v>231.9</v>
      </c>
      <c r="DA771" s="30">
        <v>9.9</v>
      </c>
      <c r="DN771" s="30">
        <v>1080</v>
      </c>
      <c r="DO771" s="30">
        <v>36.299999999999997</v>
      </c>
      <c r="DP771" s="30">
        <v>74.8</v>
      </c>
      <c r="DQ771" s="30">
        <v>7.45</v>
      </c>
      <c r="DR771" s="30">
        <v>27.5</v>
      </c>
      <c r="DS771" s="30">
        <v>4.71</v>
      </c>
      <c r="DT771" s="30">
        <v>0.91</v>
      </c>
      <c r="DU771" s="30">
        <v>3.06</v>
      </c>
      <c r="DV771" s="30">
        <v>0.47</v>
      </c>
      <c r="DW771" s="30">
        <v>2.71</v>
      </c>
      <c r="DX771" s="30">
        <v>0.56000000000000005</v>
      </c>
      <c r="DY771" s="30">
        <v>1.7</v>
      </c>
      <c r="DZ771" s="30">
        <v>0.26</v>
      </c>
      <c r="EA771" s="30">
        <v>1.89</v>
      </c>
      <c r="EB771" s="30">
        <v>0.33</v>
      </c>
      <c r="ED771" s="30">
        <v>0.5</v>
      </c>
      <c r="FO771" s="6"/>
      <c r="FP771" s="13" t="s">
        <v>1493</v>
      </c>
    </row>
    <row r="772" spans="1:172" x14ac:dyDescent="0.25">
      <c r="A772" s="13" t="s">
        <v>1498</v>
      </c>
      <c r="C772" s="13" t="s">
        <v>1210</v>
      </c>
      <c r="E772" s="2">
        <v>46.582222000000002</v>
      </c>
      <c r="F772" s="2">
        <v>46.582222000000002</v>
      </c>
      <c r="G772" s="2">
        <v>121.291944</v>
      </c>
      <c r="H772" s="2">
        <v>121.291944</v>
      </c>
      <c r="L772" s="13" t="s">
        <v>1499</v>
      </c>
      <c r="Q772" s="34">
        <v>177</v>
      </c>
      <c r="AB772" s="30">
        <v>72.180000000000007</v>
      </c>
      <c r="AC772" s="30">
        <v>0.28000000000000003</v>
      </c>
      <c r="AD772" s="6"/>
      <c r="AE772" s="30">
        <v>14.59</v>
      </c>
      <c r="AI772" s="2">
        <v>1.691624</v>
      </c>
      <c r="AJ772" s="2">
        <v>1.77</v>
      </c>
      <c r="AK772" s="2">
        <v>0.64</v>
      </c>
      <c r="AL772" s="2">
        <v>0.08</v>
      </c>
      <c r="AN772" s="2">
        <v>2.72</v>
      </c>
      <c r="AO772" s="2">
        <v>4.4000000000000004</v>
      </c>
      <c r="AP772" s="2">
        <v>0.12</v>
      </c>
      <c r="BF772" s="30">
        <v>1.1399999999999999</v>
      </c>
      <c r="BT772" s="30">
        <v>52.9</v>
      </c>
      <c r="BU772" s="30">
        <v>2.15</v>
      </c>
      <c r="CH772" s="30">
        <v>3.91</v>
      </c>
      <c r="CI772" s="6"/>
      <c r="CJ772" s="30">
        <v>26.2</v>
      </c>
      <c r="CK772" s="30">
        <v>3.04</v>
      </c>
      <c r="CL772" s="6"/>
      <c r="CM772" s="6"/>
      <c r="CN772" s="30">
        <v>3.15</v>
      </c>
      <c r="CO772" s="30">
        <v>1.85</v>
      </c>
      <c r="CP772" s="6"/>
      <c r="CR772" s="30">
        <v>18.899999999999999</v>
      </c>
      <c r="CW772" s="30">
        <v>67.599999999999994</v>
      </c>
      <c r="CX772" s="30">
        <v>262</v>
      </c>
      <c r="CY772" s="30">
        <v>12.1</v>
      </c>
      <c r="CZ772" s="30">
        <v>93.7</v>
      </c>
      <c r="DA772" s="30">
        <v>8.52</v>
      </c>
      <c r="DM772" s="30">
        <v>4.3899999999999997</v>
      </c>
      <c r="DN772" s="30">
        <v>502</v>
      </c>
      <c r="DO772" s="30">
        <v>13.3</v>
      </c>
      <c r="DP772" s="30">
        <v>27.8</v>
      </c>
      <c r="DQ772" s="30">
        <v>3.28</v>
      </c>
      <c r="DR772" s="30">
        <v>12</v>
      </c>
      <c r="DS772" s="30">
        <v>2.37</v>
      </c>
      <c r="DT772" s="30">
        <v>0.56000000000000005</v>
      </c>
      <c r="DU772" s="30">
        <v>2.0499999999999998</v>
      </c>
      <c r="DV772" s="30">
        <v>0.33</v>
      </c>
      <c r="DW772" s="30">
        <v>1.96</v>
      </c>
      <c r="DX772" s="30">
        <v>0.39</v>
      </c>
      <c r="DY772" s="30">
        <v>1.1599999999999999</v>
      </c>
      <c r="DZ772" s="30">
        <v>0.18</v>
      </c>
      <c r="EA772" s="30">
        <v>1.24</v>
      </c>
      <c r="EB772" s="30">
        <v>0.18</v>
      </c>
      <c r="EC772" s="30">
        <v>2.93</v>
      </c>
      <c r="ED772" s="30">
        <v>0.72</v>
      </c>
      <c r="EM772" s="30">
        <v>29.5</v>
      </c>
      <c r="EN772" s="6"/>
      <c r="EO772" s="30">
        <v>5.89</v>
      </c>
      <c r="EP772" s="30">
        <v>0.9</v>
      </c>
      <c r="FP772" s="13" t="s">
        <v>1500</v>
      </c>
    </row>
    <row r="773" spans="1:172" x14ac:dyDescent="0.25">
      <c r="A773" s="13" t="s">
        <v>1498</v>
      </c>
      <c r="C773" s="13" t="s">
        <v>1210</v>
      </c>
      <c r="E773" s="2">
        <v>46.582222000000002</v>
      </c>
      <c r="F773" s="2">
        <v>46.582222000000002</v>
      </c>
      <c r="G773" s="2">
        <v>121.291944</v>
      </c>
      <c r="H773" s="2">
        <v>121.291944</v>
      </c>
      <c r="L773" s="13" t="s">
        <v>1501</v>
      </c>
      <c r="Q773" s="34">
        <v>177</v>
      </c>
      <c r="AB773" s="30">
        <v>71.16</v>
      </c>
      <c r="AC773" s="30">
        <v>0.31</v>
      </c>
      <c r="AD773" s="6"/>
      <c r="AE773" s="30">
        <v>15.09</v>
      </c>
      <c r="AI773" s="2">
        <v>1.8265939999999998</v>
      </c>
      <c r="AJ773" s="2">
        <v>1.88</v>
      </c>
      <c r="AK773" s="2">
        <v>0.7</v>
      </c>
      <c r="AL773" s="2">
        <v>0.08</v>
      </c>
      <c r="AN773" s="2">
        <v>3.06</v>
      </c>
      <c r="AO773" s="2">
        <v>4.3099999999999996</v>
      </c>
      <c r="AP773" s="2">
        <v>0.15</v>
      </c>
      <c r="BF773" s="30">
        <v>1</v>
      </c>
      <c r="BT773" s="30">
        <v>53.4</v>
      </c>
      <c r="BU773" s="30">
        <v>2.16</v>
      </c>
      <c r="CH773" s="30">
        <v>4.22</v>
      </c>
      <c r="CI773" s="6"/>
      <c r="CJ773" s="30">
        <v>29</v>
      </c>
      <c r="CK773" s="30">
        <v>3.44</v>
      </c>
      <c r="CL773" s="6"/>
      <c r="CM773" s="6"/>
      <c r="CN773" s="30">
        <v>3.34</v>
      </c>
      <c r="CO773" s="30">
        <v>2</v>
      </c>
      <c r="CP773" s="6"/>
      <c r="CR773" s="30">
        <v>19.100000000000001</v>
      </c>
      <c r="CW773" s="30">
        <v>72.5</v>
      </c>
      <c r="CX773" s="30">
        <v>269</v>
      </c>
      <c r="CY773" s="30">
        <v>13</v>
      </c>
      <c r="CZ773" s="30">
        <v>108</v>
      </c>
      <c r="DA773" s="30">
        <v>8.82</v>
      </c>
      <c r="DM773" s="30">
        <v>4.46</v>
      </c>
      <c r="DN773" s="30">
        <v>584</v>
      </c>
      <c r="DO773" s="30">
        <v>15.3</v>
      </c>
      <c r="DP773" s="30">
        <v>33.200000000000003</v>
      </c>
      <c r="DQ773" s="30">
        <v>3.78</v>
      </c>
      <c r="DR773" s="30">
        <v>13.8</v>
      </c>
      <c r="DS773" s="30">
        <v>2.78</v>
      </c>
      <c r="DT773" s="30">
        <v>0.6</v>
      </c>
      <c r="DU773" s="30">
        <v>2.34</v>
      </c>
      <c r="DV773" s="30">
        <v>0.37</v>
      </c>
      <c r="DW773" s="30">
        <v>2.2799999999999998</v>
      </c>
      <c r="DX773" s="30">
        <v>0.42</v>
      </c>
      <c r="DY773" s="30">
        <v>1.22</v>
      </c>
      <c r="DZ773" s="30">
        <v>0.2</v>
      </c>
      <c r="EA773" s="30">
        <v>1.32</v>
      </c>
      <c r="EB773" s="30">
        <v>0.19</v>
      </c>
      <c r="EC773" s="30">
        <v>3.28</v>
      </c>
      <c r="ED773" s="30">
        <v>0.75</v>
      </c>
      <c r="EM773" s="30">
        <v>27.7</v>
      </c>
      <c r="EN773" s="6"/>
      <c r="EO773" s="30">
        <v>6.65</v>
      </c>
      <c r="EP773" s="30">
        <v>1.3</v>
      </c>
      <c r="FP773" s="13" t="s">
        <v>1500</v>
      </c>
    </row>
    <row r="774" spans="1:172" x14ac:dyDescent="0.25">
      <c r="A774" s="13" t="s">
        <v>1498</v>
      </c>
      <c r="C774" s="13" t="s">
        <v>1210</v>
      </c>
      <c r="E774" s="2">
        <v>46.582222000000002</v>
      </c>
      <c r="F774" s="2">
        <v>46.582222000000002</v>
      </c>
      <c r="G774" s="2">
        <v>121.291944</v>
      </c>
      <c r="H774" s="2">
        <v>121.291944</v>
      </c>
      <c r="L774" s="13" t="s">
        <v>1502</v>
      </c>
      <c r="Q774" s="34">
        <v>177</v>
      </c>
      <c r="AB774" s="30">
        <v>71.28</v>
      </c>
      <c r="AC774" s="30">
        <v>0.3</v>
      </c>
      <c r="AD774" s="6"/>
      <c r="AE774" s="30">
        <v>14.93</v>
      </c>
      <c r="AI774" s="2">
        <v>1.790602</v>
      </c>
      <c r="AJ774" s="2">
        <v>1.86</v>
      </c>
      <c r="AK774" s="2">
        <v>0.69</v>
      </c>
      <c r="AL774" s="2">
        <v>0.08</v>
      </c>
      <c r="AN774" s="2">
        <v>2.86</v>
      </c>
      <c r="AO774" s="2">
        <v>4.47</v>
      </c>
      <c r="AP774" s="2">
        <v>0.14000000000000001</v>
      </c>
      <c r="BF774" s="30">
        <v>1.18</v>
      </c>
      <c r="BT774" s="30">
        <v>43.4</v>
      </c>
      <c r="BU774" s="30">
        <v>1.97</v>
      </c>
      <c r="CH774" s="30">
        <v>4.21</v>
      </c>
      <c r="CI774" s="6"/>
      <c r="CJ774" s="30">
        <v>29.9</v>
      </c>
      <c r="CK774" s="30">
        <v>3.15</v>
      </c>
      <c r="CL774" s="6"/>
      <c r="CM774" s="6"/>
      <c r="CN774" s="30">
        <v>3.31</v>
      </c>
      <c r="CO774" s="30">
        <v>2.13</v>
      </c>
      <c r="CP774" s="6"/>
      <c r="CR774" s="30">
        <v>19.3</v>
      </c>
      <c r="CW774" s="30">
        <v>67.3</v>
      </c>
      <c r="CX774" s="30">
        <v>273</v>
      </c>
      <c r="CY774" s="30">
        <v>12.8</v>
      </c>
      <c r="CZ774" s="30">
        <v>102</v>
      </c>
      <c r="DA774" s="30">
        <v>8.82</v>
      </c>
      <c r="DM774" s="30">
        <v>4.07</v>
      </c>
      <c r="DN774" s="30">
        <v>611</v>
      </c>
      <c r="DO774" s="30">
        <v>14.4</v>
      </c>
      <c r="DP774" s="30">
        <v>31</v>
      </c>
      <c r="DQ774" s="30">
        <v>3.48</v>
      </c>
      <c r="DR774" s="30">
        <v>13</v>
      </c>
      <c r="DS774" s="30">
        <v>2.6</v>
      </c>
      <c r="DT774" s="30">
        <v>0.57999999999999996</v>
      </c>
      <c r="DU774" s="30">
        <v>2.2599999999999998</v>
      </c>
      <c r="DV774" s="30">
        <v>0.36</v>
      </c>
      <c r="DW774" s="30">
        <v>2.09</v>
      </c>
      <c r="DX774" s="30">
        <v>0.4</v>
      </c>
      <c r="DY774" s="30">
        <v>1.2</v>
      </c>
      <c r="DZ774" s="30">
        <v>0.19</v>
      </c>
      <c r="EA774" s="30">
        <v>1.31</v>
      </c>
      <c r="EB774" s="30">
        <v>0.19</v>
      </c>
      <c r="EC774" s="30">
        <v>3.17</v>
      </c>
      <c r="ED774" s="30">
        <v>0.67</v>
      </c>
      <c r="EM774" s="30">
        <v>34.200000000000003</v>
      </c>
      <c r="EN774" s="6"/>
      <c r="EO774" s="30">
        <v>6.25</v>
      </c>
      <c r="EP774" s="30">
        <v>0.82</v>
      </c>
      <c r="FP774" s="13" t="s">
        <v>1500</v>
      </c>
    </row>
    <row r="775" spans="1:172" x14ac:dyDescent="0.25">
      <c r="A775" s="13" t="s">
        <v>1498</v>
      </c>
      <c r="C775" s="13" t="s">
        <v>1210</v>
      </c>
      <c r="E775" s="2">
        <v>46.582222000000002</v>
      </c>
      <c r="F775" s="2">
        <v>46.582222000000002</v>
      </c>
      <c r="G775" s="2">
        <v>121.291944</v>
      </c>
      <c r="H775" s="2">
        <v>121.291944</v>
      </c>
      <c r="L775" s="13" t="s">
        <v>1503</v>
      </c>
      <c r="Q775" s="34">
        <v>177</v>
      </c>
      <c r="AB775" s="30">
        <v>72.44</v>
      </c>
      <c r="AC775" s="30">
        <v>0.26</v>
      </c>
      <c r="AD775" s="6"/>
      <c r="AE775" s="30">
        <v>14.72</v>
      </c>
      <c r="AI775" s="2">
        <v>1.5116640000000001</v>
      </c>
      <c r="AJ775" s="2">
        <v>1.81</v>
      </c>
      <c r="AK775" s="2">
        <v>0.56999999999999995</v>
      </c>
      <c r="AL775" s="2">
        <v>7.0000000000000007E-2</v>
      </c>
      <c r="AN775" s="2">
        <v>2.93</v>
      </c>
      <c r="AO775" s="2">
        <v>4.3</v>
      </c>
      <c r="AP775" s="2">
        <v>0.12</v>
      </c>
      <c r="BF775" s="30">
        <v>1.08</v>
      </c>
      <c r="BT775" s="30">
        <v>48</v>
      </c>
      <c r="BU775" s="30">
        <v>2.06</v>
      </c>
      <c r="CH775" s="30">
        <v>3.49</v>
      </c>
      <c r="CI775" s="6"/>
      <c r="CJ775" s="30">
        <v>23.5</v>
      </c>
      <c r="CK775" s="30">
        <v>2.79</v>
      </c>
      <c r="CL775" s="6"/>
      <c r="CM775" s="6"/>
      <c r="CN775" s="30">
        <v>2.8</v>
      </c>
      <c r="CO775" s="30">
        <v>1.73</v>
      </c>
      <c r="CP775" s="6"/>
      <c r="CR775" s="30">
        <v>17.8</v>
      </c>
      <c r="CW775" s="30">
        <v>66.3</v>
      </c>
      <c r="CX775" s="30">
        <v>260</v>
      </c>
      <c r="CY775" s="30">
        <v>10.5</v>
      </c>
      <c r="CZ775" s="30">
        <v>91.3</v>
      </c>
      <c r="DA775" s="30">
        <v>7.56</v>
      </c>
      <c r="DM775" s="30">
        <v>3.93</v>
      </c>
      <c r="DN775" s="30">
        <v>548</v>
      </c>
      <c r="DO775" s="30">
        <v>13.1</v>
      </c>
      <c r="DP775" s="30">
        <v>27</v>
      </c>
      <c r="DQ775" s="30">
        <v>3.19</v>
      </c>
      <c r="DR775" s="30">
        <v>11.5</v>
      </c>
      <c r="DS775" s="30">
        <v>2.2799999999999998</v>
      </c>
      <c r="DT775" s="30">
        <v>0.54</v>
      </c>
      <c r="DU775" s="30">
        <v>1.88</v>
      </c>
      <c r="DV775" s="30">
        <v>0.3</v>
      </c>
      <c r="DW775" s="30">
        <v>1.73</v>
      </c>
      <c r="DX775" s="30">
        <v>0.34</v>
      </c>
      <c r="DY775" s="30">
        <v>0.97</v>
      </c>
      <c r="DZ775" s="30">
        <v>0.16</v>
      </c>
      <c r="EA775" s="30">
        <v>1.1200000000000001</v>
      </c>
      <c r="EB775" s="30">
        <v>0.16</v>
      </c>
      <c r="EC775" s="30">
        <v>2.77</v>
      </c>
      <c r="ED775" s="30">
        <v>0.66</v>
      </c>
      <c r="EM775" s="30">
        <v>29.1</v>
      </c>
      <c r="EN775" s="6"/>
      <c r="EO775" s="30">
        <v>5.28</v>
      </c>
      <c r="EP775" s="30">
        <v>1.21</v>
      </c>
      <c r="FP775" s="13" t="s">
        <v>1500</v>
      </c>
    </row>
    <row r="776" spans="1:172" x14ac:dyDescent="0.25">
      <c r="A776" s="13" t="s">
        <v>1498</v>
      </c>
      <c r="C776" s="13" t="s">
        <v>1210</v>
      </c>
      <c r="E776" s="2">
        <v>48.263333000000003</v>
      </c>
      <c r="F776" s="2">
        <v>48.263333000000003</v>
      </c>
      <c r="G776" s="2">
        <v>123.442222</v>
      </c>
      <c r="H776" s="2">
        <v>123.442222</v>
      </c>
      <c r="L776" s="13" t="s">
        <v>1504</v>
      </c>
      <c r="Q776" s="34">
        <v>175</v>
      </c>
      <c r="AB776" s="30">
        <v>76.239999999999995</v>
      </c>
      <c r="AC776" s="30">
        <v>0.14000000000000001</v>
      </c>
      <c r="AD776" s="6"/>
      <c r="AE776" s="30">
        <v>13.27</v>
      </c>
      <c r="AI776" s="2">
        <v>0.53988000000000003</v>
      </c>
      <c r="AJ776" s="2">
        <v>0.41</v>
      </c>
      <c r="AK776" s="2">
        <v>8.3000000000000004E-2</v>
      </c>
      <c r="AL776" s="2">
        <v>0.01</v>
      </c>
      <c r="AN776" s="2">
        <v>4.45</v>
      </c>
      <c r="AO776" s="2">
        <v>3.99</v>
      </c>
      <c r="AP776" s="2">
        <v>2.5000000000000001E-2</v>
      </c>
      <c r="BF776" s="30">
        <v>0.76</v>
      </c>
      <c r="BT776" s="30">
        <v>6.76</v>
      </c>
      <c r="BU776" s="30">
        <v>1.72</v>
      </c>
      <c r="CH776" s="30">
        <v>2.5099999999999998</v>
      </c>
      <c r="CI776" s="6"/>
      <c r="CJ776" s="30">
        <v>3.98</v>
      </c>
      <c r="CK776" s="30">
        <v>0.45</v>
      </c>
      <c r="CL776" s="6"/>
      <c r="CM776" s="6"/>
      <c r="CN776" s="30">
        <v>0.28000000000000003</v>
      </c>
      <c r="CO776" s="30">
        <v>1.98</v>
      </c>
      <c r="CP776" s="6"/>
      <c r="CR776" s="30">
        <v>16.100000000000001</v>
      </c>
      <c r="CW776" s="30">
        <v>130.9</v>
      </c>
      <c r="CX776" s="30">
        <v>47.8</v>
      </c>
      <c r="CY776" s="30">
        <v>13.9</v>
      </c>
      <c r="CZ776" s="30">
        <v>73.8</v>
      </c>
      <c r="DA776" s="30">
        <v>11.3</v>
      </c>
      <c r="DM776" s="30">
        <v>2.99</v>
      </c>
      <c r="DN776" s="30">
        <v>606</v>
      </c>
      <c r="DO776" s="30">
        <v>13.1</v>
      </c>
      <c r="DP776" s="30">
        <v>27.2</v>
      </c>
      <c r="DQ776" s="30">
        <v>3.3</v>
      </c>
      <c r="DR776" s="30">
        <v>11.6</v>
      </c>
      <c r="DS776" s="30">
        <v>2.5099999999999998</v>
      </c>
      <c r="DT776" s="30">
        <v>0.43</v>
      </c>
      <c r="DU776" s="30">
        <v>2.04</v>
      </c>
      <c r="DV776" s="30">
        <v>0.39</v>
      </c>
      <c r="DW776" s="30">
        <v>2.31</v>
      </c>
      <c r="DX776" s="30">
        <v>0.45</v>
      </c>
      <c r="DY776" s="30">
        <v>1.26</v>
      </c>
      <c r="DZ776" s="30">
        <v>0.22</v>
      </c>
      <c r="EA776" s="30">
        <v>1.46</v>
      </c>
      <c r="EB776" s="30">
        <v>0.2</v>
      </c>
      <c r="EC776" s="30">
        <v>2.91</v>
      </c>
      <c r="ED776" s="30">
        <v>1.0900000000000001</v>
      </c>
      <c r="EM776" s="30">
        <v>16.7</v>
      </c>
      <c r="EN776" s="6"/>
      <c r="EO776" s="30">
        <v>10.9</v>
      </c>
      <c r="EP776" s="30">
        <v>1.83</v>
      </c>
      <c r="FP776" s="13" t="s">
        <v>1500</v>
      </c>
    </row>
    <row r="777" spans="1:172" x14ac:dyDescent="0.25">
      <c r="A777" s="13" t="s">
        <v>1498</v>
      </c>
      <c r="C777" s="13" t="s">
        <v>1210</v>
      </c>
      <c r="E777" s="2">
        <v>48.263333000000003</v>
      </c>
      <c r="F777" s="2">
        <v>48.263333000000003</v>
      </c>
      <c r="G777" s="2">
        <v>123.442222</v>
      </c>
      <c r="H777" s="2">
        <v>123.442222</v>
      </c>
      <c r="L777" s="13" t="s">
        <v>1505</v>
      </c>
      <c r="Q777" s="34">
        <v>175</v>
      </c>
      <c r="AB777" s="30">
        <v>76.55</v>
      </c>
      <c r="AC777" s="30">
        <v>0.14000000000000001</v>
      </c>
      <c r="AD777" s="6"/>
      <c r="AE777" s="30">
        <v>13.4</v>
      </c>
      <c r="AI777" s="2">
        <v>0.28793600000000003</v>
      </c>
      <c r="AJ777" s="2">
        <v>0.28000000000000003</v>
      </c>
      <c r="AK777" s="2">
        <v>6.6000000000000003E-2</v>
      </c>
      <c r="AL777" s="2">
        <v>0.01</v>
      </c>
      <c r="AN777" s="2">
        <v>4.46</v>
      </c>
      <c r="AO777" s="2">
        <v>4.12</v>
      </c>
      <c r="AP777" s="2">
        <v>0.03</v>
      </c>
      <c r="BF777" s="30">
        <v>0.68</v>
      </c>
      <c r="BT777" s="30">
        <v>4.72</v>
      </c>
      <c r="BU777" s="30">
        <v>1.63</v>
      </c>
      <c r="CH777" s="30">
        <v>2.4</v>
      </c>
      <c r="CI777" s="6"/>
      <c r="CJ777" s="30">
        <v>3.28</v>
      </c>
      <c r="CK777" s="30">
        <v>0.56999999999999995</v>
      </c>
      <c r="CL777" s="6"/>
      <c r="CM777" s="6"/>
      <c r="CN777" s="30">
        <v>0.23</v>
      </c>
      <c r="CO777" s="30">
        <v>1.54</v>
      </c>
      <c r="CP777" s="6"/>
      <c r="CR777" s="30">
        <v>15.5</v>
      </c>
      <c r="CW777" s="30">
        <v>120.6</v>
      </c>
      <c r="CX777" s="30">
        <v>60.5</v>
      </c>
      <c r="CY777" s="30">
        <v>13.9</v>
      </c>
      <c r="CZ777" s="30">
        <v>92.9</v>
      </c>
      <c r="DA777" s="30">
        <v>13.7</v>
      </c>
      <c r="DM777" s="30">
        <v>2.2999999999999998</v>
      </c>
      <c r="DN777" s="30">
        <v>571</v>
      </c>
      <c r="DO777" s="30">
        <v>13.8</v>
      </c>
      <c r="DP777" s="30">
        <v>26.8</v>
      </c>
      <c r="DQ777" s="30">
        <v>3.5</v>
      </c>
      <c r="DR777" s="30">
        <v>12.4</v>
      </c>
      <c r="DS777" s="30">
        <v>2.67</v>
      </c>
      <c r="DT777" s="30">
        <v>0.43</v>
      </c>
      <c r="DU777" s="30">
        <v>2.17</v>
      </c>
      <c r="DV777" s="30">
        <v>0.38</v>
      </c>
      <c r="DW777" s="30">
        <v>2.21</v>
      </c>
      <c r="DX777" s="30">
        <v>0.44</v>
      </c>
      <c r="DY777" s="30">
        <v>1.28</v>
      </c>
      <c r="DZ777" s="30">
        <v>0.2</v>
      </c>
      <c r="EA777" s="30">
        <v>1.42</v>
      </c>
      <c r="EB777" s="30">
        <v>0.2</v>
      </c>
      <c r="EC777" s="30">
        <v>3.39</v>
      </c>
      <c r="ED777" s="30">
        <v>1.24</v>
      </c>
      <c r="EM777" s="30">
        <v>16.8</v>
      </c>
      <c r="EN777" s="6"/>
      <c r="EO777" s="30">
        <v>11.1</v>
      </c>
      <c r="EP777" s="30">
        <v>1.58</v>
      </c>
      <c r="FP777" s="13" t="s">
        <v>1500</v>
      </c>
    </row>
    <row r="778" spans="1:172" x14ac:dyDescent="0.25">
      <c r="A778" s="13" t="s">
        <v>1498</v>
      </c>
      <c r="C778" s="13" t="s">
        <v>1210</v>
      </c>
      <c r="E778" s="2">
        <v>50.383056000000003</v>
      </c>
      <c r="F778" s="2">
        <v>50.383056000000003</v>
      </c>
      <c r="G778" s="2">
        <v>125.653333</v>
      </c>
      <c r="H778" s="2">
        <v>125.653333</v>
      </c>
      <c r="L778" s="13" t="s">
        <v>1506</v>
      </c>
      <c r="Q778" s="34">
        <v>174</v>
      </c>
      <c r="AB778" s="30">
        <v>66.02</v>
      </c>
      <c r="AC778" s="30">
        <v>0.52</v>
      </c>
      <c r="AD778" s="6"/>
      <c r="AE778" s="30">
        <v>16.170000000000002</v>
      </c>
      <c r="AI778" s="2">
        <v>3.8871360000000004</v>
      </c>
      <c r="AJ778" s="2">
        <v>3.22</v>
      </c>
      <c r="AK778" s="2">
        <v>1.68</v>
      </c>
      <c r="AL778" s="2">
        <v>7.0000000000000007E-2</v>
      </c>
      <c r="AN778" s="2">
        <v>2.74</v>
      </c>
      <c r="AO778" s="2">
        <v>4.37</v>
      </c>
      <c r="AP778" s="2">
        <v>0.11</v>
      </c>
      <c r="BF778" s="30">
        <v>0.57999999999999996</v>
      </c>
      <c r="BT778" s="30">
        <v>22.7</v>
      </c>
      <c r="BU778" s="30">
        <v>1.78</v>
      </c>
      <c r="CH778" s="30">
        <v>8.18</v>
      </c>
      <c r="CI778" s="6"/>
      <c r="CJ778" s="30">
        <v>81.8</v>
      </c>
      <c r="CK778" s="30">
        <v>11.8</v>
      </c>
      <c r="CL778" s="6"/>
      <c r="CM778" s="6"/>
      <c r="CN778" s="30">
        <v>10</v>
      </c>
      <c r="CO778" s="30">
        <v>7.12</v>
      </c>
      <c r="CP778" s="6"/>
      <c r="CR778" s="30">
        <v>17.7</v>
      </c>
      <c r="CW778" s="30">
        <v>68.5</v>
      </c>
      <c r="CX778" s="30">
        <v>478</v>
      </c>
      <c r="CY778" s="30">
        <v>13.8</v>
      </c>
      <c r="CZ778" s="30">
        <v>130</v>
      </c>
      <c r="DA778" s="30">
        <v>6.08</v>
      </c>
      <c r="DM778" s="30">
        <v>2.68</v>
      </c>
      <c r="DN778" s="30">
        <v>564</v>
      </c>
      <c r="DO778" s="30">
        <v>17.399999999999999</v>
      </c>
      <c r="DP778" s="30">
        <v>36.299999999999997</v>
      </c>
      <c r="DQ778" s="30">
        <v>4.3</v>
      </c>
      <c r="DR778" s="30">
        <v>16.8</v>
      </c>
      <c r="DS778" s="30">
        <v>3.29</v>
      </c>
      <c r="DT778" s="30">
        <v>0.94</v>
      </c>
      <c r="DU778" s="30">
        <v>2.64</v>
      </c>
      <c r="DV778" s="30">
        <v>0.41</v>
      </c>
      <c r="DW778" s="30">
        <v>2.39</v>
      </c>
      <c r="DX778" s="30">
        <v>0.44</v>
      </c>
      <c r="DY778" s="30">
        <v>1.28</v>
      </c>
      <c r="DZ778" s="30">
        <v>0.18</v>
      </c>
      <c r="EA778" s="30">
        <v>1.33</v>
      </c>
      <c r="EB778" s="30">
        <v>0.2</v>
      </c>
      <c r="EC778" s="30">
        <v>3.55</v>
      </c>
      <c r="ED778" s="30">
        <v>0.48</v>
      </c>
      <c r="EM778" s="30">
        <v>7.57</v>
      </c>
      <c r="EN778" s="6"/>
      <c r="EO778" s="30">
        <v>4.45</v>
      </c>
      <c r="EP778" s="30">
        <v>2.29</v>
      </c>
      <c r="FP778" s="13" t="s">
        <v>1500</v>
      </c>
    </row>
    <row r="779" spans="1:172" x14ac:dyDescent="0.25">
      <c r="A779" s="13" t="s">
        <v>1498</v>
      </c>
      <c r="C779" s="13" t="s">
        <v>1210</v>
      </c>
      <c r="E779" s="2">
        <v>50.383056000000003</v>
      </c>
      <c r="F779" s="2">
        <v>50.383056000000003</v>
      </c>
      <c r="G779" s="2">
        <v>125.653333</v>
      </c>
      <c r="H779" s="2">
        <v>125.653333</v>
      </c>
      <c r="L779" s="13" t="s">
        <v>1507</v>
      </c>
      <c r="Q779" s="34">
        <v>174</v>
      </c>
      <c r="AB779" s="30">
        <v>66.260000000000005</v>
      </c>
      <c r="AC779" s="30">
        <v>0.52</v>
      </c>
      <c r="AD779" s="6"/>
      <c r="AE779" s="30">
        <v>16.239999999999998</v>
      </c>
      <c r="AI779" s="2">
        <v>3.6351920000000004</v>
      </c>
      <c r="AJ779" s="2">
        <v>3.24</v>
      </c>
      <c r="AK779" s="2">
        <v>1.64</v>
      </c>
      <c r="AL779" s="2">
        <v>0.06</v>
      </c>
      <c r="AN779" s="2">
        <v>2.64</v>
      </c>
      <c r="AO779" s="2">
        <v>4.43</v>
      </c>
      <c r="AP779" s="2">
        <v>0.08</v>
      </c>
      <c r="BF779" s="30">
        <v>0.88</v>
      </c>
      <c r="BT779" s="30">
        <v>22.2</v>
      </c>
      <c r="BU779" s="30">
        <v>1.69</v>
      </c>
      <c r="CH779" s="30">
        <v>7.84</v>
      </c>
      <c r="CI779" s="6"/>
      <c r="CJ779" s="30">
        <v>74.5</v>
      </c>
      <c r="CK779" s="30">
        <v>10.1</v>
      </c>
      <c r="CL779" s="6"/>
      <c r="CM779" s="6"/>
      <c r="CN779" s="30">
        <v>9.41</v>
      </c>
      <c r="CO779" s="30">
        <v>6.56</v>
      </c>
      <c r="CP779" s="6"/>
      <c r="CR779" s="30">
        <v>17.399999999999999</v>
      </c>
      <c r="CW779" s="30">
        <v>65.8</v>
      </c>
      <c r="CX779" s="30">
        <v>482</v>
      </c>
      <c r="CY779" s="30">
        <v>12.5</v>
      </c>
      <c r="CZ779" s="30">
        <v>132</v>
      </c>
      <c r="DA779" s="30">
        <v>5.87</v>
      </c>
      <c r="DM779" s="30">
        <v>2.59</v>
      </c>
      <c r="DN779" s="30">
        <v>549</v>
      </c>
      <c r="DO779" s="30">
        <v>17.3</v>
      </c>
      <c r="DP779" s="30">
        <v>34.9</v>
      </c>
      <c r="DQ779" s="30">
        <v>4.1100000000000003</v>
      </c>
      <c r="DR779" s="30">
        <v>15.8</v>
      </c>
      <c r="DS779" s="30">
        <v>3.07</v>
      </c>
      <c r="DT779" s="30">
        <v>0.94</v>
      </c>
      <c r="DU779" s="30">
        <v>2.52</v>
      </c>
      <c r="DV779" s="30">
        <v>0.37</v>
      </c>
      <c r="DW779" s="30">
        <v>2.16</v>
      </c>
      <c r="DX779" s="30">
        <v>0.42</v>
      </c>
      <c r="DY779" s="30">
        <v>1.19</v>
      </c>
      <c r="DZ779" s="30">
        <v>0.17</v>
      </c>
      <c r="EA779" s="30">
        <v>1.25</v>
      </c>
      <c r="EB779" s="30">
        <v>0.19</v>
      </c>
      <c r="EC779" s="30">
        <v>3.75</v>
      </c>
      <c r="ED779" s="30">
        <v>0.43</v>
      </c>
      <c r="EM779" s="30">
        <v>7.76</v>
      </c>
      <c r="EN779" s="6"/>
      <c r="EO779" s="30">
        <v>4.57</v>
      </c>
      <c r="EP779" s="30">
        <v>2.35</v>
      </c>
      <c r="FP779" s="13" t="s">
        <v>1500</v>
      </c>
    </row>
    <row r="780" spans="1:172" x14ac:dyDescent="0.25">
      <c r="A780" s="13" t="s">
        <v>1498</v>
      </c>
      <c r="C780" s="13" t="s">
        <v>1210</v>
      </c>
      <c r="E780" s="2">
        <v>48.565556000000001</v>
      </c>
      <c r="F780" s="2">
        <v>48.565556000000001</v>
      </c>
      <c r="G780" s="2">
        <v>123.03</v>
      </c>
      <c r="H780" s="2">
        <v>123.03</v>
      </c>
      <c r="L780" s="13" t="s">
        <v>1508</v>
      </c>
      <c r="Q780" s="34">
        <v>168</v>
      </c>
      <c r="AB780" s="30">
        <v>77.19</v>
      </c>
      <c r="AC780" s="30">
        <v>0.15</v>
      </c>
      <c r="AD780" s="6"/>
      <c r="AE780" s="30">
        <v>12.41</v>
      </c>
      <c r="AI780" s="2">
        <v>0.80082200000000003</v>
      </c>
      <c r="AJ780" s="2">
        <v>0.62</v>
      </c>
      <c r="AK780" s="2">
        <v>0.14000000000000001</v>
      </c>
      <c r="AL780" s="2">
        <v>0.02</v>
      </c>
      <c r="AN780" s="2">
        <v>3.94</v>
      </c>
      <c r="AO780" s="2">
        <v>3.85</v>
      </c>
      <c r="AP780" s="2">
        <v>0.02</v>
      </c>
      <c r="BF780" s="30">
        <v>0.72</v>
      </c>
      <c r="BT780" s="30">
        <v>4.6500000000000004</v>
      </c>
      <c r="BU780" s="30">
        <v>2.85</v>
      </c>
      <c r="CH780" s="30">
        <v>1.85</v>
      </c>
      <c r="CI780" s="6"/>
      <c r="CJ780" s="30">
        <v>10.199999999999999</v>
      </c>
      <c r="CK780" s="30">
        <v>0.82</v>
      </c>
      <c r="CL780" s="6"/>
      <c r="CM780" s="6"/>
      <c r="CN780" s="30">
        <v>0.76</v>
      </c>
      <c r="CO780" s="30">
        <v>0.45</v>
      </c>
      <c r="CP780" s="6"/>
      <c r="CR780" s="30">
        <v>16.399999999999999</v>
      </c>
      <c r="CW780" s="30">
        <v>116</v>
      </c>
      <c r="CX780" s="30">
        <v>276</v>
      </c>
      <c r="CY780" s="30">
        <v>5.27</v>
      </c>
      <c r="CZ780" s="30">
        <v>77.400000000000006</v>
      </c>
      <c r="DA780" s="30">
        <v>7.49</v>
      </c>
      <c r="DM780" s="30">
        <v>1.34</v>
      </c>
      <c r="DN780" s="30">
        <v>270</v>
      </c>
      <c r="DO780" s="30">
        <v>25.1</v>
      </c>
      <c r="DP780" s="30">
        <v>34.9</v>
      </c>
      <c r="DQ780" s="30">
        <v>2.97</v>
      </c>
      <c r="DR780" s="30">
        <v>8.74</v>
      </c>
      <c r="DS780" s="30">
        <v>1.27</v>
      </c>
      <c r="DT780" s="30">
        <v>0.28999999999999998</v>
      </c>
      <c r="DU780" s="30">
        <v>0.82</v>
      </c>
      <c r="DV780" s="30">
        <v>0.12</v>
      </c>
      <c r="DW780" s="30">
        <v>0.71</v>
      </c>
      <c r="DX780" s="30">
        <v>0.15</v>
      </c>
      <c r="DY780" s="30">
        <v>0.44</v>
      </c>
      <c r="DZ780" s="30">
        <v>7.0000000000000007E-2</v>
      </c>
      <c r="EA780" s="30">
        <v>0.48</v>
      </c>
      <c r="EB780" s="30">
        <v>7.0000000000000007E-2</v>
      </c>
      <c r="EC780" s="30">
        <v>2.94</v>
      </c>
      <c r="ED780" s="30">
        <v>0.76</v>
      </c>
      <c r="EM780" s="30">
        <v>11</v>
      </c>
      <c r="EN780" s="6"/>
      <c r="EO780" s="30">
        <v>14.9</v>
      </c>
      <c r="EP780" s="30">
        <v>3.28</v>
      </c>
      <c r="FP780" s="13" t="s">
        <v>1500</v>
      </c>
    </row>
    <row r="781" spans="1:172" x14ac:dyDescent="0.25">
      <c r="A781" s="13" t="s">
        <v>1498</v>
      </c>
      <c r="C781" s="13" t="s">
        <v>1210</v>
      </c>
      <c r="E781" s="2">
        <v>48.565556000000001</v>
      </c>
      <c r="F781" s="2">
        <v>48.565556000000001</v>
      </c>
      <c r="G781" s="2">
        <v>123.03</v>
      </c>
      <c r="H781" s="2">
        <v>123.03</v>
      </c>
      <c r="L781" s="13" t="s">
        <v>1509</v>
      </c>
      <c r="Q781" s="34">
        <v>168</v>
      </c>
      <c r="AB781" s="30">
        <v>76.540000000000006</v>
      </c>
      <c r="AC781" s="30">
        <v>0.12</v>
      </c>
      <c r="AD781" s="6"/>
      <c r="AE781" s="30">
        <v>12.84</v>
      </c>
      <c r="AI781" s="2">
        <v>0.68384800000000001</v>
      </c>
      <c r="AJ781" s="2">
        <v>0.57999999999999996</v>
      </c>
      <c r="AK781" s="2">
        <v>0.12</v>
      </c>
      <c r="AL781" s="2">
        <v>0.01</v>
      </c>
      <c r="AN781" s="2">
        <v>4.33</v>
      </c>
      <c r="AO781" s="2">
        <v>3.89</v>
      </c>
      <c r="AP781" s="2">
        <v>0.02</v>
      </c>
      <c r="BF781" s="30">
        <v>0.7</v>
      </c>
      <c r="BT781" s="30">
        <v>4.22</v>
      </c>
      <c r="BU781" s="30">
        <v>2.79</v>
      </c>
      <c r="CH781" s="30">
        <v>1.36</v>
      </c>
      <c r="CI781" s="6"/>
      <c r="CJ781" s="30">
        <v>8.3699999999999992</v>
      </c>
      <c r="CK781" s="30">
        <v>0.79</v>
      </c>
      <c r="CL781" s="6"/>
      <c r="CM781" s="6"/>
      <c r="CN781" s="30">
        <v>0.6</v>
      </c>
      <c r="CO781" s="30">
        <v>0.45</v>
      </c>
      <c r="CP781" s="6"/>
      <c r="CR781" s="30">
        <v>17</v>
      </c>
      <c r="CW781" s="30">
        <v>133</v>
      </c>
      <c r="CX781" s="30">
        <v>279</v>
      </c>
      <c r="CY781" s="30">
        <v>3.78</v>
      </c>
      <c r="CZ781" s="30">
        <v>62.3</v>
      </c>
      <c r="DA781" s="30">
        <v>6.22</v>
      </c>
      <c r="DM781" s="30">
        <v>1.54</v>
      </c>
      <c r="DN781" s="30">
        <v>293</v>
      </c>
      <c r="DO781" s="30">
        <v>16.2</v>
      </c>
      <c r="DP781" s="30">
        <v>23.8</v>
      </c>
      <c r="DQ781" s="30">
        <v>2.11</v>
      </c>
      <c r="DR781" s="30">
        <v>6.35</v>
      </c>
      <c r="DS781" s="30">
        <v>1.01</v>
      </c>
      <c r="DT781" s="30">
        <v>0.23</v>
      </c>
      <c r="DU781" s="30">
        <v>0.68</v>
      </c>
      <c r="DV781" s="30">
        <v>0.09</v>
      </c>
      <c r="DW781" s="30">
        <v>0.53</v>
      </c>
      <c r="DX781" s="30">
        <v>0.12</v>
      </c>
      <c r="DY781" s="30">
        <v>0.3</v>
      </c>
      <c r="DZ781" s="30">
        <v>0.05</v>
      </c>
      <c r="EA781" s="30">
        <v>0.39</v>
      </c>
      <c r="EB781" s="30">
        <v>0.05</v>
      </c>
      <c r="EC781" s="30">
        <v>2.44</v>
      </c>
      <c r="ED781" s="30">
        <v>0.63</v>
      </c>
      <c r="EM781" s="30">
        <v>11</v>
      </c>
      <c r="EN781" s="6"/>
      <c r="EO781" s="30">
        <v>10</v>
      </c>
      <c r="EP781" s="30">
        <v>4.03</v>
      </c>
      <c r="FP781" s="13" t="s">
        <v>1500</v>
      </c>
    </row>
    <row r="782" spans="1:172" x14ac:dyDescent="0.25">
      <c r="A782" s="13" t="s">
        <v>1498</v>
      </c>
      <c r="C782" s="13" t="s">
        <v>1210</v>
      </c>
      <c r="E782" s="2">
        <v>46.332500000000003</v>
      </c>
      <c r="F782" s="2">
        <v>46.332500000000003</v>
      </c>
      <c r="G782" s="2">
        <v>120.693056</v>
      </c>
      <c r="H782" s="2">
        <v>120.693056</v>
      </c>
      <c r="L782" s="13" t="s">
        <v>1510</v>
      </c>
      <c r="Q782" s="34">
        <v>135</v>
      </c>
      <c r="AB782" s="30">
        <v>76.63</v>
      </c>
      <c r="AC782" s="30">
        <v>0.16</v>
      </c>
      <c r="AD782" s="6"/>
      <c r="AE782" s="30">
        <v>12.81</v>
      </c>
      <c r="AI782" s="2">
        <v>0.79182400000000008</v>
      </c>
      <c r="AJ782" s="2">
        <v>0.14000000000000001</v>
      </c>
      <c r="AK782" s="2">
        <v>0.03</v>
      </c>
      <c r="AL782" s="2">
        <v>0.02</v>
      </c>
      <c r="AN782" s="2">
        <v>4.0999999999999996</v>
      </c>
      <c r="AO782" s="2">
        <v>4.3</v>
      </c>
      <c r="AP782" s="2">
        <v>0.01</v>
      </c>
      <c r="BF782" s="30">
        <v>0.86</v>
      </c>
      <c r="BT782" s="30">
        <v>3.08</v>
      </c>
      <c r="BU782" s="30">
        <v>3.77</v>
      </c>
      <c r="CH782" s="30">
        <v>2.38</v>
      </c>
      <c r="CI782" s="6"/>
      <c r="CJ782" s="30">
        <v>4.55</v>
      </c>
      <c r="CK782" s="30">
        <v>1.57</v>
      </c>
      <c r="CL782" s="6"/>
      <c r="CM782" s="6"/>
      <c r="CN782" s="30">
        <v>0.27</v>
      </c>
      <c r="CO782" s="30">
        <v>1.1399999999999999</v>
      </c>
      <c r="CP782" s="6"/>
      <c r="CR782" s="30">
        <v>17.600000000000001</v>
      </c>
      <c r="CW782" s="30">
        <v>107</v>
      </c>
      <c r="CX782" s="30">
        <v>32.200000000000003</v>
      </c>
      <c r="CY782" s="30">
        <v>18.3</v>
      </c>
      <c r="CZ782" s="30">
        <v>154</v>
      </c>
      <c r="DA782" s="30">
        <v>11.4</v>
      </c>
      <c r="DM782" s="30">
        <v>2.3199999999999998</v>
      </c>
      <c r="DN782" s="30">
        <v>356</v>
      </c>
      <c r="DO782" s="30">
        <v>10</v>
      </c>
      <c r="DP782" s="30">
        <v>48.1</v>
      </c>
      <c r="DQ782" s="30">
        <v>2.56</v>
      </c>
      <c r="DR782" s="30">
        <v>9.58</v>
      </c>
      <c r="DS782" s="30">
        <v>2</v>
      </c>
      <c r="DT782" s="30">
        <v>0.28999999999999998</v>
      </c>
      <c r="DU782" s="30">
        <v>1.78</v>
      </c>
      <c r="DV782" s="30">
        <v>0.35</v>
      </c>
      <c r="DW782" s="30">
        <v>2.65</v>
      </c>
      <c r="DX782" s="30">
        <v>0.56000000000000005</v>
      </c>
      <c r="DY782" s="30">
        <v>1.77</v>
      </c>
      <c r="DZ782" s="30">
        <v>0.31</v>
      </c>
      <c r="EA782" s="30">
        <v>2.2000000000000002</v>
      </c>
      <c r="EB782" s="30">
        <v>0.33</v>
      </c>
      <c r="EC782" s="30">
        <v>4.83</v>
      </c>
      <c r="ED782" s="30">
        <v>0.81</v>
      </c>
      <c r="EM782" s="30">
        <v>18</v>
      </c>
      <c r="EN782" s="6"/>
      <c r="EO782" s="30">
        <v>9.6999999999999993</v>
      </c>
      <c r="EP782" s="30">
        <v>1.59</v>
      </c>
      <c r="FP782" s="13" t="s">
        <v>1500</v>
      </c>
    </row>
    <row r="783" spans="1:172" x14ac:dyDescent="0.25">
      <c r="A783" s="13" t="s">
        <v>1498</v>
      </c>
      <c r="C783" s="13" t="s">
        <v>1210</v>
      </c>
      <c r="E783" s="2">
        <v>46.332500000000003</v>
      </c>
      <c r="F783" s="2">
        <v>46.332500000000003</v>
      </c>
      <c r="G783" s="2">
        <v>120.693056</v>
      </c>
      <c r="H783" s="2">
        <v>120.693056</v>
      </c>
      <c r="L783" s="13" t="s">
        <v>1511</v>
      </c>
      <c r="Q783" s="34">
        <v>135</v>
      </c>
      <c r="AB783" s="30">
        <v>77.39</v>
      </c>
      <c r="AC783" s="30">
        <v>0.16</v>
      </c>
      <c r="AD783" s="6"/>
      <c r="AE783" s="30">
        <v>12.64</v>
      </c>
      <c r="AI783" s="2">
        <v>0.49489000000000005</v>
      </c>
      <c r="AJ783" s="2">
        <v>0.12</v>
      </c>
      <c r="AK783" s="2">
        <v>0.03</v>
      </c>
      <c r="AL783" s="2">
        <v>0.02</v>
      </c>
      <c r="AN783" s="2">
        <v>3.86</v>
      </c>
      <c r="AO783" s="2">
        <v>4.28</v>
      </c>
      <c r="AP783" s="2">
        <v>0.01</v>
      </c>
      <c r="BF783" s="30">
        <v>0.8</v>
      </c>
      <c r="BT783" s="30">
        <v>3.16</v>
      </c>
      <c r="BU783" s="30">
        <v>3.43</v>
      </c>
      <c r="CH783" s="30">
        <v>2.41</v>
      </c>
      <c r="CI783" s="6"/>
      <c r="CJ783" s="30">
        <v>3.8</v>
      </c>
      <c r="CK783" s="30">
        <v>0.14000000000000001</v>
      </c>
      <c r="CL783" s="6"/>
      <c r="CM783" s="6"/>
      <c r="CN783" s="30">
        <v>0.14000000000000001</v>
      </c>
      <c r="CO783" s="30">
        <v>0.7</v>
      </c>
      <c r="CP783" s="6"/>
      <c r="CR783" s="30">
        <v>17.7</v>
      </c>
      <c r="CW783" s="30">
        <v>99.3</v>
      </c>
      <c r="CX783" s="30">
        <v>28.1</v>
      </c>
      <c r="CY783" s="30">
        <v>16.100000000000001</v>
      </c>
      <c r="CZ783" s="30">
        <v>159</v>
      </c>
      <c r="DA783" s="30">
        <v>13.2</v>
      </c>
      <c r="DM783" s="30">
        <v>2.35</v>
      </c>
      <c r="DN783" s="30">
        <v>291</v>
      </c>
      <c r="DO783" s="30">
        <v>9.14</v>
      </c>
      <c r="DP783" s="30">
        <v>39.5</v>
      </c>
      <c r="DQ783" s="30">
        <v>2.38</v>
      </c>
      <c r="DR783" s="30">
        <v>8.6</v>
      </c>
      <c r="DS783" s="30">
        <v>1.93</v>
      </c>
      <c r="DT783" s="30">
        <v>0.25</v>
      </c>
      <c r="DU783" s="30">
        <v>1.61</v>
      </c>
      <c r="DV783" s="30">
        <v>0.34</v>
      </c>
      <c r="DW783" s="30">
        <v>2.46</v>
      </c>
      <c r="DX783" s="30">
        <v>0.52</v>
      </c>
      <c r="DY783" s="30">
        <v>1.68</v>
      </c>
      <c r="DZ783" s="30">
        <v>0.28000000000000003</v>
      </c>
      <c r="EA783" s="30">
        <v>1.94</v>
      </c>
      <c r="EB783" s="30">
        <v>0.31</v>
      </c>
      <c r="EC783" s="30">
        <v>5.38</v>
      </c>
      <c r="ED783" s="30">
        <v>0.94</v>
      </c>
      <c r="EM783" s="30">
        <v>15.9</v>
      </c>
      <c r="EN783" s="6"/>
      <c r="EO783" s="30">
        <v>9.91</v>
      </c>
      <c r="EP783" s="30">
        <v>1.87</v>
      </c>
      <c r="FP783" s="13" t="s">
        <v>1500</v>
      </c>
    </row>
    <row r="784" spans="1:172" x14ac:dyDescent="0.25">
      <c r="A784" s="13" t="s">
        <v>1498</v>
      </c>
      <c r="C784" s="13" t="s">
        <v>1210</v>
      </c>
      <c r="E784" s="2">
        <v>47.706667000000003</v>
      </c>
      <c r="F784" s="2">
        <v>47.706667000000003</v>
      </c>
      <c r="G784" s="2">
        <v>122.59694399999999</v>
      </c>
      <c r="H784" s="2">
        <v>122.59694399999999</v>
      </c>
      <c r="L784" s="13" t="s">
        <v>1512</v>
      </c>
      <c r="Q784" s="34">
        <v>132</v>
      </c>
      <c r="AB784" s="30">
        <v>77.37</v>
      </c>
      <c r="AC784" s="30">
        <v>0.1</v>
      </c>
      <c r="AD784" s="6"/>
      <c r="AE784" s="30">
        <v>12.54</v>
      </c>
      <c r="AI784" s="2">
        <v>0.62985999999999998</v>
      </c>
      <c r="AJ784" s="2">
        <v>0.4</v>
      </c>
      <c r="AK784" s="2">
        <v>0.05</v>
      </c>
      <c r="AL784" s="2">
        <v>7.0000000000000007E-2</v>
      </c>
      <c r="AN784" s="2">
        <v>4.12</v>
      </c>
      <c r="AO784" s="2">
        <v>4.1500000000000004</v>
      </c>
      <c r="AP784" s="2">
        <v>0.01</v>
      </c>
      <c r="BF784" s="30">
        <v>0.5</v>
      </c>
      <c r="BT784" s="30">
        <v>12.6</v>
      </c>
      <c r="BU784" s="30">
        <v>5.92</v>
      </c>
      <c r="CH784" s="30">
        <v>3.37</v>
      </c>
      <c r="CI784" s="6"/>
      <c r="CJ784" s="30">
        <v>1.94</v>
      </c>
      <c r="CK784" s="30">
        <v>0.15</v>
      </c>
      <c r="CL784" s="6"/>
      <c r="CM784" s="6"/>
      <c r="CN784" s="30">
        <v>0.2</v>
      </c>
      <c r="CO784" s="30">
        <v>0.1</v>
      </c>
      <c r="CP784" s="6"/>
      <c r="CR784" s="30">
        <v>18.7</v>
      </c>
      <c r="CW784" s="30">
        <v>238</v>
      </c>
      <c r="CX784" s="30">
        <v>18.3</v>
      </c>
      <c r="CY784" s="30">
        <v>10.4</v>
      </c>
      <c r="CZ784" s="30">
        <v>78.599999999999994</v>
      </c>
      <c r="DA784" s="30">
        <v>20.2</v>
      </c>
      <c r="DM784" s="30">
        <v>7.84</v>
      </c>
      <c r="DN784" s="30">
        <v>37.299999999999997</v>
      </c>
      <c r="DO784" s="30">
        <v>21.1</v>
      </c>
      <c r="DP784" s="30">
        <v>37.4</v>
      </c>
      <c r="DQ784" s="30">
        <v>3.41</v>
      </c>
      <c r="DR784" s="30">
        <v>8.9700000000000006</v>
      </c>
      <c r="DS784" s="30">
        <v>1.26</v>
      </c>
      <c r="DT784" s="30">
        <v>0.08</v>
      </c>
      <c r="DU784" s="30">
        <v>0.85</v>
      </c>
      <c r="DV784" s="30">
        <v>0.15</v>
      </c>
      <c r="DW784" s="30">
        <v>1.03</v>
      </c>
      <c r="DX784" s="30">
        <v>0.25</v>
      </c>
      <c r="DY784" s="30">
        <v>0.91</v>
      </c>
      <c r="DZ784" s="30">
        <v>0.18</v>
      </c>
      <c r="EA784" s="30">
        <v>1.44</v>
      </c>
      <c r="EB784" s="30">
        <v>0.24</v>
      </c>
      <c r="EC784" s="30">
        <v>3.97</v>
      </c>
      <c r="ED784" s="30">
        <v>2.11</v>
      </c>
      <c r="EM784" s="30">
        <v>29.4</v>
      </c>
      <c r="EN784" s="6"/>
      <c r="EO784" s="30">
        <v>21.2</v>
      </c>
      <c r="EP784" s="30">
        <v>5.09</v>
      </c>
      <c r="FP784" s="13" t="s">
        <v>1500</v>
      </c>
    </row>
    <row r="785" spans="1:172" x14ac:dyDescent="0.25">
      <c r="A785" s="13" t="s">
        <v>1498</v>
      </c>
      <c r="C785" s="13" t="s">
        <v>1210</v>
      </c>
      <c r="E785" s="2">
        <v>47.706667000000003</v>
      </c>
      <c r="F785" s="2">
        <v>47.706667000000003</v>
      </c>
      <c r="G785" s="2">
        <v>122.59694399999999</v>
      </c>
      <c r="H785" s="2">
        <v>122.59694399999999</v>
      </c>
      <c r="L785" s="13" t="s">
        <v>1513</v>
      </c>
      <c r="Q785" s="34">
        <v>132</v>
      </c>
      <c r="AB785" s="30">
        <v>77.88</v>
      </c>
      <c r="AC785" s="30">
        <v>8.5999999999999993E-2</v>
      </c>
      <c r="AD785" s="6"/>
      <c r="AE785" s="30">
        <v>12.38</v>
      </c>
      <c r="AI785" s="2">
        <v>0.55787600000000004</v>
      </c>
      <c r="AJ785" s="2">
        <v>0.35</v>
      </c>
      <c r="AK785" s="2">
        <v>0.04</v>
      </c>
      <c r="AL785" s="2">
        <v>7.0000000000000007E-2</v>
      </c>
      <c r="AN785" s="2">
        <v>4.24</v>
      </c>
      <c r="AO785" s="2">
        <v>4.05</v>
      </c>
      <c r="AP785" s="2">
        <v>0.01</v>
      </c>
      <c r="BF785" s="30">
        <v>0.24</v>
      </c>
      <c r="BT785" s="30">
        <v>12.5</v>
      </c>
      <c r="BU785" s="30">
        <v>6.01</v>
      </c>
      <c r="CH785" s="30">
        <v>3.08</v>
      </c>
      <c r="CI785" s="6"/>
      <c r="CJ785" s="30">
        <v>1.76</v>
      </c>
      <c r="CK785" s="30">
        <v>0.2</v>
      </c>
      <c r="CL785" s="6"/>
      <c r="CM785" s="6"/>
      <c r="CN785" s="30">
        <v>0.19</v>
      </c>
      <c r="CO785" s="30">
        <v>0.12</v>
      </c>
      <c r="CP785" s="6"/>
      <c r="CR785" s="30">
        <v>19</v>
      </c>
      <c r="CW785" s="30">
        <v>246</v>
      </c>
      <c r="CX785" s="30">
        <v>17.5</v>
      </c>
      <c r="CY785" s="30">
        <v>8.15</v>
      </c>
      <c r="CZ785" s="30">
        <v>64.5</v>
      </c>
      <c r="DA785" s="30">
        <v>17.7</v>
      </c>
      <c r="DM785" s="30">
        <v>8.67</v>
      </c>
      <c r="DN785" s="30">
        <v>32.4</v>
      </c>
      <c r="DO785" s="30">
        <v>16.3</v>
      </c>
      <c r="DP785" s="30">
        <v>29.3</v>
      </c>
      <c r="DQ785" s="30">
        <v>2.56</v>
      </c>
      <c r="DR785" s="30">
        <v>7.02</v>
      </c>
      <c r="DS785" s="30">
        <v>0.96</v>
      </c>
      <c r="DT785" s="30">
        <v>0.08</v>
      </c>
      <c r="DU785" s="30">
        <v>0.69</v>
      </c>
      <c r="DV785" s="30">
        <v>0.12</v>
      </c>
      <c r="DW785" s="30">
        <v>0.84</v>
      </c>
      <c r="DX785" s="30">
        <v>0.19</v>
      </c>
      <c r="DY785" s="30">
        <v>0.69</v>
      </c>
      <c r="DZ785" s="30">
        <v>0.15</v>
      </c>
      <c r="EA785" s="30">
        <v>1.17</v>
      </c>
      <c r="EB785" s="30">
        <v>0.21</v>
      </c>
      <c r="EC785" s="30">
        <v>3.46</v>
      </c>
      <c r="ED785" s="30">
        <v>1.85</v>
      </c>
      <c r="EM785" s="30">
        <v>28.4</v>
      </c>
      <c r="EN785" s="6"/>
      <c r="EO785" s="30">
        <v>16.899999999999999</v>
      </c>
      <c r="EP785" s="30">
        <v>3.72</v>
      </c>
      <c r="FP785" s="13" t="s">
        <v>1500</v>
      </c>
    </row>
    <row r="786" spans="1:172" x14ac:dyDescent="0.25">
      <c r="A786" s="13" t="s">
        <v>1514</v>
      </c>
      <c r="C786" s="13" t="s">
        <v>593</v>
      </c>
      <c r="E786" s="12">
        <v>43.562480999999998</v>
      </c>
      <c r="F786" s="12">
        <v>43.562480999999998</v>
      </c>
      <c r="G786" s="12">
        <v>118.87666299999999</v>
      </c>
      <c r="H786" s="12">
        <v>118.87666299999999</v>
      </c>
      <c r="L786" s="13" t="s">
        <v>1515</v>
      </c>
      <c r="Q786" s="34">
        <v>143.9</v>
      </c>
      <c r="AB786" s="30">
        <v>68.040000000000006</v>
      </c>
      <c r="AC786" s="30">
        <v>0.316</v>
      </c>
      <c r="AE786" s="30">
        <v>15.61</v>
      </c>
      <c r="AG786" s="2">
        <v>2.62</v>
      </c>
      <c r="AH786" s="2">
        <v>1.95</v>
      </c>
      <c r="AI786" s="2">
        <f>AH786+0.8998*AG786</f>
        <v>4.3074760000000003</v>
      </c>
      <c r="AJ786" s="2">
        <v>2.04</v>
      </c>
      <c r="AK786" s="2">
        <v>0.92</v>
      </c>
      <c r="AL786" s="2">
        <v>0.06</v>
      </c>
      <c r="AN786" s="2">
        <v>5.47</v>
      </c>
      <c r="AO786" s="2">
        <v>3.95</v>
      </c>
      <c r="AP786" s="2">
        <v>0.11799999999999999</v>
      </c>
      <c r="BF786" s="30">
        <v>0.72</v>
      </c>
      <c r="CH786" s="30">
        <v>4.32</v>
      </c>
      <c r="CK786" s="30">
        <v>11.6</v>
      </c>
      <c r="CL786" s="6"/>
      <c r="CM786" s="6"/>
      <c r="CN786" s="30">
        <v>5.26</v>
      </c>
      <c r="CO786" s="30">
        <v>3.8</v>
      </c>
      <c r="CW786" s="30">
        <v>157</v>
      </c>
      <c r="CX786" s="30">
        <v>388</v>
      </c>
      <c r="CY786" s="30">
        <v>12.1</v>
      </c>
      <c r="CZ786" s="30">
        <v>60.9</v>
      </c>
      <c r="DA786" s="30">
        <v>6.83</v>
      </c>
      <c r="DN786" s="30">
        <v>1818</v>
      </c>
      <c r="DO786" s="30">
        <v>26.3</v>
      </c>
      <c r="DP786" s="30">
        <v>46.5</v>
      </c>
      <c r="DQ786" s="30">
        <v>4.99</v>
      </c>
      <c r="DR786" s="30">
        <v>18.3</v>
      </c>
      <c r="DS786" s="30">
        <v>2.95</v>
      </c>
      <c r="DT786" s="30">
        <v>0.84399999999999997</v>
      </c>
      <c r="DU786" s="30">
        <v>2.35</v>
      </c>
      <c r="DV786" s="30">
        <v>0.374</v>
      </c>
      <c r="DW786" s="30">
        <v>2.17</v>
      </c>
      <c r="DX786" s="30">
        <v>0.38800000000000001</v>
      </c>
      <c r="DY786" s="30">
        <v>1.25</v>
      </c>
      <c r="DZ786" s="30">
        <v>0.247</v>
      </c>
      <c r="EA786" s="30">
        <v>1.45</v>
      </c>
      <c r="EB786" s="30">
        <v>0.26</v>
      </c>
      <c r="EC786" s="30">
        <v>2.06</v>
      </c>
      <c r="ED786" s="30">
        <v>0.70499999999999996</v>
      </c>
      <c r="EO786" s="30">
        <v>14.9</v>
      </c>
      <c r="EP786" s="30">
        <v>2.1</v>
      </c>
      <c r="FP786" s="13" t="s">
        <v>1516</v>
      </c>
    </row>
    <row r="787" spans="1:172" x14ac:dyDescent="0.25">
      <c r="A787" s="13" t="s">
        <v>1514</v>
      </c>
      <c r="C787" s="13" t="s">
        <v>593</v>
      </c>
      <c r="E787" s="12">
        <v>43.562480999999998</v>
      </c>
      <c r="F787" s="12">
        <v>43.562480999999998</v>
      </c>
      <c r="G787" s="12">
        <v>118.87666299999999</v>
      </c>
      <c r="H787" s="12">
        <v>118.87666299999999</v>
      </c>
      <c r="L787" s="13" t="s">
        <v>1517</v>
      </c>
      <c r="Q787" s="34">
        <v>143.69999999999999</v>
      </c>
      <c r="AB787" s="30">
        <v>70.459999999999994</v>
      </c>
      <c r="AC787" s="30">
        <v>0.36599999999999999</v>
      </c>
      <c r="AE787" s="30">
        <v>14.2</v>
      </c>
      <c r="AG787" s="2">
        <v>2.99</v>
      </c>
      <c r="AH787" s="2">
        <v>1.5</v>
      </c>
      <c r="AI787" s="2">
        <f t="shared" ref="AI787:AI808" si="21">AH787+0.8998*AG787</f>
        <v>4.1904020000000006</v>
      </c>
      <c r="AJ787" s="2">
        <v>2.54</v>
      </c>
      <c r="AK787" s="2">
        <v>1.07</v>
      </c>
      <c r="AL787" s="2">
        <v>6.8000000000000005E-2</v>
      </c>
      <c r="AN787" s="2">
        <v>3.31</v>
      </c>
      <c r="AO787" s="2">
        <v>4.21</v>
      </c>
      <c r="AP787" s="2">
        <v>0.124</v>
      </c>
      <c r="BF787" s="30">
        <v>0.52</v>
      </c>
      <c r="CH787" s="30">
        <v>5.04</v>
      </c>
      <c r="CK787" s="30">
        <v>14.3</v>
      </c>
      <c r="CL787" s="6"/>
      <c r="CM787" s="6"/>
      <c r="CN787" s="30">
        <v>5.81</v>
      </c>
      <c r="CO787" s="30">
        <v>4.46</v>
      </c>
      <c r="CW787" s="30">
        <v>114</v>
      </c>
      <c r="CX787" s="30">
        <v>387</v>
      </c>
      <c r="CY787" s="30">
        <v>14.9</v>
      </c>
      <c r="CZ787" s="30">
        <v>78.8</v>
      </c>
      <c r="DA787" s="30">
        <v>8.09</v>
      </c>
      <c r="DN787" s="30">
        <v>573</v>
      </c>
      <c r="DO787" s="30">
        <v>29.1</v>
      </c>
      <c r="DP787" s="30">
        <v>55.1</v>
      </c>
      <c r="DQ787" s="30">
        <v>6.07</v>
      </c>
      <c r="DR787" s="30">
        <v>21.7</v>
      </c>
      <c r="DS787" s="30">
        <v>3.59</v>
      </c>
      <c r="DT787" s="30">
        <v>0.79700000000000004</v>
      </c>
      <c r="DU787" s="30">
        <v>2.85</v>
      </c>
      <c r="DV787" s="30">
        <v>0.49399999999999999</v>
      </c>
      <c r="DW787" s="30">
        <v>2.78</v>
      </c>
      <c r="DX787" s="30">
        <v>0.502</v>
      </c>
      <c r="DY787" s="30">
        <v>1.54</v>
      </c>
      <c r="DZ787" s="30">
        <v>0.28499999999999998</v>
      </c>
      <c r="EA787" s="30">
        <v>1.88</v>
      </c>
      <c r="EB787" s="30">
        <v>0.318</v>
      </c>
      <c r="EC787" s="30">
        <v>2.5299999999999998</v>
      </c>
      <c r="ED787" s="30">
        <v>0.86099999999999999</v>
      </c>
      <c r="EO787" s="30">
        <v>16.8</v>
      </c>
      <c r="EP787" s="30">
        <v>2.42</v>
      </c>
      <c r="FP787" s="13" t="s">
        <v>1516</v>
      </c>
    </row>
    <row r="788" spans="1:172" x14ac:dyDescent="0.25">
      <c r="A788" s="13" t="s">
        <v>1514</v>
      </c>
      <c r="C788" s="13" t="s">
        <v>593</v>
      </c>
      <c r="E788" s="12">
        <v>43.562480999999998</v>
      </c>
      <c r="F788" s="12">
        <v>43.562480999999998</v>
      </c>
      <c r="G788" s="12">
        <v>118.87666299999999</v>
      </c>
      <c r="H788" s="12">
        <v>118.87666299999999</v>
      </c>
      <c r="L788" s="13" t="s">
        <v>1518</v>
      </c>
      <c r="Q788" s="34">
        <v>143.30000000000001</v>
      </c>
      <c r="AB788" s="30">
        <v>70.53</v>
      </c>
      <c r="AC788" s="30">
        <v>0.314</v>
      </c>
      <c r="AE788" s="30">
        <v>14.39</v>
      </c>
      <c r="AG788" s="2">
        <v>2.5</v>
      </c>
      <c r="AH788" s="2">
        <v>1.25</v>
      </c>
      <c r="AI788" s="2">
        <f t="shared" si="21"/>
        <v>3.4995000000000003</v>
      </c>
      <c r="AJ788" s="2">
        <v>2.12</v>
      </c>
      <c r="AK788" s="2">
        <v>0.91800000000000004</v>
      </c>
      <c r="AL788" s="2">
        <v>5.8000000000000003E-2</v>
      </c>
      <c r="AN788" s="2">
        <v>4.3</v>
      </c>
      <c r="AO788" s="2">
        <v>4.0599999999999996</v>
      </c>
      <c r="AP788" s="2">
        <v>0.108</v>
      </c>
      <c r="BF788" s="30">
        <v>0.56999999999999995</v>
      </c>
      <c r="CH788" s="30">
        <v>4.5599999999999996</v>
      </c>
      <c r="CK788" s="30">
        <v>11.5</v>
      </c>
      <c r="CL788" s="6"/>
      <c r="CM788" s="6"/>
      <c r="CN788" s="30">
        <v>4.9000000000000004</v>
      </c>
      <c r="CO788" s="30">
        <v>3.82</v>
      </c>
      <c r="CW788" s="30">
        <v>134</v>
      </c>
      <c r="CX788" s="30">
        <v>342</v>
      </c>
      <c r="CY788" s="30">
        <v>13.3</v>
      </c>
      <c r="CZ788" s="30">
        <v>88.8</v>
      </c>
      <c r="DA788" s="30">
        <v>9.07</v>
      </c>
      <c r="DN788" s="30">
        <v>863</v>
      </c>
      <c r="DO788" s="30">
        <v>41.9</v>
      </c>
      <c r="DP788" s="30">
        <v>65</v>
      </c>
      <c r="DQ788" s="30">
        <v>6.28</v>
      </c>
      <c r="DR788" s="30">
        <v>20.5</v>
      </c>
      <c r="DS788" s="30">
        <v>3.16</v>
      </c>
      <c r="DT788" s="30">
        <v>0.72399999999999998</v>
      </c>
      <c r="DU788" s="30">
        <v>2.5299999999999998</v>
      </c>
      <c r="DV788" s="30">
        <v>0.39100000000000001</v>
      </c>
      <c r="DW788" s="30">
        <v>2.27</v>
      </c>
      <c r="DX788" s="30">
        <v>0.434</v>
      </c>
      <c r="DY788" s="30">
        <v>1.4</v>
      </c>
      <c r="DZ788" s="30">
        <v>0.27200000000000002</v>
      </c>
      <c r="EA788" s="30">
        <v>1.74</v>
      </c>
      <c r="EB788" s="30">
        <v>0.29499999999999998</v>
      </c>
      <c r="EC788" s="30">
        <v>3.07</v>
      </c>
      <c r="ED788" s="30">
        <v>0.98199999999999998</v>
      </c>
      <c r="EO788" s="30">
        <v>24</v>
      </c>
      <c r="EP788" s="30">
        <v>2.77</v>
      </c>
      <c r="FP788" s="13" t="s">
        <v>1516</v>
      </c>
    </row>
    <row r="789" spans="1:172" x14ac:dyDescent="0.25">
      <c r="A789" s="13" t="s">
        <v>1514</v>
      </c>
      <c r="C789" s="13" t="s">
        <v>593</v>
      </c>
      <c r="E789" s="12">
        <v>43.562480999999998</v>
      </c>
      <c r="F789" s="12">
        <v>43.562480999999998</v>
      </c>
      <c r="G789" s="12">
        <v>118.87666299999999</v>
      </c>
      <c r="H789" s="12">
        <v>118.87666299999999</v>
      </c>
      <c r="L789" s="13" t="s">
        <v>1519</v>
      </c>
      <c r="Q789" s="34">
        <v>143</v>
      </c>
      <c r="AB789" s="30">
        <v>69.77</v>
      </c>
      <c r="AC789" s="30">
        <v>0.377</v>
      </c>
      <c r="AE789" s="30">
        <v>14.7</v>
      </c>
      <c r="AG789" s="2">
        <v>2.98</v>
      </c>
      <c r="AH789" s="2">
        <v>1.05</v>
      </c>
      <c r="AI789" s="2">
        <f t="shared" si="21"/>
        <v>3.7314040000000004</v>
      </c>
      <c r="AJ789" s="2">
        <v>2.7</v>
      </c>
      <c r="AK789" s="2">
        <v>1.1000000000000001</v>
      </c>
      <c r="AL789" s="2">
        <v>6.9000000000000006E-2</v>
      </c>
      <c r="AN789" s="2">
        <v>3.08</v>
      </c>
      <c r="AO789" s="2">
        <v>4.4400000000000004</v>
      </c>
      <c r="AP789" s="2">
        <v>0.128</v>
      </c>
      <c r="BF789" s="30">
        <v>0.51</v>
      </c>
      <c r="CH789" s="30">
        <v>4.87</v>
      </c>
      <c r="CK789" s="30">
        <v>11.5</v>
      </c>
      <c r="CL789" s="6"/>
      <c r="CM789" s="6"/>
      <c r="CN789" s="30">
        <v>5.91</v>
      </c>
      <c r="CO789" s="30">
        <v>3.81</v>
      </c>
      <c r="CW789" s="30">
        <v>104</v>
      </c>
      <c r="CX789" s="30">
        <v>395</v>
      </c>
      <c r="CY789" s="30">
        <v>14.5</v>
      </c>
      <c r="CZ789" s="30">
        <v>76.900000000000006</v>
      </c>
      <c r="DA789" s="30">
        <v>8.14</v>
      </c>
      <c r="DN789" s="30">
        <v>460</v>
      </c>
      <c r="DO789" s="30">
        <v>28.4</v>
      </c>
      <c r="DP789" s="30">
        <v>54.1</v>
      </c>
      <c r="DQ789" s="30">
        <v>6.13</v>
      </c>
      <c r="DR789" s="30">
        <v>21.1</v>
      </c>
      <c r="DS789" s="30">
        <v>3.41</v>
      </c>
      <c r="DT789" s="30">
        <v>0.79800000000000004</v>
      </c>
      <c r="DU789" s="30">
        <v>2.92</v>
      </c>
      <c r="DV789" s="30">
        <v>0.45600000000000002</v>
      </c>
      <c r="DW789" s="30">
        <v>2.62</v>
      </c>
      <c r="DX789" s="30">
        <v>0.48399999999999999</v>
      </c>
      <c r="DY789" s="30">
        <v>1.56</v>
      </c>
      <c r="DZ789" s="30">
        <v>0.26900000000000002</v>
      </c>
      <c r="EA789" s="30">
        <v>1.76</v>
      </c>
      <c r="EB789" s="30">
        <v>0.27700000000000002</v>
      </c>
      <c r="EC789" s="30">
        <v>2.5299999999999998</v>
      </c>
      <c r="ED789" s="30">
        <v>0.875</v>
      </c>
      <c r="EO789" s="30">
        <v>17.2</v>
      </c>
      <c r="EP789" s="30">
        <v>2.35</v>
      </c>
      <c r="FP789" s="13" t="s">
        <v>1516</v>
      </c>
    </row>
    <row r="790" spans="1:172" x14ac:dyDescent="0.25">
      <c r="A790" s="13" t="s">
        <v>1514</v>
      </c>
      <c r="C790" s="13" t="s">
        <v>593</v>
      </c>
      <c r="E790" s="12">
        <v>43.562480999999998</v>
      </c>
      <c r="F790" s="12">
        <v>43.562480999999998</v>
      </c>
      <c r="G790" s="12">
        <v>118.87666299999999</v>
      </c>
      <c r="H790" s="12">
        <v>118.87666299999999</v>
      </c>
      <c r="L790" s="13" t="s">
        <v>1520</v>
      </c>
      <c r="Q790" s="34">
        <v>137</v>
      </c>
      <c r="AB790" s="30">
        <v>71.2</v>
      </c>
      <c r="AC790" s="30">
        <v>0.35</v>
      </c>
      <c r="AE790" s="30">
        <v>14.97</v>
      </c>
      <c r="AG790" s="2">
        <v>2.0699999999999998</v>
      </c>
      <c r="AH790" s="2">
        <v>0.9</v>
      </c>
      <c r="AI790" s="2">
        <f t="shared" si="21"/>
        <v>2.7625859999999998</v>
      </c>
      <c r="AJ790" s="2">
        <v>0.41799999999999998</v>
      </c>
      <c r="AK790" s="2">
        <v>0.49</v>
      </c>
      <c r="AL790" s="2">
        <v>7.0000000000000007E-2</v>
      </c>
      <c r="AN790" s="2">
        <v>4.41</v>
      </c>
      <c r="AO790" s="2">
        <v>4.7</v>
      </c>
      <c r="AP790" s="2">
        <v>0.10299999999999999</v>
      </c>
      <c r="BF790" s="30">
        <v>1.07</v>
      </c>
      <c r="CH790" s="30">
        <v>4.7699999999999996</v>
      </c>
      <c r="CK790" s="30">
        <v>7.06</v>
      </c>
      <c r="CL790" s="6"/>
      <c r="CM790" s="6"/>
      <c r="CN790" s="30">
        <v>1.61</v>
      </c>
      <c r="CO790" s="30">
        <v>3.07</v>
      </c>
      <c r="CW790" s="30">
        <v>133</v>
      </c>
      <c r="CX790" s="30">
        <v>163</v>
      </c>
      <c r="CY790" s="30">
        <v>26.4</v>
      </c>
      <c r="CZ790" s="30">
        <v>91.2</v>
      </c>
      <c r="DA790" s="30">
        <v>12.8</v>
      </c>
      <c r="DN790" s="30">
        <v>938</v>
      </c>
      <c r="DO790" s="30">
        <v>38.799999999999997</v>
      </c>
      <c r="DP790" s="30">
        <v>85.9</v>
      </c>
      <c r="DQ790" s="30">
        <v>9.1300000000000008</v>
      </c>
      <c r="DR790" s="30">
        <v>34.799999999999997</v>
      </c>
      <c r="DS790" s="30">
        <v>5.97</v>
      </c>
      <c r="DT790" s="30">
        <v>1.33</v>
      </c>
      <c r="DU790" s="30">
        <v>5.03</v>
      </c>
      <c r="DV790" s="30">
        <v>0.82</v>
      </c>
      <c r="DW790" s="30">
        <v>4.87</v>
      </c>
      <c r="DX790" s="30">
        <v>0.92600000000000005</v>
      </c>
      <c r="DY790" s="30">
        <v>2.77</v>
      </c>
      <c r="DZ790" s="30">
        <v>0.51</v>
      </c>
      <c r="EA790" s="30">
        <v>3.16</v>
      </c>
      <c r="EB790" s="30">
        <v>0.46200000000000002</v>
      </c>
      <c r="EC790" s="30">
        <v>3.21</v>
      </c>
      <c r="ED790" s="30">
        <v>1.02</v>
      </c>
      <c r="EO790" s="30">
        <v>13.1</v>
      </c>
      <c r="EP790" s="30">
        <v>0.95899999999999996</v>
      </c>
      <c r="FP790" s="13" t="s">
        <v>1516</v>
      </c>
    </row>
    <row r="791" spans="1:172" x14ac:dyDescent="0.25">
      <c r="A791" s="13" t="s">
        <v>1514</v>
      </c>
      <c r="C791" s="13" t="s">
        <v>593</v>
      </c>
      <c r="E791" s="12">
        <v>43.562480999999998</v>
      </c>
      <c r="F791" s="12">
        <v>43.562480999999998</v>
      </c>
      <c r="G791" s="12">
        <v>118.87666299999999</v>
      </c>
      <c r="H791" s="12">
        <v>118.87666299999999</v>
      </c>
      <c r="L791" s="13" t="s">
        <v>1521</v>
      </c>
      <c r="Q791" s="34">
        <v>136.5</v>
      </c>
      <c r="AB791" s="30">
        <v>71.11</v>
      </c>
      <c r="AC791" s="30">
        <v>0.36199999999999999</v>
      </c>
      <c r="AE791" s="30">
        <v>14.96</v>
      </c>
      <c r="AG791" s="2">
        <v>2.1</v>
      </c>
      <c r="AH791" s="2">
        <v>0.7</v>
      </c>
      <c r="AI791" s="2">
        <f t="shared" si="21"/>
        <v>2.5895800000000002</v>
      </c>
      <c r="AJ791" s="2">
        <v>0.44400000000000001</v>
      </c>
      <c r="AK791" s="2">
        <v>0.49199999999999999</v>
      </c>
      <c r="AL791" s="2">
        <v>6.2E-2</v>
      </c>
      <c r="AN791" s="2">
        <v>4.41</v>
      </c>
      <c r="AO791" s="2">
        <v>4.79</v>
      </c>
      <c r="AP791" s="2">
        <v>0.105</v>
      </c>
      <c r="BF791" s="30">
        <v>1.04</v>
      </c>
      <c r="CH791" s="30">
        <v>4.71</v>
      </c>
      <c r="CK791" s="30">
        <v>3.86</v>
      </c>
      <c r="CL791" s="6"/>
      <c r="CM791" s="6"/>
      <c r="CN791" s="30">
        <v>1.1100000000000001</v>
      </c>
      <c r="CO791" s="30">
        <v>1.84</v>
      </c>
      <c r="CW791" s="30">
        <v>126</v>
      </c>
      <c r="CX791" s="30">
        <v>160</v>
      </c>
      <c r="CY791" s="30">
        <v>25.9</v>
      </c>
      <c r="CZ791" s="30">
        <v>92.4</v>
      </c>
      <c r="DA791" s="30">
        <v>12.3</v>
      </c>
      <c r="DN791" s="30">
        <v>915</v>
      </c>
      <c r="DO791" s="30">
        <v>37.6</v>
      </c>
      <c r="DP791" s="30">
        <v>72.599999999999994</v>
      </c>
      <c r="DQ791" s="30">
        <v>8.76</v>
      </c>
      <c r="DR791" s="30">
        <v>33.200000000000003</v>
      </c>
      <c r="DS791" s="30">
        <v>5.84</v>
      </c>
      <c r="DT791" s="30">
        <v>1.27</v>
      </c>
      <c r="DU791" s="30">
        <v>4.9800000000000004</v>
      </c>
      <c r="DV791" s="30">
        <v>0.85399999999999998</v>
      </c>
      <c r="DW791" s="30">
        <v>4.68</v>
      </c>
      <c r="DX791" s="30">
        <v>0.90400000000000003</v>
      </c>
      <c r="DY791" s="30">
        <v>2.83</v>
      </c>
      <c r="DZ791" s="30">
        <v>0.52400000000000002</v>
      </c>
      <c r="EA791" s="30">
        <v>2.99</v>
      </c>
      <c r="EB791" s="30">
        <v>0.47299999999999998</v>
      </c>
      <c r="EC791" s="30">
        <v>3.58</v>
      </c>
      <c r="ED791" s="30">
        <v>0.99399999999999999</v>
      </c>
      <c r="EO791" s="30">
        <v>13.1</v>
      </c>
      <c r="EP791" s="30">
        <v>0.91700000000000004</v>
      </c>
      <c r="FP791" s="13" t="s">
        <v>1516</v>
      </c>
    </row>
    <row r="792" spans="1:172" x14ac:dyDescent="0.25">
      <c r="A792" s="13" t="s">
        <v>1522</v>
      </c>
      <c r="C792" s="13" t="s">
        <v>802</v>
      </c>
      <c r="E792" s="12">
        <v>46.666666999999997</v>
      </c>
      <c r="F792" s="12">
        <v>46.666666999999997</v>
      </c>
      <c r="G792" s="12">
        <v>121.5</v>
      </c>
      <c r="H792" s="12">
        <v>121.5</v>
      </c>
      <c r="L792" s="13" t="s">
        <v>1523</v>
      </c>
      <c r="Q792" s="34">
        <v>127</v>
      </c>
      <c r="AB792" s="30">
        <v>77.150000000000006</v>
      </c>
      <c r="AC792" s="30">
        <v>0.08</v>
      </c>
      <c r="AD792" s="6"/>
      <c r="AE792" s="30">
        <v>11.83</v>
      </c>
      <c r="AG792" s="2">
        <v>0.56000000000000005</v>
      </c>
      <c r="AH792" s="2">
        <v>0.08</v>
      </c>
      <c r="AI792" s="2">
        <f t="shared" si="21"/>
        <v>0.58388800000000007</v>
      </c>
      <c r="AJ792" s="2">
        <v>0.11</v>
      </c>
      <c r="AK792" s="2">
        <v>0.1</v>
      </c>
      <c r="AL792" s="2">
        <v>0.03</v>
      </c>
      <c r="AN792" s="2">
        <v>8.2899999999999991</v>
      </c>
      <c r="AO792" s="2">
        <v>1.03</v>
      </c>
      <c r="AP792" s="2">
        <v>0.02</v>
      </c>
      <c r="BF792" s="30">
        <v>0.6</v>
      </c>
      <c r="CH792" s="30">
        <v>2.0299999999999998</v>
      </c>
      <c r="CJ792" s="30">
        <v>1.21</v>
      </c>
      <c r="CK792" s="30">
        <v>3.51</v>
      </c>
      <c r="CN792" s="30">
        <v>0.32</v>
      </c>
      <c r="CO792" s="30">
        <v>0.56000000000000005</v>
      </c>
      <c r="CP792" s="30">
        <v>1.76</v>
      </c>
      <c r="CQ792" s="30">
        <v>83.4</v>
      </c>
      <c r="CR792" s="30">
        <v>10.9</v>
      </c>
      <c r="CW792" s="30">
        <v>515</v>
      </c>
      <c r="CX792" s="30">
        <v>125</v>
      </c>
      <c r="CY792" s="30">
        <v>15</v>
      </c>
      <c r="CZ792" s="30">
        <v>38.5</v>
      </c>
      <c r="DA792" s="30">
        <v>5.62</v>
      </c>
      <c r="DM792" s="30">
        <v>8.1999999999999993</v>
      </c>
      <c r="DN792" s="30">
        <v>548</v>
      </c>
      <c r="DO792" s="30">
        <v>9.2200000000000006</v>
      </c>
      <c r="DP792" s="30">
        <v>25.3</v>
      </c>
      <c r="DQ792" s="30">
        <v>3.15</v>
      </c>
      <c r="DR792" s="30">
        <v>11.7</v>
      </c>
      <c r="DS792" s="30">
        <v>2.61</v>
      </c>
      <c r="DT792" s="30">
        <v>0.28999999999999998</v>
      </c>
      <c r="DU792" s="30">
        <v>2.06</v>
      </c>
      <c r="DV792" s="30">
        <v>0.43</v>
      </c>
      <c r="DW792" s="30">
        <v>2.36</v>
      </c>
      <c r="DX792" s="30">
        <v>0.5</v>
      </c>
      <c r="DY792" s="30">
        <v>1.41</v>
      </c>
      <c r="DZ792" s="30">
        <v>0.28000000000000003</v>
      </c>
      <c r="EA792" s="30">
        <v>1.74</v>
      </c>
      <c r="EB792" s="30">
        <v>0.41</v>
      </c>
      <c r="EC792" s="30">
        <v>1.57</v>
      </c>
      <c r="ED792" s="30">
        <v>0.48</v>
      </c>
      <c r="EM792" s="30">
        <v>63</v>
      </c>
      <c r="EO792" s="30">
        <v>9.73</v>
      </c>
      <c r="EP792" s="30">
        <v>3.9</v>
      </c>
      <c r="FP792" s="13" t="s">
        <v>1524</v>
      </c>
    </row>
    <row r="793" spans="1:172" x14ac:dyDescent="0.25">
      <c r="A793" s="13" t="s">
        <v>1522</v>
      </c>
      <c r="C793" s="13" t="s">
        <v>802</v>
      </c>
      <c r="E793" s="12">
        <v>46.666666999999997</v>
      </c>
      <c r="F793" s="12">
        <v>46.666666999999997</v>
      </c>
      <c r="G793" s="12">
        <v>121.5</v>
      </c>
      <c r="H793" s="12">
        <v>121.5</v>
      </c>
      <c r="L793" s="13" t="s">
        <v>1525</v>
      </c>
      <c r="Q793" s="34">
        <v>127</v>
      </c>
      <c r="AB793" s="30">
        <v>79.94</v>
      </c>
      <c r="AC793" s="30">
        <v>0.05</v>
      </c>
      <c r="AD793" s="6"/>
      <c r="AE793" s="30">
        <v>10.49</v>
      </c>
      <c r="AG793" s="2">
        <v>1.01</v>
      </c>
      <c r="AH793" s="2">
        <v>0.13</v>
      </c>
      <c r="AI793" s="2">
        <f t="shared" si="21"/>
        <v>1.0387980000000001</v>
      </c>
      <c r="AJ793" s="2">
        <v>0.17</v>
      </c>
      <c r="AK793" s="2">
        <v>0.17</v>
      </c>
      <c r="AL793" s="2">
        <v>7.0000000000000007E-2</v>
      </c>
      <c r="AN793" s="2">
        <v>4.82</v>
      </c>
      <c r="AO793" s="2">
        <v>1.6</v>
      </c>
      <c r="AP793" s="2">
        <v>0.02</v>
      </c>
      <c r="BF793" s="30">
        <v>1.32</v>
      </c>
      <c r="CH793" s="30">
        <v>2.21</v>
      </c>
      <c r="CJ793" s="30">
        <v>0.46</v>
      </c>
      <c r="CK793" s="30">
        <v>3.62</v>
      </c>
      <c r="CN793" s="30">
        <v>0.33</v>
      </c>
      <c r="CO793" s="30">
        <v>2.86</v>
      </c>
      <c r="CP793" s="30">
        <v>2.31</v>
      </c>
      <c r="CQ793" s="30">
        <v>37.700000000000003</v>
      </c>
      <c r="CR793" s="30">
        <v>9.08</v>
      </c>
      <c r="CW793" s="30">
        <v>151</v>
      </c>
      <c r="CX793" s="30">
        <v>115</v>
      </c>
      <c r="CY793" s="30">
        <v>25.6</v>
      </c>
      <c r="CZ793" s="30">
        <v>96</v>
      </c>
      <c r="DA793" s="30">
        <v>9.39</v>
      </c>
      <c r="DM793" s="30">
        <v>4.37</v>
      </c>
      <c r="DN793" s="30">
        <v>1480</v>
      </c>
      <c r="DO793" s="30">
        <v>26.3</v>
      </c>
      <c r="DP793" s="30">
        <v>51.1</v>
      </c>
      <c r="DQ793" s="30">
        <v>6.71</v>
      </c>
      <c r="DR793" s="30">
        <v>23.7</v>
      </c>
      <c r="DS793" s="30">
        <v>4.17</v>
      </c>
      <c r="DT793" s="30">
        <v>0.45</v>
      </c>
      <c r="DU793" s="30">
        <v>3.42</v>
      </c>
      <c r="DV793" s="30">
        <v>0.62</v>
      </c>
      <c r="DW793" s="30">
        <v>3.42</v>
      </c>
      <c r="DX793" s="30">
        <v>0.74</v>
      </c>
      <c r="DY793" s="30">
        <v>2.13</v>
      </c>
      <c r="DZ793" s="30">
        <v>0.41</v>
      </c>
      <c r="EA793" s="30">
        <v>2.58</v>
      </c>
      <c r="EB793" s="30">
        <v>0.51</v>
      </c>
      <c r="EC793" s="30">
        <v>3.46</v>
      </c>
      <c r="ED793" s="30">
        <v>0.65</v>
      </c>
      <c r="EM793" s="30">
        <v>24.9</v>
      </c>
      <c r="EO793" s="30">
        <v>11.1</v>
      </c>
      <c r="EP793" s="30">
        <v>4.0199999999999996</v>
      </c>
      <c r="FP793" s="13" t="s">
        <v>1524</v>
      </c>
    </row>
    <row r="794" spans="1:172" x14ac:dyDescent="0.25">
      <c r="A794" s="13" t="s">
        <v>1522</v>
      </c>
      <c r="C794" s="13" t="s">
        <v>802</v>
      </c>
      <c r="E794" s="12">
        <v>46.666666999999997</v>
      </c>
      <c r="F794" s="12">
        <v>46.666666999999997</v>
      </c>
      <c r="G794" s="12">
        <v>121.5</v>
      </c>
      <c r="H794" s="12">
        <v>121.5</v>
      </c>
      <c r="L794" s="13" t="s">
        <v>1526</v>
      </c>
      <c r="N794" s="6">
        <v>123</v>
      </c>
      <c r="O794" s="6">
        <v>133</v>
      </c>
      <c r="Q794" s="35">
        <v>128</v>
      </c>
      <c r="AB794" s="30">
        <v>75.959999999999994</v>
      </c>
      <c r="AC794" s="30">
        <v>0.12</v>
      </c>
      <c r="AD794" s="6"/>
      <c r="AE794" s="30">
        <v>13</v>
      </c>
      <c r="AG794" s="2">
        <v>1.06</v>
      </c>
      <c r="AH794" s="2">
        <v>0.28999999999999998</v>
      </c>
      <c r="AI794" s="2">
        <f t="shared" si="21"/>
        <v>1.2437880000000001</v>
      </c>
      <c r="AJ794" s="2">
        <v>0.31</v>
      </c>
      <c r="AK794" s="2">
        <v>0.4</v>
      </c>
      <c r="AL794" s="2">
        <v>0.03</v>
      </c>
      <c r="AN794" s="2">
        <v>3.93</v>
      </c>
      <c r="AO794" s="2">
        <v>3.38</v>
      </c>
      <c r="AP794" s="2">
        <v>0.04</v>
      </c>
      <c r="BF794" s="30">
        <v>1.35</v>
      </c>
      <c r="CH794" s="30">
        <v>2.2200000000000002</v>
      </c>
      <c r="CJ794" s="30">
        <v>7.04</v>
      </c>
      <c r="CK794" s="30">
        <v>1.93</v>
      </c>
      <c r="CN794" s="30">
        <v>1.47</v>
      </c>
      <c r="CO794" s="30">
        <v>2.23</v>
      </c>
      <c r="CP794" s="30">
        <v>2.21</v>
      </c>
      <c r="CQ794" s="30">
        <v>57.9</v>
      </c>
      <c r="CR794" s="30">
        <v>14</v>
      </c>
      <c r="CW794" s="30">
        <v>112</v>
      </c>
      <c r="CX794" s="30">
        <v>120</v>
      </c>
      <c r="CY794" s="30">
        <v>15.1</v>
      </c>
      <c r="CZ794" s="30">
        <v>127</v>
      </c>
      <c r="DA794" s="30">
        <v>7.48</v>
      </c>
      <c r="DM794" s="30">
        <v>3.93</v>
      </c>
      <c r="DN794" s="30">
        <v>637</v>
      </c>
      <c r="DO794" s="30">
        <v>26</v>
      </c>
      <c r="DP794" s="30">
        <v>50.2</v>
      </c>
      <c r="DQ794" s="30">
        <v>6.15</v>
      </c>
      <c r="DR794" s="30">
        <v>21.2</v>
      </c>
      <c r="DS794" s="30">
        <v>3.72</v>
      </c>
      <c r="DT794" s="30">
        <v>0.47</v>
      </c>
      <c r="DU794" s="30">
        <v>2.93</v>
      </c>
      <c r="DV794" s="30">
        <v>0.5</v>
      </c>
      <c r="DW794" s="30">
        <v>2.5099999999999998</v>
      </c>
      <c r="DX794" s="30">
        <v>0.5</v>
      </c>
      <c r="DY794" s="30">
        <v>1.41</v>
      </c>
      <c r="DZ794" s="30">
        <v>0.28999999999999998</v>
      </c>
      <c r="EA794" s="30">
        <v>1.88</v>
      </c>
      <c r="EB794" s="30">
        <v>0.43</v>
      </c>
      <c r="EC794" s="30">
        <v>4</v>
      </c>
      <c r="ED794" s="30">
        <v>0.7</v>
      </c>
      <c r="EM794" s="30">
        <v>22.4</v>
      </c>
      <c r="EO794" s="30">
        <v>10</v>
      </c>
      <c r="EP794" s="30">
        <v>2.89</v>
      </c>
      <c r="FP794" s="13" t="s">
        <v>1524</v>
      </c>
    </row>
    <row r="795" spans="1:172" x14ac:dyDescent="0.25">
      <c r="A795" s="13" t="s">
        <v>1522</v>
      </c>
      <c r="C795" s="13" t="s">
        <v>802</v>
      </c>
      <c r="E795" s="12">
        <v>46.666666999999997</v>
      </c>
      <c r="F795" s="12">
        <v>46.666666999999997</v>
      </c>
      <c r="G795" s="12">
        <v>121.5</v>
      </c>
      <c r="H795" s="12">
        <v>121.5</v>
      </c>
      <c r="L795" s="13" t="s">
        <v>1527</v>
      </c>
      <c r="N795" s="6">
        <v>123</v>
      </c>
      <c r="O795" s="6">
        <v>133</v>
      </c>
      <c r="Q795" s="35">
        <v>128</v>
      </c>
      <c r="AB795" s="30">
        <v>75.05</v>
      </c>
      <c r="AC795" s="30">
        <v>0.15</v>
      </c>
      <c r="AD795" s="6"/>
      <c r="AE795" s="30">
        <v>13.49</v>
      </c>
      <c r="AG795" s="2">
        <v>1.36</v>
      </c>
      <c r="AH795" s="2">
        <v>0.17</v>
      </c>
      <c r="AI795" s="2">
        <f t="shared" si="21"/>
        <v>1.3937280000000001</v>
      </c>
      <c r="AJ795" s="2">
        <v>0.36</v>
      </c>
      <c r="AK795" s="2">
        <v>0.23</v>
      </c>
      <c r="AL795" s="2">
        <v>0.02</v>
      </c>
      <c r="AN795" s="2">
        <v>4.5999999999999996</v>
      </c>
      <c r="AO795" s="2">
        <v>2.93</v>
      </c>
      <c r="AP795" s="2">
        <v>0.06</v>
      </c>
      <c r="BF795" s="30">
        <v>1.42</v>
      </c>
      <c r="CH795" s="30">
        <v>2.12</v>
      </c>
      <c r="CJ795" s="30">
        <v>5.38</v>
      </c>
      <c r="CK795" s="30">
        <v>2.5499999999999998</v>
      </c>
      <c r="CN795" s="30">
        <v>0.97</v>
      </c>
      <c r="CO795" s="30">
        <v>0.99</v>
      </c>
      <c r="CP795" s="30">
        <v>2.02</v>
      </c>
      <c r="CQ795" s="30">
        <v>28.5</v>
      </c>
      <c r="CR795" s="30">
        <v>12.8</v>
      </c>
      <c r="CW795" s="30">
        <v>119</v>
      </c>
      <c r="CX795" s="30">
        <v>123</v>
      </c>
      <c r="CY795" s="30">
        <v>15.7</v>
      </c>
      <c r="CZ795" s="30">
        <v>120</v>
      </c>
      <c r="DA795" s="30">
        <v>6.66</v>
      </c>
      <c r="DM795" s="30">
        <v>4.5</v>
      </c>
      <c r="DN795" s="30">
        <v>705</v>
      </c>
      <c r="DO795" s="30">
        <v>27.2</v>
      </c>
      <c r="DP795" s="30">
        <v>49.5</v>
      </c>
      <c r="DQ795" s="30">
        <v>6.37</v>
      </c>
      <c r="DR795" s="30">
        <v>22.1</v>
      </c>
      <c r="DS795" s="30">
        <v>3.79</v>
      </c>
      <c r="DT795" s="30">
        <v>0.5</v>
      </c>
      <c r="DU795" s="30">
        <v>3.06</v>
      </c>
      <c r="DV795" s="30">
        <v>0.51</v>
      </c>
      <c r="DW795" s="30">
        <v>2.56</v>
      </c>
      <c r="DX795" s="30">
        <v>0.51</v>
      </c>
      <c r="DY795" s="30">
        <v>1.44</v>
      </c>
      <c r="DZ795" s="30">
        <v>0.28000000000000003</v>
      </c>
      <c r="EA795" s="30">
        <v>1.84</v>
      </c>
      <c r="EB795" s="30">
        <v>0.43</v>
      </c>
      <c r="EC795" s="30">
        <v>3.65</v>
      </c>
      <c r="ED795" s="30">
        <v>0.63</v>
      </c>
      <c r="EM795" s="30">
        <v>19.7</v>
      </c>
      <c r="EO795" s="30">
        <v>9.93</v>
      </c>
      <c r="EP795" s="30">
        <v>2.41</v>
      </c>
      <c r="FP795" s="13" t="s">
        <v>1524</v>
      </c>
    </row>
    <row r="796" spans="1:172" x14ac:dyDescent="0.25">
      <c r="A796" s="13" t="s">
        <v>1522</v>
      </c>
      <c r="C796" s="13" t="s">
        <v>802</v>
      </c>
      <c r="E796" s="12">
        <v>46.666666999999997</v>
      </c>
      <c r="F796" s="12">
        <v>46.666666999999997</v>
      </c>
      <c r="G796" s="12">
        <v>121.5</v>
      </c>
      <c r="H796" s="12">
        <v>121.5</v>
      </c>
      <c r="L796" s="13" t="s">
        <v>1528</v>
      </c>
      <c r="Q796" s="34">
        <v>133</v>
      </c>
      <c r="AB796" s="30">
        <v>74.72</v>
      </c>
      <c r="AC796" s="30">
        <v>0.2</v>
      </c>
      <c r="AD796" s="6"/>
      <c r="AE796" s="30">
        <v>13.06</v>
      </c>
      <c r="AG796" s="2">
        <v>1.26</v>
      </c>
      <c r="AH796" s="2">
        <v>0.55000000000000004</v>
      </c>
      <c r="AI796" s="2">
        <f t="shared" si="21"/>
        <v>1.683748</v>
      </c>
      <c r="AJ796" s="2">
        <v>1.77</v>
      </c>
      <c r="AK796" s="2">
        <v>0.31</v>
      </c>
      <c r="AL796" s="2">
        <v>0.05</v>
      </c>
      <c r="AN796" s="2">
        <v>2.93</v>
      </c>
      <c r="AO796" s="2">
        <v>3.9</v>
      </c>
      <c r="AP796" s="2">
        <v>0.08</v>
      </c>
      <c r="BF796" s="30">
        <v>1.07</v>
      </c>
      <c r="CH796" s="30">
        <v>3.7</v>
      </c>
      <c r="CJ796" s="30">
        <v>25.8</v>
      </c>
      <c r="CK796" s="30">
        <v>5.29</v>
      </c>
      <c r="CN796" s="30">
        <v>2.85</v>
      </c>
      <c r="CO796" s="30">
        <v>2.54</v>
      </c>
      <c r="CP796" s="30">
        <v>3.13</v>
      </c>
      <c r="CQ796" s="30">
        <v>33.700000000000003</v>
      </c>
      <c r="CR796" s="30">
        <v>15.8</v>
      </c>
      <c r="CW796" s="30">
        <v>65.599999999999994</v>
      </c>
      <c r="CX796" s="30">
        <v>291</v>
      </c>
      <c r="CY796" s="30">
        <v>12.9</v>
      </c>
      <c r="CZ796" s="30">
        <v>86.6</v>
      </c>
      <c r="DA796" s="30">
        <v>6.88</v>
      </c>
      <c r="DM796" s="30">
        <v>2.8</v>
      </c>
      <c r="DN796" s="30">
        <v>494</v>
      </c>
      <c r="DO796" s="30">
        <v>23</v>
      </c>
      <c r="DP796" s="30">
        <v>42.5</v>
      </c>
      <c r="DQ796" s="30">
        <v>5.24</v>
      </c>
      <c r="DR796" s="30">
        <v>18.600000000000001</v>
      </c>
      <c r="DS796" s="30">
        <v>3.33</v>
      </c>
      <c r="DT796" s="30">
        <v>0.55000000000000004</v>
      </c>
      <c r="DU796" s="30">
        <v>2.57</v>
      </c>
      <c r="DV796" s="30">
        <v>0.43</v>
      </c>
      <c r="DW796" s="30">
        <v>2.2200000000000002</v>
      </c>
      <c r="DX796" s="30">
        <v>0.44</v>
      </c>
      <c r="DY796" s="30">
        <v>1.18</v>
      </c>
      <c r="DZ796" s="30">
        <v>0.22</v>
      </c>
      <c r="EA796" s="30">
        <v>1.38</v>
      </c>
      <c r="EB796" s="30">
        <v>0.31</v>
      </c>
      <c r="EC796" s="30">
        <v>3.07</v>
      </c>
      <c r="ED796" s="30">
        <v>0.51</v>
      </c>
      <c r="EM796" s="30">
        <v>18.899999999999999</v>
      </c>
      <c r="EO796" s="30">
        <v>7.1</v>
      </c>
      <c r="EP796" s="30">
        <v>2.1</v>
      </c>
      <c r="FP796" s="13" t="s">
        <v>1524</v>
      </c>
    </row>
    <row r="797" spans="1:172" x14ac:dyDescent="0.25">
      <c r="A797" s="13" t="s">
        <v>1522</v>
      </c>
      <c r="C797" s="13" t="s">
        <v>802</v>
      </c>
      <c r="E797" s="12">
        <v>46.666666999999997</v>
      </c>
      <c r="F797" s="12">
        <v>46.666666999999997</v>
      </c>
      <c r="G797" s="12">
        <v>121.5</v>
      </c>
      <c r="H797" s="12">
        <v>121.5</v>
      </c>
      <c r="L797" s="13" t="s">
        <v>1529</v>
      </c>
      <c r="N797" s="6">
        <v>123</v>
      </c>
      <c r="O797" s="6">
        <v>133</v>
      </c>
      <c r="Q797" s="35">
        <v>128</v>
      </c>
      <c r="AB797" s="30">
        <v>69.63</v>
      </c>
      <c r="AC797" s="30">
        <v>0.44</v>
      </c>
      <c r="AD797" s="6"/>
      <c r="AE797" s="30">
        <v>15.26</v>
      </c>
      <c r="AG797" s="2">
        <v>1.6</v>
      </c>
      <c r="AH797" s="2">
        <v>1.1499999999999999</v>
      </c>
      <c r="AI797" s="2">
        <f t="shared" si="21"/>
        <v>2.58968</v>
      </c>
      <c r="AJ797" s="2">
        <v>0.69</v>
      </c>
      <c r="AK797" s="2">
        <v>0.36</v>
      </c>
      <c r="AL797" s="2">
        <v>0.08</v>
      </c>
      <c r="AN797" s="2">
        <v>4.57</v>
      </c>
      <c r="AO797" s="2">
        <v>4.78</v>
      </c>
      <c r="AP797" s="2">
        <v>0.09</v>
      </c>
      <c r="BF797" s="30">
        <v>1.2</v>
      </c>
      <c r="CH797" s="30">
        <v>5.92</v>
      </c>
      <c r="CJ797" s="30">
        <v>3.98</v>
      </c>
      <c r="CK797" s="30">
        <v>2.93</v>
      </c>
      <c r="CN797" s="30">
        <v>0.99</v>
      </c>
      <c r="CO797" s="30">
        <v>0.86</v>
      </c>
      <c r="CP797" s="30">
        <v>3.13</v>
      </c>
      <c r="CQ797" s="30">
        <v>68.2</v>
      </c>
      <c r="CR797" s="30">
        <v>18.100000000000001</v>
      </c>
      <c r="CW797" s="30">
        <v>99.5</v>
      </c>
      <c r="CX797" s="30">
        <v>195</v>
      </c>
      <c r="CY797" s="30">
        <v>34.700000000000003</v>
      </c>
      <c r="CZ797" s="30">
        <v>272</v>
      </c>
      <c r="DA797" s="30">
        <v>13.3</v>
      </c>
      <c r="DM797" s="30">
        <v>4.16</v>
      </c>
      <c r="DN797" s="30">
        <v>749</v>
      </c>
      <c r="DO797" s="30">
        <v>37.700000000000003</v>
      </c>
      <c r="DP797" s="30">
        <v>82.7</v>
      </c>
      <c r="DQ797" s="30">
        <v>10.9</v>
      </c>
      <c r="DR797" s="30">
        <v>43</v>
      </c>
      <c r="DS797" s="30">
        <v>8.49</v>
      </c>
      <c r="DT797" s="30">
        <v>1.62</v>
      </c>
      <c r="DU797" s="30">
        <v>6.62</v>
      </c>
      <c r="DV797" s="30">
        <v>1.21</v>
      </c>
      <c r="DW797" s="30">
        <v>6.18</v>
      </c>
      <c r="DX797" s="30">
        <v>1.26</v>
      </c>
      <c r="DY797" s="30">
        <v>3.38</v>
      </c>
      <c r="DZ797" s="30">
        <v>0.6</v>
      </c>
      <c r="EA797" s="30">
        <v>3.79</v>
      </c>
      <c r="EB797" s="30">
        <v>0.94</v>
      </c>
      <c r="EC797" s="30">
        <v>6.9</v>
      </c>
      <c r="ED797" s="30">
        <v>0.8</v>
      </c>
      <c r="EM797" s="30">
        <v>21.1</v>
      </c>
      <c r="EO797" s="30">
        <v>6.05</v>
      </c>
      <c r="EP797" s="30">
        <v>2.14</v>
      </c>
      <c r="FP797" s="13" t="s">
        <v>1524</v>
      </c>
    </row>
    <row r="798" spans="1:172" x14ac:dyDescent="0.25">
      <c r="A798" s="13" t="s">
        <v>1522</v>
      </c>
      <c r="C798" s="13" t="s">
        <v>802</v>
      </c>
      <c r="E798" s="12">
        <v>46.666666999999997</v>
      </c>
      <c r="F798" s="12">
        <v>46.666666999999997</v>
      </c>
      <c r="G798" s="12">
        <v>121.5</v>
      </c>
      <c r="H798" s="12">
        <v>121.5</v>
      </c>
      <c r="L798" s="13" t="s">
        <v>1530</v>
      </c>
      <c r="N798" s="6">
        <v>123</v>
      </c>
      <c r="O798" s="6">
        <v>133</v>
      </c>
      <c r="Q798" s="35">
        <v>128</v>
      </c>
      <c r="AB798" s="30">
        <v>72.88</v>
      </c>
      <c r="AC798" s="30">
        <v>0.23</v>
      </c>
      <c r="AD798" s="6"/>
      <c r="AE798" s="30">
        <v>13.77</v>
      </c>
      <c r="AG798" s="2">
        <v>2.65</v>
      </c>
      <c r="AH798" s="2">
        <v>0.75</v>
      </c>
      <c r="AI798" s="2">
        <f t="shared" si="21"/>
        <v>3.1344699999999999</v>
      </c>
      <c r="AJ798" s="2">
        <v>0.33</v>
      </c>
      <c r="AK798" s="2">
        <v>0.2</v>
      </c>
      <c r="AL798" s="2">
        <v>0.05</v>
      </c>
      <c r="AN798" s="2">
        <v>4.6100000000000003</v>
      </c>
      <c r="AO798" s="2">
        <v>4.59</v>
      </c>
      <c r="AP798" s="2">
        <v>0.05</v>
      </c>
      <c r="BF798" s="30">
        <v>0.63</v>
      </c>
      <c r="CH798" s="30">
        <v>11.8</v>
      </c>
      <c r="CJ798" s="30">
        <v>85.5</v>
      </c>
      <c r="CK798" s="30">
        <v>2.96</v>
      </c>
      <c r="CN798" s="30">
        <v>8.5</v>
      </c>
      <c r="CO798" s="30">
        <v>2.88</v>
      </c>
      <c r="CP798" s="30">
        <v>10.7</v>
      </c>
      <c r="CQ798" s="30">
        <v>101</v>
      </c>
      <c r="CR798" s="30">
        <v>20.2</v>
      </c>
      <c r="CW798" s="30">
        <v>95.7</v>
      </c>
      <c r="CX798" s="30">
        <v>488</v>
      </c>
      <c r="CY798" s="30">
        <v>26.1</v>
      </c>
      <c r="CZ798" s="30">
        <v>329</v>
      </c>
      <c r="DA798" s="30">
        <v>8.85</v>
      </c>
      <c r="DM798" s="30">
        <v>11</v>
      </c>
      <c r="DN798" s="30">
        <v>961</v>
      </c>
      <c r="DO798" s="30">
        <v>32.5</v>
      </c>
      <c r="DP798" s="30">
        <v>68.3</v>
      </c>
      <c r="DQ798" s="30">
        <v>9.0399999999999991</v>
      </c>
      <c r="DR798" s="30">
        <v>38.4</v>
      </c>
      <c r="DS798" s="30">
        <v>7.51</v>
      </c>
      <c r="DT798" s="30">
        <v>1.69</v>
      </c>
      <c r="DU798" s="30">
        <v>5.88</v>
      </c>
      <c r="DV798" s="30">
        <v>1.0900000000000001</v>
      </c>
      <c r="DW798" s="30">
        <v>5.03</v>
      </c>
      <c r="DX798" s="30">
        <v>0.96</v>
      </c>
      <c r="DY798" s="30">
        <v>2.46</v>
      </c>
      <c r="DZ798" s="30">
        <v>0.45</v>
      </c>
      <c r="EA798" s="30">
        <v>2.5</v>
      </c>
      <c r="EB798" s="30">
        <v>0.36</v>
      </c>
      <c r="EC798" s="30">
        <v>7.97</v>
      </c>
      <c r="ED798" s="30">
        <v>0.5</v>
      </c>
      <c r="EM798" s="30">
        <v>13.1</v>
      </c>
      <c r="EO798" s="30">
        <v>6.95</v>
      </c>
      <c r="EP798" s="30">
        <v>1.81</v>
      </c>
      <c r="FP798" s="13" t="s">
        <v>1524</v>
      </c>
    </row>
    <row r="799" spans="1:172" x14ac:dyDescent="0.25">
      <c r="A799" s="13" t="s">
        <v>1522</v>
      </c>
      <c r="C799" s="13" t="s">
        <v>802</v>
      </c>
      <c r="E799" s="12">
        <v>46.666666999999997</v>
      </c>
      <c r="F799" s="12">
        <v>46.666666999999997</v>
      </c>
      <c r="G799" s="12">
        <v>121.5</v>
      </c>
      <c r="H799" s="12">
        <v>121.5</v>
      </c>
      <c r="L799" s="13" t="s">
        <v>1531</v>
      </c>
      <c r="N799" s="6">
        <v>123</v>
      </c>
      <c r="O799" s="6">
        <v>133</v>
      </c>
      <c r="Q799" s="35">
        <v>128</v>
      </c>
      <c r="AB799" s="30">
        <v>75.28</v>
      </c>
      <c r="AC799" s="30">
        <v>0.14000000000000001</v>
      </c>
      <c r="AD799" s="6"/>
      <c r="AE799" s="30">
        <v>13.61</v>
      </c>
      <c r="AG799" s="2">
        <v>1.1499999999999999</v>
      </c>
      <c r="AH799" s="2">
        <v>0.69</v>
      </c>
      <c r="AI799" s="2">
        <f t="shared" si="21"/>
        <v>1.7247699999999999</v>
      </c>
      <c r="AJ799" s="2">
        <v>0.17</v>
      </c>
      <c r="AK799" s="2">
        <v>0.19</v>
      </c>
      <c r="AL799" s="2">
        <v>0.04</v>
      </c>
      <c r="AN799" s="2">
        <v>4.3600000000000003</v>
      </c>
      <c r="AO799" s="2">
        <v>3.66</v>
      </c>
      <c r="AP799" s="2">
        <v>0.04</v>
      </c>
      <c r="BF799" s="30">
        <v>1.32</v>
      </c>
      <c r="CH799" s="30">
        <v>2.0499999999999998</v>
      </c>
      <c r="CJ799" s="30">
        <v>5.1100000000000003</v>
      </c>
      <c r="CK799" s="30">
        <v>2.1</v>
      </c>
      <c r="CN799" s="30">
        <v>0.48</v>
      </c>
      <c r="CO799" s="30">
        <v>1.79</v>
      </c>
      <c r="CP799" s="30">
        <v>2.21</v>
      </c>
      <c r="CQ799" s="30">
        <v>91.8</v>
      </c>
      <c r="CR799" s="30">
        <v>13.5</v>
      </c>
      <c r="CW799" s="30">
        <v>102</v>
      </c>
      <c r="CX799" s="30">
        <v>117</v>
      </c>
      <c r="CY799" s="30">
        <v>15.2</v>
      </c>
      <c r="CZ799" s="30">
        <v>147</v>
      </c>
      <c r="DA799" s="30">
        <v>7</v>
      </c>
      <c r="DM799" s="30">
        <v>3.24</v>
      </c>
      <c r="DN799" s="30">
        <v>783</v>
      </c>
      <c r="DO799" s="30">
        <v>27.8</v>
      </c>
      <c r="DP799" s="30">
        <v>46.6</v>
      </c>
      <c r="DQ799" s="30">
        <v>6.05</v>
      </c>
      <c r="DR799" s="30">
        <v>22</v>
      </c>
      <c r="DS799" s="30">
        <v>3.62</v>
      </c>
      <c r="DT799" s="30">
        <v>0.5</v>
      </c>
      <c r="DU799" s="30">
        <v>2.89</v>
      </c>
      <c r="DV799" s="30">
        <v>0.45</v>
      </c>
      <c r="DW799" s="30">
        <v>2.5</v>
      </c>
      <c r="DX799" s="30">
        <v>0.48</v>
      </c>
      <c r="DY799" s="30">
        <v>1.45</v>
      </c>
      <c r="DZ799" s="30">
        <v>0.25</v>
      </c>
      <c r="EA799" s="30">
        <v>1.95</v>
      </c>
      <c r="EB799" s="30">
        <v>0.3</v>
      </c>
      <c r="EC799" s="30">
        <v>4.2699999999999996</v>
      </c>
      <c r="ED799" s="30">
        <v>0.75</v>
      </c>
      <c r="EM799" s="30">
        <v>14.4</v>
      </c>
      <c r="EO799" s="30">
        <v>11.2</v>
      </c>
      <c r="EP799" s="30">
        <v>2.93</v>
      </c>
      <c r="FP799" s="13" t="s">
        <v>1524</v>
      </c>
    </row>
    <row r="800" spans="1:172" x14ac:dyDescent="0.25">
      <c r="A800" s="13" t="s">
        <v>1522</v>
      </c>
      <c r="C800" s="13" t="s">
        <v>802</v>
      </c>
      <c r="E800" s="12">
        <v>46.666666999999997</v>
      </c>
      <c r="F800" s="12">
        <v>46.666666999999997</v>
      </c>
      <c r="G800" s="12">
        <v>121.5</v>
      </c>
      <c r="H800" s="12">
        <v>121.5</v>
      </c>
      <c r="L800" s="13" t="s">
        <v>1532</v>
      </c>
      <c r="N800" s="6">
        <v>123</v>
      </c>
      <c r="O800" s="6">
        <v>133</v>
      </c>
      <c r="Q800" s="35">
        <v>128</v>
      </c>
      <c r="AB800" s="30">
        <v>76.19</v>
      </c>
      <c r="AC800" s="30">
        <v>0.14000000000000001</v>
      </c>
      <c r="AD800" s="6"/>
      <c r="AE800" s="30">
        <v>13.18</v>
      </c>
      <c r="AG800" s="2">
        <v>1.07</v>
      </c>
      <c r="AH800" s="2">
        <v>0.08</v>
      </c>
      <c r="AI800" s="2">
        <f t="shared" si="21"/>
        <v>1.0427860000000002</v>
      </c>
      <c r="AJ800" s="2">
        <v>0.19</v>
      </c>
      <c r="AK800" s="2">
        <v>0.16</v>
      </c>
      <c r="AL800" s="2">
        <v>0.05</v>
      </c>
      <c r="AN800" s="2">
        <v>4.4400000000000004</v>
      </c>
      <c r="AO800" s="2">
        <v>3.25</v>
      </c>
      <c r="AP800" s="2">
        <v>0.03</v>
      </c>
      <c r="BF800" s="30">
        <v>1.03</v>
      </c>
      <c r="CH800" s="30">
        <v>2.29</v>
      </c>
      <c r="CJ800" s="30">
        <v>13</v>
      </c>
      <c r="CK800" s="30">
        <v>5.58</v>
      </c>
      <c r="CN800" s="30">
        <v>0.53</v>
      </c>
      <c r="CO800" s="30">
        <v>0.56999999999999995</v>
      </c>
      <c r="CP800" s="30">
        <v>3.58</v>
      </c>
      <c r="CQ800" s="30">
        <v>32.4</v>
      </c>
      <c r="CR800" s="30">
        <v>15.1</v>
      </c>
      <c r="CW800" s="30">
        <v>149</v>
      </c>
      <c r="CX800" s="30">
        <v>116</v>
      </c>
      <c r="CY800" s="30">
        <v>14.8</v>
      </c>
      <c r="CZ800" s="30">
        <v>122</v>
      </c>
      <c r="DA800" s="30">
        <v>8.34</v>
      </c>
      <c r="DM800" s="30">
        <v>6.27</v>
      </c>
      <c r="DN800" s="30">
        <v>767</v>
      </c>
      <c r="DO800" s="30">
        <v>24.4</v>
      </c>
      <c r="DP800" s="30">
        <v>44</v>
      </c>
      <c r="DQ800" s="30">
        <v>4.9800000000000004</v>
      </c>
      <c r="DR800" s="30">
        <v>17.8</v>
      </c>
      <c r="DS800" s="30">
        <v>2.87</v>
      </c>
      <c r="DT800" s="30">
        <v>0.54</v>
      </c>
      <c r="DU800" s="30">
        <v>3.26</v>
      </c>
      <c r="DV800" s="30">
        <v>0.45</v>
      </c>
      <c r="DW800" s="30">
        <v>2.23</v>
      </c>
      <c r="DX800" s="30">
        <v>0.46</v>
      </c>
      <c r="DY800" s="30">
        <v>1.45</v>
      </c>
      <c r="DZ800" s="30">
        <v>0.26</v>
      </c>
      <c r="EA800" s="30">
        <v>1.77</v>
      </c>
      <c r="EB800" s="30">
        <v>0.34</v>
      </c>
      <c r="EC800" s="30">
        <v>4.1399999999999997</v>
      </c>
      <c r="ED800" s="30">
        <v>0.83</v>
      </c>
      <c r="EM800" s="30">
        <v>20.9</v>
      </c>
      <c r="EO800" s="30">
        <v>6.9</v>
      </c>
      <c r="EP800" s="30">
        <v>5.45</v>
      </c>
      <c r="FP800" s="13" t="s">
        <v>1524</v>
      </c>
    </row>
    <row r="801" spans="1:172" x14ac:dyDescent="0.25">
      <c r="A801" s="13" t="s">
        <v>1522</v>
      </c>
      <c r="C801" s="13" t="s">
        <v>802</v>
      </c>
      <c r="E801" s="12">
        <v>46.666666999999997</v>
      </c>
      <c r="F801" s="12">
        <v>46.666666999999997</v>
      </c>
      <c r="G801" s="12">
        <v>121.5</v>
      </c>
      <c r="H801" s="12">
        <v>121.5</v>
      </c>
      <c r="L801" s="13" t="s">
        <v>1533</v>
      </c>
      <c r="N801" s="6">
        <v>123</v>
      </c>
      <c r="O801" s="6">
        <v>133</v>
      </c>
      <c r="Q801" s="35">
        <v>128</v>
      </c>
      <c r="AB801" s="30">
        <v>76.599999999999994</v>
      </c>
      <c r="AC801" s="30">
        <v>0.14000000000000001</v>
      </c>
      <c r="AD801" s="6"/>
      <c r="AE801" s="30">
        <v>12.49</v>
      </c>
      <c r="AG801" s="2">
        <v>1.06</v>
      </c>
      <c r="AH801" s="2">
        <v>0.17</v>
      </c>
      <c r="AI801" s="2">
        <f t="shared" si="21"/>
        <v>1.123788</v>
      </c>
      <c r="AJ801" s="2">
        <v>0.22</v>
      </c>
      <c r="AK801" s="2">
        <v>0.08</v>
      </c>
      <c r="AL801" s="2">
        <v>0.03</v>
      </c>
      <c r="AN801" s="2">
        <v>5.42</v>
      </c>
      <c r="AO801" s="2">
        <v>2.82</v>
      </c>
      <c r="AP801" s="2">
        <v>0.02</v>
      </c>
      <c r="BF801" s="30">
        <v>0.88</v>
      </c>
      <c r="CH801" s="30">
        <v>3.15</v>
      </c>
      <c r="CJ801" s="30">
        <v>14.5</v>
      </c>
      <c r="CK801" s="30">
        <v>7.58</v>
      </c>
      <c r="CN801" s="30">
        <v>0.28000000000000003</v>
      </c>
      <c r="CO801" s="30">
        <v>0.48</v>
      </c>
      <c r="CP801" s="30">
        <v>9.5500000000000007</v>
      </c>
      <c r="CQ801" s="30">
        <v>40.6</v>
      </c>
      <c r="CR801" s="30">
        <v>15.4</v>
      </c>
      <c r="CW801" s="30">
        <v>180</v>
      </c>
      <c r="CX801" s="30">
        <v>155</v>
      </c>
      <c r="CY801" s="30">
        <v>17.3</v>
      </c>
      <c r="CZ801" s="30">
        <v>162</v>
      </c>
      <c r="DA801" s="30">
        <v>21.8</v>
      </c>
      <c r="DM801" s="30">
        <v>4.68</v>
      </c>
      <c r="DN801" s="30">
        <v>236</v>
      </c>
      <c r="DO801" s="30">
        <v>44.1</v>
      </c>
      <c r="DP801" s="30">
        <v>65.8</v>
      </c>
      <c r="DQ801" s="30">
        <v>8.2899999999999991</v>
      </c>
      <c r="DR801" s="30">
        <v>28.9</v>
      </c>
      <c r="DS801" s="30">
        <v>4.5999999999999996</v>
      </c>
      <c r="DT801" s="30">
        <v>0.35</v>
      </c>
      <c r="DU801" s="30">
        <v>5.42</v>
      </c>
      <c r="DV801" s="30">
        <v>0.69</v>
      </c>
      <c r="DW801" s="30">
        <v>3.13</v>
      </c>
      <c r="DX801" s="30">
        <v>0.63</v>
      </c>
      <c r="DY801" s="30">
        <v>2.0499999999999998</v>
      </c>
      <c r="DZ801" s="30">
        <v>0.35</v>
      </c>
      <c r="EA801" s="30">
        <v>2.2400000000000002</v>
      </c>
      <c r="EB801" s="30">
        <v>0.44</v>
      </c>
      <c r="EC801" s="30">
        <v>6.17</v>
      </c>
      <c r="ED801" s="30">
        <v>1.51</v>
      </c>
      <c r="EM801" s="30">
        <v>20.7</v>
      </c>
      <c r="EO801" s="30">
        <v>11.1</v>
      </c>
      <c r="EP801" s="30">
        <v>4.0999999999999996</v>
      </c>
      <c r="FP801" s="13" t="s">
        <v>1524</v>
      </c>
    </row>
    <row r="802" spans="1:172" x14ac:dyDescent="0.25">
      <c r="A802" s="13" t="s">
        <v>1522</v>
      </c>
      <c r="C802" s="13" t="s">
        <v>802</v>
      </c>
      <c r="E802" s="12">
        <v>46.666666999999997</v>
      </c>
      <c r="F802" s="12">
        <v>46.666666999999997</v>
      </c>
      <c r="G802" s="12">
        <v>121.5</v>
      </c>
      <c r="H802" s="12">
        <v>121.5</v>
      </c>
      <c r="L802" s="13" t="s">
        <v>1534</v>
      </c>
      <c r="N802" s="6">
        <v>123</v>
      </c>
      <c r="O802" s="6">
        <v>133</v>
      </c>
      <c r="Q802" s="35">
        <v>128</v>
      </c>
      <c r="AB802" s="30">
        <v>74.84</v>
      </c>
      <c r="AC802" s="30">
        <v>0.1</v>
      </c>
      <c r="AD802" s="6"/>
      <c r="AE802" s="30">
        <v>13.96</v>
      </c>
      <c r="AG802" s="2">
        <v>1.1399999999999999</v>
      </c>
      <c r="AH802" s="2">
        <v>0.55000000000000004</v>
      </c>
      <c r="AI802" s="2">
        <f t="shared" si="21"/>
        <v>1.575772</v>
      </c>
      <c r="AJ802" s="2">
        <v>0.15</v>
      </c>
      <c r="AK802" s="2">
        <v>0.17</v>
      </c>
      <c r="AL802" s="2">
        <v>0.01</v>
      </c>
      <c r="AN802" s="2">
        <v>4.67</v>
      </c>
      <c r="AO802" s="2">
        <v>3.64</v>
      </c>
      <c r="AP802" s="2">
        <v>0.03</v>
      </c>
      <c r="BF802" s="30">
        <v>1.27</v>
      </c>
      <c r="CH802" s="30">
        <v>3.14</v>
      </c>
      <c r="CJ802" s="30">
        <v>3.75</v>
      </c>
      <c r="CK802" s="30">
        <v>1.95</v>
      </c>
      <c r="CN802" s="30">
        <v>0.13</v>
      </c>
      <c r="CO802" s="30">
        <v>1.06</v>
      </c>
      <c r="CP802" s="30">
        <v>2.69</v>
      </c>
      <c r="CQ802" s="30">
        <v>13.4</v>
      </c>
      <c r="CR802" s="30">
        <v>15.6</v>
      </c>
      <c r="CW802" s="30">
        <v>118</v>
      </c>
      <c r="CX802" s="30">
        <v>107</v>
      </c>
      <c r="CY802" s="30">
        <v>15</v>
      </c>
      <c r="CZ802" s="30">
        <v>155</v>
      </c>
      <c r="DA802" s="30">
        <v>7.09</v>
      </c>
      <c r="DM802" s="30">
        <v>2.16</v>
      </c>
      <c r="DN802" s="30">
        <v>971</v>
      </c>
      <c r="DO802" s="30">
        <v>28.5</v>
      </c>
      <c r="DP802" s="30">
        <v>55.3</v>
      </c>
      <c r="DQ802" s="30">
        <v>6.23</v>
      </c>
      <c r="DR802" s="30">
        <v>22.4</v>
      </c>
      <c r="DS802" s="30">
        <v>3.54</v>
      </c>
      <c r="DT802" s="30">
        <v>0.25</v>
      </c>
      <c r="DU802" s="30">
        <v>2.86</v>
      </c>
      <c r="DV802" s="30">
        <v>0.48</v>
      </c>
      <c r="DW802" s="30">
        <v>2.57</v>
      </c>
      <c r="DX802" s="30">
        <v>0.48</v>
      </c>
      <c r="DY802" s="30">
        <v>1.54</v>
      </c>
      <c r="DZ802" s="30">
        <v>0.32</v>
      </c>
      <c r="EA802" s="30">
        <v>2.02</v>
      </c>
      <c r="EB802" s="30">
        <v>0.31</v>
      </c>
      <c r="EC802" s="30">
        <v>4.96</v>
      </c>
      <c r="ED802" s="30">
        <v>0.63</v>
      </c>
      <c r="EM802" s="30">
        <v>17.7</v>
      </c>
      <c r="EO802" s="30">
        <v>11.7</v>
      </c>
      <c r="EP802" s="30">
        <v>3.2</v>
      </c>
      <c r="FP802" s="13" t="s">
        <v>1524</v>
      </c>
    </row>
    <row r="803" spans="1:172" s="30" customFormat="1" x14ac:dyDescent="0.25">
      <c r="A803" s="13" t="s">
        <v>1535</v>
      </c>
      <c r="B803" s="6"/>
      <c r="C803" s="13" t="s">
        <v>593</v>
      </c>
      <c r="D803" s="13"/>
      <c r="E803" s="12">
        <v>43.860728999999999</v>
      </c>
      <c r="F803" s="12">
        <v>43.860728999999999</v>
      </c>
      <c r="G803" s="12">
        <v>118.57641599999999</v>
      </c>
      <c r="H803" s="12">
        <v>118.57641599999999</v>
      </c>
      <c r="I803" s="6"/>
      <c r="J803" s="6"/>
      <c r="K803" s="6"/>
      <c r="L803" s="13" t="s">
        <v>1536</v>
      </c>
      <c r="M803" s="13"/>
      <c r="N803" s="6"/>
      <c r="O803" s="6"/>
      <c r="P803" s="6"/>
      <c r="Q803" s="34">
        <v>137.1</v>
      </c>
      <c r="R803" s="6"/>
      <c r="S803" s="6"/>
      <c r="T803" s="6"/>
      <c r="U803" s="6"/>
      <c r="V803" s="6"/>
      <c r="W803" s="6"/>
      <c r="X803" s="6"/>
      <c r="Y803" s="6"/>
      <c r="Z803" s="6"/>
      <c r="AA803" s="6"/>
      <c r="AB803" s="30">
        <v>67.09</v>
      </c>
      <c r="AC803" s="30">
        <v>0.53200000000000003</v>
      </c>
      <c r="AE803" s="30">
        <v>15.06</v>
      </c>
      <c r="AG803" s="2">
        <v>4.0599999999999996</v>
      </c>
      <c r="AH803" s="2">
        <v>1.7</v>
      </c>
      <c r="AI803" s="2">
        <f>AH803+0.8998*AG803</f>
        <v>5.3531879999999994</v>
      </c>
      <c r="AJ803" s="2">
        <v>3.5</v>
      </c>
      <c r="AK803" s="2">
        <v>1.71</v>
      </c>
      <c r="AL803" s="2">
        <v>0.08</v>
      </c>
      <c r="AM803" s="2"/>
      <c r="AN803" s="2">
        <v>2.88</v>
      </c>
      <c r="AO803" s="2">
        <v>4.29</v>
      </c>
      <c r="AP803" s="2">
        <v>0.16</v>
      </c>
      <c r="BF803" s="30">
        <v>0.48</v>
      </c>
      <c r="CR803" s="30">
        <v>19.899999999999999</v>
      </c>
      <c r="CW803" s="30">
        <v>78</v>
      </c>
      <c r="CX803" s="30">
        <v>470</v>
      </c>
      <c r="CY803" s="30">
        <v>15.1</v>
      </c>
      <c r="CZ803" s="30">
        <v>58.7</v>
      </c>
      <c r="DA803" s="30">
        <v>7.44</v>
      </c>
      <c r="DN803" s="30">
        <v>752</v>
      </c>
      <c r="DO803" s="30">
        <v>24.2</v>
      </c>
      <c r="DP803" s="30">
        <v>47.2</v>
      </c>
      <c r="DQ803" s="30">
        <v>5.52</v>
      </c>
      <c r="DR803" s="30">
        <v>21.4</v>
      </c>
      <c r="DS803" s="30">
        <v>4</v>
      </c>
      <c r="DT803" s="30">
        <v>1.04</v>
      </c>
      <c r="DU803" s="30">
        <v>3.41</v>
      </c>
      <c r="DV803" s="30">
        <v>0.55300000000000005</v>
      </c>
      <c r="DW803" s="30">
        <v>2.86</v>
      </c>
      <c r="DX803" s="30">
        <v>0.51200000000000001</v>
      </c>
      <c r="DY803" s="30">
        <v>1.49</v>
      </c>
      <c r="DZ803" s="30">
        <v>0.28299999999999997</v>
      </c>
      <c r="EA803" s="30">
        <v>1.46</v>
      </c>
      <c r="EB803" s="30">
        <v>0.23100000000000001</v>
      </c>
      <c r="EC803" s="30">
        <v>2.42</v>
      </c>
      <c r="ED803" s="30">
        <v>0.64200000000000002</v>
      </c>
      <c r="FO803" s="6"/>
      <c r="FP803" s="13" t="s">
        <v>1537</v>
      </c>
    </row>
    <row r="804" spans="1:172" s="30" customFormat="1" x14ac:dyDescent="0.25">
      <c r="A804" s="13" t="s">
        <v>1535</v>
      </c>
      <c r="B804" s="6"/>
      <c r="C804" s="13" t="s">
        <v>593</v>
      </c>
      <c r="D804" s="13"/>
      <c r="E804" s="12">
        <v>43.860728999999999</v>
      </c>
      <c r="F804" s="12">
        <v>43.860728999999999</v>
      </c>
      <c r="G804" s="12">
        <v>118.57641599999999</v>
      </c>
      <c r="H804" s="12">
        <v>118.57641599999999</v>
      </c>
      <c r="I804" s="6"/>
      <c r="J804" s="6"/>
      <c r="K804" s="6"/>
      <c r="L804" s="13" t="s">
        <v>1538</v>
      </c>
      <c r="M804" s="13"/>
      <c r="N804" s="6"/>
      <c r="O804" s="6"/>
      <c r="P804" s="6"/>
      <c r="Q804" s="34">
        <v>136.1</v>
      </c>
      <c r="R804" s="6"/>
      <c r="S804" s="6"/>
      <c r="T804" s="6"/>
      <c r="U804" s="6"/>
      <c r="V804" s="6"/>
      <c r="W804" s="6"/>
      <c r="X804" s="6"/>
      <c r="Y804" s="6"/>
      <c r="Z804" s="6"/>
      <c r="AA804" s="6"/>
      <c r="AB804" s="30">
        <v>67.8</v>
      </c>
      <c r="AC804" s="30">
        <v>0.51400000000000001</v>
      </c>
      <c r="AE804" s="30">
        <v>14.63</v>
      </c>
      <c r="AG804" s="2">
        <v>3.89</v>
      </c>
      <c r="AH804" s="2">
        <v>2</v>
      </c>
      <c r="AI804" s="2">
        <f t="shared" si="21"/>
        <v>5.5002220000000008</v>
      </c>
      <c r="AJ804" s="2">
        <v>3.13</v>
      </c>
      <c r="AK804" s="2">
        <v>1.6</v>
      </c>
      <c r="AL804" s="2">
        <v>7.9000000000000001E-2</v>
      </c>
      <c r="AM804" s="2"/>
      <c r="AN804" s="2">
        <v>3.02</v>
      </c>
      <c r="AO804" s="2">
        <v>4.21</v>
      </c>
      <c r="AP804" s="2">
        <v>0.15</v>
      </c>
      <c r="BF804" s="30">
        <v>0.83</v>
      </c>
      <c r="CR804" s="30">
        <v>17.7</v>
      </c>
      <c r="CW804" s="30">
        <v>72.3</v>
      </c>
      <c r="CX804" s="30">
        <v>396</v>
      </c>
      <c r="CY804" s="30">
        <v>14.4</v>
      </c>
      <c r="CZ804" s="30">
        <v>63.3</v>
      </c>
      <c r="DA804" s="30">
        <v>7.11</v>
      </c>
      <c r="DN804" s="30">
        <v>667</v>
      </c>
      <c r="DO804" s="30">
        <v>22.9</v>
      </c>
      <c r="DP804" s="30">
        <v>46.2</v>
      </c>
      <c r="DQ804" s="30">
        <v>5.31</v>
      </c>
      <c r="DR804" s="30">
        <v>20.2</v>
      </c>
      <c r="DS804" s="30">
        <v>3.45</v>
      </c>
      <c r="DT804" s="30">
        <v>0.90900000000000003</v>
      </c>
      <c r="DU804" s="30">
        <v>3.11</v>
      </c>
      <c r="DV804" s="30">
        <v>0.5</v>
      </c>
      <c r="DW804" s="30">
        <v>2.72</v>
      </c>
      <c r="DX804" s="30">
        <v>0.497</v>
      </c>
      <c r="DY804" s="30">
        <v>1.38</v>
      </c>
      <c r="DZ804" s="30">
        <v>0.26300000000000001</v>
      </c>
      <c r="EA804" s="30">
        <v>1.53</v>
      </c>
      <c r="EB804" s="30">
        <v>0.23799999999999999</v>
      </c>
      <c r="EC804" s="30">
        <v>2.37</v>
      </c>
      <c r="ED804" s="30">
        <v>0.60599999999999998</v>
      </c>
      <c r="FO804" s="6"/>
      <c r="FP804" s="13" t="s">
        <v>1537</v>
      </c>
    </row>
    <row r="805" spans="1:172" s="30" customFormat="1" x14ac:dyDescent="0.25">
      <c r="A805" s="13" t="s">
        <v>1539</v>
      </c>
      <c r="B805" s="6"/>
      <c r="C805" s="13" t="s">
        <v>802</v>
      </c>
      <c r="D805" s="13"/>
      <c r="E805" s="12">
        <v>47.982773000000002</v>
      </c>
      <c r="F805" s="12">
        <v>47.982773000000002</v>
      </c>
      <c r="G805" s="12">
        <v>121.19667099999999</v>
      </c>
      <c r="H805" s="12">
        <v>121.19667099999999</v>
      </c>
      <c r="I805" s="6"/>
      <c r="J805" s="6"/>
      <c r="K805" s="6"/>
      <c r="L805" s="13" t="s">
        <v>1540</v>
      </c>
      <c r="M805" s="13"/>
      <c r="N805" s="6"/>
      <c r="O805" s="6"/>
      <c r="P805" s="6"/>
      <c r="Q805" s="34">
        <v>143</v>
      </c>
      <c r="R805" s="6"/>
      <c r="S805" s="6"/>
      <c r="T805" s="6"/>
      <c r="U805" s="6"/>
      <c r="V805" s="6"/>
      <c r="W805" s="6"/>
      <c r="X805" s="6"/>
      <c r="Y805" s="6"/>
      <c r="Z805" s="6"/>
      <c r="AA805" s="6"/>
      <c r="AB805" s="30">
        <v>74.48</v>
      </c>
      <c r="AC805" s="30">
        <v>0.24</v>
      </c>
      <c r="AE805" s="30">
        <v>13.11</v>
      </c>
      <c r="AG805" s="2">
        <v>0.55000000000000004</v>
      </c>
      <c r="AH805" s="2">
        <v>0.92</v>
      </c>
      <c r="AI805" s="2">
        <f t="shared" si="21"/>
        <v>1.4148900000000002</v>
      </c>
      <c r="AJ805" s="2">
        <v>0.74</v>
      </c>
      <c r="AK805" s="2">
        <v>0.39</v>
      </c>
      <c r="AL805" s="2">
        <v>7.0000000000000007E-2</v>
      </c>
      <c r="AM805" s="2"/>
      <c r="AN805" s="2">
        <v>4.67</v>
      </c>
      <c r="AO805" s="2">
        <v>4.05</v>
      </c>
      <c r="AP805" s="2">
        <v>7.0000000000000007E-2</v>
      </c>
      <c r="BF805" s="30">
        <v>0.27</v>
      </c>
      <c r="CR805" s="30">
        <v>18.399999999999999</v>
      </c>
      <c r="CW805" s="30">
        <v>194</v>
      </c>
      <c r="CX805" s="30">
        <v>111</v>
      </c>
      <c r="CY805" s="30">
        <v>19.7</v>
      </c>
      <c r="CZ805" s="30">
        <v>71.2</v>
      </c>
      <c r="DA805" s="30">
        <v>19.100000000000001</v>
      </c>
      <c r="DN805" s="30">
        <v>246</v>
      </c>
      <c r="DO805" s="30">
        <v>49</v>
      </c>
      <c r="DP805" s="30">
        <v>75.099999999999994</v>
      </c>
      <c r="DQ805" s="30">
        <v>7.44</v>
      </c>
      <c r="DR805" s="30">
        <v>22.9</v>
      </c>
      <c r="DS805" s="30">
        <v>4.2300000000000004</v>
      </c>
      <c r="DT805" s="30">
        <v>0.51</v>
      </c>
      <c r="DU805" s="30">
        <v>3.53</v>
      </c>
      <c r="DV805" s="30">
        <v>0.67</v>
      </c>
      <c r="DW805" s="30">
        <v>3.48</v>
      </c>
      <c r="DX805" s="30">
        <v>0.69</v>
      </c>
      <c r="DY805" s="30">
        <v>2.17</v>
      </c>
      <c r="DZ805" s="30">
        <v>0.39</v>
      </c>
      <c r="EA805" s="30">
        <v>2.61</v>
      </c>
      <c r="EB805" s="30">
        <v>0.38</v>
      </c>
      <c r="EC805" s="30">
        <v>3.34</v>
      </c>
      <c r="ED805" s="30">
        <v>1.76</v>
      </c>
      <c r="FO805" s="6"/>
      <c r="FP805" s="13" t="s">
        <v>1541</v>
      </c>
    </row>
    <row r="806" spans="1:172" s="30" customFormat="1" x14ac:dyDescent="0.25">
      <c r="A806" s="13" t="s">
        <v>1539</v>
      </c>
      <c r="B806" s="6"/>
      <c r="C806" s="13" t="s">
        <v>802</v>
      </c>
      <c r="D806" s="13"/>
      <c r="E806" s="12">
        <v>47.982773000000002</v>
      </c>
      <c r="F806" s="12">
        <v>47.982773000000002</v>
      </c>
      <c r="G806" s="12">
        <v>121.19667099999999</v>
      </c>
      <c r="H806" s="12">
        <v>121.19667099999999</v>
      </c>
      <c r="I806" s="6"/>
      <c r="J806" s="6"/>
      <c r="K806" s="6"/>
      <c r="L806" s="13" t="s">
        <v>1542</v>
      </c>
      <c r="M806" s="13"/>
      <c r="N806" s="6"/>
      <c r="O806" s="6"/>
      <c r="P806" s="6"/>
      <c r="Q806" s="34">
        <v>141</v>
      </c>
      <c r="R806" s="6"/>
      <c r="S806" s="6"/>
      <c r="T806" s="6"/>
      <c r="U806" s="6"/>
      <c r="V806" s="6"/>
      <c r="W806" s="6"/>
      <c r="X806" s="6"/>
      <c r="Y806" s="6"/>
      <c r="Z806" s="6"/>
      <c r="AA806" s="6"/>
      <c r="AB806" s="30">
        <v>67.23</v>
      </c>
      <c r="AC806" s="30">
        <v>0.82</v>
      </c>
      <c r="AE806" s="30">
        <v>15.02</v>
      </c>
      <c r="AG806" s="2">
        <v>2.11</v>
      </c>
      <c r="AH806" s="2">
        <v>1.57</v>
      </c>
      <c r="AI806" s="2">
        <f t="shared" si="21"/>
        <v>3.4685779999999999</v>
      </c>
      <c r="AJ806" s="2">
        <v>2.5499999999999998</v>
      </c>
      <c r="AK806" s="2">
        <v>1.1399999999999999</v>
      </c>
      <c r="AL806" s="2">
        <v>0.13</v>
      </c>
      <c r="AM806" s="2"/>
      <c r="AN806" s="2">
        <v>3.74</v>
      </c>
      <c r="AO806" s="2">
        <v>4.66</v>
      </c>
      <c r="AP806" s="2">
        <v>0.24</v>
      </c>
      <c r="BF806" s="30">
        <v>0.27</v>
      </c>
      <c r="CR806" s="30">
        <v>21.7</v>
      </c>
      <c r="CW806" s="30">
        <v>98.6</v>
      </c>
      <c r="CX806" s="30">
        <v>392</v>
      </c>
      <c r="CY806" s="30">
        <v>38.700000000000003</v>
      </c>
      <c r="CZ806" s="30">
        <v>38.5</v>
      </c>
      <c r="DA806" s="30">
        <v>17.899999999999999</v>
      </c>
      <c r="DN806" s="30">
        <v>852</v>
      </c>
      <c r="DO806" s="30">
        <v>44.2</v>
      </c>
      <c r="DP806" s="30">
        <v>94.4</v>
      </c>
      <c r="DQ806" s="30">
        <v>11.8</v>
      </c>
      <c r="DR806" s="30">
        <v>47.8</v>
      </c>
      <c r="DS806" s="30">
        <v>9.4499999999999993</v>
      </c>
      <c r="DT806" s="30">
        <v>1.99</v>
      </c>
      <c r="DU806" s="30">
        <v>8.19</v>
      </c>
      <c r="DV806" s="30">
        <v>1.42</v>
      </c>
      <c r="DW806" s="30">
        <v>7.23</v>
      </c>
      <c r="DX806" s="30">
        <v>1.41</v>
      </c>
      <c r="DY806" s="30">
        <v>4.01</v>
      </c>
      <c r="DZ806" s="30">
        <v>0.65</v>
      </c>
      <c r="EA806" s="30">
        <v>4.0199999999999996</v>
      </c>
      <c r="EB806" s="30">
        <v>0.56999999999999995</v>
      </c>
      <c r="EC806" s="30">
        <v>1.85</v>
      </c>
      <c r="ED806" s="30">
        <v>1.21</v>
      </c>
      <c r="FO806" s="6"/>
      <c r="FP806" s="13" t="s">
        <v>1541</v>
      </c>
    </row>
    <row r="807" spans="1:172" s="30" customFormat="1" x14ac:dyDescent="0.25">
      <c r="A807" s="13" t="s">
        <v>1543</v>
      </c>
      <c r="B807" s="6"/>
      <c r="C807" s="13" t="s">
        <v>802</v>
      </c>
      <c r="D807" s="13"/>
      <c r="E807" s="12">
        <v>46.768794999999997</v>
      </c>
      <c r="F807" s="12">
        <v>46.768794999999997</v>
      </c>
      <c r="G807" s="12">
        <v>120.303635</v>
      </c>
      <c r="H807" s="12">
        <v>120.303635</v>
      </c>
      <c r="I807" s="6"/>
      <c r="J807" s="6"/>
      <c r="K807" s="6"/>
      <c r="L807" s="13" t="s">
        <v>1544</v>
      </c>
      <c r="M807" s="13"/>
      <c r="N807" s="6"/>
      <c r="O807" s="6"/>
      <c r="P807" s="6"/>
      <c r="Q807" s="34">
        <v>143</v>
      </c>
      <c r="R807" s="6"/>
      <c r="S807" s="6"/>
      <c r="T807" s="6"/>
      <c r="U807" s="6"/>
      <c r="V807" s="6"/>
      <c r="W807" s="6"/>
      <c r="X807" s="6"/>
      <c r="Y807" s="6"/>
      <c r="Z807" s="6"/>
      <c r="AA807" s="6"/>
      <c r="AB807" s="30">
        <v>70.62</v>
      </c>
      <c r="AC807" s="30">
        <v>0.43</v>
      </c>
      <c r="AE807" s="30">
        <v>14.5</v>
      </c>
      <c r="AG807" s="2">
        <v>2.31</v>
      </c>
      <c r="AH807" s="2">
        <v>0.45</v>
      </c>
      <c r="AI807" s="2">
        <f t="shared" si="21"/>
        <v>2.5285380000000002</v>
      </c>
      <c r="AJ807" s="2">
        <v>1.39</v>
      </c>
      <c r="AK807" s="2">
        <v>0.44</v>
      </c>
      <c r="AL807" s="2">
        <v>0.06</v>
      </c>
      <c r="AM807" s="2"/>
      <c r="AN807" s="2">
        <v>3.66</v>
      </c>
      <c r="AO807" s="2">
        <v>4.4400000000000004</v>
      </c>
      <c r="AP807" s="2">
        <v>0.12</v>
      </c>
      <c r="BF807" s="30">
        <v>1.99</v>
      </c>
      <c r="CW807" s="30">
        <v>104</v>
      </c>
      <c r="CX807" s="30">
        <v>247</v>
      </c>
      <c r="CY807" s="30">
        <v>27.3</v>
      </c>
      <c r="CZ807" s="30">
        <v>177</v>
      </c>
      <c r="DA807" s="30">
        <v>13.8</v>
      </c>
      <c r="DN807" s="30">
        <v>867</v>
      </c>
      <c r="DO807" s="30">
        <v>40.700000000000003</v>
      </c>
      <c r="DP807" s="30">
        <v>72.5</v>
      </c>
      <c r="DQ807" s="30">
        <v>9.92</v>
      </c>
      <c r="DR807" s="30">
        <v>38.6</v>
      </c>
      <c r="DS807" s="30">
        <v>6.85</v>
      </c>
      <c r="DT807" s="30">
        <v>1.41</v>
      </c>
      <c r="DU807" s="30">
        <v>5.48</v>
      </c>
      <c r="DV807" s="30">
        <v>1.03</v>
      </c>
      <c r="DW807" s="30">
        <v>5.85</v>
      </c>
      <c r="DX807" s="30">
        <v>1.18</v>
      </c>
      <c r="DY807" s="30">
        <v>3.14</v>
      </c>
      <c r="DZ807" s="30">
        <v>0.55000000000000004</v>
      </c>
      <c r="EA807" s="30">
        <v>3.36</v>
      </c>
      <c r="EB807" s="30">
        <v>0.56999999999999995</v>
      </c>
      <c r="EC807" s="30">
        <v>7.18</v>
      </c>
      <c r="ED807" s="30">
        <v>1.44</v>
      </c>
      <c r="FO807" s="6"/>
      <c r="FP807" s="13" t="s">
        <v>1545</v>
      </c>
    </row>
    <row r="808" spans="1:172" s="30" customFormat="1" x14ac:dyDescent="0.25">
      <c r="A808" s="13" t="s">
        <v>1543</v>
      </c>
      <c r="B808" s="6"/>
      <c r="C808" s="13" t="s">
        <v>802</v>
      </c>
      <c r="D808" s="13"/>
      <c r="E808" s="12">
        <v>46.768794999999997</v>
      </c>
      <c r="F808" s="12">
        <v>46.768794999999997</v>
      </c>
      <c r="G808" s="12">
        <v>120.303635</v>
      </c>
      <c r="H808" s="12">
        <v>120.303635</v>
      </c>
      <c r="I808" s="6"/>
      <c r="J808" s="6"/>
      <c r="K808" s="6"/>
      <c r="L808" s="13" t="s">
        <v>1546</v>
      </c>
      <c r="M808" s="13"/>
      <c r="N808" s="6"/>
      <c r="O808" s="6"/>
      <c r="P808" s="6"/>
      <c r="Q808" s="34">
        <v>141</v>
      </c>
      <c r="R808" s="6"/>
      <c r="S808" s="6"/>
      <c r="T808" s="6"/>
      <c r="U808" s="6"/>
      <c r="V808" s="6"/>
      <c r="W808" s="6"/>
      <c r="X808" s="6"/>
      <c r="Y808" s="6"/>
      <c r="Z808" s="6"/>
      <c r="AA808" s="6"/>
      <c r="AB808" s="30">
        <v>75.849999999999994</v>
      </c>
      <c r="AC808" s="30">
        <v>0.14000000000000001</v>
      </c>
      <c r="AE808" s="30">
        <v>12.98</v>
      </c>
      <c r="AG808" s="2">
        <v>0.9</v>
      </c>
      <c r="AH808" s="2">
        <v>0.1</v>
      </c>
      <c r="AI808" s="2">
        <f t="shared" si="21"/>
        <v>0.90982000000000007</v>
      </c>
      <c r="AJ808" s="2">
        <v>0.1</v>
      </c>
      <c r="AK808" s="2">
        <v>0.21</v>
      </c>
      <c r="AL808" s="2">
        <v>0.01</v>
      </c>
      <c r="AM808" s="2"/>
      <c r="AN808" s="2">
        <v>4.7300000000000004</v>
      </c>
      <c r="AO808" s="2">
        <v>2.74</v>
      </c>
      <c r="AP808" s="2">
        <v>0.04</v>
      </c>
      <c r="BF808" s="30">
        <v>2.2799999999999998</v>
      </c>
      <c r="CR808" s="30">
        <v>14.5</v>
      </c>
      <c r="CW808" s="30">
        <v>139</v>
      </c>
      <c r="CX808" s="30">
        <v>48</v>
      </c>
      <c r="CY808" s="30">
        <v>18</v>
      </c>
      <c r="CZ808" s="30">
        <v>195</v>
      </c>
      <c r="DA808" s="30">
        <v>14.9</v>
      </c>
      <c r="DN808" s="30">
        <v>541</v>
      </c>
      <c r="DO808" s="30">
        <v>42</v>
      </c>
      <c r="DP808" s="30">
        <v>77</v>
      </c>
      <c r="DQ808" s="30">
        <v>8.1199999999999992</v>
      </c>
      <c r="DR808" s="30">
        <v>27.3</v>
      </c>
      <c r="DS808" s="30">
        <v>4.42</v>
      </c>
      <c r="DT808" s="30">
        <v>0.61</v>
      </c>
      <c r="DU808" s="30">
        <v>3.25</v>
      </c>
      <c r="DV808" s="30">
        <v>0.53</v>
      </c>
      <c r="DW808" s="30">
        <v>3.04</v>
      </c>
      <c r="DX808" s="30">
        <v>0.61</v>
      </c>
      <c r="DY808" s="30">
        <v>2.16</v>
      </c>
      <c r="DZ808" s="30">
        <v>0.34</v>
      </c>
      <c r="EA808" s="30">
        <v>2.65</v>
      </c>
      <c r="EB808" s="30">
        <v>0.42</v>
      </c>
      <c r="EC808" s="30">
        <v>7.57</v>
      </c>
      <c r="ED808" s="30">
        <v>1.39</v>
      </c>
      <c r="FO808" s="6"/>
      <c r="FP808" s="13" t="s">
        <v>1545</v>
      </c>
    </row>
    <row r="809" spans="1:172" s="30" customFormat="1" x14ac:dyDescent="0.35">
      <c r="A809" s="13" t="s">
        <v>1547</v>
      </c>
      <c r="B809" s="6"/>
      <c r="C809" s="13" t="s">
        <v>1210</v>
      </c>
      <c r="D809" s="6"/>
      <c r="E809" s="12">
        <v>50.25</v>
      </c>
      <c r="F809" s="12">
        <v>50.25</v>
      </c>
      <c r="G809" s="12">
        <v>125.75</v>
      </c>
      <c r="H809" s="12">
        <v>125.75</v>
      </c>
      <c r="I809" s="6"/>
      <c r="J809" s="6"/>
      <c r="K809" s="6"/>
      <c r="L809" s="13" t="s">
        <v>1548</v>
      </c>
      <c r="M809" s="6"/>
      <c r="N809" s="6"/>
      <c r="O809" s="6"/>
      <c r="P809" s="6"/>
      <c r="Q809" s="34">
        <v>177</v>
      </c>
      <c r="R809" s="6"/>
      <c r="S809" s="6"/>
      <c r="T809" s="6"/>
      <c r="U809" s="6"/>
      <c r="V809" s="6"/>
      <c r="W809" s="6"/>
      <c r="X809" s="6"/>
      <c r="Y809" s="6"/>
      <c r="Z809" s="6"/>
      <c r="AA809" s="6"/>
      <c r="AB809" s="30">
        <v>65.88</v>
      </c>
      <c r="AC809" s="30">
        <v>0.52</v>
      </c>
      <c r="AE809" s="30">
        <v>15.73</v>
      </c>
      <c r="AG809" s="2"/>
      <c r="AH809" s="2"/>
      <c r="AI809" s="2">
        <v>3.7881580000000001</v>
      </c>
      <c r="AJ809" s="2">
        <v>3.57</v>
      </c>
      <c r="AK809" s="15">
        <v>1.75</v>
      </c>
      <c r="AL809" s="2">
        <v>7.0000000000000007E-2</v>
      </c>
      <c r="AM809" s="2"/>
      <c r="AN809" s="2">
        <v>2.87</v>
      </c>
      <c r="AO809" s="2">
        <v>4.42</v>
      </c>
      <c r="AP809" s="2">
        <v>0.17</v>
      </c>
      <c r="BF809" s="30">
        <v>0.43</v>
      </c>
      <c r="CK809" s="30">
        <v>38.700000000000003</v>
      </c>
      <c r="CN809" s="30">
        <v>9.59</v>
      </c>
      <c r="CO809" s="30">
        <v>23.17</v>
      </c>
      <c r="CR809" s="30">
        <v>18.100000000000001</v>
      </c>
      <c r="CW809" s="30">
        <v>70.569999999999993</v>
      </c>
      <c r="CX809" s="30">
        <v>463</v>
      </c>
      <c r="CY809" s="30">
        <v>17.3</v>
      </c>
      <c r="CZ809" s="30">
        <v>143</v>
      </c>
      <c r="DA809" s="30">
        <v>7.16</v>
      </c>
      <c r="DO809" s="30">
        <v>24</v>
      </c>
      <c r="DP809" s="30">
        <v>51.3</v>
      </c>
      <c r="DQ809" s="30">
        <v>5.83</v>
      </c>
      <c r="DR809" s="30">
        <v>22.6</v>
      </c>
      <c r="DS809" s="30">
        <v>4.16</v>
      </c>
      <c r="DT809" s="30">
        <v>1.02</v>
      </c>
      <c r="DU809" s="30">
        <v>3.7</v>
      </c>
      <c r="DV809" s="30">
        <v>0.53</v>
      </c>
      <c r="DW809" s="30">
        <v>2.76</v>
      </c>
      <c r="DX809" s="30">
        <v>0.53</v>
      </c>
      <c r="DY809" s="30">
        <v>1.46</v>
      </c>
      <c r="DZ809" s="30">
        <v>0.22</v>
      </c>
      <c r="EA809" s="30">
        <v>1.57</v>
      </c>
      <c r="EB809" s="30">
        <v>0.25</v>
      </c>
      <c r="EC809" s="30">
        <v>3.63</v>
      </c>
      <c r="ED809" s="30">
        <v>0.56000000000000005</v>
      </c>
      <c r="EM809" s="30">
        <v>9.0500000000000007</v>
      </c>
      <c r="EO809" s="30">
        <v>8.18</v>
      </c>
      <c r="EP809" s="30">
        <v>3.36</v>
      </c>
      <c r="FO809" s="6"/>
      <c r="FP809" s="13" t="s">
        <v>1549</v>
      </c>
    </row>
    <row r="810" spans="1:172" s="30" customFormat="1" x14ac:dyDescent="0.35">
      <c r="A810" s="13" t="s">
        <v>1547</v>
      </c>
      <c r="B810" s="6"/>
      <c r="C810" s="13" t="s">
        <v>1210</v>
      </c>
      <c r="D810" s="6"/>
      <c r="E810" s="12">
        <v>50.25</v>
      </c>
      <c r="F810" s="12">
        <v>50.25</v>
      </c>
      <c r="G810" s="12">
        <v>125.75</v>
      </c>
      <c r="H810" s="12">
        <v>125.75</v>
      </c>
      <c r="I810" s="6"/>
      <c r="J810" s="6"/>
      <c r="K810" s="6"/>
      <c r="L810" s="13" t="s">
        <v>1550</v>
      </c>
      <c r="M810" s="6"/>
      <c r="N810" s="6"/>
      <c r="O810" s="6"/>
      <c r="P810" s="6"/>
      <c r="Q810" s="34">
        <v>176</v>
      </c>
      <c r="R810" s="6"/>
      <c r="S810" s="6"/>
      <c r="T810" s="6"/>
      <c r="U810" s="6"/>
      <c r="V810" s="6"/>
      <c r="W810" s="6"/>
      <c r="X810" s="6"/>
      <c r="Y810" s="6"/>
      <c r="Z810" s="6"/>
      <c r="AA810" s="6"/>
      <c r="AB810" s="30">
        <v>66.83</v>
      </c>
      <c r="AC810" s="30">
        <v>0.49</v>
      </c>
      <c r="AE810" s="30">
        <v>15.5</v>
      </c>
      <c r="AG810" s="2"/>
      <c r="AH810" s="2"/>
      <c r="AI810" s="2">
        <v>3.7791600000000005</v>
      </c>
      <c r="AJ810" s="2">
        <v>3.37</v>
      </c>
      <c r="AK810" s="15">
        <v>1.6</v>
      </c>
      <c r="AL810" s="2">
        <v>0.08</v>
      </c>
      <c r="AM810" s="2"/>
      <c r="AN810" s="2">
        <v>2.77</v>
      </c>
      <c r="AO810" s="2">
        <v>4.2699999999999996</v>
      </c>
      <c r="AP810" s="2">
        <v>0.18</v>
      </c>
      <c r="BF810" s="30">
        <v>0.36</v>
      </c>
      <c r="CK810" s="30">
        <v>8.1999999999999993</v>
      </c>
      <c r="CN810" s="30">
        <v>8.08</v>
      </c>
      <c r="CO810" s="30">
        <v>4.76</v>
      </c>
      <c r="CR810" s="30">
        <v>18.100000000000001</v>
      </c>
      <c r="CW810" s="30">
        <v>66.599999999999994</v>
      </c>
      <c r="CX810" s="30">
        <v>464</v>
      </c>
      <c r="CY810" s="30">
        <v>17</v>
      </c>
      <c r="CZ810" s="30">
        <v>146</v>
      </c>
      <c r="DA810" s="30">
        <v>7.36</v>
      </c>
      <c r="DO810" s="30">
        <v>25.4</v>
      </c>
      <c r="DP810" s="30">
        <v>51.1</v>
      </c>
      <c r="DQ810" s="30">
        <v>5.76</v>
      </c>
      <c r="DR810" s="30">
        <v>22.4</v>
      </c>
      <c r="DS810" s="30">
        <v>4.0599999999999996</v>
      </c>
      <c r="DT810" s="30">
        <v>1.03</v>
      </c>
      <c r="DU810" s="30">
        <v>3.66</v>
      </c>
      <c r="DV810" s="30">
        <v>0.51</v>
      </c>
      <c r="DW810" s="30">
        <v>2.77</v>
      </c>
      <c r="DX810" s="30">
        <v>0.54</v>
      </c>
      <c r="DY810" s="30">
        <v>1.47</v>
      </c>
      <c r="DZ810" s="30">
        <v>0.22</v>
      </c>
      <c r="EA810" s="30">
        <v>1.64</v>
      </c>
      <c r="EB810" s="30">
        <v>0.27</v>
      </c>
      <c r="EC810" s="30">
        <v>3.8</v>
      </c>
      <c r="ED810" s="30">
        <v>0.68</v>
      </c>
      <c r="EM810" s="30">
        <v>12.36</v>
      </c>
      <c r="EO810" s="30">
        <v>9.1199999999999992</v>
      </c>
      <c r="EP810" s="30">
        <v>2.72</v>
      </c>
      <c r="FO810" s="6"/>
      <c r="FP810" s="13" t="s">
        <v>1549</v>
      </c>
    </row>
    <row r="811" spans="1:172" s="30" customFormat="1" x14ac:dyDescent="0.35">
      <c r="A811" s="13" t="s">
        <v>1547</v>
      </c>
      <c r="B811" s="6"/>
      <c r="C811" s="13" t="s">
        <v>1210</v>
      </c>
      <c r="D811" s="6"/>
      <c r="E811" s="12">
        <v>50.25</v>
      </c>
      <c r="F811" s="12">
        <v>50.25</v>
      </c>
      <c r="G811" s="12">
        <v>125.75</v>
      </c>
      <c r="H811" s="12">
        <v>125.75</v>
      </c>
      <c r="I811" s="6"/>
      <c r="J811" s="6"/>
      <c r="K811" s="6"/>
      <c r="L811" s="13" t="s">
        <v>1551</v>
      </c>
      <c r="M811" s="6"/>
      <c r="N811" s="6"/>
      <c r="O811" s="6"/>
      <c r="P811" s="6"/>
      <c r="Q811" s="34">
        <v>170</v>
      </c>
      <c r="R811" s="6"/>
      <c r="S811" s="6"/>
      <c r="T811" s="6"/>
      <c r="U811" s="6"/>
      <c r="V811" s="6"/>
      <c r="W811" s="6"/>
      <c r="X811" s="6"/>
      <c r="Y811" s="6"/>
      <c r="Z811" s="6"/>
      <c r="AA811" s="6"/>
      <c r="AB811" s="30">
        <v>67.260000000000005</v>
      </c>
      <c r="AC811" s="30">
        <v>0.53</v>
      </c>
      <c r="AE811" s="30">
        <v>15.26</v>
      </c>
      <c r="AG811" s="2"/>
      <c r="AH811" s="2"/>
      <c r="AI811" s="2">
        <v>2.0695399999999999</v>
      </c>
      <c r="AJ811" s="2">
        <v>2.17</v>
      </c>
      <c r="AK811" s="15">
        <v>1.31</v>
      </c>
      <c r="AL811" s="2">
        <v>0.02</v>
      </c>
      <c r="AM811" s="2"/>
      <c r="AN811" s="2">
        <v>4.3099999999999996</v>
      </c>
      <c r="AO811" s="2">
        <v>3.49</v>
      </c>
      <c r="AP811" s="2">
        <v>0.17</v>
      </c>
      <c r="BF811" s="30">
        <v>2.74</v>
      </c>
      <c r="CK811" s="30">
        <v>98.9</v>
      </c>
      <c r="CN811" s="30">
        <v>9.27</v>
      </c>
      <c r="CO811" s="30">
        <v>52.41</v>
      </c>
      <c r="CR811" s="30">
        <v>19.2</v>
      </c>
      <c r="CW811" s="30">
        <v>111.94</v>
      </c>
      <c r="CX811" s="30">
        <v>459</v>
      </c>
      <c r="CY811" s="30">
        <v>9.44</v>
      </c>
      <c r="CZ811" s="30">
        <v>152</v>
      </c>
      <c r="DA811" s="30">
        <v>8.27</v>
      </c>
      <c r="DO811" s="30">
        <v>23.4</v>
      </c>
      <c r="DP811" s="30">
        <v>47.7</v>
      </c>
      <c r="DQ811" s="30">
        <v>5.43</v>
      </c>
      <c r="DR811" s="30">
        <v>21.6</v>
      </c>
      <c r="DS811" s="30">
        <v>3.78</v>
      </c>
      <c r="DT811" s="30">
        <v>1.06</v>
      </c>
      <c r="DU811" s="30">
        <v>3.13</v>
      </c>
      <c r="DV811" s="30">
        <v>0.39</v>
      </c>
      <c r="DW811" s="30">
        <v>1.85</v>
      </c>
      <c r="DX811" s="30">
        <v>0.32</v>
      </c>
      <c r="DY811" s="30">
        <v>0.8</v>
      </c>
      <c r="DZ811" s="30">
        <v>0.11</v>
      </c>
      <c r="EA811" s="30">
        <v>0.78</v>
      </c>
      <c r="EB811" s="30">
        <v>0.12</v>
      </c>
      <c r="EC811" s="30">
        <v>4.1900000000000004</v>
      </c>
      <c r="ED811" s="30">
        <v>0.55000000000000004</v>
      </c>
      <c r="EM811" s="30">
        <v>19.98</v>
      </c>
      <c r="EO811" s="30">
        <v>5.2</v>
      </c>
      <c r="EP811" s="30">
        <v>1.97</v>
      </c>
      <c r="FO811" s="6"/>
      <c r="FP811" s="13" t="s">
        <v>1549</v>
      </c>
    </row>
    <row r="812" spans="1:172" s="30" customFormat="1" x14ac:dyDescent="0.35">
      <c r="A812" s="13" t="s">
        <v>1547</v>
      </c>
      <c r="B812" s="6"/>
      <c r="C812" s="13" t="s">
        <v>1210</v>
      </c>
      <c r="D812" s="6"/>
      <c r="E812" s="12">
        <v>50.25</v>
      </c>
      <c r="F812" s="12">
        <v>50.25</v>
      </c>
      <c r="G812" s="12">
        <v>125.75</v>
      </c>
      <c r="H812" s="12">
        <v>125.75</v>
      </c>
      <c r="I812" s="6"/>
      <c r="J812" s="6"/>
      <c r="K812" s="6"/>
      <c r="L812" s="13" t="s">
        <v>1552</v>
      </c>
      <c r="M812" s="6"/>
      <c r="N812" s="6"/>
      <c r="O812" s="6"/>
      <c r="P812" s="6"/>
      <c r="Q812" s="34">
        <v>178</v>
      </c>
      <c r="R812" s="6"/>
      <c r="S812" s="6"/>
      <c r="T812" s="6"/>
      <c r="U812" s="6"/>
      <c r="V812" s="6"/>
      <c r="W812" s="6"/>
      <c r="X812" s="6"/>
      <c r="Y812" s="6"/>
      <c r="Z812" s="6"/>
      <c r="AA812" s="6"/>
      <c r="AB812" s="30">
        <v>71.61</v>
      </c>
      <c r="AC812" s="30">
        <v>0.28999999999999998</v>
      </c>
      <c r="AE812" s="30">
        <v>14.47</v>
      </c>
      <c r="AG812" s="2"/>
      <c r="AH812" s="2"/>
      <c r="AI812" s="2">
        <v>2.4474560000000003</v>
      </c>
      <c r="AJ812" s="2">
        <v>2.08</v>
      </c>
      <c r="AK812" s="15">
        <v>0.81</v>
      </c>
      <c r="AL812" s="2">
        <v>7.0000000000000007E-2</v>
      </c>
      <c r="AM812" s="2"/>
      <c r="AN812" s="2">
        <v>3.66</v>
      </c>
      <c r="AO812" s="2">
        <v>3.98</v>
      </c>
      <c r="AP812" s="2">
        <v>0.08</v>
      </c>
      <c r="BF812" s="30">
        <v>0.5</v>
      </c>
      <c r="CK812" s="30">
        <v>3.53</v>
      </c>
      <c r="CN812" s="30">
        <v>7.05</v>
      </c>
      <c r="CO812" s="30">
        <v>2.2000000000000002</v>
      </c>
      <c r="CR812" s="30">
        <v>21.3</v>
      </c>
      <c r="CW812" s="30">
        <v>136</v>
      </c>
      <c r="CX812" s="30">
        <v>227</v>
      </c>
      <c r="CY812" s="30">
        <v>23.9</v>
      </c>
      <c r="CZ812" s="30">
        <v>194</v>
      </c>
      <c r="DA812" s="30">
        <v>10.8</v>
      </c>
      <c r="DO812" s="30">
        <v>17.5</v>
      </c>
      <c r="DP812" s="30">
        <v>33.5</v>
      </c>
      <c r="DQ812" s="30">
        <v>4.13</v>
      </c>
      <c r="DR812" s="30">
        <v>16.5</v>
      </c>
      <c r="DS812" s="30">
        <v>3.48</v>
      </c>
      <c r="DT812" s="30">
        <v>0.71</v>
      </c>
      <c r="DU812" s="30">
        <v>3.42</v>
      </c>
      <c r="DV812" s="30">
        <v>0.56999999999999995</v>
      </c>
      <c r="DW812" s="30">
        <v>3.47</v>
      </c>
      <c r="DX812" s="30">
        <v>0.72</v>
      </c>
      <c r="DY812" s="30">
        <v>2.0299999999999998</v>
      </c>
      <c r="DZ812" s="30">
        <v>0.34</v>
      </c>
      <c r="EA812" s="30">
        <v>2.5299999999999998</v>
      </c>
      <c r="EB812" s="30">
        <v>0.4</v>
      </c>
      <c r="EC812" s="30">
        <v>5.35</v>
      </c>
      <c r="ED812" s="30">
        <v>1.1299999999999999</v>
      </c>
      <c r="EM812" s="30">
        <v>26.2</v>
      </c>
      <c r="EO812" s="30">
        <v>14.5</v>
      </c>
      <c r="EP812" s="30">
        <v>4.59</v>
      </c>
      <c r="FO812" s="6"/>
      <c r="FP812" s="13" t="s">
        <v>1549</v>
      </c>
    </row>
    <row r="813" spans="1:172" s="30" customFormat="1" x14ac:dyDescent="0.25">
      <c r="A813" s="13" t="s">
        <v>1553</v>
      </c>
      <c r="B813" s="6"/>
      <c r="C813" s="13" t="s">
        <v>593</v>
      </c>
      <c r="D813" s="13"/>
      <c r="E813" s="12">
        <v>45.623790999999997</v>
      </c>
      <c r="F813" s="12">
        <v>45.623790999999997</v>
      </c>
      <c r="G813" s="12">
        <v>121.722069</v>
      </c>
      <c r="H813" s="12">
        <v>121.722069</v>
      </c>
      <c r="I813" s="6"/>
      <c r="J813" s="6"/>
      <c r="K813" s="6"/>
      <c r="L813" s="13" t="s">
        <v>1554</v>
      </c>
      <c r="M813" s="13"/>
      <c r="N813" s="6"/>
      <c r="O813" s="6"/>
      <c r="P813" s="6"/>
      <c r="Q813" s="34">
        <v>131.30000000000001</v>
      </c>
      <c r="R813" s="6"/>
      <c r="S813" s="6"/>
      <c r="T813" s="6"/>
      <c r="U813" s="6"/>
      <c r="V813" s="6"/>
      <c r="W813" s="6"/>
      <c r="X813" s="6"/>
      <c r="Y813" s="6"/>
      <c r="Z813" s="6"/>
      <c r="AA813" s="6"/>
      <c r="AB813" s="30">
        <v>77.260000000000005</v>
      </c>
      <c r="AC813" s="30">
        <v>0.08</v>
      </c>
      <c r="AE813" s="30">
        <v>12.13</v>
      </c>
      <c r="AG813" s="2"/>
      <c r="AH813" s="2"/>
      <c r="AI813" s="2">
        <v>0.7288380000000001</v>
      </c>
      <c r="AJ813" s="2">
        <v>0.37</v>
      </c>
      <c r="AK813" s="2">
        <v>0.08</v>
      </c>
      <c r="AL813" s="2">
        <v>0.02</v>
      </c>
      <c r="AM813" s="2"/>
      <c r="AN813" s="2">
        <v>4.34</v>
      </c>
      <c r="AO813" s="2">
        <v>3.44</v>
      </c>
      <c r="AP813" s="2">
        <v>0.11</v>
      </c>
      <c r="CR813" s="30">
        <v>19.399999999999999</v>
      </c>
      <c r="CW813" s="30">
        <v>494.2</v>
      </c>
      <c r="CX813" s="30">
        <v>14.97</v>
      </c>
      <c r="CY813" s="30">
        <v>13.96</v>
      </c>
      <c r="CZ813" s="30">
        <v>83.5</v>
      </c>
      <c r="DA813" s="30">
        <v>8.9</v>
      </c>
      <c r="DN813" s="30">
        <v>30.3</v>
      </c>
      <c r="DO813" s="30">
        <v>6.83</v>
      </c>
      <c r="DP813" s="30">
        <v>23.2</v>
      </c>
      <c r="DQ813" s="30">
        <v>2.1800000000000002</v>
      </c>
      <c r="DR813" s="30">
        <v>8.1300000000000008</v>
      </c>
      <c r="DS813" s="30">
        <v>2.36</v>
      </c>
      <c r="DT813" s="30">
        <v>0.04</v>
      </c>
      <c r="DU813" s="30">
        <v>1.87</v>
      </c>
      <c r="DV813" s="30">
        <v>0.39</v>
      </c>
      <c r="DW813" s="30">
        <v>2.64</v>
      </c>
      <c r="DX813" s="30">
        <v>0.55000000000000004</v>
      </c>
      <c r="DY813" s="30">
        <v>1.65</v>
      </c>
      <c r="DZ813" s="30">
        <v>0.3</v>
      </c>
      <c r="EA813" s="30">
        <v>2.11</v>
      </c>
      <c r="EB813" s="30">
        <v>0.3</v>
      </c>
      <c r="EC813" s="30">
        <v>5.26</v>
      </c>
      <c r="ED813" s="30">
        <v>6.03</v>
      </c>
      <c r="FO813" s="6"/>
      <c r="FP813" s="13" t="s">
        <v>1555</v>
      </c>
    </row>
    <row r="814" spans="1:172" s="30" customFormat="1" x14ac:dyDescent="0.25">
      <c r="A814" s="13" t="s">
        <v>1553</v>
      </c>
      <c r="B814" s="6"/>
      <c r="C814" s="13" t="s">
        <v>593</v>
      </c>
      <c r="D814" s="13"/>
      <c r="E814" s="12">
        <v>45.623790999999997</v>
      </c>
      <c r="F814" s="12">
        <v>45.623790999999997</v>
      </c>
      <c r="G814" s="12">
        <v>121.722069</v>
      </c>
      <c r="H814" s="12">
        <v>121.722069</v>
      </c>
      <c r="I814" s="6"/>
      <c r="J814" s="6"/>
      <c r="K814" s="6"/>
      <c r="L814" s="13" t="s">
        <v>1556</v>
      </c>
      <c r="M814" s="13"/>
      <c r="N814" s="6"/>
      <c r="O814" s="6"/>
      <c r="P814" s="6"/>
      <c r="Q814" s="34">
        <v>130.5</v>
      </c>
      <c r="R814" s="6"/>
      <c r="S814" s="6"/>
      <c r="T814" s="6"/>
      <c r="U814" s="6"/>
      <c r="V814" s="6"/>
      <c r="W814" s="6"/>
      <c r="X814" s="6"/>
      <c r="Y814" s="6"/>
      <c r="Z814" s="6"/>
      <c r="AA814" s="6"/>
      <c r="AB814" s="30">
        <v>73.09</v>
      </c>
      <c r="AC814" s="30">
        <v>0.23</v>
      </c>
      <c r="AE814" s="30">
        <v>14.24</v>
      </c>
      <c r="AG814" s="2"/>
      <c r="AH814" s="2"/>
      <c r="AI814" s="2">
        <v>1.6556320000000002</v>
      </c>
      <c r="AJ814" s="2">
        <v>0.4</v>
      </c>
      <c r="AK814" s="2">
        <v>0.33</v>
      </c>
      <c r="AL814" s="2">
        <v>0.03</v>
      </c>
      <c r="AM814" s="2"/>
      <c r="AN814" s="2">
        <v>4.55</v>
      </c>
      <c r="AO814" s="2">
        <v>4.1900000000000004</v>
      </c>
      <c r="AP814" s="2">
        <v>0.11</v>
      </c>
      <c r="CR814" s="30">
        <v>18.8</v>
      </c>
      <c r="CW814" s="30">
        <v>238.4</v>
      </c>
      <c r="CX814" s="30">
        <v>51.27</v>
      </c>
      <c r="CY814" s="30">
        <v>10.130000000000001</v>
      </c>
      <c r="CZ814" s="30">
        <v>219.7</v>
      </c>
      <c r="DA814" s="30">
        <v>7.6</v>
      </c>
      <c r="DN814" s="30">
        <v>248.6</v>
      </c>
      <c r="DO814" s="30">
        <v>13.76</v>
      </c>
      <c r="DP814" s="30">
        <v>30.98</v>
      </c>
      <c r="DQ814" s="30">
        <v>3.5</v>
      </c>
      <c r="DR814" s="30">
        <v>12.66</v>
      </c>
      <c r="DS814" s="30">
        <v>2.73</v>
      </c>
      <c r="DT814" s="30">
        <v>0.47</v>
      </c>
      <c r="DU814" s="30">
        <v>2</v>
      </c>
      <c r="DV814" s="30">
        <v>0.37</v>
      </c>
      <c r="DW814" s="30">
        <v>2.2000000000000002</v>
      </c>
      <c r="DX814" s="30">
        <v>0.44</v>
      </c>
      <c r="DY814" s="30">
        <v>1.26</v>
      </c>
      <c r="DZ814" s="30">
        <v>0.2</v>
      </c>
      <c r="EA814" s="30">
        <v>1.33</v>
      </c>
      <c r="EB814" s="30">
        <v>0.18</v>
      </c>
      <c r="EC814" s="30">
        <v>7.46</v>
      </c>
      <c r="ED814" s="30">
        <v>2.73</v>
      </c>
      <c r="FO814" s="6"/>
      <c r="FP814" s="13" t="s">
        <v>1555</v>
      </c>
    </row>
    <row r="815" spans="1:172" s="30" customFormat="1" x14ac:dyDescent="0.25">
      <c r="A815" s="13" t="s">
        <v>1557</v>
      </c>
      <c r="B815" s="6"/>
      <c r="C815" s="13" t="s">
        <v>1210</v>
      </c>
      <c r="D815" s="13"/>
      <c r="E815" s="12">
        <v>48.5261</v>
      </c>
      <c r="F815" s="12">
        <v>48.5261</v>
      </c>
      <c r="G815" s="12">
        <v>123.071609</v>
      </c>
      <c r="H815" s="12">
        <v>123.071609</v>
      </c>
      <c r="I815" s="6"/>
      <c r="J815" s="6"/>
      <c r="K815" s="6"/>
      <c r="L815" s="13" t="s">
        <v>1558</v>
      </c>
      <c r="M815" s="13"/>
      <c r="N815" s="6"/>
      <c r="O815" s="6"/>
      <c r="P815" s="6"/>
      <c r="Q815" s="34">
        <v>172</v>
      </c>
      <c r="R815" s="6"/>
      <c r="S815" s="6"/>
      <c r="T815" s="6"/>
      <c r="U815" s="6"/>
      <c r="V815" s="6"/>
      <c r="W815" s="6"/>
      <c r="X815" s="6"/>
      <c r="Y815" s="6"/>
      <c r="Z815" s="6"/>
      <c r="AA815" s="6"/>
      <c r="AB815" s="30">
        <v>59.83</v>
      </c>
      <c r="AC815" s="30">
        <v>1</v>
      </c>
      <c r="AE815" s="30">
        <v>16.05</v>
      </c>
      <c r="AG815" s="2">
        <v>2.58</v>
      </c>
      <c r="AH815" s="2">
        <v>3.95</v>
      </c>
      <c r="AI815" s="2">
        <f t="shared" ref="AI815:AI818" si="22">AH815+0.8998*AG815</f>
        <v>6.2714840000000009</v>
      </c>
      <c r="AJ815" s="2">
        <v>5.65</v>
      </c>
      <c r="AK815" s="2">
        <v>2.84</v>
      </c>
      <c r="AL815" s="2">
        <v>9.1999999999999998E-2</v>
      </c>
      <c r="AM815" s="2"/>
      <c r="AN815" s="2">
        <v>3.09</v>
      </c>
      <c r="AO815" s="2">
        <v>3.96</v>
      </c>
      <c r="AP815" s="2">
        <v>0.21</v>
      </c>
      <c r="BF815" s="30">
        <v>3.51</v>
      </c>
      <c r="CW815" s="30">
        <v>82.6</v>
      </c>
      <c r="CX815" s="30">
        <v>492</v>
      </c>
      <c r="CY815" s="30">
        <v>21</v>
      </c>
      <c r="CZ815" s="30">
        <v>141</v>
      </c>
      <c r="DA815" s="30">
        <v>7.1</v>
      </c>
      <c r="DN815" s="30">
        <v>865</v>
      </c>
      <c r="DO815" s="30">
        <v>29</v>
      </c>
      <c r="DP815" s="30">
        <v>58.6</v>
      </c>
      <c r="DQ815" s="30">
        <v>7.37</v>
      </c>
      <c r="DR815" s="30">
        <v>29</v>
      </c>
      <c r="DS815" s="30">
        <v>5.9</v>
      </c>
      <c r="DT815" s="30">
        <v>1.27</v>
      </c>
      <c r="DU815" s="30">
        <v>3.95</v>
      </c>
      <c r="DV815" s="30">
        <v>0.85</v>
      </c>
      <c r="DW815" s="30">
        <v>4.04</v>
      </c>
      <c r="DX815" s="30">
        <v>0.81</v>
      </c>
      <c r="DY815" s="30">
        <v>1.9</v>
      </c>
      <c r="DZ815" s="30">
        <v>0.39</v>
      </c>
      <c r="EA815" s="30">
        <v>2.08</v>
      </c>
      <c r="EC815" s="30">
        <v>1.47</v>
      </c>
      <c r="FO815" s="6"/>
      <c r="FP815" s="13" t="s">
        <v>1559</v>
      </c>
    </row>
    <row r="816" spans="1:172" s="30" customFormat="1" x14ac:dyDescent="0.25">
      <c r="A816" s="13" t="s">
        <v>1557</v>
      </c>
      <c r="B816" s="6"/>
      <c r="C816" s="13" t="s">
        <v>1210</v>
      </c>
      <c r="D816" s="13"/>
      <c r="E816" s="12">
        <v>48.5261</v>
      </c>
      <c r="F816" s="12">
        <v>48.5261</v>
      </c>
      <c r="G816" s="12">
        <v>123.071609</v>
      </c>
      <c r="H816" s="12">
        <v>123.071609</v>
      </c>
      <c r="I816" s="6"/>
      <c r="J816" s="6"/>
      <c r="K816" s="6"/>
      <c r="L816" s="13" t="s">
        <v>1560</v>
      </c>
      <c r="M816" s="13"/>
      <c r="N816" s="6"/>
      <c r="O816" s="6"/>
      <c r="P816" s="6"/>
      <c r="Q816" s="34">
        <v>154</v>
      </c>
      <c r="R816" s="6"/>
      <c r="S816" s="6"/>
      <c r="T816" s="6"/>
      <c r="U816" s="6"/>
      <c r="V816" s="6"/>
      <c r="W816" s="6"/>
      <c r="X816" s="6"/>
      <c r="Y816" s="6"/>
      <c r="Z816" s="6"/>
      <c r="AA816" s="6"/>
      <c r="AB816" s="30">
        <v>72.349999999999994</v>
      </c>
      <c r="AC816" s="30">
        <v>0.3</v>
      </c>
      <c r="AE816" s="30">
        <v>13.65</v>
      </c>
      <c r="AG816" s="2">
        <v>0.72</v>
      </c>
      <c r="AH816" s="2">
        <v>1.89</v>
      </c>
      <c r="AI816" s="2">
        <f t="shared" si="22"/>
        <v>2.5378559999999997</v>
      </c>
      <c r="AJ816" s="2">
        <v>1.52</v>
      </c>
      <c r="AK816" s="2">
        <v>0.51</v>
      </c>
      <c r="AL816" s="2">
        <v>7.5999999999999998E-2</v>
      </c>
      <c r="AM816" s="2"/>
      <c r="AN816" s="2">
        <v>4.33</v>
      </c>
      <c r="AO816" s="2">
        <v>4.25</v>
      </c>
      <c r="AP816" s="2">
        <v>0.09</v>
      </c>
      <c r="CW816" s="30">
        <v>117</v>
      </c>
      <c r="CX816" s="30">
        <v>320</v>
      </c>
      <c r="CY816" s="30">
        <v>6.39</v>
      </c>
      <c r="CZ816" s="30">
        <v>127</v>
      </c>
      <c r="DA816" s="30">
        <v>9</v>
      </c>
      <c r="DN816" s="30">
        <v>699</v>
      </c>
      <c r="DO816" s="30">
        <v>24.5</v>
      </c>
      <c r="DP816" s="30">
        <v>39.799999999999997</v>
      </c>
      <c r="DQ816" s="30">
        <v>4.09</v>
      </c>
      <c r="DR816" s="30">
        <v>13.7</v>
      </c>
      <c r="DS816" s="30">
        <v>2.15</v>
      </c>
      <c r="DT816" s="30">
        <v>0.55000000000000004</v>
      </c>
      <c r="DU816" s="30">
        <v>1.84</v>
      </c>
      <c r="DV816" s="30">
        <v>0.25</v>
      </c>
      <c r="DW816" s="30">
        <v>1.21</v>
      </c>
      <c r="DX816" s="30">
        <v>0.21</v>
      </c>
      <c r="DY816" s="30">
        <v>0.62</v>
      </c>
      <c r="DZ816" s="30">
        <v>0.12</v>
      </c>
      <c r="EA816" s="30">
        <v>0.76</v>
      </c>
      <c r="FO816" s="6"/>
      <c r="FP816" s="13" t="s">
        <v>1559</v>
      </c>
    </row>
    <row r="817" spans="1:172" s="30" customFormat="1" x14ac:dyDescent="0.25">
      <c r="A817" s="13" t="s">
        <v>1561</v>
      </c>
      <c r="B817" s="6"/>
      <c r="C817" s="13" t="s">
        <v>593</v>
      </c>
      <c r="D817" s="13"/>
      <c r="E817" s="12">
        <v>46.666666999999997</v>
      </c>
      <c r="F817" s="12">
        <v>46.666666999999997</v>
      </c>
      <c r="G817" s="12">
        <v>121.5</v>
      </c>
      <c r="H817" s="12">
        <v>121.5</v>
      </c>
      <c r="I817" s="6"/>
      <c r="J817" s="6"/>
      <c r="K817" s="6"/>
      <c r="L817" s="13" t="s">
        <v>1562</v>
      </c>
      <c r="M817" s="13"/>
      <c r="N817" s="6"/>
      <c r="O817" s="6"/>
      <c r="P817" s="6"/>
      <c r="Q817" s="34">
        <v>132</v>
      </c>
      <c r="R817" s="6"/>
      <c r="S817" s="6"/>
      <c r="T817" s="6"/>
      <c r="U817" s="6"/>
      <c r="V817" s="6"/>
      <c r="W817" s="6"/>
      <c r="X817" s="6"/>
      <c r="Y817" s="6"/>
      <c r="Z817" s="6"/>
      <c r="AA817" s="6"/>
      <c r="AB817" s="30">
        <v>69.63</v>
      </c>
      <c r="AC817" s="30">
        <v>0.43</v>
      </c>
      <c r="AE817" s="30">
        <v>15.64</v>
      </c>
      <c r="AG817" s="2">
        <v>2.64</v>
      </c>
      <c r="AH817" s="2">
        <v>0.57999999999999996</v>
      </c>
      <c r="AI817" s="2">
        <f t="shared" si="22"/>
        <v>2.9554720000000003</v>
      </c>
      <c r="AJ817" s="2">
        <v>1.32</v>
      </c>
      <c r="AK817" s="2">
        <v>0.27</v>
      </c>
      <c r="AL817" s="2">
        <v>0.05</v>
      </c>
      <c r="AM817" s="2"/>
      <c r="AN817" s="2">
        <v>0.9</v>
      </c>
      <c r="AO817" s="2">
        <v>7.44</v>
      </c>
      <c r="AP817" s="2">
        <v>0.18</v>
      </c>
      <c r="BF817" s="30">
        <v>0.8</v>
      </c>
      <c r="CR817" s="30">
        <v>13.9</v>
      </c>
      <c r="CW817" s="30">
        <v>11.41</v>
      </c>
      <c r="CX817" s="30">
        <v>484.9</v>
      </c>
      <c r="CY817" s="30">
        <v>16.88</v>
      </c>
      <c r="CZ817" s="30">
        <v>195</v>
      </c>
      <c r="DA817" s="30">
        <v>9.08</v>
      </c>
      <c r="DN817" s="30">
        <v>665</v>
      </c>
      <c r="DO817" s="30">
        <v>29.46</v>
      </c>
      <c r="DP817" s="30">
        <v>56.53</v>
      </c>
      <c r="DQ817" s="30">
        <v>7.05</v>
      </c>
      <c r="DR817" s="30">
        <v>26.02</v>
      </c>
      <c r="DS817" s="30">
        <v>4.6500000000000004</v>
      </c>
      <c r="DT817" s="30">
        <v>0.94</v>
      </c>
      <c r="DU817" s="30">
        <v>3.57</v>
      </c>
      <c r="DV817" s="30">
        <v>0.59</v>
      </c>
      <c r="DW817" s="30">
        <v>2.91</v>
      </c>
      <c r="DX817" s="30">
        <v>0.59</v>
      </c>
      <c r="DY817" s="30">
        <v>1.59</v>
      </c>
      <c r="DZ817" s="30">
        <v>0.28999999999999998</v>
      </c>
      <c r="EA817" s="30">
        <v>1.79</v>
      </c>
      <c r="EB817" s="30">
        <v>0.46</v>
      </c>
      <c r="EC817" s="30">
        <v>4.5999999999999996</v>
      </c>
      <c r="ED817" s="30">
        <v>0.47</v>
      </c>
      <c r="FO817" s="6"/>
      <c r="FP817" s="13" t="s">
        <v>1563</v>
      </c>
    </row>
    <row r="818" spans="1:172" s="30" customFormat="1" x14ac:dyDescent="0.25">
      <c r="A818" s="13" t="s">
        <v>1561</v>
      </c>
      <c r="B818" s="6"/>
      <c r="C818" s="13" t="s">
        <v>593</v>
      </c>
      <c r="D818" s="13"/>
      <c r="E818" s="12">
        <v>46.666666999999997</v>
      </c>
      <c r="F818" s="12">
        <v>46.666666999999997</v>
      </c>
      <c r="G818" s="12">
        <v>121.5</v>
      </c>
      <c r="H818" s="12">
        <v>121.5</v>
      </c>
      <c r="I818" s="6"/>
      <c r="J818" s="6"/>
      <c r="K818" s="6"/>
      <c r="L818" s="13" t="s">
        <v>1564</v>
      </c>
      <c r="M818" s="13"/>
      <c r="N818" s="6"/>
      <c r="O818" s="6"/>
      <c r="P818" s="6"/>
      <c r="Q818" s="34">
        <v>130</v>
      </c>
      <c r="R818" s="6"/>
      <c r="S818" s="6"/>
      <c r="T818" s="6"/>
      <c r="U818" s="6"/>
      <c r="V818" s="6"/>
      <c r="W818" s="6"/>
      <c r="X818" s="6"/>
      <c r="Y818" s="6"/>
      <c r="Z818" s="6"/>
      <c r="AA818" s="6"/>
      <c r="AB818" s="30">
        <v>58.22</v>
      </c>
      <c r="AC818" s="30">
        <v>0.86</v>
      </c>
      <c r="AE818" s="30">
        <v>17.350000000000001</v>
      </c>
      <c r="AG818" s="2">
        <v>6.97</v>
      </c>
      <c r="AH818" s="2">
        <v>0.91</v>
      </c>
      <c r="AI818" s="2">
        <f t="shared" si="22"/>
        <v>7.1816060000000004</v>
      </c>
      <c r="AJ818" s="2">
        <v>5.63</v>
      </c>
      <c r="AK818" s="2">
        <v>3.26</v>
      </c>
      <c r="AL818" s="2">
        <v>0.14000000000000001</v>
      </c>
      <c r="AM818" s="2"/>
      <c r="AN818" s="2">
        <v>1.62</v>
      </c>
      <c r="AO818" s="2">
        <v>3.77</v>
      </c>
      <c r="AP818" s="2">
        <v>0.26</v>
      </c>
      <c r="BF818" s="30">
        <v>1.93</v>
      </c>
      <c r="CR818" s="30">
        <v>19.2</v>
      </c>
      <c r="CW818" s="30">
        <v>27.5</v>
      </c>
      <c r="CX818" s="30">
        <v>597</v>
      </c>
      <c r="CY818" s="30">
        <v>23.3</v>
      </c>
      <c r="CZ818" s="30">
        <v>165.3</v>
      </c>
      <c r="DA818" s="30">
        <v>6.36</v>
      </c>
      <c r="DN818" s="30">
        <v>828</v>
      </c>
      <c r="DO818" s="30">
        <v>21.9</v>
      </c>
      <c r="DP818" s="30">
        <v>44.8</v>
      </c>
      <c r="DQ818" s="30">
        <v>5.7</v>
      </c>
      <c r="DR818" s="30">
        <v>24.1</v>
      </c>
      <c r="DS818" s="30">
        <v>4.9800000000000004</v>
      </c>
      <c r="DT818" s="30">
        <v>1.36</v>
      </c>
      <c r="DU818" s="30">
        <v>4.5</v>
      </c>
      <c r="DV818" s="30">
        <v>0.79</v>
      </c>
      <c r="DW818" s="30">
        <v>4.13</v>
      </c>
      <c r="DX818" s="30">
        <v>0.8</v>
      </c>
      <c r="DY818" s="30">
        <v>2.37</v>
      </c>
      <c r="DZ818" s="30">
        <v>0.44</v>
      </c>
      <c r="EA818" s="30">
        <v>2.5099999999999998</v>
      </c>
      <c r="EB818" s="30">
        <v>0.36</v>
      </c>
      <c r="EC818" s="30">
        <v>4.92</v>
      </c>
      <c r="ED818" s="30">
        <v>0.48</v>
      </c>
      <c r="FO818" s="6"/>
      <c r="FP818" s="13" t="s">
        <v>1563</v>
      </c>
    </row>
  </sheetData>
  <autoFilter ref="A1:FO1" xr:uid="{00000000-0009-0000-0000-000000000000}"/>
  <phoneticPr fontId="4" type="noConversion"/>
  <pageMargins left="0.75" right="0.75" top="1" bottom="1" header="0.5" footer="0.5"/>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B9D0E-0E2E-4CCF-B109-E8EAEA7FC526}">
  <sheetPr codeName="Sheet2"/>
  <dimension ref="A1:FP356"/>
  <sheetViews>
    <sheetView zoomScale="60" zoomScaleNormal="60" workbookViewId="0">
      <pane xSplit="1" ySplit="1" topLeftCell="B2" activePane="bottomRight" state="frozen"/>
      <selection pane="topRight" activeCell="B1" sqref="B1"/>
      <selection pane="bottomLeft" activeCell="A2" sqref="A2"/>
      <selection pane="bottomRight" activeCell="H25" sqref="H25"/>
    </sheetView>
  </sheetViews>
  <sheetFormatPr defaultColWidth="9.109375" defaultRowHeight="15" x14ac:dyDescent="0.35"/>
  <cols>
    <col min="1" max="1" width="35.88671875" style="1" customWidth="1"/>
    <col min="2" max="2" width="14.77734375" style="1" customWidth="1"/>
    <col min="3" max="3" width="22.44140625" style="1" customWidth="1"/>
    <col min="4" max="4" width="17.44140625" style="1" customWidth="1"/>
    <col min="5" max="8" width="15.77734375" style="2" customWidth="1"/>
    <col min="9" max="12" width="15.77734375" style="1" customWidth="1"/>
    <col min="13" max="13" width="28.33203125" style="1" customWidth="1"/>
    <col min="14" max="16" width="15.77734375" style="1" customWidth="1"/>
    <col min="17" max="17" width="15.77734375" style="31" customWidth="1"/>
    <col min="18" max="27" width="15.77734375" style="1" customWidth="1"/>
    <col min="28" max="32" width="15.77734375" style="4" customWidth="1"/>
    <col min="33" max="35" width="15.77734375" style="32" customWidth="1"/>
    <col min="36" max="170" width="15.77734375" style="4" customWidth="1"/>
    <col min="171" max="171" width="15.77734375" style="1" customWidth="1"/>
    <col min="172" max="172" width="188.44140625" style="1" customWidth="1"/>
    <col min="173" max="16384" width="9.109375" style="1"/>
  </cols>
  <sheetData>
    <row r="1" spans="1:172" x14ac:dyDescent="0.35">
      <c r="A1" s="1" t="s">
        <v>0</v>
      </c>
      <c r="B1" s="1" t="s">
        <v>1</v>
      </c>
      <c r="C1" s="1" t="s">
        <v>2</v>
      </c>
      <c r="D1" s="1" t="s">
        <v>3</v>
      </c>
      <c r="E1" s="2" t="s">
        <v>4</v>
      </c>
      <c r="F1" s="2" t="s">
        <v>5</v>
      </c>
      <c r="G1" s="2" t="s">
        <v>6</v>
      </c>
      <c r="H1" s="2" t="s">
        <v>7</v>
      </c>
      <c r="I1" s="1" t="s">
        <v>8</v>
      </c>
      <c r="J1" s="1" t="s">
        <v>9</v>
      </c>
      <c r="K1" s="1" t="s">
        <v>10</v>
      </c>
      <c r="L1" s="1" t="s">
        <v>11</v>
      </c>
      <c r="M1" s="1" t="s">
        <v>12</v>
      </c>
      <c r="N1" s="1" t="s">
        <v>13</v>
      </c>
      <c r="O1" s="1" t="s">
        <v>14</v>
      </c>
      <c r="P1" s="1" t="s">
        <v>15</v>
      </c>
      <c r="Q1" s="3" t="s">
        <v>16</v>
      </c>
      <c r="R1" s="1" t="s">
        <v>17</v>
      </c>
      <c r="S1" s="1" t="s">
        <v>18</v>
      </c>
      <c r="T1" s="1" t="s">
        <v>19</v>
      </c>
      <c r="U1" s="1" t="s">
        <v>20</v>
      </c>
      <c r="V1" s="1" t="s">
        <v>21</v>
      </c>
      <c r="W1" s="1" t="s">
        <v>22</v>
      </c>
      <c r="X1" s="1" t="s">
        <v>23</v>
      </c>
      <c r="Y1" s="1" t="s">
        <v>24</v>
      </c>
      <c r="Z1" s="1" t="s">
        <v>25</v>
      </c>
      <c r="AA1" s="1" t="s">
        <v>26</v>
      </c>
      <c r="AB1" s="4" t="s">
        <v>27</v>
      </c>
      <c r="AC1" s="4" t="s">
        <v>28</v>
      </c>
      <c r="AD1" s="4" t="s">
        <v>29</v>
      </c>
      <c r="AE1" s="4" t="s">
        <v>30</v>
      </c>
      <c r="AF1" s="4" t="s">
        <v>31</v>
      </c>
      <c r="AG1" s="5" t="s">
        <v>32</v>
      </c>
      <c r="AH1" s="5" t="s">
        <v>33</v>
      </c>
      <c r="AI1" s="5"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c r="BH1" s="4" t="s">
        <v>59</v>
      </c>
      <c r="BI1" s="4" t="s">
        <v>60</v>
      </c>
      <c r="BJ1" s="4" t="s">
        <v>61</v>
      </c>
      <c r="BK1" s="4" t="s">
        <v>62</v>
      </c>
      <c r="BL1" s="4"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4"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4" t="s">
        <v>102</v>
      </c>
      <c r="CZ1" s="4" t="s">
        <v>103</v>
      </c>
      <c r="DA1" s="4" t="s">
        <v>104</v>
      </c>
      <c r="DB1" s="4" t="s">
        <v>105</v>
      </c>
      <c r="DC1" s="4" t="s">
        <v>106</v>
      </c>
      <c r="DD1" s="4" t="s">
        <v>107</v>
      </c>
      <c r="DE1" s="4" t="s">
        <v>108</v>
      </c>
      <c r="DF1" s="4" t="s">
        <v>109</v>
      </c>
      <c r="DG1" s="4" t="s">
        <v>110</v>
      </c>
      <c r="DH1" s="4" t="s">
        <v>111</v>
      </c>
      <c r="DI1" s="4" t="s">
        <v>112</v>
      </c>
      <c r="DJ1" s="4" t="s">
        <v>113</v>
      </c>
      <c r="DK1" s="4" t="s">
        <v>114</v>
      </c>
      <c r="DL1" s="4" t="s">
        <v>115</v>
      </c>
      <c r="DM1" s="4" t="s">
        <v>116</v>
      </c>
      <c r="DN1" s="4" t="s">
        <v>117</v>
      </c>
      <c r="DO1" s="4" t="s">
        <v>118</v>
      </c>
      <c r="DP1" s="4" t="s">
        <v>119</v>
      </c>
      <c r="DQ1" s="4" t="s">
        <v>120</v>
      </c>
      <c r="DR1" s="4" t="s">
        <v>121</v>
      </c>
      <c r="DS1" s="4" t="s">
        <v>122</v>
      </c>
      <c r="DT1" s="4" t="s">
        <v>123</v>
      </c>
      <c r="DU1" s="4" t="s">
        <v>124</v>
      </c>
      <c r="DV1" s="4" t="s">
        <v>125</v>
      </c>
      <c r="DW1" s="4" t="s">
        <v>126</v>
      </c>
      <c r="DX1" s="4" t="s">
        <v>127</v>
      </c>
      <c r="DY1" s="4" t="s">
        <v>128</v>
      </c>
      <c r="DZ1" s="4" t="s">
        <v>129</v>
      </c>
      <c r="EA1" s="4" t="s">
        <v>130</v>
      </c>
      <c r="EB1" s="4" t="s">
        <v>131</v>
      </c>
      <c r="EC1" s="4" t="s">
        <v>132</v>
      </c>
      <c r="ED1" s="4" t="s">
        <v>133</v>
      </c>
      <c r="EE1" s="4" t="s">
        <v>134</v>
      </c>
      <c r="EF1" s="4" t="s">
        <v>135</v>
      </c>
      <c r="EG1" s="4" t="s">
        <v>136</v>
      </c>
      <c r="EH1" s="4" t="s">
        <v>137</v>
      </c>
      <c r="EI1" s="4" t="s">
        <v>138</v>
      </c>
      <c r="EJ1" s="4" t="s">
        <v>139</v>
      </c>
      <c r="EK1" s="4" t="s">
        <v>140</v>
      </c>
      <c r="EL1" s="4" t="s">
        <v>141</v>
      </c>
      <c r="EM1" s="4" t="s">
        <v>142</v>
      </c>
      <c r="EN1" s="4" t="s">
        <v>143</v>
      </c>
      <c r="EO1" s="4" t="s">
        <v>144</v>
      </c>
      <c r="EP1" s="4" t="s">
        <v>145</v>
      </c>
      <c r="EQ1" s="4" t="s">
        <v>146</v>
      </c>
      <c r="ER1" s="4" t="s">
        <v>147</v>
      </c>
      <c r="ES1" s="4" t="s">
        <v>148</v>
      </c>
      <c r="ET1" s="4" t="s">
        <v>149</v>
      </c>
      <c r="EU1" s="4" t="s">
        <v>150</v>
      </c>
      <c r="EV1" s="4" t="s">
        <v>151</v>
      </c>
      <c r="EW1" s="4" t="s">
        <v>152</v>
      </c>
      <c r="EX1" s="4" t="s">
        <v>153</v>
      </c>
      <c r="EY1" s="4" t="s">
        <v>154</v>
      </c>
      <c r="EZ1" s="4" t="s">
        <v>155</v>
      </c>
      <c r="FA1" s="4" t="s">
        <v>156</v>
      </c>
      <c r="FB1" s="4" t="s">
        <v>157</v>
      </c>
      <c r="FC1" s="4" t="s">
        <v>158</v>
      </c>
      <c r="FD1" s="4" t="s">
        <v>159</v>
      </c>
      <c r="FE1" s="4" t="s">
        <v>160</v>
      </c>
      <c r="FF1" s="4" t="s">
        <v>161</v>
      </c>
      <c r="FG1" s="4" t="s">
        <v>162</v>
      </c>
      <c r="FH1" s="4" t="s">
        <v>163</v>
      </c>
      <c r="FI1" s="4" t="s">
        <v>164</v>
      </c>
      <c r="FJ1" s="4" t="s">
        <v>165</v>
      </c>
      <c r="FK1" s="4" t="s">
        <v>166</v>
      </c>
      <c r="FL1" s="4" t="s">
        <v>167</v>
      </c>
      <c r="FM1" s="4" t="s">
        <v>168</v>
      </c>
      <c r="FN1" s="4" t="s">
        <v>169</v>
      </c>
      <c r="FO1" s="1" t="s">
        <v>170</v>
      </c>
      <c r="FP1" s="1" t="s">
        <v>1</v>
      </c>
    </row>
    <row r="2" spans="1:172" x14ac:dyDescent="0.35">
      <c r="A2" s="1" t="s">
        <v>171</v>
      </c>
      <c r="D2" s="1" t="s">
        <v>172</v>
      </c>
      <c r="E2" s="2">
        <v>49.542971999999999</v>
      </c>
      <c r="F2" s="2">
        <v>49.542971999999999</v>
      </c>
      <c r="G2" s="2">
        <v>116.744833</v>
      </c>
      <c r="H2" s="2">
        <v>116.744833</v>
      </c>
      <c r="L2" s="1" t="s">
        <v>173</v>
      </c>
      <c r="O2" s="6"/>
      <c r="P2" s="7"/>
      <c r="Q2" s="8">
        <v>141</v>
      </c>
      <c r="R2" s="7"/>
      <c r="S2" s="7"/>
      <c r="T2" s="7"/>
      <c r="U2" s="7"/>
      <c r="V2" s="7"/>
      <c r="W2" s="7"/>
      <c r="X2" s="7"/>
      <c r="Y2" s="7"/>
      <c r="Z2" s="7"/>
      <c r="AA2" s="7"/>
      <c r="AB2" s="9">
        <v>73.78</v>
      </c>
      <c r="AC2" s="9">
        <v>0.11</v>
      </c>
      <c r="AD2" s="9"/>
      <c r="AE2" s="9">
        <v>13.77</v>
      </c>
      <c r="AG2" s="10"/>
      <c r="AH2" s="10"/>
      <c r="AI2" s="11">
        <v>1.1787380000000001</v>
      </c>
      <c r="AJ2" s="9">
        <v>0.35</v>
      </c>
      <c r="AK2" s="9">
        <v>0.21</v>
      </c>
      <c r="AL2" s="9">
        <v>0.01</v>
      </c>
      <c r="AM2" s="9"/>
      <c r="AN2" s="9">
        <v>5.01</v>
      </c>
      <c r="AO2" s="9">
        <v>3.54</v>
      </c>
      <c r="AP2" s="9">
        <v>0.02</v>
      </c>
      <c r="AQ2" s="9"/>
      <c r="AR2" s="9"/>
      <c r="AS2" s="9"/>
      <c r="AT2" s="9"/>
      <c r="AU2" s="9"/>
      <c r="AV2" s="9"/>
      <c r="AW2" s="9"/>
      <c r="AX2" s="9"/>
      <c r="AY2" s="9"/>
      <c r="AZ2" s="9"/>
      <c r="BA2" s="9"/>
      <c r="BB2" s="9"/>
      <c r="BC2" s="9"/>
      <c r="BD2" s="9"/>
      <c r="BE2" s="9"/>
      <c r="BF2" s="9">
        <v>1.55</v>
      </c>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v>19.2</v>
      </c>
      <c r="CS2" s="9"/>
      <c r="CT2" s="9"/>
      <c r="CU2" s="9"/>
      <c r="CV2" s="9"/>
      <c r="CW2" s="9">
        <v>223</v>
      </c>
      <c r="CX2" s="9">
        <v>16.600000000000001</v>
      </c>
      <c r="CY2" s="9">
        <v>32</v>
      </c>
      <c r="CZ2" s="9">
        <v>240</v>
      </c>
      <c r="DA2" s="9">
        <v>41.9</v>
      </c>
      <c r="DB2" s="9"/>
      <c r="DC2" s="9"/>
      <c r="DD2" s="9"/>
      <c r="DE2" s="9"/>
      <c r="DF2" s="9"/>
      <c r="DG2" s="9"/>
      <c r="DH2" s="9"/>
      <c r="DI2" s="9"/>
      <c r="DJ2" s="9"/>
      <c r="DK2" s="9"/>
      <c r="DL2" s="9"/>
      <c r="DM2" s="9"/>
      <c r="DN2" s="9">
        <v>35.9</v>
      </c>
      <c r="DO2" s="9">
        <v>138</v>
      </c>
      <c r="DP2" s="9">
        <v>178.5</v>
      </c>
      <c r="DQ2" s="9">
        <v>28.8</v>
      </c>
      <c r="DR2" s="9">
        <v>96.54</v>
      </c>
      <c r="DS2" s="9">
        <v>15.26</v>
      </c>
      <c r="DT2" s="9">
        <v>0.55000000000000004</v>
      </c>
      <c r="DU2" s="9">
        <v>11.91</v>
      </c>
      <c r="DV2" s="9">
        <v>1.55</v>
      </c>
      <c r="DW2" s="9">
        <v>7.87</v>
      </c>
      <c r="DX2" s="9">
        <v>1.37</v>
      </c>
      <c r="DY2" s="9">
        <v>3.47</v>
      </c>
      <c r="DZ2" s="9">
        <v>0.51</v>
      </c>
      <c r="EA2" s="9">
        <v>3.26</v>
      </c>
      <c r="EB2" s="9">
        <v>0.46</v>
      </c>
      <c r="EC2" s="9">
        <v>9.06</v>
      </c>
      <c r="ED2" s="9">
        <v>3.39</v>
      </c>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7"/>
      <c r="FP2" s="1" t="s">
        <v>174</v>
      </c>
    </row>
    <row r="3" spans="1:172" x14ac:dyDescent="0.35">
      <c r="A3" s="1" t="s">
        <v>171</v>
      </c>
      <c r="D3" s="1" t="s">
        <v>172</v>
      </c>
      <c r="E3" s="2">
        <v>49.502167</v>
      </c>
      <c r="F3" s="2">
        <v>49.502167</v>
      </c>
      <c r="G3" s="2">
        <v>117.191306</v>
      </c>
      <c r="H3" s="2">
        <v>117.191306</v>
      </c>
      <c r="L3" s="1" t="s">
        <v>175</v>
      </c>
      <c r="O3" s="6"/>
      <c r="P3" s="7"/>
      <c r="Q3" s="8">
        <v>141</v>
      </c>
      <c r="R3" s="7"/>
      <c r="S3" s="7"/>
      <c r="T3" s="7"/>
      <c r="U3" s="7"/>
      <c r="V3" s="7"/>
      <c r="W3" s="7"/>
      <c r="X3" s="7"/>
      <c r="Y3" s="7"/>
      <c r="Z3" s="7"/>
      <c r="AA3" s="7"/>
      <c r="AB3" s="9">
        <v>75.739999999999995</v>
      </c>
      <c r="AC3" s="9">
        <v>0.25</v>
      </c>
      <c r="AD3" s="9"/>
      <c r="AE3" s="9">
        <v>12.5</v>
      </c>
      <c r="AG3" s="10"/>
      <c r="AH3" s="10"/>
      <c r="AI3" s="11">
        <v>0.87280599999999997</v>
      </c>
      <c r="AJ3" s="9">
        <v>0.11</v>
      </c>
      <c r="AK3" s="9">
        <v>0.11</v>
      </c>
      <c r="AL3" s="9">
        <v>0.02</v>
      </c>
      <c r="AM3" s="9"/>
      <c r="AN3" s="9">
        <v>5.26</v>
      </c>
      <c r="AO3" s="9">
        <v>3.99</v>
      </c>
      <c r="AP3" s="9">
        <v>0.02</v>
      </c>
      <c r="AQ3" s="9"/>
      <c r="AR3" s="9"/>
      <c r="AS3" s="9"/>
      <c r="AT3" s="9"/>
      <c r="AU3" s="9"/>
      <c r="AV3" s="9"/>
      <c r="AW3" s="9"/>
      <c r="AX3" s="9"/>
      <c r="AY3" s="9"/>
      <c r="AZ3" s="9"/>
      <c r="BA3" s="9"/>
      <c r="BB3" s="9"/>
      <c r="BC3" s="9"/>
      <c r="BD3" s="9"/>
      <c r="BE3" s="9"/>
      <c r="BF3" s="9">
        <v>0.65</v>
      </c>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v>22.7</v>
      </c>
      <c r="CS3" s="9"/>
      <c r="CT3" s="9"/>
      <c r="CU3" s="9"/>
      <c r="CV3" s="9"/>
      <c r="CW3" s="9">
        <v>268</v>
      </c>
      <c r="CX3" s="9">
        <v>27.5</v>
      </c>
      <c r="CY3" s="9">
        <v>48.4</v>
      </c>
      <c r="CZ3" s="9">
        <v>386</v>
      </c>
      <c r="DA3" s="9">
        <v>49.4</v>
      </c>
      <c r="DB3" s="9"/>
      <c r="DC3" s="9"/>
      <c r="DD3" s="9"/>
      <c r="DE3" s="9"/>
      <c r="DF3" s="9"/>
      <c r="DG3" s="9"/>
      <c r="DH3" s="9"/>
      <c r="DI3" s="9"/>
      <c r="DJ3" s="9"/>
      <c r="DK3" s="9"/>
      <c r="DL3" s="9"/>
      <c r="DM3" s="9"/>
      <c r="DN3" s="9">
        <v>74.2</v>
      </c>
      <c r="DO3" s="9">
        <v>51.6</v>
      </c>
      <c r="DP3" s="9">
        <v>126.1</v>
      </c>
      <c r="DQ3" s="9">
        <v>13.77</v>
      </c>
      <c r="DR3" s="9">
        <v>50.59</v>
      </c>
      <c r="DS3" s="9">
        <v>10.77</v>
      </c>
      <c r="DT3" s="9">
        <v>0.49</v>
      </c>
      <c r="DU3" s="9">
        <v>9.68</v>
      </c>
      <c r="DV3" s="9">
        <v>1.54</v>
      </c>
      <c r="DW3" s="9">
        <v>9.06</v>
      </c>
      <c r="DX3" s="9">
        <v>1.85</v>
      </c>
      <c r="DY3" s="9">
        <v>5.0199999999999996</v>
      </c>
      <c r="DZ3" s="9">
        <v>0.77</v>
      </c>
      <c r="EA3" s="9">
        <v>4.87</v>
      </c>
      <c r="EB3" s="9">
        <v>0.7</v>
      </c>
      <c r="EC3" s="9">
        <v>13.9</v>
      </c>
      <c r="ED3" s="9">
        <v>3.81</v>
      </c>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7"/>
      <c r="FP3" s="1" t="s">
        <v>174</v>
      </c>
    </row>
    <row r="4" spans="1:172" x14ac:dyDescent="0.35">
      <c r="A4" s="1" t="s">
        <v>171</v>
      </c>
      <c r="D4" s="1" t="s">
        <v>172</v>
      </c>
      <c r="E4" s="2">
        <v>48.620417000000003</v>
      </c>
      <c r="F4" s="2">
        <v>48.620417000000003</v>
      </c>
      <c r="G4" s="2">
        <v>116.817472</v>
      </c>
      <c r="H4" s="2">
        <v>116.817472</v>
      </c>
      <c r="L4" s="1" t="s">
        <v>176</v>
      </c>
      <c r="O4" s="6"/>
      <c r="P4" s="7"/>
      <c r="Q4" s="8">
        <v>141</v>
      </c>
      <c r="R4" s="7"/>
      <c r="S4" s="7"/>
      <c r="T4" s="7"/>
      <c r="U4" s="7"/>
      <c r="V4" s="7"/>
      <c r="W4" s="7"/>
      <c r="X4" s="7"/>
      <c r="Y4" s="7"/>
      <c r="Z4" s="7"/>
      <c r="AA4" s="7"/>
      <c r="AB4" s="9">
        <v>79.150000000000006</v>
      </c>
      <c r="AC4" s="9">
        <v>7.0000000000000007E-2</v>
      </c>
      <c r="AD4" s="9"/>
      <c r="AE4" s="9">
        <v>11.09</v>
      </c>
      <c r="AG4" s="10"/>
      <c r="AH4" s="10"/>
      <c r="AI4" s="11">
        <v>0.56687399999999999</v>
      </c>
      <c r="AJ4" s="9">
        <v>0.33</v>
      </c>
      <c r="AK4" s="9">
        <v>7.0000000000000007E-2</v>
      </c>
      <c r="AL4" s="9">
        <v>0.01</v>
      </c>
      <c r="AM4" s="9"/>
      <c r="AN4" s="9">
        <v>4.43</v>
      </c>
      <c r="AO4" s="9">
        <v>3.34</v>
      </c>
      <c r="AP4" s="9">
        <v>0.02</v>
      </c>
      <c r="AQ4" s="9"/>
      <c r="AR4" s="9"/>
      <c r="AS4" s="9"/>
      <c r="AT4" s="9"/>
      <c r="AU4" s="9"/>
      <c r="AV4" s="9"/>
      <c r="AW4" s="9"/>
      <c r="AX4" s="9"/>
      <c r="AY4" s="9"/>
      <c r="AZ4" s="9"/>
      <c r="BA4" s="9"/>
      <c r="BB4" s="9"/>
      <c r="BC4" s="9"/>
      <c r="BD4" s="9"/>
      <c r="BE4" s="9"/>
      <c r="BF4" s="9">
        <v>0.75</v>
      </c>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v>15.1</v>
      </c>
      <c r="CS4" s="9"/>
      <c r="CT4" s="9"/>
      <c r="CU4" s="9"/>
      <c r="CV4" s="9"/>
      <c r="CW4" s="9">
        <v>262</v>
      </c>
      <c r="CX4" s="9">
        <v>17.8</v>
      </c>
      <c r="CY4" s="9">
        <v>8.64</v>
      </c>
      <c r="CZ4" s="9">
        <v>78.099999999999994</v>
      </c>
      <c r="DA4" s="9">
        <v>15.4</v>
      </c>
      <c r="DB4" s="9"/>
      <c r="DC4" s="9"/>
      <c r="DD4" s="9"/>
      <c r="DE4" s="9"/>
      <c r="DF4" s="9"/>
      <c r="DG4" s="9"/>
      <c r="DH4" s="9"/>
      <c r="DI4" s="9"/>
      <c r="DJ4" s="9"/>
      <c r="DK4" s="9"/>
      <c r="DL4" s="9"/>
      <c r="DM4" s="9"/>
      <c r="DN4" s="9">
        <v>42.3</v>
      </c>
      <c r="DO4" s="9">
        <v>40.46</v>
      </c>
      <c r="DP4" s="9">
        <v>61.69</v>
      </c>
      <c r="DQ4" s="9">
        <v>4.9800000000000004</v>
      </c>
      <c r="DR4" s="9">
        <v>14.12</v>
      </c>
      <c r="DS4" s="9">
        <v>2.0499999999999998</v>
      </c>
      <c r="DT4" s="9">
        <v>0.3</v>
      </c>
      <c r="DU4" s="9">
        <v>2.27</v>
      </c>
      <c r="DV4" s="9">
        <v>0.28999999999999998</v>
      </c>
      <c r="DW4" s="9">
        <v>1.62</v>
      </c>
      <c r="DX4" s="9">
        <v>0.31</v>
      </c>
      <c r="DY4" s="9">
        <v>0.84</v>
      </c>
      <c r="DZ4" s="9">
        <v>0.14000000000000001</v>
      </c>
      <c r="EA4" s="9">
        <v>0.94</v>
      </c>
      <c r="EB4" s="9">
        <v>0.15</v>
      </c>
      <c r="EC4" s="9">
        <v>4.25</v>
      </c>
      <c r="ED4" s="9">
        <v>1.47</v>
      </c>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7"/>
      <c r="FP4" s="1" t="s">
        <v>174</v>
      </c>
    </row>
    <row r="5" spans="1:172" s="4" customFormat="1" x14ac:dyDescent="0.35">
      <c r="A5" s="1" t="s">
        <v>177</v>
      </c>
      <c r="B5" s="1"/>
      <c r="C5" s="1"/>
      <c r="D5" s="1" t="s">
        <v>172</v>
      </c>
      <c r="E5" s="12">
        <v>48.7</v>
      </c>
      <c r="F5" s="12">
        <v>48.7</v>
      </c>
      <c r="G5" s="12">
        <v>116.4</v>
      </c>
      <c r="H5" s="12">
        <v>116.4</v>
      </c>
      <c r="I5" s="1"/>
      <c r="J5" s="1"/>
      <c r="K5" s="1"/>
      <c r="L5" s="1" t="s">
        <v>178</v>
      </c>
      <c r="M5" s="1"/>
      <c r="N5" s="1"/>
      <c r="O5" s="6"/>
      <c r="P5" s="7"/>
      <c r="Q5" s="8">
        <v>151</v>
      </c>
      <c r="R5" s="7"/>
      <c r="S5" s="7"/>
      <c r="T5" s="7"/>
      <c r="U5" s="7"/>
      <c r="V5" s="7"/>
      <c r="W5" s="7"/>
      <c r="X5" s="7"/>
      <c r="Y5" s="7"/>
      <c r="Z5" s="7"/>
      <c r="AA5" s="7"/>
      <c r="AB5" s="9">
        <v>76.099999999999994</v>
      </c>
      <c r="AC5" s="9">
        <v>0.19</v>
      </c>
      <c r="AD5" s="9"/>
      <c r="AE5" s="9">
        <v>12.2</v>
      </c>
      <c r="AF5" s="9"/>
      <c r="AG5" s="11">
        <v>1.0539875527895086</v>
      </c>
      <c r="AH5" s="11">
        <v>1.85</v>
      </c>
      <c r="AI5" s="11">
        <v>2.798378</v>
      </c>
      <c r="AJ5" s="9">
        <v>0.78</v>
      </c>
      <c r="AK5" s="9">
        <v>0.25</v>
      </c>
      <c r="AL5" s="9">
        <v>0.02</v>
      </c>
      <c r="AM5" s="9"/>
      <c r="AN5" s="9">
        <v>4.8600000000000003</v>
      </c>
      <c r="AO5" s="9">
        <v>3.7</v>
      </c>
      <c r="AP5" s="9">
        <v>0.04</v>
      </c>
      <c r="AQ5" s="9"/>
      <c r="AR5" s="9"/>
      <c r="AS5" s="9"/>
      <c r="AT5" s="9"/>
      <c r="AU5" s="9"/>
      <c r="AV5" s="9"/>
      <c r="AW5" s="9"/>
      <c r="AX5" s="9"/>
      <c r="AY5" s="9"/>
      <c r="AZ5" s="9"/>
      <c r="BA5" s="9"/>
      <c r="BB5" s="9"/>
      <c r="BC5" s="9"/>
      <c r="BD5" s="9"/>
      <c r="BE5" s="9"/>
      <c r="BF5" s="9">
        <v>0.34</v>
      </c>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v>16.399999999999999</v>
      </c>
      <c r="CS5" s="9"/>
      <c r="CT5" s="9"/>
      <c r="CU5" s="9"/>
      <c r="CV5" s="9"/>
      <c r="CW5" s="9">
        <v>197</v>
      </c>
      <c r="CX5" s="9">
        <v>69.2</v>
      </c>
      <c r="CY5" s="9">
        <v>8.3000000000000007</v>
      </c>
      <c r="CZ5" s="9">
        <v>133</v>
      </c>
      <c r="DA5" s="9">
        <v>10.7</v>
      </c>
      <c r="DB5" s="9"/>
      <c r="DC5" s="9"/>
      <c r="DD5" s="9"/>
      <c r="DE5" s="9"/>
      <c r="DF5" s="9"/>
      <c r="DG5" s="9"/>
      <c r="DH5" s="9"/>
      <c r="DI5" s="9"/>
      <c r="DJ5" s="9"/>
      <c r="DK5" s="9"/>
      <c r="DL5" s="9"/>
      <c r="DM5" s="9"/>
      <c r="DN5" s="9">
        <v>171</v>
      </c>
      <c r="DO5" s="9">
        <v>36.9</v>
      </c>
      <c r="DP5" s="9">
        <v>71.400000000000006</v>
      </c>
      <c r="DQ5" s="9">
        <v>6.81</v>
      </c>
      <c r="DR5" s="9">
        <v>20.92</v>
      </c>
      <c r="DS5" s="9">
        <v>3.18</v>
      </c>
      <c r="DT5" s="9">
        <v>0.45</v>
      </c>
      <c r="DU5" s="9">
        <v>3.2</v>
      </c>
      <c r="DV5" s="9">
        <v>0.43</v>
      </c>
      <c r="DW5" s="9">
        <v>1.97</v>
      </c>
      <c r="DX5" s="9">
        <v>0.33</v>
      </c>
      <c r="DY5" s="9">
        <v>2.44</v>
      </c>
      <c r="DZ5" s="9">
        <v>0.16</v>
      </c>
      <c r="EA5" s="9">
        <v>1.31</v>
      </c>
      <c r="EB5" s="9">
        <v>0.19</v>
      </c>
      <c r="EC5" s="9">
        <v>4.5199999999999996</v>
      </c>
      <c r="ED5" s="9">
        <v>1.03</v>
      </c>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7"/>
      <c r="FP5" s="1" t="s">
        <v>179</v>
      </c>
    </row>
    <row r="6" spans="1:172" s="4" customFormat="1" x14ac:dyDescent="0.35">
      <c r="A6" s="1" t="s">
        <v>177</v>
      </c>
      <c r="B6" s="1"/>
      <c r="C6" s="1"/>
      <c r="D6" s="1" t="s">
        <v>172</v>
      </c>
      <c r="E6" s="12">
        <v>48.7</v>
      </c>
      <c r="F6" s="12">
        <v>48.7</v>
      </c>
      <c r="G6" s="12">
        <v>116.4</v>
      </c>
      <c r="H6" s="12">
        <v>116.4</v>
      </c>
      <c r="I6" s="1"/>
      <c r="J6" s="1"/>
      <c r="K6" s="1"/>
      <c r="L6" s="1" t="s">
        <v>180</v>
      </c>
      <c r="M6" s="1"/>
      <c r="N6" s="1"/>
      <c r="O6" s="6"/>
      <c r="P6" s="7"/>
      <c r="Q6" s="8">
        <v>132</v>
      </c>
      <c r="R6" s="7"/>
      <c r="S6" s="7"/>
      <c r="T6" s="7"/>
      <c r="U6" s="7"/>
      <c r="V6" s="7"/>
      <c r="W6" s="7"/>
      <c r="X6" s="7"/>
      <c r="Y6" s="7"/>
      <c r="Z6" s="7"/>
      <c r="AA6" s="7"/>
      <c r="AB6" s="9">
        <v>68.48</v>
      </c>
      <c r="AC6" s="9">
        <v>0.44</v>
      </c>
      <c r="AD6" s="9"/>
      <c r="AE6" s="9">
        <v>14.87</v>
      </c>
      <c r="AF6" s="9"/>
      <c r="AG6" s="11">
        <v>0.49759502111580362</v>
      </c>
      <c r="AH6" s="11">
        <v>0.74</v>
      </c>
      <c r="AI6" s="11">
        <v>1.1877360000000001</v>
      </c>
      <c r="AJ6" s="9">
        <v>0.93</v>
      </c>
      <c r="AK6" s="9">
        <v>0.63</v>
      </c>
      <c r="AL6" s="9">
        <v>7.0000000000000007E-2</v>
      </c>
      <c r="AM6" s="9"/>
      <c r="AN6" s="9">
        <v>5.77</v>
      </c>
      <c r="AO6" s="9">
        <v>3.79</v>
      </c>
      <c r="AP6" s="9">
        <v>0.1</v>
      </c>
      <c r="AQ6" s="9"/>
      <c r="AR6" s="9"/>
      <c r="AS6" s="9"/>
      <c r="AT6" s="9"/>
      <c r="AU6" s="9"/>
      <c r="AV6" s="9"/>
      <c r="AW6" s="9"/>
      <c r="AX6" s="9"/>
      <c r="AY6" s="9"/>
      <c r="AZ6" s="9"/>
      <c r="BA6" s="9"/>
      <c r="BB6" s="9"/>
      <c r="BC6" s="9"/>
      <c r="BD6" s="9"/>
      <c r="BE6" s="9"/>
      <c r="BF6" s="9">
        <v>1.54</v>
      </c>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v>24.6</v>
      </c>
      <c r="CS6" s="9"/>
      <c r="CT6" s="9"/>
      <c r="CU6" s="9"/>
      <c r="CV6" s="9"/>
      <c r="CW6" s="9">
        <v>202</v>
      </c>
      <c r="CX6" s="9">
        <v>117</v>
      </c>
      <c r="CY6" s="9">
        <v>41.8</v>
      </c>
      <c r="CZ6" s="9">
        <v>420</v>
      </c>
      <c r="DA6" s="9">
        <v>22.1</v>
      </c>
      <c r="DB6" s="9"/>
      <c r="DC6" s="9"/>
      <c r="DD6" s="9"/>
      <c r="DE6" s="9"/>
      <c r="DF6" s="9"/>
      <c r="DG6" s="9"/>
      <c r="DH6" s="9"/>
      <c r="DI6" s="9"/>
      <c r="DJ6" s="9"/>
      <c r="DK6" s="9"/>
      <c r="DL6" s="9"/>
      <c r="DM6" s="9"/>
      <c r="DN6" s="9">
        <v>552</v>
      </c>
      <c r="DO6" s="9">
        <v>73.3</v>
      </c>
      <c r="DP6" s="9">
        <v>88</v>
      </c>
      <c r="DQ6" s="9">
        <v>19.82</v>
      </c>
      <c r="DR6" s="9">
        <v>76.349999999999994</v>
      </c>
      <c r="DS6" s="9">
        <v>14.55</v>
      </c>
      <c r="DT6" s="9">
        <v>1.23</v>
      </c>
      <c r="DU6" s="9">
        <v>12.01</v>
      </c>
      <c r="DV6" s="9">
        <v>1.83</v>
      </c>
      <c r="DW6" s="9">
        <v>9.66</v>
      </c>
      <c r="DX6" s="9">
        <v>1.52</v>
      </c>
      <c r="DY6" s="9">
        <v>9.6300000000000008</v>
      </c>
      <c r="DZ6" s="9">
        <v>0.56999999999999995</v>
      </c>
      <c r="EA6" s="9">
        <v>4.01</v>
      </c>
      <c r="EB6" s="9">
        <v>0.54</v>
      </c>
      <c r="EC6" s="9">
        <v>7.43</v>
      </c>
      <c r="ED6" s="9">
        <v>1.76</v>
      </c>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7"/>
      <c r="FP6" s="1" t="s">
        <v>179</v>
      </c>
    </row>
    <row r="7" spans="1:172" x14ac:dyDescent="0.35">
      <c r="A7" s="1" t="s">
        <v>181</v>
      </c>
      <c r="D7" s="1" t="s">
        <v>172</v>
      </c>
      <c r="E7" s="2">
        <v>52.206666666666671</v>
      </c>
      <c r="F7" s="2">
        <v>52.206666666666671</v>
      </c>
      <c r="G7" s="2">
        <v>121.6525</v>
      </c>
      <c r="H7" s="2">
        <v>121.6525</v>
      </c>
      <c r="L7" s="1" t="s">
        <v>182</v>
      </c>
      <c r="O7" s="6"/>
      <c r="P7" s="7"/>
      <c r="Q7" s="8">
        <v>206</v>
      </c>
      <c r="R7" s="7"/>
      <c r="S7" s="7"/>
      <c r="T7" s="7"/>
      <c r="U7" s="7"/>
      <c r="V7" s="7"/>
      <c r="W7" s="7"/>
      <c r="X7" s="7"/>
      <c r="Y7" s="7"/>
      <c r="Z7" s="7"/>
      <c r="AA7" s="7"/>
      <c r="AB7" s="9">
        <v>71.709999999999994</v>
      </c>
      <c r="AC7" s="9">
        <v>0.31</v>
      </c>
      <c r="AD7" s="9"/>
      <c r="AE7" s="9">
        <v>14.59</v>
      </c>
      <c r="AF7" s="9"/>
      <c r="AG7" s="10"/>
      <c r="AH7" s="10"/>
      <c r="AI7" s="11">
        <v>2.0605420000000003</v>
      </c>
      <c r="AJ7" s="9">
        <v>1.3</v>
      </c>
      <c r="AK7" s="9">
        <v>0.41</v>
      </c>
      <c r="AL7" s="9">
        <v>0.04</v>
      </c>
      <c r="AM7" s="9"/>
      <c r="AN7" s="9">
        <v>5.14</v>
      </c>
      <c r="AO7" s="9">
        <v>3.77</v>
      </c>
      <c r="AP7" s="9">
        <v>7.0000000000000007E-2</v>
      </c>
      <c r="AQ7" s="9"/>
      <c r="AR7" s="9"/>
      <c r="AS7" s="9"/>
      <c r="AT7" s="9"/>
      <c r="AU7" s="9"/>
      <c r="AV7" s="9"/>
      <c r="AW7" s="9"/>
      <c r="AX7" s="9"/>
      <c r="AY7" s="9"/>
      <c r="AZ7" s="9"/>
      <c r="BA7" s="9"/>
      <c r="BB7" s="9"/>
      <c r="BC7" s="9"/>
      <c r="BD7" s="9"/>
      <c r="BE7" s="9"/>
      <c r="BF7" s="9">
        <v>0.46</v>
      </c>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v>17.399999999999999</v>
      </c>
      <c r="CS7" s="9"/>
      <c r="CT7" s="9"/>
      <c r="CU7" s="9"/>
      <c r="CV7" s="9"/>
      <c r="CW7" s="9">
        <v>147</v>
      </c>
      <c r="CX7" s="9">
        <v>120</v>
      </c>
      <c r="CY7" s="9">
        <v>26.9</v>
      </c>
      <c r="CZ7" s="9">
        <v>253</v>
      </c>
      <c r="DA7" s="9">
        <v>10</v>
      </c>
      <c r="DB7" s="9"/>
      <c r="DC7" s="9"/>
      <c r="DD7" s="9"/>
      <c r="DE7" s="9"/>
      <c r="DF7" s="9"/>
      <c r="DG7" s="9"/>
      <c r="DH7" s="9"/>
      <c r="DI7" s="9"/>
      <c r="DJ7" s="9"/>
      <c r="DK7" s="9"/>
      <c r="DL7" s="9"/>
      <c r="DM7" s="9"/>
      <c r="DN7" s="9">
        <v>1031</v>
      </c>
      <c r="DO7" s="9">
        <v>43.6</v>
      </c>
      <c r="DP7" s="9">
        <v>76.599999999999994</v>
      </c>
      <c r="DQ7" s="9">
        <v>8.4499999999999993</v>
      </c>
      <c r="DR7" s="9">
        <v>29.5</v>
      </c>
      <c r="DS7" s="9">
        <v>5.33</v>
      </c>
      <c r="DT7" s="9">
        <v>0.85</v>
      </c>
      <c r="DU7" s="9">
        <v>4.49</v>
      </c>
      <c r="DV7" s="9">
        <v>0.72</v>
      </c>
      <c r="DW7" s="9">
        <v>4.2300000000000004</v>
      </c>
      <c r="DX7" s="9">
        <v>0.86</v>
      </c>
      <c r="DY7" s="9">
        <v>2.4300000000000002</v>
      </c>
      <c r="DZ7" s="9">
        <v>0.34</v>
      </c>
      <c r="EA7" s="9">
        <v>2.31</v>
      </c>
      <c r="EB7" s="9">
        <v>0.34</v>
      </c>
      <c r="EC7" s="9">
        <v>6.15</v>
      </c>
      <c r="ED7" s="9">
        <v>0.56999999999999995</v>
      </c>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7"/>
      <c r="FP7" s="1" t="s">
        <v>183</v>
      </c>
    </row>
    <row r="8" spans="1:172" x14ac:dyDescent="0.35">
      <c r="A8" s="1" t="s">
        <v>181</v>
      </c>
      <c r="D8" s="1" t="s">
        <v>172</v>
      </c>
      <c r="E8" s="2">
        <v>52.206666666666671</v>
      </c>
      <c r="F8" s="2">
        <v>52.206666666666671</v>
      </c>
      <c r="G8" s="2">
        <v>121.6525</v>
      </c>
      <c r="H8" s="2">
        <v>121.6525</v>
      </c>
      <c r="L8" s="1" t="s">
        <v>184</v>
      </c>
      <c r="O8" s="6"/>
      <c r="P8" s="7"/>
      <c r="Q8" s="8">
        <v>206</v>
      </c>
      <c r="R8" s="7"/>
      <c r="S8" s="7"/>
      <c r="T8" s="7"/>
      <c r="U8" s="7"/>
      <c r="V8" s="7"/>
      <c r="W8" s="7"/>
      <c r="X8" s="7"/>
      <c r="Y8" s="7"/>
      <c r="Z8" s="7"/>
      <c r="AA8" s="7"/>
      <c r="AB8" s="9">
        <v>71.37</v>
      </c>
      <c r="AC8" s="9">
        <v>0.3</v>
      </c>
      <c r="AD8" s="9"/>
      <c r="AE8" s="9">
        <v>14.94</v>
      </c>
      <c r="AF8" s="9"/>
      <c r="AG8" s="10"/>
      <c r="AH8" s="10"/>
      <c r="AI8" s="11">
        <v>1.9075760000000002</v>
      </c>
      <c r="AJ8" s="9">
        <v>1.37</v>
      </c>
      <c r="AK8" s="9">
        <v>0.4</v>
      </c>
      <c r="AL8" s="9">
        <v>0.04</v>
      </c>
      <c r="AM8" s="9"/>
      <c r="AN8" s="9">
        <v>4.8</v>
      </c>
      <c r="AO8" s="9">
        <v>3.98</v>
      </c>
      <c r="AP8" s="9">
        <v>0.06</v>
      </c>
      <c r="AQ8" s="9"/>
      <c r="AR8" s="9"/>
      <c r="AS8" s="9"/>
      <c r="AT8" s="9"/>
      <c r="AU8" s="9"/>
      <c r="AV8" s="9"/>
      <c r="AW8" s="9"/>
      <c r="AX8" s="9"/>
      <c r="AY8" s="9"/>
      <c r="AZ8" s="9"/>
      <c r="BA8" s="9"/>
      <c r="BB8" s="9"/>
      <c r="BC8" s="9"/>
      <c r="BD8" s="9"/>
      <c r="BE8" s="9"/>
      <c r="BF8" s="9">
        <v>0.6</v>
      </c>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v>17.2</v>
      </c>
      <c r="CS8" s="9"/>
      <c r="CT8" s="9"/>
      <c r="CU8" s="9"/>
      <c r="CV8" s="9"/>
      <c r="CW8" s="9">
        <v>125</v>
      </c>
      <c r="CX8" s="9">
        <v>135</v>
      </c>
      <c r="CY8" s="9">
        <v>25.3</v>
      </c>
      <c r="CZ8" s="9">
        <v>217</v>
      </c>
      <c r="DA8" s="9">
        <v>9.4700000000000006</v>
      </c>
      <c r="DB8" s="9"/>
      <c r="DC8" s="9"/>
      <c r="DD8" s="9"/>
      <c r="DE8" s="9"/>
      <c r="DF8" s="9"/>
      <c r="DG8" s="9"/>
      <c r="DH8" s="9"/>
      <c r="DI8" s="9"/>
      <c r="DJ8" s="9"/>
      <c r="DK8" s="9"/>
      <c r="DL8" s="9"/>
      <c r="DM8" s="9"/>
      <c r="DN8" s="9">
        <v>1072</v>
      </c>
      <c r="DO8" s="9">
        <v>36</v>
      </c>
      <c r="DP8" s="9">
        <v>67.900000000000006</v>
      </c>
      <c r="DQ8" s="9">
        <v>6.82</v>
      </c>
      <c r="DR8" s="9">
        <v>25</v>
      </c>
      <c r="DS8" s="9">
        <v>4.8099999999999996</v>
      </c>
      <c r="DT8" s="9">
        <v>0.87</v>
      </c>
      <c r="DU8" s="9">
        <v>4.17</v>
      </c>
      <c r="DV8" s="9">
        <v>0.67</v>
      </c>
      <c r="DW8" s="9">
        <v>4.12</v>
      </c>
      <c r="DX8" s="9">
        <v>0.81</v>
      </c>
      <c r="DY8" s="9">
        <v>2.39</v>
      </c>
      <c r="DZ8" s="9">
        <v>0.35</v>
      </c>
      <c r="EA8" s="9">
        <v>2.29</v>
      </c>
      <c r="EB8" s="9">
        <v>0.34</v>
      </c>
      <c r="EC8" s="9">
        <v>5.34</v>
      </c>
      <c r="ED8" s="9">
        <v>0.61</v>
      </c>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7"/>
      <c r="FP8" s="1" t="s">
        <v>183</v>
      </c>
    </row>
    <row r="9" spans="1:172" x14ac:dyDescent="0.35">
      <c r="A9" s="1" t="s">
        <v>181</v>
      </c>
      <c r="D9" s="1" t="s">
        <v>172</v>
      </c>
      <c r="E9" s="2">
        <v>52.206666666666671</v>
      </c>
      <c r="F9" s="2">
        <v>52.206666666666671</v>
      </c>
      <c r="G9" s="2">
        <v>121.6525</v>
      </c>
      <c r="H9" s="2">
        <v>121.6525</v>
      </c>
      <c r="L9" s="1" t="s">
        <v>185</v>
      </c>
      <c r="O9" s="6"/>
      <c r="P9" s="7"/>
      <c r="Q9" s="8">
        <v>206</v>
      </c>
      <c r="R9" s="7"/>
      <c r="S9" s="7"/>
      <c r="T9" s="7"/>
      <c r="U9" s="7"/>
      <c r="V9" s="7"/>
      <c r="W9" s="7"/>
      <c r="X9" s="7"/>
      <c r="Y9" s="7"/>
      <c r="Z9" s="7"/>
      <c r="AA9" s="7"/>
      <c r="AB9" s="9">
        <v>71.64</v>
      </c>
      <c r="AC9" s="9">
        <v>0.28999999999999998</v>
      </c>
      <c r="AD9" s="9"/>
      <c r="AE9" s="9">
        <v>14.68</v>
      </c>
      <c r="AF9" s="9"/>
      <c r="AG9" s="10"/>
      <c r="AH9" s="10"/>
      <c r="AI9" s="11">
        <v>1.8625859999999999</v>
      </c>
      <c r="AJ9" s="9">
        <v>1.2</v>
      </c>
      <c r="AK9" s="9">
        <v>0.38</v>
      </c>
      <c r="AL9" s="9">
        <v>0.05</v>
      </c>
      <c r="AM9" s="9"/>
      <c r="AN9" s="9">
        <v>5.19</v>
      </c>
      <c r="AO9" s="9">
        <v>3.76</v>
      </c>
      <c r="AP9" s="9">
        <v>0.06</v>
      </c>
      <c r="AQ9" s="9"/>
      <c r="AR9" s="9"/>
      <c r="AS9" s="9"/>
      <c r="AT9" s="9"/>
      <c r="AU9" s="9"/>
      <c r="AV9" s="9"/>
      <c r="AW9" s="9"/>
      <c r="AX9" s="9"/>
      <c r="AY9" s="9"/>
      <c r="AZ9" s="9"/>
      <c r="BA9" s="9"/>
      <c r="BB9" s="9"/>
      <c r="BC9" s="9"/>
      <c r="BD9" s="9"/>
      <c r="BE9" s="9"/>
      <c r="BF9" s="9">
        <v>0.62</v>
      </c>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v>16.2</v>
      </c>
      <c r="CS9" s="9"/>
      <c r="CT9" s="9"/>
      <c r="CU9" s="9"/>
      <c r="CV9" s="9"/>
      <c r="CW9" s="9">
        <v>127</v>
      </c>
      <c r="CX9" s="9">
        <v>134</v>
      </c>
      <c r="CY9" s="9">
        <v>29.4</v>
      </c>
      <c r="CZ9" s="9">
        <v>179</v>
      </c>
      <c r="DA9" s="9">
        <v>10.4</v>
      </c>
      <c r="DB9" s="9"/>
      <c r="DC9" s="9"/>
      <c r="DD9" s="9"/>
      <c r="DE9" s="9"/>
      <c r="DF9" s="9"/>
      <c r="DG9" s="9"/>
      <c r="DH9" s="9"/>
      <c r="DI9" s="9"/>
      <c r="DJ9" s="9"/>
      <c r="DK9" s="9"/>
      <c r="DL9" s="9"/>
      <c r="DM9" s="9"/>
      <c r="DN9" s="9">
        <v>1008</v>
      </c>
      <c r="DO9" s="9">
        <v>38</v>
      </c>
      <c r="DP9" s="9">
        <v>67.400000000000006</v>
      </c>
      <c r="DQ9" s="9">
        <v>7.36</v>
      </c>
      <c r="DR9" s="9">
        <v>26.7</v>
      </c>
      <c r="DS9" s="9">
        <v>5.13</v>
      </c>
      <c r="DT9" s="9">
        <v>0.78</v>
      </c>
      <c r="DU9" s="9">
        <v>4.74</v>
      </c>
      <c r="DV9" s="9">
        <v>0.77</v>
      </c>
      <c r="DW9" s="9">
        <v>4.6100000000000003</v>
      </c>
      <c r="DX9" s="9">
        <v>0.96</v>
      </c>
      <c r="DY9" s="9">
        <v>2.87</v>
      </c>
      <c r="DZ9" s="9">
        <v>0.39</v>
      </c>
      <c r="EA9" s="9">
        <v>2.73</v>
      </c>
      <c r="EB9" s="9">
        <v>0.41</v>
      </c>
      <c r="EC9" s="9">
        <v>4.5999999999999996</v>
      </c>
      <c r="ED9" s="9">
        <v>0.76</v>
      </c>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7"/>
      <c r="FP9" s="1" t="s">
        <v>183</v>
      </c>
    </row>
    <row r="10" spans="1:172" x14ac:dyDescent="0.35">
      <c r="A10" s="1" t="s">
        <v>181</v>
      </c>
      <c r="D10" s="1" t="s">
        <v>172</v>
      </c>
      <c r="E10" s="2">
        <v>51.353888888888889</v>
      </c>
      <c r="F10" s="2">
        <v>51.353888888888889</v>
      </c>
      <c r="G10" s="2">
        <v>120.30777777777777</v>
      </c>
      <c r="H10" s="2">
        <v>120.30777777777777</v>
      </c>
      <c r="L10" s="1" t="s">
        <v>186</v>
      </c>
      <c r="O10" s="6"/>
      <c r="P10" s="7"/>
      <c r="Q10" s="8">
        <v>206</v>
      </c>
      <c r="R10" s="7"/>
      <c r="S10" s="7"/>
      <c r="T10" s="7"/>
      <c r="U10" s="7"/>
      <c r="V10" s="7"/>
      <c r="W10" s="7"/>
      <c r="X10" s="7"/>
      <c r="Y10" s="7"/>
      <c r="Z10" s="7"/>
      <c r="AA10" s="7"/>
      <c r="AB10" s="9">
        <v>69.37</v>
      </c>
      <c r="AC10" s="9">
        <v>0.3</v>
      </c>
      <c r="AD10" s="9"/>
      <c r="AE10" s="9">
        <v>15.82</v>
      </c>
      <c r="AF10" s="9"/>
      <c r="AG10" s="10"/>
      <c r="AH10" s="10"/>
      <c r="AI10" s="11">
        <v>2.1685180000000002</v>
      </c>
      <c r="AJ10" s="9">
        <v>2.5099999999999998</v>
      </c>
      <c r="AK10" s="9">
        <v>0.63</v>
      </c>
      <c r="AL10" s="9">
        <v>0.52</v>
      </c>
      <c r="AM10" s="9"/>
      <c r="AN10" s="9">
        <v>3.52</v>
      </c>
      <c r="AO10" s="9">
        <v>3.84</v>
      </c>
      <c r="AP10" s="9">
        <v>0.1</v>
      </c>
      <c r="AQ10" s="9"/>
      <c r="AR10" s="9"/>
      <c r="AS10" s="9"/>
      <c r="AT10" s="9"/>
      <c r="AU10" s="9"/>
      <c r="AV10" s="9"/>
      <c r="AW10" s="9"/>
      <c r="AX10" s="9"/>
      <c r="AY10" s="9"/>
      <c r="AZ10" s="9"/>
      <c r="BA10" s="9"/>
      <c r="BB10" s="9"/>
      <c r="BC10" s="9"/>
      <c r="BD10" s="9"/>
      <c r="BE10" s="9"/>
      <c r="BF10" s="9">
        <v>0.44</v>
      </c>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v>20.2</v>
      </c>
      <c r="CS10" s="9"/>
      <c r="CT10" s="9"/>
      <c r="CU10" s="9"/>
      <c r="CV10" s="9"/>
      <c r="CW10" s="9">
        <v>142</v>
      </c>
      <c r="CX10" s="9">
        <v>353</v>
      </c>
      <c r="CY10" s="9">
        <v>25.3</v>
      </c>
      <c r="CZ10" s="9">
        <v>163</v>
      </c>
      <c r="DA10" s="9">
        <v>13.6</v>
      </c>
      <c r="DB10" s="9"/>
      <c r="DC10" s="9"/>
      <c r="DD10" s="9"/>
      <c r="DE10" s="9"/>
      <c r="DF10" s="9"/>
      <c r="DG10" s="9"/>
      <c r="DH10" s="9"/>
      <c r="DI10" s="9"/>
      <c r="DJ10" s="9"/>
      <c r="DK10" s="9"/>
      <c r="DL10" s="9"/>
      <c r="DM10" s="9"/>
      <c r="DN10" s="9">
        <v>577</v>
      </c>
      <c r="DO10" s="9">
        <v>33</v>
      </c>
      <c r="DP10" s="9">
        <v>61</v>
      </c>
      <c r="DQ10" s="9">
        <v>6.92</v>
      </c>
      <c r="DR10" s="9">
        <v>23.8</v>
      </c>
      <c r="DS10" s="9">
        <v>4.53</v>
      </c>
      <c r="DT10" s="9">
        <v>0.87</v>
      </c>
      <c r="DU10" s="9">
        <v>4.0199999999999996</v>
      </c>
      <c r="DV10" s="9">
        <v>0.66</v>
      </c>
      <c r="DW10" s="9">
        <v>3.94</v>
      </c>
      <c r="DX10" s="9">
        <v>0.8</v>
      </c>
      <c r="DY10" s="9">
        <v>2.4700000000000002</v>
      </c>
      <c r="DZ10" s="9">
        <v>0.37</v>
      </c>
      <c r="EA10" s="9">
        <v>2.39</v>
      </c>
      <c r="EB10" s="9">
        <v>0.37</v>
      </c>
      <c r="EC10" s="9">
        <v>4.71</v>
      </c>
      <c r="ED10" s="9">
        <v>1.2</v>
      </c>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7"/>
      <c r="FP10" s="1" t="s">
        <v>183</v>
      </c>
    </row>
    <row r="11" spans="1:172" x14ac:dyDescent="0.35">
      <c r="A11" s="1" t="s">
        <v>181</v>
      </c>
      <c r="D11" s="1" t="s">
        <v>172</v>
      </c>
      <c r="E11" s="2">
        <v>51.353888888888889</v>
      </c>
      <c r="F11" s="2">
        <v>51.353888888888889</v>
      </c>
      <c r="G11" s="2">
        <v>120.30777777777777</v>
      </c>
      <c r="H11" s="2">
        <v>120.30777777777777</v>
      </c>
      <c r="L11" s="1" t="s">
        <v>187</v>
      </c>
      <c r="O11" s="6"/>
      <c r="P11" s="7"/>
      <c r="Q11" s="8">
        <v>206</v>
      </c>
      <c r="R11" s="7"/>
      <c r="S11" s="7"/>
      <c r="T11" s="7"/>
      <c r="U11" s="7"/>
      <c r="V11" s="7"/>
      <c r="W11" s="7"/>
      <c r="X11" s="7"/>
      <c r="Y11" s="7"/>
      <c r="Z11" s="7"/>
      <c r="AA11" s="7"/>
      <c r="AB11" s="9">
        <v>70.239999999999995</v>
      </c>
      <c r="AC11" s="9">
        <v>0.26</v>
      </c>
      <c r="AD11" s="9"/>
      <c r="AE11" s="9">
        <v>15.37</v>
      </c>
      <c r="AF11" s="9"/>
      <c r="AG11" s="10"/>
      <c r="AH11" s="10"/>
      <c r="AI11" s="11">
        <v>1.916574</v>
      </c>
      <c r="AJ11" s="9">
        <v>2.33</v>
      </c>
      <c r="AK11" s="9">
        <v>0.54</v>
      </c>
      <c r="AL11" s="9">
        <v>0.01</v>
      </c>
      <c r="AM11" s="9"/>
      <c r="AN11" s="9">
        <v>3.74</v>
      </c>
      <c r="AO11" s="9">
        <v>3.68</v>
      </c>
      <c r="AP11" s="9">
        <v>0.08</v>
      </c>
      <c r="AQ11" s="9"/>
      <c r="AR11" s="9"/>
      <c r="AS11" s="9"/>
      <c r="AT11" s="9"/>
      <c r="AU11" s="9"/>
      <c r="AV11" s="9"/>
      <c r="AW11" s="9"/>
      <c r="AX11" s="9"/>
      <c r="AY11" s="9"/>
      <c r="AZ11" s="9"/>
      <c r="BA11" s="9"/>
      <c r="BB11" s="9"/>
      <c r="BC11" s="9"/>
      <c r="BD11" s="9"/>
      <c r="BE11" s="9"/>
      <c r="BF11" s="9">
        <v>0.56999999999999995</v>
      </c>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v>19</v>
      </c>
      <c r="CS11" s="9"/>
      <c r="CT11" s="9"/>
      <c r="CU11" s="9"/>
      <c r="CV11" s="9"/>
      <c r="CW11" s="9">
        <v>141</v>
      </c>
      <c r="CX11" s="9">
        <v>346</v>
      </c>
      <c r="CY11" s="9">
        <v>23.7</v>
      </c>
      <c r="CZ11" s="9">
        <v>154</v>
      </c>
      <c r="DA11" s="9">
        <v>12.2</v>
      </c>
      <c r="DB11" s="9"/>
      <c r="DC11" s="9"/>
      <c r="DD11" s="9"/>
      <c r="DE11" s="9"/>
      <c r="DF11" s="9"/>
      <c r="DG11" s="9"/>
      <c r="DH11" s="9"/>
      <c r="DI11" s="9"/>
      <c r="DJ11" s="9"/>
      <c r="DK11" s="9"/>
      <c r="DL11" s="9"/>
      <c r="DM11" s="9"/>
      <c r="DN11" s="9">
        <v>629</v>
      </c>
      <c r="DO11" s="9">
        <v>27.4</v>
      </c>
      <c r="DP11" s="9">
        <v>51.1</v>
      </c>
      <c r="DQ11" s="9">
        <v>6.03</v>
      </c>
      <c r="DR11" s="9">
        <v>21.8</v>
      </c>
      <c r="DS11" s="9">
        <v>4.16</v>
      </c>
      <c r="DT11" s="9">
        <v>0.87</v>
      </c>
      <c r="DU11" s="9">
        <v>3.8</v>
      </c>
      <c r="DV11" s="9">
        <v>0.61</v>
      </c>
      <c r="DW11" s="9">
        <v>3.67</v>
      </c>
      <c r="DX11" s="9">
        <v>0.77</v>
      </c>
      <c r="DY11" s="9">
        <v>2.23</v>
      </c>
      <c r="DZ11" s="9">
        <v>0.33</v>
      </c>
      <c r="EA11" s="9">
        <v>2.42</v>
      </c>
      <c r="EB11" s="9">
        <v>0.33</v>
      </c>
      <c r="EC11" s="9">
        <v>4.33</v>
      </c>
      <c r="ED11" s="9">
        <v>1.06</v>
      </c>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7"/>
      <c r="FP11" s="1" t="s">
        <v>183</v>
      </c>
    </row>
    <row r="12" spans="1:172" x14ac:dyDescent="0.35">
      <c r="A12" s="1" t="s">
        <v>181</v>
      </c>
      <c r="D12" s="1" t="s">
        <v>172</v>
      </c>
      <c r="E12" s="2">
        <v>51.353888888888889</v>
      </c>
      <c r="F12" s="2">
        <v>51.353888888888889</v>
      </c>
      <c r="G12" s="2">
        <v>120.30777777777777</v>
      </c>
      <c r="H12" s="2">
        <v>120.30777777777777</v>
      </c>
      <c r="L12" s="1" t="s">
        <v>188</v>
      </c>
      <c r="O12" s="6"/>
      <c r="P12" s="7"/>
      <c r="Q12" s="8">
        <v>206</v>
      </c>
      <c r="R12" s="7"/>
      <c r="S12" s="7"/>
      <c r="T12" s="7"/>
      <c r="U12" s="7"/>
      <c r="V12" s="7"/>
      <c r="W12" s="7"/>
      <c r="X12" s="7"/>
      <c r="Y12" s="7"/>
      <c r="Z12" s="7"/>
      <c r="AA12" s="7"/>
      <c r="AB12" s="9">
        <v>70.760000000000005</v>
      </c>
      <c r="AC12" s="9">
        <v>0.27</v>
      </c>
      <c r="AD12" s="9"/>
      <c r="AE12" s="9">
        <v>15.22</v>
      </c>
      <c r="AF12" s="9"/>
      <c r="AG12" s="10"/>
      <c r="AH12" s="10"/>
      <c r="AI12" s="11">
        <v>2.0695399999999999</v>
      </c>
      <c r="AJ12" s="9">
        <v>2.37</v>
      </c>
      <c r="AK12" s="9">
        <v>0.61</v>
      </c>
      <c r="AL12" s="9">
        <v>0.05</v>
      </c>
      <c r="AM12" s="9"/>
      <c r="AN12" s="9">
        <v>3.43</v>
      </c>
      <c r="AO12" s="9">
        <v>3.9</v>
      </c>
      <c r="AP12" s="9">
        <v>0.09</v>
      </c>
      <c r="AQ12" s="9"/>
      <c r="AR12" s="9"/>
      <c r="AS12" s="9"/>
      <c r="AT12" s="9"/>
      <c r="AU12" s="9"/>
      <c r="AV12" s="9"/>
      <c r="AW12" s="9"/>
      <c r="AX12" s="9"/>
      <c r="AY12" s="9"/>
      <c r="AZ12" s="9"/>
      <c r="BA12" s="9"/>
      <c r="BB12" s="9"/>
      <c r="BC12" s="9"/>
      <c r="BD12" s="9"/>
      <c r="BE12" s="9"/>
      <c r="BF12" s="9">
        <v>0.4</v>
      </c>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v>18.3</v>
      </c>
      <c r="CS12" s="9"/>
      <c r="CT12" s="9"/>
      <c r="CU12" s="9"/>
      <c r="CV12" s="9"/>
      <c r="CW12" s="9">
        <v>124</v>
      </c>
      <c r="CX12" s="9">
        <v>287</v>
      </c>
      <c r="CY12" s="9">
        <v>20.8</v>
      </c>
      <c r="CZ12" s="9">
        <v>155</v>
      </c>
      <c r="DA12" s="9">
        <v>11.9</v>
      </c>
      <c r="DB12" s="9"/>
      <c r="DC12" s="9"/>
      <c r="DD12" s="9"/>
      <c r="DE12" s="9"/>
      <c r="DF12" s="9"/>
      <c r="DG12" s="9"/>
      <c r="DH12" s="9"/>
      <c r="DI12" s="9"/>
      <c r="DJ12" s="9"/>
      <c r="DK12" s="9"/>
      <c r="DL12" s="9"/>
      <c r="DM12" s="9"/>
      <c r="DN12" s="9">
        <v>556</v>
      </c>
      <c r="DO12" s="9">
        <v>31.6</v>
      </c>
      <c r="DP12" s="9">
        <v>59.7</v>
      </c>
      <c r="DQ12" s="9">
        <v>6.68</v>
      </c>
      <c r="DR12" s="9">
        <v>23.8</v>
      </c>
      <c r="DS12" s="9">
        <v>4.46</v>
      </c>
      <c r="DT12" s="9">
        <v>0.72</v>
      </c>
      <c r="DU12" s="9">
        <v>3.54</v>
      </c>
      <c r="DV12" s="9">
        <v>0.55000000000000004</v>
      </c>
      <c r="DW12" s="9">
        <v>3.33</v>
      </c>
      <c r="DX12" s="9">
        <v>0.64</v>
      </c>
      <c r="DY12" s="9">
        <v>1.85</v>
      </c>
      <c r="DZ12" s="9">
        <v>0.28000000000000003</v>
      </c>
      <c r="EA12" s="9">
        <v>2.0099999999999998</v>
      </c>
      <c r="EB12" s="9">
        <v>0.32</v>
      </c>
      <c r="EC12" s="9">
        <v>4.49</v>
      </c>
      <c r="ED12" s="9">
        <v>0.99</v>
      </c>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7"/>
      <c r="FP12" s="1" t="s">
        <v>183</v>
      </c>
    </row>
    <row r="13" spans="1:172" x14ac:dyDescent="0.35">
      <c r="A13" s="1" t="s">
        <v>181</v>
      </c>
      <c r="D13" s="1" t="s">
        <v>172</v>
      </c>
      <c r="E13" s="2">
        <v>51.353888888888889</v>
      </c>
      <c r="F13" s="2">
        <v>51.353888888888889</v>
      </c>
      <c r="G13" s="2">
        <v>120.30777777777777</v>
      </c>
      <c r="H13" s="2">
        <v>120.30777777777777</v>
      </c>
      <c r="L13" s="1" t="s">
        <v>189</v>
      </c>
      <c r="O13" s="6"/>
      <c r="P13" s="7"/>
      <c r="Q13" s="8">
        <v>206</v>
      </c>
      <c r="R13" s="7"/>
      <c r="S13" s="7"/>
      <c r="T13" s="7"/>
      <c r="U13" s="7"/>
      <c r="V13" s="7"/>
      <c r="W13" s="7"/>
      <c r="X13" s="7"/>
      <c r="Y13" s="7"/>
      <c r="Z13" s="7"/>
      <c r="AA13" s="7"/>
      <c r="AB13" s="9">
        <v>71.25</v>
      </c>
      <c r="AC13" s="9">
        <v>0.26</v>
      </c>
      <c r="AD13" s="9"/>
      <c r="AE13" s="9">
        <v>14.9</v>
      </c>
      <c r="AF13" s="9"/>
      <c r="AG13" s="10"/>
      <c r="AH13" s="10"/>
      <c r="AI13" s="11">
        <v>1.9795600000000002</v>
      </c>
      <c r="AJ13" s="9">
        <v>2.44</v>
      </c>
      <c r="AK13" s="9">
        <v>0.6</v>
      </c>
      <c r="AL13" s="9">
        <v>0.05</v>
      </c>
      <c r="AM13" s="9"/>
      <c r="AN13" s="9">
        <v>3.34</v>
      </c>
      <c r="AO13" s="9">
        <v>3.92</v>
      </c>
      <c r="AP13" s="9">
        <v>0.08</v>
      </c>
      <c r="AQ13" s="9"/>
      <c r="AR13" s="9"/>
      <c r="AS13" s="9"/>
      <c r="AT13" s="9"/>
      <c r="AU13" s="9"/>
      <c r="AV13" s="9"/>
      <c r="AW13" s="9"/>
      <c r="AX13" s="9"/>
      <c r="AY13" s="9"/>
      <c r="AZ13" s="9"/>
      <c r="BA13" s="9"/>
      <c r="BB13" s="9"/>
      <c r="BC13" s="9"/>
      <c r="BD13" s="9"/>
      <c r="BE13" s="9"/>
      <c r="BF13" s="9">
        <v>0.42</v>
      </c>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v>18.399999999999999</v>
      </c>
      <c r="CS13" s="9"/>
      <c r="CT13" s="9"/>
      <c r="CU13" s="9"/>
      <c r="CV13" s="9"/>
      <c r="CW13" s="9">
        <v>134</v>
      </c>
      <c r="CX13" s="9">
        <v>306</v>
      </c>
      <c r="CY13" s="9">
        <v>21.2</v>
      </c>
      <c r="CZ13" s="9">
        <v>142</v>
      </c>
      <c r="DA13" s="9">
        <v>11.5</v>
      </c>
      <c r="DB13" s="9"/>
      <c r="DC13" s="9"/>
      <c r="DD13" s="9"/>
      <c r="DE13" s="9"/>
      <c r="DF13" s="9"/>
      <c r="DG13" s="9"/>
      <c r="DH13" s="9"/>
      <c r="DI13" s="9"/>
      <c r="DJ13" s="9"/>
      <c r="DK13" s="9"/>
      <c r="DL13" s="9"/>
      <c r="DM13" s="9"/>
      <c r="DN13" s="9">
        <v>599</v>
      </c>
      <c r="DO13" s="9">
        <v>21.3</v>
      </c>
      <c r="DP13" s="9">
        <v>38.700000000000003</v>
      </c>
      <c r="DQ13" s="9">
        <v>4.68</v>
      </c>
      <c r="DR13" s="9">
        <v>17.399999999999999</v>
      </c>
      <c r="DS13" s="9">
        <v>3.75</v>
      </c>
      <c r="DT13" s="9">
        <v>0.71</v>
      </c>
      <c r="DU13" s="9">
        <v>3.43</v>
      </c>
      <c r="DV13" s="9">
        <v>0.55000000000000004</v>
      </c>
      <c r="DW13" s="9">
        <v>3.32</v>
      </c>
      <c r="DX13" s="9">
        <v>0.64</v>
      </c>
      <c r="DY13" s="9">
        <v>1.91</v>
      </c>
      <c r="DZ13" s="9">
        <v>0.28999999999999998</v>
      </c>
      <c r="EA13" s="9">
        <v>1.97</v>
      </c>
      <c r="EB13" s="9">
        <v>0.31</v>
      </c>
      <c r="EC13" s="9">
        <v>4.17</v>
      </c>
      <c r="ED13" s="9">
        <v>0.96</v>
      </c>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7"/>
      <c r="FP13" s="1" t="s">
        <v>183</v>
      </c>
    </row>
    <row r="14" spans="1:172" x14ac:dyDescent="0.35">
      <c r="A14" s="1" t="s">
        <v>181</v>
      </c>
      <c r="D14" s="1" t="s">
        <v>172</v>
      </c>
      <c r="E14" s="2">
        <v>51.318333333333335</v>
      </c>
      <c r="F14" s="2">
        <v>51.318333333333335</v>
      </c>
      <c r="G14" s="2">
        <v>120.36666666666666</v>
      </c>
      <c r="H14" s="2">
        <v>120.36666666666666</v>
      </c>
      <c r="L14" s="1" t="s">
        <v>190</v>
      </c>
      <c r="O14" s="6"/>
      <c r="P14" s="7"/>
      <c r="Q14" s="8">
        <v>206</v>
      </c>
      <c r="R14" s="7"/>
      <c r="S14" s="7"/>
      <c r="T14" s="7"/>
      <c r="U14" s="7"/>
      <c r="V14" s="7"/>
      <c r="W14" s="7"/>
      <c r="X14" s="7"/>
      <c r="Y14" s="7"/>
      <c r="Z14" s="7"/>
      <c r="AA14" s="7"/>
      <c r="AB14" s="9">
        <v>69.680000000000007</v>
      </c>
      <c r="AC14" s="9">
        <v>0.32</v>
      </c>
      <c r="AD14" s="9"/>
      <c r="AE14" s="9">
        <v>15.63</v>
      </c>
      <c r="AF14" s="9"/>
      <c r="AG14" s="10"/>
      <c r="AH14" s="10"/>
      <c r="AI14" s="11">
        <v>2.3844699999999999</v>
      </c>
      <c r="AJ14" s="9">
        <v>2.79</v>
      </c>
      <c r="AK14" s="9">
        <v>0.78</v>
      </c>
      <c r="AL14" s="9">
        <v>0.05</v>
      </c>
      <c r="AM14" s="9"/>
      <c r="AN14" s="9">
        <v>3.05</v>
      </c>
      <c r="AO14" s="9">
        <v>3.88</v>
      </c>
      <c r="AP14" s="9">
        <v>0.11</v>
      </c>
      <c r="AQ14" s="9"/>
      <c r="AR14" s="9"/>
      <c r="AS14" s="9"/>
      <c r="AT14" s="9"/>
      <c r="AU14" s="9"/>
      <c r="AV14" s="9"/>
      <c r="AW14" s="9"/>
      <c r="AX14" s="9"/>
      <c r="AY14" s="9"/>
      <c r="AZ14" s="9"/>
      <c r="BA14" s="9"/>
      <c r="BB14" s="9"/>
      <c r="BC14" s="9"/>
      <c r="BD14" s="9"/>
      <c r="BE14" s="9"/>
      <c r="BF14" s="9">
        <v>0.82</v>
      </c>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v>18.100000000000001</v>
      </c>
      <c r="CS14" s="9"/>
      <c r="CT14" s="9"/>
      <c r="CU14" s="9"/>
      <c r="CV14" s="9"/>
      <c r="CW14" s="9">
        <v>96.7</v>
      </c>
      <c r="CX14" s="9">
        <v>466</v>
      </c>
      <c r="CY14" s="9">
        <v>17.100000000000001</v>
      </c>
      <c r="CZ14" s="9">
        <v>166</v>
      </c>
      <c r="DA14" s="9">
        <v>10.7</v>
      </c>
      <c r="DB14" s="9"/>
      <c r="DC14" s="9"/>
      <c r="DD14" s="9"/>
      <c r="DE14" s="9"/>
      <c r="DF14" s="9"/>
      <c r="DG14" s="9"/>
      <c r="DH14" s="9"/>
      <c r="DI14" s="9"/>
      <c r="DJ14" s="9"/>
      <c r="DK14" s="9"/>
      <c r="DL14" s="9"/>
      <c r="DM14" s="9"/>
      <c r="DN14" s="9">
        <v>881</v>
      </c>
      <c r="DO14" s="9">
        <v>29.2</v>
      </c>
      <c r="DP14" s="9">
        <v>55.4</v>
      </c>
      <c r="DQ14" s="9">
        <v>6.25</v>
      </c>
      <c r="DR14" s="9">
        <v>22.7</v>
      </c>
      <c r="DS14" s="9">
        <v>4.3099999999999996</v>
      </c>
      <c r="DT14" s="9">
        <v>0.92</v>
      </c>
      <c r="DU14" s="9">
        <v>3.46</v>
      </c>
      <c r="DV14" s="9">
        <v>0.51</v>
      </c>
      <c r="DW14" s="9">
        <v>2.81</v>
      </c>
      <c r="DX14" s="9">
        <v>0.53</v>
      </c>
      <c r="DY14" s="9">
        <v>1.54</v>
      </c>
      <c r="DZ14" s="9">
        <v>0.23</v>
      </c>
      <c r="EA14" s="9">
        <v>1.46</v>
      </c>
      <c r="EB14" s="9">
        <v>0.23</v>
      </c>
      <c r="EC14" s="9">
        <v>4.3899999999999997</v>
      </c>
      <c r="ED14" s="9">
        <v>0.84</v>
      </c>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7"/>
      <c r="FP14" s="1" t="s">
        <v>183</v>
      </c>
    </row>
    <row r="15" spans="1:172" x14ac:dyDescent="0.35">
      <c r="A15" s="1" t="s">
        <v>181</v>
      </c>
      <c r="D15" s="1" t="s">
        <v>172</v>
      </c>
      <c r="E15" s="2">
        <v>51.318333333333335</v>
      </c>
      <c r="F15" s="2">
        <v>51.318333333333335</v>
      </c>
      <c r="G15" s="2">
        <v>120.36666666666666</v>
      </c>
      <c r="H15" s="2">
        <v>120.36666666666666</v>
      </c>
      <c r="L15" s="1" t="s">
        <v>191</v>
      </c>
      <c r="O15" s="6"/>
      <c r="P15" s="7"/>
      <c r="Q15" s="8">
        <v>206</v>
      </c>
      <c r="R15" s="7"/>
      <c r="S15" s="7"/>
      <c r="T15" s="7"/>
      <c r="U15" s="7"/>
      <c r="V15" s="7"/>
      <c r="W15" s="7"/>
      <c r="X15" s="7"/>
      <c r="Y15" s="7"/>
      <c r="Z15" s="7"/>
      <c r="AA15" s="7"/>
      <c r="AB15" s="9">
        <v>69.489999999999995</v>
      </c>
      <c r="AC15" s="9">
        <v>0.32</v>
      </c>
      <c r="AD15" s="9"/>
      <c r="AE15" s="9">
        <v>15.44</v>
      </c>
      <c r="AF15" s="9"/>
      <c r="AG15" s="10"/>
      <c r="AH15" s="10"/>
      <c r="AI15" s="11">
        <v>2.3574760000000001</v>
      </c>
      <c r="AJ15" s="9">
        <v>2.69</v>
      </c>
      <c r="AK15" s="9">
        <v>0.78</v>
      </c>
      <c r="AL15" s="9">
        <v>0.05</v>
      </c>
      <c r="AM15" s="9"/>
      <c r="AN15" s="9">
        <v>3.44</v>
      </c>
      <c r="AO15" s="9">
        <v>3.78</v>
      </c>
      <c r="AP15" s="9">
        <v>0.11</v>
      </c>
      <c r="AQ15" s="9"/>
      <c r="AR15" s="9"/>
      <c r="AS15" s="9"/>
      <c r="AT15" s="9"/>
      <c r="AU15" s="9"/>
      <c r="AV15" s="9"/>
      <c r="AW15" s="9"/>
      <c r="AX15" s="9"/>
      <c r="AY15" s="9"/>
      <c r="AZ15" s="9"/>
      <c r="BA15" s="9"/>
      <c r="BB15" s="9"/>
      <c r="BC15" s="9"/>
      <c r="BD15" s="9"/>
      <c r="BE15" s="9"/>
      <c r="BF15" s="9">
        <v>0.74</v>
      </c>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v>18.399999999999999</v>
      </c>
      <c r="CS15" s="9"/>
      <c r="CT15" s="9"/>
      <c r="CU15" s="9"/>
      <c r="CV15" s="9"/>
      <c r="CW15" s="9">
        <v>114</v>
      </c>
      <c r="CX15" s="9">
        <v>481</v>
      </c>
      <c r="CY15" s="9">
        <v>15.9</v>
      </c>
      <c r="CZ15" s="9">
        <v>165</v>
      </c>
      <c r="DA15" s="9">
        <v>10.5</v>
      </c>
      <c r="DB15" s="9"/>
      <c r="DC15" s="9"/>
      <c r="DD15" s="9"/>
      <c r="DE15" s="9"/>
      <c r="DF15" s="9"/>
      <c r="DG15" s="9"/>
      <c r="DH15" s="9"/>
      <c r="DI15" s="9"/>
      <c r="DJ15" s="9"/>
      <c r="DK15" s="9"/>
      <c r="DL15" s="9"/>
      <c r="DM15" s="9"/>
      <c r="DN15" s="9">
        <v>1243</v>
      </c>
      <c r="DO15" s="9">
        <v>24.8</v>
      </c>
      <c r="DP15" s="9">
        <v>48.3</v>
      </c>
      <c r="DQ15" s="9">
        <v>5.31</v>
      </c>
      <c r="DR15" s="9">
        <v>19.2</v>
      </c>
      <c r="DS15" s="9">
        <v>3.81</v>
      </c>
      <c r="DT15" s="9">
        <v>0.95</v>
      </c>
      <c r="DU15" s="9">
        <v>2.92</v>
      </c>
      <c r="DV15" s="9">
        <v>0.45</v>
      </c>
      <c r="DW15" s="9">
        <v>2.63</v>
      </c>
      <c r="DX15" s="9">
        <v>0.51</v>
      </c>
      <c r="DY15" s="9">
        <v>1.37</v>
      </c>
      <c r="DZ15" s="9">
        <v>0.22</v>
      </c>
      <c r="EA15" s="9">
        <v>1.38</v>
      </c>
      <c r="EB15" s="9">
        <v>0.2</v>
      </c>
      <c r="EC15" s="9">
        <v>4.3099999999999996</v>
      </c>
      <c r="ED15" s="9">
        <v>0.76</v>
      </c>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7"/>
      <c r="FP15" s="1" t="s">
        <v>183</v>
      </c>
    </row>
    <row r="16" spans="1:172" x14ac:dyDescent="0.35">
      <c r="A16" s="1" t="s">
        <v>181</v>
      </c>
      <c r="D16" s="1" t="s">
        <v>172</v>
      </c>
      <c r="E16" s="2">
        <v>51.318333333333335</v>
      </c>
      <c r="F16" s="2">
        <v>51.318333333333335</v>
      </c>
      <c r="G16" s="2">
        <v>120.36666666666666</v>
      </c>
      <c r="H16" s="2">
        <v>120.36666666666666</v>
      </c>
      <c r="L16" s="1" t="s">
        <v>192</v>
      </c>
      <c r="O16" s="6"/>
      <c r="P16" s="7"/>
      <c r="Q16" s="8">
        <v>206</v>
      </c>
      <c r="R16" s="7"/>
      <c r="S16" s="7"/>
      <c r="T16" s="7"/>
      <c r="U16" s="7"/>
      <c r="V16" s="7"/>
      <c r="W16" s="7"/>
      <c r="X16" s="7"/>
      <c r="Y16" s="7"/>
      <c r="Z16" s="7"/>
      <c r="AA16" s="7"/>
      <c r="AB16" s="9">
        <v>66.25</v>
      </c>
      <c r="AC16" s="9">
        <v>0.34</v>
      </c>
      <c r="AD16" s="9"/>
      <c r="AE16" s="9">
        <v>16.739999999999998</v>
      </c>
      <c r="AF16" s="9"/>
      <c r="AG16" s="10"/>
      <c r="AH16" s="10"/>
      <c r="AI16" s="11">
        <v>2.4294600000000002</v>
      </c>
      <c r="AJ16" s="9">
        <v>3.57</v>
      </c>
      <c r="AK16" s="9">
        <v>1.04</v>
      </c>
      <c r="AL16" s="9">
        <v>0.06</v>
      </c>
      <c r="AM16" s="9"/>
      <c r="AN16" s="9">
        <v>3.49</v>
      </c>
      <c r="AO16" s="9">
        <v>3.86</v>
      </c>
      <c r="AP16" s="9">
        <v>0.12</v>
      </c>
      <c r="AQ16" s="9"/>
      <c r="AR16" s="9"/>
      <c r="AS16" s="9"/>
      <c r="AT16" s="9"/>
      <c r="AU16" s="9"/>
      <c r="AV16" s="9"/>
      <c r="AW16" s="9"/>
      <c r="AX16" s="9"/>
      <c r="AY16" s="9"/>
      <c r="AZ16" s="9"/>
      <c r="BA16" s="9"/>
      <c r="BB16" s="9"/>
      <c r="BC16" s="9"/>
      <c r="BD16" s="9"/>
      <c r="BE16" s="9"/>
      <c r="BF16" s="9">
        <v>0.82</v>
      </c>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v>20.9</v>
      </c>
      <c r="CS16" s="9"/>
      <c r="CT16" s="9"/>
      <c r="CU16" s="9"/>
      <c r="CV16" s="9"/>
      <c r="CW16" s="9">
        <v>121</v>
      </c>
      <c r="CX16" s="9">
        <v>485</v>
      </c>
      <c r="CY16" s="9">
        <v>22.2</v>
      </c>
      <c r="CZ16" s="9">
        <v>184</v>
      </c>
      <c r="DA16" s="9">
        <v>11.8</v>
      </c>
      <c r="DB16" s="9"/>
      <c r="DC16" s="9"/>
      <c r="DD16" s="9"/>
      <c r="DE16" s="9"/>
      <c r="DF16" s="9"/>
      <c r="DG16" s="9"/>
      <c r="DH16" s="9"/>
      <c r="DI16" s="9"/>
      <c r="DJ16" s="9"/>
      <c r="DK16" s="9"/>
      <c r="DL16" s="9"/>
      <c r="DM16" s="9"/>
      <c r="DN16" s="9">
        <v>911</v>
      </c>
      <c r="DO16" s="9">
        <v>33.200000000000003</v>
      </c>
      <c r="DP16" s="9">
        <v>64.2</v>
      </c>
      <c r="DQ16" s="9">
        <v>7.44</v>
      </c>
      <c r="DR16" s="9">
        <v>27.1</v>
      </c>
      <c r="DS16" s="9">
        <v>5.16</v>
      </c>
      <c r="DT16" s="9">
        <v>1.1000000000000001</v>
      </c>
      <c r="DU16" s="9">
        <v>4.32</v>
      </c>
      <c r="DV16" s="9">
        <v>0.68</v>
      </c>
      <c r="DW16" s="9">
        <v>3.76</v>
      </c>
      <c r="DX16" s="9">
        <v>0.71</v>
      </c>
      <c r="DY16" s="9">
        <v>2.13</v>
      </c>
      <c r="DZ16" s="9">
        <v>0.28999999999999998</v>
      </c>
      <c r="EA16" s="9">
        <v>2.04</v>
      </c>
      <c r="EB16" s="9">
        <v>0.28999999999999998</v>
      </c>
      <c r="EC16" s="9">
        <v>4.78</v>
      </c>
      <c r="ED16" s="9">
        <v>0.91</v>
      </c>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7"/>
      <c r="FP16" s="1" t="s">
        <v>183</v>
      </c>
    </row>
    <row r="17" spans="1:172" x14ac:dyDescent="0.35">
      <c r="A17" s="1" t="s">
        <v>181</v>
      </c>
      <c r="D17" s="1" t="s">
        <v>172</v>
      </c>
      <c r="E17" s="2">
        <v>51.318333333333335</v>
      </c>
      <c r="F17" s="2">
        <v>51.318333333333335</v>
      </c>
      <c r="G17" s="2">
        <v>120.36666666666666</v>
      </c>
      <c r="H17" s="2">
        <v>120.36666666666666</v>
      </c>
      <c r="L17" s="1" t="s">
        <v>193</v>
      </c>
      <c r="O17" s="6"/>
      <c r="P17" s="7"/>
      <c r="Q17" s="8">
        <v>206</v>
      </c>
      <c r="R17" s="7"/>
      <c r="S17" s="7"/>
      <c r="T17" s="7"/>
      <c r="U17" s="7"/>
      <c r="V17" s="7"/>
      <c r="W17" s="7"/>
      <c r="X17" s="7"/>
      <c r="Y17" s="7"/>
      <c r="Z17" s="7"/>
      <c r="AA17" s="7"/>
      <c r="AB17" s="9">
        <v>67.760000000000005</v>
      </c>
      <c r="AC17" s="9">
        <v>0.34</v>
      </c>
      <c r="AD17" s="9"/>
      <c r="AE17" s="9">
        <v>16.04</v>
      </c>
      <c r="AF17" s="9"/>
      <c r="AG17" s="10"/>
      <c r="AH17" s="10"/>
      <c r="AI17" s="11">
        <v>2.4204620000000001</v>
      </c>
      <c r="AJ17" s="9">
        <v>2.9</v>
      </c>
      <c r="AK17" s="9">
        <v>0.82</v>
      </c>
      <c r="AL17" s="9">
        <v>0.55000000000000004</v>
      </c>
      <c r="AM17" s="9"/>
      <c r="AN17" s="9">
        <v>3.38</v>
      </c>
      <c r="AO17" s="9">
        <v>3.8</v>
      </c>
      <c r="AP17" s="9">
        <v>0.12</v>
      </c>
      <c r="AQ17" s="9"/>
      <c r="AR17" s="9"/>
      <c r="AS17" s="9"/>
      <c r="AT17" s="9"/>
      <c r="AU17" s="9"/>
      <c r="AV17" s="9"/>
      <c r="AW17" s="9"/>
      <c r="AX17" s="9"/>
      <c r="AY17" s="9"/>
      <c r="AZ17" s="9"/>
      <c r="BA17" s="9"/>
      <c r="BB17" s="9"/>
      <c r="BC17" s="9"/>
      <c r="BD17" s="9"/>
      <c r="BE17" s="9"/>
      <c r="BF17" s="9">
        <v>0.84</v>
      </c>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v>20.5</v>
      </c>
      <c r="CS17" s="9"/>
      <c r="CT17" s="9"/>
      <c r="CU17" s="9"/>
      <c r="CV17" s="9"/>
      <c r="CW17" s="9">
        <v>116</v>
      </c>
      <c r="CX17" s="9">
        <v>469</v>
      </c>
      <c r="CY17" s="9">
        <v>21.1</v>
      </c>
      <c r="CZ17" s="9">
        <v>181</v>
      </c>
      <c r="DA17" s="9">
        <v>12</v>
      </c>
      <c r="DB17" s="9"/>
      <c r="DC17" s="9"/>
      <c r="DD17" s="9"/>
      <c r="DE17" s="9"/>
      <c r="DF17" s="9"/>
      <c r="DG17" s="9"/>
      <c r="DH17" s="9"/>
      <c r="DI17" s="9"/>
      <c r="DJ17" s="9"/>
      <c r="DK17" s="9"/>
      <c r="DL17" s="9"/>
      <c r="DM17" s="9"/>
      <c r="DN17" s="9">
        <v>904</v>
      </c>
      <c r="DO17" s="9">
        <v>30.8</v>
      </c>
      <c r="DP17" s="9">
        <v>60.5</v>
      </c>
      <c r="DQ17" s="9">
        <v>6.82</v>
      </c>
      <c r="DR17" s="9">
        <v>24.4</v>
      </c>
      <c r="DS17" s="9">
        <v>4.63</v>
      </c>
      <c r="DT17" s="9">
        <v>1.05</v>
      </c>
      <c r="DU17" s="9">
        <v>4.1900000000000004</v>
      </c>
      <c r="DV17" s="9">
        <v>0.62</v>
      </c>
      <c r="DW17" s="9">
        <v>3.47</v>
      </c>
      <c r="DX17" s="9">
        <v>0.69</v>
      </c>
      <c r="DY17" s="9">
        <v>2.0699999999999998</v>
      </c>
      <c r="DZ17" s="9">
        <v>0.3</v>
      </c>
      <c r="EA17" s="9">
        <v>2.02</v>
      </c>
      <c r="EB17" s="9">
        <v>0.28999999999999998</v>
      </c>
      <c r="EC17" s="9">
        <v>4.82</v>
      </c>
      <c r="ED17" s="9">
        <v>0.89</v>
      </c>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7"/>
      <c r="FP17" s="1" t="s">
        <v>183</v>
      </c>
    </row>
    <row r="18" spans="1:172" x14ac:dyDescent="0.35">
      <c r="A18" s="1" t="s">
        <v>181</v>
      </c>
      <c r="D18" s="1" t="s">
        <v>172</v>
      </c>
      <c r="E18" s="2">
        <v>51.31305555555555</v>
      </c>
      <c r="F18" s="2">
        <v>51.31305555555555</v>
      </c>
      <c r="G18" s="2">
        <v>120.42861111111111</v>
      </c>
      <c r="H18" s="2">
        <v>120.42861111111111</v>
      </c>
      <c r="L18" s="1" t="s">
        <v>194</v>
      </c>
      <c r="O18" s="6"/>
      <c r="P18" s="7"/>
      <c r="Q18" s="8">
        <v>205</v>
      </c>
      <c r="R18" s="7"/>
      <c r="S18" s="7"/>
      <c r="T18" s="7"/>
      <c r="U18" s="7"/>
      <c r="V18" s="7"/>
      <c r="W18" s="7"/>
      <c r="X18" s="7"/>
      <c r="Y18" s="7"/>
      <c r="Z18" s="7"/>
      <c r="AA18" s="7"/>
      <c r="AB18" s="9">
        <v>70.5</v>
      </c>
      <c r="AC18" s="9">
        <v>0.27</v>
      </c>
      <c r="AD18" s="9"/>
      <c r="AE18" s="9">
        <v>14.85</v>
      </c>
      <c r="AF18" s="9"/>
      <c r="AG18" s="10"/>
      <c r="AH18" s="10"/>
      <c r="AI18" s="11">
        <v>2.1145300000000002</v>
      </c>
      <c r="AJ18" s="9">
        <v>1.95</v>
      </c>
      <c r="AK18" s="9">
        <v>0.63</v>
      </c>
      <c r="AL18" s="9">
        <v>0.05</v>
      </c>
      <c r="AM18" s="9"/>
      <c r="AN18" s="9">
        <v>3.61</v>
      </c>
      <c r="AO18" s="9">
        <v>3.96</v>
      </c>
      <c r="AP18" s="9">
        <v>0.08</v>
      </c>
      <c r="AQ18" s="9"/>
      <c r="AR18" s="9"/>
      <c r="AS18" s="9"/>
      <c r="AT18" s="9"/>
      <c r="AU18" s="9"/>
      <c r="AV18" s="9"/>
      <c r="AW18" s="9"/>
      <c r="AX18" s="9"/>
      <c r="AY18" s="9"/>
      <c r="AZ18" s="9"/>
      <c r="BA18" s="9"/>
      <c r="BB18" s="9"/>
      <c r="BC18" s="9"/>
      <c r="BD18" s="9"/>
      <c r="BE18" s="9"/>
      <c r="BF18" s="9">
        <v>1.1200000000000001</v>
      </c>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v>18.899999999999999</v>
      </c>
      <c r="CS18" s="9"/>
      <c r="CT18" s="9"/>
      <c r="CU18" s="9"/>
      <c r="CV18" s="9"/>
      <c r="CW18" s="9">
        <v>134</v>
      </c>
      <c r="CX18" s="9">
        <v>328</v>
      </c>
      <c r="CY18" s="9">
        <v>21.3</v>
      </c>
      <c r="CZ18" s="9">
        <v>165</v>
      </c>
      <c r="DA18" s="9">
        <v>11.8</v>
      </c>
      <c r="DB18" s="9"/>
      <c r="DC18" s="9"/>
      <c r="DD18" s="9"/>
      <c r="DE18" s="9"/>
      <c r="DF18" s="9"/>
      <c r="DG18" s="9"/>
      <c r="DH18" s="9"/>
      <c r="DI18" s="9"/>
      <c r="DJ18" s="9"/>
      <c r="DK18" s="9"/>
      <c r="DL18" s="9"/>
      <c r="DM18" s="9"/>
      <c r="DN18" s="9">
        <v>616</v>
      </c>
      <c r="DO18" s="9">
        <v>30.3</v>
      </c>
      <c r="DP18" s="9">
        <v>57.3</v>
      </c>
      <c r="DQ18" s="9">
        <v>6.55</v>
      </c>
      <c r="DR18" s="9">
        <v>23</v>
      </c>
      <c r="DS18" s="9">
        <v>4.47</v>
      </c>
      <c r="DT18" s="9">
        <v>0.76</v>
      </c>
      <c r="DU18" s="9">
        <v>3.65</v>
      </c>
      <c r="DV18" s="9">
        <v>0.57999999999999996</v>
      </c>
      <c r="DW18" s="9">
        <v>3.32</v>
      </c>
      <c r="DX18" s="9">
        <v>0.65</v>
      </c>
      <c r="DY18" s="9">
        <v>1.87</v>
      </c>
      <c r="DZ18" s="9">
        <v>0.28999999999999998</v>
      </c>
      <c r="EA18" s="9">
        <v>1.92</v>
      </c>
      <c r="EB18" s="9">
        <v>0.31</v>
      </c>
      <c r="EC18" s="9">
        <v>4.66</v>
      </c>
      <c r="ED18" s="9">
        <v>0.92</v>
      </c>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7"/>
      <c r="FP18" s="1" t="s">
        <v>183</v>
      </c>
    </row>
    <row r="19" spans="1:172" x14ac:dyDescent="0.35">
      <c r="A19" s="1" t="s">
        <v>181</v>
      </c>
      <c r="D19" s="1" t="s">
        <v>172</v>
      </c>
      <c r="E19" s="2">
        <v>51.31305555555555</v>
      </c>
      <c r="F19" s="2">
        <v>51.31305555555555</v>
      </c>
      <c r="G19" s="2">
        <v>120.42861111111111</v>
      </c>
      <c r="H19" s="2">
        <v>120.42861111111111</v>
      </c>
      <c r="L19" s="1" t="s">
        <v>195</v>
      </c>
      <c r="O19" s="6"/>
      <c r="P19" s="7"/>
      <c r="Q19" s="8">
        <v>205</v>
      </c>
      <c r="R19" s="7"/>
      <c r="S19" s="7"/>
      <c r="T19" s="7"/>
      <c r="U19" s="7"/>
      <c r="V19" s="7"/>
      <c r="W19" s="7"/>
      <c r="X19" s="7"/>
      <c r="Y19" s="7"/>
      <c r="Z19" s="7"/>
      <c r="AA19" s="7"/>
      <c r="AB19" s="9">
        <v>71.28</v>
      </c>
      <c r="AC19" s="9">
        <v>0.25</v>
      </c>
      <c r="AD19" s="9"/>
      <c r="AE19" s="9">
        <v>14.76</v>
      </c>
      <c r="AF19" s="9"/>
      <c r="AG19" s="10"/>
      <c r="AH19" s="10"/>
      <c r="AI19" s="11">
        <v>1.9705620000000001</v>
      </c>
      <c r="AJ19" s="9">
        <v>2.2000000000000002</v>
      </c>
      <c r="AK19" s="9">
        <v>0.6</v>
      </c>
      <c r="AL19" s="9">
        <v>0.05</v>
      </c>
      <c r="AM19" s="9"/>
      <c r="AN19" s="9">
        <v>3.15</v>
      </c>
      <c r="AO19" s="9">
        <v>4.0199999999999996</v>
      </c>
      <c r="AP19" s="9">
        <v>0.08</v>
      </c>
      <c r="AQ19" s="9"/>
      <c r="AR19" s="9"/>
      <c r="AS19" s="9"/>
      <c r="AT19" s="9"/>
      <c r="AU19" s="9"/>
      <c r="AV19" s="9"/>
      <c r="AW19" s="9"/>
      <c r="AX19" s="9"/>
      <c r="AY19" s="9"/>
      <c r="AZ19" s="9"/>
      <c r="BA19" s="9"/>
      <c r="BB19" s="9"/>
      <c r="BC19" s="9"/>
      <c r="BD19" s="9"/>
      <c r="BE19" s="9"/>
      <c r="BF19" s="9">
        <v>0.94</v>
      </c>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v>18.5</v>
      </c>
      <c r="CS19" s="9"/>
      <c r="CT19" s="9"/>
      <c r="CU19" s="9"/>
      <c r="CV19" s="9"/>
      <c r="CW19" s="9">
        <v>127</v>
      </c>
      <c r="CX19" s="9">
        <v>316</v>
      </c>
      <c r="CY19" s="9">
        <v>20.100000000000001</v>
      </c>
      <c r="CZ19" s="9">
        <v>138</v>
      </c>
      <c r="DA19" s="9">
        <v>11.6</v>
      </c>
      <c r="DB19" s="9"/>
      <c r="DC19" s="9"/>
      <c r="DD19" s="9"/>
      <c r="DE19" s="9"/>
      <c r="DF19" s="9"/>
      <c r="DG19" s="9"/>
      <c r="DH19" s="9"/>
      <c r="DI19" s="9"/>
      <c r="DJ19" s="9"/>
      <c r="DK19" s="9"/>
      <c r="DL19" s="9"/>
      <c r="DM19" s="9"/>
      <c r="DN19" s="9">
        <v>408</v>
      </c>
      <c r="DO19" s="9">
        <v>19.7</v>
      </c>
      <c r="DP19" s="9">
        <v>37.5</v>
      </c>
      <c r="DQ19" s="9">
        <v>4.38</v>
      </c>
      <c r="DR19" s="9">
        <v>16.2</v>
      </c>
      <c r="DS19" s="9">
        <v>3.62</v>
      </c>
      <c r="DT19" s="9">
        <v>0.71</v>
      </c>
      <c r="DU19" s="9">
        <v>3.16</v>
      </c>
      <c r="DV19" s="9">
        <v>0.53</v>
      </c>
      <c r="DW19" s="9">
        <v>3.1</v>
      </c>
      <c r="DX19" s="9">
        <v>0.63</v>
      </c>
      <c r="DY19" s="9">
        <v>1.84</v>
      </c>
      <c r="DZ19" s="9">
        <v>0.28999999999999998</v>
      </c>
      <c r="EA19" s="9">
        <v>2.0099999999999998</v>
      </c>
      <c r="EB19" s="9">
        <v>0.31</v>
      </c>
      <c r="EC19" s="9">
        <v>3.99</v>
      </c>
      <c r="ED19" s="9">
        <v>0.96</v>
      </c>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7"/>
      <c r="FP19" s="1" t="s">
        <v>183</v>
      </c>
    </row>
    <row r="20" spans="1:172" x14ac:dyDescent="0.35">
      <c r="A20" s="1" t="s">
        <v>181</v>
      </c>
      <c r="D20" s="1" t="s">
        <v>172</v>
      </c>
      <c r="E20" s="2">
        <v>51.31305555555555</v>
      </c>
      <c r="F20" s="2">
        <v>51.31305555555555</v>
      </c>
      <c r="G20" s="2">
        <v>120.42861111111111</v>
      </c>
      <c r="H20" s="2">
        <v>120.42861111111111</v>
      </c>
      <c r="L20" s="1" t="s">
        <v>196</v>
      </c>
      <c r="O20" s="6"/>
      <c r="P20" s="7"/>
      <c r="Q20" s="8">
        <v>205</v>
      </c>
      <c r="R20" s="7"/>
      <c r="S20" s="7"/>
      <c r="T20" s="7"/>
      <c r="U20" s="7"/>
      <c r="V20" s="7"/>
      <c r="W20" s="7"/>
      <c r="X20" s="7"/>
      <c r="Y20" s="7"/>
      <c r="Z20" s="7"/>
      <c r="AA20" s="7"/>
      <c r="AB20" s="9">
        <v>72.3</v>
      </c>
      <c r="AC20" s="9">
        <v>0.25</v>
      </c>
      <c r="AD20" s="9"/>
      <c r="AE20" s="9">
        <v>14.25</v>
      </c>
      <c r="AF20" s="9"/>
      <c r="AG20" s="10"/>
      <c r="AH20" s="10"/>
      <c r="AI20" s="11">
        <v>1.9705620000000001</v>
      </c>
      <c r="AJ20" s="9">
        <v>2.14</v>
      </c>
      <c r="AK20" s="9">
        <v>0.6</v>
      </c>
      <c r="AL20" s="9">
        <v>0.05</v>
      </c>
      <c r="AM20" s="9"/>
      <c r="AN20" s="9">
        <v>3.24</v>
      </c>
      <c r="AO20" s="9">
        <v>3.74</v>
      </c>
      <c r="AP20" s="9">
        <v>7.0000000000000007E-2</v>
      </c>
      <c r="AQ20" s="9"/>
      <c r="AR20" s="9"/>
      <c r="AS20" s="9"/>
      <c r="AT20" s="9"/>
      <c r="AU20" s="9"/>
      <c r="AV20" s="9"/>
      <c r="AW20" s="9"/>
      <c r="AX20" s="9"/>
      <c r="AY20" s="9"/>
      <c r="AZ20" s="9"/>
      <c r="BA20" s="9"/>
      <c r="BB20" s="9"/>
      <c r="BC20" s="9"/>
      <c r="BD20" s="9"/>
      <c r="BE20" s="9"/>
      <c r="BF20" s="9">
        <v>0.88</v>
      </c>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v>18.100000000000001</v>
      </c>
      <c r="CS20" s="9"/>
      <c r="CT20" s="9"/>
      <c r="CU20" s="9"/>
      <c r="CV20" s="9"/>
      <c r="CW20" s="9">
        <v>127</v>
      </c>
      <c r="CX20" s="9">
        <v>306</v>
      </c>
      <c r="CY20" s="9">
        <v>21.7</v>
      </c>
      <c r="CZ20" s="9">
        <v>144</v>
      </c>
      <c r="DA20" s="9">
        <v>12.7</v>
      </c>
      <c r="DB20" s="9"/>
      <c r="DC20" s="9"/>
      <c r="DD20" s="9"/>
      <c r="DE20" s="9"/>
      <c r="DF20" s="9"/>
      <c r="DG20" s="9"/>
      <c r="DH20" s="9"/>
      <c r="DI20" s="9"/>
      <c r="DJ20" s="9"/>
      <c r="DK20" s="9"/>
      <c r="DL20" s="9"/>
      <c r="DM20" s="9"/>
      <c r="DN20" s="9">
        <v>469</v>
      </c>
      <c r="DO20" s="9">
        <v>32.1</v>
      </c>
      <c r="DP20" s="9">
        <v>61.3</v>
      </c>
      <c r="DQ20" s="9">
        <v>6.84</v>
      </c>
      <c r="DR20" s="9">
        <v>24.7</v>
      </c>
      <c r="DS20" s="9">
        <v>4.5199999999999996</v>
      </c>
      <c r="DT20" s="9">
        <v>0.72</v>
      </c>
      <c r="DU20" s="9">
        <v>3.72</v>
      </c>
      <c r="DV20" s="9">
        <v>0.6</v>
      </c>
      <c r="DW20" s="9">
        <v>3.47</v>
      </c>
      <c r="DX20" s="9">
        <v>0.67</v>
      </c>
      <c r="DY20" s="9">
        <v>2.0699999999999998</v>
      </c>
      <c r="DZ20" s="9">
        <v>0.32</v>
      </c>
      <c r="EA20" s="9">
        <v>2.17</v>
      </c>
      <c r="EB20" s="9">
        <v>0.33</v>
      </c>
      <c r="EC20" s="9">
        <v>4.2300000000000004</v>
      </c>
      <c r="ED20" s="9">
        <v>1.1200000000000001</v>
      </c>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7"/>
      <c r="FP20" s="1" t="s">
        <v>183</v>
      </c>
    </row>
    <row r="21" spans="1:172" x14ac:dyDescent="0.35">
      <c r="A21" s="1" t="s">
        <v>181</v>
      </c>
      <c r="D21" s="1" t="s">
        <v>172</v>
      </c>
      <c r="E21" s="2">
        <v>51.489166666666669</v>
      </c>
      <c r="F21" s="2">
        <v>51.489166666666669</v>
      </c>
      <c r="G21" s="2">
        <v>120.81305555555555</v>
      </c>
      <c r="H21" s="2">
        <v>120.81305555555555</v>
      </c>
      <c r="L21" s="1" t="s">
        <v>197</v>
      </c>
      <c r="O21" s="6"/>
      <c r="P21" s="7"/>
      <c r="Q21" s="8">
        <v>205</v>
      </c>
      <c r="R21" s="7"/>
      <c r="S21" s="7"/>
      <c r="T21" s="7"/>
      <c r="U21" s="7"/>
      <c r="V21" s="7"/>
      <c r="W21" s="7"/>
      <c r="X21" s="7"/>
      <c r="Y21" s="7"/>
      <c r="Z21" s="7"/>
      <c r="AA21" s="7"/>
      <c r="AB21" s="9">
        <v>74.37</v>
      </c>
      <c r="AC21" s="9">
        <v>0.2</v>
      </c>
      <c r="AD21" s="9"/>
      <c r="AE21" s="9">
        <v>13.55</v>
      </c>
      <c r="AF21" s="9"/>
      <c r="AG21" s="10"/>
      <c r="AH21" s="10"/>
      <c r="AI21" s="11">
        <v>1.7456119999999999</v>
      </c>
      <c r="AJ21" s="9">
        <v>1.28</v>
      </c>
      <c r="AK21" s="9">
        <v>0.34</v>
      </c>
      <c r="AL21" s="9">
        <v>0.02</v>
      </c>
      <c r="AM21" s="9"/>
      <c r="AN21" s="9">
        <v>3.74</v>
      </c>
      <c r="AO21" s="9">
        <v>3.78</v>
      </c>
      <c r="AP21" s="9">
        <v>0.06</v>
      </c>
      <c r="AQ21" s="9"/>
      <c r="AR21" s="9"/>
      <c r="AS21" s="9"/>
      <c r="AT21" s="9"/>
      <c r="AU21" s="9"/>
      <c r="AV21" s="9"/>
      <c r="AW21" s="9"/>
      <c r="AX21" s="9"/>
      <c r="AY21" s="9"/>
      <c r="AZ21" s="9"/>
      <c r="BA21" s="9"/>
      <c r="BB21" s="9"/>
      <c r="BC21" s="9"/>
      <c r="BD21" s="9"/>
      <c r="BE21" s="9"/>
      <c r="BF21" s="9">
        <v>0.54</v>
      </c>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v>16.2</v>
      </c>
      <c r="CS21" s="9"/>
      <c r="CT21" s="9"/>
      <c r="CU21" s="9"/>
      <c r="CV21" s="9"/>
      <c r="CW21" s="9">
        <v>119</v>
      </c>
      <c r="CX21" s="9">
        <v>128</v>
      </c>
      <c r="CY21" s="9">
        <v>14.2</v>
      </c>
      <c r="CZ21" s="9">
        <v>153</v>
      </c>
      <c r="DA21" s="9">
        <v>9.2799999999999994</v>
      </c>
      <c r="DB21" s="9"/>
      <c r="DC21" s="9"/>
      <c r="DD21" s="9"/>
      <c r="DE21" s="9"/>
      <c r="DF21" s="9"/>
      <c r="DG21" s="9"/>
      <c r="DH21" s="9"/>
      <c r="DI21" s="9"/>
      <c r="DJ21" s="9"/>
      <c r="DK21" s="9"/>
      <c r="DL21" s="9"/>
      <c r="DM21" s="9"/>
      <c r="DN21" s="9">
        <v>647</v>
      </c>
      <c r="DO21" s="9">
        <v>23.2</v>
      </c>
      <c r="DP21" s="9">
        <v>51.9</v>
      </c>
      <c r="DQ21" s="9">
        <v>4.05</v>
      </c>
      <c r="DR21" s="9">
        <v>13</v>
      </c>
      <c r="DS21" s="9">
        <v>2.3199999999999998</v>
      </c>
      <c r="DT21" s="9">
        <v>0.48</v>
      </c>
      <c r="DU21" s="9">
        <v>1.85</v>
      </c>
      <c r="DV21" s="9">
        <v>0.35</v>
      </c>
      <c r="DW21" s="9">
        <v>2.12</v>
      </c>
      <c r="DX21" s="9">
        <v>0.45</v>
      </c>
      <c r="DY21" s="9">
        <v>1.28</v>
      </c>
      <c r="DZ21" s="9">
        <v>0.2</v>
      </c>
      <c r="EA21" s="9">
        <v>1.29</v>
      </c>
      <c r="EB21" s="9">
        <v>0.21</v>
      </c>
      <c r="EC21" s="9">
        <v>4.1100000000000003</v>
      </c>
      <c r="ED21" s="9">
        <v>0.5</v>
      </c>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7"/>
      <c r="FP21" s="1" t="s">
        <v>183</v>
      </c>
    </row>
    <row r="22" spans="1:172" x14ac:dyDescent="0.35">
      <c r="A22" s="1" t="s">
        <v>181</v>
      </c>
      <c r="D22" s="1" t="s">
        <v>172</v>
      </c>
      <c r="E22" s="2">
        <v>51.489166666666669</v>
      </c>
      <c r="F22" s="2">
        <v>51.489166666666669</v>
      </c>
      <c r="G22" s="2">
        <v>120.81305555555555</v>
      </c>
      <c r="H22" s="2">
        <v>120.81305555555555</v>
      </c>
      <c r="L22" s="1" t="s">
        <v>198</v>
      </c>
      <c r="O22" s="6"/>
      <c r="P22" s="7"/>
      <c r="Q22" s="8">
        <v>205</v>
      </c>
      <c r="R22" s="7"/>
      <c r="S22" s="7"/>
      <c r="T22" s="7"/>
      <c r="U22" s="7"/>
      <c r="V22" s="7"/>
      <c r="W22" s="7"/>
      <c r="X22" s="7"/>
      <c r="Y22" s="7"/>
      <c r="Z22" s="7"/>
      <c r="AA22" s="7"/>
      <c r="AB22" s="9">
        <v>74.41</v>
      </c>
      <c r="AC22" s="9">
        <v>0.19</v>
      </c>
      <c r="AD22" s="9"/>
      <c r="AE22" s="9">
        <v>13.47</v>
      </c>
      <c r="AF22" s="9"/>
      <c r="AG22" s="10"/>
      <c r="AH22" s="10"/>
      <c r="AI22" s="11">
        <v>1.628638</v>
      </c>
      <c r="AJ22" s="9">
        <v>1.3</v>
      </c>
      <c r="AK22" s="9">
        <v>0.3</v>
      </c>
      <c r="AL22" s="9">
        <v>0.02</v>
      </c>
      <c r="AM22" s="9"/>
      <c r="AN22" s="9">
        <v>3.96</v>
      </c>
      <c r="AO22" s="9">
        <v>3.67</v>
      </c>
      <c r="AP22" s="9">
        <v>0.06</v>
      </c>
      <c r="AQ22" s="9"/>
      <c r="AR22" s="9"/>
      <c r="AS22" s="9"/>
      <c r="AT22" s="9"/>
      <c r="AU22" s="9"/>
      <c r="AV22" s="9"/>
      <c r="AW22" s="9"/>
      <c r="AX22" s="9"/>
      <c r="AY22" s="9"/>
      <c r="AZ22" s="9"/>
      <c r="BA22" s="9"/>
      <c r="BB22" s="9"/>
      <c r="BC22" s="9"/>
      <c r="BD22" s="9"/>
      <c r="BE22" s="9"/>
      <c r="BF22" s="9">
        <v>0.5</v>
      </c>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v>16.8</v>
      </c>
      <c r="CS22" s="9"/>
      <c r="CT22" s="9"/>
      <c r="CU22" s="9"/>
      <c r="CV22" s="9"/>
      <c r="CW22" s="9">
        <v>122</v>
      </c>
      <c r="CX22" s="9">
        <v>139</v>
      </c>
      <c r="CY22" s="9">
        <v>13.8</v>
      </c>
      <c r="CZ22" s="9">
        <v>139</v>
      </c>
      <c r="DA22" s="9">
        <v>9.1199999999999992</v>
      </c>
      <c r="DB22" s="9"/>
      <c r="DC22" s="9"/>
      <c r="DD22" s="9"/>
      <c r="DE22" s="9"/>
      <c r="DF22" s="9"/>
      <c r="DG22" s="9"/>
      <c r="DH22" s="9"/>
      <c r="DI22" s="9"/>
      <c r="DJ22" s="9"/>
      <c r="DK22" s="9"/>
      <c r="DL22" s="9"/>
      <c r="DM22" s="9"/>
      <c r="DN22" s="9">
        <v>724</v>
      </c>
      <c r="DO22" s="9">
        <v>27.9</v>
      </c>
      <c r="DP22" s="9">
        <v>57.1</v>
      </c>
      <c r="DQ22" s="9">
        <v>4.84</v>
      </c>
      <c r="DR22" s="9">
        <v>15.5</v>
      </c>
      <c r="DS22" s="9">
        <v>2.59</v>
      </c>
      <c r="DT22" s="9">
        <v>0.54</v>
      </c>
      <c r="DU22" s="9">
        <v>1.97</v>
      </c>
      <c r="DV22" s="9">
        <v>0.37</v>
      </c>
      <c r="DW22" s="9">
        <v>2.2599999999999998</v>
      </c>
      <c r="DX22" s="9">
        <v>0.47</v>
      </c>
      <c r="DY22" s="9">
        <v>1.34</v>
      </c>
      <c r="DZ22" s="9">
        <v>0.21</v>
      </c>
      <c r="EA22" s="9">
        <v>1.29</v>
      </c>
      <c r="EB22" s="9">
        <v>0.2</v>
      </c>
      <c r="EC22" s="9">
        <v>3.76</v>
      </c>
      <c r="ED22" s="9">
        <v>0.46</v>
      </c>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7"/>
      <c r="FP22" s="1" t="s">
        <v>183</v>
      </c>
    </row>
    <row r="23" spans="1:172" x14ac:dyDescent="0.35">
      <c r="A23" s="1" t="s">
        <v>181</v>
      </c>
      <c r="D23" s="1" t="s">
        <v>172</v>
      </c>
      <c r="E23" s="2">
        <v>51.489166666666669</v>
      </c>
      <c r="F23" s="2">
        <v>51.489166666666669</v>
      </c>
      <c r="G23" s="2">
        <v>120.81305555555555</v>
      </c>
      <c r="H23" s="2">
        <v>120.81305555555555</v>
      </c>
      <c r="L23" s="1" t="s">
        <v>199</v>
      </c>
      <c r="O23" s="6"/>
      <c r="P23" s="7"/>
      <c r="Q23" s="8">
        <v>205</v>
      </c>
      <c r="R23" s="7"/>
      <c r="S23" s="7"/>
      <c r="T23" s="7"/>
      <c r="U23" s="7"/>
      <c r="V23" s="7"/>
      <c r="W23" s="7"/>
      <c r="X23" s="7"/>
      <c r="Y23" s="7"/>
      <c r="Z23" s="7"/>
      <c r="AA23" s="7"/>
      <c r="AB23" s="9">
        <v>75.11</v>
      </c>
      <c r="AC23" s="9">
        <v>0.19</v>
      </c>
      <c r="AD23" s="9"/>
      <c r="AE23" s="9">
        <v>13.18</v>
      </c>
      <c r="AF23" s="9"/>
      <c r="AG23" s="10"/>
      <c r="AH23" s="10"/>
      <c r="AI23" s="11">
        <v>1.592646</v>
      </c>
      <c r="AJ23" s="9">
        <v>1.18</v>
      </c>
      <c r="AK23" s="9">
        <v>0.32</v>
      </c>
      <c r="AL23" s="9">
        <v>0.02</v>
      </c>
      <c r="AM23" s="9"/>
      <c r="AN23" s="9">
        <v>3.94</v>
      </c>
      <c r="AO23" s="9">
        <v>3.69</v>
      </c>
      <c r="AP23" s="9">
        <v>0.05</v>
      </c>
      <c r="AQ23" s="9"/>
      <c r="AR23" s="9"/>
      <c r="AS23" s="9"/>
      <c r="AT23" s="9"/>
      <c r="AU23" s="9"/>
      <c r="AV23" s="9"/>
      <c r="AW23" s="9"/>
      <c r="AX23" s="9"/>
      <c r="AY23" s="9"/>
      <c r="AZ23" s="9"/>
      <c r="BA23" s="9"/>
      <c r="BB23" s="9"/>
      <c r="BC23" s="9"/>
      <c r="BD23" s="9"/>
      <c r="BE23" s="9"/>
      <c r="BF23" s="9">
        <v>0.5</v>
      </c>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v>15.6</v>
      </c>
      <c r="CS23" s="9"/>
      <c r="CT23" s="9"/>
      <c r="CU23" s="9"/>
      <c r="CV23" s="9"/>
      <c r="CW23" s="9">
        <v>123</v>
      </c>
      <c r="CX23" s="9">
        <v>127</v>
      </c>
      <c r="CY23" s="9">
        <v>16.100000000000001</v>
      </c>
      <c r="CZ23" s="9">
        <v>150</v>
      </c>
      <c r="DA23" s="9">
        <v>7.56</v>
      </c>
      <c r="DB23" s="9"/>
      <c r="DC23" s="9"/>
      <c r="DD23" s="9"/>
      <c r="DE23" s="9"/>
      <c r="DF23" s="9"/>
      <c r="DG23" s="9"/>
      <c r="DH23" s="9"/>
      <c r="DI23" s="9"/>
      <c r="DJ23" s="9"/>
      <c r="DK23" s="9"/>
      <c r="DL23" s="9"/>
      <c r="DM23" s="9"/>
      <c r="DN23" s="9">
        <v>625</v>
      </c>
      <c r="DO23" s="9">
        <v>32.9</v>
      </c>
      <c r="DP23" s="9">
        <v>57</v>
      </c>
      <c r="DQ23" s="9">
        <v>6.39</v>
      </c>
      <c r="DR23" s="9">
        <v>21.4</v>
      </c>
      <c r="DS23" s="9">
        <v>3.59</v>
      </c>
      <c r="DT23" s="9">
        <v>0.53</v>
      </c>
      <c r="DU23" s="9">
        <v>2.9</v>
      </c>
      <c r="DV23" s="9">
        <v>0.45</v>
      </c>
      <c r="DW23" s="9">
        <v>2.54</v>
      </c>
      <c r="DX23" s="9">
        <v>0.53</v>
      </c>
      <c r="DY23" s="9">
        <v>1.6</v>
      </c>
      <c r="DZ23" s="9">
        <v>0.26</v>
      </c>
      <c r="EA23" s="9">
        <v>1.83</v>
      </c>
      <c r="EB23" s="9">
        <v>0.28999999999999998</v>
      </c>
      <c r="EC23" s="9">
        <v>4.17</v>
      </c>
      <c r="ED23" s="9">
        <v>0.55000000000000004</v>
      </c>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7"/>
      <c r="FP23" s="1" t="s">
        <v>183</v>
      </c>
    </row>
    <row r="24" spans="1:172" x14ac:dyDescent="0.35">
      <c r="A24" s="1" t="s">
        <v>181</v>
      </c>
      <c r="D24" s="1" t="s">
        <v>172</v>
      </c>
      <c r="E24" s="2">
        <v>51.489166666666669</v>
      </c>
      <c r="F24" s="2">
        <v>51.489166666666669</v>
      </c>
      <c r="G24" s="2">
        <v>120.81305555555555</v>
      </c>
      <c r="H24" s="2">
        <v>120.81305555555555</v>
      </c>
      <c r="L24" s="1" t="s">
        <v>200</v>
      </c>
      <c r="O24" s="6"/>
      <c r="P24" s="7"/>
      <c r="Q24" s="8">
        <v>205</v>
      </c>
      <c r="R24" s="7"/>
      <c r="S24" s="7"/>
      <c r="T24" s="7"/>
      <c r="U24" s="7"/>
      <c r="V24" s="7"/>
      <c r="W24" s="7"/>
      <c r="X24" s="7"/>
      <c r="Y24" s="7"/>
      <c r="Z24" s="7"/>
      <c r="AA24" s="7"/>
      <c r="AB24" s="9">
        <v>74.09</v>
      </c>
      <c r="AC24" s="9">
        <v>0.18</v>
      </c>
      <c r="AD24" s="9"/>
      <c r="AE24" s="9">
        <v>13.8</v>
      </c>
      <c r="AF24" s="9"/>
      <c r="AG24" s="10"/>
      <c r="AH24" s="10"/>
      <c r="AI24" s="11">
        <v>1.52966</v>
      </c>
      <c r="AJ24" s="9">
        <v>1.1599999999999999</v>
      </c>
      <c r="AK24" s="9">
        <v>0.28999999999999998</v>
      </c>
      <c r="AL24" s="9">
        <v>0.02</v>
      </c>
      <c r="AM24" s="9"/>
      <c r="AN24" s="9">
        <v>4.24</v>
      </c>
      <c r="AO24" s="9">
        <v>3.82</v>
      </c>
      <c r="AP24" s="9">
        <v>0.04</v>
      </c>
      <c r="AQ24" s="9"/>
      <c r="AR24" s="9"/>
      <c r="AS24" s="9"/>
      <c r="AT24" s="9"/>
      <c r="AU24" s="9"/>
      <c r="AV24" s="9"/>
      <c r="AW24" s="9"/>
      <c r="AX24" s="9"/>
      <c r="AY24" s="9"/>
      <c r="AZ24" s="9"/>
      <c r="BA24" s="9"/>
      <c r="BB24" s="9"/>
      <c r="BC24" s="9"/>
      <c r="BD24" s="9"/>
      <c r="BE24" s="9"/>
      <c r="BF24" s="9">
        <v>0.5</v>
      </c>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v>16.7</v>
      </c>
      <c r="CS24" s="9"/>
      <c r="CT24" s="9"/>
      <c r="CU24" s="9"/>
      <c r="CV24" s="9"/>
      <c r="CW24" s="9">
        <v>127</v>
      </c>
      <c r="CX24" s="9">
        <v>135</v>
      </c>
      <c r="CY24" s="9">
        <v>15.1</v>
      </c>
      <c r="CZ24" s="9">
        <v>153</v>
      </c>
      <c r="DA24" s="9">
        <v>6.6</v>
      </c>
      <c r="DB24" s="9"/>
      <c r="DC24" s="9"/>
      <c r="DD24" s="9"/>
      <c r="DE24" s="9"/>
      <c r="DF24" s="9"/>
      <c r="DG24" s="9"/>
      <c r="DH24" s="9"/>
      <c r="DI24" s="9"/>
      <c r="DJ24" s="9"/>
      <c r="DK24" s="9"/>
      <c r="DL24" s="9"/>
      <c r="DM24" s="9"/>
      <c r="DN24" s="9">
        <v>692</v>
      </c>
      <c r="DO24" s="9">
        <v>32.1</v>
      </c>
      <c r="DP24" s="9">
        <v>65</v>
      </c>
      <c r="DQ24" s="9">
        <v>6.12</v>
      </c>
      <c r="DR24" s="9">
        <v>21</v>
      </c>
      <c r="DS24" s="9">
        <v>3.53</v>
      </c>
      <c r="DT24" s="9">
        <v>0.51</v>
      </c>
      <c r="DU24" s="9">
        <v>2.7</v>
      </c>
      <c r="DV24" s="9">
        <v>0.43</v>
      </c>
      <c r="DW24" s="9">
        <v>2.5099999999999998</v>
      </c>
      <c r="DX24" s="9">
        <v>0.5</v>
      </c>
      <c r="DY24" s="9">
        <v>1.46</v>
      </c>
      <c r="DZ24" s="9">
        <v>0.24</v>
      </c>
      <c r="EA24" s="9">
        <v>1.65</v>
      </c>
      <c r="EB24" s="9">
        <v>0.25</v>
      </c>
      <c r="EC24" s="9">
        <v>4.18</v>
      </c>
      <c r="ED24" s="9">
        <v>0.44</v>
      </c>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7"/>
      <c r="FP24" s="1" t="s">
        <v>183</v>
      </c>
    </row>
    <row r="25" spans="1:172" x14ac:dyDescent="0.35">
      <c r="A25" s="1" t="s">
        <v>181</v>
      </c>
      <c r="D25" s="1" t="s">
        <v>172</v>
      </c>
      <c r="E25" s="2">
        <v>52.043611111111112</v>
      </c>
      <c r="F25" s="2">
        <v>52.043611111111112</v>
      </c>
      <c r="G25" s="2">
        <v>120.86333333333333</v>
      </c>
      <c r="H25" s="2">
        <v>120.86333333333333</v>
      </c>
      <c r="L25" s="1" t="s">
        <v>201</v>
      </c>
      <c r="O25" s="6"/>
      <c r="P25" s="7"/>
      <c r="Q25" s="8">
        <v>204</v>
      </c>
      <c r="R25" s="7"/>
      <c r="S25" s="7"/>
      <c r="T25" s="7"/>
      <c r="U25" s="7"/>
      <c r="V25" s="7"/>
      <c r="W25" s="7"/>
      <c r="X25" s="7"/>
      <c r="Y25" s="7"/>
      <c r="Z25" s="7"/>
      <c r="AA25" s="7"/>
      <c r="AB25" s="9">
        <v>46.55</v>
      </c>
      <c r="AC25" s="9">
        <v>0.18</v>
      </c>
      <c r="AD25" s="9"/>
      <c r="AE25" s="9">
        <v>24.35</v>
      </c>
      <c r="AF25" s="9"/>
      <c r="AG25" s="10"/>
      <c r="AH25" s="10"/>
      <c r="AI25" s="11">
        <v>3.9501219999999999</v>
      </c>
      <c r="AJ25" s="9">
        <v>15</v>
      </c>
      <c r="AK25" s="9">
        <v>6.25</v>
      </c>
      <c r="AL25" s="9">
        <v>7.0000000000000007E-2</v>
      </c>
      <c r="AM25" s="9"/>
      <c r="AN25" s="9">
        <v>0.19</v>
      </c>
      <c r="AO25" s="9">
        <v>1.37</v>
      </c>
      <c r="AP25" s="9">
        <v>0.02</v>
      </c>
      <c r="AQ25" s="9"/>
      <c r="AR25" s="9"/>
      <c r="AS25" s="9"/>
      <c r="AT25" s="9"/>
      <c r="AU25" s="9"/>
      <c r="AV25" s="9"/>
      <c r="AW25" s="9"/>
      <c r="AX25" s="9"/>
      <c r="AY25" s="9"/>
      <c r="AZ25" s="9"/>
      <c r="BA25" s="9"/>
      <c r="BB25" s="9"/>
      <c r="BC25" s="9"/>
      <c r="BD25" s="9"/>
      <c r="BE25" s="9"/>
      <c r="BF25" s="9">
        <v>1.62</v>
      </c>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v>17.7</v>
      </c>
      <c r="CS25" s="9"/>
      <c r="CT25" s="9"/>
      <c r="CU25" s="9"/>
      <c r="CV25" s="9"/>
      <c r="CW25" s="9">
        <v>4.2300000000000004</v>
      </c>
      <c r="CX25" s="9">
        <v>486</v>
      </c>
      <c r="CY25" s="9">
        <v>11</v>
      </c>
      <c r="CZ25" s="9">
        <v>11.2</v>
      </c>
      <c r="DA25" s="9">
        <v>0.53</v>
      </c>
      <c r="DB25" s="9"/>
      <c r="DC25" s="9"/>
      <c r="DD25" s="9"/>
      <c r="DE25" s="9"/>
      <c r="DF25" s="9"/>
      <c r="DG25" s="9"/>
      <c r="DH25" s="9"/>
      <c r="DI25" s="9"/>
      <c r="DJ25" s="9"/>
      <c r="DK25" s="9"/>
      <c r="DL25" s="9"/>
      <c r="DM25" s="9"/>
      <c r="DN25" s="9">
        <v>57.5</v>
      </c>
      <c r="DO25" s="9">
        <v>2.74</v>
      </c>
      <c r="DP25" s="9">
        <v>5.5</v>
      </c>
      <c r="DQ25" s="9">
        <v>0.7</v>
      </c>
      <c r="DR25" s="9">
        <v>3.17</v>
      </c>
      <c r="DS25" s="9">
        <v>0.76</v>
      </c>
      <c r="DT25" s="9">
        <v>0.48</v>
      </c>
      <c r="DU25" s="9">
        <v>0.83</v>
      </c>
      <c r="DV25" s="9">
        <v>0.14000000000000001</v>
      </c>
      <c r="DW25" s="9">
        <v>0.95</v>
      </c>
      <c r="DX25" s="9">
        <v>0.19</v>
      </c>
      <c r="DY25" s="9">
        <v>0.49</v>
      </c>
      <c r="DZ25" s="9">
        <v>7.0000000000000007E-2</v>
      </c>
      <c r="EA25" s="9">
        <v>0.46</v>
      </c>
      <c r="EB25" s="9">
        <v>0.06</v>
      </c>
      <c r="EC25" s="9">
        <v>0.34</v>
      </c>
      <c r="ED25" s="9">
        <v>0.04</v>
      </c>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7"/>
      <c r="FP25" s="1" t="s">
        <v>183</v>
      </c>
    </row>
    <row r="26" spans="1:172" x14ac:dyDescent="0.35">
      <c r="A26" s="1" t="s">
        <v>181</v>
      </c>
      <c r="D26" s="1" t="s">
        <v>172</v>
      </c>
      <c r="E26" s="2">
        <v>52.043611111111112</v>
      </c>
      <c r="F26" s="2">
        <v>52.043611111111112</v>
      </c>
      <c r="G26" s="2">
        <v>120.86333333333333</v>
      </c>
      <c r="H26" s="2">
        <v>120.86333333333333</v>
      </c>
      <c r="L26" s="1" t="s">
        <v>202</v>
      </c>
      <c r="O26" s="6"/>
      <c r="P26" s="7"/>
      <c r="Q26" s="8">
        <v>204</v>
      </c>
      <c r="R26" s="7"/>
      <c r="S26" s="7"/>
      <c r="T26" s="7"/>
      <c r="U26" s="7"/>
      <c r="V26" s="7"/>
      <c r="W26" s="7"/>
      <c r="X26" s="7"/>
      <c r="Y26" s="7"/>
      <c r="Z26" s="7"/>
      <c r="AA26" s="7"/>
      <c r="AB26" s="9">
        <v>46.54</v>
      </c>
      <c r="AC26" s="9">
        <v>0.19</v>
      </c>
      <c r="AD26" s="9"/>
      <c r="AE26" s="9">
        <v>23.24</v>
      </c>
      <c r="AF26" s="9"/>
      <c r="AG26" s="10"/>
      <c r="AH26" s="10"/>
      <c r="AI26" s="11">
        <v>4.3640299999999996</v>
      </c>
      <c r="AJ26" s="9">
        <v>14.73</v>
      </c>
      <c r="AK26" s="9">
        <v>6.82</v>
      </c>
      <c r="AL26" s="9">
        <v>0.08</v>
      </c>
      <c r="AM26" s="9"/>
      <c r="AN26" s="9">
        <v>0.25</v>
      </c>
      <c r="AO26" s="9">
        <v>1.23</v>
      </c>
      <c r="AP26" s="9">
        <v>0.02</v>
      </c>
      <c r="AQ26" s="9"/>
      <c r="AR26" s="9"/>
      <c r="AS26" s="9"/>
      <c r="AT26" s="9"/>
      <c r="AU26" s="9"/>
      <c r="AV26" s="9"/>
      <c r="AW26" s="9"/>
      <c r="AX26" s="9"/>
      <c r="AY26" s="9"/>
      <c r="AZ26" s="9"/>
      <c r="BA26" s="9"/>
      <c r="BB26" s="9"/>
      <c r="BC26" s="9"/>
      <c r="BD26" s="9"/>
      <c r="BE26" s="9"/>
      <c r="BF26" s="9">
        <v>1.84</v>
      </c>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v>16.899999999999999</v>
      </c>
      <c r="CS26" s="9"/>
      <c r="CT26" s="9"/>
      <c r="CU26" s="9"/>
      <c r="CV26" s="9"/>
      <c r="CW26" s="9">
        <v>6.99</v>
      </c>
      <c r="CX26" s="9">
        <v>479</v>
      </c>
      <c r="CY26" s="9">
        <v>6.68</v>
      </c>
      <c r="CZ26" s="9">
        <v>9.7200000000000006</v>
      </c>
      <c r="DA26" s="9">
        <v>0.47</v>
      </c>
      <c r="DB26" s="9"/>
      <c r="DC26" s="9"/>
      <c r="DD26" s="9"/>
      <c r="DE26" s="9"/>
      <c r="DF26" s="9"/>
      <c r="DG26" s="9"/>
      <c r="DH26" s="9"/>
      <c r="DI26" s="9"/>
      <c r="DJ26" s="9"/>
      <c r="DK26" s="9"/>
      <c r="DL26" s="9"/>
      <c r="DM26" s="9"/>
      <c r="DN26" s="9">
        <v>66.900000000000006</v>
      </c>
      <c r="DO26" s="9">
        <v>2.89</v>
      </c>
      <c r="DP26" s="9">
        <v>5.98</v>
      </c>
      <c r="DQ26" s="9">
        <v>0.74</v>
      </c>
      <c r="DR26" s="9">
        <v>3.17</v>
      </c>
      <c r="DS26" s="9">
        <v>0.89</v>
      </c>
      <c r="DT26" s="9">
        <v>0.54</v>
      </c>
      <c r="DU26" s="9">
        <v>0.93</v>
      </c>
      <c r="DV26" s="9">
        <v>0.15</v>
      </c>
      <c r="DW26" s="9">
        <v>1.04</v>
      </c>
      <c r="DX26" s="9">
        <v>0.24</v>
      </c>
      <c r="DY26" s="9">
        <v>0.61</v>
      </c>
      <c r="DZ26" s="9">
        <v>0.08</v>
      </c>
      <c r="EA26" s="9">
        <v>0.51</v>
      </c>
      <c r="EB26" s="9">
        <v>7.0000000000000007E-2</v>
      </c>
      <c r="EC26" s="9">
        <v>0.33</v>
      </c>
      <c r="ED26" s="9">
        <v>0.04</v>
      </c>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7"/>
      <c r="FP26" s="1" t="s">
        <v>183</v>
      </c>
    </row>
    <row r="27" spans="1:172" x14ac:dyDescent="0.35">
      <c r="A27" s="1" t="s">
        <v>181</v>
      </c>
      <c r="D27" s="1" t="s">
        <v>172</v>
      </c>
      <c r="E27" s="2">
        <v>52.043611111111112</v>
      </c>
      <c r="F27" s="2">
        <v>52.043611111111112</v>
      </c>
      <c r="G27" s="2">
        <v>120.86333333333333</v>
      </c>
      <c r="H27" s="2">
        <v>120.86333333333333</v>
      </c>
      <c r="L27" s="1" t="s">
        <v>203</v>
      </c>
      <c r="O27" s="6"/>
      <c r="P27" s="7"/>
      <c r="Q27" s="8">
        <v>204</v>
      </c>
      <c r="R27" s="7"/>
      <c r="S27" s="7"/>
      <c r="T27" s="7"/>
      <c r="U27" s="7"/>
      <c r="V27" s="7"/>
      <c r="W27" s="7"/>
      <c r="X27" s="7"/>
      <c r="Y27" s="7"/>
      <c r="Z27" s="7"/>
      <c r="AA27" s="7"/>
      <c r="AB27" s="9">
        <v>46.5</v>
      </c>
      <c r="AC27" s="9">
        <v>0.2</v>
      </c>
      <c r="AD27" s="9"/>
      <c r="AE27" s="9">
        <v>23.2</v>
      </c>
      <c r="AF27" s="9"/>
      <c r="AG27" s="10"/>
      <c r="AH27" s="10"/>
      <c r="AI27" s="11">
        <v>4.4540100000000002</v>
      </c>
      <c r="AJ27" s="9">
        <v>14.68</v>
      </c>
      <c r="AK27" s="9">
        <v>6.96</v>
      </c>
      <c r="AL27" s="9">
        <v>0.08</v>
      </c>
      <c r="AM27" s="9"/>
      <c r="AN27" s="9">
        <v>0.21</v>
      </c>
      <c r="AO27" s="9">
        <v>1.22</v>
      </c>
      <c r="AP27" s="9">
        <v>0.02</v>
      </c>
      <c r="AQ27" s="9"/>
      <c r="AR27" s="9"/>
      <c r="AS27" s="9"/>
      <c r="AT27" s="9"/>
      <c r="AU27" s="9"/>
      <c r="AV27" s="9"/>
      <c r="AW27" s="9"/>
      <c r="AX27" s="9"/>
      <c r="AY27" s="9"/>
      <c r="AZ27" s="9"/>
      <c r="BA27" s="9"/>
      <c r="BB27" s="9"/>
      <c r="BC27" s="9"/>
      <c r="BD27" s="9"/>
      <c r="BE27" s="9"/>
      <c r="BF27" s="9">
        <v>1.66</v>
      </c>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v>16.3</v>
      </c>
      <c r="CS27" s="9"/>
      <c r="CT27" s="9"/>
      <c r="CU27" s="9"/>
      <c r="CV27" s="9"/>
      <c r="CW27" s="9">
        <v>4.92</v>
      </c>
      <c r="CX27" s="9">
        <v>460</v>
      </c>
      <c r="CY27" s="9">
        <v>7.12</v>
      </c>
      <c r="CZ27" s="9">
        <v>10.7</v>
      </c>
      <c r="DA27" s="9">
        <v>0.5</v>
      </c>
      <c r="DB27" s="9"/>
      <c r="DC27" s="9"/>
      <c r="DD27" s="9"/>
      <c r="DE27" s="9"/>
      <c r="DF27" s="9"/>
      <c r="DG27" s="9"/>
      <c r="DH27" s="9"/>
      <c r="DI27" s="9"/>
      <c r="DJ27" s="9"/>
      <c r="DK27" s="9"/>
      <c r="DL27" s="9"/>
      <c r="DM27" s="9"/>
      <c r="DN27" s="9">
        <v>57</v>
      </c>
      <c r="DO27" s="9">
        <v>2.61</v>
      </c>
      <c r="DP27" s="9">
        <v>5.37</v>
      </c>
      <c r="DQ27" s="9">
        <v>0.72</v>
      </c>
      <c r="DR27" s="9">
        <v>3.27</v>
      </c>
      <c r="DS27" s="9">
        <v>0.9</v>
      </c>
      <c r="DT27" s="9">
        <v>0.53</v>
      </c>
      <c r="DU27" s="9">
        <v>0.96</v>
      </c>
      <c r="DV27" s="9">
        <v>0.16</v>
      </c>
      <c r="DW27" s="9">
        <v>1.07</v>
      </c>
      <c r="DX27" s="9">
        <v>0.19</v>
      </c>
      <c r="DY27" s="9">
        <v>0.57999999999999996</v>
      </c>
      <c r="DZ27" s="9">
        <v>0.08</v>
      </c>
      <c r="EA27" s="9">
        <v>0.52</v>
      </c>
      <c r="EB27" s="9">
        <v>7.0000000000000007E-2</v>
      </c>
      <c r="EC27" s="9">
        <v>0.34</v>
      </c>
      <c r="ED27" s="9">
        <v>0.04</v>
      </c>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7"/>
      <c r="FP27" s="1" t="s">
        <v>183</v>
      </c>
    </row>
    <row r="28" spans="1:172" x14ac:dyDescent="0.35">
      <c r="A28" s="1" t="s">
        <v>181</v>
      </c>
      <c r="D28" s="1" t="s">
        <v>172</v>
      </c>
      <c r="E28" s="2">
        <v>52.043611111111112</v>
      </c>
      <c r="F28" s="2">
        <v>52.043611111111112</v>
      </c>
      <c r="G28" s="2">
        <v>120.86333333333333</v>
      </c>
      <c r="H28" s="2">
        <v>120.86333333333333</v>
      </c>
      <c r="L28" s="1" t="s">
        <v>204</v>
      </c>
      <c r="O28" s="6"/>
      <c r="P28" s="7"/>
      <c r="Q28" s="8">
        <v>204</v>
      </c>
      <c r="R28" s="7"/>
      <c r="S28" s="7"/>
      <c r="T28" s="7"/>
      <c r="U28" s="7"/>
      <c r="V28" s="7"/>
      <c r="W28" s="7"/>
      <c r="X28" s="7"/>
      <c r="Y28" s="7"/>
      <c r="Z28" s="7"/>
      <c r="AA28" s="7"/>
      <c r="AB28" s="9">
        <v>46.16</v>
      </c>
      <c r="AC28" s="9">
        <v>0.2</v>
      </c>
      <c r="AD28" s="9"/>
      <c r="AE28" s="9">
        <v>23.63</v>
      </c>
      <c r="AF28" s="9"/>
      <c r="AG28" s="10"/>
      <c r="AH28" s="10"/>
      <c r="AI28" s="11">
        <v>4.3100420000000002</v>
      </c>
      <c r="AJ28" s="9">
        <v>14.73</v>
      </c>
      <c r="AK28" s="9">
        <v>6.8</v>
      </c>
      <c r="AL28" s="9">
        <v>0.08</v>
      </c>
      <c r="AM28" s="9"/>
      <c r="AN28" s="9">
        <v>0.23</v>
      </c>
      <c r="AO28" s="9">
        <v>1.22</v>
      </c>
      <c r="AP28" s="9">
        <v>0.02</v>
      </c>
      <c r="AQ28" s="9"/>
      <c r="AR28" s="9"/>
      <c r="AS28" s="9"/>
      <c r="AT28" s="9"/>
      <c r="AU28" s="9"/>
      <c r="AV28" s="9"/>
      <c r="AW28" s="9"/>
      <c r="AX28" s="9"/>
      <c r="AY28" s="9"/>
      <c r="AZ28" s="9"/>
      <c r="BA28" s="9"/>
      <c r="BB28" s="9"/>
      <c r="BC28" s="9"/>
      <c r="BD28" s="9"/>
      <c r="BE28" s="9"/>
      <c r="BF28" s="9">
        <v>1.96</v>
      </c>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v>16.7</v>
      </c>
      <c r="CS28" s="9"/>
      <c r="CT28" s="9"/>
      <c r="CU28" s="9"/>
      <c r="CV28" s="9"/>
      <c r="CW28" s="9">
        <v>6.46</v>
      </c>
      <c r="CX28" s="9">
        <v>476</v>
      </c>
      <c r="CY28" s="9">
        <v>7.96</v>
      </c>
      <c r="CZ28" s="9">
        <v>7.93</v>
      </c>
      <c r="DA28" s="9">
        <v>0.36</v>
      </c>
      <c r="DB28" s="9"/>
      <c r="DC28" s="9"/>
      <c r="DD28" s="9"/>
      <c r="DE28" s="9"/>
      <c r="DF28" s="9"/>
      <c r="DG28" s="9"/>
      <c r="DH28" s="9"/>
      <c r="DI28" s="9"/>
      <c r="DJ28" s="9"/>
      <c r="DK28" s="9"/>
      <c r="DL28" s="9"/>
      <c r="DM28" s="9"/>
      <c r="DN28" s="9">
        <v>64.3</v>
      </c>
      <c r="DO28" s="9">
        <v>2.1800000000000002</v>
      </c>
      <c r="DP28" s="9">
        <v>4.5199999999999996</v>
      </c>
      <c r="DQ28" s="9">
        <v>0.57999999999999996</v>
      </c>
      <c r="DR28" s="9">
        <v>2.66</v>
      </c>
      <c r="DS28" s="9">
        <v>0.75</v>
      </c>
      <c r="DT28" s="9">
        <v>0.53</v>
      </c>
      <c r="DU28" s="9">
        <v>0.86</v>
      </c>
      <c r="DV28" s="9">
        <v>0.16</v>
      </c>
      <c r="DW28" s="9">
        <v>0.94</v>
      </c>
      <c r="DX28" s="9">
        <v>0.19</v>
      </c>
      <c r="DY28" s="9">
        <v>0.51</v>
      </c>
      <c r="DZ28" s="9">
        <v>7.0000000000000007E-2</v>
      </c>
      <c r="EA28" s="9">
        <v>0.46</v>
      </c>
      <c r="EB28" s="9">
        <v>0.08</v>
      </c>
      <c r="EC28" s="9">
        <v>0.24</v>
      </c>
      <c r="ED28" s="9">
        <v>0.02</v>
      </c>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7"/>
      <c r="FP28" s="1" t="s">
        <v>183</v>
      </c>
    </row>
    <row r="29" spans="1:172" x14ac:dyDescent="0.35">
      <c r="A29" s="1" t="s">
        <v>181</v>
      </c>
      <c r="D29" s="1" t="s">
        <v>172</v>
      </c>
      <c r="E29" s="2">
        <v>51.671388888888885</v>
      </c>
      <c r="F29" s="2">
        <v>51.671388888888885</v>
      </c>
      <c r="G29" s="2">
        <v>121.53527777777778</v>
      </c>
      <c r="H29" s="2">
        <v>121.53527777777778</v>
      </c>
      <c r="L29" s="1" t="s">
        <v>205</v>
      </c>
      <c r="O29" s="6"/>
      <c r="P29" s="7"/>
      <c r="Q29" s="8">
        <v>204</v>
      </c>
      <c r="R29" s="7"/>
      <c r="S29" s="7"/>
      <c r="T29" s="7"/>
      <c r="U29" s="7"/>
      <c r="V29" s="7"/>
      <c r="W29" s="7"/>
      <c r="X29" s="7"/>
      <c r="Y29" s="7"/>
      <c r="Z29" s="7"/>
      <c r="AA29" s="7"/>
      <c r="AB29" s="9">
        <v>51.63</v>
      </c>
      <c r="AC29" s="9">
        <v>1.38</v>
      </c>
      <c r="AD29" s="9"/>
      <c r="AE29" s="9">
        <v>15.71</v>
      </c>
      <c r="AF29" s="9"/>
      <c r="AG29" s="10"/>
      <c r="AH29" s="10"/>
      <c r="AI29" s="11">
        <v>9.5378799999999995</v>
      </c>
      <c r="AJ29" s="9">
        <v>7.24</v>
      </c>
      <c r="AK29" s="9">
        <v>5.34</v>
      </c>
      <c r="AL29" s="9">
        <v>0.16</v>
      </c>
      <c r="AM29" s="9"/>
      <c r="AN29" s="9">
        <v>1.68</v>
      </c>
      <c r="AO29" s="9">
        <v>3.65</v>
      </c>
      <c r="AP29" s="9">
        <v>0.31</v>
      </c>
      <c r="AQ29" s="9"/>
      <c r="AR29" s="9"/>
      <c r="AS29" s="9"/>
      <c r="AT29" s="9"/>
      <c r="AU29" s="9"/>
      <c r="AV29" s="9"/>
      <c r="AW29" s="9"/>
      <c r="AX29" s="9"/>
      <c r="AY29" s="9"/>
      <c r="AZ29" s="9"/>
      <c r="BA29" s="9"/>
      <c r="BB29" s="9"/>
      <c r="BC29" s="9"/>
      <c r="BD29" s="9"/>
      <c r="BE29" s="9"/>
      <c r="BF29" s="9">
        <v>2.04</v>
      </c>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v>21.6</v>
      </c>
      <c r="CS29" s="9"/>
      <c r="CT29" s="9"/>
      <c r="CU29" s="9"/>
      <c r="CV29" s="9"/>
      <c r="CW29" s="9">
        <v>45.4</v>
      </c>
      <c r="CX29" s="9">
        <v>398</v>
      </c>
      <c r="CY29" s="9">
        <v>44.6</v>
      </c>
      <c r="CZ29" s="9">
        <v>124</v>
      </c>
      <c r="DA29" s="9">
        <v>10.6</v>
      </c>
      <c r="DB29" s="9"/>
      <c r="DC29" s="9"/>
      <c r="DD29" s="9"/>
      <c r="DE29" s="9"/>
      <c r="DF29" s="9"/>
      <c r="DG29" s="9"/>
      <c r="DH29" s="9"/>
      <c r="DI29" s="9"/>
      <c r="DJ29" s="9"/>
      <c r="DK29" s="9"/>
      <c r="DL29" s="9"/>
      <c r="DM29" s="9"/>
      <c r="DN29" s="9">
        <v>478</v>
      </c>
      <c r="DO29" s="9">
        <v>23.2</v>
      </c>
      <c r="DP29" s="9">
        <v>58.3</v>
      </c>
      <c r="DQ29" s="9">
        <v>7.97</v>
      </c>
      <c r="DR29" s="9">
        <v>35.299999999999997</v>
      </c>
      <c r="DS29" s="9">
        <v>8.42</v>
      </c>
      <c r="DT29" s="9">
        <v>1.86</v>
      </c>
      <c r="DU29" s="9">
        <v>7.58</v>
      </c>
      <c r="DV29" s="9">
        <v>1.25</v>
      </c>
      <c r="DW29" s="9">
        <v>7.95</v>
      </c>
      <c r="DX29" s="9">
        <v>1.58</v>
      </c>
      <c r="DY29" s="9">
        <v>4.12</v>
      </c>
      <c r="DZ29" s="9">
        <v>0.62</v>
      </c>
      <c r="EA29" s="9">
        <v>3.8</v>
      </c>
      <c r="EB29" s="9">
        <v>0.59</v>
      </c>
      <c r="EC29" s="9">
        <v>3.76</v>
      </c>
      <c r="ED29" s="9">
        <v>0.59</v>
      </c>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7"/>
      <c r="FP29" s="1" t="s">
        <v>183</v>
      </c>
    </row>
    <row r="30" spans="1:172" x14ac:dyDescent="0.35">
      <c r="A30" s="1" t="s">
        <v>181</v>
      </c>
      <c r="D30" s="1" t="s">
        <v>172</v>
      </c>
      <c r="E30" s="2">
        <v>51.671388888888885</v>
      </c>
      <c r="F30" s="2">
        <v>51.671388888888885</v>
      </c>
      <c r="G30" s="2">
        <v>121.53527777777778</v>
      </c>
      <c r="H30" s="2">
        <v>121.53527777777778</v>
      </c>
      <c r="L30" s="1" t="s">
        <v>206</v>
      </c>
      <c r="O30" s="6"/>
      <c r="P30" s="7"/>
      <c r="Q30" s="8">
        <v>204</v>
      </c>
      <c r="R30" s="7"/>
      <c r="S30" s="7"/>
      <c r="T30" s="7"/>
      <c r="U30" s="7"/>
      <c r="V30" s="7"/>
      <c r="W30" s="7"/>
      <c r="X30" s="7"/>
      <c r="Y30" s="7"/>
      <c r="Z30" s="7"/>
      <c r="AA30" s="7"/>
      <c r="AB30" s="9">
        <v>47.68</v>
      </c>
      <c r="AC30" s="9">
        <v>1.83</v>
      </c>
      <c r="AD30" s="9"/>
      <c r="AE30" s="9">
        <v>17.45</v>
      </c>
      <c r="AF30" s="9"/>
      <c r="AG30" s="10"/>
      <c r="AH30" s="10"/>
      <c r="AI30" s="11">
        <v>11.886358000000001</v>
      </c>
      <c r="AJ30" s="9">
        <v>8.2799999999999994</v>
      </c>
      <c r="AK30" s="9">
        <v>4.93</v>
      </c>
      <c r="AL30" s="9">
        <v>0.17</v>
      </c>
      <c r="AM30" s="9"/>
      <c r="AN30" s="9">
        <v>1.1200000000000001</v>
      </c>
      <c r="AO30" s="9">
        <v>3.46</v>
      </c>
      <c r="AP30" s="9">
        <v>0.38</v>
      </c>
      <c r="AQ30" s="9"/>
      <c r="AR30" s="9"/>
      <c r="AS30" s="9"/>
      <c r="AT30" s="9"/>
      <c r="AU30" s="9"/>
      <c r="AV30" s="9"/>
      <c r="AW30" s="9"/>
      <c r="AX30" s="9"/>
      <c r="AY30" s="9"/>
      <c r="AZ30" s="9"/>
      <c r="BA30" s="9"/>
      <c r="BB30" s="9"/>
      <c r="BC30" s="9"/>
      <c r="BD30" s="9"/>
      <c r="BE30" s="9"/>
      <c r="BF30" s="9">
        <v>1.36</v>
      </c>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v>26.2</v>
      </c>
      <c r="CS30" s="9"/>
      <c r="CT30" s="9"/>
      <c r="CU30" s="9"/>
      <c r="CV30" s="9"/>
      <c r="CW30" s="9">
        <v>26.1</v>
      </c>
      <c r="CX30" s="9">
        <v>438</v>
      </c>
      <c r="CY30" s="9">
        <v>65.5</v>
      </c>
      <c r="CZ30" s="9">
        <v>186</v>
      </c>
      <c r="DA30" s="9">
        <v>17.600000000000001</v>
      </c>
      <c r="DB30" s="9"/>
      <c r="DC30" s="9"/>
      <c r="DD30" s="9"/>
      <c r="DE30" s="9"/>
      <c r="DF30" s="9"/>
      <c r="DG30" s="9"/>
      <c r="DH30" s="9"/>
      <c r="DI30" s="9"/>
      <c r="DJ30" s="9"/>
      <c r="DK30" s="9"/>
      <c r="DL30" s="9"/>
      <c r="DM30" s="9"/>
      <c r="DN30" s="9">
        <v>501</v>
      </c>
      <c r="DO30" s="9">
        <v>32.6</v>
      </c>
      <c r="DP30" s="9">
        <v>88.2</v>
      </c>
      <c r="DQ30" s="9">
        <v>12.1</v>
      </c>
      <c r="DR30" s="9">
        <v>53.4</v>
      </c>
      <c r="DS30" s="9">
        <v>12.5</v>
      </c>
      <c r="DT30" s="9">
        <v>2.23</v>
      </c>
      <c r="DU30" s="9">
        <v>11.3</v>
      </c>
      <c r="DV30" s="9">
        <v>1.83</v>
      </c>
      <c r="DW30" s="9">
        <v>11.3</v>
      </c>
      <c r="DX30" s="9">
        <v>2.25</v>
      </c>
      <c r="DY30" s="9">
        <v>6.12</v>
      </c>
      <c r="DZ30" s="9">
        <v>0.87</v>
      </c>
      <c r="EA30" s="9">
        <v>5.7</v>
      </c>
      <c r="EB30" s="9">
        <v>0.81</v>
      </c>
      <c r="EC30" s="9">
        <v>4.63</v>
      </c>
      <c r="ED30" s="9">
        <v>0.71</v>
      </c>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7"/>
      <c r="FP30" s="1" t="s">
        <v>183</v>
      </c>
    </row>
    <row r="31" spans="1:172" x14ac:dyDescent="0.35">
      <c r="A31" s="1" t="s">
        <v>181</v>
      </c>
      <c r="D31" s="1" t="s">
        <v>172</v>
      </c>
      <c r="E31" s="2">
        <v>51.671388888888885</v>
      </c>
      <c r="F31" s="2">
        <v>51.671388888888885</v>
      </c>
      <c r="G31" s="2">
        <v>121.53527777777778</v>
      </c>
      <c r="H31" s="2">
        <v>121.53527777777778</v>
      </c>
      <c r="L31" s="1" t="s">
        <v>207</v>
      </c>
      <c r="O31" s="6"/>
      <c r="P31" s="7"/>
      <c r="Q31" s="8">
        <v>204</v>
      </c>
      <c r="R31" s="7"/>
      <c r="S31" s="7"/>
      <c r="T31" s="7"/>
      <c r="U31" s="7"/>
      <c r="V31" s="7"/>
      <c r="W31" s="7"/>
      <c r="X31" s="7"/>
      <c r="Y31" s="7"/>
      <c r="Z31" s="7"/>
      <c r="AA31" s="7"/>
      <c r="AB31" s="9">
        <v>47.63</v>
      </c>
      <c r="AC31" s="9">
        <v>1.88</v>
      </c>
      <c r="AD31" s="9"/>
      <c r="AE31" s="9">
        <v>16.989999999999998</v>
      </c>
      <c r="AF31" s="9"/>
      <c r="AG31" s="10"/>
      <c r="AH31" s="10"/>
      <c r="AI31" s="11">
        <v>12.210286</v>
      </c>
      <c r="AJ31" s="9">
        <v>8.49</v>
      </c>
      <c r="AK31" s="9">
        <v>4.97</v>
      </c>
      <c r="AL31" s="9">
        <v>0.18</v>
      </c>
      <c r="AM31" s="9"/>
      <c r="AN31" s="9">
        <v>1.07</v>
      </c>
      <c r="AO31" s="9">
        <v>3.44</v>
      </c>
      <c r="AP31" s="9">
        <v>0.37</v>
      </c>
      <c r="AQ31" s="9"/>
      <c r="AR31" s="9"/>
      <c r="AS31" s="9"/>
      <c r="AT31" s="9"/>
      <c r="AU31" s="9"/>
      <c r="AV31" s="9"/>
      <c r="AW31" s="9"/>
      <c r="AX31" s="9"/>
      <c r="AY31" s="9"/>
      <c r="AZ31" s="9"/>
      <c r="BA31" s="9"/>
      <c r="BB31" s="9"/>
      <c r="BC31" s="9"/>
      <c r="BD31" s="9"/>
      <c r="BE31" s="9"/>
      <c r="BF31" s="9">
        <v>1.28</v>
      </c>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v>25.6</v>
      </c>
      <c r="CS31" s="9"/>
      <c r="CT31" s="9"/>
      <c r="CU31" s="9"/>
      <c r="CV31" s="9"/>
      <c r="CW31" s="9">
        <v>22.2</v>
      </c>
      <c r="CX31" s="9">
        <v>416</v>
      </c>
      <c r="CY31" s="9">
        <v>69.7</v>
      </c>
      <c r="CZ31" s="9">
        <v>241</v>
      </c>
      <c r="DA31" s="9">
        <v>18.100000000000001</v>
      </c>
      <c r="DB31" s="9"/>
      <c r="DC31" s="9"/>
      <c r="DD31" s="9"/>
      <c r="DE31" s="9"/>
      <c r="DF31" s="9"/>
      <c r="DG31" s="9"/>
      <c r="DH31" s="9"/>
      <c r="DI31" s="9"/>
      <c r="DJ31" s="9"/>
      <c r="DK31" s="9"/>
      <c r="DL31" s="9"/>
      <c r="DM31" s="9"/>
      <c r="DN31" s="9">
        <v>415</v>
      </c>
      <c r="DO31" s="9">
        <v>34</v>
      </c>
      <c r="DP31" s="9">
        <v>91.9</v>
      </c>
      <c r="DQ31" s="9">
        <v>12.7</v>
      </c>
      <c r="DR31" s="9">
        <v>56.7</v>
      </c>
      <c r="DS31" s="9">
        <v>13.6</v>
      </c>
      <c r="DT31" s="9">
        <v>2.3199999999999998</v>
      </c>
      <c r="DU31" s="9">
        <v>11.9</v>
      </c>
      <c r="DV31" s="9">
        <v>1.98</v>
      </c>
      <c r="DW31" s="9">
        <v>12.4</v>
      </c>
      <c r="DX31" s="9">
        <v>2.44</v>
      </c>
      <c r="DY31" s="9">
        <v>6.55</v>
      </c>
      <c r="DZ31" s="9">
        <v>0.98</v>
      </c>
      <c r="EA31" s="9">
        <v>5.97</v>
      </c>
      <c r="EB31" s="9">
        <v>0.85</v>
      </c>
      <c r="EC31" s="9">
        <v>5.85</v>
      </c>
      <c r="ED31" s="9">
        <v>0.79</v>
      </c>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7"/>
      <c r="FP31" s="1" t="s">
        <v>183</v>
      </c>
    </row>
    <row r="32" spans="1:172" x14ac:dyDescent="0.35">
      <c r="A32" s="1" t="s">
        <v>181</v>
      </c>
      <c r="D32" s="1" t="s">
        <v>172</v>
      </c>
      <c r="E32" s="2">
        <v>51.671388888888885</v>
      </c>
      <c r="F32" s="2">
        <v>51.671388888888885</v>
      </c>
      <c r="G32" s="2">
        <v>121.53527777777778</v>
      </c>
      <c r="H32" s="2">
        <v>121.53527777777778</v>
      </c>
      <c r="L32" s="1" t="s">
        <v>208</v>
      </c>
      <c r="O32" s="6"/>
      <c r="P32" s="7"/>
      <c r="Q32" s="8">
        <v>204</v>
      </c>
      <c r="R32" s="7"/>
      <c r="S32" s="7"/>
      <c r="T32" s="7"/>
      <c r="U32" s="7"/>
      <c r="V32" s="7"/>
      <c r="W32" s="7"/>
      <c r="X32" s="7"/>
      <c r="Y32" s="7"/>
      <c r="Z32" s="7"/>
      <c r="AA32" s="7"/>
      <c r="AB32" s="9">
        <v>48.04</v>
      </c>
      <c r="AC32" s="9">
        <v>1.86</v>
      </c>
      <c r="AD32" s="9"/>
      <c r="AE32" s="9">
        <v>17.18</v>
      </c>
      <c r="AF32" s="9"/>
      <c r="AG32" s="10"/>
      <c r="AH32" s="10"/>
      <c r="AI32" s="11">
        <v>11.886358000000001</v>
      </c>
      <c r="AJ32" s="9">
        <v>8.35</v>
      </c>
      <c r="AK32" s="9">
        <v>4.79</v>
      </c>
      <c r="AL32" s="9">
        <v>0.17</v>
      </c>
      <c r="AM32" s="9"/>
      <c r="AN32" s="9">
        <v>1.1200000000000001</v>
      </c>
      <c r="AO32" s="9">
        <v>3.53</v>
      </c>
      <c r="AP32" s="9">
        <v>0.36</v>
      </c>
      <c r="AQ32" s="9"/>
      <c r="AR32" s="9"/>
      <c r="AS32" s="9"/>
      <c r="AT32" s="9"/>
      <c r="AU32" s="9"/>
      <c r="AV32" s="9"/>
      <c r="AW32" s="9"/>
      <c r="AX32" s="9"/>
      <c r="AY32" s="9"/>
      <c r="AZ32" s="9"/>
      <c r="BA32" s="9"/>
      <c r="BB32" s="9"/>
      <c r="BC32" s="9"/>
      <c r="BD32" s="9"/>
      <c r="BE32" s="9"/>
      <c r="BF32" s="9">
        <v>1.26</v>
      </c>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v>25.8</v>
      </c>
      <c r="CS32" s="9"/>
      <c r="CT32" s="9"/>
      <c r="CU32" s="9"/>
      <c r="CV32" s="9"/>
      <c r="CW32" s="9">
        <v>24.3</v>
      </c>
      <c r="CX32" s="9">
        <v>435</v>
      </c>
      <c r="CY32" s="9">
        <v>67.3</v>
      </c>
      <c r="CZ32" s="9">
        <v>205</v>
      </c>
      <c r="DA32" s="9">
        <v>17.7</v>
      </c>
      <c r="DB32" s="9"/>
      <c r="DC32" s="9"/>
      <c r="DD32" s="9"/>
      <c r="DE32" s="9"/>
      <c r="DF32" s="9"/>
      <c r="DG32" s="9"/>
      <c r="DH32" s="9"/>
      <c r="DI32" s="9"/>
      <c r="DJ32" s="9"/>
      <c r="DK32" s="9"/>
      <c r="DL32" s="9"/>
      <c r="DM32" s="9"/>
      <c r="DN32" s="9">
        <v>459</v>
      </c>
      <c r="DO32" s="9">
        <v>33.799999999999997</v>
      </c>
      <c r="DP32" s="9">
        <v>92.7</v>
      </c>
      <c r="DQ32" s="9">
        <v>12.4</v>
      </c>
      <c r="DR32" s="9">
        <v>54.6</v>
      </c>
      <c r="DS32" s="9">
        <v>12.5</v>
      </c>
      <c r="DT32" s="9">
        <v>2.2999999999999998</v>
      </c>
      <c r="DU32" s="9">
        <v>11.5</v>
      </c>
      <c r="DV32" s="9">
        <v>1.91</v>
      </c>
      <c r="DW32" s="9">
        <v>12.3</v>
      </c>
      <c r="DX32" s="9">
        <v>2.33</v>
      </c>
      <c r="DY32" s="9">
        <v>6.44</v>
      </c>
      <c r="DZ32" s="9">
        <v>0.91</v>
      </c>
      <c r="EA32" s="9">
        <v>6</v>
      </c>
      <c r="EB32" s="9">
        <v>0.84</v>
      </c>
      <c r="EC32" s="9">
        <v>5.14</v>
      </c>
      <c r="ED32" s="9">
        <v>0.78</v>
      </c>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7"/>
      <c r="FP32" s="1" t="s">
        <v>183</v>
      </c>
    </row>
    <row r="33" spans="1:172" x14ac:dyDescent="0.35">
      <c r="A33" s="1" t="s">
        <v>181</v>
      </c>
      <c r="D33" s="1" t="s">
        <v>172</v>
      </c>
      <c r="E33" s="2">
        <v>51.671388888888885</v>
      </c>
      <c r="F33" s="2">
        <v>51.671388888888885</v>
      </c>
      <c r="G33" s="2">
        <v>121.53527777777778</v>
      </c>
      <c r="H33" s="2">
        <v>121.53527777777778</v>
      </c>
      <c r="L33" s="1" t="s">
        <v>209</v>
      </c>
      <c r="O33" s="6"/>
      <c r="P33" s="7"/>
      <c r="Q33" s="8">
        <v>204</v>
      </c>
      <c r="R33" s="7"/>
      <c r="S33" s="7"/>
      <c r="T33" s="7"/>
      <c r="U33" s="7"/>
      <c r="V33" s="7"/>
      <c r="W33" s="7"/>
      <c r="X33" s="7"/>
      <c r="Y33" s="7"/>
      <c r="Z33" s="7"/>
      <c r="AA33" s="7"/>
      <c r="AB33" s="9">
        <v>56.06</v>
      </c>
      <c r="AC33" s="9">
        <v>0.89</v>
      </c>
      <c r="AD33" s="9"/>
      <c r="AE33" s="9">
        <v>16.28</v>
      </c>
      <c r="AF33" s="9"/>
      <c r="AG33" s="10"/>
      <c r="AH33" s="10"/>
      <c r="AI33" s="11">
        <v>7.5223279999999999</v>
      </c>
      <c r="AJ33" s="9">
        <v>7.39</v>
      </c>
      <c r="AK33" s="9">
        <v>5.27</v>
      </c>
      <c r="AL33" s="9">
        <v>0.12</v>
      </c>
      <c r="AM33" s="9"/>
      <c r="AN33" s="9">
        <v>1.06</v>
      </c>
      <c r="AO33" s="9">
        <v>3.12</v>
      </c>
      <c r="AP33" s="9">
        <v>0.16</v>
      </c>
      <c r="AQ33" s="9"/>
      <c r="AR33" s="9"/>
      <c r="AS33" s="9"/>
      <c r="AT33" s="9"/>
      <c r="AU33" s="9"/>
      <c r="AV33" s="9"/>
      <c r="AW33" s="9"/>
      <c r="AX33" s="9"/>
      <c r="AY33" s="9"/>
      <c r="AZ33" s="9"/>
      <c r="BA33" s="9"/>
      <c r="BB33" s="9"/>
      <c r="BC33" s="9"/>
      <c r="BD33" s="9"/>
      <c r="BE33" s="9"/>
      <c r="BF33" s="9">
        <v>1.38</v>
      </c>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v>18.899999999999999</v>
      </c>
      <c r="CS33" s="9"/>
      <c r="CT33" s="9"/>
      <c r="CU33" s="9"/>
      <c r="CV33" s="9"/>
      <c r="CW33" s="9">
        <v>27.5</v>
      </c>
      <c r="CX33" s="9">
        <v>373</v>
      </c>
      <c r="CY33" s="9">
        <v>28</v>
      </c>
      <c r="CZ33" s="9">
        <v>98.1</v>
      </c>
      <c r="DA33" s="9">
        <v>7.54</v>
      </c>
      <c r="DB33" s="9"/>
      <c r="DC33" s="9"/>
      <c r="DD33" s="9"/>
      <c r="DE33" s="9"/>
      <c r="DF33" s="9"/>
      <c r="DG33" s="9"/>
      <c r="DH33" s="9"/>
      <c r="DI33" s="9"/>
      <c r="DJ33" s="9"/>
      <c r="DK33" s="9"/>
      <c r="DL33" s="9"/>
      <c r="DM33" s="9"/>
      <c r="DN33" s="9">
        <v>427</v>
      </c>
      <c r="DO33" s="9">
        <v>25</v>
      </c>
      <c r="DP33" s="9">
        <v>47.8</v>
      </c>
      <c r="DQ33" s="9">
        <v>5.81</v>
      </c>
      <c r="DR33" s="9">
        <v>23.6</v>
      </c>
      <c r="DS33" s="9">
        <v>4.91</v>
      </c>
      <c r="DT33" s="9">
        <v>1.3</v>
      </c>
      <c r="DU33" s="9">
        <v>4.72</v>
      </c>
      <c r="DV33" s="9">
        <v>0.75</v>
      </c>
      <c r="DW33" s="9">
        <v>4.68</v>
      </c>
      <c r="DX33" s="9">
        <v>0.95</v>
      </c>
      <c r="DY33" s="9">
        <v>2.62</v>
      </c>
      <c r="DZ33" s="9">
        <v>0.4</v>
      </c>
      <c r="EA33" s="9">
        <v>2.5099999999999998</v>
      </c>
      <c r="EB33" s="9">
        <v>0.35</v>
      </c>
      <c r="EC33" s="9">
        <v>2.96</v>
      </c>
      <c r="ED33" s="9">
        <v>0.47</v>
      </c>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7"/>
      <c r="FP33" s="1" t="s">
        <v>183</v>
      </c>
    </row>
    <row r="34" spans="1:172" x14ac:dyDescent="0.35">
      <c r="A34" s="1" t="s">
        <v>181</v>
      </c>
      <c r="D34" s="1" t="s">
        <v>172</v>
      </c>
      <c r="E34" s="2">
        <v>51.671388888888885</v>
      </c>
      <c r="F34" s="2">
        <v>51.671388888888885</v>
      </c>
      <c r="G34" s="2">
        <v>121.53527777777778</v>
      </c>
      <c r="H34" s="2">
        <v>121.53527777777778</v>
      </c>
      <c r="L34" s="1" t="s">
        <v>210</v>
      </c>
      <c r="O34" s="6"/>
      <c r="P34" s="7"/>
      <c r="Q34" s="8">
        <v>204</v>
      </c>
      <c r="R34" s="7"/>
      <c r="S34" s="7"/>
      <c r="T34" s="7"/>
      <c r="U34" s="7"/>
      <c r="V34" s="7"/>
      <c r="W34" s="7"/>
      <c r="X34" s="7"/>
      <c r="Y34" s="7"/>
      <c r="Z34" s="7"/>
      <c r="AA34" s="7"/>
      <c r="AB34" s="9">
        <v>55.48</v>
      </c>
      <c r="AC34" s="9">
        <v>0.93</v>
      </c>
      <c r="AD34" s="9"/>
      <c r="AE34" s="9">
        <v>16.14</v>
      </c>
      <c r="AF34" s="9"/>
      <c r="AG34" s="10"/>
      <c r="AH34" s="10"/>
      <c r="AI34" s="11">
        <v>7.666296</v>
      </c>
      <c r="AJ34" s="9">
        <v>7.48</v>
      </c>
      <c r="AK34" s="9">
        <v>5.34</v>
      </c>
      <c r="AL34" s="9">
        <v>0.12</v>
      </c>
      <c r="AM34" s="9"/>
      <c r="AN34" s="9">
        <v>0.94</v>
      </c>
      <c r="AO34" s="9">
        <v>3.08</v>
      </c>
      <c r="AP34" s="9">
        <v>0.18</v>
      </c>
      <c r="AQ34" s="9"/>
      <c r="AR34" s="9"/>
      <c r="AS34" s="9"/>
      <c r="AT34" s="9"/>
      <c r="AU34" s="9"/>
      <c r="AV34" s="9"/>
      <c r="AW34" s="9"/>
      <c r="AX34" s="9"/>
      <c r="AY34" s="9"/>
      <c r="AZ34" s="9"/>
      <c r="BA34" s="9"/>
      <c r="BB34" s="9"/>
      <c r="BC34" s="9"/>
      <c r="BD34" s="9"/>
      <c r="BE34" s="9"/>
      <c r="BF34" s="9">
        <v>1.6</v>
      </c>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v>18.899999999999999</v>
      </c>
      <c r="CS34" s="9"/>
      <c r="CT34" s="9"/>
      <c r="CU34" s="9"/>
      <c r="CV34" s="9"/>
      <c r="CW34" s="9">
        <v>21.7</v>
      </c>
      <c r="CX34" s="9">
        <v>360</v>
      </c>
      <c r="CY34" s="9">
        <v>30</v>
      </c>
      <c r="CZ34" s="9">
        <v>121</v>
      </c>
      <c r="DA34" s="9">
        <v>7.86</v>
      </c>
      <c r="DB34" s="9"/>
      <c r="DC34" s="9"/>
      <c r="DD34" s="9"/>
      <c r="DE34" s="9"/>
      <c r="DF34" s="9"/>
      <c r="DG34" s="9"/>
      <c r="DH34" s="9"/>
      <c r="DI34" s="9"/>
      <c r="DJ34" s="9"/>
      <c r="DK34" s="9"/>
      <c r="DL34" s="9"/>
      <c r="DM34" s="9"/>
      <c r="DN34" s="9">
        <v>359</v>
      </c>
      <c r="DO34" s="9">
        <v>22.9</v>
      </c>
      <c r="DP34" s="9">
        <v>46.7</v>
      </c>
      <c r="DQ34" s="9">
        <v>5.86</v>
      </c>
      <c r="DR34" s="9">
        <v>23.8</v>
      </c>
      <c r="DS34" s="9">
        <v>5.24</v>
      </c>
      <c r="DT34" s="9">
        <v>1.3</v>
      </c>
      <c r="DU34" s="9">
        <v>4.97</v>
      </c>
      <c r="DV34" s="9">
        <v>0.76</v>
      </c>
      <c r="DW34" s="9">
        <v>4.92</v>
      </c>
      <c r="DX34" s="9">
        <v>0.96</v>
      </c>
      <c r="DY34" s="9">
        <v>2.74</v>
      </c>
      <c r="DZ34" s="9">
        <v>0.43</v>
      </c>
      <c r="EA34" s="9">
        <v>2.72</v>
      </c>
      <c r="EB34" s="9">
        <v>0.38</v>
      </c>
      <c r="EC34" s="9">
        <v>3.51</v>
      </c>
      <c r="ED34" s="9">
        <v>0.52</v>
      </c>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7"/>
      <c r="FP34" s="1" t="s">
        <v>183</v>
      </c>
    </row>
    <row r="35" spans="1:172" x14ac:dyDescent="0.35">
      <c r="A35" s="1" t="s">
        <v>181</v>
      </c>
      <c r="D35" s="1" t="s">
        <v>172</v>
      </c>
      <c r="E35" s="2">
        <v>51.671388888888885</v>
      </c>
      <c r="F35" s="2">
        <v>51.671388888888885</v>
      </c>
      <c r="G35" s="2">
        <v>121.53527777777778</v>
      </c>
      <c r="H35" s="2">
        <v>121.53527777777778</v>
      </c>
      <c r="L35" s="1" t="s">
        <v>211</v>
      </c>
      <c r="O35" s="6"/>
      <c r="P35" s="7"/>
      <c r="Q35" s="8">
        <v>204</v>
      </c>
      <c r="R35" s="7"/>
      <c r="S35" s="7"/>
      <c r="T35" s="7"/>
      <c r="U35" s="7"/>
      <c r="V35" s="7"/>
      <c r="W35" s="7"/>
      <c r="X35" s="7"/>
      <c r="Y35" s="7"/>
      <c r="Z35" s="7"/>
      <c r="AA35" s="7"/>
      <c r="AB35" s="9">
        <v>52.4</v>
      </c>
      <c r="AC35" s="9">
        <v>1</v>
      </c>
      <c r="AD35" s="9"/>
      <c r="AE35" s="9">
        <v>16.45</v>
      </c>
      <c r="AF35" s="9"/>
      <c r="AG35" s="10"/>
      <c r="AH35" s="10"/>
      <c r="AI35" s="11">
        <v>8.4761160000000011</v>
      </c>
      <c r="AJ35" s="9">
        <v>8</v>
      </c>
      <c r="AK35" s="9">
        <v>6.37</v>
      </c>
      <c r="AL35" s="9">
        <v>0.13</v>
      </c>
      <c r="AM35" s="9"/>
      <c r="AN35" s="9">
        <v>1.21</v>
      </c>
      <c r="AO35" s="9">
        <v>2.96</v>
      </c>
      <c r="AP35" s="9">
        <v>0.2</v>
      </c>
      <c r="AQ35" s="9"/>
      <c r="AR35" s="9"/>
      <c r="AS35" s="9"/>
      <c r="AT35" s="9"/>
      <c r="AU35" s="9"/>
      <c r="AV35" s="9"/>
      <c r="AW35" s="9"/>
      <c r="AX35" s="9"/>
      <c r="AY35" s="9"/>
      <c r="AZ35" s="9"/>
      <c r="BA35" s="9"/>
      <c r="BB35" s="9"/>
      <c r="BC35" s="9"/>
      <c r="BD35" s="9"/>
      <c r="BE35" s="9"/>
      <c r="BF35" s="9">
        <v>1.68</v>
      </c>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v>18.2</v>
      </c>
      <c r="CS35" s="9"/>
      <c r="CT35" s="9"/>
      <c r="CU35" s="9"/>
      <c r="CV35" s="9"/>
      <c r="CW35" s="9">
        <v>31.2</v>
      </c>
      <c r="CX35" s="9">
        <v>367</v>
      </c>
      <c r="CY35" s="9">
        <v>24.5</v>
      </c>
      <c r="CZ35" s="9">
        <v>111</v>
      </c>
      <c r="DA35" s="9">
        <v>7.24</v>
      </c>
      <c r="DB35" s="9"/>
      <c r="DC35" s="9"/>
      <c r="DD35" s="9"/>
      <c r="DE35" s="9"/>
      <c r="DF35" s="9"/>
      <c r="DG35" s="9"/>
      <c r="DH35" s="9"/>
      <c r="DI35" s="9"/>
      <c r="DJ35" s="9"/>
      <c r="DK35" s="9"/>
      <c r="DL35" s="9"/>
      <c r="DM35" s="9"/>
      <c r="DN35" s="9">
        <v>501</v>
      </c>
      <c r="DO35" s="9">
        <v>17.899999999999999</v>
      </c>
      <c r="DP35" s="9">
        <v>38.5</v>
      </c>
      <c r="DQ35" s="9">
        <v>4.79</v>
      </c>
      <c r="DR35" s="9">
        <v>19.899999999999999</v>
      </c>
      <c r="DS35" s="9">
        <v>4.26</v>
      </c>
      <c r="DT35" s="9">
        <v>1.26</v>
      </c>
      <c r="DU35" s="9">
        <v>4.07</v>
      </c>
      <c r="DV35" s="9">
        <v>0.69</v>
      </c>
      <c r="DW35" s="9">
        <v>4.1500000000000004</v>
      </c>
      <c r="DX35" s="9">
        <v>0.84</v>
      </c>
      <c r="DY35" s="9">
        <v>2.4300000000000002</v>
      </c>
      <c r="DZ35" s="9">
        <v>0.35</v>
      </c>
      <c r="EA35" s="9">
        <v>2.29</v>
      </c>
      <c r="EB35" s="9">
        <v>0.32</v>
      </c>
      <c r="EC35" s="9">
        <v>3.18</v>
      </c>
      <c r="ED35" s="9">
        <v>0.5</v>
      </c>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7"/>
      <c r="FP35" s="1" t="s">
        <v>183</v>
      </c>
    </row>
    <row r="36" spans="1:172" x14ac:dyDescent="0.35">
      <c r="A36" s="1" t="s">
        <v>181</v>
      </c>
      <c r="D36" s="1" t="s">
        <v>172</v>
      </c>
      <c r="E36" s="2">
        <v>50.743611111111115</v>
      </c>
      <c r="F36" s="2">
        <v>50.743611111111115</v>
      </c>
      <c r="G36" s="2">
        <v>119.53222222222222</v>
      </c>
      <c r="H36" s="2">
        <v>119.53222222222222</v>
      </c>
      <c r="L36" s="1" t="s">
        <v>212</v>
      </c>
      <c r="O36" s="6"/>
      <c r="P36" s="7"/>
      <c r="Q36" s="8">
        <v>202</v>
      </c>
      <c r="R36" s="7"/>
      <c r="S36" s="7"/>
      <c r="T36" s="7"/>
      <c r="U36" s="7"/>
      <c r="V36" s="7"/>
      <c r="W36" s="7"/>
      <c r="X36" s="7"/>
      <c r="Y36" s="7"/>
      <c r="Z36" s="7"/>
      <c r="AA36" s="7"/>
      <c r="AB36" s="9">
        <v>70.88</v>
      </c>
      <c r="AC36" s="9">
        <v>0.45</v>
      </c>
      <c r="AD36" s="9"/>
      <c r="AE36" s="9">
        <v>13.25</v>
      </c>
      <c r="AF36" s="9"/>
      <c r="AG36" s="10"/>
      <c r="AH36" s="10"/>
      <c r="AI36" s="11">
        <v>2.798378</v>
      </c>
      <c r="AJ36" s="9">
        <v>1.9</v>
      </c>
      <c r="AK36" s="9">
        <v>0.71</v>
      </c>
      <c r="AL36" s="9">
        <v>0.05</v>
      </c>
      <c r="AM36" s="9"/>
      <c r="AN36" s="9">
        <v>2.79</v>
      </c>
      <c r="AO36" s="9">
        <v>3.49</v>
      </c>
      <c r="AP36" s="9">
        <v>0.12</v>
      </c>
      <c r="AQ36" s="9"/>
      <c r="AR36" s="9"/>
      <c r="AS36" s="9"/>
      <c r="AT36" s="9"/>
      <c r="AU36" s="9"/>
      <c r="AV36" s="9"/>
      <c r="AW36" s="9"/>
      <c r="AX36" s="9"/>
      <c r="AY36" s="9"/>
      <c r="AZ36" s="9"/>
      <c r="BA36" s="9"/>
      <c r="BB36" s="9"/>
      <c r="BC36" s="9"/>
      <c r="BD36" s="9"/>
      <c r="BE36" s="9"/>
      <c r="BF36" s="9">
        <v>2.86</v>
      </c>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v>16.8</v>
      </c>
      <c r="CS36" s="9"/>
      <c r="CT36" s="9"/>
      <c r="CU36" s="9"/>
      <c r="CV36" s="9"/>
      <c r="CW36" s="9">
        <v>130</v>
      </c>
      <c r="CX36" s="9">
        <v>204</v>
      </c>
      <c r="CY36" s="9">
        <v>25</v>
      </c>
      <c r="CZ36" s="9">
        <v>218</v>
      </c>
      <c r="DA36" s="9">
        <v>11.4</v>
      </c>
      <c r="DB36" s="9"/>
      <c r="DC36" s="9"/>
      <c r="DD36" s="9"/>
      <c r="DE36" s="9"/>
      <c r="DF36" s="9"/>
      <c r="DG36" s="9"/>
      <c r="DH36" s="9"/>
      <c r="DI36" s="9"/>
      <c r="DJ36" s="9"/>
      <c r="DK36" s="9"/>
      <c r="DL36" s="9"/>
      <c r="DM36" s="9"/>
      <c r="DN36" s="9">
        <v>306</v>
      </c>
      <c r="DO36" s="9">
        <v>37.700000000000003</v>
      </c>
      <c r="DP36" s="9">
        <v>72.099999999999994</v>
      </c>
      <c r="DQ36" s="9">
        <v>7.91</v>
      </c>
      <c r="DR36" s="9">
        <v>27.3</v>
      </c>
      <c r="DS36" s="9">
        <v>5.01</v>
      </c>
      <c r="DT36" s="9">
        <v>1</v>
      </c>
      <c r="DU36" s="9">
        <v>4.12</v>
      </c>
      <c r="DV36" s="9">
        <v>0.66</v>
      </c>
      <c r="DW36" s="9">
        <v>3.86</v>
      </c>
      <c r="DX36" s="9">
        <v>0.76</v>
      </c>
      <c r="DY36" s="9">
        <v>2.12</v>
      </c>
      <c r="DZ36" s="9">
        <v>0.35</v>
      </c>
      <c r="EA36" s="9">
        <v>2.38</v>
      </c>
      <c r="EB36" s="9">
        <v>0.36</v>
      </c>
      <c r="EC36" s="9">
        <v>5.99</v>
      </c>
      <c r="ED36" s="9">
        <v>0.92</v>
      </c>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7"/>
      <c r="FP36" s="1" t="s">
        <v>183</v>
      </c>
    </row>
    <row r="37" spans="1:172" x14ac:dyDescent="0.35">
      <c r="A37" s="1" t="s">
        <v>181</v>
      </c>
      <c r="D37" s="1" t="s">
        <v>172</v>
      </c>
      <c r="E37" s="2">
        <v>50.743611111111115</v>
      </c>
      <c r="F37" s="2">
        <v>50.743611111111115</v>
      </c>
      <c r="G37" s="2">
        <v>119.53222222222222</v>
      </c>
      <c r="H37" s="2">
        <v>119.53222222222222</v>
      </c>
      <c r="L37" s="1" t="s">
        <v>213</v>
      </c>
      <c r="O37" s="6"/>
      <c r="P37" s="7"/>
      <c r="Q37" s="8">
        <v>202</v>
      </c>
      <c r="R37" s="7"/>
      <c r="S37" s="7"/>
      <c r="T37" s="7"/>
      <c r="U37" s="7"/>
      <c r="V37" s="7"/>
      <c r="W37" s="7"/>
      <c r="X37" s="7"/>
      <c r="Y37" s="7"/>
      <c r="Z37" s="7"/>
      <c r="AA37" s="7"/>
      <c r="AB37" s="9">
        <v>69.349999999999994</v>
      </c>
      <c r="AC37" s="9">
        <v>0.36</v>
      </c>
      <c r="AD37" s="9"/>
      <c r="AE37" s="9">
        <v>13.61</v>
      </c>
      <c r="AF37" s="9"/>
      <c r="AG37" s="10"/>
      <c r="AH37" s="10"/>
      <c r="AI37" s="11">
        <v>2.2315040000000002</v>
      </c>
      <c r="AJ37" s="9">
        <v>2.77</v>
      </c>
      <c r="AK37" s="9">
        <v>0.55000000000000004</v>
      </c>
      <c r="AL37" s="9">
        <v>0.05</v>
      </c>
      <c r="AM37" s="9"/>
      <c r="AN37" s="9">
        <v>2.56</v>
      </c>
      <c r="AO37" s="9">
        <v>4.04</v>
      </c>
      <c r="AP37" s="9">
        <v>0.1</v>
      </c>
      <c r="AQ37" s="9"/>
      <c r="AR37" s="9"/>
      <c r="AS37" s="9"/>
      <c r="AT37" s="9"/>
      <c r="AU37" s="9"/>
      <c r="AV37" s="9"/>
      <c r="AW37" s="9"/>
      <c r="AX37" s="9"/>
      <c r="AY37" s="9"/>
      <c r="AZ37" s="9"/>
      <c r="BA37" s="9"/>
      <c r="BB37" s="9"/>
      <c r="BC37" s="9"/>
      <c r="BD37" s="9"/>
      <c r="BE37" s="9"/>
      <c r="BF37" s="9">
        <v>3.58</v>
      </c>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v>15.6</v>
      </c>
      <c r="CS37" s="9"/>
      <c r="CT37" s="9"/>
      <c r="CU37" s="9"/>
      <c r="CV37" s="9"/>
      <c r="CW37" s="9">
        <v>137</v>
      </c>
      <c r="CX37" s="9">
        <v>145</v>
      </c>
      <c r="CY37" s="9">
        <v>23.6</v>
      </c>
      <c r="CZ37" s="9">
        <v>193</v>
      </c>
      <c r="DA37" s="9">
        <v>10</v>
      </c>
      <c r="DB37" s="9"/>
      <c r="DC37" s="9"/>
      <c r="DD37" s="9"/>
      <c r="DE37" s="9"/>
      <c r="DF37" s="9"/>
      <c r="DG37" s="9"/>
      <c r="DH37" s="9"/>
      <c r="DI37" s="9"/>
      <c r="DJ37" s="9"/>
      <c r="DK37" s="9"/>
      <c r="DL37" s="9"/>
      <c r="DM37" s="9"/>
      <c r="DN37" s="9">
        <v>246</v>
      </c>
      <c r="DO37" s="9">
        <v>35.200000000000003</v>
      </c>
      <c r="DP37" s="9">
        <v>67.599999999999994</v>
      </c>
      <c r="DQ37" s="9">
        <v>7.42</v>
      </c>
      <c r="DR37" s="9">
        <v>26.3</v>
      </c>
      <c r="DS37" s="9">
        <v>4.8499999999999996</v>
      </c>
      <c r="DT37" s="9">
        <v>1.06</v>
      </c>
      <c r="DU37" s="9">
        <v>3.97</v>
      </c>
      <c r="DV37" s="9">
        <v>0.64</v>
      </c>
      <c r="DW37" s="9">
        <v>3.73</v>
      </c>
      <c r="DX37" s="9">
        <v>0.73</v>
      </c>
      <c r="DY37" s="9">
        <v>2.0699999999999998</v>
      </c>
      <c r="DZ37" s="9">
        <v>0.32</v>
      </c>
      <c r="EA37" s="9">
        <v>2.2999999999999998</v>
      </c>
      <c r="EB37" s="9">
        <v>0.33</v>
      </c>
      <c r="EC37" s="9">
        <v>5.43</v>
      </c>
      <c r="ED37" s="9">
        <v>0.94</v>
      </c>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7"/>
      <c r="FP37" s="1" t="s">
        <v>183</v>
      </c>
    </row>
    <row r="38" spans="1:172" x14ac:dyDescent="0.35">
      <c r="A38" s="1" t="s">
        <v>181</v>
      </c>
      <c r="D38" s="1" t="s">
        <v>172</v>
      </c>
      <c r="E38" s="2">
        <v>52.419166666666662</v>
      </c>
      <c r="F38" s="2">
        <v>52.419166666666662</v>
      </c>
      <c r="G38" s="2">
        <v>122.56666666666666</v>
      </c>
      <c r="H38" s="2">
        <v>122.56666666666666</v>
      </c>
      <c r="L38" s="1" t="s">
        <v>214</v>
      </c>
      <c r="O38" s="6"/>
      <c r="P38" s="7"/>
      <c r="Q38" s="8">
        <v>200</v>
      </c>
      <c r="R38" s="7"/>
      <c r="S38" s="7"/>
      <c r="T38" s="7"/>
      <c r="U38" s="7"/>
      <c r="V38" s="7"/>
      <c r="W38" s="7"/>
      <c r="X38" s="7"/>
      <c r="Y38" s="7"/>
      <c r="Z38" s="7"/>
      <c r="AA38" s="7"/>
      <c r="AB38" s="9">
        <v>52.14</v>
      </c>
      <c r="AC38" s="9">
        <v>1.83</v>
      </c>
      <c r="AD38" s="9"/>
      <c r="AE38" s="9">
        <v>15.49</v>
      </c>
      <c r="AF38" s="9"/>
      <c r="AG38" s="10"/>
      <c r="AH38" s="10"/>
      <c r="AI38" s="11">
        <v>10.824593999999999</v>
      </c>
      <c r="AJ38" s="9">
        <v>6.6</v>
      </c>
      <c r="AK38" s="9">
        <v>4.29</v>
      </c>
      <c r="AL38" s="9">
        <v>0.13</v>
      </c>
      <c r="AM38" s="9"/>
      <c r="AN38" s="9">
        <v>1.1000000000000001</v>
      </c>
      <c r="AO38" s="9">
        <v>3.76</v>
      </c>
      <c r="AP38" s="9">
        <v>0.25</v>
      </c>
      <c r="AQ38" s="9"/>
      <c r="AR38" s="9"/>
      <c r="AS38" s="9"/>
      <c r="AT38" s="9"/>
      <c r="AU38" s="9"/>
      <c r="AV38" s="9"/>
      <c r="AW38" s="9"/>
      <c r="AX38" s="9"/>
      <c r="AY38" s="9"/>
      <c r="AZ38" s="9"/>
      <c r="BA38" s="9"/>
      <c r="BB38" s="9"/>
      <c r="BC38" s="9"/>
      <c r="BD38" s="9"/>
      <c r="BE38" s="9"/>
      <c r="BF38" s="9">
        <v>2.08</v>
      </c>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v>20.2</v>
      </c>
      <c r="CS38" s="9"/>
      <c r="CT38" s="9"/>
      <c r="CU38" s="9"/>
      <c r="CV38" s="9"/>
      <c r="CW38" s="9">
        <v>38</v>
      </c>
      <c r="CX38" s="9">
        <v>640</v>
      </c>
      <c r="CY38" s="9">
        <v>40.299999999999997</v>
      </c>
      <c r="CZ38" s="9">
        <v>115</v>
      </c>
      <c r="DA38" s="9">
        <v>12.2</v>
      </c>
      <c r="DB38" s="9"/>
      <c r="DC38" s="9"/>
      <c r="DD38" s="9"/>
      <c r="DE38" s="9"/>
      <c r="DF38" s="9"/>
      <c r="DG38" s="9"/>
      <c r="DH38" s="9"/>
      <c r="DI38" s="9"/>
      <c r="DJ38" s="9"/>
      <c r="DK38" s="9"/>
      <c r="DL38" s="9"/>
      <c r="DM38" s="9"/>
      <c r="DN38" s="9">
        <v>331</v>
      </c>
      <c r="DO38" s="9">
        <v>26</v>
      </c>
      <c r="DP38" s="9">
        <v>57.8</v>
      </c>
      <c r="DQ38" s="9">
        <v>7.9</v>
      </c>
      <c r="DR38" s="9">
        <v>35</v>
      </c>
      <c r="DS38" s="9">
        <v>7.99</v>
      </c>
      <c r="DT38" s="9">
        <v>1.9</v>
      </c>
      <c r="DU38" s="9">
        <v>7.67</v>
      </c>
      <c r="DV38" s="9">
        <v>1.18</v>
      </c>
      <c r="DW38" s="9">
        <v>7</v>
      </c>
      <c r="DX38" s="9">
        <v>1.38</v>
      </c>
      <c r="DY38" s="9">
        <v>3.8</v>
      </c>
      <c r="DZ38" s="9">
        <v>0.52</v>
      </c>
      <c r="EA38" s="9">
        <v>3.44</v>
      </c>
      <c r="EB38" s="9">
        <v>0.5</v>
      </c>
      <c r="EC38" s="9">
        <v>3.18</v>
      </c>
      <c r="ED38" s="9">
        <v>0.92</v>
      </c>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7"/>
      <c r="FP38" s="1" t="s">
        <v>183</v>
      </c>
    </row>
    <row r="39" spans="1:172" x14ac:dyDescent="0.35">
      <c r="A39" s="1" t="s">
        <v>181</v>
      </c>
      <c r="D39" s="1" t="s">
        <v>172</v>
      </c>
      <c r="E39" s="2">
        <v>52.419166666666662</v>
      </c>
      <c r="F39" s="2">
        <v>52.419166666666662</v>
      </c>
      <c r="G39" s="2">
        <v>122.56666666666666</v>
      </c>
      <c r="H39" s="2">
        <v>122.56666666666666</v>
      </c>
      <c r="L39" s="1" t="s">
        <v>215</v>
      </c>
      <c r="O39" s="6"/>
      <c r="P39" s="7"/>
      <c r="Q39" s="8">
        <v>200</v>
      </c>
      <c r="R39" s="7"/>
      <c r="S39" s="7"/>
      <c r="T39" s="7"/>
      <c r="U39" s="7"/>
      <c r="V39" s="7"/>
      <c r="W39" s="7"/>
      <c r="X39" s="7"/>
      <c r="Y39" s="7"/>
      <c r="Z39" s="7"/>
      <c r="AA39" s="7"/>
      <c r="AB39" s="9">
        <v>53.09</v>
      </c>
      <c r="AC39" s="9">
        <v>1.73</v>
      </c>
      <c r="AD39" s="9"/>
      <c r="AE39" s="9">
        <v>15.77</v>
      </c>
      <c r="AF39" s="9"/>
      <c r="AG39" s="10"/>
      <c r="AH39" s="10"/>
      <c r="AI39" s="11">
        <v>10.07776</v>
      </c>
      <c r="AJ39" s="9">
        <v>6.67</v>
      </c>
      <c r="AK39" s="9">
        <v>4.13</v>
      </c>
      <c r="AL39" s="9">
        <v>0.12</v>
      </c>
      <c r="AM39" s="9"/>
      <c r="AN39" s="9">
        <v>1.0900000000000001</v>
      </c>
      <c r="AO39" s="9">
        <v>3.79</v>
      </c>
      <c r="AP39" s="9">
        <v>0.25</v>
      </c>
      <c r="AQ39" s="9"/>
      <c r="AR39" s="9"/>
      <c r="AS39" s="9"/>
      <c r="AT39" s="9"/>
      <c r="AU39" s="9"/>
      <c r="AV39" s="9"/>
      <c r="AW39" s="9"/>
      <c r="AX39" s="9"/>
      <c r="AY39" s="9"/>
      <c r="AZ39" s="9"/>
      <c r="BA39" s="9"/>
      <c r="BB39" s="9"/>
      <c r="BC39" s="9"/>
      <c r="BD39" s="9"/>
      <c r="BE39" s="9"/>
      <c r="BF39" s="9">
        <v>2.02</v>
      </c>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v>19.7</v>
      </c>
      <c r="CS39" s="9"/>
      <c r="CT39" s="9"/>
      <c r="CU39" s="9"/>
      <c r="CV39" s="9"/>
      <c r="CW39" s="9">
        <v>36.200000000000003</v>
      </c>
      <c r="CX39" s="9">
        <v>620</v>
      </c>
      <c r="CY39" s="9">
        <v>37.4</v>
      </c>
      <c r="CZ39" s="9">
        <v>137</v>
      </c>
      <c r="DA39" s="9">
        <v>11.5</v>
      </c>
      <c r="DB39" s="9"/>
      <c r="DC39" s="9"/>
      <c r="DD39" s="9"/>
      <c r="DE39" s="9"/>
      <c r="DF39" s="9"/>
      <c r="DG39" s="9"/>
      <c r="DH39" s="9"/>
      <c r="DI39" s="9"/>
      <c r="DJ39" s="9"/>
      <c r="DK39" s="9"/>
      <c r="DL39" s="9"/>
      <c r="DM39" s="9"/>
      <c r="DN39" s="9">
        <v>312</v>
      </c>
      <c r="DO39" s="9">
        <v>24.4</v>
      </c>
      <c r="DP39" s="9">
        <v>54.2</v>
      </c>
      <c r="DQ39" s="9">
        <v>7.44</v>
      </c>
      <c r="DR39" s="9">
        <v>33.4</v>
      </c>
      <c r="DS39" s="9">
        <v>7.74</v>
      </c>
      <c r="DT39" s="9">
        <v>1.85</v>
      </c>
      <c r="DU39" s="9">
        <v>7.5</v>
      </c>
      <c r="DV39" s="9">
        <v>1.1299999999999999</v>
      </c>
      <c r="DW39" s="9">
        <v>6.67</v>
      </c>
      <c r="DX39" s="9">
        <v>1.31</v>
      </c>
      <c r="DY39" s="9">
        <v>3.6</v>
      </c>
      <c r="DZ39" s="9">
        <v>0.51</v>
      </c>
      <c r="EA39" s="9">
        <v>3.27</v>
      </c>
      <c r="EB39" s="9">
        <v>0.46</v>
      </c>
      <c r="EC39" s="9">
        <v>3.62</v>
      </c>
      <c r="ED39" s="9">
        <v>0.83</v>
      </c>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7"/>
      <c r="FP39" s="1" t="s">
        <v>183</v>
      </c>
    </row>
    <row r="40" spans="1:172" x14ac:dyDescent="0.35">
      <c r="A40" s="1" t="s">
        <v>181</v>
      </c>
      <c r="D40" s="1" t="s">
        <v>172</v>
      </c>
      <c r="E40" s="2">
        <v>52.419166666666662</v>
      </c>
      <c r="F40" s="2">
        <v>52.419166666666662</v>
      </c>
      <c r="G40" s="2">
        <v>122.56666666666666</v>
      </c>
      <c r="H40" s="2">
        <v>122.56666666666666</v>
      </c>
      <c r="L40" s="1" t="s">
        <v>216</v>
      </c>
      <c r="O40" s="6"/>
      <c r="P40" s="7"/>
      <c r="Q40" s="8">
        <v>200</v>
      </c>
      <c r="R40" s="7"/>
      <c r="S40" s="7"/>
      <c r="T40" s="7"/>
      <c r="U40" s="7"/>
      <c r="V40" s="7"/>
      <c r="W40" s="7"/>
      <c r="X40" s="7"/>
      <c r="Y40" s="7"/>
      <c r="Z40" s="7"/>
      <c r="AA40" s="7"/>
      <c r="AB40" s="9">
        <v>53.74</v>
      </c>
      <c r="AC40" s="9">
        <v>1.81</v>
      </c>
      <c r="AD40" s="9"/>
      <c r="AE40" s="9">
        <v>14.9</v>
      </c>
      <c r="AF40" s="9"/>
      <c r="AG40" s="10"/>
      <c r="AH40" s="10"/>
      <c r="AI40" s="11">
        <v>9.8438119999999998</v>
      </c>
      <c r="AJ40" s="9">
        <v>6.11</v>
      </c>
      <c r="AK40" s="9">
        <v>4.08</v>
      </c>
      <c r="AL40" s="9">
        <v>0.13</v>
      </c>
      <c r="AM40" s="9"/>
      <c r="AN40" s="9">
        <v>1.25</v>
      </c>
      <c r="AO40" s="9">
        <v>3.74</v>
      </c>
      <c r="AP40" s="9">
        <v>0.2</v>
      </c>
      <c r="AQ40" s="9"/>
      <c r="AR40" s="9"/>
      <c r="AS40" s="9"/>
      <c r="AT40" s="9"/>
      <c r="AU40" s="9"/>
      <c r="AV40" s="9"/>
      <c r="AW40" s="9"/>
      <c r="AX40" s="9"/>
      <c r="AY40" s="9"/>
      <c r="AZ40" s="9"/>
      <c r="BA40" s="9"/>
      <c r="BB40" s="9"/>
      <c r="BC40" s="9"/>
      <c r="BD40" s="9"/>
      <c r="BE40" s="9"/>
      <c r="BF40" s="9">
        <v>2.8</v>
      </c>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v>18.600000000000001</v>
      </c>
      <c r="CS40" s="9"/>
      <c r="CT40" s="9"/>
      <c r="CU40" s="9"/>
      <c r="CV40" s="9"/>
      <c r="CW40" s="9">
        <v>46.6</v>
      </c>
      <c r="CX40" s="9">
        <v>690</v>
      </c>
      <c r="CY40" s="9">
        <v>39.200000000000003</v>
      </c>
      <c r="CZ40" s="9">
        <v>91</v>
      </c>
      <c r="DA40" s="9">
        <v>13.1</v>
      </c>
      <c r="DB40" s="9"/>
      <c r="DC40" s="9"/>
      <c r="DD40" s="9"/>
      <c r="DE40" s="9"/>
      <c r="DF40" s="9"/>
      <c r="DG40" s="9"/>
      <c r="DH40" s="9"/>
      <c r="DI40" s="9"/>
      <c r="DJ40" s="9"/>
      <c r="DK40" s="9"/>
      <c r="DL40" s="9"/>
      <c r="DM40" s="9"/>
      <c r="DN40" s="9">
        <v>360</v>
      </c>
      <c r="DO40" s="9">
        <v>21</v>
      </c>
      <c r="DP40" s="9">
        <v>48.7</v>
      </c>
      <c r="DQ40" s="9">
        <v>6.82</v>
      </c>
      <c r="DR40" s="9">
        <v>31.3</v>
      </c>
      <c r="DS40" s="9">
        <v>7.49</v>
      </c>
      <c r="DT40" s="9">
        <v>1.71</v>
      </c>
      <c r="DU40" s="9">
        <v>7.37</v>
      </c>
      <c r="DV40" s="9">
        <v>1.1499999999999999</v>
      </c>
      <c r="DW40" s="9">
        <v>6.68</v>
      </c>
      <c r="DX40" s="9">
        <v>1.34</v>
      </c>
      <c r="DY40" s="9">
        <v>3.72</v>
      </c>
      <c r="DZ40" s="9">
        <v>0.53</v>
      </c>
      <c r="EA40" s="9">
        <v>3.32</v>
      </c>
      <c r="EB40" s="9">
        <v>0.5</v>
      </c>
      <c r="EC40" s="9">
        <v>2.6</v>
      </c>
      <c r="ED40" s="9">
        <v>1.05</v>
      </c>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7"/>
      <c r="FP40" s="1" t="s">
        <v>183</v>
      </c>
    </row>
    <row r="41" spans="1:172" x14ac:dyDescent="0.35">
      <c r="A41" s="1" t="s">
        <v>181</v>
      </c>
      <c r="D41" s="1" t="s">
        <v>172</v>
      </c>
      <c r="E41" s="2">
        <v>52.419166666666662</v>
      </c>
      <c r="F41" s="2">
        <v>52.419166666666662</v>
      </c>
      <c r="G41" s="2">
        <v>122.56666666666666</v>
      </c>
      <c r="H41" s="2">
        <v>122.56666666666666</v>
      </c>
      <c r="L41" s="1" t="s">
        <v>217</v>
      </c>
      <c r="O41" s="6"/>
      <c r="P41" s="7"/>
      <c r="Q41" s="8">
        <v>200</v>
      </c>
      <c r="R41" s="7"/>
      <c r="S41" s="7"/>
      <c r="T41" s="7"/>
      <c r="U41" s="7"/>
      <c r="V41" s="7"/>
      <c r="W41" s="7"/>
      <c r="X41" s="7"/>
      <c r="Y41" s="7"/>
      <c r="Z41" s="7"/>
      <c r="AA41" s="7"/>
      <c r="AB41" s="9">
        <v>53.97</v>
      </c>
      <c r="AC41" s="9">
        <v>1.8</v>
      </c>
      <c r="AD41" s="9"/>
      <c r="AE41" s="9">
        <v>15.22</v>
      </c>
      <c r="AF41" s="9"/>
      <c r="AG41" s="10"/>
      <c r="AH41" s="10"/>
      <c r="AI41" s="11">
        <v>9.8528099999999998</v>
      </c>
      <c r="AJ41" s="9">
        <v>6.42</v>
      </c>
      <c r="AK41" s="9">
        <v>4.03</v>
      </c>
      <c r="AL41" s="9">
        <v>0.12</v>
      </c>
      <c r="AM41" s="9"/>
      <c r="AN41" s="9">
        <v>1.05</v>
      </c>
      <c r="AO41" s="9">
        <v>3.54</v>
      </c>
      <c r="AP41" s="9">
        <v>0.22</v>
      </c>
      <c r="AQ41" s="9"/>
      <c r="AR41" s="9"/>
      <c r="AS41" s="9"/>
      <c r="AT41" s="9"/>
      <c r="AU41" s="9"/>
      <c r="AV41" s="9"/>
      <c r="AW41" s="9"/>
      <c r="AX41" s="9"/>
      <c r="AY41" s="9"/>
      <c r="AZ41" s="9"/>
      <c r="BA41" s="9"/>
      <c r="BB41" s="9"/>
      <c r="BC41" s="9"/>
      <c r="BD41" s="9"/>
      <c r="BE41" s="9"/>
      <c r="BF41" s="9">
        <v>2.42</v>
      </c>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v>19.2</v>
      </c>
      <c r="CS41" s="9"/>
      <c r="CT41" s="9"/>
      <c r="CU41" s="9"/>
      <c r="CV41" s="9"/>
      <c r="CW41" s="9">
        <v>37.4</v>
      </c>
      <c r="CX41" s="9">
        <v>627</v>
      </c>
      <c r="CY41" s="9">
        <v>36.9</v>
      </c>
      <c r="CZ41" s="9">
        <v>112</v>
      </c>
      <c r="DA41" s="9">
        <v>12.3</v>
      </c>
      <c r="DB41" s="9"/>
      <c r="DC41" s="9"/>
      <c r="DD41" s="9"/>
      <c r="DE41" s="9"/>
      <c r="DF41" s="9"/>
      <c r="DG41" s="9"/>
      <c r="DH41" s="9"/>
      <c r="DI41" s="9"/>
      <c r="DJ41" s="9"/>
      <c r="DK41" s="9"/>
      <c r="DL41" s="9"/>
      <c r="DM41" s="9"/>
      <c r="DN41" s="9">
        <v>318</v>
      </c>
      <c r="DO41" s="9">
        <v>22</v>
      </c>
      <c r="DP41" s="9">
        <v>50.8</v>
      </c>
      <c r="DQ41" s="9">
        <v>7.09</v>
      </c>
      <c r="DR41" s="9">
        <v>32.200000000000003</v>
      </c>
      <c r="DS41" s="9">
        <v>7.55</v>
      </c>
      <c r="DT41" s="9">
        <v>1.81</v>
      </c>
      <c r="DU41" s="9">
        <v>7.37</v>
      </c>
      <c r="DV41" s="9">
        <v>1.1200000000000001</v>
      </c>
      <c r="DW41" s="9">
        <v>6.63</v>
      </c>
      <c r="DX41" s="9">
        <v>1.32</v>
      </c>
      <c r="DY41" s="9">
        <v>3.61</v>
      </c>
      <c r="DZ41" s="9">
        <v>0.48</v>
      </c>
      <c r="EA41" s="9">
        <v>3.29</v>
      </c>
      <c r="EB41" s="9">
        <v>0.48</v>
      </c>
      <c r="EC41" s="9">
        <v>3.11</v>
      </c>
      <c r="ED41" s="9">
        <v>0.95</v>
      </c>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7"/>
      <c r="FP41" s="1" t="s">
        <v>183</v>
      </c>
    </row>
    <row r="42" spans="1:172" x14ac:dyDescent="0.35">
      <c r="A42" s="1" t="s">
        <v>181</v>
      </c>
      <c r="D42" s="1" t="s">
        <v>172</v>
      </c>
      <c r="E42" s="2">
        <v>51.578611111111115</v>
      </c>
      <c r="F42" s="2">
        <v>51.578611111111115</v>
      </c>
      <c r="G42" s="2">
        <v>121.76</v>
      </c>
      <c r="H42" s="2">
        <v>121.76</v>
      </c>
      <c r="L42" s="1" t="s">
        <v>218</v>
      </c>
      <c r="O42" s="6"/>
      <c r="P42" s="7"/>
      <c r="Q42" s="8">
        <v>197</v>
      </c>
      <c r="R42" s="7"/>
      <c r="S42" s="7"/>
      <c r="T42" s="7"/>
      <c r="U42" s="7"/>
      <c r="V42" s="7"/>
      <c r="W42" s="7"/>
      <c r="X42" s="7"/>
      <c r="Y42" s="7"/>
      <c r="Z42" s="7"/>
      <c r="AA42" s="7"/>
      <c r="AB42" s="9">
        <v>69.98</v>
      </c>
      <c r="AC42" s="9">
        <v>0.38</v>
      </c>
      <c r="AD42" s="9"/>
      <c r="AE42" s="9">
        <v>15.21</v>
      </c>
      <c r="AF42" s="9"/>
      <c r="AG42" s="10"/>
      <c r="AH42" s="10"/>
      <c r="AI42" s="11">
        <v>2.7443900000000001</v>
      </c>
      <c r="AJ42" s="9">
        <v>2.94</v>
      </c>
      <c r="AK42" s="9">
        <v>1.1299999999999999</v>
      </c>
      <c r="AL42" s="9">
        <v>0.05</v>
      </c>
      <c r="AM42" s="9"/>
      <c r="AN42" s="9">
        <v>1.88</v>
      </c>
      <c r="AO42" s="9">
        <v>4.3</v>
      </c>
      <c r="AP42" s="9">
        <v>0.12</v>
      </c>
      <c r="AQ42" s="9"/>
      <c r="AR42" s="9"/>
      <c r="AS42" s="9"/>
      <c r="AT42" s="9"/>
      <c r="AU42" s="9"/>
      <c r="AV42" s="9"/>
      <c r="AW42" s="9"/>
      <c r="AX42" s="9"/>
      <c r="AY42" s="9"/>
      <c r="AZ42" s="9"/>
      <c r="BA42" s="9"/>
      <c r="BB42" s="9"/>
      <c r="BC42" s="9"/>
      <c r="BD42" s="9"/>
      <c r="BE42" s="9"/>
      <c r="BF42" s="9">
        <v>0.96</v>
      </c>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v>16.399999999999999</v>
      </c>
      <c r="CS42" s="9"/>
      <c r="CT42" s="9"/>
      <c r="CU42" s="9"/>
      <c r="CV42" s="9"/>
      <c r="CW42" s="9">
        <v>38.6</v>
      </c>
      <c r="CX42" s="9">
        <v>330</v>
      </c>
      <c r="CY42" s="9">
        <v>9.84</v>
      </c>
      <c r="CZ42" s="9">
        <v>179</v>
      </c>
      <c r="DA42" s="9">
        <v>3.9</v>
      </c>
      <c r="DB42" s="9"/>
      <c r="DC42" s="9"/>
      <c r="DD42" s="9"/>
      <c r="DE42" s="9"/>
      <c r="DF42" s="9"/>
      <c r="DG42" s="9"/>
      <c r="DH42" s="9"/>
      <c r="DI42" s="9"/>
      <c r="DJ42" s="9"/>
      <c r="DK42" s="9"/>
      <c r="DL42" s="9"/>
      <c r="DM42" s="9"/>
      <c r="DN42" s="9">
        <v>948</v>
      </c>
      <c r="DO42" s="9">
        <v>41.6</v>
      </c>
      <c r="DP42" s="9">
        <v>75</v>
      </c>
      <c r="DQ42" s="9">
        <v>7.02</v>
      </c>
      <c r="DR42" s="9">
        <v>22.9</v>
      </c>
      <c r="DS42" s="9">
        <v>3.03</v>
      </c>
      <c r="DT42" s="9">
        <v>1.0900000000000001</v>
      </c>
      <c r="DU42" s="9">
        <v>1.89</v>
      </c>
      <c r="DV42" s="9">
        <v>0.26</v>
      </c>
      <c r="DW42" s="9">
        <v>1.42</v>
      </c>
      <c r="DX42" s="9">
        <v>0.27</v>
      </c>
      <c r="DY42" s="9">
        <v>0.78</v>
      </c>
      <c r="DZ42" s="9">
        <v>0.13</v>
      </c>
      <c r="EA42" s="9">
        <v>0.85</v>
      </c>
      <c r="EB42" s="9">
        <v>0.14000000000000001</v>
      </c>
      <c r="EC42" s="9">
        <v>4.4800000000000004</v>
      </c>
      <c r="ED42" s="9">
        <v>0.16</v>
      </c>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7"/>
      <c r="FP42" s="1" t="s">
        <v>183</v>
      </c>
    </row>
    <row r="43" spans="1:172" x14ac:dyDescent="0.35">
      <c r="A43" s="1" t="s">
        <v>181</v>
      </c>
      <c r="D43" s="1" t="s">
        <v>172</v>
      </c>
      <c r="E43" s="2">
        <v>51.578611111111115</v>
      </c>
      <c r="F43" s="2">
        <v>51.578611111111115</v>
      </c>
      <c r="G43" s="2">
        <v>121.76</v>
      </c>
      <c r="H43" s="2">
        <v>121.76</v>
      </c>
      <c r="L43" s="1" t="s">
        <v>219</v>
      </c>
      <c r="O43" s="6"/>
      <c r="P43" s="7"/>
      <c r="Q43" s="8">
        <v>197</v>
      </c>
      <c r="R43" s="7"/>
      <c r="S43" s="7"/>
      <c r="T43" s="7"/>
      <c r="U43" s="7"/>
      <c r="V43" s="7"/>
      <c r="W43" s="7"/>
      <c r="X43" s="7"/>
      <c r="Y43" s="7"/>
      <c r="Z43" s="7"/>
      <c r="AA43" s="7"/>
      <c r="AB43" s="9">
        <v>68.53</v>
      </c>
      <c r="AC43" s="9">
        <v>0.42</v>
      </c>
      <c r="AD43" s="9"/>
      <c r="AE43" s="9">
        <v>15.86</v>
      </c>
      <c r="AF43" s="9"/>
      <c r="AG43" s="10"/>
      <c r="AH43" s="10"/>
      <c r="AI43" s="11">
        <v>2.7713840000000003</v>
      </c>
      <c r="AJ43" s="9">
        <v>2.3199999999999998</v>
      </c>
      <c r="AK43" s="9">
        <v>0.93</v>
      </c>
      <c r="AL43" s="9">
        <v>0.05</v>
      </c>
      <c r="AM43" s="9"/>
      <c r="AN43" s="9">
        <v>2.7</v>
      </c>
      <c r="AO43" s="9">
        <v>4.5199999999999996</v>
      </c>
      <c r="AP43" s="9">
        <v>0.12</v>
      </c>
      <c r="AQ43" s="9"/>
      <c r="AR43" s="9"/>
      <c r="AS43" s="9"/>
      <c r="AT43" s="9"/>
      <c r="AU43" s="9"/>
      <c r="AV43" s="9"/>
      <c r="AW43" s="9"/>
      <c r="AX43" s="9"/>
      <c r="AY43" s="9"/>
      <c r="AZ43" s="9"/>
      <c r="BA43" s="9"/>
      <c r="BB43" s="9"/>
      <c r="BC43" s="9"/>
      <c r="BD43" s="9"/>
      <c r="BE43" s="9"/>
      <c r="BF43" s="9">
        <v>1.34</v>
      </c>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v>17</v>
      </c>
      <c r="CS43" s="9"/>
      <c r="CT43" s="9"/>
      <c r="CU43" s="9"/>
      <c r="CV43" s="9"/>
      <c r="CW43" s="9">
        <v>79.900000000000006</v>
      </c>
      <c r="CX43" s="9">
        <v>319</v>
      </c>
      <c r="CY43" s="9">
        <v>11.3</v>
      </c>
      <c r="CZ43" s="9">
        <v>202</v>
      </c>
      <c r="DA43" s="9">
        <v>5.14</v>
      </c>
      <c r="DB43" s="9"/>
      <c r="DC43" s="9"/>
      <c r="DD43" s="9"/>
      <c r="DE43" s="9"/>
      <c r="DF43" s="9"/>
      <c r="DG43" s="9"/>
      <c r="DH43" s="9"/>
      <c r="DI43" s="9"/>
      <c r="DJ43" s="9"/>
      <c r="DK43" s="9"/>
      <c r="DL43" s="9"/>
      <c r="DM43" s="9"/>
      <c r="DN43" s="9">
        <v>1105</v>
      </c>
      <c r="DO43" s="9">
        <v>51.8</v>
      </c>
      <c r="DP43" s="9">
        <v>92.9</v>
      </c>
      <c r="DQ43" s="9">
        <v>8.94</v>
      </c>
      <c r="DR43" s="9">
        <v>28.2</v>
      </c>
      <c r="DS43" s="9">
        <v>3.71</v>
      </c>
      <c r="DT43" s="9">
        <v>1.23</v>
      </c>
      <c r="DU43" s="9">
        <v>2.35</v>
      </c>
      <c r="DV43" s="9">
        <v>0.33</v>
      </c>
      <c r="DW43" s="9">
        <v>1.79</v>
      </c>
      <c r="DX43" s="9">
        <v>0.35</v>
      </c>
      <c r="DY43" s="9">
        <v>1</v>
      </c>
      <c r="DZ43" s="9">
        <v>0.16</v>
      </c>
      <c r="EA43" s="9">
        <v>1.1299999999999999</v>
      </c>
      <c r="EB43" s="9">
        <v>0.18</v>
      </c>
      <c r="EC43" s="9">
        <v>5.09</v>
      </c>
      <c r="ED43" s="9">
        <v>0.25</v>
      </c>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7"/>
      <c r="FP43" s="1" t="s">
        <v>183</v>
      </c>
    </row>
    <row r="44" spans="1:172" x14ac:dyDescent="0.35">
      <c r="A44" s="1" t="s">
        <v>181</v>
      </c>
      <c r="D44" s="1" t="s">
        <v>172</v>
      </c>
      <c r="E44" s="2">
        <v>51.578611111111115</v>
      </c>
      <c r="F44" s="2">
        <v>51.578611111111115</v>
      </c>
      <c r="G44" s="2">
        <v>121.76</v>
      </c>
      <c r="H44" s="2">
        <v>121.76</v>
      </c>
      <c r="L44" s="1" t="s">
        <v>220</v>
      </c>
      <c r="O44" s="6"/>
      <c r="P44" s="7"/>
      <c r="Q44" s="8">
        <v>197</v>
      </c>
      <c r="R44" s="7"/>
      <c r="S44" s="7"/>
      <c r="T44" s="7"/>
      <c r="U44" s="7"/>
      <c r="V44" s="7"/>
      <c r="W44" s="7"/>
      <c r="X44" s="7"/>
      <c r="Y44" s="7"/>
      <c r="Z44" s="7"/>
      <c r="AA44" s="7"/>
      <c r="AB44" s="9">
        <v>68.489999999999995</v>
      </c>
      <c r="AC44" s="9">
        <v>0.47</v>
      </c>
      <c r="AD44" s="9"/>
      <c r="AE44" s="9">
        <v>15.67</v>
      </c>
      <c r="AF44" s="9"/>
      <c r="AG44" s="10"/>
      <c r="AH44" s="10"/>
      <c r="AI44" s="11">
        <v>3.3112640000000004</v>
      </c>
      <c r="AJ44" s="9">
        <v>2.91</v>
      </c>
      <c r="AK44" s="9">
        <v>1.03</v>
      </c>
      <c r="AL44" s="9">
        <v>0.06</v>
      </c>
      <c r="AM44" s="9"/>
      <c r="AN44" s="9">
        <v>2.08</v>
      </c>
      <c r="AO44" s="9">
        <v>4.32</v>
      </c>
      <c r="AP44" s="9">
        <v>0.14000000000000001</v>
      </c>
      <c r="AQ44" s="9"/>
      <c r="AR44" s="9"/>
      <c r="AS44" s="9"/>
      <c r="AT44" s="9"/>
      <c r="AU44" s="9"/>
      <c r="AV44" s="9"/>
      <c r="AW44" s="9"/>
      <c r="AX44" s="9"/>
      <c r="AY44" s="9"/>
      <c r="AZ44" s="9"/>
      <c r="BA44" s="9"/>
      <c r="BB44" s="9"/>
      <c r="BC44" s="9"/>
      <c r="BD44" s="9"/>
      <c r="BE44" s="9"/>
      <c r="BF44" s="9">
        <v>1.18</v>
      </c>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v>17.399999999999999</v>
      </c>
      <c r="CS44" s="9"/>
      <c r="CT44" s="9"/>
      <c r="CU44" s="9"/>
      <c r="CV44" s="9"/>
      <c r="CW44" s="9">
        <v>44.5</v>
      </c>
      <c r="CX44" s="9">
        <v>335</v>
      </c>
      <c r="CY44" s="9">
        <v>12.9</v>
      </c>
      <c r="CZ44" s="9">
        <v>221</v>
      </c>
      <c r="DA44" s="9">
        <v>5.55</v>
      </c>
      <c r="DB44" s="9"/>
      <c r="DC44" s="9"/>
      <c r="DD44" s="9"/>
      <c r="DE44" s="9"/>
      <c r="DF44" s="9"/>
      <c r="DG44" s="9"/>
      <c r="DH44" s="9"/>
      <c r="DI44" s="9"/>
      <c r="DJ44" s="9"/>
      <c r="DK44" s="9"/>
      <c r="DL44" s="9"/>
      <c r="DM44" s="9"/>
      <c r="DN44" s="9">
        <v>1011</v>
      </c>
      <c r="DO44" s="9">
        <v>45.1</v>
      </c>
      <c r="DP44" s="9">
        <v>82</v>
      </c>
      <c r="DQ44" s="9">
        <v>7.91</v>
      </c>
      <c r="DR44" s="9">
        <v>26</v>
      </c>
      <c r="DS44" s="9">
        <v>3.77</v>
      </c>
      <c r="DT44" s="9">
        <v>1.21</v>
      </c>
      <c r="DU44" s="9">
        <v>2.52</v>
      </c>
      <c r="DV44" s="9">
        <v>0.34</v>
      </c>
      <c r="DW44" s="9">
        <v>1.88</v>
      </c>
      <c r="DX44" s="9">
        <v>0.37</v>
      </c>
      <c r="DY44" s="9">
        <v>1.0900000000000001</v>
      </c>
      <c r="DZ44" s="9">
        <v>0.16</v>
      </c>
      <c r="EA44" s="9">
        <v>1.25</v>
      </c>
      <c r="EB44" s="9">
        <v>0.19</v>
      </c>
      <c r="EC44" s="9">
        <v>5.54</v>
      </c>
      <c r="ED44" s="9">
        <v>0.26</v>
      </c>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7"/>
      <c r="FP44" s="1" t="s">
        <v>183</v>
      </c>
    </row>
    <row r="45" spans="1:172" x14ac:dyDescent="0.35">
      <c r="A45" s="1" t="s">
        <v>181</v>
      </c>
      <c r="D45" s="1" t="s">
        <v>172</v>
      </c>
      <c r="E45" s="2">
        <v>51.578611111111115</v>
      </c>
      <c r="F45" s="2">
        <v>51.578611111111115</v>
      </c>
      <c r="G45" s="2">
        <v>121.76</v>
      </c>
      <c r="H45" s="2">
        <v>121.76</v>
      </c>
      <c r="L45" s="1" t="s">
        <v>221</v>
      </c>
      <c r="O45" s="6"/>
      <c r="P45" s="7"/>
      <c r="Q45" s="8">
        <v>197</v>
      </c>
      <c r="R45" s="7"/>
      <c r="S45" s="7"/>
      <c r="T45" s="7"/>
      <c r="U45" s="7"/>
      <c r="V45" s="7"/>
      <c r="W45" s="7"/>
      <c r="X45" s="7"/>
      <c r="Y45" s="7"/>
      <c r="Z45" s="7"/>
      <c r="AA45" s="7"/>
      <c r="AB45" s="9">
        <v>68.89</v>
      </c>
      <c r="AC45" s="9">
        <v>0.38</v>
      </c>
      <c r="AD45" s="9"/>
      <c r="AE45" s="9">
        <v>16.21</v>
      </c>
      <c r="AF45" s="9"/>
      <c r="AG45" s="10"/>
      <c r="AH45" s="10"/>
      <c r="AI45" s="11">
        <v>2.663408</v>
      </c>
      <c r="AJ45" s="9">
        <v>2.27</v>
      </c>
      <c r="AK45" s="9">
        <v>0.86</v>
      </c>
      <c r="AL45" s="9">
        <v>0.05</v>
      </c>
      <c r="AM45" s="9"/>
      <c r="AN45" s="9">
        <v>2.2000000000000002</v>
      </c>
      <c r="AO45" s="9">
        <v>4.7</v>
      </c>
      <c r="AP45" s="9">
        <v>0.11</v>
      </c>
      <c r="AQ45" s="9"/>
      <c r="AR45" s="9"/>
      <c r="AS45" s="9"/>
      <c r="AT45" s="9"/>
      <c r="AU45" s="9"/>
      <c r="AV45" s="9"/>
      <c r="AW45" s="9"/>
      <c r="AX45" s="9"/>
      <c r="AY45" s="9"/>
      <c r="AZ45" s="9"/>
      <c r="BA45" s="9"/>
      <c r="BB45" s="9"/>
      <c r="BC45" s="9"/>
      <c r="BD45" s="9"/>
      <c r="BE45" s="9"/>
      <c r="BF45" s="9">
        <v>1.28</v>
      </c>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v>17.100000000000001</v>
      </c>
      <c r="CS45" s="9"/>
      <c r="CT45" s="9"/>
      <c r="CU45" s="9"/>
      <c r="CV45" s="9"/>
      <c r="CW45" s="9">
        <v>58.1</v>
      </c>
      <c r="CX45" s="9">
        <v>386</v>
      </c>
      <c r="CY45" s="9">
        <v>13.1</v>
      </c>
      <c r="CZ45" s="9">
        <v>198</v>
      </c>
      <c r="DA45" s="9">
        <v>5</v>
      </c>
      <c r="DB45" s="9"/>
      <c r="DC45" s="9"/>
      <c r="DD45" s="9"/>
      <c r="DE45" s="9"/>
      <c r="DF45" s="9"/>
      <c r="DG45" s="9"/>
      <c r="DH45" s="9"/>
      <c r="DI45" s="9"/>
      <c r="DJ45" s="9"/>
      <c r="DK45" s="9"/>
      <c r="DL45" s="9"/>
      <c r="DM45" s="9"/>
      <c r="DN45" s="9">
        <v>1076</v>
      </c>
      <c r="DO45" s="9">
        <v>41.1</v>
      </c>
      <c r="DP45" s="9">
        <v>72.5</v>
      </c>
      <c r="DQ45" s="9">
        <v>7.12</v>
      </c>
      <c r="DR45" s="9">
        <v>24.2</v>
      </c>
      <c r="DS45" s="9">
        <v>3.28</v>
      </c>
      <c r="DT45" s="9">
        <v>1.17</v>
      </c>
      <c r="DU45" s="9">
        <v>2.2200000000000002</v>
      </c>
      <c r="DV45" s="9">
        <v>0.33</v>
      </c>
      <c r="DW45" s="9">
        <v>1.82</v>
      </c>
      <c r="DX45" s="9">
        <v>0.39</v>
      </c>
      <c r="DY45" s="9">
        <v>1.18</v>
      </c>
      <c r="DZ45" s="9">
        <v>0.18</v>
      </c>
      <c r="EA45" s="9">
        <v>1.34</v>
      </c>
      <c r="EB45" s="9">
        <v>0.21</v>
      </c>
      <c r="EC45" s="9">
        <v>4.9000000000000004</v>
      </c>
      <c r="ED45" s="9">
        <v>0.49</v>
      </c>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7"/>
      <c r="FP45" s="1" t="s">
        <v>183</v>
      </c>
    </row>
    <row r="46" spans="1:172" x14ac:dyDescent="0.35">
      <c r="A46" s="1" t="s">
        <v>181</v>
      </c>
      <c r="D46" s="1" t="s">
        <v>172</v>
      </c>
      <c r="E46" s="2">
        <v>51.365000000000002</v>
      </c>
      <c r="F46" s="2">
        <v>51.365000000000002</v>
      </c>
      <c r="G46" s="2">
        <v>121.50833333333334</v>
      </c>
      <c r="H46" s="2">
        <v>121.50833333333334</v>
      </c>
      <c r="L46" s="1" t="s">
        <v>222</v>
      </c>
      <c r="O46" s="6"/>
      <c r="P46" s="7"/>
      <c r="Q46" s="8">
        <v>197</v>
      </c>
      <c r="R46" s="7"/>
      <c r="S46" s="7"/>
      <c r="T46" s="7"/>
      <c r="U46" s="7"/>
      <c r="V46" s="7"/>
      <c r="W46" s="7"/>
      <c r="X46" s="7"/>
      <c r="Y46" s="7"/>
      <c r="Z46" s="7"/>
      <c r="AA46" s="7"/>
      <c r="AB46" s="9">
        <v>68.760000000000005</v>
      </c>
      <c r="AC46" s="9">
        <v>0.31</v>
      </c>
      <c r="AD46" s="9"/>
      <c r="AE46" s="9">
        <v>15.88</v>
      </c>
      <c r="AF46" s="9"/>
      <c r="AG46" s="10"/>
      <c r="AH46" s="10"/>
      <c r="AI46" s="11">
        <v>2.987336</v>
      </c>
      <c r="AJ46" s="9">
        <v>0.86</v>
      </c>
      <c r="AK46" s="9">
        <v>0.34</v>
      </c>
      <c r="AL46" s="9">
        <v>0.14000000000000001</v>
      </c>
      <c r="AM46" s="9"/>
      <c r="AN46" s="9">
        <v>3.23</v>
      </c>
      <c r="AO46" s="9">
        <v>5.8</v>
      </c>
      <c r="AP46" s="9">
        <v>0.08</v>
      </c>
      <c r="AQ46" s="9"/>
      <c r="AR46" s="9"/>
      <c r="AS46" s="9"/>
      <c r="AT46" s="9"/>
      <c r="AU46" s="9"/>
      <c r="AV46" s="9"/>
      <c r="AW46" s="9"/>
      <c r="AX46" s="9"/>
      <c r="AY46" s="9"/>
      <c r="AZ46" s="9"/>
      <c r="BA46" s="9"/>
      <c r="BB46" s="9"/>
      <c r="BC46" s="9"/>
      <c r="BD46" s="9"/>
      <c r="BE46" s="9"/>
      <c r="BF46" s="9">
        <v>0.82</v>
      </c>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v>22.4</v>
      </c>
      <c r="CS46" s="9"/>
      <c r="CT46" s="9"/>
      <c r="CU46" s="9"/>
      <c r="CV46" s="9"/>
      <c r="CW46" s="9">
        <v>123</v>
      </c>
      <c r="CX46" s="9">
        <v>105</v>
      </c>
      <c r="CY46" s="9">
        <v>39.200000000000003</v>
      </c>
      <c r="CZ46" s="9">
        <v>400</v>
      </c>
      <c r="DA46" s="9">
        <v>25.3</v>
      </c>
      <c r="DB46" s="9"/>
      <c r="DC46" s="9"/>
      <c r="DD46" s="9"/>
      <c r="DE46" s="9"/>
      <c r="DF46" s="9"/>
      <c r="DG46" s="9"/>
      <c r="DH46" s="9"/>
      <c r="DI46" s="9"/>
      <c r="DJ46" s="9"/>
      <c r="DK46" s="9"/>
      <c r="DL46" s="9"/>
      <c r="DM46" s="9"/>
      <c r="DN46" s="9">
        <v>1966</v>
      </c>
      <c r="DO46" s="9">
        <v>117</v>
      </c>
      <c r="DP46" s="9">
        <v>212</v>
      </c>
      <c r="DQ46" s="9">
        <v>23</v>
      </c>
      <c r="DR46" s="9">
        <v>78.7</v>
      </c>
      <c r="DS46" s="9">
        <v>11.8</v>
      </c>
      <c r="DT46" s="9">
        <v>1.46</v>
      </c>
      <c r="DU46" s="9">
        <v>7.96</v>
      </c>
      <c r="DV46" s="9">
        <v>1.17</v>
      </c>
      <c r="DW46" s="9">
        <v>6.68</v>
      </c>
      <c r="DX46" s="9">
        <v>1.29</v>
      </c>
      <c r="DY46" s="9">
        <v>3.74</v>
      </c>
      <c r="DZ46" s="9">
        <v>0.57999999999999996</v>
      </c>
      <c r="EA46" s="9">
        <v>4.09</v>
      </c>
      <c r="EB46" s="9">
        <v>0.65</v>
      </c>
      <c r="EC46" s="9">
        <v>10.3</v>
      </c>
      <c r="ED46" s="9">
        <v>2.79</v>
      </c>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7"/>
      <c r="FP46" s="1" t="s">
        <v>183</v>
      </c>
    </row>
    <row r="47" spans="1:172" x14ac:dyDescent="0.35">
      <c r="A47" s="1" t="s">
        <v>181</v>
      </c>
      <c r="D47" s="1" t="s">
        <v>172</v>
      </c>
      <c r="E47" s="2">
        <v>51.365000000000002</v>
      </c>
      <c r="F47" s="2">
        <v>51.365000000000002</v>
      </c>
      <c r="G47" s="2">
        <v>121.50833333333334</v>
      </c>
      <c r="H47" s="2">
        <v>121.50833333333334</v>
      </c>
      <c r="L47" s="1" t="s">
        <v>223</v>
      </c>
      <c r="O47" s="6"/>
      <c r="P47" s="7"/>
      <c r="Q47" s="8">
        <v>197</v>
      </c>
      <c r="R47" s="7"/>
      <c r="S47" s="7"/>
      <c r="T47" s="7"/>
      <c r="U47" s="7"/>
      <c r="V47" s="7"/>
      <c r="W47" s="7"/>
      <c r="X47" s="7"/>
      <c r="Y47" s="7"/>
      <c r="Z47" s="7"/>
      <c r="AA47" s="7"/>
      <c r="AB47" s="9">
        <v>69.89</v>
      </c>
      <c r="AC47" s="9">
        <v>0.24</v>
      </c>
      <c r="AD47" s="9"/>
      <c r="AE47" s="9">
        <v>15.59</v>
      </c>
      <c r="AF47" s="9"/>
      <c r="AG47" s="10"/>
      <c r="AH47" s="10"/>
      <c r="AI47" s="11">
        <v>2.5014439999999998</v>
      </c>
      <c r="AJ47" s="9">
        <v>0.86</v>
      </c>
      <c r="AK47" s="9">
        <v>0.28999999999999998</v>
      </c>
      <c r="AL47" s="9">
        <v>0.12</v>
      </c>
      <c r="AM47" s="9"/>
      <c r="AN47" s="9">
        <v>3.3</v>
      </c>
      <c r="AO47" s="9">
        <v>5.76</v>
      </c>
      <c r="AP47" s="9">
        <v>7.0000000000000007E-2</v>
      </c>
      <c r="AQ47" s="9"/>
      <c r="AR47" s="9"/>
      <c r="AS47" s="9"/>
      <c r="AT47" s="9"/>
      <c r="AU47" s="9"/>
      <c r="AV47" s="9"/>
      <c r="AW47" s="9"/>
      <c r="AX47" s="9"/>
      <c r="AY47" s="9"/>
      <c r="AZ47" s="9"/>
      <c r="BA47" s="9"/>
      <c r="BB47" s="9"/>
      <c r="BC47" s="9"/>
      <c r="BD47" s="9"/>
      <c r="BE47" s="9"/>
      <c r="BF47" s="9">
        <v>0.56000000000000005</v>
      </c>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v>19.899999999999999</v>
      </c>
      <c r="CS47" s="9"/>
      <c r="CT47" s="9"/>
      <c r="CU47" s="9"/>
      <c r="CV47" s="9"/>
      <c r="CW47" s="9">
        <v>117</v>
      </c>
      <c r="CX47" s="9">
        <v>99.5</v>
      </c>
      <c r="CY47" s="9">
        <v>34.299999999999997</v>
      </c>
      <c r="CZ47" s="9">
        <v>365</v>
      </c>
      <c r="DA47" s="9">
        <v>16.600000000000001</v>
      </c>
      <c r="DB47" s="9"/>
      <c r="DC47" s="9"/>
      <c r="DD47" s="9"/>
      <c r="DE47" s="9"/>
      <c r="DF47" s="9"/>
      <c r="DG47" s="9"/>
      <c r="DH47" s="9"/>
      <c r="DI47" s="9"/>
      <c r="DJ47" s="9"/>
      <c r="DK47" s="9"/>
      <c r="DL47" s="9"/>
      <c r="DM47" s="9"/>
      <c r="DN47" s="9">
        <v>2085</v>
      </c>
      <c r="DO47" s="9">
        <v>124</v>
      </c>
      <c r="DP47" s="9">
        <v>223</v>
      </c>
      <c r="DQ47" s="9">
        <v>23.5</v>
      </c>
      <c r="DR47" s="9">
        <v>80</v>
      </c>
      <c r="DS47" s="9">
        <v>11.8</v>
      </c>
      <c r="DT47" s="9">
        <v>1.49</v>
      </c>
      <c r="DU47" s="9">
        <v>7.55</v>
      </c>
      <c r="DV47" s="9">
        <v>1.06</v>
      </c>
      <c r="DW47" s="9">
        <v>5.87</v>
      </c>
      <c r="DX47" s="9">
        <v>1.1599999999999999</v>
      </c>
      <c r="DY47" s="9">
        <v>3.45</v>
      </c>
      <c r="DZ47" s="9">
        <v>0.5</v>
      </c>
      <c r="EA47" s="9">
        <v>3.49</v>
      </c>
      <c r="EB47" s="9">
        <v>0.56000000000000005</v>
      </c>
      <c r="EC47" s="9">
        <v>9.42</v>
      </c>
      <c r="ED47" s="9">
        <v>1.43</v>
      </c>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7"/>
      <c r="FP47" s="1" t="s">
        <v>183</v>
      </c>
    </row>
    <row r="48" spans="1:172" x14ac:dyDescent="0.35">
      <c r="A48" s="1" t="s">
        <v>181</v>
      </c>
      <c r="D48" s="1" t="s">
        <v>172</v>
      </c>
      <c r="E48" s="2">
        <v>51.365000000000002</v>
      </c>
      <c r="F48" s="2">
        <v>51.365000000000002</v>
      </c>
      <c r="G48" s="2">
        <v>121.50833333333334</v>
      </c>
      <c r="H48" s="2">
        <v>121.50833333333334</v>
      </c>
      <c r="L48" s="1" t="s">
        <v>224</v>
      </c>
      <c r="O48" s="6"/>
      <c r="P48" s="7"/>
      <c r="Q48" s="8">
        <v>197</v>
      </c>
      <c r="R48" s="7"/>
      <c r="S48" s="7"/>
      <c r="T48" s="7"/>
      <c r="U48" s="7"/>
      <c r="V48" s="7"/>
      <c r="W48" s="7"/>
      <c r="X48" s="7"/>
      <c r="Y48" s="7"/>
      <c r="Z48" s="7"/>
      <c r="AA48" s="7"/>
      <c r="AB48" s="9">
        <v>68.61</v>
      </c>
      <c r="AC48" s="9">
        <v>0.33</v>
      </c>
      <c r="AD48" s="9"/>
      <c r="AE48" s="9">
        <v>15.89</v>
      </c>
      <c r="AF48" s="9"/>
      <c r="AG48" s="10"/>
      <c r="AH48" s="10"/>
      <c r="AI48" s="11">
        <v>3.3112640000000004</v>
      </c>
      <c r="AJ48" s="9">
        <v>0.99</v>
      </c>
      <c r="AK48" s="9">
        <v>0.38</v>
      </c>
      <c r="AL48" s="9">
        <v>0.16</v>
      </c>
      <c r="AM48" s="9"/>
      <c r="AN48" s="9">
        <v>3.42</v>
      </c>
      <c r="AO48" s="9">
        <v>5.65</v>
      </c>
      <c r="AP48" s="9">
        <v>0.08</v>
      </c>
      <c r="AQ48" s="9"/>
      <c r="AR48" s="9"/>
      <c r="AS48" s="9"/>
      <c r="AT48" s="9"/>
      <c r="AU48" s="9"/>
      <c r="AV48" s="9"/>
      <c r="AW48" s="9"/>
      <c r="AX48" s="9"/>
      <c r="AY48" s="9"/>
      <c r="AZ48" s="9"/>
      <c r="BA48" s="9"/>
      <c r="BB48" s="9"/>
      <c r="BC48" s="9"/>
      <c r="BD48" s="9"/>
      <c r="BE48" s="9"/>
      <c r="BF48" s="9">
        <v>0.6</v>
      </c>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v>21.1</v>
      </c>
      <c r="CS48" s="9"/>
      <c r="CT48" s="9"/>
      <c r="CU48" s="9"/>
      <c r="CV48" s="9"/>
      <c r="CW48" s="9">
        <v>132</v>
      </c>
      <c r="CX48" s="9">
        <v>106</v>
      </c>
      <c r="CY48" s="9">
        <v>34.6</v>
      </c>
      <c r="CZ48" s="9">
        <v>482</v>
      </c>
      <c r="DA48" s="9">
        <v>21.8</v>
      </c>
      <c r="DB48" s="9"/>
      <c r="DC48" s="9"/>
      <c r="DD48" s="9"/>
      <c r="DE48" s="9"/>
      <c r="DF48" s="9"/>
      <c r="DG48" s="9"/>
      <c r="DH48" s="9"/>
      <c r="DI48" s="9"/>
      <c r="DJ48" s="9"/>
      <c r="DK48" s="9"/>
      <c r="DL48" s="9"/>
      <c r="DM48" s="9"/>
      <c r="DN48" s="9">
        <v>2121</v>
      </c>
      <c r="DO48" s="9">
        <v>134</v>
      </c>
      <c r="DP48" s="9">
        <v>249</v>
      </c>
      <c r="DQ48" s="9">
        <v>25.9</v>
      </c>
      <c r="DR48" s="9">
        <v>89.5</v>
      </c>
      <c r="DS48" s="9">
        <v>12.9</v>
      </c>
      <c r="DT48" s="9">
        <v>1.44</v>
      </c>
      <c r="DU48" s="9">
        <v>8.25</v>
      </c>
      <c r="DV48" s="9">
        <v>1.1399999999999999</v>
      </c>
      <c r="DW48" s="9">
        <v>5.99</v>
      </c>
      <c r="DX48" s="9">
        <v>1.1399999999999999</v>
      </c>
      <c r="DY48" s="9">
        <v>3.44</v>
      </c>
      <c r="DZ48" s="9">
        <v>0.52</v>
      </c>
      <c r="EA48" s="9">
        <v>3.49</v>
      </c>
      <c r="EB48" s="9">
        <v>0.57999999999999996</v>
      </c>
      <c r="EC48" s="9">
        <v>12.4</v>
      </c>
      <c r="ED48" s="9">
        <v>1.71</v>
      </c>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7"/>
      <c r="FP48" s="1" t="s">
        <v>183</v>
      </c>
    </row>
    <row r="49" spans="1:172" x14ac:dyDescent="0.35">
      <c r="A49" s="1" t="s">
        <v>181</v>
      </c>
      <c r="D49" s="1" t="s">
        <v>172</v>
      </c>
      <c r="E49" s="2">
        <v>51.343611111111116</v>
      </c>
      <c r="F49" s="2">
        <v>51.343611111111116</v>
      </c>
      <c r="G49" s="2">
        <v>121.50361111111111</v>
      </c>
      <c r="H49" s="2">
        <v>121.50361111111111</v>
      </c>
      <c r="L49" s="1" t="s">
        <v>225</v>
      </c>
      <c r="O49" s="6"/>
      <c r="P49" s="7"/>
      <c r="Q49" s="8">
        <v>196</v>
      </c>
      <c r="R49" s="7"/>
      <c r="S49" s="7"/>
      <c r="T49" s="7"/>
      <c r="U49" s="7"/>
      <c r="V49" s="7"/>
      <c r="W49" s="7"/>
      <c r="X49" s="7"/>
      <c r="Y49" s="7"/>
      <c r="Z49" s="7"/>
      <c r="AA49" s="7"/>
      <c r="AB49" s="9">
        <v>75.209999999999994</v>
      </c>
      <c r="AC49" s="9">
        <v>0.12</v>
      </c>
      <c r="AD49" s="9"/>
      <c r="AE49" s="9">
        <v>13.34</v>
      </c>
      <c r="AF49" s="9"/>
      <c r="AG49" s="10"/>
      <c r="AH49" s="10"/>
      <c r="AI49" s="11">
        <v>1.0617639999999999</v>
      </c>
      <c r="AJ49" s="9">
        <v>0.78</v>
      </c>
      <c r="AK49" s="9">
        <v>0.15</v>
      </c>
      <c r="AL49" s="9">
        <v>0.05</v>
      </c>
      <c r="AM49" s="9"/>
      <c r="AN49" s="9">
        <v>4.2</v>
      </c>
      <c r="AO49" s="9">
        <v>4.29</v>
      </c>
      <c r="AP49" s="9">
        <v>0.03</v>
      </c>
      <c r="AQ49" s="9"/>
      <c r="AR49" s="9"/>
      <c r="AS49" s="9"/>
      <c r="AT49" s="9"/>
      <c r="AU49" s="9"/>
      <c r="AV49" s="9"/>
      <c r="AW49" s="9"/>
      <c r="AX49" s="9"/>
      <c r="AY49" s="9"/>
      <c r="AZ49" s="9"/>
      <c r="BA49" s="9"/>
      <c r="BB49" s="9"/>
      <c r="BC49" s="9"/>
      <c r="BD49" s="9"/>
      <c r="BE49" s="9"/>
      <c r="BF49" s="9">
        <v>0.34</v>
      </c>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v>15.4</v>
      </c>
      <c r="CS49" s="9"/>
      <c r="CT49" s="9"/>
      <c r="CU49" s="9"/>
      <c r="CV49" s="9"/>
      <c r="CW49" s="9">
        <v>124</v>
      </c>
      <c r="CX49" s="9">
        <v>59.9</v>
      </c>
      <c r="CY49" s="9">
        <v>25.6</v>
      </c>
      <c r="CZ49" s="9">
        <v>107</v>
      </c>
      <c r="DA49" s="9">
        <v>13.9</v>
      </c>
      <c r="DB49" s="9"/>
      <c r="DC49" s="9"/>
      <c r="DD49" s="9"/>
      <c r="DE49" s="9"/>
      <c r="DF49" s="9"/>
      <c r="DG49" s="9"/>
      <c r="DH49" s="9"/>
      <c r="DI49" s="9"/>
      <c r="DJ49" s="9"/>
      <c r="DK49" s="9"/>
      <c r="DL49" s="9"/>
      <c r="DM49" s="9"/>
      <c r="DN49" s="9">
        <v>871</v>
      </c>
      <c r="DO49" s="9">
        <v>24.5</v>
      </c>
      <c r="DP49" s="9">
        <v>50.5</v>
      </c>
      <c r="DQ49" s="9">
        <v>5.46</v>
      </c>
      <c r="DR49" s="9">
        <v>19.100000000000001</v>
      </c>
      <c r="DS49" s="9">
        <v>4.09</v>
      </c>
      <c r="DT49" s="9">
        <v>0.43</v>
      </c>
      <c r="DU49" s="9">
        <v>3.41</v>
      </c>
      <c r="DV49" s="9">
        <v>0.62</v>
      </c>
      <c r="DW49" s="9">
        <v>3.91</v>
      </c>
      <c r="DX49" s="9">
        <v>0.81</v>
      </c>
      <c r="DY49" s="9">
        <v>2.52</v>
      </c>
      <c r="DZ49" s="9">
        <v>0.38</v>
      </c>
      <c r="EA49" s="9">
        <v>2.75</v>
      </c>
      <c r="EB49" s="9">
        <v>0.41</v>
      </c>
      <c r="EC49" s="9">
        <v>3.53</v>
      </c>
      <c r="ED49" s="9">
        <v>1.24</v>
      </c>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7"/>
      <c r="FP49" s="1" t="s">
        <v>183</v>
      </c>
    </row>
    <row r="50" spans="1:172" x14ac:dyDescent="0.35">
      <c r="A50" s="1" t="s">
        <v>181</v>
      </c>
      <c r="D50" s="1" t="s">
        <v>172</v>
      </c>
      <c r="E50" s="2">
        <v>51.343611111111116</v>
      </c>
      <c r="F50" s="2">
        <v>51.343611111111116</v>
      </c>
      <c r="G50" s="2">
        <v>121.50361111111111</v>
      </c>
      <c r="H50" s="2">
        <v>121.50361111111111</v>
      </c>
      <c r="L50" s="1" t="s">
        <v>226</v>
      </c>
      <c r="O50" s="6"/>
      <c r="P50" s="7"/>
      <c r="Q50" s="8">
        <v>196</v>
      </c>
      <c r="R50" s="7"/>
      <c r="S50" s="7"/>
      <c r="T50" s="7"/>
      <c r="U50" s="7"/>
      <c r="V50" s="7"/>
      <c r="W50" s="7"/>
      <c r="X50" s="7"/>
      <c r="Y50" s="7"/>
      <c r="Z50" s="7"/>
      <c r="AA50" s="7"/>
      <c r="AB50" s="9">
        <v>75.37</v>
      </c>
      <c r="AC50" s="9">
        <v>0.12</v>
      </c>
      <c r="AD50" s="9"/>
      <c r="AE50" s="9">
        <v>13.17</v>
      </c>
      <c r="AF50" s="9"/>
      <c r="AG50" s="10"/>
      <c r="AH50" s="10"/>
      <c r="AI50" s="11">
        <v>1.070762</v>
      </c>
      <c r="AJ50" s="9">
        <v>0.54</v>
      </c>
      <c r="AK50" s="9">
        <v>0.15</v>
      </c>
      <c r="AL50" s="9">
        <v>0.05</v>
      </c>
      <c r="AM50" s="9"/>
      <c r="AN50" s="9">
        <v>4.2300000000000004</v>
      </c>
      <c r="AO50" s="9">
        <v>4.2</v>
      </c>
      <c r="AP50" s="9">
        <v>0.03</v>
      </c>
      <c r="AQ50" s="9"/>
      <c r="AR50" s="9"/>
      <c r="AS50" s="9"/>
      <c r="AT50" s="9"/>
      <c r="AU50" s="9"/>
      <c r="AV50" s="9"/>
      <c r="AW50" s="9"/>
      <c r="AX50" s="9"/>
      <c r="AY50" s="9"/>
      <c r="AZ50" s="9"/>
      <c r="BA50" s="9"/>
      <c r="BB50" s="9"/>
      <c r="BC50" s="9"/>
      <c r="BD50" s="9"/>
      <c r="BE50" s="9"/>
      <c r="BF50" s="9">
        <v>0.36</v>
      </c>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v>15.8</v>
      </c>
      <c r="CS50" s="9"/>
      <c r="CT50" s="9"/>
      <c r="CU50" s="9"/>
      <c r="CV50" s="9"/>
      <c r="CW50" s="9">
        <v>128</v>
      </c>
      <c r="CX50" s="9">
        <v>62.3</v>
      </c>
      <c r="CY50" s="9">
        <v>29.1</v>
      </c>
      <c r="CZ50" s="9">
        <v>110</v>
      </c>
      <c r="DA50" s="9">
        <v>14.5</v>
      </c>
      <c r="DB50" s="9"/>
      <c r="DC50" s="9"/>
      <c r="DD50" s="9"/>
      <c r="DE50" s="9"/>
      <c r="DF50" s="9"/>
      <c r="DG50" s="9"/>
      <c r="DH50" s="9"/>
      <c r="DI50" s="9"/>
      <c r="DJ50" s="9"/>
      <c r="DK50" s="9"/>
      <c r="DL50" s="9"/>
      <c r="DM50" s="9"/>
      <c r="DN50" s="9">
        <v>909</v>
      </c>
      <c r="DO50" s="9">
        <v>26.7</v>
      </c>
      <c r="DP50" s="9">
        <v>55.7</v>
      </c>
      <c r="DQ50" s="9">
        <v>6.01</v>
      </c>
      <c r="DR50" s="9">
        <v>21.1</v>
      </c>
      <c r="DS50" s="9">
        <v>4.2699999999999996</v>
      </c>
      <c r="DT50" s="9">
        <v>0.45</v>
      </c>
      <c r="DU50" s="9">
        <v>3.77</v>
      </c>
      <c r="DV50" s="9">
        <v>0.71</v>
      </c>
      <c r="DW50" s="9">
        <v>4.45</v>
      </c>
      <c r="DX50" s="9">
        <v>0.89</v>
      </c>
      <c r="DY50" s="9">
        <v>2.71</v>
      </c>
      <c r="DZ50" s="9">
        <v>0.45</v>
      </c>
      <c r="EA50" s="9">
        <v>2.96</v>
      </c>
      <c r="EB50" s="9">
        <v>0.46</v>
      </c>
      <c r="EC50" s="9">
        <v>3.53</v>
      </c>
      <c r="ED50" s="9">
        <v>1.23</v>
      </c>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7"/>
      <c r="FP50" s="1" t="s">
        <v>183</v>
      </c>
    </row>
    <row r="51" spans="1:172" x14ac:dyDescent="0.35">
      <c r="A51" s="1" t="s">
        <v>181</v>
      </c>
      <c r="D51" s="1" t="s">
        <v>172</v>
      </c>
      <c r="E51" s="2">
        <v>51.343611111111116</v>
      </c>
      <c r="F51" s="2">
        <v>51.343611111111116</v>
      </c>
      <c r="G51" s="2">
        <v>121.50361111111111</v>
      </c>
      <c r="H51" s="2">
        <v>121.50361111111111</v>
      </c>
      <c r="L51" s="1" t="s">
        <v>227</v>
      </c>
      <c r="O51" s="6"/>
      <c r="P51" s="7"/>
      <c r="Q51" s="8">
        <v>196</v>
      </c>
      <c r="R51" s="7"/>
      <c r="S51" s="7"/>
      <c r="T51" s="7"/>
      <c r="U51" s="7"/>
      <c r="V51" s="7"/>
      <c r="W51" s="7"/>
      <c r="X51" s="7"/>
      <c r="Y51" s="7"/>
      <c r="Z51" s="7"/>
      <c r="AA51" s="7"/>
      <c r="AB51" s="9">
        <v>75.16</v>
      </c>
      <c r="AC51" s="9">
        <v>0.12</v>
      </c>
      <c r="AD51" s="9"/>
      <c r="AE51" s="9">
        <v>13.34</v>
      </c>
      <c r="AF51" s="9"/>
      <c r="AG51" s="10"/>
      <c r="AH51" s="10"/>
      <c r="AI51" s="11">
        <v>1.0257719999999999</v>
      </c>
      <c r="AJ51" s="9">
        <v>0.53</v>
      </c>
      <c r="AK51" s="9">
        <v>0.13</v>
      </c>
      <c r="AL51" s="9">
        <v>0.05</v>
      </c>
      <c r="AM51" s="9"/>
      <c r="AN51" s="9">
        <v>4.3</v>
      </c>
      <c r="AO51" s="9">
        <v>4.2300000000000004</v>
      </c>
      <c r="AP51" s="9">
        <v>0.03</v>
      </c>
      <c r="AQ51" s="9"/>
      <c r="AR51" s="9"/>
      <c r="AS51" s="9"/>
      <c r="AT51" s="9"/>
      <c r="AU51" s="9"/>
      <c r="AV51" s="9"/>
      <c r="AW51" s="9"/>
      <c r="AX51" s="9"/>
      <c r="AY51" s="9"/>
      <c r="AZ51" s="9"/>
      <c r="BA51" s="9"/>
      <c r="BB51" s="9"/>
      <c r="BC51" s="9"/>
      <c r="BD51" s="9"/>
      <c r="BE51" s="9"/>
      <c r="BF51" s="9">
        <v>0.38</v>
      </c>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v>16.600000000000001</v>
      </c>
      <c r="CS51" s="9"/>
      <c r="CT51" s="9"/>
      <c r="CU51" s="9"/>
      <c r="CV51" s="9"/>
      <c r="CW51" s="9">
        <v>135</v>
      </c>
      <c r="CX51" s="9">
        <v>77.599999999999994</v>
      </c>
      <c r="CY51" s="9">
        <v>33.299999999999997</v>
      </c>
      <c r="CZ51" s="9">
        <v>117</v>
      </c>
      <c r="DA51" s="9">
        <v>13.8</v>
      </c>
      <c r="DB51" s="9"/>
      <c r="DC51" s="9"/>
      <c r="DD51" s="9"/>
      <c r="DE51" s="9"/>
      <c r="DF51" s="9"/>
      <c r="DG51" s="9"/>
      <c r="DH51" s="9"/>
      <c r="DI51" s="9"/>
      <c r="DJ51" s="9"/>
      <c r="DK51" s="9"/>
      <c r="DL51" s="9"/>
      <c r="DM51" s="9"/>
      <c r="DN51" s="9">
        <v>907</v>
      </c>
      <c r="DO51" s="9">
        <v>23.7</v>
      </c>
      <c r="DP51" s="9">
        <v>48.5</v>
      </c>
      <c r="DQ51" s="9">
        <v>5.47</v>
      </c>
      <c r="DR51" s="9">
        <v>18.899999999999999</v>
      </c>
      <c r="DS51" s="9">
        <v>3.98</v>
      </c>
      <c r="DT51" s="9">
        <v>0.53</v>
      </c>
      <c r="DU51" s="9">
        <v>4.0599999999999996</v>
      </c>
      <c r="DV51" s="9">
        <v>0.74</v>
      </c>
      <c r="DW51" s="9">
        <v>4.8</v>
      </c>
      <c r="DX51" s="9">
        <v>1.04</v>
      </c>
      <c r="DY51" s="9">
        <v>3.18</v>
      </c>
      <c r="DZ51" s="9">
        <v>0.48</v>
      </c>
      <c r="EA51" s="9">
        <v>3.36</v>
      </c>
      <c r="EB51" s="9">
        <v>0.52</v>
      </c>
      <c r="EC51" s="9">
        <v>3.71</v>
      </c>
      <c r="ED51" s="9">
        <v>1.1299999999999999</v>
      </c>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7"/>
      <c r="FP51" s="1" t="s">
        <v>183</v>
      </c>
    </row>
    <row r="52" spans="1:172" x14ac:dyDescent="0.35">
      <c r="A52" s="1" t="s">
        <v>181</v>
      </c>
      <c r="D52" s="1" t="s">
        <v>172</v>
      </c>
      <c r="E52" s="2">
        <v>51.31166666666666</v>
      </c>
      <c r="F52" s="2">
        <v>51.31166666666666</v>
      </c>
      <c r="G52" s="2">
        <v>120.96611111111112</v>
      </c>
      <c r="H52" s="2">
        <v>120.96611111111112</v>
      </c>
      <c r="L52" s="1" t="s">
        <v>228</v>
      </c>
      <c r="O52" s="6"/>
      <c r="P52" s="7"/>
      <c r="Q52" s="8">
        <v>195</v>
      </c>
      <c r="R52" s="7"/>
      <c r="S52" s="7"/>
      <c r="T52" s="7"/>
      <c r="U52" s="7"/>
      <c r="V52" s="7"/>
      <c r="W52" s="7"/>
      <c r="X52" s="7"/>
      <c r="Y52" s="7"/>
      <c r="Z52" s="7"/>
      <c r="AA52" s="7"/>
      <c r="AB52" s="9">
        <v>64.34</v>
      </c>
      <c r="AC52" s="9">
        <v>0.56000000000000005</v>
      </c>
      <c r="AD52" s="9"/>
      <c r="AE52" s="9">
        <v>17.16</v>
      </c>
      <c r="AF52" s="9"/>
      <c r="AG52" s="10"/>
      <c r="AH52" s="10"/>
      <c r="AI52" s="11">
        <v>3.9591200000000004</v>
      </c>
      <c r="AJ52" s="9">
        <v>3.63</v>
      </c>
      <c r="AK52" s="9">
        <v>1.43</v>
      </c>
      <c r="AL52" s="9">
        <v>0.06</v>
      </c>
      <c r="AM52" s="9"/>
      <c r="AN52" s="9">
        <v>1.77</v>
      </c>
      <c r="AO52" s="9">
        <v>4.47</v>
      </c>
      <c r="AP52" s="9">
        <v>0.22</v>
      </c>
      <c r="AQ52" s="9"/>
      <c r="AR52" s="9"/>
      <c r="AS52" s="9"/>
      <c r="AT52" s="9"/>
      <c r="AU52" s="9"/>
      <c r="AV52" s="9"/>
      <c r="AW52" s="9"/>
      <c r="AX52" s="9"/>
      <c r="AY52" s="9"/>
      <c r="AZ52" s="9"/>
      <c r="BA52" s="9"/>
      <c r="BB52" s="9"/>
      <c r="BC52" s="9"/>
      <c r="BD52" s="9"/>
      <c r="BE52" s="9"/>
      <c r="BF52" s="9">
        <v>1.34</v>
      </c>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v>20.5</v>
      </c>
      <c r="CS52" s="9"/>
      <c r="CT52" s="9"/>
      <c r="CU52" s="9"/>
      <c r="CV52" s="9"/>
      <c r="CW52" s="9">
        <v>40.799999999999997</v>
      </c>
      <c r="CX52" s="9">
        <v>525</v>
      </c>
      <c r="CY52" s="9">
        <v>14.2</v>
      </c>
      <c r="CZ52" s="9">
        <v>294</v>
      </c>
      <c r="DA52" s="9">
        <v>7.07</v>
      </c>
      <c r="DB52" s="9"/>
      <c r="DC52" s="9"/>
      <c r="DD52" s="9"/>
      <c r="DE52" s="9"/>
      <c r="DF52" s="9"/>
      <c r="DG52" s="9"/>
      <c r="DH52" s="9"/>
      <c r="DI52" s="9"/>
      <c r="DJ52" s="9"/>
      <c r="DK52" s="9"/>
      <c r="DL52" s="9"/>
      <c r="DM52" s="9"/>
      <c r="DN52" s="9">
        <v>861</v>
      </c>
      <c r="DO52" s="9">
        <v>60.4</v>
      </c>
      <c r="DP52" s="9">
        <v>111</v>
      </c>
      <c r="DQ52" s="9">
        <v>10.8</v>
      </c>
      <c r="DR52" s="9">
        <v>36.6</v>
      </c>
      <c r="DS52" s="9">
        <v>5.32</v>
      </c>
      <c r="DT52" s="9">
        <v>1.41</v>
      </c>
      <c r="DU52" s="9">
        <v>3.81</v>
      </c>
      <c r="DV52" s="9">
        <v>0.47</v>
      </c>
      <c r="DW52" s="9">
        <v>2.48</v>
      </c>
      <c r="DX52" s="9">
        <v>0.49</v>
      </c>
      <c r="DY52" s="9">
        <v>1.31</v>
      </c>
      <c r="DZ52" s="9">
        <v>0.19</v>
      </c>
      <c r="EA52" s="9">
        <v>1.32</v>
      </c>
      <c r="EB52" s="9">
        <v>0.23</v>
      </c>
      <c r="EC52" s="9">
        <v>7.11</v>
      </c>
      <c r="ED52" s="9">
        <v>0.46</v>
      </c>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7"/>
      <c r="FP52" s="1" t="s">
        <v>183</v>
      </c>
    </row>
    <row r="53" spans="1:172" x14ac:dyDescent="0.35">
      <c r="A53" s="1" t="s">
        <v>181</v>
      </c>
      <c r="D53" s="1" t="s">
        <v>172</v>
      </c>
      <c r="E53" s="2">
        <v>51.31166666666666</v>
      </c>
      <c r="F53" s="2">
        <v>51.31166666666666</v>
      </c>
      <c r="G53" s="2">
        <v>120.96611111111112</v>
      </c>
      <c r="H53" s="2">
        <v>120.96611111111112</v>
      </c>
      <c r="L53" s="1" t="s">
        <v>229</v>
      </c>
      <c r="O53" s="6"/>
      <c r="P53" s="7"/>
      <c r="Q53" s="8">
        <v>195</v>
      </c>
      <c r="R53" s="7"/>
      <c r="S53" s="7"/>
      <c r="T53" s="7"/>
      <c r="U53" s="7"/>
      <c r="V53" s="7"/>
      <c r="W53" s="7"/>
      <c r="X53" s="7"/>
      <c r="Y53" s="7"/>
      <c r="Z53" s="7"/>
      <c r="AA53" s="7"/>
      <c r="AB53" s="9">
        <v>57.13</v>
      </c>
      <c r="AC53" s="9">
        <v>0.94</v>
      </c>
      <c r="AD53" s="9"/>
      <c r="AE53" s="9">
        <v>17.23</v>
      </c>
      <c r="AF53" s="9"/>
      <c r="AG53" s="10"/>
      <c r="AH53" s="10"/>
      <c r="AI53" s="11">
        <v>6.1636300000000004</v>
      </c>
      <c r="AJ53" s="9">
        <v>6.58</v>
      </c>
      <c r="AK53" s="9">
        <v>3.9</v>
      </c>
      <c r="AL53" s="9">
        <v>0.1</v>
      </c>
      <c r="AM53" s="9"/>
      <c r="AN53" s="9">
        <v>1.59</v>
      </c>
      <c r="AO53" s="9">
        <v>3.79</v>
      </c>
      <c r="AP53" s="9">
        <v>0.19</v>
      </c>
      <c r="AQ53" s="9"/>
      <c r="AR53" s="9"/>
      <c r="AS53" s="9"/>
      <c r="AT53" s="9"/>
      <c r="AU53" s="9"/>
      <c r="AV53" s="9"/>
      <c r="AW53" s="9"/>
      <c r="AX53" s="9"/>
      <c r="AY53" s="9"/>
      <c r="AZ53" s="9"/>
      <c r="BA53" s="9"/>
      <c r="BB53" s="9"/>
      <c r="BC53" s="9"/>
      <c r="BD53" s="9"/>
      <c r="BE53" s="9"/>
      <c r="BF53" s="9">
        <v>1.46</v>
      </c>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v>20.2</v>
      </c>
      <c r="CS53" s="9"/>
      <c r="CT53" s="9"/>
      <c r="CU53" s="9"/>
      <c r="CV53" s="9"/>
      <c r="CW53" s="9">
        <v>31.9</v>
      </c>
      <c r="CX53" s="9">
        <v>544</v>
      </c>
      <c r="CY53" s="9">
        <v>21.2</v>
      </c>
      <c r="CZ53" s="9">
        <v>93.2</v>
      </c>
      <c r="DA53" s="9">
        <v>9.23</v>
      </c>
      <c r="DB53" s="9"/>
      <c r="DC53" s="9"/>
      <c r="DD53" s="9"/>
      <c r="DE53" s="9"/>
      <c r="DF53" s="9"/>
      <c r="DG53" s="9"/>
      <c r="DH53" s="9"/>
      <c r="DI53" s="9"/>
      <c r="DJ53" s="9"/>
      <c r="DK53" s="9"/>
      <c r="DL53" s="9"/>
      <c r="DM53" s="9"/>
      <c r="DN53" s="9">
        <v>441</v>
      </c>
      <c r="DO53" s="9">
        <v>14.4</v>
      </c>
      <c r="DP53" s="9">
        <v>32.200000000000003</v>
      </c>
      <c r="DQ53" s="9">
        <v>4.49</v>
      </c>
      <c r="DR53" s="9">
        <v>19.399999999999999</v>
      </c>
      <c r="DS53" s="9">
        <v>4.22</v>
      </c>
      <c r="DT53" s="9">
        <v>1.24</v>
      </c>
      <c r="DU53" s="9">
        <v>3.87</v>
      </c>
      <c r="DV53" s="9">
        <v>0.55000000000000004</v>
      </c>
      <c r="DW53" s="9">
        <v>3.45</v>
      </c>
      <c r="DX53" s="9">
        <v>0.63</v>
      </c>
      <c r="DY53" s="9">
        <v>1.78</v>
      </c>
      <c r="DZ53" s="9">
        <v>0.28999999999999998</v>
      </c>
      <c r="EA53" s="9">
        <v>1.87</v>
      </c>
      <c r="EB53" s="9">
        <v>0.28999999999999998</v>
      </c>
      <c r="EC53" s="9">
        <v>2.58</v>
      </c>
      <c r="ED53" s="9">
        <v>0.53</v>
      </c>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7"/>
      <c r="FP53" s="1" t="s">
        <v>183</v>
      </c>
    </row>
    <row r="54" spans="1:172" x14ac:dyDescent="0.35">
      <c r="A54" s="1" t="s">
        <v>181</v>
      </c>
      <c r="D54" s="1" t="s">
        <v>172</v>
      </c>
      <c r="E54" s="2">
        <v>50.643333333333331</v>
      </c>
      <c r="F54" s="2">
        <v>50.643333333333331</v>
      </c>
      <c r="G54" s="2">
        <v>120.16083333333334</v>
      </c>
      <c r="H54" s="2">
        <v>120.16083333333334</v>
      </c>
      <c r="L54" s="1" t="s">
        <v>230</v>
      </c>
      <c r="O54" s="6"/>
      <c r="P54" s="7"/>
      <c r="Q54" s="8">
        <v>186</v>
      </c>
      <c r="R54" s="7"/>
      <c r="S54" s="7"/>
      <c r="T54" s="7"/>
      <c r="U54" s="7"/>
      <c r="V54" s="7"/>
      <c r="W54" s="7"/>
      <c r="X54" s="7"/>
      <c r="Y54" s="7"/>
      <c r="Z54" s="7"/>
      <c r="AA54" s="7"/>
      <c r="AB54" s="9">
        <v>76.61</v>
      </c>
      <c r="AC54" s="9">
        <v>0.05</v>
      </c>
      <c r="AD54" s="9"/>
      <c r="AE54" s="9">
        <v>11.9</v>
      </c>
      <c r="AF54" s="9"/>
      <c r="AG54" s="10"/>
      <c r="AH54" s="10"/>
      <c r="AI54" s="11">
        <v>0.79182400000000008</v>
      </c>
      <c r="AJ54" s="9">
        <v>0.75</v>
      </c>
      <c r="AK54" s="9">
        <v>0.3</v>
      </c>
      <c r="AL54" s="9">
        <v>0.01</v>
      </c>
      <c r="AM54" s="9"/>
      <c r="AN54" s="9">
        <v>4.57</v>
      </c>
      <c r="AO54" s="9">
        <v>3.01</v>
      </c>
      <c r="AP54" s="9">
        <v>0.02</v>
      </c>
      <c r="AQ54" s="9"/>
      <c r="AR54" s="9"/>
      <c r="AS54" s="9"/>
      <c r="AT54" s="9"/>
      <c r="AU54" s="9"/>
      <c r="AV54" s="9"/>
      <c r="AW54" s="9"/>
      <c r="AX54" s="9"/>
      <c r="AY54" s="9"/>
      <c r="AZ54" s="9"/>
      <c r="BA54" s="9"/>
      <c r="BB54" s="9"/>
      <c r="BC54" s="9"/>
      <c r="BD54" s="9"/>
      <c r="BE54" s="9"/>
      <c r="BF54" s="9">
        <v>0.57999999999999996</v>
      </c>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v>18.8</v>
      </c>
      <c r="CS54" s="9"/>
      <c r="CT54" s="9"/>
      <c r="CU54" s="9"/>
      <c r="CV54" s="9"/>
      <c r="CW54" s="9">
        <v>251</v>
      </c>
      <c r="CX54" s="9">
        <v>14</v>
      </c>
      <c r="CY54" s="9">
        <v>47.8</v>
      </c>
      <c r="CZ54" s="9">
        <v>104</v>
      </c>
      <c r="DA54" s="9">
        <v>29.4</v>
      </c>
      <c r="DB54" s="9"/>
      <c r="DC54" s="9"/>
      <c r="DD54" s="9"/>
      <c r="DE54" s="9"/>
      <c r="DF54" s="9"/>
      <c r="DG54" s="9"/>
      <c r="DH54" s="9"/>
      <c r="DI54" s="9"/>
      <c r="DJ54" s="9"/>
      <c r="DK54" s="9"/>
      <c r="DL54" s="9"/>
      <c r="DM54" s="9"/>
      <c r="DN54" s="9">
        <v>112</v>
      </c>
      <c r="DO54" s="9">
        <v>16.600000000000001</v>
      </c>
      <c r="DP54" s="9">
        <v>44.1</v>
      </c>
      <c r="DQ54" s="9">
        <v>5.12</v>
      </c>
      <c r="DR54" s="9">
        <v>20.3</v>
      </c>
      <c r="DS54" s="9">
        <v>5.22</v>
      </c>
      <c r="DT54" s="9">
        <v>0.1</v>
      </c>
      <c r="DU54" s="9">
        <v>5.86</v>
      </c>
      <c r="DV54" s="9">
        <v>1.07</v>
      </c>
      <c r="DW54" s="9">
        <v>7.44</v>
      </c>
      <c r="DX54" s="9">
        <v>1.55</v>
      </c>
      <c r="DY54" s="9">
        <v>4.63</v>
      </c>
      <c r="DZ54" s="9">
        <v>0.74</v>
      </c>
      <c r="EA54" s="9">
        <v>5.17</v>
      </c>
      <c r="EB54" s="9">
        <v>0.76</v>
      </c>
      <c r="EC54" s="9">
        <v>5.49</v>
      </c>
      <c r="ED54" s="9">
        <v>1.93</v>
      </c>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7"/>
      <c r="FP54" s="1" t="s">
        <v>183</v>
      </c>
    </row>
    <row r="55" spans="1:172" x14ac:dyDescent="0.35">
      <c r="A55" s="1" t="s">
        <v>181</v>
      </c>
      <c r="D55" s="1" t="s">
        <v>172</v>
      </c>
      <c r="E55" s="2">
        <v>50.643333333333331</v>
      </c>
      <c r="F55" s="2">
        <v>50.643333333333331</v>
      </c>
      <c r="G55" s="2">
        <v>120.16083333333334</v>
      </c>
      <c r="H55" s="2">
        <v>120.16083333333334</v>
      </c>
      <c r="L55" s="1" t="s">
        <v>231</v>
      </c>
      <c r="O55" s="6"/>
      <c r="P55" s="7"/>
      <c r="Q55" s="8">
        <v>186</v>
      </c>
      <c r="R55" s="7"/>
      <c r="S55" s="7"/>
      <c r="T55" s="7"/>
      <c r="U55" s="7"/>
      <c r="V55" s="7"/>
      <c r="W55" s="7"/>
      <c r="X55" s="7"/>
      <c r="Y55" s="7"/>
      <c r="Z55" s="7"/>
      <c r="AA55" s="7"/>
      <c r="AB55" s="9">
        <v>75.59</v>
      </c>
      <c r="AC55" s="9">
        <v>0.06</v>
      </c>
      <c r="AD55" s="9"/>
      <c r="AE55" s="9">
        <v>12</v>
      </c>
      <c r="AF55" s="9"/>
      <c r="AG55" s="10"/>
      <c r="AH55" s="10"/>
      <c r="AI55" s="11">
        <v>0.79182400000000008</v>
      </c>
      <c r="AJ55" s="9">
        <v>1.44</v>
      </c>
      <c r="AK55" s="9">
        <v>0.57999999999999996</v>
      </c>
      <c r="AL55" s="9">
        <v>0.01</v>
      </c>
      <c r="AM55" s="9"/>
      <c r="AN55" s="9">
        <v>4.57</v>
      </c>
      <c r="AO55" s="9">
        <v>3.09</v>
      </c>
      <c r="AP55" s="9">
        <v>0.02</v>
      </c>
      <c r="AQ55" s="9"/>
      <c r="AR55" s="9"/>
      <c r="AS55" s="9"/>
      <c r="AT55" s="9"/>
      <c r="AU55" s="9"/>
      <c r="AV55" s="9"/>
      <c r="AW55" s="9"/>
      <c r="AX55" s="9"/>
      <c r="AY55" s="9"/>
      <c r="AZ55" s="9"/>
      <c r="BA55" s="9"/>
      <c r="BB55" s="9"/>
      <c r="BC55" s="9"/>
      <c r="BD55" s="9"/>
      <c r="BE55" s="9"/>
      <c r="BF55" s="9">
        <v>0.65</v>
      </c>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v>18.399999999999999</v>
      </c>
      <c r="CS55" s="9"/>
      <c r="CT55" s="9"/>
      <c r="CU55" s="9"/>
      <c r="CV55" s="9"/>
      <c r="CW55" s="9">
        <v>238</v>
      </c>
      <c r="CX55" s="9">
        <v>15.7</v>
      </c>
      <c r="CY55" s="9">
        <v>56.6</v>
      </c>
      <c r="CZ55" s="9">
        <v>131</v>
      </c>
      <c r="DA55" s="9">
        <v>28.9</v>
      </c>
      <c r="DB55" s="9"/>
      <c r="DC55" s="9"/>
      <c r="DD55" s="9"/>
      <c r="DE55" s="9"/>
      <c r="DF55" s="9"/>
      <c r="DG55" s="9"/>
      <c r="DH55" s="9"/>
      <c r="DI55" s="9"/>
      <c r="DJ55" s="9"/>
      <c r="DK55" s="9"/>
      <c r="DL55" s="9"/>
      <c r="DM55" s="9"/>
      <c r="DN55" s="9">
        <v>115</v>
      </c>
      <c r="DO55" s="9">
        <v>18.8</v>
      </c>
      <c r="DP55" s="9">
        <v>47.9</v>
      </c>
      <c r="DQ55" s="9">
        <v>5.87</v>
      </c>
      <c r="DR55" s="9">
        <v>22.5</v>
      </c>
      <c r="DS55" s="9">
        <v>5.97</v>
      </c>
      <c r="DT55" s="9">
        <v>0.11</v>
      </c>
      <c r="DU55" s="9">
        <v>6.42</v>
      </c>
      <c r="DV55" s="9">
        <v>1.2</v>
      </c>
      <c r="DW55" s="9">
        <v>8.35</v>
      </c>
      <c r="DX55" s="9">
        <v>1.81</v>
      </c>
      <c r="DY55" s="9">
        <v>5.39</v>
      </c>
      <c r="DZ55" s="9">
        <v>0.91</v>
      </c>
      <c r="EA55" s="9">
        <v>6.14</v>
      </c>
      <c r="EB55" s="9">
        <v>0.96</v>
      </c>
      <c r="EC55" s="9">
        <v>6.49</v>
      </c>
      <c r="ED55" s="9">
        <v>1.98</v>
      </c>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7"/>
      <c r="FP55" s="1" t="s">
        <v>183</v>
      </c>
    </row>
    <row r="56" spans="1:172" x14ac:dyDescent="0.35">
      <c r="A56" s="1" t="s">
        <v>181</v>
      </c>
      <c r="D56" s="1" t="s">
        <v>172</v>
      </c>
      <c r="E56" s="2">
        <v>50.643333333333331</v>
      </c>
      <c r="F56" s="2">
        <v>50.643333333333331</v>
      </c>
      <c r="G56" s="2">
        <v>120.16083333333334</v>
      </c>
      <c r="H56" s="2">
        <v>120.16083333333334</v>
      </c>
      <c r="L56" s="1" t="s">
        <v>232</v>
      </c>
      <c r="O56" s="6"/>
      <c r="P56" s="7"/>
      <c r="Q56" s="8">
        <v>186</v>
      </c>
      <c r="R56" s="7"/>
      <c r="S56" s="7"/>
      <c r="T56" s="7"/>
      <c r="U56" s="7"/>
      <c r="V56" s="7"/>
      <c r="W56" s="7"/>
      <c r="X56" s="7"/>
      <c r="Y56" s="7"/>
      <c r="Z56" s="7"/>
      <c r="AA56" s="7"/>
      <c r="AB56" s="9">
        <v>76.64</v>
      </c>
      <c r="AC56" s="9">
        <v>0.06</v>
      </c>
      <c r="AD56" s="9"/>
      <c r="AE56" s="9">
        <v>12.33</v>
      </c>
      <c r="AF56" s="9"/>
      <c r="AG56" s="10"/>
      <c r="AH56" s="10"/>
      <c r="AI56" s="11">
        <v>0.71084200000000008</v>
      </c>
      <c r="AJ56" s="9">
        <v>0.21</v>
      </c>
      <c r="AK56" s="9">
        <v>0.08</v>
      </c>
      <c r="AL56" s="9">
        <v>0.01</v>
      </c>
      <c r="AM56" s="9"/>
      <c r="AN56" s="9">
        <v>4.6900000000000004</v>
      </c>
      <c r="AO56" s="9">
        <v>2.86</v>
      </c>
      <c r="AP56" s="9">
        <v>0.02</v>
      </c>
      <c r="AQ56" s="9"/>
      <c r="AR56" s="9"/>
      <c r="AS56" s="9"/>
      <c r="AT56" s="9"/>
      <c r="AU56" s="9"/>
      <c r="AV56" s="9"/>
      <c r="AW56" s="9"/>
      <c r="AX56" s="9"/>
      <c r="AY56" s="9"/>
      <c r="AZ56" s="9"/>
      <c r="BA56" s="9"/>
      <c r="BB56" s="9"/>
      <c r="BC56" s="9"/>
      <c r="BD56" s="9"/>
      <c r="BE56" s="9"/>
      <c r="BF56" s="9">
        <v>0.9</v>
      </c>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v>18.8</v>
      </c>
      <c r="CS56" s="9"/>
      <c r="CT56" s="9"/>
      <c r="CU56" s="9"/>
      <c r="CV56" s="9"/>
      <c r="CW56" s="9">
        <v>255</v>
      </c>
      <c r="CX56" s="9">
        <v>16.399999999999999</v>
      </c>
      <c r="CY56" s="9">
        <v>40.200000000000003</v>
      </c>
      <c r="CZ56" s="9">
        <v>115</v>
      </c>
      <c r="DA56" s="9">
        <v>36.700000000000003</v>
      </c>
      <c r="DB56" s="9"/>
      <c r="DC56" s="9"/>
      <c r="DD56" s="9"/>
      <c r="DE56" s="9"/>
      <c r="DF56" s="9"/>
      <c r="DG56" s="9"/>
      <c r="DH56" s="9"/>
      <c r="DI56" s="9"/>
      <c r="DJ56" s="9"/>
      <c r="DK56" s="9"/>
      <c r="DL56" s="9"/>
      <c r="DM56" s="9"/>
      <c r="DN56" s="9">
        <v>151</v>
      </c>
      <c r="DO56" s="9">
        <v>21.3</v>
      </c>
      <c r="DP56" s="9">
        <v>51.4</v>
      </c>
      <c r="DQ56" s="9">
        <v>6.37</v>
      </c>
      <c r="DR56" s="9">
        <v>24.8</v>
      </c>
      <c r="DS56" s="9">
        <v>6.65</v>
      </c>
      <c r="DT56" s="9">
        <v>0.14000000000000001</v>
      </c>
      <c r="DU56" s="9">
        <v>6.38</v>
      </c>
      <c r="DV56" s="9">
        <v>1.1000000000000001</v>
      </c>
      <c r="DW56" s="9">
        <v>6.73</v>
      </c>
      <c r="DX56" s="9">
        <v>1.35</v>
      </c>
      <c r="DY56" s="9">
        <v>3.81</v>
      </c>
      <c r="DZ56" s="9">
        <v>0.6</v>
      </c>
      <c r="EA56" s="9">
        <v>4.1500000000000004</v>
      </c>
      <c r="EB56" s="9">
        <v>0.62</v>
      </c>
      <c r="EC56" s="9">
        <v>5.7</v>
      </c>
      <c r="ED56" s="9">
        <v>2.13</v>
      </c>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7"/>
      <c r="FP56" s="1" t="s">
        <v>183</v>
      </c>
    </row>
    <row r="57" spans="1:172" x14ac:dyDescent="0.35">
      <c r="A57" s="1" t="s">
        <v>181</v>
      </c>
      <c r="D57" s="1" t="s">
        <v>172</v>
      </c>
      <c r="E57" s="2">
        <v>50.643333333333331</v>
      </c>
      <c r="F57" s="2">
        <v>50.643333333333331</v>
      </c>
      <c r="G57" s="2">
        <v>120.16083333333334</v>
      </c>
      <c r="H57" s="2">
        <v>120.16083333333334</v>
      </c>
      <c r="L57" s="1" t="s">
        <v>233</v>
      </c>
      <c r="O57" s="6"/>
      <c r="P57" s="7"/>
      <c r="Q57" s="8">
        <v>186</v>
      </c>
      <c r="R57" s="7"/>
      <c r="S57" s="7"/>
      <c r="T57" s="7"/>
      <c r="U57" s="7"/>
      <c r="V57" s="7"/>
      <c r="W57" s="7"/>
      <c r="X57" s="7"/>
      <c r="Y57" s="7"/>
      <c r="Z57" s="7"/>
      <c r="AA57" s="7"/>
      <c r="AB57" s="9">
        <v>76.77</v>
      </c>
      <c r="AC57" s="9">
        <v>0.06</v>
      </c>
      <c r="AD57" s="9"/>
      <c r="AE57" s="9">
        <v>12.37</v>
      </c>
      <c r="AF57" s="9"/>
      <c r="AG57" s="10"/>
      <c r="AH57" s="10"/>
      <c r="AI57" s="11">
        <v>0.69284600000000007</v>
      </c>
      <c r="AJ57" s="9">
        <v>0.16</v>
      </c>
      <c r="AK57" s="9">
        <v>0</v>
      </c>
      <c r="AL57" s="9">
        <v>0.01</v>
      </c>
      <c r="AM57" s="9"/>
      <c r="AN57" s="9">
        <v>4.55</v>
      </c>
      <c r="AO57" s="9">
        <v>3.32</v>
      </c>
      <c r="AP57" s="9">
        <v>0.02</v>
      </c>
      <c r="AQ57" s="9"/>
      <c r="AR57" s="9"/>
      <c r="AS57" s="9"/>
      <c r="AT57" s="9"/>
      <c r="AU57" s="9"/>
      <c r="AV57" s="9"/>
      <c r="AW57" s="9"/>
      <c r="AX57" s="9"/>
      <c r="AY57" s="9"/>
      <c r="AZ57" s="9"/>
      <c r="BA57" s="9"/>
      <c r="BB57" s="9"/>
      <c r="BC57" s="9"/>
      <c r="BD57" s="9"/>
      <c r="BE57" s="9"/>
      <c r="BF57" s="9">
        <v>0.86</v>
      </c>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v>19.100000000000001</v>
      </c>
      <c r="CS57" s="9"/>
      <c r="CT57" s="9"/>
      <c r="CU57" s="9"/>
      <c r="CV57" s="9"/>
      <c r="CW57" s="9">
        <v>235</v>
      </c>
      <c r="CX57" s="9">
        <v>10.9</v>
      </c>
      <c r="CY57" s="9">
        <v>54</v>
      </c>
      <c r="CZ57" s="9">
        <v>115</v>
      </c>
      <c r="DA57" s="9">
        <v>26</v>
      </c>
      <c r="DB57" s="9"/>
      <c r="DC57" s="9"/>
      <c r="DD57" s="9"/>
      <c r="DE57" s="9"/>
      <c r="DF57" s="9"/>
      <c r="DG57" s="9"/>
      <c r="DH57" s="9"/>
      <c r="DI57" s="9"/>
      <c r="DJ57" s="9"/>
      <c r="DK57" s="9"/>
      <c r="DL57" s="9"/>
      <c r="DM57" s="9"/>
      <c r="DN57" s="9">
        <v>84.7</v>
      </c>
      <c r="DO57" s="9">
        <v>18.3</v>
      </c>
      <c r="DP57" s="9">
        <v>51.1</v>
      </c>
      <c r="DQ57" s="9">
        <v>5.7</v>
      </c>
      <c r="DR57" s="9">
        <v>22.5</v>
      </c>
      <c r="DS57" s="9">
        <v>6.03</v>
      </c>
      <c r="DT57" s="9">
        <v>0.12</v>
      </c>
      <c r="DU57" s="9">
        <v>6.28</v>
      </c>
      <c r="DV57" s="9">
        <v>1.2</v>
      </c>
      <c r="DW57" s="9">
        <v>8.2200000000000006</v>
      </c>
      <c r="DX57" s="9">
        <v>1.81</v>
      </c>
      <c r="DY57" s="9">
        <v>5.19</v>
      </c>
      <c r="DZ57" s="9">
        <v>0.81</v>
      </c>
      <c r="EA57" s="9">
        <v>5.46</v>
      </c>
      <c r="EB57" s="9">
        <v>0.8</v>
      </c>
      <c r="EC57" s="9">
        <v>5.7</v>
      </c>
      <c r="ED57" s="9">
        <v>2.14</v>
      </c>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7"/>
      <c r="FP57" s="1" t="s">
        <v>183</v>
      </c>
    </row>
    <row r="58" spans="1:172" x14ac:dyDescent="0.35">
      <c r="A58" s="1" t="s">
        <v>181</v>
      </c>
      <c r="D58" s="1" t="s">
        <v>172</v>
      </c>
      <c r="E58" s="2">
        <v>49.418055555555554</v>
      </c>
      <c r="F58" s="2">
        <v>49.418055555555554</v>
      </c>
      <c r="G58" s="2">
        <v>117.31888888888888</v>
      </c>
      <c r="H58" s="2">
        <v>117.31888888888888</v>
      </c>
      <c r="L58" s="1" t="s">
        <v>234</v>
      </c>
      <c r="O58" s="6"/>
      <c r="P58" s="7"/>
      <c r="Q58" s="8">
        <v>180</v>
      </c>
      <c r="R58" s="7"/>
      <c r="S58" s="7"/>
      <c r="T58" s="7"/>
      <c r="U58" s="7"/>
      <c r="V58" s="7"/>
      <c r="W58" s="7"/>
      <c r="X58" s="7"/>
      <c r="Y58" s="7"/>
      <c r="Z58" s="7"/>
      <c r="AA58" s="7"/>
      <c r="AB58" s="9">
        <v>74.400000000000006</v>
      </c>
      <c r="AC58" s="9">
        <v>0.24</v>
      </c>
      <c r="AD58" s="9"/>
      <c r="AE58" s="9">
        <v>13.28</v>
      </c>
      <c r="AF58" s="9"/>
      <c r="AG58" s="10"/>
      <c r="AH58" s="10"/>
      <c r="AI58" s="11">
        <v>1.7366140000000001</v>
      </c>
      <c r="AJ58" s="9">
        <v>0.94</v>
      </c>
      <c r="AK58" s="9">
        <v>0.35</v>
      </c>
      <c r="AL58" s="9">
        <v>0.06</v>
      </c>
      <c r="AM58" s="9"/>
      <c r="AN58" s="9">
        <v>3.91</v>
      </c>
      <c r="AO58" s="9">
        <v>4.26</v>
      </c>
      <c r="AP58" s="9">
        <v>0.05</v>
      </c>
      <c r="AQ58" s="9"/>
      <c r="AR58" s="9"/>
      <c r="AS58" s="9"/>
      <c r="AT58" s="9"/>
      <c r="AU58" s="9"/>
      <c r="AV58" s="9"/>
      <c r="AW58" s="9"/>
      <c r="AX58" s="9"/>
      <c r="AY58" s="9"/>
      <c r="AZ58" s="9"/>
      <c r="BA58" s="9"/>
      <c r="BB58" s="9"/>
      <c r="BC58" s="9"/>
      <c r="BD58" s="9"/>
      <c r="BE58" s="9"/>
      <c r="BF58" s="9">
        <v>0.23</v>
      </c>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v>15.9</v>
      </c>
      <c r="CS58" s="9"/>
      <c r="CT58" s="9"/>
      <c r="CU58" s="9"/>
      <c r="CV58" s="9"/>
      <c r="CW58" s="9">
        <v>175</v>
      </c>
      <c r="CX58" s="9">
        <v>107</v>
      </c>
      <c r="CY58" s="9">
        <v>32.200000000000003</v>
      </c>
      <c r="CZ58" s="9">
        <v>220</v>
      </c>
      <c r="DA58" s="9">
        <v>10.5</v>
      </c>
      <c r="DB58" s="9"/>
      <c r="DC58" s="9"/>
      <c r="DD58" s="9"/>
      <c r="DE58" s="9"/>
      <c r="DF58" s="9"/>
      <c r="DG58" s="9"/>
      <c r="DH58" s="9"/>
      <c r="DI58" s="9"/>
      <c r="DJ58" s="9"/>
      <c r="DK58" s="9"/>
      <c r="DL58" s="9"/>
      <c r="DM58" s="9"/>
      <c r="DN58" s="9">
        <v>654</v>
      </c>
      <c r="DO58" s="9">
        <v>36.4</v>
      </c>
      <c r="DP58" s="9">
        <v>0</v>
      </c>
      <c r="DQ58" s="9">
        <v>8.2200000000000006</v>
      </c>
      <c r="DR58" s="9">
        <v>29.4</v>
      </c>
      <c r="DS58" s="9">
        <v>6.04</v>
      </c>
      <c r="DT58" s="9">
        <v>0.84</v>
      </c>
      <c r="DU58" s="9">
        <v>5.61</v>
      </c>
      <c r="DV58" s="9">
        <v>0.91</v>
      </c>
      <c r="DW58" s="9">
        <v>5.58</v>
      </c>
      <c r="DX58" s="9">
        <v>1.19</v>
      </c>
      <c r="DY58" s="9">
        <v>3.58</v>
      </c>
      <c r="DZ58" s="9">
        <v>0.56999999999999995</v>
      </c>
      <c r="EA58" s="9">
        <v>4.01</v>
      </c>
      <c r="EB58" s="9">
        <v>0.62</v>
      </c>
      <c r="EC58" s="9">
        <v>6.25</v>
      </c>
      <c r="ED58" s="9">
        <v>0.79</v>
      </c>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7"/>
      <c r="FP58" s="1" t="s">
        <v>183</v>
      </c>
    </row>
    <row r="59" spans="1:172" x14ac:dyDescent="0.35">
      <c r="A59" s="1" t="s">
        <v>181</v>
      </c>
      <c r="D59" s="1" t="s">
        <v>172</v>
      </c>
      <c r="E59" s="2">
        <v>49.418055555555554</v>
      </c>
      <c r="F59" s="2">
        <v>49.418055555555554</v>
      </c>
      <c r="G59" s="2">
        <v>117.31888888888888</v>
      </c>
      <c r="H59" s="2">
        <v>117.31888888888888</v>
      </c>
      <c r="L59" s="1" t="s">
        <v>235</v>
      </c>
      <c r="O59" s="6"/>
      <c r="P59" s="7"/>
      <c r="Q59" s="8">
        <v>180</v>
      </c>
      <c r="R59" s="7"/>
      <c r="S59" s="7"/>
      <c r="T59" s="7"/>
      <c r="U59" s="7"/>
      <c r="V59" s="7"/>
      <c r="W59" s="7"/>
      <c r="X59" s="7"/>
      <c r="Y59" s="7"/>
      <c r="Z59" s="7"/>
      <c r="AA59" s="7"/>
      <c r="AB59" s="9">
        <v>74.34</v>
      </c>
      <c r="AC59" s="9">
        <v>0.25</v>
      </c>
      <c r="AD59" s="9"/>
      <c r="AE59" s="9">
        <v>13.38</v>
      </c>
      <c r="AF59" s="9"/>
      <c r="AG59" s="10"/>
      <c r="AH59" s="10"/>
      <c r="AI59" s="11">
        <v>1.5836480000000002</v>
      </c>
      <c r="AJ59" s="9">
        <v>0.9</v>
      </c>
      <c r="AK59" s="9">
        <v>0.32</v>
      </c>
      <c r="AL59" s="9">
        <v>0.05</v>
      </c>
      <c r="AM59" s="9"/>
      <c r="AN59" s="9">
        <v>4.03</v>
      </c>
      <c r="AO59" s="9">
        <v>4.13</v>
      </c>
      <c r="AP59" s="9">
        <v>0.05</v>
      </c>
      <c r="AQ59" s="9"/>
      <c r="AR59" s="9"/>
      <c r="AS59" s="9"/>
      <c r="AT59" s="9"/>
      <c r="AU59" s="9"/>
      <c r="AV59" s="9"/>
      <c r="AW59" s="9"/>
      <c r="AX59" s="9"/>
      <c r="AY59" s="9"/>
      <c r="AZ59" s="9"/>
      <c r="BA59" s="9"/>
      <c r="BB59" s="9"/>
      <c r="BC59" s="9"/>
      <c r="BD59" s="9"/>
      <c r="BE59" s="9"/>
      <c r="BF59" s="9">
        <v>0.32</v>
      </c>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v>17.8</v>
      </c>
      <c r="CS59" s="9"/>
      <c r="CT59" s="9"/>
      <c r="CU59" s="9"/>
      <c r="CV59" s="9"/>
      <c r="CW59" s="9">
        <v>202</v>
      </c>
      <c r="CX59" s="9">
        <v>101</v>
      </c>
      <c r="CY59" s="9">
        <v>40</v>
      </c>
      <c r="CZ59" s="9">
        <v>220</v>
      </c>
      <c r="DA59" s="9">
        <v>14.2</v>
      </c>
      <c r="DB59" s="9"/>
      <c r="DC59" s="9"/>
      <c r="DD59" s="9"/>
      <c r="DE59" s="9"/>
      <c r="DF59" s="9"/>
      <c r="DG59" s="9"/>
      <c r="DH59" s="9"/>
      <c r="DI59" s="9"/>
      <c r="DJ59" s="9"/>
      <c r="DK59" s="9"/>
      <c r="DL59" s="9"/>
      <c r="DM59" s="9"/>
      <c r="DN59" s="9">
        <v>655</v>
      </c>
      <c r="DO59" s="9">
        <v>38.4</v>
      </c>
      <c r="DP59" s="9">
        <v>76.8</v>
      </c>
      <c r="DQ59" s="9">
        <v>8.6300000000000008</v>
      </c>
      <c r="DR59" s="9">
        <v>31.5</v>
      </c>
      <c r="DS59" s="9">
        <v>5.97</v>
      </c>
      <c r="DT59" s="9">
        <v>0.76</v>
      </c>
      <c r="DU59" s="9">
        <v>5.21</v>
      </c>
      <c r="DV59" s="9">
        <v>0.89</v>
      </c>
      <c r="DW59" s="9">
        <v>5.73</v>
      </c>
      <c r="DX59" s="9">
        <v>1.19</v>
      </c>
      <c r="DY59" s="9">
        <v>3.77</v>
      </c>
      <c r="DZ59" s="9">
        <v>0.61</v>
      </c>
      <c r="EA59" s="9">
        <v>4.42</v>
      </c>
      <c r="EB59" s="9">
        <v>0.69</v>
      </c>
      <c r="EC59" s="9">
        <v>6.83</v>
      </c>
      <c r="ED59" s="9">
        <v>1.36</v>
      </c>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7"/>
      <c r="FP59" s="1" t="s">
        <v>183</v>
      </c>
    </row>
    <row r="60" spans="1:172" x14ac:dyDescent="0.35">
      <c r="A60" s="1" t="s">
        <v>181</v>
      </c>
      <c r="D60" s="1" t="s">
        <v>172</v>
      </c>
      <c r="E60" s="2">
        <v>49.418055555555554</v>
      </c>
      <c r="F60" s="2">
        <v>49.418055555555554</v>
      </c>
      <c r="G60" s="2">
        <v>117.31888888888888</v>
      </c>
      <c r="H60" s="2">
        <v>117.31888888888888</v>
      </c>
      <c r="L60" s="1" t="s">
        <v>236</v>
      </c>
      <c r="O60" s="6"/>
      <c r="P60" s="7"/>
      <c r="Q60" s="8">
        <v>180</v>
      </c>
      <c r="R60" s="7"/>
      <c r="S60" s="7"/>
      <c r="T60" s="7"/>
      <c r="U60" s="7"/>
      <c r="V60" s="7"/>
      <c r="W60" s="7"/>
      <c r="X60" s="7"/>
      <c r="Y60" s="7"/>
      <c r="Z60" s="7"/>
      <c r="AA60" s="7"/>
      <c r="AB60" s="9">
        <v>74.150000000000006</v>
      </c>
      <c r="AC60" s="9">
        <v>0.23</v>
      </c>
      <c r="AD60" s="9"/>
      <c r="AE60" s="9">
        <v>13.52</v>
      </c>
      <c r="AF60" s="9"/>
      <c r="AG60" s="10"/>
      <c r="AH60" s="10"/>
      <c r="AI60" s="11">
        <v>1.4396800000000001</v>
      </c>
      <c r="AJ60" s="9">
        <v>0.95</v>
      </c>
      <c r="AK60" s="9">
        <v>0.3</v>
      </c>
      <c r="AL60" s="9">
        <v>0.05</v>
      </c>
      <c r="AM60" s="9"/>
      <c r="AN60" s="9">
        <v>3.99</v>
      </c>
      <c r="AO60" s="9">
        <v>4.26</v>
      </c>
      <c r="AP60" s="9">
        <v>0.05</v>
      </c>
      <c r="AQ60" s="9"/>
      <c r="AR60" s="9"/>
      <c r="AS60" s="9"/>
      <c r="AT60" s="9"/>
      <c r="AU60" s="9"/>
      <c r="AV60" s="9"/>
      <c r="AW60" s="9"/>
      <c r="AX60" s="9"/>
      <c r="AY60" s="9"/>
      <c r="AZ60" s="9"/>
      <c r="BA60" s="9"/>
      <c r="BB60" s="9"/>
      <c r="BC60" s="9"/>
      <c r="BD60" s="9"/>
      <c r="BE60" s="9"/>
      <c r="BF60" s="9">
        <v>0.3</v>
      </c>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v>17</v>
      </c>
      <c r="CS60" s="9"/>
      <c r="CT60" s="9"/>
      <c r="CU60" s="9"/>
      <c r="CV60" s="9"/>
      <c r="CW60" s="9">
        <v>185</v>
      </c>
      <c r="CX60" s="9">
        <v>103</v>
      </c>
      <c r="CY60" s="9">
        <v>36.799999999999997</v>
      </c>
      <c r="CZ60" s="9">
        <v>171</v>
      </c>
      <c r="DA60" s="9">
        <v>12.6</v>
      </c>
      <c r="DB60" s="9"/>
      <c r="DC60" s="9"/>
      <c r="DD60" s="9"/>
      <c r="DE60" s="9"/>
      <c r="DF60" s="9"/>
      <c r="DG60" s="9"/>
      <c r="DH60" s="9"/>
      <c r="DI60" s="9"/>
      <c r="DJ60" s="9"/>
      <c r="DK60" s="9"/>
      <c r="DL60" s="9"/>
      <c r="DM60" s="9"/>
      <c r="DN60" s="9">
        <v>656</v>
      </c>
      <c r="DO60" s="9">
        <v>28</v>
      </c>
      <c r="DP60" s="9">
        <v>57.6</v>
      </c>
      <c r="DQ60" s="9">
        <v>6.6</v>
      </c>
      <c r="DR60" s="9">
        <v>24.6</v>
      </c>
      <c r="DS60" s="9">
        <v>5.0599999999999996</v>
      </c>
      <c r="DT60" s="9">
        <v>0.76</v>
      </c>
      <c r="DU60" s="9">
        <v>4.5999999999999996</v>
      </c>
      <c r="DV60" s="9">
        <v>0.8</v>
      </c>
      <c r="DW60" s="9">
        <v>5.24</v>
      </c>
      <c r="DX60" s="9">
        <v>1.0900000000000001</v>
      </c>
      <c r="DY60" s="9">
        <v>3.44</v>
      </c>
      <c r="DZ60" s="9">
        <v>0.54</v>
      </c>
      <c r="EA60" s="9">
        <v>3.84</v>
      </c>
      <c r="EB60" s="9">
        <v>0.62</v>
      </c>
      <c r="EC60" s="9">
        <v>5.3</v>
      </c>
      <c r="ED60" s="9">
        <v>1.06</v>
      </c>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7"/>
      <c r="FP60" s="1" t="s">
        <v>183</v>
      </c>
    </row>
    <row r="61" spans="1:172" x14ac:dyDescent="0.35">
      <c r="A61" s="1" t="s">
        <v>181</v>
      </c>
      <c r="D61" s="1" t="s">
        <v>172</v>
      </c>
      <c r="E61" s="2">
        <v>49.418055555555554</v>
      </c>
      <c r="F61" s="2">
        <v>49.418055555555554</v>
      </c>
      <c r="G61" s="2">
        <v>117.31888888888888</v>
      </c>
      <c r="H61" s="2">
        <v>117.31888888888888</v>
      </c>
      <c r="L61" s="1" t="s">
        <v>237</v>
      </c>
      <c r="O61" s="6"/>
      <c r="P61" s="7"/>
      <c r="Q61" s="8">
        <v>180</v>
      </c>
      <c r="R61" s="7"/>
      <c r="S61" s="7"/>
      <c r="T61" s="7"/>
      <c r="U61" s="7"/>
      <c r="V61" s="7"/>
      <c r="W61" s="7"/>
      <c r="X61" s="7"/>
      <c r="Y61" s="7"/>
      <c r="Z61" s="7"/>
      <c r="AA61" s="7"/>
      <c r="AB61" s="9">
        <v>74.12</v>
      </c>
      <c r="AC61" s="9">
        <v>0.23</v>
      </c>
      <c r="AD61" s="9"/>
      <c r="AE61" s="9">
        <v>13.64</v>
      </c>
      <c r="AF61" s="9"/>
      <c r="AG61" s="10"/>
      <c r="AH61" s="10"/>
      <c r="AI61" s="11">
        <v>1.4126860000000001</v>
      </c>
      <c r="AJ61" s="9">
        <v>0.85</v>
      </c>
      <c r="AK61" s="9">
        <v>0.32</v>
      </c>
      <c r="AL61" s="9">
        <v>0.05</v>
      </c>
      <c r="AM61" s="9"/>
      <c r="AN61" s="9">
        <v>4.0999999999999996</v>
      </c>
      <c r="AO61" s="9">
        <v>4.1900000000000004</v>
      </c>
      <c r="AP61" s="9">
        <v>0.04</v>
      </c>
      <c r="AQ61" s="9"/>
      <c r="AR61" s="9"/>
      <c r="AS61" s="9"/>
      <c r="AT61" s="9"/>
      <c r="AU61" s="9"/>
      <c r="AV61" s="9"/>
      <c r="AW61" s="9"/>
      <c r="AX61" s="9"/>
      <c r="AY61" s="9"/>
      <c r="AZ61" s="9"/>
      <c r="BA61" s="9"/>
      <c r="BB61" s="9"/>
      <c r="BC61" s="9"/>
      <c r="BD61" s="9"/>
      <c r="BE61" s="9"/>
      <c r="BF61" s="9">
        <v>0.28000000000000003</v>
      </c>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v>17.3</v>
      </c>
      <c r="CS61" s="9"/>
      <c r="CT61" s="9"/>
      <c r="CU61" s="9"/>
      <c r="CV61" s="9"/>
      <c r="CW61" s="9">
        <v>198</v>
      </c>
      <c r="CX61" s="9">
        <v>105</v>
      </c>
      <c r="CY61" s="9">
        <v>35.5</v>
      </c>
      <c r="CZ61" s="9">
        <v>185</v>
      </c>
      <c r="DA61" s="9">
        <v>13.2</v>
      </c>
      <c r="DB61" s="9"/>
      <c r="DC61" s="9"/>
      <c r="DD61" s="9"/>
      <c r="DE61" s="9"/>
      <c r="DF61" s="9"/>
      <c r="DG61" s="9"/>
      <c r="DH61" s="9"/>
      <c r="DI61" s="9"/>
      <c r="DJ61" s="9"/>
      <c r="DK61" s="9"/>
      <c r="DL61" s="9"/>
      <c r="DM61" s="9"/>
      <c r="DN61" s="9">
        <v>690</v>
      </c>
      <c r="DO61" s="9">
        <v>29.9</v>
      </c>
      <c r="DP61" s="9">
        <v>60.4</v>
      </c>
      <c r="DQ61" s="9">
        <v>6.8</v>
      </c>
      <c r="DR61" s="9">
        <v>24.9</v>
      </c>
      <c r="DS61" s="9">
        <v>5.08</v>
      </c>
      <c r="DT61" s="9">
        <v>0.75</v>
      </c>
      <c r="DU61" s="9">
        <v>4.45</v>
      </c>
      <c r="DV61" s="9">
        <v>0.79</v>
      </c>
      <c r="DW61" s="9">
        <v>5.13</v>
      </c>
      <c r="DX61" s="9">
        <v>1.05</v>
      </c>
      <c r="DY61" s="9">
        <v>3.44</v>
      </c>
      <c r="DZ61" s="9">
        <v>0.54</v>
      </c>
      <c r="EA61" s="9">
        <v>3.82</v>
      </c>
      <c r="EB61" s="9">
        <v>0.62</v>
      </c>
      <c r="EC61" s="9">
        <v>5.78</v>
      </c>
      <c r="ED61" s="9">
        <v>1.1000000000000001</v>
      </c>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7"/>
      <c r="FP61" s="1" t="s">
        <v>183</v>
      </c>
    </row>
    <row r="62" spans="1:172" s="6" customFormat="1" x14ac:dyDescent="0.35">
      <c r="A62" s="13" t="s">
        <v>238</v>
      </c>
      <c r="C62" s="13" t="s">
        <v>239</v>
      </c>
      <c r="D62" s="1" t="s">
        <v>172</v>
      </c>
      <c r="E62" s="2">
        <v>48.750943999999997</v>
      </c>
      <c r="F62" s="2">
        <v>48.750943999999997</v>
      </c>
      <c r="G62" s="2">
        <v>116.441333</v>
      </c>
      <c r="H62" s="2">
        <v>116.441333</v>
      </c>
      <c r="L62" s="13" t="s">
        <v>240</v>
      </c>
      <c r="M62" s="13" t="s">
        <v>241</v>
      </c>
      <c r="P62" s="7"/>
      <c r="Q62" s="8">
        <v>161</v>
      </c>
      <c r="R62" s="7"/>
      <c r="S62" s="7"/>
      <c r="T62" s="7"/>
      <c r="U62" s="7"/>
      <c r="V62" s="7"/>
      <c r="W62" s="7"/>
      <c r="X62" s="7"/>
      <c r="Y62" s="7"/>
      <c r="Z62" s="7"/>
      <c r="AA62" s="7"/>
      <c r="AB62" s="9">
        <v>57.23</v>
      </c>
      <c r="AC62" s="9">
        <v>1.23</v>
      </c>
      <c r="AD62" s="9"/>
      <c r="AE62" s="9">
        <v>17.04</v>
      </c>
      <c r="AF62" s="9"/>
      <c r="AG62" s="10"/>
      <c r="AH62" s="10"/>
      <c r="AI62" s="11">
        <v>6.235614</v>
      </c>
      <c r="AJ62" s="9">
        <v>5.98</v>
      </c>
      <c r="AK62" s="9">
        <v>3.4</v>
      </c>
      <c r="AL62" s="9">
        <v>7.0000000000000007E-2</v>
      </c>
      <c r="AM62" s="9"/>
      <c r="AN62" s="9">
        <v>2.35</v>
      </c>
      <c r="AO62" s="9">
        <v>4.13</v>
      </c>
      <c r="AP62" s="9">
        <v>0.42</v>
      </c>
      <c r="AQ62" s="9"/>
      <c r="AR62" s="9"/>
      <c r="AS62" s="9"/>
      <c r="AT62" s="9"/>
      <c r="AU62" s="9"/>
      <c r="AV62" s="9"/>
      <c r="AW62" s="9"/>
      <c r="AX62" s="9"/>
      <c r="AY62" s="9"/>
      <c r="AZ62" s="9"/>
      <c r="BA62" s="9"/>
      <c r="BB62" s="9"/>
      <c r="BC62" s="9"/>
      <c r="BD62" s="9"/>
      <c r="BE62" s="9"/>
      <c r="BF62" s="9">
        <v>1.05</v>
      </c>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v>7.46</v>
      </c>
      <c r="CI62" s="9"/>
      <c r="CJ62" s="9">
        <v>148</v>
      </c>
      <c r="CK62" s="9">
        <v>73.599999999999994</v>
      </c>
      <c r="CL62" s="9"/>
      <c r="CM62" s="9"/>
      <c r="CN62" s="9">
        <v>20.100000000000001</v>
      </c>
      <c r="CO62" s="9">
        <v>45.5</v>
      </c>
      <c r="CP62" s="9">
        <v>30</v>
      </c>
      <c r="CQ62" s="9">
        <v>94.7</v>
      </c>
      <c r="CR62" s="9">
        <v>21.7</v>
      </c>
      <c r="CS62" s="9"/>
      <c r="CT62" s="9"/>
      <c r="CU62" s="9"/>
      <c r="CV62" s="9"/>
      <c r="CW62" s="9">
        <v>28.8</v>
      </c>
      <c r="CX62" s="9">
        <v>1024</v>
      </c>
      <c r="CY62" s="9">
        <v>12</v>
      </c>
      <c r="CZ62" s="9">
        <v>222</v>
      </c>
      <c r="DA62" s="9">
        <v>8.76</v>
      </c>
      <c r="DB62" s="9"/>
      <c r="DC62" s="9"/>
      <c r="DD62" s="9"/>
      <c r="DE62" s="9"/>
      <c r="DF62" s="9"/>
      <c r="DG62" s="9"/>
      <c r="DH62" s="9"/>
      <c r="DI62" s="9"/>
      <c r="DJ62" s="9"/>
      <c r="DK62" s="9"/>
      <c r="DL62" s="9"/>
      <c r="DM62" s="9">
        <v>1.1499999999999999</v>
      </c>
      <c r="DN62" s="9">
        <v>844</v>
      </c>
      <c r="DO62" s="9">
        <v>34.1</v>
      </c>
      <c r="DP62" s="9">
        <v>74</v>
      </c>
      <c r="DQ62" s="9">
        <v>9.1</v>
      </c>
      <c r="DR62" s="9">
        <v>36.799999999999997</v>
      </c>
      <c r="DS62" s="9">
        <v>6.5</v>
      </c>
      <c r="DT62" s="9">
        <v>1.75</v>
      </c>
      <c r="DU62" s="9">
        <v>5.14</v>
      </c>
      <c r="DV62" s="9">
        <v>0.62</v>
      </c>
      <c r="DW62" s="9">
        <v>3.05</v>
      </c>
      <c r="DX62" s="9">
        <v>0.55000000000000004</v>
      </c>
      <c r="DY62" s="9">
        <v>1.35</v>
      </c>
      <c r="DZ62" s="9">
        <v>0.18</v>
      </c>
      <c r="EA62" s="9">
        <v>1.1100000000000001</v>
      </c>
      <c r="EB62" s="9">
        <v>0.16</v>
      </c>
      <c r="EC62" s="9">
        <v>5.71</v>
      </c>
      <c r="ED62" s="9">
        <v>0.55000000000000004</v>
      </c>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7"/>
      <c r="FP62" s="13" t="s">
        <v>242</v>
      </c>
    </row>
    <row r="63" spans="1:172" s="6" customFormat="1" x14ac:dyDescent="0.35">
      <c r="A63" s="13" t="s">
        <v>238</v>
      </c>
      <c r="C63" s="13" t="s">
        <v>239</v>
      </c>
      <c r="D63" s="1" t="s">
        <v>172</v>
      </c>
      <c r="E63" s="2">
        <v>48.890028000000001</v>
      </c>
      <c r="F63" s="2">
        <v>48.890028000000001</v>
      </c>
      <c r="G63" s="2">
        <v>116.349222</v>
      </c>
      <c r="H63" s="2">
        <v>116.349222</v>
      </c>
      <c r="L63" s="13" t="s">
        <v>243</v>
      </c>
      <c r="M63" s="13" t="s">
        <v>244</v>
      </c>
      <c r="P63" s="7"/>
      <c r="Q63" s="8">
        <v>161</v>
      </c>
      <c r="R63" s="7"/>
      <c r="S63" s="7"/>
      <c r="T63" s="7"/>
      <c r="U63" s="7"/>
      <c r="V63" s="7"/>
      <c r="W63" s="7"/>
      <c r="X63" s="7"/>
      <c r="Y63" s="7"/>
      <c r="Z63" s="7"/>
      <c r="AA63" s="7"/>
      <c r="AB63" s="9">
        <v>52.25</v>
      </c>
      <c r="AC63" s="9">
        <v>2.31</v>
      </c>
      <c r="AD63" s="9"/>
      <c r="AE63" s="9">
        <v>15.43</v>
      </c>
      <c r="AF63" s="9"/>
      <c r="AG63" s="10"/>
      <c r="AH63" s="10"/>
      <c r="AI63" s="11">
        <v>9.2769380000000012</v>
      </c>
      <c r="AJ63" s="9">
        <v>7.1</v>
      </c>
      <c r="AK63" s="9">
        <v>3.78</v>
      </c>
      <c r="AL63" s="9">
        <v>0.13</v>
      </c>
      <c r="AM63" s="9"/>
      <c r="AN63" s="9">
        <v>1.7</v>
      </c>
      <c r="AO63" s="9">
        <v>3.59</v>
      </c>
      <c r="AP63" s="9">
        <v>1</v>
      </c>
      <c r="AQ63" s="9"/>
      <c r="AR63" s="9"/>
      <c r="AS63" s="9"/>
      <c r="AT63" s="9"/>
      <c r="AU63" s="9"/>
      <c r="AV63" s="9"/>
      <c r="AW63" s="9"/>
      <c r="AX63" s="9"/>
      <c r="AY63" s="9"/>
      <c r="AZ63" s="9"/>
      <c r="BA63" s="9"/>
      <c r="BB63" s="9"/>
      <c r="BC63" s="9"/>
      <c r="BD63" s="9"/>
      <c r="BE63" s="9"/>
      <c r="BF63" s="9">
        <v>1.92</v>
      </c>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v>18</v>
      </c>
      <c r="CI63" s="9"/>
      <c r="CJ63" s="9">
        <v>164</v>
      </c>
      <c r="CK63" s="9">
        <v>91.5</v>
      </c>
      <c r="CL63" s="9"/>
      <c r="CM63" s="9"/>
      <c r="CN63" s="9">
        <v>28.7</v>
      </c>
      <c r="CO63" s="9">
        <v>29.5</v>
      </c>
      <c r="CP63" s="9">
        <v>20.2</v>
      </c>
      <c r="CQ63" s="9">
        <v>149</v>
      </c>
      <c r="CR63" s="9">
        <v>23</v>
      </c>
      <c r="CS63" s="9"/>
      <c r="CT63" s="9"/>
      <c r="CU63" s="9"/>
      <c r="CV63" s="9"/>
      <c r="CW63" s="9">
        <v>32.9</v>
      </c>
      <c r="CX63" s="9">
        <v>1025</v>
      </c>
      <c r="CY63" s="9">
        <v>32.200000000000003</v>
      </c>
      <c r="CZ63" s="9">
        <v>415</v>
      </c>
      <c r="DA63" s="9">
        <v>23.8</v>
      </c>
      <c r="DB63" s="9"/>
      <c r="DC63" s="9"/>
      <c r="DD63" s="9"/>
      <c r="DE63" s="9"/>
      <c r="DF63" s="9"/>
      <c r="DG63" s="9"/>
      <c r="DH63" s="9"/>
      <c r="DI63" s="9"/>
      <c r="DJ63" s="9"/>
      <c r="DK63" s="9"/>
      <c r="DL63" s="9"/>
      <c r="DM63" s="9">
        <v>1.9</v>
      </c>
      <c r="DN63" s="9">
        <v>1012</v>
      </c>
      <c r="DO63" s="9">
        <v>69.099999999999994</v>
      </c>
      <c r="DP63" s="9">
        <v>152</v>
      </c>
      <c r="DQ63" s="9">
        <v>20</v>
      </c>
      <c r="DR63" s="9">
        <v>79.400000000000006</v>
      </c>
      <c r="DS63" s="9">
        <v>14.5</v>
      </c>
      <c r="DT63" s="9">
        <v>3.2</v>
      </c>
      <c r="DU63" s="9">
        <v>11.6</v>
      </c>
      <c r="DV63" s="9">
        <v>1.45</v>
      </c>
      <c r="DW63" s="9">
        <v>7.21</v>
      </c>
      <c r="DX63" s="9">
        <v>1.28</v>
      </c>
      <c r="DY63" s="9">
        <v>3.13</v>
      </c>
      <c r="DZ63" s="9">
        <v>0.42</v>
      </c>
      <c r="EA63" s="9">
        <v>2.56</v>
      </c>
      <c r="EB63" s="9">
        <v>0.36</v>
      </c>
      <c r="EC63" s="9">
        <v>10.199999999999999</v>
      </c>
      <c r="ED63" s="9">
        <v>1.33</v>
      </c>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7"/>
      <c r="FP63" s="13" t="s">
        <v>242</v>
      </c>
    </row>
    <row r="64" spans="1:172" s="6" customFormat="1" x14ac:dyDescent="0.35">
      <c r="A64" s="13" t="s">
        <v>238</v>
      </c>
      <c r="C64" s="13" t="s">
        <v>239</v>
      </c>
      <c r="D64" s="1" t="s">
        <v>172</v>
      </c>
      <c r="E64" s="12">
        <v>48.67</v>
      </c>
      <c r="F64" s="12">
        <v>48.67</v>
      </c>
      <c r="G64" s="12">
        <v>116.5</v>
      </c>
      <c r="H64" s="12">
        <v>116.5</v>
      </c>
      <c r="L64" s="13" t="s">
        <v>245</v>
      </c>
      <c r="M64" s="13" t="s">
        <v>241</v>
      </c>
      <c r="P64" s="7"/>
      <c r="Q64" s="8">
        <v>161</v>
      </c>
      <c r="R64" s="7"/>
      <c r="S64" s="7"/>
      <c r="T64" s="7"/>
      <c r="U64" s="7"/>
      <c r="V64" s="7"/>
      <c r="W64" s="7"/>
      <c r="X64" s="7"/>
      <c r="Y64" s="7"/>
      <c r="Z64" s="7"/>
      <c r="AA64" s="7"/>
      <c r="AB64" s="9">
        <v>58.37</v>
      </c>
      <c r="AC64" s="9">
        <v>1.21</v>
      </c>
      <c r="AD64" s="9"/>
      <c r="AE64" s="9">
        <v>15.84</v>
      </c>
      <c r="AF64" s="9"/>
      <c r="AG64" s="10"/>
      <c r="AH64" s="10"/>
      <c r="AI64" s="11">
        <v>6.3255940000000006</v>
      </c>
      <c r="AJ64" s="9">
        <v>5.63</v>
      </c>
      <c r="AK64" s="9">
        <v>3.05</v>
      </c>
      <c r="AL64" s="9">
        <v>0.13</v>
      </c>
      <c r="AM64" s="9"/>
      <c r="AN64" s="9">
        <v>3.17</v>
      </c>
      <c r="AO64" s="9">
        <v>3.99</v>
      </c>
      <c r="AP64" s="9">
        <v>0.44</v>
      </c>
      <c r="AQ64" s="9"/>
      <c r="AR64" s="9"/>
      <c r="AS64" s="9"/>
      <c r="AT64" s="9"/>
      <c r="AU64" s="9"/>
      <c r="AV64" s="9"/>
      <c r="AW64" s="9"/>
      <c r="AX64" s="9"/>
      <c r="AY64" s="9"/>
      <c r="AZ64" s="9"/>
      <c r="BA64" s="9"/>
      <c r="BB64" s="9"/>
      <c r="BC64" s="9"/>
      <c r="BD64" s="9"/>
      <c r="BE64" s="9"/>
      <c r="BF64" s="9">
        <v>0.94</v>
      </c>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v>14.3</v>
      </c>
      <c r="CI64" s="9"/>
      <c r="CJ64" s="9">
        <v>131</v>
      </c>
      <c r="CK64" s="9">
        <v>75</v>
      </c>
      <c r="CL64" s="9"/>
      <c r="CM64" s="9"/>
      <c r="CN64" s="9">
        <v>18.8</v>
      </c>
      <c r="CO64" s="9">
        <v>34.6</v>
      </c>
      <c r="CP64" s="9">
        <v>21.4</v>
      </c>
      <c r="CQ64" s="9">
        <v>99.7</v>
      </c>
      <c r="CR64" s="9">
        <v>21.7</v>
      </c>
      <c r="CS64" s="9"/>
      <c r="CT64" s="9"/>
      <c r="CU64" s="9"/>
      <c r="CV64" s="9"/>
      <c r="CW64" s="9">
        <v>102</v>
      </c>
      <c r="CX64" s="9">
        <v>715</v>
      </c>
      <c r="CY64" s="9">
        <v>26</v>
      </c>
      <c r="CZ64" s="9">
        <v>330</v>
      </c>
      <c r="DA64" s="9">
        <v>15.9</v>
      </c>
      <c r="DB64" s="9"/>
      <c r="DC64" s="9"/>
      <c r="DD64" s="9"/>
      <c r="DE64" s="9"/>
      <c r="DF64" s="9"/>
      <c r="DG64" s="9"/>
      <c r="DH64" s="9"/>
      <c r="DI64" s="9"/>
      <c r="DJ64" s="9"/>
      <c r="DK64" s="9"/>
      <c r="DL64" s="9"/>
      <c r="DM64" s="9">
        <v>3.24</v>
      </c>
      <c r="DN64" s="9">
        <v>890</v>
      </c>
      <c r="DO64" s="9">
        <v>54.4</v>
      </c>
      <c r="DP64" s="9">
        <v>114</v>
      </c>
      <c r="DQ64" s="9">
        <v>13.9</v>
      </c>
      <c r="DR64" s="9">
        <v>54.7</v>
      </c>
      <c r="DS64" s="9">
        <v>9.93</v>
      </c>
      <c r="DT64" s="9">
        <v>2.1</v>
      </c>
      <c r="DU64" s="9">
        <v>8.15</v>
      </c>
      <c r="DV64" s="9">
        <v>1.07</v>
      </c>
      <c r="DW64" s="9">
        <v>5.66</v>
      </c>
      <c r="DX64" s="9">
        <v>1.06</v>
      </c>
      <c r="DY64" s="9">
        <v>2.76</v>
      </c>
      <c r="DZ64" s="9">
        <v>0.4</v>
      </c>
      <c r="EA64" s="9">
        <v>2.5499999999999998</v>
      </c>
      <c r="EB64" s="9">
        <v>0.37</v>
      </c>
      <c r="EC64" s="9">
        <v>8.5299999999999994</v>
      </c>
      <c r="ED64" s="9">
        <v>1.08</v>
      </c>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7"/>
      <c r="FP64" s="13" t="s">
        <v>242</v>
      </c>
    </row>
    <row r="65" spans="1:172" s="6" customFormat="1" x14ac:dyDescent="0.35">
      <c r="A65" s="13" t="s">
        <v>238</v>
      </c>
      <c r="C65" s="13" t="s">
        <v>239</v>
      </c>
      <c r="D65" s="1" t="s">
        <v>172</v>
      </c>
      <c r="E65" s="2">
        <v>48.853917000000003</v>
      </c>
      <c r="F65" s="2">
        <v>48.853917000000003</v>
      </c>
      <c r="G65" s="2">
        <v>116.98177800000001</v>
      </c>
      <c r="H65" s="2">
        <v>116.98177800000001</v>
      </c>
      <c r="L65" s="13" t="s">
        <v>246</v>
      </c>
      <c r="M65" s="13" t="s">
        <v>244</v>
      </c>
      <c r="P65" s="7"/>
      <c r="Q65" s="14">
        <v>162</v>
      </c>
      <c r="R65" s="7"/>
      <c r="S65" s="7"/>
      <c r="T65" s="7"/>
      <c r="U65" s="7"/>
      <c r="V65" s="7"/>
      <c r="W65" s="7"/>
      <c r="X65" s="7"/>
      <c r="Y65" s="7"/>
      <c r="Z65" s="7"/>
      <c r="AA65" s="7"/>
      <c r="AB65" s="9">
        <v>53.01</v>
      </c>
      <c r="AC65" s="9">
        <v>2.27</v>
      </c>
      <c r="AD65" s="9"/>
      <c r="AE65" s="9">
        <v>16.13</v>
      </c>
      <c r="AF65" s="9"/>
      <c r="AG65" s="10"/>
      <c r="AH65" s="10"/>
      <c r="AI65" s="11">
        <v>8.8720280000000002</v>
      </c>
      <c r="AJ65" s="9">
        <v>6.39</v>
      </c>
      <c r="AK65" s="9">
        <v>3.2</v>
      </c>
      <c r="AL65" s="9">
        <v>0.09</v>
      </c>
      <c r="AM65" s="9"/>
      <c r="AN65" s="9">
        <v>2.4</v>
      </c>
      <c r="AO65" s="9">
        <v>3.94</v>
      </c>
      <c r="AP65" s="9">
        <v>0.96</v>
      </c>
      <c r="AQ65" s="9"/>
      <c r="AR65" s="9"/>
      <c r="AS65" s="9"/>
      <c r="AT65" s="9"/>
      <c r="AU65" s="9"/>
      <c r="AV65" s="9"/>
      <c r="AW65" s="9"/>
      <c r="AX65" s="9"/>
      <c r="AY65" s="9"/>
      <c r="AZ65" s="9"/>
      <c r="BA65" s="9"/>
      <c r="BB65" s="9"/>
      <c r="BC65" s="9"/>
      <c r="BD65" s="9"/>
      <c r="BE65" s="9"/>
      <c r="BF65" s="9">
        <v>1.26</v>
      </c>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v>18</v>
      </c>
      <c r="CI65" s="9"/>
      <c r="CJ65" s="9">
        <v>207</v>
      </c>
      <c r="CK65" s="9">
        <v>7.71</v>
      </c>
      <c r="CL65" s="9"/>
      <c r="CM65" s="9"/>
      <c r="CN65" s="9">
        <v>24.7</v>
      </c>
      <c r="CO65" s="9">
        <v>15</v>
      </c>
      <c r="CP65" s="9">
        <v>22.6</v>
      </c>
      <c r="CQ65" s="9">
        <v>138</v>
      </c>
      <c r="CR65" s="9">
        <v>24.1</v>
      </c>
      <c r="CS65" s="9"/>
      <c r="CT65" s="9"/>
      <c r="CU65" s="9"/>
      <c r="CV65" s="9"/>
      <c r="CW65" s="9">
        <v>60.4</v>
      </c>
      <c r="CX65" s="9">
        <v>902</v>
      </c>
      <c r="CY65" s="9">
        <v>32.1</v>
      </c>
      <c r="CZ65" s="9">
        <v>419</v>
      </c>
      <c r="DA65" s="9">
        <v>21.4</v>
      </c>
      <c r="DB65" s="9"/>
      <c r="DC65" s="9"/>
      <c r="DD65" s="9"/>
      <c r="DE65" s="9"/>
      <c r="DF65" s="9"/>
      <c r="DG65" s="9"/>
      <c r="DH65" s="9"/>
      <c r="DI65" s="9"/>
      <c r="DJ65" s="9"/>
      <c r="DK65" s="9"/>
      <c r="DL65" s="9"/>
      <c r="DM65" s="9">
        <v>0.65</v>
      </c>
      <c r="DN65" s="9">
        <v>1021</v>
      </c>
      <c r="DO65" s="9">
        <v>72</v>
      </c>
      <c r="DP65" s="9">
        <v>156</v>
      </c>
      <c r="DQ65" s="9">
        <v>20</v>
      </c>
      <c r="DR65" s="9">
        <v>79.400000000000006</v>
      </c>
      <c r="DS65" s="9">
        <v>14.1</v>
      </c>
      <c r="DT65" s="9">
        <v>3.32</v>
      </c>
      <c r="DU65" s="9">
        <v>11.5</v>
      </c>
      <c r="DV65" s="9">
        <v>1.43</v>
      </c>
      <c r="DW65" s="9">
        <v>7.18</v>
      </c>
      <c r="DX65" s="9">
        <v>1.3</v>
      </c>
      <c r="DY65" s="9">
        <v>3.22</v>
      </c>
      <c r="DZ65" s="9">
        <v>0.44</v>
      </c>
      <c r="EA65" s="9">
        <v>2.63</v>
      </c>
      <c r="EB65" s="9">
        <v>0.38</v>
      </c>
      <c r="EC65" s="9">
        <v>10.199999999999999</v>
      </c>
      <c r="ED65" s="9">
        <v>1.22</v>
      </c>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7"/>
      <c r="FP65" s="13" t="s">
        <v>242</v>
      </c>
    </row>
    <row r="66" spans="1:172" s="6" customFormat="1" x14ac:dyDescent="0.35">
      <c r="A66" s="13" t="s">
        <v>238</v>
      </c>
      <c r="C66" s="13" t="s">
        <v>239</v>
      </c>
      <c r="D66" s="1" t="s">
        <v>172</v>
      </c>
      <c r="E66" s="12">
        <v>48.67</v>
      </c>
      <c r="F66" s="12">
        <v>48.67</v>
      </c>
      <c r="G66" s="12">
        <v>116.5</v>
      </c>
      <c r="H66" s="12">
        <v>116.5</v>
      </c>
      <c r="L66" s="13" t="s">
        <v>247</v>
      </c>
      <c r="M66" s="13" t="s">
        <v>248</v>
      </c>
      <c r="P66" s="7"/>
      <c r="Q66" s="14">
        <v>162</v>
      </c>
      <c r="R66" s="7"/>
      <c r="S66" s="7"/>
      <c r="T66" s="7"/>
      <c r="U66" s="7"/>
      <c r="V66" s="7"/>
      <c r="W66" s="7"/>
      <c r="X66" s="7"/>
      <c r="Y66" s="7"/>
      <c r="Z66" s="7"/>
      <c r="AA66" s="7"/>
      <c r="AB66" s="9">
        <v>48.66</v>
      </c>
      <c r="AC66" s="9">
        <v>1.41</v>
      </c>
      <c r="AD66" s="9"/>
      <c r="AE66" s="9">
        <v>15.31</v>
      </c>
      <c r="AF66" s="9"/>
      <c r="AG66" s="10"/>
      <c r="AH66" s="10"/>
      <c r="AI66" s="11">
        <v>8.7460560000000012</v>
      </c>
      <c r="AJ66" s="9">
        <v>8.18</v>
      </c>
      <c r="AK66" s="9">
        <v>9.59</v>
      </c>
      <c r="AL66" s="9">
        <v>0.14000000000000001</v>
      </c>
      <c r="AM66" s="9"/>
      <c r="AN66" s="9">
        <v>1.57</v>
      </c>
      <c r="AO66" s="9">
        <v>3.14</v>
      </c>
      <c r="AP66" s="9">
        <v>0.3</v>
      </c>
      <c r="AQ66" s="9"/>
      <c r="AR66" s="9"/>
      <c r="AS66" s="9"/>
      <c r="AT66" s="9"/>
      <c r="AU66" s="9"/>
      <c r="AV66" s="9"/>
      <c r="AW66" s="9"/>
      <c r="AX66" s="9"/>
      <c r="AY66" s="9"/>
      <c r="AZ66" s="9"/>
      <c r="BA66" s="9"/>
      <c r="BB66" s="9"/>
      <c r="BC66" s="9"/>
      <c r="BD66" s="9"/>
      <c r="BE66" s="9"/>
      <c r="BF66" s="9">
        <v>1.54</v>
      </c>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v>25.9</v>
      </c>
      <c r="CI66" s="9"/>
      <c r="CJ66" s="9">
        <v>211</v>
      </c>
      <c r="CK66" s="9">
        <v>466</v>
      </c>
      <c r="CL66" s="9"/>
      <c r="CM66" s="9"/>
      <c r="CN66" s="9">
        <v>43.4</v>
      </c>
      <c r="CO66" s="9">
        <v>200</v>
      </c>
      <c r="CP66" s="9">
        <v>53.4</v>
      </c>
      <c r="CQ66" s="9">
        <v>77</v>
      </c>
      <c r="CR66" s="9">
        <v>17.3</v>
      </c>
      <c r="CS66" s="9"/>
      <c r="CT66" s="9"/>
      <c r="CU66" s="9"/>
      <c r="CV66" s="9"/>
      <c r="CW66" s="9">
        <v>29</v>
      </c>
      <c r="CX66" s="9">
        <v>700</v>
      </c>
      <c r="CY66" s="9">
        <v>21.7</v>
      </c>
      <c r="CZ66" s="9">
        <v>150</v>
      </c>
      <c r="DA66" s="9">
        <v>9.58</v>
      </c>
      <c r="DB66" s="9"/>
      <c r="DC66" s="9"/>
      <c r="DD66" s="9"/>
      <c r="DE66" s="9"/>
      <c r="DF66" s="9"/>
      <c r="DG66" s="9"/>
      <c r="DH66" s="9"/>
      <c r="DI66" s="9"/>
      <c r="DJ66" s="9"/>
      <c r="DK66" s="9"/>
      <c r="DL66" s="9"/>
      <c r="DM66" s="9">
        <v>3.29</v>
      </c>
      <c r="DN66" s="9">
        <v>594</v>
      </c>
      <c r="DO66" s="9">
        <v>21.5</v>
      </c>
      <c r="DP66" s="9">
        <v>47.1</v>
      </c>
      <c r="DQ66" s="9">
        <v>5.9</v>
      </c>
      <c r="DR66" s="9">
        <v>25.5</v>
      </c>
      <c r="DS66" s="9">
        <v>5.58</v>
      </c>
      <c r="DT66" s="9">
        <v>1.68</v>
      </c>
      <c r="DU66" s="9">
        <v>5.4</v>
      </c>
      <c r="DV66" s="9">
        <v>0.8</v>
      </c>
      <c r="DW66" s="9">
        <v>4.5999999999999996</v>
      </c>
      <c r="DX66" s="9">
        <v>0.93</v>
      </c>
      <c r="DY66" s="9">
        <v>2.4300000000000002</v>
      </c>
      <c r="DZ66" s="9">
        <v>0.36</v>
      </c>
      <c r="EA66" s="9">
        <v>2.2200000000000002</v>
      </c>
      <c r="EB66" s="9">
        <v>0.32</v>
      </c>
      <c r="EC66" s="9">
        <v>4.08</v>
      </c>
      <c r="ED66" s="9">
        <v>0.73</v>
      </c>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7"/>
      <c r="FP66" s="13" t="s">
        <v>242</v>
      </c>
    </row>
    <row r="67" spans="1:172" s="6" customFormat="1" x14ac:dyDescent="0.35">
      <c r="A67" s="13" t="s">
        <v>238</v>
      </c>
      <c r="C67" s="13" t="s">
        <v>239</v>
      </c>
      <c r="D67" s="1" t="s">
        <v>172</v>
      </c>
      <c r="E67" s="12">
        <v>48.67</v>
      </c>
      <c r="F67" s="12">
        <v>48.67</v>
      </c>
      <c r="G67" s="12">
        <v>116.5</v>
      </c>
      <c r="H67" s="12">
        <v>116.5</v>
      </c>
      <c r="L67" s="13" t="s">
        <v>249</v>
      </c>
      <c r="M67" s="13" t="s">
        <v>244</v>
      </c>
      <c r="P67" s="7"/>
      <c r="Q67" s="14">
        <v>162</v>
      </c>
      <c r="R67" s="7"/>
      <c r="S67" s="7"/>
      <c r="T67" s="7"/>
      <c r="U67" s="7"/>
      <c r="V67" s="7"/>
      <c r="W67" s="7"/>
      <c r="X67" s="7"/>
      <c r="Y67" s="7"/>
      <c r="Z67" s="7"/>
      <c r="AA67" s="7"/>
      <c r="AB67" s="9">
        <v>53.64</v>
      </c>
      <c r="AC67" s="9">
        <v>1.41</v>
      </c>
      <c r="AD67" s="9"/>
      <c r="AE67" s="9">
        <v>15.83</v>
      </c>
      <c r="AF67" s="9"/>
      <c r="AG67" s="10"/>
      <c r="AH67" s="10"/>
      <c r="AI67" s="11">
        <v>7.0634300000000003</v>
      </c>
      <c r="AJ67" s="9">
        <v>7.59</v>
      </c>
      <c r="AK67" s="9">
        <v>3.01</v>
      </c>
      <c r="AL67" s="9">
        <v>0.13</v>
      </c>
      <c r="AM67" s="9"/>
      <c r="AN67" s="9">
        <v>2.34</v>
      </c>
      <c r="AO67" s="9">
        <v>3.56</v>
      </c>
      <c r="AP67" s="9">
        <v>0.59</v>
      </c>
      <c r="AQ67" s="9"/>
      <c r="AR67" s="9"/>
      <c r="AS67" s="9"/>
      <c r="AT67" s="9"/>
      <c r="AU67" s="9"/>
      <c r="AV67" s="9"/>
      <c r="AW67" s="9"/>
      <c r="AX67" s="9"/>
      <c r="AY67" s="9"/>
      <c r="AZ67" s="9"/>
      <c r="BA67" s="9"/>
      <c r="BB67" s="9"/>
      <c r="BC67" s="9"/>
      <c r="BD67" s="9"/>
      <c r="BE67" s="9"/>
      <c r="BF67" s="9">
        <v>3.65</v>
      </c>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v>16.7</v>
      </c>
      <c r="CI67" s="9"/>
      <c r="CJ67" s="9">
        <v>158</v>
      </c>
      <c r="CK67" s="9">
        <v>118</v>
      </c>
      <c r="CL67" s="9"/>
      <c r="CM67" s="9"/>
      <c r="CN67" s="9">
        <v>23.7</v>
      </c>
      <c r="CO67" s="9">
        <v>52.9</v>
      </c>
      <c r="CP67" s="9">
        <v>32.299999999999997</v>
      </c>
      <c r="CQ67" s="9">
        <v>101</v>
      </c>
      <c r="CR67" s="9">
        <v>20.8</v>
      </c>
      <c r="CS67" s="9"/>
      <c r="CT67" s="9"/>
      <c r="CU67" s="9"/>
      <c r="CV67" s="9"/>
      <c r="CW67" s="9">
        <v>92.8</v>
      </c>
      <c r="CX67" s="9">
        <v>941</v>
      </c>
      <c r="CY67" s="9">
        <v>30.4</v>
      </c>
      <c r="CZ67" s="9">
        <v>280</v>
      </c>
      <c r="DA67" s="9">
        <v>13.6</v>
      </c>
      <c r="DB67" s="9"/>
      <c r="DC67" s="9"/>
      <c r="DD67" s="9"/>
      <c r="DE67" s="9"/>
      <c r="DF67" s="9"/>
      <c r="DG67" s="9"/>
      <c r="DH67" s="9"/>
      <c r="DI67" s="9"/>
      <c r="DJ67" s="9"/>
      <c r="DK67" s="9"/>
      <c r="DL67" s="9"/>
      <c r="DM67" s="9">
        <v>3.55</v>
      </c>
      <c r="DN67" s="9">
        <v>830</v>
      </c>
      <c r="DO67" s="9">
        <v>48.2</v>
      </c>
      <c r="DP67" s="9">
        <v>102</v>
      </c>
      <c r="DQ67" s="9">
        <v>12.5</v>
      </c>
      <c r="DR67" s="9">
        <v>50.9</v>
      </c>
      <c r="DS67" s="9">
        <v>9.1</v>
      </c>
      <c r="DT67" s="9">
        <v>2.29</v>
      </c>
      <c r="DU67" s="9">
        <v>7.53</v>
      </c>
      <c r="DV67" s="9">
        <v>0.95</v>
      </c>
      <c r="DW67" s="9">
        <v>4.79</v>
      </c>
      <c r="DX67" s="9">
        <v>0.88</v>
      </c>
      <c r="DY67" s="9">
        <v>2.21</v>
      </c>
      <c r="DZ67" s="9">
        <v>0.3</v>
      </c>
      <c r="EA67" s="9">
        <v>1.86</v>
      </c>
      <c r="EB67" s="9">
        <v>0.26</v>
      </c>
      <c r="EC67" s="9">
        <v>7.09</v>
      </c>
      <c r="ED67" s="9">
        <v>0.85</v>
      </c>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7"/>
      <c r="FP67" s="13" t="s">
        <v>242</v>
      </c>
    </row>
    <row r="68" spans="1:172" s="6" customFormat="1" x14ac:dyDescent="0.35">
      <c r="A68" s="13" t="s">
        <v>238</v>
      </c>
      <c r="C68" s="13" t="s">
        <v>239</v>
      </c>
      <c r="D68" s="1" t="s">
        <v>172</v>
      </c>
      <c r="E68" s="2">
        <v>49.603028000000002</v>
      </c>
      <c r="F68" s="2">
        <v>49.603028000000002</v>
      </c>
      <c r="G68" s="2">
        <v>116.680528</v>
      </c>
      <c r="H68" s="2">
        <v>116.680528</v>
      </c>
      <c r="L68" s="13" t="s">
        <v>250</v>
      </c>
      <c r="M68" s="13" t="s">
        <v>244</v>
      </c>
      <c r="P68" s="7"/>
      <c r="Q68" s="8">
        <v>164</v>
      </c>
      <c r="R68" s="7"/>
      <c r="S68" s="7"/>
      <c r="T68" s="7"/>
      <c r="U68" s="7"/>
      <c r="V68" s="7"/>
      <c r="W68" s="7"/>
      <c r="X68" s="7"/>
      <c r="Y68" s="7"/>
      <c r="Z68" s="7"/>
      <c r="AA68" s="7"/>
      <c r="AB68" s="9">
        <v>54.6</v>
      </c>
      <c r="AC68" s="9">
        <v>1.79</v>
      </c>
      <c r="AD68" s="9"/>
      <c r="AE68" s="9">
        <v>17.059999999999999</v>
      </c>
      <c r="AF68" s="9"/>
      <c r="AG68" s="10"/>
      <c r="AH68" s="10"/>
      <c r="AI68" s="11">
        <v>8.2871580000000016</v>
      </c>
      <c r="AJ68" s="9">
        <v>6.43</v>
      </c>
      <c r="AK68" s="9">
        <v>1.64</v>
      </c>
      <c r="AL68" s="9">
        <v>0.08</v>
      </c>
      <c r="AM68" s="9"/>
      <c r="AN68" s="9">
        <v>2.41</v>
      </c>
      <c r="AO68" s="9">
        <v>4.13</v>
      </c>
      <c r="AP68" s="9">
        <v>0.71</v>
      </c>
      <c r="AQ68" s="9"/>
      <c r="AR68" s="9"/>
      <c r="AS68" s="9"/>
      <c r="AT68" s="9"/>
      <c r="AU68" s="9"/>
      <c r="AV68" s="9"/>
      <c r="AW68" s="9"/>
      <c r="AX68" s="9"/>
      <c r="AY68" s="9"/>
      <c r="AZ68" s="9"/>
      <c r="BA68" s="9"/>
      <c r="BB68" s="9"/>
      <c r="BC68" s="9"/>
      <c r="BD68" s="9"/>
      <c r="BE68" s="9"/>
      <c r="BF68" s="9">
        <v>1.88</v>
      </c>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v>16.899999999999999</v>
      </c>
      <c r="CI68" s="9"/>
      <c r="CJ68" s="9">
        <v>160</v>
      </c>
      <c r="CK68" s="9">
        <v>105</v>
      </c>
      <c r="CL68" s="9"/>
      <c r="CM68" s="9"/>
      <c r="CN68" s="9">
        <v>18.600000000000001</v>
      </c>
      <c r="CO68" s="9">
        <v>30.7</v>
      </c>
      <c r="CP68" s="9">
        <v>28.2</v>
      </c>
      <c r="CQ68" s="9">
        <v>106</v>
      </c>
      <c r="CR68" s="9">
        <v>22.2</v>
      </c>
      <c r="CS68" s="9"/>
      <c r="CT68" s="9"/>
      <c r="CU68" s="9"/>
      <c r="CV68" s="9"/>
      <c r="CW68" s="9">
        <v>59.3</v>
      </c>
      <c r="CX68" s="9">
        <v>995</v>
      </c>
      <c r="CY68" s="9">
        <v>25.2</v>
      </c>
      <c r="CZ68" s="9">
        <v>337</v>
      </c>
      <c r="DA68" s="9">
        <v>17.8</v>
      </c>
      <c r="DB68" s="9"/>
      <c r="DC68" s="9"/>
      <c r="DD68" s="9"/>
      <c r="DE68" s="9"/>
      <c r="DF68" s="9"/>
      <c r="DG68" s="9"/>
      <c r="DH68" s="9"/>
      <c r="DI68" s="9"/>
      <c r="DJ68" s="9"/>
      <c r="DK68" s="9"/>
      <c r="DL68" s="9"/>
      <c r="DM68" s="9">
        <v>5.0199999999999996</v>
      </c>
      <c r="DN68" s="9">
        <v>1080</v>
      </c>
      <c r="DO68" s="9">
        <v>56.1</v>
      </c>
      <c r="DP68" s="9">
        <v>119</v>
      </c>
      <c r="DQ68" s="9">
        <v>14.8</v>
      </c>
      <c r="DR68" s="9">
        <v>60.4</v>
      </c>
      <c r="DS68" s="9">
        <v>10.8</v>
      </c>
      <c r="DT68" s="9">
        <v>2.69</v>
      </c>
      <c r="DU68" s="9">
        <v>9.09</v>
      </c>
      <c r="DV68" s="9">
        <v>1.1599999999999999</v>
      </c>
      <c r="DW68" s="9">
        <v>5.82</v>
      </c>
      <c r="DX68" s="9">
        <v>1.06</v>
      </c>
      <c r="DY68" s="9">
        <v>2.63</v>
      </c>
      <c r="DZ68" s="9">
        <v>0.35</v>
      </c>
      <c r="EA68" s="9">
        <v>2.1</v>
      </c>
      <c r="EB68" s="9">
        <v>0.3</v>
      </c>
      <c r="EC68" s="9">
        <v>8.4600000000000009</v>
      </c>
      <c r="ED68" s="9">
        <v>1.1000000000000001</v>
      </c>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7"/>
      <c r="FP68" s="13" t="s">
        <v>242</v>
      </c>
    </row>
    <row r="69" spans="1:172" s="6" customFormat="1" x14ac:dyDescent="0.35">
      <c r="A69" s="13" t="s">
        <v>238</v>
      </c>
      <c r="C69" s="13" t="s">
        <v>239</v>
      </c>
      <c r="D69" s="1" t="s">
        <v>172</v>
      </c>
      <c r="E69" s="12">
        <v>48.67</v>
      </c>
      <c r="F69" s="12">
        <v>48.67</v>
      </c>
      <c r="G69" s="12">
        <v>116.5</v>
      </c>
      <c r="H69" s="12">
        <v>116.5</v>
      </c>
      <c r="L69" s="13" t="s">
        <v>251</v>
      </c>
      <c r="M69" s="13" t="s">
        <v>241</v>
      </c>
      <c r="P69" s="7"/>
      <c r="Q69" s="14">
        <v>162</v>
      </c>
      <c r="R69" s="7"/>
      <c r="S69" s="7"/>
      <c r="T69" s="7"/>
      <c r="U69" s="7"/>
      <c r="V69" s="7"/>
      <c r="W69" s="7"/>
      <c r="X69" s="7"/>
      <c r="Y69" s="7"/>
      <c r="Z69" s="7"/>
      <c r="AA69" s="7"/>
      <c r="AB69" s="9">
        <v>50.29</v>
      </c>
      <c r="AC69" s="9">
        <v>1.98</v>
      </c>
      <c r="AD69" s="9"/>
      <c r="AE69" s="9">
        <v>15.76</v>
      </c>
      <c r="AF69" s="9"/>
      <c r="AG69" s="10"/>
      <c r="AH69" s="10"/>
      <c r="AI69" s="11">
        <v>9.1869580000000006</v>
      </c>
      <c r="AJ69" s="9">
        <v>7.34</v>
      </c>
      <c r="AK69" s="9">
        <v>6.34</v>
      </c>
      <c r="AL69" s="9">
        <v>0.13</v>
      </c>
      <c r="AM69" s="9"/>
      <c r="AN69" s="9">
        <v>1.64</v>
      </c>
      <c r="AO69" s="9">
        <v>3.61</v>
      </c>
      <c r="AP69" s="9">
        <v>0.6</v>
      </c>
      <c r="AQ69" s="9"/>
      <c r="AR69" s="9"/>
      <c r="AS69" s="9"/>
      <c r="AT69" s="9"/>
      <c r="AU69" s="9"/>
      <c r="AV69" s="9"/>
      <c r="AW69" s="9"/>
      <c r="AX69" s="9"/>
      <c r="AY69" s="9"/>
      <c r="AZ69" s="9"/>
      <c r="BA69" s="9"/>
      <c r="BB69" s="9"/>
      <c r="BC69" s="9"/>
      <c r="BD69" s="9"/>
      <c r="BE69" s="9"/>
      <c r="BF69" s="9">
        <v>1.67</v>
      </c>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v>19</v>
      </c>
      <c r="CI69" s="9"/>
      <c r="CJ69" s="9">
        <v>184</v>
      </c>
      <c r="CK69" s="9">
        <v>179</v>
      </c>
      <c r="CL69" s="9"/>
      <c r="CM69" s="9"/>
      <c r="CN69" s="9">
        <v>34.700000000000003</v>
      </c>
      <c r="CO69" s="9">
        <v>97.9</v>
      </c>
      <c r="CP69" s="9">
        <v>29.2</v>
      </c>
      <c r="CQ69" s="9">
        <v>105</v>
      </c>
      <c r="CR69" s="9">
        <v>20.2</v>
      </c>
      <c r="CS69" s="9"/>
      <c r="CT69" s="9"/>
      <c r="CU69" s="9"/>
      <c r="CV69" s="9"/>
      <c r="CW69" s="9">
        <v>31.8</v>
      </c>
      <c r="CX69" s="9">
        <v>870</v>
      </c>
      <c r="CY69" s="9">
        <v>24.6</v>
      </c>
      <c r="CZ69" s="9">
        <v>264</v>
      </c>
      <c r="DA69" s="9">
        <v>15.2</v>
      </c>
      <c r="DB69" s="9"/>
      <c r="DC69" s="9"/>
      <c r="DD69" s="9"/>
      <c r="DE69" s="9"/>
      <c r="DF69" s="9"/>
      <c r="DG69" s="9"/>
      <c r="DH69" s="9"/>
      <c r="DI69" s="9"/>
      <c r="DJ69" s="9"/>
      <c r="DK69" s="9"/>
      <c r="DL69" s="9"/>
      <c r="DM69" s="9">
        <v>13.3</v>
      </c>
      <c r="DN69" s="9">
        <v>589</v>
      </c>
      <c r="DO69" s="9">
        <v>36.6</v>
      </c>
      <c r="DP69" s="9">
        <v>82.5</v>
      </c>
      <c r="DQ69" s="9">
        <v>10.7</v>
      </c>
      <c r="DR69" s="9">
        <v>45.9</v>
      </c>
      <c r="DS69" s="9">
        <v>9.07</v>
      </c>
      <c r="DT69" s="9">
        <v>2.44</v>
      </c>
      <c r="DU69" s="9">
        <v>7.94</v>
      </c>
      <c r="DV69" s="9">
        <v>1.05</v>
      </c>
      <c r="DW69" s="9">
        <v>5.55</v>
      </c>
      <c r="DX69" s="9">
        <v>1.03</v>
      </c>
      <c r="DY69" s="9">
        <v>2.54</v>
      </c>
      <c r="DZ69" s="9">
        <v>0.35</v>
      </c>
      <c r="EA69" s="9">
        <v>2.09</v>
      </c>
      <c r="EB69" s="9">
        <v>0.3</v>
      </c>
      <c r="EC69" s="9">
        <v>6.6</v>
      </c>
      <c r="ED69" s="9">
        <v>1.03</v>
      </c>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7"/>
      <c r="FP69" s="13" t="s">
        <v>242</v>
      </c>
    </row>
    <row r="70" spans="1:172" x14ac:dyDescent="0.35">
      <c r="A70" s="1" t="s">
        <v>252</v>
      </c>
      <c r="C70" s="1" t="s">
        <v>253</v>
      </c>
      <c r="D70" s="1" t="s">
        <v>172</v>
      </c>
      <c r="E70" s="2">
        <v>48.855030555555558</v>
      </c>
      <c r="F70" s="2">
        <v>48.855030555555558</v>
      </c>
      <c r="G70" s="2">
        <v>116.98297777777778</v>
      </c>
      <c r="H70" s="2">
        <v>116.98297777777778</v>
      </c>
      <c r="L70" s="1" t="s">
        <v>254</v>
      </c>
      <c r="O70" s="6"/>
      <c r="P70" s="7"/>
      <c r="Q70" s="14">
        <v>160</v>
      </c>
      <c r="R70" s="7"/>
      <c r="S70" s="7"/>
      <c r="T70" s="7"/>
      <c r="U70" s="7"/>
      <c r="V70" s="7"/>
      <c r="W70" s="7"/>
      <c r="X70" s="7"/>
      <c r="Y70" s="7"/>
      <c r="Z70" s="7"/>
      <c r="AA70" s="7"/>
      <c r="AB70" s="9">
        <v>51.89</v>
      </c>
      <c r="AC70" s="9">
        <v>2.39</v>
      </c>
      <c r="AD70" s="9"/>
      <c r="AE70" s="9">
        <v>17.16</v>
      </c>
      <c r="AF70" s="9"/>
      <c r="AG70" s="10"/>
      <c r="AH70" s="10"/>
      <c r="AI70" s="11">
        <v>8.980004000000001</v>
      </c>
      <c r="AJ70" s="9">
        <v>5.95</v>
      </c>
      <c r="AK70" s="9">
        <v>2.5499999999999998</v>
      </c>
      <c r="AL70" s="9">
        <v>0.13</v>
      </c>
      <c r="AM70" s="9"/>
      <c r="AN70" s="9">
        <v>2.42</v>
      </c>
      <c r="AO70" s="9">
        <v>4.05</v>
      </c>
      <c r="AP70" s="9">
        <v>1.19</v>
      </c>
      <c r="AQ70" s="9"/>
      <c r="AR70" s="9"/>
      <c r="AS70" s="9"/>
      <c r="AT70" s="9"/>
      <c r="AU70" s="9"/>
      <c r="AV70" s="9"/>
      <c r="AW70" s="9"/>
      <c r="AX70" s="9"/>
      <c r="AY70" s="9"/>
      <c r="AZ70" s="9"/>
      <c r="BA70" s="9"/>
      <c r="BB70" s="9"/>
      <c r="BC70" s="9"/>
      <c r="BD70" s="9"/>
      <c r="BE70" s="9"/>
      <c r="BF70" s="9">
        <v>1.96</v>
      </c>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v>36</v>
      </c>
      <c r="CI70" s="9"/>
      <c r="CJ70" s="9"/>
      <c r="CK70" s="9">
        <v>21</v>
      </c>
      <c r="CL70" s="9"/>
      <c r="CM70" s="9"/>
      <c r="CN70" s="9">
        <v>7</v>
      </c>
      <c r="CO70" s="9">
        <v>22</v>
      </c>
      <c r="CP70" s="9"/>
      <c r="CQ70" s="9"/>
      <c r="CR70" s="9">
        <v>26</v>
      </c>
      <c r="CS70" s="9"/>
      <c r="CT70" s="9"/>
      <c r="CU70" s="9"/>
      <c r="CV70" s="9"/>
      <c r="CW70" s="9">
        <v>67.7</v>
      </c>
      <c r="CX70" s="9">
        <v>757</v>
      </c>
      <c r="CY70" s="9">
        <v>24</v>
      </c>
      <c r="CZ70" s="9">
        <v>391</v>
      </c>
      <c r="DA70" s="9">
        <v>17</v>
      </c>
      <c r="DB70" s="9"/>
      <c r="DC70" s="9"/>
      <c r="DD70" s="9"/>
      <c r="DE70" s="9"/>
      <c r="DF70" s="9"/>
      <c r="DG70" s="9"/>
      <c r="DH70" s="9"/>
      <c r="DI70" s="9"/>
      <c r="DJ70" s="9"/>
      <c r="DK70" s="9"/>
      <c r="DL70" s="9"/>
      <c r="DM70" s="9">
        <v>0.45</v>
      </c>
      <c r="DN70" s="9">
        <v>922</v>
      </c>
      <c r="DO70" s="9">
        <v>54</v>
      </c>
      <c r="DP70" s="9">
        <v>134</v>
      </c>
      <c r="DQ70" s="9">
        <v>15</v>
      </c>
      <c r="DR70" s="9">
        <v>66.14</v>
      </c>
      <c r="DS70" s="9">
        <v>12.08</v>
      </c>
      <c r="DT70" s="9">
        <v>2.8</v>
      </c>
      <c r="DU70" s="9">
        <v>8.8000000000000007</v>
      </c>
      <c r="DV70" s="9">
        <v>1.1000000000000001</v>
      </c>
      <c r="DW70" s="9">
        <v>5.2</v>
      </c>
      <c r="DX70" s="9">
        <v>0.92</v>
      </c>
      <c r="DY70" s="9">
        <v>2.2999999999999998</v>
      </c>
      <c r="DZ70" s="9">
        <v>0.3</v>
      </c>
      <c r="EA70" s="9">
        <v>1.9</v>
      </c>
      <c r="EB70" s="9">
        <v>0.27</v>
      </c>
      <c r="EC70" s="9">
        <v>8.9</v>
      </c>
      <c r="ED70" s="9">
        <v>0.6</v>
      </c>
      <c r="EE70" s="9"/>
      <c r="EF70" s="9"/>
      <c r="EG70" s="9"/>
      <c r="EH70" s="9"/>
      <c r="EI70" s="9"/>
      <c r="EJ70" s="9"/>
      <c r="EK70" s="9"/>
      <c r="EL70" s="9"/>
      <c r="EM70" s="9">
        <v>16</v>
      </c>
      <c r="EN70" s="9"/>
      <c r="EO70" s="9">
        <v>6.1</v>
      </c>
      <c r="EP70" s="9">
        <v>1.6</v>
      </c>
      <c r="EQ70" s="9"/>
      <c r="ER70" s="9"/>
      <c r="ES70" s="9"/>
      <c r="ET70" s="9"/>
      <c r="EU70" s="9"/>
      <c r="EV70" s="9"/>
      <c r="EW70" s="9"/>
      <c r="EX70" s="9"/>
      <c r="EY70" s="9"/>
      <c r="EZ70" s="9"/>
      <c r="FA70" s="9"/>
      <c r="FB70" s="9"/>
      <c r="FC70" s="9"/>
      <c r="FD70" s="9"/>
      <c r="FE70" s="9"/>
      <c r="FF70" s="9"/>
      <c r="FG70" s="9"/>
      <c r="FH70" s="9"/>
      <c r="FI70" s="9"/>
      <c r="FJ70" s="9"/>
      <c r="FK70" s="9"/>
      <c r="FL70" s="9"/>
      <c r="FM70" s="9"/>
      <c r="FN70" s="9"/>
      <c r="FO70" s="7"/>
      <c r="FP70" s="1" t="s">
        <v>255</v>
      </c>
    </row>
    <row r="71" spans="1:172" x14ac:dyDescent="0.35">
      <c r="A71" s="1" t="s">
        <v>252</v>
      </c>
      <c r="C71" s="1" t="s">
        <v>253</v>
      </c>
      <c r="D71" s="1" t="s">
        <v>172</v>
      </c>
      <c r="E71" s="2">
        <v>49.223950000000002</v>
      </c>
      <c r="F71" s="2">
        <v>49.223950000000002</v>
      </c>
      <c r="G71" s="2">
        <v>117.47457777777778</v>
      </c>
      <c r="H71" s="2">
        <v>117.47457777777778</v>
      </c>
      <c r="L71" s="1" t="s">
        <v>256</v>
      </c>
      <c r="O71" s="6"/>
      <c r="P71" s="7"/>
      <c r="Q71" s="14">
        <v>160</v>
      </c>
      <c r="R71" s="7"/>
      <c r="S71" s="7"/>
      <c r="T71" s="7"/>
      <c r="U71" s="7"/>
      <c r="V71" s="7"/>
      <c r="W71" s="7"/>
      <c r="X71" s="7"/>
      <c r="Y71" s="7"/>
      <c r="Z71" s="7"/>
      <c r="AA71" s="7"/>
      <c r="AB71" s="9">
        <v>53.96</v>
      </c>
      <c r="AC71" s="9">
        <v>1.9</v>
      </c>
      <c r="AD71" s="9"/>
      <c r="AE71" s="9">
        <v>15.77</v>
      </c>
      <c r="AF71" s="9"/>
      <c r="AG71" s="10"/>
      <c r="AH71" s="10"/>
      <c r="AI71" s="11">
        <v>8.0892020000000002</v>
      </c>
      <c r="AJ71" s="9">
        <v>6.08</v>
      </c>
      <c r="AK71" s="9">
        <v>3.34</v>
      </c>
      <c r="AL71" s="9">
        <v>0.1</v>
      </c>
      <c r="AM71" s="9"/>
      <c r="AN71" s="9">
        <v>2.76</v>
      </c>
      <c r="AO71" s="9">
        <v>3.98</v>
      </c>
      <c r="AP71" s="9">
        <v>1.07</v>
      </c>
      <c r="AQ71" s="9"/>
      <c r="AR71" s="9"/>
      <c r="AS71" s="9"/>
      <c r="AT71" s="9"/>
      <c r="AU71" s="9"/>
      <c r="AV71" s="9"/>
      <c r="AW71" s="9"/>
      <c r="AX71" s="9"/>
      <c r="AY71" s="9"/>
      <c r="AZ71" s="9"/>
      <c r="BA71" s="9"/>
      <c r="BB71" s="9"/>
      <c r="BC71" s="9"/>
      <c r="BD71" s="9"/>
      <c r="BE71" s="9"/>
      <c r="BF71" s="9">
        <v>1.42</v>
      </c>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v>32</v>
      </c>
      <c r="CI71" s="9"/>
      <c r="CJ71" s="9"/>
      <c r="CK71" s="9">
        <v>90</v>
      </c>
      <c r="CL71" s="9"/>
      <c r="CM71" s="9"/>
      <c r="CN71" s="9">
        <v>13</v>
      </c>
      <c r="CO71" s="9">
        <v>38</v>
      </c>
      <c r="CP71" s="9"/>
      <c r="CQ71" s="9"/>
      <c r="CR71" s="9">
        <v>24</v>
      </c>
      <c r="CS71" s="9"/>
      <c r="CT71" s="9"/>
      <c r="CU71" s="9"/>
      <c r="CV71" s="9"/>
      <c r="CW71" s="9">
        <v>60.1</v>
      </c>
      <c r="CX71" s="9">
        <v>799</v>
      </c>
      <c r="CY71" s="9">
        <v>22</v>
      </c>
      <c r="CZ71" s="9">
        <v>370</v>
      </c>
      <c r="DA71" s="9">
        <v>20</v>
      </c>
      <c r="DB71" s="9"/>
      <c r="DC71" s="9"/>
      <c r="DD71" s="9"/>
      <c r="DE71" s="9"/>
      <c r="DF71" s="9"/>
      <c r="DG71" s="9"/>
      <c r="DH71" s="9"/>
      <c r="DI71" s="9"/>
      <c r="DJ71" s="9"/>
      <c r="DK71" s="9"/>
      <c r="DL71" s="9"/>
      <c r="DM71" s="9">
        <v>0.71</v>
      </c>
      <c r="DN71" s="9">
        <v>865</v>
      </c>
      <c r="DO71" s="9">
        <v>65</v>
      </c>
      <c r="DP71" s="9">
        <v>149</v>
      </c>
      <c r="DQ71" s="9">
        <v>16</v>
      </c>
      <c r="DR71" s="9">
        <v>64.87</v>
      </c>
      <c r="DS71" s="9">
        <v>11.4</v>
      </c>
      <c r="DT71" s="9">
        <v>2.7</v>
      </c>
      <c r="DU71" s="9">
        <v>8.6</v>
      </c>
      <c r="DV71" s="9">
        <v>0.97</v>
      </c>
      <c r="DW71" s="9">
        <v>4.5999999999999996</v>
      </c>
      <c r="DX71" s="9">
        <v>0.77</v>
      </c>
      <c r="DY71" s="9">
        <v>1.9</v>
      </c>
      <c r="DZ71" s="9">
        <v>0.24</v>
      </c>
      <c r="EA71" s="9">
        <v>1.5</v>
      </c>
      <c r="EB71" s="9">
        <v>0.22</v>
      </c>
      <c r="EC71" s="9">
        <v>8.1999999999999993</v>
      </c>
      <c r="ED71" s="9">
        <v>0.83</v>
      </c>
      <c r="EE71" s="9"/>
      <c r="EF71" s="9"/>
      <c r="EG71" s="9"/>
      <c r="EH71" s="9"/>
      <c r="EI71" s="9"/>
      <c r="EJ71" s="9"/>
      <c r="EK71" s="9"/>
      <c r="EL71" s="9"/>
      <c r="EM71" s="9">
        <v>15</v>
      </c>
      <c r="EN71" s="9"/>
      <c r="EO71" s="9">
        <v>5.7</v>
      </c>
      <c r="EP71" s="9">
        <v>1.6</v>
      </c>
      <c r="EQ71" s="9"/>
      <c r="ER71" s="9"/>
      <c r="ES71" s="9"/>
      <c r="ET71" s="9"/>
      <c r="EU71" s="9"/>
      <c r="EV71" s="9"/>
      <c r="EW71" s="9"/>
      <c r="EX71" s="9"/>
      <c r="EY71" s="9"/>
      <c r="EZ71" s="9"/>
      <c r="FA71" s="9"/>
      <c r="FB71" s="9"/>
      <c r="FC71" s="9"/>
      <c r="FD71" s="9"/>
      <c r="FE71" s="9"/>
      <c r="FF71" s="9"/>
      <c r="FG71" s="9"/>
      <c r="FH71" s="9"/>
      <c r="FI71" s="9"/>
      <c r="FJ71" s="9"/>
      <c r="FK71" s="9"/>
      <c r="FL71" s="9"/>
      <c r="FM71" s="9"/>
      <c r="FN71" s="9"/>
      <c r="FO71" s="7"/>
      <c r="FP71" s="1" t="s">
        <v>255</v>
      </c>
    </row>
    <row r="72" spans="1:172" x14ac:dyDescent="0.35">
      <c r="A72" s="1" t="s">
        <v>252</v>
      </c>
      <c r="C72" s="1" t="s">
        <v>253</v>
      </c>
      <c r="D72" s="1" t="s">
        <v>172</v>
      </c>
      <c r="E72" s="2">
        <v>50.208855555555559</v>
      </c>
      <c r="F72" s="2">
        <v>50.208855555555559</v>
      </c>
      <c r="G72" s="2">
        <v>119.64689722222222</v>
      </c>
      <c r="H72" s="2">
        <v>119.64689722222222</v>
      </c>
      <c r="L72" s="1" t="s">
        <v>257</v>
      </c>
      <c r="O72" s="6"/>
      <c r="P72" s="7"/>
      <c r="Q72" s="14">
        <v>160</v>
      </c>
      <c r="R72" s="7"/>
      <c r="S72" s="7"/>
      <c r="T72" s="7"/>
      <c r="U72" s="7"/>
      <c r="V72" s="7"/>
      <c r="W72" s="7"/>
      <c r="X72" s="7"/>
      <c r="Y72" s="7"/>
      <c r="Z72" s="7"/>
      <c r="AA72" s="7"/>
      <c r="AB72" s="9">
        <v>57.68</v>
      </c>
      <c r="AC72" s="9">
        <v>1.48</v>
      </c>
      <c r="AD72" s="9"/>
      <c r="AE72" s="9">
        <v>18.46</v>
      </c>
      <c r="AF72" s="9"/>
      <c r="AG72" s="10"/>
      <c r="AH72" s="10"/>
      <c r="AI72" s="11">
        <v>6.0826479999999998</v>
      </c>
      <c r="AJ72" s="9">
        <v>4.32</v>
      </c>
      <c r="AK72" s="9">
        <v>1.03</v>
      </c>
      <c r="AL72" s="9">
        <v>7.0000000000000007E-2</v>
      </c>
      <c r="AM72" s="9"/>
      <c r="AN72" s="9">
        <v>3.08</v>
      </c>
      <c r="AO72" s="9">
        <v>4.78</v>
      </c>
      <c r="AP72" s="9">
        <v>0.79</v>
      </c>
      <c r="AQ72" s="9"/>
      <c r="AR72" s="9"/>
      <c r="AS72" s="9"/>
      <c r="AT72" s="9"/>
      <c r="AU72" s="9"/>
      <c r="AV72" s="9"/>
      <c r="AW72" s="9"/>
      <c r="AX72" s="9"/>
      <c r="AY72" s="9"/>
      <c r="AZ72" s="9"/>
      <c r="BA72" s="9"/>
      <c r="BB72" s="9"/>
      <c r="BC72" s="9"/>
      <c r="BD72" s="9"/>
      <c r="BE72" s="9"/>
      <c r="BF72" s="9">
        <v>1.82</v>
      </c>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v>18</v>
      </c>
      <c r="CI72" s="9"/>
      <c r="CJ72" s="9"/>
      <c r="CK72" s="9">
        <v>78</v>
      </c>
      <c r="CL72" s="9"/>
      <c r="CM72" s="9"/>
      <c r="CN72" s="9">
        <v>14</v>
      </c>
      <c r="CO72" s="9">
        <v>37</v>
      </c>
      <c r="CP72" s="9"/>
      <c r="CQ72" s="9"/>
      <c r="CR72" s="9">
        <v>26</v>
      </c>
      <c r="CS72" s="9"/>
      <c r="CT72" s="9"/>
      <c r="CU72" s="9"/>
      <c r="CV72" s="9"/>
      <c r="CW72" s="9">
        <v>59.9</v>
      </c>
      <c r="CX72" s="9">
        <v>960</v>
      </c>
      <c r="CY72" s="9">
        <v>13</v>
      </c>
      <c r="CZ72" s="9">
        <v>479</v>
      </c>
      <c r="DA72" s="9">
        <v>13</v>
      </c>
      <c r="DB72" s="9"/>
      <c r="DC72" s="9"/>
      <c r="DD72" s="9"/>
      <c r="DE72" s="9"/>
      <c r="DF72" s="9"/>
      <c r="DG72" s="9"/>
      <c r="DH72" s="9"/>
      <c r="DI72" s="9"/>
      <c r="DJ72" s="9"/>
      <c r="DK72" s="9"/>
      <c r="DL72" s="9"/>
      <c r="DM72" s="9">
        <v>2.2000000000000002</v>
      </c>
      <c r="DN72" s="9">
        <v>1124</v>
      </c>
      <c r="DO72" s="9">
        <v>55</v>
      </c>
      <c r="DP72" s="9">
        <v>108</v>
      </c>
      <c r="DQ72" s="9">
        <v>13</v>
      </c>
      <c r="DR72" s="9">
        <v>48.15</v>
      </c>
      <c r="DS72" s="9">
        <v>8.1419999999999995</v>
      </c>
      <c r="DT72" s="9">
        <v>2.2000000000000002</v>
      </c>
      <c r="DU72" s="9">
        <v>6</v>
      </c>
      <c r="DV72" s="9">
        <v>0.67</v>
      </c>
      <c r="DW72" s="9">
        <v>3.1</v>
      </c>
      <c r="DX72" s="9">
        <v>0.48</v>
      </c>
      <c r="DY72" s="9">
        <v>1.2</v>
      </c>
      <c r="DZ72" s="9">
        <v>0.15</v>
      </c>
      <c r="EA72" s="9">
        <v>0.93</v>
      </c>
      <c r="EB72" s="9">
        <v>0.13</v>
      </c>
      <c r="EC72" s="9">
        <v>6.9</v>
      </c>
      <c r="ED72" s="9">
        <v>0.69</v>
      </c>
      <c r="EE72" s="9"/>
      <c r="EF72" s="9"/>
      <c r="EG72" s="9"/>
      <c r="EH72" s="9"/>
      <c r="EI72" s="9"/>
      <c r="EJ72" s="9"/>
      <c r="EK72" s="9"/>
      <c r="EL72" s="9"/>
      <c r="EM72" s="9">
        <v>18</v>
      </c>
      <c r="EN72" s="9"/>
      <c r="EO72" s="9">
        <v>6.9</v>
      </c>
      <c r="EP72" s="9">
        <v>1.2</v>
      </c>
      <c r="EQ72" s="9"/>
      <c r="ER72" s="9"/>
      <c r="ES72" s="9"/>
      <c r="ET72" s="9"/>
      <c r="EU72" s="9"/>
      <c r="EV72" s="9"/>
      <c r="EW72" s="9"/>
      <c r="EX72" s="9"/>
      <c r="EY72" s="9"/>
      <c r="EZ72" s="9"/>
      <c r="FA72" s="9"/>
      <c r="FB72" s="9"/>
      <c r="FC72" s="9"/>
      <c r="FD72" s="9"/>
      <c r="FE72" s="9"/>
      <c r="FF72" s="9"/>
      <c r="FG72" s="9"/>
      <c r="FH72" s="9"/>
      <c r="FI72" s="9"/>
      <c r="FJ72" s="9"/>
      <c r="FK72" s="9"/>
      <c r="FL72" s="9"/>
      <c r="FM72" s="9"/>
      <c r="FN72" s="9"/>
      <c r="FO72" s="7"/>
      <c r="FP72" s="1" t="s">
        <v>255</v>
      </c>
    </row>
    <row r="73" spans="1:172" x14ac:dyDescent="0.35">
      <c r="A73" s="1" t="s">
        <v>252</v>
      </c>
      <c r="C73" s="1" t="s">
        <v>258</v>
      </c>
      <c r="D73" s="1" t="s">
        <v>172</v>
      </c>
      <c r="E73" s="2">
        <v>49.289863888888888</v>
      </c>
      <c r="F73" s="2">
        <v>49.289863888888888</v>
      </c>
      <c r="G73" s="2">
        <v>117.53459166666667</v>
      </c>
      <c r="H73" s="2">
        <v>117.53459166666667</v>
      </c>
      <c r="L73" s="1" t="s">
        <v>259</v>
      </c>
      <c r="O73" s="6"/>
      <c r="P73" s="7"/>
      <c r="Q73" s="14">
        <v>130</v>
      </c>
      <c r="R73" s="7"/>
      <c r="S73" s="7"/>
      <c r="T73" s="7"/>
      <c r="U73" s="7"/>
      <c r="V73" s="7"/>
      <c r="W73" s="7"/>
      <c r="X73" s="7"/>
      <c r="Y73" s="7"/>
      <c r="Z73" s="7"/>
      <c r="AA73" s="7"/>
      <c r="AB73" s="9">
        <v>63.96</v>
      </c>
      <c r="AC73" s="9">
        <v>0.7</v>
      </c>
      <c r="AD73" s="9"/>
      <c r="AE73" s="9">
        <v>16.77</v>
      </c>
      <c r="AF73" s="9"/>
      <c r="AG73" s="10"/>
      <c r="AH73" s="10"/>
      <c r="AI73" s="11">
        <v>2.5734279999999998</v>
      </c>
      <c r="AJ73" s="9">
        <v>2.14</v>
      </c>
      <c r="AK73" s="9">
        <v>0.94</v>
      </c>
      <c r="AL73" s="9">
        <v>7.0000000000000007E-2</v>
      </c>
      <c r="AM73" s="9"/>
      <c r="AN73" s="9">
        <v>4.7699999999999996</v>
      </c>
      <c r="AO73" s="9">
        <v>4.53</v>
      </c>
      <c r="AP73" s="9">
        <v>0.17</v>
      </c>
      <c r="AQ73" s="9"/>
      <c r="AR73" s="9"/>
      <c r="AS73" s="9"/>
      <c r="AT73" s="9"/>
      <c r="AU73" s="9"/>
      <c r="AV73" s="9"/>
      <c r="AW73" s="9"/>
      <c r="AX73" s="9"/>
      <c r="AY73" s="9"/>
      <c r="AZ73" s="9"/>
      <c r="BA73" s="9"/>
      <c r="BB73" s="9"/>
      <c r="BC73" s="9"/>
      <c r="BD73" s="9"/>
      <c r="BE73" s="9"/>
      <c r="BF73" s="9">
        <v>3.58</v>
      </c>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v>13</v>
      </c>
      <c r="CI73" s="9"/>
      <c r="CJ73" s="9"/>
      <c r="CK73" s="9">
        <v>21</v>
      </c>
      <c r="CL73" s="9"/>
      <c r="CM73" s="9"/>
      <c r="CN73" s="9">
        <v>1.7</v>
      </c>
      <c r="CO73" s="9">
        <v>5.8</v>
      </c>
      <c r="CP73" s="9"/>
      <c r="CQ73" s="9"/>
      <c r="CR73" s="9">
        <v>21</v>
      </c>
      <c r="CS73" s="9"/>
      <c r="CT73" s="9"/>
      <c r="CU73" s="9"/>
      <c r="CV73" s="9"/>
      <c r="CW73" s="9">
        <v>159</v>
      </c>
      <c r="CX73" s="9">
        <v>345</v>
      </c>
      <c r="CY73" s="9">
        <v>24</v>
      </c>
      <c r="CZ73" s="9">
        <v>509</v>
      </c>
      <c r="DA73" s="9">
        <v>20</v>
      </c>
      <c r="DB73" s="9"/>
      <c r="DC73" s="9"/>
      <c r="DD73" s="9"/>
      <c r="DE73" s="9"/>
      <c r="DF73" s="9"/>
      <c r="DG73" s="9"/>
      <c r="DH73" s="9"/>
      <c r="DI73" s="9"/>
      <c r="DJ73" s="9"/>
      <c r="DK73" s="9"/>
      <c r="DL73" s="9"/>
      <c r="DM73" s="9">
        <v>7.1</v>
      </c>
      <c r="DN73" s="9">
        <v>1314</v>
      </c>
      <c r="DO73" s="9">
        <v>61</v>
      </c>
      <c r="DP73" s="9">
        <v>117</v>
      </c>
      <c r="DQ73" s="9">
        <v>14</v>
      </c>
      <c r="DR73" s="9">
        <v>56.82</v>
      </c>
      <c r="DS73" s="9">
        <v>9.7949999999999999</v>
      </c>
      <c r="DT73" s="9">
        <v>2.2999999999999998</v>
      </c>
      <c r="DU73" s="9">
        <v>7</v>
      </c>
      <c r="DV73" s="9">
        <v>0.86</v>
      </c>
      <c r="DW73" s="9">
        <v>4.4000000000000004</v>
      </c>
      <c r="DX73" s="9">
        <v>0.8</v>
      </c>
      <c r="DY73" s="9">
        <v>2.1</v>
      </c>
      <c r="DZ73" s="9">
        <v>0.28999999999999998</v>
      </c>
      <c r="EA73" s="9">
        <v>2</v>
      </c>
      <c r="EB73" s="9">
        <v>0.31</v>
      </c>
      <c r="EC73" s="9">
        <v>11</v>
      </c>
      <c r="ED73" s="9">
        <v>1.1000000000000001</v>
      </c>
      <c r="EE73" s="9"/>
      <c r="EF73" s="9"/>
      <c r="EG73" s="9"/>
      <c r="EH73" s="9"/>
      <c r="EI73" s="9"/>
      <c r="EJ73" s="9"/>
      <c r="EK73" s="9"/>
      <c r="EL73" s="9"/>
      <c r="EM73" s="9">
        <v>22</v>
      </c>
      <c r="EN73" s="9"/>
      <c r="EO73" s="9">
        <v>14</v>
      </c>
      <c r="EP73" s="9">
        <v>4.0999999999999996</v>
      </c>
      <c r="EQ73" s="9"/>
      <c r="ER73" s="9"/>
      <c r="ES73" s="9"/>
      <c r="ET73" s="9"/>
      <c r="EU73" s="9"/>
      <c r="EV73" s="9"/>
      <c r="EW73" s="9"/>
      <c r="EX73" s="9"/>
      <c r="EY73" s="9"/>
      <c r="EZ73" s="9"/>
      <c r="FA73" s="9"/>
      <c r="FB73" s="9"/>
      <c r="FC73" s="9"/>
      <c r="FD73" s="9"/>
      <c r="FE73" s="9"/>
      <c r="FF73" s="9"/>
      <c r="FG73" s="9"/>
      <c r="FH73" s="9"/>
      <c r="FI73" s="9"/>
      <c r="FJ73" s="9"/>
      <c r="FK73" s="9"/>
      <c r="FL73" s="9"/>
      <c r="FM73" s="9"/>
      <c r="FN73" s="9"/>
      <c r="FO73" s="7"/>
      <c r="FP73" s="1" t="s">
        <v>255</v>
      </c>
    </row>
    <row r="74" spans="1:172" x14ac:dyDescent="0.35">
      <c r="A74" s="1" t="s">
        <v>252</v>
      </c>
      <c r="C74" s="1" t="s">
        <v>258</v>
      </c>
      <c r="D74" s="1" t="s">
        <v>172</v>
      </c>
      <c r="E74" s="2">
        <v>48.622016666666667</v>
      </c>
      <c r="F74" s="2">
        <v>48.622016666666667</v>
      </c>
      <c r="G74" s="2">
        <v>116.81941944444443</v>
      </c>
      <c r="H74" s="2">
        <v>116.81941944444443</v>
      </c>
      <c r="L74" s="1" t="s">
        <v>260</v>
      </c>
      <c r="O74" s="6"/>
      <c r="P74" s="7"/>
      <c r="Q74" s="14">
        <v>130</v>
      </c>
      <c r="R74" s="7"/>
      <c r="S74" s="7"/>
      <c r="T74" s="7"/>
      <c r="U74" s="7"/>
      <c r="V74" s="7"/>
      <c r="W74" s="7"/>
      <c r="X74" s="7"/>
      <c r="Y74" s="7"/>
      <c r="Z74" s="7"/>
      <c r="AA74" s="7"/>
      <c r="AB74" s="9">
        <v>67.56</v>
      </c>
      <c r="AC74" s="9">
        <v>0.48</v>
      </c>
      <c r="AD74" s="9"/>
      <c r="AE74" s="9">
        <v>14.68</v>
      </c>
      <c r="AF74" s="9"/>
      <c r="AG74" s="10"/>
      <c r="AH74" s="10"/>
      <c r="AI74" s="11">
        <v>2.5734279999999998</v>
      </c>
      <c r="AJ74" s="9">
        <v>1.53</v>
      </c>
      <c r="AK74" s="9">
        <v>1.21</v>
      </c>
      <c r="AL74" s="9">
        <v>0.15</v>
      </c>
      <c r="AM74" s="9"/>
      <c r="AN74" s="9">
        <v>3.3</v>
      </c>
      <c r="AO74" s="9">
        <v>2.67</v>
      </c>
      <c r="AP74" s="9">
        <v>0.08</v>
      </c>
      <c r="AQ74" s="9"/>
      <c r="AR74" s="9"/>
      <c r="AS74" s="9"/>
      <c r="AT74" s="9"/>
      <c r="AU74" s="9"/>
      <c r="AV74" s="9"/>
      <c r="AW74" s="9"/>
      <c r="AX74" s="9"/>
      <c r="AY74" s="9"/>
      <c r="AZ74" s="9"/>
      <c r="BA74" s="9"/>
      <c r="BB74" s="9"/>
      <c r="BC74" s="9"/>
      <c r="BD74" s="9"/>
      <c r="BE74" s="9"/>
      <c r="BF74" s="9">
        <v>5.84</v>
      </c>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v>3.7</v>
      </c>
      <c r="CI74" s="9"/>
      <c r="CJ74" s="9"/>
      <c r="CK74" s="9">
        <v>20</v>
      </c>
      <c r="CL74" s="9"/>
      <c r="CM74" s="9"/>
      <c r="CN74" s="9">
        <v>3.8</v>
      </c>
      <c r="CO74" s="9">
        <v>11</v>
      </c>
      <c r="CP74" s="9"/>
      <c r="CQ74" s="9"/>
      <c r="CR74" s="9">
        <v>20</v>
      </c>
      <c r="CS74" s="9"/>
      <c r="CT74" s="9"/>
      <c r="CU74" s="9"/>
      <c r="CV74" s="9"/>
      <c r="CW74" s="9">
        <v>149</v>
      </c>
      <c r="CX74" s="9">
        <v>227</v>
      </c>
      <c r="CY74" s="9">
        <v>24</v>
      </c>
      <c r="CZ74" s="9">
        <v>195</v>
      </c>
      <c r="DA74" s="9">
        <v>15</v>
      </c>
      <c r="DB74" s="9"/>
      <c r="DC74" s="9"/>
      <c r="DD74" s="9"/>
      <c r="DE74" s="9"/>
      <c r="DF74" s="9"/>
      <c r="DG74" s="9"/>
      <c r="DH74" s="9"/>
      <c r="DI74" s="9"/>
      <c r="DJ74" s="9"/>
      <c r="DK74" s="9"/>
      <c r="DL74" s="9"/>
      <c r="DM74" s="9">
        <v>8.8000000000000007</v>
      </c>
      <c r="DN74" s="9">
        <v>281</v>
      </c>
      <c r="DO74" s="9">
        <v>46</v>
      </c>
      <c r="DP74" s="9">
        <v>98</v>
      </c>
      <c r="DQ74" s="9">
        <v>11</v>
      </c>
      <c r="DR74" s="9">
        <v>37.61</v>
      </c>
      <c r="DS74" s="9">
        <v>7.3390000000000004</v>
      </c>
      <c r="DT74" s="9">
        <v>1.1000000000000001</v>
      </c>
      <c r="DU74" s="9">
        <v>6.5</v>
      </c>
      <c r="DV74" s="9">
        <v>0.89</v>
      </c>
      <c r="DW74" s="9">
        <v>4.9000000000000004</v>
      </c>
      <c r="DX74" s="9">
        <v>0.88</v>
      </c>
      <c r="DY74" s="9">
        <v>2.4</v>
      </c>
      <c r="DZ74" s="9">
        <v>0.36</v>
      </c>
      <c r="EA74" s="9">
        <v>2.4</v>
      </c>
      <c r="EB74" s="9">
        <v>0.35</v>
      </c>
      <c r="EC74" s="9">
        <v>5.7</v>
      </c>
      <c r="ED74" s="9">
        <v>1.2</v>
      </c>
      <c r="EE74" s="9"/>
      <c r="EF74" s="9"/>
      <c r="EG74" s="9"/>
      <c r="EH74" s="9"/>
      <c r="EI74" s="9"/>
      <c r="EJ74" s="9"/>
      <c r="EK74" s="9"/>
      <c r="EL74" s="9"/>
      <c r="EM74" s="9">
        <v>26</v>
      </c>
      <c r="EN74" s="9"/>
      <c r="EO74" s="9">
        <v>18</v>
      </c>
      <c r="EP74" s="9">
        <v>8.6999999999999993</v>
      </c>
      <c r="EQ74" s="9"/>
      <c r="ER74" s="9"/>
      <c r="ES74" s="9"/>
      <c r="ET74" s="9"/>
      <c r="EU74" s="9"/>
      <c r="EV74" s="9"/>
      <c r="EW74" s="9"/>
      <c r="EX74" s="9"/>
      <c r="EY74" s="9"/>
      <c r="EZ74" s="9"/>
      <c r="FA74" s="9"/>
      <c r="FB74" s="9"/>
      <c r="FC74" s="9"/>
      <c r="FD74" s="9"/>
      <c r="FE74" s="9"/>
      <c r="FF74" s="9"/>
      <c r="FG74" s="9"/>
      <c r="FH74" s="9"/>
      <c r="FI74" s="9"/>
      <c r="FJ74" s="9"/>
      <c r="FK74" s="9"/>
      <c r="FL74" s="9"/>
      <c r="FM74" s="9"/>
      <c r="FN74" s="9"/>
      <c r="FO74" s="7"/>
      <c r="FP74" s="1" t="s">
        <v>255</v>
      </c>
    </row>
    <row r="75" spans="1:172" x14ac:dyDescent="0.35">
      <c r="A75" s="1" t="s">
        <v>252</v>
      </c>
      <c r="C75" s="1" t="s">
        <v>258</v>
      </c>
      <c r="D75" s="1" t="s">
        <v>172</v>
      </c>
      <c r="E75" s="2">
        <v>50.24552222222222</v>
      </c>
      <c r="F75" s="2">
        <v>50.24552222222222</v>
      </c>
      <c r="G75" s="2">
        <v>120.46780277777778</v>
      </c>
      <c r="H75" s="2">
        <v>120.46780277777778</v>
      </c>
      <c r="L75" s="1" t="s">
        <v>261</v>
      </c>
      <c r="O75" s="6"/>
      <c r="P75" s="7"/>
      <c r="Q75" s="14">
        <v>130</v>
      </c>
      <c r="R75" s="7"/>
      <c r="S75" s="7"/>
      <c r="T75" s="7"/>
      <c r="U75" s="7"/>
      <c r="V75" s="7"/>
      <c r="W75" s="7"/>
      <c r="X75" s="7"/>
      <c r="Y75" s="7"/>
      <c r="Z75" s="7"/>
      <c r="AA75" s="7"/>
      <c r="AB75" s="9">
        <v>70.290000000000006</v>
      </c>
      <c r="AC75" s="9">
        <v>0.22</v>
      </c>
      <c r="AD75" s="9"/>
      <c r="AE75" s="9">
        <v>14.62</v>
      </c>
      <c r="AF75" s="9"/>
      <c r="AG75" s="10"/>
      <c r="AH75" s="10"/>
      <c r="AI75" s="11">
        <v>1.52966</v>
      </c>
      <c r="AJ75" s="9">
        <v>0.7</v>
      </c>
      <c r="AK75" s="9">
        <v>0.28000000000000003</v>
      </c>
      <c r="AL75" s="9">
        <v>7.0000000000000007E-2</v>
      </c>
      <c r="AM75" s="9"/>
      <c r="AN75" s="9">
        <v>4.63</v>
      </c>
      <c r="AO75" s="9">
        <v>4.51</v>
      </c>
      <c r="AP75" s="9">
        <v>0.06</v>
      </c>
      <c r="AQ75" s="9"/>
      <c r="AR75" s="9"/>
      <c r="AS75" s="9"/>
      <c r="AT75" s="9"/>
      <c r="AU75" s="9"/>
      <c r="AV75" s="9"/>
      <c r="AW75" s="9"/>
      <c r="AX75" s="9"/>
      <c r="AY75" s="9"/>
      <c r="AZ75" s="9"/>
      <c r="BA75" s="9"/>
      <c r="BB75" s="9"/>
      <c r="BC75" s="9"/>
      <c r="BD75" s="9"/>
      <c r="BE75" s="9"/>
      <c r="BF75" s="9">
        <v>3.36</v>
      </c>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v>1.6</v>
      </c>
      <c r="CI75" s="9"/>
      <c r="CJ75" s="9"/>
      <c r="CK75" s="9">
        <v>3</v>
      </c>
      <c r="CL75" s="9"/>
      <c r="CM75" s="9"/>
      <c r="CN75" s="9">
        <v>0.83</v>
      </c>
      <c r="CO75" s="9">
        <v>2.9</v>
      </c>
      <c r="CP75" s="9"/>
      <c r="CQ75" s="9"/>
      <c r="CR75" s="9">
        <v>12</v>
      </c>
      <c r="CS75" s="9"/>
      <c r="CT75" s="9"/>
      <c r="CU75" s="9"/>
      <c r="CV75" s="9"/>
      <c r="CW75" s="9">
        <v>105</v>
      </c>
      <c r="CX75" s="9">
        <v>71</v>
      </c>
      <c r="CY75" s="9">
        <v>13</v>
      </c>
      <c r="CZ75" s="9">
        <v>180</v>
      </c>
      <c r="DA75" s="9">
        <v>10</v>
      </c>
      <c r="DB75" s="9"/>
      <c r="DC75" s="9"/>
      <c r="DD75" s="9"/>
      <c r="DE75" s="9"/>
      <c r="DF75" s="9"/>
      <c r="DG75" s="9"/>
      <c r="DH75" s="9"/>
      <c r="DI75" s="9"/>
      <c r="DJ75" s="9"/>
      <c r="DK75" s="9"/>
      <c r="DL75" s="9"/>
      <c r="DM75" s="9">
        <v>10</v>
      </c>
      <c r="DN75" s="9">
        <v>342</v>
      </c>
      <c r="DO75" s="9">
        <v>45</v>
      </c>
      <c r="DP75" s="9">
        <v>90</v>
      </c>
      <c r="DQ75" s="9">
        <v>9.1</v>
      </c>
      <c r="DR75" s="9">
        <v>28.85</v>
      </c>
      <c r="DS75" s="9">
        <v>4.9009999999999998</v>
      </c>
      <c r="DT75" s="9">
        <v>0.65</v>
      </c>
      <c r="DU75" s="9">
        <v>4.2</v>
      </c>
      <c r="DV75" s="9">
        <v>0.56999999999999995</v>
      </c>
      <c r="DW75" s="9">
        <v>3</v>
      </c>
      <c r="DX75" s="9">
        <v>0.53</v>
      </c>
      <c r="DY75" s="9">
        <v>1.4</v>
      </c>
      <c r="DZ75" s="9">
        <v>0.21</v>
      </c>
      <c r="EA75" s="9">
        <v>1.4</v>
      </c>
      <c r="EB75" s="9">
        <v>0.21</v>
      </c>
      <c r="EC75" s="9">
        <v>5.0999999999999996</v>
      </c>
      <c r="ED75" s="9">
        <v>1.1000000000000001</v>
      </c>
      <c r="EE75" s="9"/>
      <c r="EF75" s="9"/>
      <c r="EG75" s="9"/>
      <c r="EH75" s="9"/>
      <c r="EI75" s="9"/>
      <c r="EJ75" s="9"/>
      <c r="EK75" s="9"/>
      <c r="EL75" s="9"/>
      <c r="EM75" s="9">
        <v>21</v>
      </c>
      <c r="EN75" s="9"/>
      <c r="EO75" s="9">
        <v>21</v>
      </c>
      <c r="EP75" s="9">
        <v>4.5</v>
      </c>
      <c r="EQ75" s="9"/>
      <c r="ER75" s="9"/>
      <c r="ES75" s="9"/>
      <c r="ET75" s="9"/>
      <c r="EU75" s="9"/>
      <c r="EV75" s="9"/>
      <c r="EW75" s="9"/>
      <c r="EX75" s="9"/>
      <c r="EY75" s="9"/>
      <c r="EZ75" s="9"/>
      <c r="FA75" s="9"/>
      <c r="FB75" s="9"/>
      <c r="FC75" s="9"/>
      <c r="FD75" s="9"/>
      <c r="FE75" s="9"/>
      <c r="FF75" s="9"/>
      <c r="FG75" s="9"/>
      <c r="FH75" s="9"/>
      <c r="FI75" s="9"/>
      <c r="FJ75" s="9"/>
      <c r="FK75" s="9"/>
      <c r="FL75" s="9"/>
      <c r="FM75" s="9"/>
      <c r="FN75" s="9"/>
      <c r="FO75" s="7"/>
      <c r="FP75" s="1" t="s">
        <v>255</v>
      </c>
    </row>
    <row r="76" spans="1:172" x14ac:dyDescent="0.35">
      <c r="A76" s="1" t="s">
        <v>252</v>
      </c>
      <c r="C76" s="1" t="s">
        <v>258</v>
      </c>
      <c r="D76" s="1" t="s">
        <v>172</v>
      </c>
      <c r="E76" s="2">
        <v>49.293152777777777</v>
      </c>
      <c r="F76" s="2">
        <v>49.293152777777777</v>
      </c>
      <c r="G76" s="2">
        <v>117.54157222222221</v>
      </c>
      <c r="H76" s="2">
        <v>117.54157222222221</v>
      </c>
      <c r="L76" s="1" t="s">
        <v>262</v>
      </c>
      <c r="O76" s="6"/>
      <c r="P76" s="7"/>
      <c r="Q76" s="8">
        <v>136</v>
      </c>
      <c r="R76" s="7"/>
      <c r="S76" s="7"/>
      <c r="T76" s="7"/>
      <c r="U76" s="7"/>
      <c r="V76" s="7"/>
      <c r="W76" s="7"/>
      <c r="X76" s="7"/>
      <c r="Y76" s="7"/>
      <c r="Z76" s="7"/>
      <c r="AA76" s="7"/>
      <c r="AB76" s="9">
        <v>77.31</v>
      </c>
      <c r="AC76" s="9">
        <v>0.2</v>
      </c>
      <c r="AD76" s="9"/>
      <c r="AE76" s="9">
        <v>12.39</v>
      </c>
      <c r="AF76" s="9"/>
      <c r="AG76" s="10"/>
      <c r="AH76" s="10"/>
      <c r="AI76" s="11">
        <v>0.73783600000000005</v>
      </c>
      <c r="AJ76" s="9">
        <v>0.08</v>
      </c>
      <c r="AK76" s="9">
        <v>0.12</v>
      </c>
      <c r="AL76" s="9">
        <v>0.01</v>
      </c>
      <c r="AM76" s="9"/>
      <c r="AN76" s="9">
        <v>4.7699999999999996</v>
      </c>
      <c r="AO76" s="9">
        <v>4.26</v>
      </c>
      <c r="AP76" s="9">
        <v>0.03</v>
      </c>
      <c r="AQ76" s="9"/>
      <c r="AR76" s="9"/>
      <c r="AS76" s="9"/>
      <c r="AT76" s="9"/>
      <c r="AU76" s="9"/>
      <c r="AV76" s="9"/>
      <c r="AW76" s="9"/>
      <c r="AX76" s="9"/>
      <c r="AY76" s="9"/>
      <c r="AZ76" s="9"/>
      <c r="BA76" s="9"/>
      <c r="BB76" s="9"/>
      <c r="BC76" s="9"/>
      <c r="BD76" s="9"/>
      <c r="BE76" s="9"/>
      <c r="BF76" s="9">
        <v>0.44</v>
      </c>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v>4.0999999999999996</v>
      </c>
      <c r="CI76" s="9"/>
      <c r="CJ76" s="9"/>
      <c r="CK76" s="9">
        <v>24</v>
      </c>
      <c r="CL76" s="9"/>
      <c r="CM76" s="9"/>
      <c r="CN76" s="9">
        <v>3.4</v>
      </c>
      <c r="CO76" s="9">
        <v>8</v>
      </c>
      <c r="CP76" s="9"/>
      <c r="CQ76" s="9"/>
      <c r="CR76" s="9">
        <v>24</v>
      </c>
      <c r="CS76" s="9"/>
      <c r="CT76" s="9"/>
      <c r="CU76" s="9"/>
      <c r="CV76" s="9"/>
      <c r="CW76" s="9">
        <v>224</v>
      </c>
      <c r="CX76" s="9">
        <v>16.7</v>
      </c>
      <c r="CY76" s="9">
        <v>46</v>
      </c>
      <c r="CZ76" s="9">
        <v>305</v>
      </c>
      <c r="DA76" s="9">
        <v>47</v>
      </c>
      <c r="DB76" s="9"/>
      <c r="DC76" s="9"/>
      <c r="DD76" s="9"/>
      <c r="DE76" s="9"/>
      <c r="DF76" s="9"/>
      <c r="DG76" s="9"/>
      <c r="DH76" s="9"/>
      <c r="DI76" s="9"/>
      <c r="DJ76" s="9"/>
      <c r="DK76" s="9"/>
      <c r="DL76" s="9"/>
      <c r="DM76" s="9">
        <v>3.3</v>
      </c>
      <c r="DN76" s="9">
        <v>41</v>
      </c>
      <c r="DO76" s="9">
        <v>39</v>
      </c>
      <c r="DP76" s="9">
        <v>94</v>
      </c>
      <c r="DQ76" s="9">
        <v>11</v>
      </c>
      <c r="DR76" s="9">
        <v>40.380000000000003</v>
      </c>
      <c r="DS76" s="9">
        <v>9.734</v>
      </c>
      <c r="DT76" s="9">
        <v>0.28999999999999998</v>
      </c>
      <c r="DU76" s="9">
        <v>8.1</v>
      </c>
      <c r="DV76" s="9">
        <v>1.2</v>
      </c>
      <c r="DW76" s="9">
        <v>7</v>
      </c>
      <c r="DX76" s="9">
        <v>1.4</v>
      </c>
      <c r="DY76" s="9">
        <v>3.8</v>
      </c>
      <c r="DZ76" s="9">
        <v>0.57999999999999996</v>
      </c>
      <c r="EA76" s="9">
        <v>3.9</v>
      </c>
      <c r="EB76" s="9">
        <v>0.57999999999999996</v>
      </c>
      <c r="EC76" s="9">
        <v>10</v>
      </c>
      <c r="ED76" s="9">
        <v>2.7</v>
      </c>
      <c r="EE76" s="9"/>
      <c r="EF76" s="9"/>
      <c r="EG76" s="9"/>
      <c r="EH76" s="9"/>
      <c r="EI76" s="9"/>
      <c r="EJ76" s="9"/>
      <c r="EK76" s="9"/>
      <c r="EL76" s="9"/>
      <c r="EM76" s="9">
        <v>32</v>
      </c>
      <c r="EN76" s="9"/>
      <c r="EO76" s="9">
        <v>34</v>
      </c>
      <c r="EP76" s="9">
        <v>12</v>
      </c>
      <c r="EQ76" s="9"/>
      <c r="ER76" s="9"/>
      <c r="ES76" s="9"/>
      <c r="ET76" s="9"/>
      <c r="EU76" s="9"/>
      <c r="EV76" s="9"/>
      <c r="EW76" s="9"/>
      <c r="EX76" s="9"/>
      <c r="EY76" s="9"/>
      <c r="EZ76" s="9"/>
      <c r="FA76" s="9"/>
      <c r="FB76" s="9"/>
      <c r="FC76" s="9"/>
      <c r="FD76" s="9"/>
      <c r="FE76" s="9"/>
      <c r="FF76" s="9"/>
      <c r="FG76" s="9"/>
      <c r="FH76" s="9"/>
      <c r="FI76" s="9"/>
      <c r="FJ76" s="9"/>
      <c r="FK76" s="9"/>
      <c r="FL76" s="9"/>
      <c r="FM76" s="9"/>
      <c r="FN76" s="9"/>
      <c r="FO76" s="7"/>
      <c r="FP76" s="1" t="s">
        <v>255</v>
      </c>
    </row>
    <row r="77" spans="1:172" x14ac:dyDescent="0.35">
      <c r="A77" s="1" t="s">
        <v>252</v>
      </c>
      <c r="C77" s="1" t="s">
        <v>258</v>
      </c>
      <c r="D77" s="1" t="s">
        <v>172</v>
      </c>
      <c r="E77" s="2">
        <v>49.396652777777774</v>
      </c>
      <c r="F77" s="2">
        <v>49.396652777777774</v>
      </c>
      <c r="G77" s="2">
        <v>117.13098888888888</v>
      </c>
      <c r="H77" s="2">
        <v>117.13098888888888</v>
      </c>
      <c r="L77" s="1" t="s">
        <v>263</v>
      </c>
      <c r="O77" s="6"/>
      <c r="P77" s="7"/>
      <c r="Q77" s="14">
        <v>130</v>
      </c>
      <c r="R77" s="7"/>
      <c r="S77" s="7"/>
      <c r="T77" s="7"/>
      <c r="U77" s="7"/>
      <c r="V77" s="7"/>
      <c r="W77" s="7"/>
      <c r="X77" s="7"/>
      <c r="Y77" s="7"/>
      <c r="Z77" s="7"/>
      <c r="AA77" s="7"/>
      <c r="AB77" s="9">
        <v>75.36</v>
      </c>
      <c r="AC77" s="9">
        <v>0.24</v>
      </c>
      <c r="AD77" s="9"/>
      <c r="AE77" s="9">
        <v>12.66</v>
      </c>
      <c r="AF77" s="9"/>
      <c r="AG77" s="10"/>
      <c r="AH77" s="10"/>
      <c r="AI77" s="11">
        <v>1.367696</v>
      </c>
      <c r="AJ77" s="9">
        <v>0.2</v>
      </c>
      <c r="AK77" s="9">
        <v>0.28000000000000003</v>
      </c>
      <c r="AL77" s="9">
        <v>0.03</v>
      </c>
      <c r="AM77" s="9"/>
      <c r="AN77" s="9">
        <v>4.99</v>
      </c>
      <c r="AO77" s="9">
        <v>3.78</v>
      </c>
      <c r="AP77" s="9">
        <v>0.03</v>
      </c>
      <c r="AQ77" s="9"/>
      <c r="AR77" s="9"/>
      <c r="AS77" s="9"/>
      <c r="AT77" s="9"/>
      <c r="AU77" s="9"/>
      <c r="AV77" s="9"/>
      <c r="AW77" s="9"/>
      <c r="AX77" s="9"/>
      <c r="AY77" s="9"/>
      <c r="AZ77" s="9"/>
      <c r="BA77" s="9"/>
      <c r="BB77" s="9"/>
      <c r="BC77" s="9"/>
      <c r="BD77" s="9"/>
      <c r="BE77" s="9"/>
      <c r="BF77" s="9">
        <v>1.2</v>
      </c>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v>4.7</v>
      </c>
      <c r="CI77" s="9"/>
      <c r="CJ77" s="9"/>
      <c r="CK77" s="9">
        <v>20</v>
      </c>
      <c r="CL77" s="9"/>
      <c r="CM77" s="9"/>
      <c r="CN77" s="9">
        <v>2.8</v>
      </c>
      <c r="CO77" s="9">
        <v>6.9</v>
      </c>
      <c r="CP77" s="9"/>
      <c r="CQ77" s="9"/>
      <c r="CR77" s="9">
        <v>24</v>
      </c>
      <c r="CS77" s="9"/>
      <c r="CT77" s="9"/>
      <c r="CU77" s="9"/>
      <c r="CV77" s="9"/>
      <c r="CW77" s="9">
        <v>219</v>
      </c>
      <c r="CX77" s="9">
        <v>15.5</v>
      </c>
      <c r="CY77" s="9">
        <v>38</v>
      </c>
      <c r="CZ77" s="9">
        <v>375</v>
      </c>
      <c r="DA77" s="9">
        <v>45</v>
      </c>
      <c r="DB77" s="9"/>
      <c r="DC77" s="9"/>
      <c r="DD77" s="9"/>
      <c r="DE77" s="9"/>
      <c r="DF77" s="9"/>
      <c r="DG77" s="9"/>
      <c r="DH77" s="9"/>
      <c r="DI77" s="9"/>
      <c r="DJ77" s="9"/>
      <c r="DK77" s="9"/>
      <c r="DL77" s="9"/>
      <c r="DM77" s="9">
        <v>3.7</v>
      </c>
      <c r="DN77" s="9">
        <v>19</v>
      </c>
      <c r="DO77" s="9">
        <v>47</v>
      </c>
      <c r="DP77" s="9">
        <v>88</v>
      </c>
      <c r="DQ77" s="9">
        <v>12</v>
      </c>
      <c r="DR77" s="9">
        <v>46.2</v>
      </c>
      <c r="DS77" s="9">
        <v>10.039999999999999</v>
      </c>
      <c r="DT77" s="9">
        <v>0.36</v>
      </c>
      <c r="DU77" s="9">
        <v>7.7</v>
      </c>
      <c r="DV77" s="9">
        <v>1.1000000000000001</v>
      </c>
      <c r="DW77" s="9">
        <v>6.2</v>
      </c>
      <c r="DX77" s="9">
        <v>1.2</v>
      </c>
      <c r="DY77" s="9">
        <v>3.3</v>
      </c>
      <c r="DZ77" s="9">
        <v>0.49</v>
      </c>
      <c r="EA77" s="9">
        <v>3.4</v>
      </c>
      <c r="EB77" s="9">
        <v>0.5</v>
      </c>
      <c r="EC77" s="9">
        <v>12</v>
      </c>
      <c r="ED77" s="9">
        <v>2.5</v>
      </c>
      <c r="EE77" s="9"/>
      <c r="EF77" s="9"/>
      <c r="EG77" s="9"/>
      <c r="EH77" s="9"/>
      <c r="EI77" s="9"/>
      <c r="EJ77" s="9"/>
      <c r="EK77" s="9"/>
      <c r="EL77" s="9"/>
      <c r="EM77" s="9">
        <v>18</v>
      </c>
      <c r="EN77" s="9"/>
      <c r="EO77" s="9">
        <v>31</v>
      </c>
      <c r="EP77" s="9">
        <v>4.0999999999999996</v>
      </c>
      <c r="EQ77" s="9"/>
      <c r="ER77" s="9"/>
      <c r="ES77" s="9"/>
      <c r="ET77" s="9"/>
      <c r="EU77" s="9"/>
      <c r="EV77" s="9"/>
      <c r="EW77" s="9"/>
      <c r="EX77" s="9"/>
      <c r="EY77" s="9"/>
      <c r="EZ77" s="9"/>
      <c r="FA77" s="9"/>
      <c r="FB77" s="9"/>
      <c r="FC77" s="9"/>
      <c r="FD77" s="9"/>
      <c r="FE77" s="9"/>
      <c r="FF77" s="9"/>
      <c r="FG77" s="9"/>
      <c r="FH77" s="9"/>
      <c r="FI77" s="9"/>
      <c r="FJ77" s="9"/>
      <c r="FK77" s="9"/>
      <c r="FL77" s="9"/>
      <c r="FM77" s="9"/>
      <c r="FN77" s="9"/>
      <c r="FO77" s="7"/>
      <c r="FP77" s="1" t="s">
        <v>255</v>
      </c>
    </row>
    <row r="78" spans="1:172" x14ac:dyDescent="0.35">
      <c r="A78" s="1" t="s">
        <v>252</v>
      </c>
      <c r="C78" s="1" t="s">
        <v>258</v>
      </c>
      <c r="D78" s="1" t="s">
        <v>172</v>
      </c>
      <c r="E78" s="2">
        <v>49.301188888888888</v>
      </c>
      <c r="F78" s="2">
        <v>49.301188888888888</v>
      </c>
      <c r="G78" s="2">
        <v>117.54605833333333</v>
      </c>
      <c r="H78" s="2">
        <v>117.54605833333333</v>
      </c>
      <c r="L78" s="1" t="s">
        <v>264</v>
      </c>
      <c r="O78" s="6"/>
      <c r="P78" s="7"/>
      <c r="Q78" s="8">
        <v>125</v>
      </c>
      <c r="R78" s="7"/>
      <c r="S78" s="7"/>
      <c r="T78" s="7"/>
      <c r="U78" s="7"/>
      <c r="V78" s="7"/>
      <c r="W78" s="7"/>
      <c r="X78" s="7"/>
      <c r="Y78" s="7"/>
      <c r="Z78" s="7"/>
      <c r="AA78" s="7"/>
      <c r="AB78" s="9">
        <v>77.010000000000005</v>
      </c>
      <c r="AC78" s="9">
        <v>0.2</v>
      </c>
      <c r="AD78" s="9"/>
      <c r="AE78" s="9">
        <v>12.01</v>
      </c>
      <c r="AF78" s="9"/>
      <c r="AG78" s="10"/>
      <c r="AH78" s="10"/>
      <c r="AI78" s="11">
        <v>0.665852</v>
      </c>
      <c r="AJ78" s="9">
        <v>0.22</v>
      </c>
      <c r="AK78" s="9">
        <v>0.15</v>
      </c>
      <c r="AL78" s="9">
        <v>0.01</v>
      </c>
      <c r="AM78" s="9"/>
      <c r="AN78" s="9">
        <v>5.2</v>
      </c>
      <c r="AO78" s="9">
        <v>3.94</v>
      </c>
      <c r="AP78" s="9">
        <v>0.03</v>
      </c>
      <c r="AQ78" s="9"/>
      <c r="AR78" s="9"/>
      <c r="AS78" s="9"/>
      <c r="AT78" s="9"/>
      <c r="AU78" s="9"/>
      <c r="AV78" s="9"/>
      <c r="AW78" s="9"/>
      <c r="AX78" s="9"/>
      <c r="AY78" s="9"/>
      <c r="AZ78" s="9"/>
      <c r="BA78" s="9"/>
      <c r="BB78" s="9"/>
      <c r="BC78" s="9"/>
      <c r="BD78" s="9"/>
      <c r="BE78" s="9"/>
      <c r="BF78" s="9">
        <v>0.7</v>
      </c>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v>4</v>
      </c>
      <c r="CI78" s="9"/>
      <c r="CJ78" s="9"/>
      <c r="CK78" s="9">
        <v>14</v>
      </c>
      <c r="CL78" s="9"/>
      <c r="CM78" s="9"/>
      <c r="CN78" s="9">
        <v>0.65</v>
      </c>
      <c r="CO78" s="9">
        <v>2</v>
      </c>
      <c r="CP78" s="9"/>
      <c r="CQ78" s="9"/>
      <c r="CR78" s="9">
        <v>24</v>
      </c>
      <c r="CS78" s="9"/>
      <c r="CT78" s="9"/>
      <c r="CU78" s="9"/>
      <c r="CV78" s="9"/>
      <c r="CW78" s="9">
        <v>243</v>
      </c>
      <c r="CX78" s="9">
        <v>17</v>
      </c>
      <c r="CY78" s="9">
        <v>44</v>
      </c>
      <c r="CZ78" s="9">
        <v>304</v>
      </c>
      <c r="DA78" s="9">
        <v>47</v>
      </c>
      <c r="DB78" s="9"/>
      <c r="DC78" s="9"/>
      <c r="DD78" s="9"/>
      <c r="DE78" s="9"/>
      <c r="DF78" s="9"/>
      <c r="DG78" s="9"/>
      <c r="DH78" s="9"/>
      <c r="DI78" s="9"/>
      <c r="DJ78" s="9"/>
      <c r="DK78" s="9"/>
      <c r="DL78" s="9"/>
      <c r="DM78" s="9">
        <v>7.4</v>
      </c>
      <c r="DN78" s="9">
        <v>25</v>
      </c>
      <c r="DO78" s="9">
        <v>41</v>
      </c>
      <c r="DP78" s="9">
        <v>96</v>
      </c>
      <c r="DQ78" s="9">
        <v>11</v>
      </c>
      <c r="DR78" s="9">
        <v>37.9</v>
      </c>
      <c r="DS78" s="9">
        <v>8.8439999999999994</v>
      </c>
      <c r="DT78" s="9">
        <v>0.25</v>
      </c>
      <c r="DU78" s="9">
        <v>7.6</v>
      </c>
      <c r="DV78" s="9">
        <v>1.2</v>
      </c>
      <c r="DW78" s="9">
        <v>6.8</v>
      </c>
      <c r="DX78" s="9">
        <v>1.4</v>
      </c>
      <c r="DY78" s="9">
        <v>3.7</v>
      </c>
      <c r="DZ78" s="9">
        <v>0.56999999999999995</v>
      </c>
      <c r="EA78" s="9">
        <v>4</v>
      </c>
      <c r="EB78" s="9">
        <v>0.59</v>
      </c>
      <c r="EC78" s="9">
        <v>10</v>
      </c>
      <c r="ED78" s="9">
        <v>2.6</v>
      </c>
      <c r="EE78" s="9"/>
      <c r="EF78" s="9"/>
      <c r="EG78" s="9"/>
      <c r="EH78" s="9"/>
      <c r="EI78" s="9"/>
      <c r="EJ78" s="9"/>
      <c r="EK78" s="9"/>
      <c r="EL78" s="9"/>
      <c r="EM78" s="9">
        <v>15</v>
      </c>
      <c r="EN78" s="9"/>
      <c r="EO78" s="9">
        <v>36</v>
      </c>
      <c r="EP78" s="9">
        <v>15</v>
      </c>
      <c r="EQ78" s="9"/>
      <c r="ER78" s="9"/>
      <c r="ES78" s="9"/>
      <c r="ET78" s="9"/>
      <c r="EU78" s="9"/>
      <c r="EV78" s="9"/>
      <c r="EW78" s="9"/>
      <c r="EX78" s="9"/>
      <c r="EY78" s="9"/>
      <c r="EZ78" s="9"/>
      <c r="FA78" s="9"/>
      <c r="FB78" s="9"/>
      <c r="FC78" s="9"/>
      <c r="FD78" s="9"/>
      <c r="FE78" s="9"/>
      <c r="FF78" s="9"/>
      <c r="FG78" s="9"/>
      <c r="FH78" s="9"/>
      <c r="FI78" s="9"/>
      <c r="FJ78" s="9"/>
      <c r="FK78" s="9"/>
      <c r="FL78" s="9"/>
      <c r="FM78" s="9"/>
      <c r="FN78" s="9"/>
      <c r="FO78" s="7"/>
      <c r="FP78" s="1" t="s">
        <v>255</v>
      </c>
    </row>
    <row r="79" spans="1:172" x14ac:dyDescent="0.35">
      <c r="A79" s="1" t="s">
        <v>265</v>
      </c>
      <c r="D79" s="1" t="s">
        <v>172</v>
      </c>
      <c r="E79" s="2">
        <v>51.220555555555556</v>
      </c>
      <c r="F79" s="2">
        <v>51.220555555555556</v>
      </c>
      <c r="G79" s="2">
        <v>119.81777777777778</v>
      </c>
      <c r="H79" s="2">
        <v>119.81777777777778</v>
      </c>
      <c r="L79" s="1" t="s">
        <v>266</v>
      </c>
      <c r="O79" s="6"/>
      <c r="P79" s="7"/>
      <c r="Q79" s="8">
        <v>155</v>
      </c>
      <c r="R79" s="7"/>
      <c r="S79" s="7"/>
      <c r="T79" s="7"/>
      <c r="U79" s="7"/>
      <c r="V79" s="7"/>
      <c r="W79" s="7"/>
      <c r="X79" s="7"/>
      <c r="Y79" s="7"/>
      <c r="Z79" s="7"/>
      <c r="AA79" s="7"/>
      <c r="AB79" s="9">
        <v>55.05</v>
      </c>
      <c r="AC79" s="9">
        <v>0.68</v>
      </c>
      <c r="AD79" s="9"/>
      <c r="AE79" s="9">
        <v>12.58</v>
      </c>
      <c r="AF79" s="9"/>
      <c r="AG79" s="11"/>
      <c r="AH79" s="11"/>
      <c r="AI79" s="11">
        <v>5.9836700000000009</v>
      </c>
      <c r="AJ79" s="9">
        <v>8.75</v>
      </c>
      <c r="AK79" s="9">
        <v>6.1</v>
      </c>
      <c r="AL79" s="9">
        <v>0.12</v>
      </c>
      <c r="AM79" s="9"/>
      <c r="AN79" s="9">
        <v>3.48</v>
      </c>
      <c r="AO79" s="9">
        <v>4.5199999999999996</v>
      </c>
      <c r="AP79" s="9">
        <v>1.04</v>
      </c>
      <c r="AQ79" s="9"/>
      <c r="AR79" s="9"/>
      <c r="AS79" s="9"/>
      <c r="AT79" s="9"/>
      <c r="AU79" s="9"/>
      <c r="AV79" s="9"/>
      <c r="AW79" s="9"/>
      <c r="AX79" s="9"/>
      <c r="AY79" s="9"/>
      <c r="AZ79" s="9"/>
      <c r="BA79" s="9"/>
      <c r="BB79" s="9"/>
      <c r="BC79" s="9"/>
      <c r="BD79" s="9"/>
      <c r="BE79" s="9"/>
      <c r="BF79" s="9">
        <v>1.29</v>
      </c>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v>8.24</v>
      </c>
      <c r="CI79" s="9"/>
      <c r="CJ79" s="9">
        <v>65.3</v>
      </c>
      <c r="CK79" s="9">
        <v>94.6</v>
      </c>
      <c r="CL79" s="9"/>
      <c r="CM79" s="9"/>
      <c r="CN79" s="9">
        <v>16.899999999999999</v>
      </c>
      <c r="CO79" s="9">
        <v>90.1</v>
      </c>
      <c r="CP79" s="9"/>
      <c r="CQ79" s="9"/>
      <c r="CR79" s="9">
        <v>20.5</v>
      </c>
      <c r="CS79" s="9"/>
      <c r="CT79" s="9"/>
      <c r="CU79" s="9"/>
      <c r="CV79" s="9"/>
      <c r="CW79" s="9">
        <v>125</v>
      </c>
      <c r="CX79" s="9">
        <v>1652</v>
      </c>
      <c r="CY79" s="9">
        <v>27.1</v>
      </c>
      <c r="CZ79" s="9">
        <v>216</v>
      </c>
      <c r="DA79" s="9">
        <v>25.2</v>
      </c>
      <c r="DB79" s="9"/>
      <c r="DC79" s="9"/>
      <c r="DD79" s="9"/>
      <c r="DE79" s="9"/>
      <c r="DF79" s="9"/>
      <c r="DG79" s="9"/>
      <c r="DH79" s="9"/>
      <c r="DI79" s="9"/>
      <c r="DJ79" s="9"/>
      <c r="DK79" s="9"/>
      <c r="DL79" s="9"/>
      <c r="DM79" s="9">
        <v>3.8</v>
      </c>
      <c r="DN79" s="9">
        <v>1045</v>
      </c>
      <c r="DO79" s="9">
        <v>126</v>
      </c>
      <c r="DP79" s="9">
        <v>243</v>
      </c>
      <c r="DQ79" s="9">
        <v>25.7</v>
      </c>
      <c r="DR79" s="9">
        <v>90.4</v>
      </c>
      <c r="DS79" s="9">
        <v>13.7</v>
      </c>
      <c r="DT79" s="9">
        <v>2.84</v>
      </c>
      <c r="DU79" s="9">
        <v>9.43</v>
      </c>
      <c r="DV79" s="9">
        <v>1.1200000000000001</v>
      </c>
      <c r="DW79" s="9">
        <v>5.12</v>
      </c>
      <c r="DX79" s="9">
        <v>0.9</v>
      </c>
      <c r="DY79" s="9">
        <v>2.35</v>
      </c>
      <c r="DZ79" s="9">
        <v>0.28999999999999998</v>
      </c>
      <c r="EA79" s="9">
        <v>1.88</v>
      </c>
      <c r="EB79" s="9">
        <v>0.27</v>
      </c>
      <c r="EC79" s="9">
        <v>5.22</v>
      </c>
      <c r="ED79" s="9">
        <v>1.62</v>
      </c>
      <c r="EE79" s="9"/>
      <c r="EF79" s="9"/>
      <c r="EG79" s="9"/>
      <c r="EH79" s="9"/>
      <c r="EI79" s="9"/>
      <c r="EJ79" s="9"/>
      <c r="EK79" s="9"/>
      <c r="EL79" s="9"/>
      <c r="EM79" s="9">
        <v>28.2</v>
      </c>
      <c r="EN79" s="9"/>
      <c r="EO79" s="9">
        <v>29.5</v>
      </c>
      <c r="EP79" s="9">
        <v>6.78</v>
      </c>
      <c r="EQ79" s="9"/>
      <c r="ER79" s="9"/>
      <c r="ES79" s="9"/>
      <c r="ET79" s="9"/>
      <c r="EU79" s="9"/>
      <c r="EV79" s="9"/>
      <c r="EW79" s="9"/>
      <c r="EX79" s="9"/>
      <c r="EY79" s="9"/>
      <c r="EZ79" s="9"/>
      <c r="FA79" s="9"/>
      <c r="FB79" s="9"/>
      <c r="FC79" s="9"/>
      <c r="FD79" s="9"/>
      <c r="FE79" s="9"/>
      <c r="FF79" s="9"/>
      <c r="FG79" s="9"/>
      <c r="FH79" s="9"/>
      <c r="FI79" s="9"/>
      <c r="FJ79" s="9"/>
      <c r="FK79" s="9"/>
      <c r="FL79" s="9"/>
      <c r="FM79" s="9"/>
      <c r="FN79" s="9"/>
      <c r="FO79" s="7"/>
      <c r="FP79" s="1" t="s">
        <v>267</v>
      </c>
    </row>
    <row r="80" spans="1:172" x14ac:dyDescent="0.35">
      <c r="A80" s="1" t="s">
        <v>265</v>
      </c>
      <c r="D80" s="1" t="s">
        <v>172</v>
      </c>
      <c r="E80" s="2">
        <v>51.220555555555556</v>
      </c>
      <c r="F80" s="2">
        <v>51.220555555555556</v>
      </c>
      <c r="G80" s="2">
        <v>119.81777777777778</v>
      </c>
      <c r="H80" s="2">
        <v>119.81777777777778</v>
      </c>
      <c r="L80" s="1" t="s">
        <v>268</v>
      </c>
      <c r="O80" s="6"/>
      <c r="P80" s="7"/>
      <c r="Q80" s="8">
        <v>155</v>
      </c>
      <c r="R80" s="7"/>
      <c r="S80" s="7"/>
      <c r="T80" s="7"/>
      <c r="U80" s="7"/>
      <c r="V80" s="7"/>
      <c r="W80" s="7"/>
      <c r="X80" s="7"/>
      <c r="Y80" s="7"/>
      <c r="Z80" s="7"/>
      <c r="AA80" s="7"/>
      <c r="AB80" s="9">
        <v>55.64</v>
      </c>
      <c r="AC80" s="9">
        <v>0.74</v>
      </c>
      <c r="AD80" s="9"/>
      <c r="AE80" s="9">
        <v>12.73</v>
      </c>
      <c r="AF80" s="9"/>
      <c r="AG80" s="11"/>
      <c r="AH80" s="11"/>
      <c r="AI80" s="11">
        <v>4.939902</v>
      </c>
      <c r="AJ80" s="9">
        <v>8.58</v>
      </c>
      <c r="AK80" s="9">
        <v>5.85</v>
      </c>
      <c r="AL80" s="9">
        <v>0.11</v>
      </c>
      <c r="AM80" s="9"/>
      <c r="AN80" s="9">
        <v>3.97</v>
      </c>
      <c r="AO80" s="9">
        <v>3.75</v>
      </c>
      <c r="AP80" s="9">
        <v>1.01</v>
      </c>
      <c r="AQ80" s="9"/>
      <c r="AR80" s="9"/>
      <c r="AS80" s="9"/>
      <c r="AT80" s="9"/>
      <c r="AU80" s="9"/>
      <c r="AV80" s="9"/>
      <c r="AW80" s="9"/>
      <c r="AX80" s="9"/>
      <c r="AY80" s="9"/>
      <c r="AZ80" s="9"/>
      <c r="BA80" s="9"/>
      <c r="BB80" s="9"/>
      <c r="BC80" s="9"/>
      <c r="BD80" s="9"/>
      <c r="BE80" s="9"/>
      <c r="BF80" s="9">
        <v>1.21</v>
      </c>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v>8.98</v>
      </c>
      <c r="CI80" s="9"/>
      <c r="CJ80" s="9">
        <v>72.400000000000006</v>
      </c>
      <c r="CK80" s="9">
        <v>105</v>
      </c>
      <c r="CL80" s="9"/>
      <c r="CM80" s="9"/>
      <c r="CN80" s="9">
        <v>17</v>
      </c>
      <c r="CO80" s="9">
        <v>84.2</v>
      </c>
      <c r="CP80" s="9"/>
      <c r="CQ80" s="9"/>
      <c r="CR80" s="9">
        <v>20.399999999999999</v>
      </c>
      <c r="CS80" s="9"/>
      <c r="CT80" s="9"/>
      <c r="CU80" s="9"/>
      <c r="CV80" s="9"/>
      <c r="CW80" s="9">
        <v>141</v>
      </c>
      <c r="CX80" s="9">
        <v>1523</v>
      </c>
      <c r="CY80" s="9">
        <v>26.5</v>
      </c>
      <c r="CZ80" s="9">
        <v>214</v>
      </c>
      <c r="DA80" s="9">
        <v>22.9</v>
      </c>
      <c r="DB80" s="9"/>
      <c r="DC80" s="9"/>
      <c r="DD80" s="9"/>
      <c r="DE80" s="9"/>
      <c r="DF80" s="9"/>
      <c r="DG80" s="9"/>
      <c r="DH80" s="9"/>
      <c r="DI80" s="9"/>
      <c r="DJ80" s="9"/>
      <c r="DK80" s="9"/>
      <c r="DL80" s="9"/>
      <c r="DM80" s="9">
        <v>6.13</v>
      </c>
      <c r="DN80" s="9">
        <v>1079</v>
      </c>
      <c r="DO80" s="9">
        <v>112</v>
      </c>
      <c r="DP80" s="9">
        <v>217</v>
      </c>
      <c r="DQ80" s="9">
        <v>23</v>
      </c>
      <c r="DR80" s="9">
        <v>81.8</v>
      </c>
      <c r="DS80" s="9">
        <v>12.6</v>
      </c>
      <c r="DT80" s="9">
        <v>2.54</v>
      </c>
      <c r="DU80" s="9">
        <v>8.68</v>
      </c>
      <c r="DV80" s="9">
        <v>1.06</v>
      </c>
      <c r="DW80" s="9">
        <v>4.93</v>
      </c>
      <c r="DX80" s="9">
        <v>0.87</v>
      </c>
      <c r="DY80" s="9">
        <v>2.2799999999999998</v>
      </c>
      <c r="DZ80" s="9">
        <v>0.3</v>
      </c>
      <c r="EA80" s="9">
        <v>1.86</v>
      </c>
      <c r="EB80" s="9">
        <v>0.27</v>
      </c>
      <c r="EC80" s="9">
        <v>5.0599999999999996</v>
      </c>
      <c r="ED80" s="9">
        <v>1.3</v>
      </c>
      <c r="EE80" s="9"/>
      <c r="EF80" s="9"/>
      <c r="EG80" s="9"/>
      <c r="EH80" s="9"/>
      <c r="EI80" s="9"/>
      <c r="EJ80" s="9"/>
      <c r="EK80" s="9"/>
      <c r="EL80" s="9"/>
      <c r="EM80" s="9">
        <v>35</v>
      </c>
      <c r="EN80" s="9"/>
      <c r="EO80" s="9">
        <v>26.8</v>
      </c>
      <c r="EP80" s="9">
        <v>6.82</v>
      </c>
      <c r="EQ80" s="9"/>
      <c r="ER80" s="9"/>
      <c r="ES80" s="9"/>
      <c r="ET80" s="9"/>
      <c r="EU80" s="9"/>
      <c r="EV80" s="9"/>
      <c r="EW80" s="9"/>
      <c r="EX80" s="9"/>
      <c r="EY80" s="9"/>
      <c r="EZ80" s="9"/>
      <c r="FA80" s="9"/>
      <c r="FB80" s="9"/>
      <c r="FC80" s="9"/>
      <c r="FD80" s="9"/>
      <c r="FE80" s="9"/>
      <c r="FF80" s="9"/>
      <c r="FG80" s="9"/>
      <c r="FH80" s="9"/>
      <c r="FI80" s="9"/>
      <c r="FJ80" s="9"/>
      <c r="FK80" s="9"/>
      <c r="FL80" s="9"/>
      <c r="FM80" s="9"/>
      <c r="FN80" s="9"/>
      <c r="FO80" s="7"/>
      <c r="FP80" s="1" t="s">
        <v>267</v>
      </c>
    </row>
    <row r="81" spans="1:172" x14ac:dyDescent="0.35">
      <c r="A81" s="1" t="s">
        <v>265</v>
      </c>
      <c r="D81" s="1" t="s">
        <v>172</v>
      </c>
      <c r="E81" s="2">
        <v>51.220555555555556</v>
      </c>
      <c r="F81" s="2">
        <v>51.220555555555556</v>
      </c>
      <c r="G81" s="2">
        <v>119.81777777777778</v>
      </c>
      <c r="H81" s="2">
        <v>119.81777777777778</v>
      </c>
      <c r="L81" s="1" t="s">
        <v>269</v>
      </c>
      <c r="O81" s="6"/>
      <c r="P81" s="7"/>
      <c r="Q81" s="8">
        <v>155</v>
      </c>
      <c r="R81" s="7"/>
      <c r="S81" s="7"/>
      <c r="T81" s="7"/>
      <c r="U81" s="7"/>
      <c r="V81" s="7"/>
      <c r="W81" s="7"/>
      <c r="X81" s="7"/>
      <c r="Y81" s="7"/>
      <c r="Z81" s="7"/>
      <c r="AA81" s="7"/>
      <c r="AB81" s="9">
        <v>54.75</v>
      </c>
      <c r="AC81" s="9">
        <v>0.73</v>
      </c>
      <c r="AD81" s="9"/>
      <c r="AE81" s="9">
        <v>12.46</v>
      </c>
      <c r="AF81" s="9"/>
      <c r="AG81" s="11"/>
      <c r="AH81" s="11"/>
      <c r="AI81" s="11">
        <v>5.1738499999999998</v>
      </c>
      <c r="AJ81" s="9">
        <v>9.99</v>
      </c>
      <c r="AK81" s="9">
        <v>6.09</v>
      </c>
      <c r="AL81" s="9">
        <v>0.12</v>
      </c>
      <c r="AM81" s="9"/>
      <c r="AN81" s="9">
        <v>3.2</v>
      </c>
      <c r="AO81" s="9">
        <v>3.79</v>
      </c>
      <c r="AP81" s="9">
        <v>1.18</v>
      </c>
      <c r="AQ81" s="9"/>
      <c r="AR81" s="9"/>
      <c r="AS81" s="9"/>
      <c r="AT81" s="9"/>
      <c r="AU81" s="9"/>
      <c r="AV81" s="9"/>
      <c r="AW81" s="9"/>
      <c r="AX81" s="9"/>
      <c r="AY81" s="9"/>
      <c r="AZ81" s="9"/>
      <c r="BA81" s="9"/>
      <c r="BB81" s="9"/>
      <c r="BC81" s="9"/>
      <c r="BD81" s="9"/>
      <c r="BE81" s="9"/>
      <c r="BF81" s="9">
        <v>0.56999999999999995</v>
      </c>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v>8.17</v>
      </c>
      <c r="CI81" s="9"/>
      <c r="CJ81" s="9">
        <v>66.2</v>
      </c>
      <c r="CK81" s="9">
        <v>78.2</v>
      </c>
      <c r="CL81" s="9"/>
      <c r="CM81" s="9"/>
      <c r="CN81" s="9">
        <v>16.3</v>
      </c>
      <c r="CO81" s="9">
        <v>85.4</v>
      </c>
      <c r="CP81" s="9"/>
      <c r="CQ81" s="9"/>
      <c r="CR81" s="9">
        <v>20.8</v>
      </c>
      <c r="CS81" s="9"/>
      <c r="CT81" s="9"/>
      <c r="CU81" s="9"/>
      <c r="CV81" s="9"/>
      <c r="CW81" s="9">
        <v>141</v>
      </c>
      <c r="CX81" s="9">
        <v>1579</v>
      </c>
      <c r="CY81" s="9">
        <v>29.2</v>
      </c>
      <c r="CZ81" s="9">
        <v>236</v>
      </c>
      <c r="DA81" s="9">
        <v>32.1</v>
      </c>
      <c r="DB81" s="9"/>
      <c r="DC81" s="9"/>
      <c r="DD81" s="9"/>
      <c r="DE81" s="9"/>
      <c r="DF81" s="9"/>
      <c r="DG81" s="9"/>
      <c r="DH81" s="9"/>
      <c r="DI81" s="9"/>
      <c r="DJ81" s="9"/>
      <c r="DK81" s="9"/>
      <c r="DL81" s="9"/>
      <c r="DM81" s="9">
        <v>5.23</v>
      </c>
      <c r="DN81" s="9">
        <v>910</v>
      </c>
      <c r="DO81" s="9">
        <v>133</v>
      </c>
      <c r="DP81" s="9">
        <v>257</v>
      </c>
      <c r="DQ81" s="9">
        <v>27.5</v>
      </c>
      <c r="DR81" s="9">
        <v>95.3</v>
      </c>
      <c r="DS81" s="9">
        <v>14.5</v>
      </c>
      <c r="DT81" s="9">
        <v>2.99</v>
      </c>
      <c r="DU81" s="9">
        <v>10.1</v>
      </c>
      <c r="DV81" s="9">
        <v>1.2</v>
      </c>
      <c r="DW81" s="9">
        <v>5.7</v>
      </c>
      <c r="DX81" s="9">
        <v>0.93</v>
      </c>
      <c r="DY81" s="9">
        <v>2.5299999999999998</v>
      </c>
      <c r="DZ81" s="9">
        <v>0.33</v>
      </c>
      <c r="EA81" s="9">
        <v>2.11</v>
      </c>
      <c r="EB81" s="9">
        <v>0.28000000000000003</v>
      </c>
      <c r="EC81" s="9">
        <v>5.38</v>
      </c>
      <c r="ED81" s="9">
        <v>1.87</v>
      </c>
      <c r="EE81" s="9"/>
      <c r="EF81" s="9"/>
      <c r="EG81" s="9"/>
      <c r="EH81" s="9"/>
      <c r="EI81" s="9"/>
      <c r="EJ81" s="9"/>
      <c r="EK81" s="9"/>
      <c r="EL81" s="9"/>
      <c r="EM81" s="9">
        <v>27.6</v>
      </c>
      <c r="EN81" s="9"/>
      <c r="EO81" s="9">
        <v>35</v>
      </c>
      <c r="EP81" s="9">
        <v>9.7799999999999994</v>
      </c>
      <c r="EQ81" s="9"/>
      <c r="ER81" s="9"/>
      <c r="ES81" s="9"/>
      <c r="ET81" s="9"/>
      <c r="EU81" s="9"/>
      <c r="EV81" s="9"/>
      <c r="EW81" s="9"/>
      <c r="EX81" s="9"/>
      <c r="EY81" s="9"/>
      <c r="EZ81" s="9"/>
      <c r="FA81" s="9"/>
      <c r="FB81" s="9"/>
      <c r="FC81" s="9"/>
      <c r="FD81" s="9"/>
      <c r="FE81" s="9"/>
      <c r="FF81" s="9"/>
      <c r="FG81" s="9"/>
      <c r="FH81" s="9"/>
      <c r="FI81" s="9"/>
      <c r="FJ81" s="9"/>
      <c r="FK81" s="9"/>
      <c r="FL81" s="9"/>
      <c r="FM81" s="9"/>
      <c r="FN81" s="9"/>
      <c r="FO81" s="7"/>
      <c r="FP81" s="1" t="s">
        <v>267</v>
      </c>
    </row>
    <row r="82" spans="1:172" x14ac:dyDescent="0.35">
      <c r="A82" s="1" t="s">
        <v>265</v>
      </c>
      <c r="D82" s="1" t="s">
        <v>172</v>
      </c>
      <c r="E82" s="2">
        <v>51.220555555555556</v>
      </c>
      <c r="F82" s="2">
        <v>51.220555555555556</v>
      </c>
      <c r="G82" s="2">
        <v>119.81777777777778</v>
      </c>
      <c r="H82" s="2">
        <v>119.81777777777778</v>
      </c>
      <c r="L82" s="1" t="s">
        <v>270</v>
      </c>
      <c r="O82" s="6"/>
      <c r="P82" s="7"/>
      <c r="Q82" s="8">
        <v>155</v>
      </c>
      <c r="R82" s="7"/>
      <c r="S82" s="7"/>
      <c r="T82" s="7"/>
      <c r="U82" s="7"/>
      <c r="V82" s="7"/>
      <c r="W82" s="7"/>
      <c r="X82" s="7"/>
      <c r="Y82" s="7"/>
      <c r="Z82" s="7"/>
      <c r="AA82" s="7"/>
      <c r="AB82" s="9">
        <v>54.31</v>
      </c>
      <c r="AC82" s="9">
        <v>0.78</v>
      </c>
      <c r="AD82" s="9"/>
      <c r="AE82" s="9">
        <v>12.55</v>
      </c>
      <c r="AF82" s="9"/>
      <c r="AG82" s="11"/>
      <c r="AH82" s="11"/>
      <c r="AI82" s="11">
        <v>5.1648520000000007</v>
      </c>
      <c r="AJ82" s="9">
        <v>9.6999999999999993</v>
      </c>
      <c r="AK82" s="9">
        <v>6.23</v>
      </c>
      <c r="AL82" s="9">
        <v>0.11</v>
      </c>
      <c r="AM82" s="9"/>
      <c r="AN82" s="9">
        <v>3.01</v>
      </c>
      <c r="AO82" s="9">
        <v>4.0999999999999996</v>
      </c>
      <c r="AP82" s="9">
        <v>1.01</v>
      </c>
      <c r="AQ82" s="9"/>
      <c r="AR82" s="9"/>
      <c r="AS82" s="9"/>
      <c r="AT82" s="9"/>
      <c r="AU82" s="9"/>
      <c r="AV82" s="9"/>
      <c r="AW82" s="9"/>
      <c r="AX82" s="9"/>
      <c r="AY82" s="9"/>
      <c r="AZ82" s="9"/>
      <c r="BA82" s="9"/>
      <c r="BB82" s="9"/>
      <c r="BC82" s="9"/>
      <c r="BD82" s="9"/>
      <c r="BE82" s="9"/>
      <c r="BF82" s="9">
        <v>1.08</v>
      </c>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v>8.7899999999999991</v>
      </c>
      <c r="CI82" s="9"/>
      <c r="CJ82" s="9">
        <v>74.900000000000006</v>
      </c>
      <c r="CK82" s="9">
        <v>101</v>
      </c>
      <c r="CL82" s="9"/>
      <c r="CM82" s="9"/>
      <c r="CN82" s="9">
        <v>17.2</v>
      </c>
      <c r="CO82" s="9">
        <v>91</v>
      </c>
      <c r="CP82" s="9"/>
      <c r="CQ82" s="9"/>
      <c r="CR82" s="9">
        <v>20.9</v>
      </c>
      <c r="CS82" s="9"/>
      <c r="CT82" s="9"/>
      <c r="CU82" s="9"/>
      <c r="CV82" s="9"/>
      <c r="CW82" s="9">
        <v>130</v>
      </c>
      <c r="CX82" s="9">
        <v>1611</v>
      </c>
      <c r="CY82" s="9">
        <v>26.7</v>
      </c>
      <c r="CZ82" s="9">
        <v>266</v>
      </c>
      <c r="DA82" s="9">
        <v>25.8</v>
      </c>
      <c r="DB82" s="9"/>
      <c r="DC82" s="9"/>
      <c r="DD82" s="9"/>
      <c r="DE82" s="9"/>
      <c r="DF82" s="9"/>
      <c r="DG82" s="9"/>
      <c r="DH82" s="9"/>
      <c r="DI82" s="9"/>
      <c r="DJ82" s="9"/>
      <c r="DK82" s="9"/>
      <c r="DL82" s="9"/>
      <c r="DM82" s="9">
        <v>4.33</v>
      </c>
      <c r="DN82" s="9">
        <v>896</v>
      </c>
      <c r="DO82" s="9">
        <v>119</v>
      </c>
      <c r="DP82" s="9">
        <v>226</v>
      </c>
      <c r="DQ82" s="9">
        <v>24.1</v>
      </c>
      <c r="DR82" s="9">
        <v>85</v>
      </c>
      <c r="DS82" s="9">
        <v>13.2</v>
      </c>
      <c r="DT82" s="9">
        <v>2.67</v>
      </c>
      <c r="DU82" s="9">
        <v>9.06</v>
      </c>
      <c r="DV82" s="9">
        <v>1.1000000000000001</v>
      </c>
      <c r="DW82" s="9">
        <v>5.2</v>
      </c>
      <c r="DX82" s="9">
        <v>0.86</v>
      </c>
      <c r="DY82" s="9">
        <v>2.29</v>
      </c>
      <c r="DZ82" s="9">
        <v>0.3</v>
      </c>
      <c r="EA82" s="9">
        <v>1.86</v>
      </c>
      <c r="EB82" s="9">
        <v>0.27</v>
      </c>
      <c r="EC82" s="9">
        <v>5.82</v>
      </c>
      <c r="ED82" s="9">
        <v>1.59</v>
      </c>
      <c r="EE82" s="9"/>
      <c r="EF82" s="9"/>
      <c r="EG82" s="9"/>
      <c r="EH82" s="9"/>
      <c r="EI82" s="9"/>
      <c r="EJ82" s="9"/>
      <c r="EK82" s="9"/>
      <c r="EL82" s="9"/>
      <c r="EM82" s="9">
        <v>22</v>
      </c>
      <c r="EN82" s="9"/>
      <c r="EO82" s="9">
        <v>32.5</v>
      </c>
      <c r="EP82" s="9">
        <v>7.28</v>
      </c>
      <c r="EQ82" s="9"/>
      <c r="ER82" s="9"/>
      <c r="ES82" s="9"/>
      <c r="ET82" s="9"/>
      <c r="EU82" s="9"/>
      <c r="EV82" s="9"/>
      <c r="EW82" s="9"/>
      <c r="EX82" s="9"/>
      <c r="EY82" s="9"/>
      <c r="EZ82" s="9"/>
      <c r="FA82" s="9"/>
      <c r="FB82" s="9"/>
      <c r="FC82" s="9"/>
      <c r="FD82" s="9"/>
      <c r="FE82" s="9"/>
      <c r="FF82" s="9"/>
      <c r="FG82" s="9"/>
      <c r="FH82" s="9"/>
      <c r="FI82" s="9"/>
      <c r="FJ82" s="9"/>
      <c r="FK82" s="9"/>
      <c r="FL82" s="9"/>
      <c r="FM82" s="9"/>
      <c r="FN82" s="9"/>
      <c r="FO82" s="7"/>
      <c r="FP82" s="1" t="s">
        <v>267</v>
      </c>
    </row>
    <row r="83" spans="1:172" x14ac:dyDescent="0.35">
      <c r="A83" s="1" t="s">
        <v>265</v>
      </c>
      <c r="D83" s="1" t="s">
        <v>172</v>
      </c>
      <c r="E83" s="2">
        <v>50.779722222222219</v>
      </c>
      <c r="F83" s="15">
        <v>50.779722222222219</v>
      </c>
      <c r="G83" s="15">
        <v>119.52916666666667</v>
      </c>
      <c r="H83" s="2">
        <v>119.52916666666667</v>
      </c>
      <c r="L83" s="1" t="s">
        <v>271</v>
      </c>
      <c r="O83" s="6"/>
      <c r="P83" s="7"/>
      <c r="Q83" s="8">
        <v>140</v>
      </c>
      <c r="R83" s="7"/>
      <c r="S83" s="7"/>
      <c r="T83" s="7"/>
      <c r="U83" s="7"/>
      <c r="V83" s="7"/>
      <c r="W83" s="7"/>
      <c r="X83" s="7"/>
      <c r="Y83" s="7"/>
      <c r="Z83" s="7"/>
      <c r="AA83" s="7"/>
      <c r="AB83" s="9">
        <v>71.59</v>
      </c>
      <c r="AC83" s="9">
        <v>0.37</v>
      </c>
      <c r="AD83" s="9"/>
      <c r="AE83" s="9">
        <v>14.41</v>
      </c>
      <c r="AF83" s="9"/>
      <c r="AG83" s="11"/>
      <c r="AH83" s="11"/>
      <c r="AI83" s="11">
        <v>1.8895800000000003</v>
      </c>
      <c r="AJ83" s="9">
        <v>1.38</v>
      </c>
      <c r="AK83" s="9">
        <v>0.47</v>
      </c>
      <c r="AL83" s="9">
        <v>0.04</v>
      </c>
      <c r="AM83" s="9"/>
      <c r="AN83" s="9">
        <v>4.83</v>
      </c>
      <c r="AO83" s="9">
        <v>3.66</v>
      </c>
      <c r="AP83" s="9">
        <v>0.1</v>
      </c>
      <c r="AQ83" s="9"/>
      <c r="AR83" s="9"/>
      <c r="AS83" s="9"/>
      <c r="AT83" s="9"/>
      <c r="AU83" s="9"/>
      <c r="AV83" s="9"/>
      <c r="AW83" s="9"/>
      <c r="AX83" s="9"/>
      <c r="AY83" s="9"/>
      <c r="AZ83" s="9"/>
      <c r="BA83" s="9"/>
      <c r="BB83" s="9"/>
      <c r="BC83" s="9"/>
      <c r="BD83" s="9"/>
      <c r="BE83" s="9"/>
      <c r="BF83" s="9">
        <v>0.44</v>
      </c>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v>3.41</v>
      </c>
      <c r="CI83" s="9"/>
      <c r="CJ83" s="9">
        <v>25.1</v>
      </c>
      <c r="CK83" s="9">
        <v>1.98</v>
      </c>
      <c r="CL83" s="9"/>
      <c r="CM83" s="9"/>
      <c r="CN83" s="9">
        <v>2.74</v>
      </c>
      <c r="CO83" s="9">
        <v>0.99</v>
      </c>
      <c r="CP83" s="9"/>
      <c r="CQ83" s="9"/>
      <c r="CR83" s="9">
        <v>21.7</v>
      </c>
      <c r="CS83" s="9"/>
      <c r="CT83" s="9"/>
      <c r="CU83" s="9"/>
      <c r="CV83" s="9"/>
      <c r="CW83" s="9">
        <v>269</v>
      </c>
      <c r="CX83" s="9">
        <v>285</v>
      </c>
      <c r="CY83" s="9">
        <v>23.1</v>
      </c>
      <c r="CZ83" s="9">
        <v>252</v>
      </c>
      <c r="DA83" s="9">
        <v>18.3</v>
      </c>
      <c r="DB83" s="9"/>
      <c r="DC83" s="9"/>
      <c r="DD83" s="9"/>
      <c r="DE83" s="9"/>
      <c r="DF83" s="9"/>
      <c r="DG83" s="9"/>
      <c r="DH83" s="9"/>
      <c r="DI83" s="9"/>
      <c r="DJ83" s="9"/>
      <c r="DK83" s="9"/>
      <c r="DL83" s="9"/>
      <c r="DM83" s="9">
        <v>3.01</v>
      </c>
      <c r="DN83" s="9">
        <v>710</v>
      </c>
      <c r="DO83" s="9">
        <v>57.1</v>
      </c>
      <c r="DP83" s="9">
        <v>113</v>
      </c>
      <c r="DQ83" s="9">
        <v>12</v>
      </c>
      <c r="DR83" s="9">
        <v>41.4</v>
      </c>
      <c r="DS83" s="9">
        <v>6.81</v>
      </c>
      <c r="DT83" s="9">
        <v>0.99</v>
      </c>
      <c r="DU83" s="9">
        <v>4.63</v>
      </c>
      <c r="DV83" s="9">
        <v>0.68</v>
      </c>
      <c r="DW83" s="9">
        <v>3.72</v>
      </c>
      <c r="DX83" s="9">
        <v>0.69</v>
      </c>
      <c r="DY83" s="9">
        <v>1.81</v>
      </c>
      <c r="DZ83" s="9">
        <v>0.28999999999999998</v>
      </c>
      <c r="EA83" s="9">
        <v>1.86</v>
      </c>
      <c r="EB83" s="9">
        <v>0.27</v>
      </c>
      <c r="EC83" s="9">
        <v>6.86</v>
      </c>
      <c r="ED83" s="9">
        <v>1.67</v>
      </c>
      <c r="EE83" s="9"/>
      <c r="EF83" s="9"/>
      <c r="EG83" s="9"/>
      <c r="EH83" s="9"/>
      <c r="EI83" s="9"/>
      <c r="EJ83" s="9"/>
      <c r="EK83" s="9"/>
      <c r="EL83" s="9"/>
      <c r="EM83" s="9">
        <v>33.5</v>
      </c>
      <c r="EN83" s="9"/>
      <c r="EO83" s="9">
        <v>35.200000000000003</v>
      </c>
      <c r="EP83" s="9">
        <v>2.04</v>
      </c>
      <c r="EQ83" s="9"/>
      <c r="ER83" s="9"/>
      <c r="ES83" s="9"/>
      <c r="ET83" s="9"/>
      <c r="EU83" s="9"/>
      <c r="EV83" s="9"/>
      <c r="EW83" s="9"/>
      <c r="EX83" s="9"/>
      <c r="EY83" s="9"/>
      <c r="EZ83" s="9"/>
      <c r="FA83" s="9"/>
      <c r="FB83" s="9"/>
      <c r="FC83" s="9"/>
      <c r="FD83" s="9"/>
      <c r="FE83" s="9"/>
      <c r="FF83" s="9"/>
      <c r="FG83" s="9"/>
      <c r="FH83" s="9"/>
      <c r="FI83" s="9"/>
      <c r="FJ83" s="9"/>
      <c r="FK83" s="9"/>
      <c r="FL83" s="9"/>
      <c r="FM83" s="9"/>
      <c r="FN83" s="9"/>
      <c r="FO83" s="7"/>
      <c r="FP83" s="1" t="s">
        <v>267</v>
      </c>
    </row>
    <row r="84" spans="1:172" x14ac:dyDescent="0.35">
      <c r="A84" s="1" t="s">
        <v>265</v>
      </c>
      <c r="D84" s="1" t="s">
        <v>172</v>
      </c>
      <c r="E84" s="2">
        <v>50.779722222222219</v>
      </c>
      <c r="F84" s="2">
        <v>50.779722222222219</v>
      </c>
      <c r="G84" s="2">
        <v>119.52916666666667</v>
      </c>
      <c r="H84" s="2">
        <v>119.52916666666667</v>
      </c>
      <c r="L84" s="1" t="s">
        <v>272</v>
      </c>
      <c r="O84" s="6"/>
      <c r="P84" s="7"/>
      <c r="Q84" s="8">
        <v>140</v>
      </c>
      <c r="R84" s="7"/>
      <c r="S84" s="7"/>
      <c r="T84" s="7"/>
      <c r="U84" s="7"/>
      <c r="V84" s="7"/>
      <c r="W84" s="7"/>
      <c r="X84" s="7"/>
      <c r="Y84" s="7"/>
      <c r="Z84" s="7"/>
      <c r="AA84" s="7"/>
      <c r="AB84" s="9">
        <v>71.67</v>
      </c>
      <c r="AC84" s="9">
        <v>0.36</v>
      </c>
      <c r="AD84" s="9"/>
      <c r="AE84" s="9">
        <v>14.42</v>
      </c>
      <c r="AF84" s="9"/>
      <c r="AG84" s="11"/>
      <c r="AH84" s="11"/>
      <c r="AI84" s="11">
        <v>1.8265939999999998</v>
      </c>
      <c r="AJ84" s="9">
        <v>1.36</v>
      </c>
      <c r="AK84" s="9">
        <v>0.47</v>
      </c>
      <c r="AL84" s="9">
        <v>0.04</v>
      </c>
      <c r="AM84" s="9"/>
      <c r="AN84" s="9">
        <v>4.87</v>
      </c>
      <c r="AO84" s="9">
        <v>3.66</v>
      </c>
      <c r="AP84" s="9">
        <v>0.1</v>
      </c>
      <c r="AQ84" s="9"/>
      <c r="AR84" s="9"/>
      <c r="AS84" s="9"/>
      <c r="AT84" s="9"/>
      <c r="AU84" s="9"/>
      <c r="AV84" s="9"/>
      <c r="AW84" s="9"/>
      <c r="AX84" s="9"/>
      <c r="AY84" s="9"/>
      <c r="AZ84" s="9"/>
      <c r="BA84" s="9"/>
      <c r="BB84" s="9"/>
      <c r="BC84" s="9"/>
      <c r="BD84" s="9"/>
      <c r="BE84" s="9"/>
      <c r="BF84" s="9">
        <v>0.4</v>
      </c>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v>3.4</v>
      </c>
      <c r="CI84" s="9"/>
      <c r="CJ84" s="9">
        <v>24.7</v>
      </c>
      <c r="CK84" s="9">
        <v>2.06</v>
      </c>
      <c r="CL84" s="9"/>
      <c r="CM84" s="9"/>
      <c r="CN84" s="9">
        <v>2.67</v>
      </c>
      <c r="CO84" s="9">
        <v>0.97</v>
      </c>
      <c r="CP84" s="9"/>
      <c r="CQ84" s="9"/>
      <c r="CR84" s="9">
        <v>22.1</v>
      </c>
      <c r="CS84" s="9"/>
      <c r="CT84" s="9"/>
      <c r="CU84" s="9"/>
      <c r="CV84" s="9"/>
      <c r="CW84" s="9">
        <v>275</v>
      </c>
      <c r="CX84" s="9">
        <v>289</v>
      </c>
      <c r="CY84" s="9">
        <v>22.8</v>
      </c>
      <c r="CZ84" s="9">
        <v>269</v>
      </c>
      <c r="DA84" s="9">
        <v>18</v>
      </c>
      <c r="DB84" s="9"/>
      <c r="DC84" s="9"/>
      <c r="DD84" s="9"/>
      <c r="DE84" s="9"/>
      <c r="DF84" s="9"/>
      <c r="DG84" s="9"/>
      <c r="DH84" s="9"/>
      <c r="DI84" s="9"/>
      <c r="DJ84" s="9"/>
      <c r="DK84" s="9"/>
      <c r="DL84" s="9"/>
      <c r="DM84" s="9">
        <v>2.92</v>
      </c>
      <c r="DN84" s="9">
        <v>721</v>
      </c>
      <c r="DO84" s="9">
        <v>55.1</v>
      </c>
      <c r="DP84" s="9">
        <v>110</v>
      </c>
      <c r="DQ84" s="9">
        <v>11.7</v>
      </c>
      <c r="DR84" s="9">
        <v>40.4</v>
      </c>
      <c r="DS84" s="9">
        <v>6.94</v>
      </c>
      <c r="DT84" s="9">
        <v>1.04</v>
      </c>
      <c r="DU84" s="9">
        <v>4.55</v>
      </c>
      <c r="DV84" s="9">
        <v>0.67</v>
      </c>
      <c r="DW84" s="9">
        <v>3.65</v>
      </c>
      <c r="DX84" s="9">
        <v>0.68</v>
      </c>
      <c r="DY84" s="9">
        <v>1.86</v>
      </c>
      <c r="DZ84" s="9">
        <v>0.27</v>
      </c>
      <c r="EA84" s="9">
        <v>1.79</v>
      </c>
      <c r="EB84" s="9">
        <v>0.26</v>
      </c>
      <c r="EC84" s="9">
        <v>7.12</v>
      </c>
      <c r="ED84" s="9">
        <v>1.64</v>
      </c>
      <c r="EE84" s="9"/>
      <c r="EF84" s="9"/>
      <c r="EG84" s="9"/>
      <c r="EH84" s="9"/>
      <c r="EI84" s="9"/>
      <c r="EJ84" s="9"/>
      <c r="EK84" s="9"/>
      <c r="EL84" s="9"/>
      <c r="EM84" s="9">
        <v>34.200000000000003</v>
      </c>
      <c r="EN84" s="9"/>
      <c r="EO84" s="9">
        <v>34.9</v>
      </c>
      <c r="EP84" s="9">
        <v>1.97</v>
      </c>
      <c r="EQ84" s="9"/>
      <c r="ER84" s="9"/>
      <c r="ES84" s="9"/>
      <c r="ET84" s="9"/>
      <c r="EU84" s="9"/>
      <c r="EV84" s="9"/>
      <c r="EW84" s="9"/>
      <c r="EX84" s="9"/>
      <c r="EY84" s="9"/>
      <c r="EZ84" s="9"/>
      <c r="FA84" s="9"/>
      <c r="FB84" s="9"/>
      <c r="FC84" s="9"/>
      <c r="FD84" s="9"/>
      <c r="FE84" s="9"/>
      <c r="FF84" s="9"/>
      <c r="FG84" s="9"/>
      <c r="FH84" s="9"/>
      <c r="FI84" s="9"/>
      <c r="FJ84" s="9"/>
      <c r="FK84" s="9"/>
      <c r="FL84" s="9"/>
      <c r="FM84" s="9"/>
      <c r="FN84" s="9"/>
      <c r="FO84" s="7"/>
      <c r="FP84" s="1" t="s">
        <v>267</v>
      </c>
    </row>
    <row r="85" spans="1:172" x14ac:dyDescent="0.35">
      <c r="A85" s="1" t="s">
        <v>265</v>
      </c>
      <c r="D85" s="1" t="s">
        <v>172</v>
      </c>
      <c r="E85" s="2">
        <v>50.779722222222219</v>
      </c>
      <c r="F85" s="2">
        <v>50.779722222222219</v>
      </c>
      <c r="G85" s="2">
        <v>119.52916666666667</v>
      </c>
      <c r="H85" s="2">
        <v>119.52916666666667</v>
      </c>
      <c r="L85" s="1" t="s">
        <v>273</v>
      </c>
      <c r="O85" s="6"/>
      <c r="P85" s="7"/>
      <c r="Q85" s="8">
        <v>140</v>
      </c>
      <c r="R85" s="7"/>
      <c r="S85" s="7"/>
      <c r="T85" s="7"/>
      <c r="U85" s="7"/>
      <c r="V85" s="7"/>
      <c r="W85" s="7"/>
      <c r="X85" s="7"/>
      <c r="Y85" s="7"/>
      <c r="Z85" s="7"/>
      <c r="AA85" s="7"/>
      <c r="AB85" s="9">
        <v>71.58</v>
      </c>
      <c r="AC85" s="9">
        <v>0.38</v>
      </c>
      <c r="AD85" s="9"/>
      <c r="AE85" s="9">
        <v>14.41</v>
      </c>
      <c r="AF85" s="9"/>
      <c r="AG85" s="11"/>
      <c r="AH85" s="11"/>
      <c r="AI85" s="11">
        <v>1.916574</v>
      </c>
      <c r="AJ85" s="9">
        <v>1.37</v>
      </c>
      <c r="AK85" s="9">
        <v>0.48</v>
      </c>
      <c r="AL85" s="9">
        <v>0.04</v>
      </c>
      <c r="AM85" s="9"/>
      <c r="AN85" s="9">
        <v>4.8600000000000003</v>
      </c>
      <c r="AO85" s="9">
        <v>3.64</v>
      </c>
      <c r="AP85" s="9">
        <v>0.11</v>
      </c>
      <c r="AQ85" s="9"/>
      <c r="AR85" s="9"/>
      <c r="AS85" s="9"/>
      <c r="AT85" s="9"/>
      <c r="AU85" s="9"/>
      <c r="AV85" s="9"/>
      <c r="AW85" s="9"/>
      <c r="AX85" s="9"/>
      <c r="AY85" s="9"/>
      <c r="AZ85" s="9"/>
      <c r="BA85" s="9"/>
      <c r="BB85" s="9"/>
      <c r="BC85" s="9"/>
      <c r="BD85" s="9"/>
      <c r="BE85" s="9"/>
      <c r="BF85" s="9">
        <v>0.42</v>
      </c>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v>3.35</v>
      </c>
      <c r="CI85" s="9"/>
      <c r="CJ85" s="9">
        <v>25.3</v>
      </c>
      <c r="CK85" s="9">
        <v>1.91</v>
      </c>
      <c r="CL85" s="9"/>
      <c r="CM85" s="9"/>
      <c r="CN85" s="9">
        <v>2.59</v>
      </c>
      <c r="CO85" s="9">
        <v>1.03</v>
      </c>
      <c r="CP85" s="9"/>
      <c r="CQ85" s="9"/>
      <c r="CR85" s="9">
        <v>21.8</v>
      </c>
      <c r="CS85" s="9"/>
      <c r="CT85" s="9"/>
      <c r="CU85" s="9"/>
      <c r="CV85" s="9"/>
      <c r="CW85" s="9">
        <v>272</v>
      </c>
      <c r="CX85" s="9">
        <v>285</v>
      </c>
      <c r="CY85" s="9">
        <v>23</v>
      </c>
      <c r="CZ85" s="9">
        <v>246</v>
      </c>
      <c r="DA85" s="9">
        <v>17.7</v>
      </c>
      <c r="DB85" s="9"/>
      <c r="DC85" s="9"/>
      <c r="DD85" s="9"/>
      <c r="DE85" s="9"/>
      <c r="DF85" s="9"/>
      <c r="DG85" s="9"/>
      <c r="DH85" s="9"/>
      <c r="DI85" s="9"/>
      <c r="DJ85" s="9"/>
      <c r="DK85" s="9"/>
      <c r="DL85" s="9"/>
      <c r="DM85" s="9">
        <v>2.84</v>
      </c>
      <c r="DN85" s="9">
        <v>715</v>
      </c>
      <c r="DO85" s="9">
        <v>57.9</v>
      </c>
      <c r="DP85" s="9">
        <v>114</v>
      </c>
      <c r="DQ85" s="9">
        <v>12</v>
      </c>
      <c r="DR85" s="9">
        <v>41.3</v>
      </c>
      <c r="DS85" s="9">
        <v>6.85</v>
      </c>
      <c r="DT85" s="9">
        <v>0.99</v>
      </c>
      <c r="DU85" s="9">
        <v>4.54</v>
      </c>
      <c r="DV85" s="9">
        <v>0.67</v>
      </c>
      <c r="DW85" s="9">
        <v>3.6</v>
      </c>
      <c r="DX85" s="9">
        <v>0.67</v>
      </c>
      <c r="DY85" s="9">
        <v>1.8</v>
      </c>
      <c r="DZ85" s="9">
        <v>0.26</v>
      </c>
      <c r="EA85" s="9">
        <v>1.76</v>
      </c>
      <c r="EB85" s="9">
        <v>0.27</v>
      </c>
      <c r="EC85" s="9">
        <v>6.57</v>
      </c>
      <c r="ED85" s="9">
        <v>1.61</v>
      </c>
      <c r="EE85" s="9"/>
      <c r="EF85" s="9"/>
      <c r="EG85" s="9"/>
      <c r="EH85" s="9"/>
      <c r="EI85" s="9"/>
      <c r="EJ85" s="9"/>
      <c r="EK85" s="9"/>
      <c r="EL85" s="9"/>
      <c r="EM85" s="9">
        <v>34.1</v>
      </c>
      <c r="EN85" s="9"/>
      <c r="EO85" s="9">
        <v>31.9</v>
      </c>
      <c r="EP85" s="9">
        <v>1.94</v>
      </c>
      <c r="EQ85" s="9"/>
      <c r="ER85" s="9"/>
      <c r="ES85" s="9"/>
      <c r="ET85" s="9"/>
      <c r="EU85" s="9"/>
      <c r="EV85" s="9"/>
      <c r="EW85" s="9"/>
      <c r="EX85" s="9"/>
      <c r="EY85" s="9"/>
      <c r="EZ85" s="9"/>
      <c r="FA85" s="9"/>
      <c r="FB85" s="9"/>
      <c r="FC85" s="9"/>
      <c r="FD85" s="9"/>
      <c r="FE85" s="9"/>
      <c r="FF85" s="9"/>
      <c r="FG85" s="9"/>
      <c r="FH85" s="9"/>
      <c r="FI85" s="9"/>
      <c r="FJ85" s="9"/>
      <c r="FK85" s="9"/>
      <c r="FL85" s="9"/>
      <c r="FM85" s="9"/>
      <c r="FN85" s="9"/>
      <c r="FO85" s="7"/>
      <c r="FP85" s="1" t="s">
        <v>267</v>
      </c>
    </row>
    <row r="86" spans="1:172" x14ac:dyDescent="0.35">
      <c r="A86" s="1" t="s">
        <v>265</v>
      </c>
      <c r="D86" s="1" t="s">
        <v>172</v>
      </c>
      <c r="E86" s="2">
        <v>50.779722222222219</v>
      </c>
      <c r="F86" s="2">
        <v>50.779722222222219</v>
      </c>
      <c r="G86" s="2">
        <v>119.52916666666667</v>
      </c>
      <c r="H86" s="2">
        <v>119.52916666666667</v>
      </c>
      <c r="L86" s="1" t="s">
        <v>274</v>
      </c>
      <c r="O86" s="6"/>
      <c r="P86" s="7"/>
      <c r="Q86" s="8">
        <v>140</v>
      </c>
      <c r="R86" s="7"/>
      <c r="S86" s="7"/>
      <c r="T86" s="7"/>
      <c r="U86" s="7"/>
      <c r="V86" s="7"/>
      <c r="W86" s="7"/>
      <c r="X86" s="7"/>
      <c r="Y86" s="7"/>
      <c r="Z86" s="7"/>
      <c r="AA86" s="7"/>
      <c r="AB86" s="9">
        <v>71.47</v>
      </c>
      <c r="AC86" s="9">
        <v>0.38</v>
      </c>
      <c r="AD86" s="9"/>
      <c r="AE86" s="9">
        <v>14.4</v>
      </c>
      <c r="AF86" s="9"/>
      <c r="AG86" s="11"/>
      <c r="AH86" s="11"/>
      <c r="AI86" s="11">
        <v>1.9255720000000003</v>
      </c>
      <c r="AJ86" s="9">
        <v>1.4</v>
      </c>
      <c r="AK86" s="9">
        <v>0.48</v>
      </c>
      <c r="AL86" s="9">
        <v>0.04</v>
      </c>
      <c r="AM86" s="9"/>
      <c r="AN86" s="9">
        <v>4.83</v>
      </c>
      <c r="AO86" s="9">
        <v>3.63</v>
      </c>
      <c r="AP86" s="9">
        <v>0.11</v>
      </c>
      <c r="AQ86" s="9"/>
      <c r="AR86" s="9"/>
      <c r="AS86" s="9"/>
      <c r="AT86" s="9"/>
      <c r="AU86" s="9"/>
      <c r="AV86" s="9"/>
      <c r="AW86" s="9"/>
      <c r="AX86" s="9"/>
      <c r="AY86" s="9"/>
      <c r="AZ86" s="9"/>
      <c r="BA86" s="9"/>
      <c r="BB86" s="9"/>
      <c r="BC86" s="9"/>
      <c r="BD86" s="9"/>
      <c r="BE86" s="9"/>
      <c r="BF86" s="9">
        <v>0.52</v>
      </c>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v>3.48</v>
      </c>
      <c r="CI86" s="9"/>
      <c r="CJ86" s="9">
        <v>25.5</v>
      </c>
      <c r="CK86" s="9">
        <v>2.21</v>
      </c>
      <c r="CL86" s="9"/>
      <c r="CM86" s="9"/>
      <c r="CN86" s="9">
        <v>2.66</v>
      </c>
      <c r="CO86" s="9">
        <v>0.99</v>
      </c>
      <c r="CP86" s="9"/>
      <c r="CQ86" s="9"/>
      <c r="CR86" s="9">
        <v>22.1</v>
      </c>
      <c r="CS86" s="9"/>
      <c r="CT86" s="9"/>
      <c r="CU86" s="9"/>
      <c r="CV86" s="9"/>
      <c r="CW86" s="9">
        <v>271</v>
      </c>
      <c r="CX86" s="9">
        <v>283</v>
      </c>
      <c r="CY86" s="9">
        <v>25</v>
      </c>
      <c r="CZ86" s="9">
        <v>273</v>
      </c>
      <c r="DA86" s="9">
        <v>18.7</v>
      </c>
      <c r="DB86" s="9"/>
      <c r="DC86" s="9"/>
      <c r="DD86" s="9"/>
      <c r="DE86" s="9"/>
      <c r="DF86" s="9"/>
      <c r="DG86" s="9"/>
      <c r="DH86" s="9"/>
      <c r="DI86" s="9"/>
      <c r="DJ86" s="9"/>
      <c r="DK86" s="9"/>
      <c r="DL86" s="9"/>
      <c r="DM86" s="9">
        <v>2.97</v>
      </c>
      <c r="DN86" s="9">
        <v>713</v>
      </c>
      <c r="DO86" s="9">
        <v>60.3</v>
      </c>
      <c r="DP86" s="9">
        <v>119</v>
      </c>
      <c r="DQ86" s="9">
        <v>12.5</v>
      </c>
      <c r="DR86" s="9">
        <v>42.7</v>
      </c>
      <c r="DS86" s="9">
        <v>7.15</v>
      </c>
      <c r="DT86" s="9">
        <v>1.05</v>
      </c>
      <c r="DU86" s="9">
        <v>4.6500000000000004</v>
      </c>
      <c r="DV86" s="9">
        <v>0.7</v>
      </c>
      <c r="DW86" s="9">
        <v>3.78</v>
      </c>
      <c r="DX86" s="9">
        <v>0.71</v>
      </c>
      <c r="DY86" s="9">
        <v>1.94</v>
      </c>
      <c r="DZ86" s="9">
        <v>0.28999999999999998</v>
      </c>
      <c r="EA86" s="9">
        <v>1.85</v>
      </c>
      <c r="EB86" s="9">
        <v>0.28000000000000003</v>
      </c>
      <c r="EC86" s="9">
        <v>7.29</v>
      </c>
      <c r="ED86" s="9">
        <v>1.71</v>
      </c>
      <c r="EE86" s="9"/>
      <c r="EF86" s="9"/>
      <c r="EG86" s="9"/>
      <c r="EH86" s="9"/>
      <c r="EI86" s="9"/>
      <c r="EJ86" s="9"/>
      <c r="EK86" s="9"/>
      <c r="EL86" s="9"/>
      <c r="EM86" s="9">
        <v>33.9</v>
      </c>
      <c r="EN86" s="9"/>
      <c r="EO86" s="9">
        <v>35.6</v>
      </c>
      <c r="EP86" s="9">
        <v>2.15</v>
      </c>
      <c r="EQ86" s="9"/>
      <c r="ER86" s="9"/>
      <c r="ES86" s="9"/>
      <c r="ET86" s="9"/>
      <c r="EU86" s="9"/>
      <c r="EV86" s="9"/>
      <c r="EW86" s="9"/>
      <c r="EX86" s="9"/>
      <c r="EY86" s="9"/>
      <c r="EZ86" s="9"/>
      <c r="FA86" s="9"/>
      <c r="FB86" s="9"/>
      <c r="FC86" s="9"/>
      <c r="FD86" s="9"/>
      <c r="FE86" s="9"/>
      <c r="FF86" s="9"/>
      <c r="FG86" s="9"/>
      <c r="FH86" s="9"/>
      <c r="FI86" s="9"/>
      <c r="FJ86" s="9"/>
      <c r="FK86" s="9"/>
      <c r="FL86" s="9"/>
      <c r="FM86" s="9"/>
      <c r="FN86" s="9"/>
      <c r="FO86" s="7"/>
      <c r="FP86" s="1" t="s">
        <v>267</v>
      </c>
    </row>
    <row r="87" spans="1:172" x14ac:dyDescent="0.35">
      <c r="A87" s="1" t="s">
        <v>265</v>
      </c>
      <c r="D87" s="1" t="s">
        <v>172</v>
      </c>
      <c r="E87" s="2">
        <v>52.219722222222224</v>
      </c>
      <c r="F87" s="2">
        <v>52.219722222222224</v>
      </c>
      <c r="G87" s="2">
        <v>121.55888888888889</v>
      </c>
      <c r="H87" s="2">
        <v>121.55888888888889</v>
      </c>
      <c r="L87" s="1" t="s">
        <v>275</v>
      </c>
      <c r="O87" s="6"/>
      <c r="P87" s="7"/>
      <c r="Q87" s="8">
        <v>156</v>
      </c>
      <c r="R87" s="7"/>
      <c r="S87" s="7"/>
      <c r="T87" s="7"/>
      <c r="U87" s="7"/>
      <c r="V87" s="7"/>
      <c r="W87" s="7"/>
      <c r="X87" s="7"/>
      <c r="Y87" s="7"/>
      <c r="Z87" s="7"/>
      <c r="AA87" s="7"/>
      <c r="AB87" s="9">
        <v>61.72</v>
      </c>
      <c r="AC87" s="9">
        <v>0.85</v>
      </c>
      <c r="AD87" s="9"/>
      <c r="AE87" s="9">
        <v>16.7</v>
      </c>
      <c r="AF87" s="9"/>
      <c r="AG87" s="11"/>
      <c r="AH87" s="11"/>
      <c r="AI87" s="11">
        <v>4.5349919999999999</v>
      </c>
      <c r="AJ87" s="9">
        <v>4.24</v>
      </c>
      <c r="AK87" s="9">
        <v>2.87</v>
      </c>
      <c r="AL87" s="9">
        <v>0.05</v>
      </c>
      <c r="AM87" s="9"/>
      <c r="AN87" s="9">
        <v>3.19</v>
      </c>
      <c r="AO87" s="9">
        <v>4.6399999999999997</v>
      </c>
      <c r="AP87" s="9">
        <v>0.22</v>
      </c>
      <c r="AQ87" s="9"/>
      <c r="AR87" s="9"/>
      <c r="AS87" s="9"/>
      <c r="AT87" s="9"/>
      <c r="AU87" s="9"/>
      <c r="AV87" s="9"/>
      <c r="AW87" s="9"/>
      <c r="AX87" s="9"/>
      <c r="AY87" s="9"/>
      <c r="AZ87" s="9"/>
      <c r="BA87" s="9"/>
      <c r="BB87" s="9"/>
      <c r="BC87" s="9"/>
      <c r="BD87" s="9"/>
      <c r="BE87" s="9"/>
      <c r="BF87" s="9">
        <v>0.62</v>
      </c>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v>8.94</v>
      </c>
      <c r="CI87" s="9"/>
      <c r="CJ87" s="9">
        <v>105</v>
      </c>
      <c r="CK87" s="9">
        <v>79.900000000000006</v>
      </c>
      <c r="CL87" s="9"/>
      <c r="CM87" s="9"/>
      <c r="CN87" s="9">
        <v>15.8</v>
      </c>
      <c r="CO87" s="9">
        <v>38.799999999999997</v>
      </c>
      <c r="CP87" s="9"/>
      <c r="CQ87" s="9"/>
      <c r="CR87" s="9">
        <v>21.5</v>
      </c>
      <c r="CS87" s="9"/>
      <c r="CT87" s="9"/>
      <c r="CU87" s="9"/>
      <c r="CV87" s="9"/>
      <c r="CW87" s="9">
        <v>103</v>
      </c>
      <c r="CX87" s="9">
        <v>837</v>
      </c>
      <c r="CY87" s="9">
        <v>15.4</v>
      </c>
      <c r="CZ87" s="9">
        <v>185</v>
      </c>
      <c r="DA87" s="9">
        <v>9.16</v>
      </c>
      <c r="DB87" s="9"/>
      <c r="DC87" s="9"/>
      <c r="DD87" s="9"/>
      <c r="DE87" s="9"/>
      <c r="DF87" s="9"/>
      <c r="DG87" s="9"/>
      <c r="DH87" s="9"/>
      <c r="DI87" s="9"/>
      <c r="DJ87" s="9"/>
      <c r="DK87" s="9"/>
      <c r="DL87" s="9"/>
      <c r="DM87" s="9">
        <v>4.79</v>
      </c>
      <c r="DN87" s="9">
        <v>744</v>
      </c>
      <c r="DO87" s="9">
        <v>34.4</v>
      </c>
      <c r="DP87" s="9">
        <v>68.7</v>
      </c>
      <c r="DQ87" s="9">
        <v>8.07</v>
      </c>
      <c r="DR87" s="9">
        <v>31.5</v>
      </c>
      <c r="DS87" s="9">
        <v>5.64</v>
      </c>
      <c r="DT87" s="9">
        <v>1.32</v>
      </c>
      <c r="DU87" s="9">
        <v>3.78</v>
      </c>
      <c r="DV87" s="9">
        <v>0.5</v>
      </c>
      <c r="DW87" s="9">
        <v>2.71</v>
      </c>
      <c r="DX87" s="9">
        <v>0.48</v>
      </c>
      <c r="DY87" s="9">
        <v>1.27</v>
      </c>
      <c r="DZ87" s="9">
        <v>0.17</v>
      </c>
      <c r="EA87" s="9">
        <v>1.06</v>
      </c>
      <c r="EB87" s="9">
        <v>0.16</v>
      </c>
      <c r="EC87" s="9">
        <v>4.9000000000000004</v>
      </c>
      <c r="ED87" s="9">
        <v>0.63</v>
      </c>
      <c r="EE87" s="9"/>
      <c r="EF87" s="9"/>
      <c r="EG87" s="9"/>
      <c r="EH87" s="9"/>
      <c r="EI87" s="9"/>
      <c r="EJ87" s="9"/>
      <c r="EK87" s="9"/>
      <c r="EL87" s="9"/>
      <c r="EM87" s="9">
        <v>19.3</v>
      </c>
      <c r="EN87" s="9"/>
      <c r="EO87" s="9">
        <v>15.4</v>
      </c>
      <c r="EP87" s="9">
        <v>1.79</v>
      </c>
      <c r="EQ87" s="9"/>
      <c r="ER87" s="9"/>
      <c r="ES87" s="9"/>
      <c r="ET87" s="9"/>
      <c r="EU87" s="9"/>
      <c r="EV87" s="9"/>
      <c r="EW87" s="9"/>
      <c r="EX87" s="9"/>
      <c r="EY87" s="9"/>
      <c r="EZ87" s="9"/>
      <c r="FA87" s="9"/>
      <c r="FB87" s="9"/>
      <c r="FC87" s="9"/>
      <c r="FD87" s="9"/>
      <c r="FE87" s="9"/>
      <c r="FF87" s="9"/>
      <c r="FG87" s="9"/>
      <c r="FH87" s="9"/>
      <c r="FI87" s="9"/>
      <c r="FJ87" s="9"/>
      <c r="FK87" s="9"/>
      <c r="FL87" s="9"/>
      <c r="FM87" s="9"/>
      <c r="FN87" s="9"/>
      <c r="FO87" s="7"/>
      <c r="FP87" s="1" t="s">
        <v>267</v>
      </c>
    </row>
    <row r="88" spans="1:172" x14ac:dyDescent="0.35">
      <c r="A88" s="1" t="s">
        <v>265</v>
      </c>
      <c r="D88" s="1" t="s">
        <v>172</v>
      </c>
      <c r="E88" s="2">
        <v>52.219722222222224</v>
      </c>
      <c r="F88" s="2">
        <v>52.219722222222224</v>
      </c>
      <c r="G88" s="2">
        <v>121.55888888888889</v>
      </c>
      <c r="H88" s="2">
        <v>121.55888888888889</v>
      </c>
      <c r="L88" s="1" t="s">
        <v>276</v>
      </c>
      <c r="O88" s="6"/>
      <c r="P88" s="7"/>
      <c r="Q88" s="8">
        <v>156</v>
      </c>
      <c r="R88" s="7"/>
      <c r="S88" s="7"/>
      <c r="T88" s="7"/>
      <c r="U88" s="7"/>
      <c r="V88" s="7"/>
      <c r="W88" s="7"/>
      <c r="X88" s="7"/>
      <c r="Y88" s="7"/>
      <c r="Z88" s="7"/>
      <c r="AA88" s="7"/>
      <c r="AB88" s="9">
        <v>61.76</v>
      </c>
      <c r="AC88" s="9">
        <v>0.88</v>
      </c>
      <c r="AD88" s="9"/>
      <c r="AE88" s="9">
        <v>16.600000000000001</v>
      </c>
      <c r="AF88" s="9"/>
      <c r="AG88" s="11"/>
      <c r="AH88" s="11"/>
      <c r="AI88" s="11">
        <v>4.418018</v>
      </c>
      <c r="AJ88" s="9">
        <v>4</v>
      </c>
      <c r="AK88" s="9">
        <v>2.9</v>
      </c>
      <c r="AL88" s="9">
        <v>0.05</v>
      </c>
      <c r="AM88" s="9"/>
      <c r="AN88" s="9">
        <v>3.34</v>
      </c>
      <c r="AO88" s="9">
        <v>4.63</v>
      </c>
      <c r="AP88" s="9">
        <v>0.23</v>
      </c>
      <c r="AQ88" s="9"/>
      <c r="AR88" s="9"/>
      <c r="AS88" s="9"/>
      <c r="AT88" s="9"/>
      <c r="AU88" s="9"/>
      <c r="AV88" s="9"/>
      <c r="AW88" s="9"/>
      <c r="AX88" s="9"/>
      <c r="AY88" s="9"/>
      <c r="AZ88" s="9"/>
      <c r="BA88" s="9"/>
      <c r="BB88" s="9"/>
      <c r="BC88" s="9"/>
      <c r="BD88" s="9"/>
      <c r="BE88" s="9"/>
      <c r="BF88" s="9">
        <v>0.6</v>
      </c>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v>8.35</v>
      </c>
      <c r="CI88" s="9"/>
      <c r="CJ88" s="9">
        <v>102</v>
      </c>
      <c r="CK88" s="9">
        <v>76.2</v>
      </c>
      <c r="CL88" s="9"/>
      <c r="CM88" s="9"/>
      <c r="CN88" s="9">
        <v>15.3</v>
      </c>
      <c r="CO88" s="9">
        <v>40.9</v>
      </c>
      <c r="CP88" s="9"/>
      <c r="CQ88" s="9"/>
      <c r="CR88" s="9">
        <v>20.9</v>
      </c>
      <c r="CS88" s="9"/>
      <c r="CT88" s="9"/>
      <c r="CU88" s="9"/>
      <c r="CV88" s="9"/>
      <c r="CW88" s="9">
        <v>105</v>
      </c>
      <c r="CX88" s="9">
        <v>812</v>
      </c>
      <c r="CY88" s="9">
        <v>14.9</v>
      </c>
      <c r="CZ88" s="9">
        <v>193</v>
      </c>
      <c r="DA88" s="9">
        <v>8.56</v>
      </c>
      <c r="DB88" s="9"/>
      <c r="DC88" s="9"/>
      <c r="DD88" s="9"/>
      <c r="DE88" s="9"/>
      <c r="DF88" s="9"/>
      <c r="DG88" s="9"/>
      <c r="DH88" s="9"/>
      <c r="DI88" s="9"/>
      <c r="DJ88" s="9"/>
      <c r="DK88" s="9"/>
      <c r="DL88" s="9"/>
      <c r="DM88" s="9">
        <v>4.57</v>
      </c>
      <c r="DN88" s="9">
        <v>765</v>
      </c>
      <c r="DO88" s="9">
        <v>34.4</v>
      </c>
      <c r="DP88" s="9">
        <v>67.8</v>
      </c>
      <c r="DQ88" s="9">
        <v>7.95</v>
      </c>
      <c r="DR88" s="9">
        <v>30.8</v>
      </c>
      <c r="DS88" s="9">
        <v>5.15</v>
      </c>
      <c r="DT88" s="9">
        <v>1.24</v>
      </c>
      <c r="DU88" s="9">
        <v>3.7</v>
      </c>
      <c r="DV88" s="9">
        <v>0.47</v>
      </c>
      <c r="DW88" s="9">
        <v>2.5499999999999998</v>
      </c>
      <c r="DX88" s="9">
        <v>0.46</v>
      </c>
      <c r="DY88" s="9">
        <v>1.17</v>
      </c>
      <c r="DZ88" s="9">
        <v>0.15</v>
      </c>
      <c r="EA88" s="9">
        <v>1.05</v>
      </c>
      <c r="EB88" s="9">
        <v>0.15</v>
      </c>
      <c r="EC88" s="9">
        <v>4.9400000000000004</v>
      </c>
      <c r="ED88" s="9">
        <v>0.53</v>
      </c>
      <c r="EE88" s="9"/>
      <c r="EF88" s="9"/>
      <c r="EG88" s="9"/>
      <c r="EH88" s="9"/>
      <c r="EI88" s="9"/>
      <c r="EJ88" s="9"/>
      <c r="EK88" s="9"/>
      <c r="EL88" s="9"/>
      <c r="EM88" s="9">
        <v>18.7</v>
      </c>
      <c r="EN88" s="9"/>
      <c r="EO88" s="9">
        <v>14.9</v>
      </c>
      <c r="EP88" s="9">
        <v>1.68</v>
      </c>
      <c r="EQ88" s="9"/>
      <c r="ER88" s="9"/>
      <c r="ES88" s="9"/>
      <c r="ET88" s="9"/>
      <c r="EU88" s="9"/>
      <c r="EV88" s="9"/>
      <c r="EW88" s="9"/>
      <c r="EX88" s="9"/>
      <c r="EY88" s="9"/>
      <c r="EZ88" s="9"/>
      <c r="FA88" s="9"/>
      <c r="FB88" s="9"/>
      <c r="FC88" s="9"/>
      <c r="FD88" s="9"/>
      <c r="FE88" s="9"/>
      <c r="FF88" s="9"/>
      <c r="FG88" s="9"/>
      <c r="FH88" s="9"/>
      <c r="FI88" s="9"/>
      <c r="FJ88" s="9"/>
      <c r="FK88" s="9"/>
      <c r="FL88" s="9"/>
      <c r="FM88" s="9"/>
      <c r="FN88" s="9"/>
      <c r="FO88" s="7"/>
      <c r="FP88" s="1" t="s">
        <v>267</v>
      </c>
    </row>
    <row r="89" spans="1:172" x14ac:dyDescent="0.35">
      <c r="A89" s="1" t="s">
        <v>265</v>
      </c>
      <c r="D89" s="1" t="s">
        <v>172</v>
      </c>
      <c r="E89" s="2">
        <v>52.219722222222224</v>
      </c>
      <c r="F89" s="2">
        <v>52.219722222222224</v>
      </c>
      <c r="G89" s="2">
        <v>121.55888888888889</v>
      </c>
      <c r="H89" s="2">
        <v>121.55888888888889</v>
      </c>
      <c r="L89" s="1" t="s">
        <v>277</v>
      </c>
      <c r="O89" s="6"/>
      <c r="P89" s="7"/>
      <c r="Q89" s="8">
        <v>156</v>
      </c>
      <c r="R89" s="7"/>
      <c r="S89" s="7"/>
      <c r="T89" s="7"/>
      <c r="U89" s="7"/>
      <c r="V89" s="7"/>
      <c r="W89" s="7"/>
      <c r="X89" s="7"/>
      <c r="Y89" s="7"/>
      <c r="Z89" s="7"/>
      <c r="AA89" s="7"/>
      <c r="AB89" s="9">
        <v>60.77</v>
      </c>
      <c r="AC89" s="9">
        <v>0.93</v>
      </c>
      <c r="AD89" s="9"/>
      <c r="AE89" s="9">
        <v>16.25</v>
      </c>
      <c r="AF89" s="9"/>
      <c r="AG89" s="11"/>
      <c r="AH89" s="11"/>
      <c r="AI89" s="11">
        <v>5.065874</v>
      </c>
      <c r="AJ89" s="9">
        <v>4.3</v>
      </c>
      <c r="AK89" s="9">
        <v>3.25</v>
      </c>
      <c r="AL89" s="9">
        <v>0.06</v>
      </c>
      <c r="AM89" s="9"/>
      <c r="AN89" s="9">
        <v>3.34</v>
      </c>
      <c r="AO89" s="9">
        <v>4.3899999999999997</v>
      </c>
      <c r="AP89" s="9">
        <v>0.24</v>
      </c>
      <c r="AQ89" s="9"/>
      <c r="AR89" s="9"/>
      <c r="AS89" s="9"/>
      <c r="AT89" s="9"/>
      <c r="AU89" s="9"/>
      <c r="AV89" s="9"/>
      <c r="AW89" s="9"/>
      <c r="AX89" s="9"/>
      <c r="AY89" s="9"/>
      <c r="AZ89" s="9"/>
      <c r="BA89" s="9"/>
      <c r="BB89" s="9"/>
      <c r="BC89" s="9"/>
      <c r="BD89" s="9"/>
      <c r="BE89" s="9"/>
      <c r="BF89" s="9">
        <v>0.62</v>
      </c>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v>10.4</v>
      </c>
      <c r="CI89" s="9"/>
      <c r="CJ89" s="9">
        <v>114</v>
      </c>
      <c r="CK89" s="9">
        <v>90.9</v>
      </c>
      <c r="CL89" s="9"/>
      <c r="CM89" s="9"/>
      <c r="CN89" s="9">
        <v>16.899999999999999</v>
      </c>
      <c r="CO89" s="9">
        <v>42</v>
      </c>
      <c r="CP89" s="9"/>
      <c r="CQ89" s="9"/>
      <c r="CR89" s="9">
        <v>20.399999999999999</v>
      </c>
      <c r="CS89" s="9"/>
      <c r="CT89" s="9"/>
      <c r="CU89" s="9"/>
      <c r="CV89" s="9"/>
      <c r="CW89" s="9">
        <v>103</v>
      </c>
      <c r="CX89" s="9">
        <v>794</v>
      </c>
      <c r="CY89" s="9">
        <v>15.9</v>
      </c>
      <c r="CZ89" s="9">
        <v>198</v>
      </c>
      <c r="DA89" s="9">
        <v>9.67</v>
      </c>
      <c r="DB89" s="9"/>
      <c r="DC89" s="9"/>
      <c r="DD89" s="9"/>
      <c r="DE89" s="9"/>
      <c r="DF89" s="9"/>
      <c r="DG89" s="9"/>
      <c r="DH89" s="9"/>
      <c r="DI89" s="9"/>
      <c r="DJ89" s="9"/>
      <c r="DK89" s="9"/>
      <c r="DL89" s="9"/>
      <c r="DM89" s="9">
        <v>4.37</v>
      </c>
      <c r="DN89" s="9">
        <v>753</v>
      </c>
      <c r="DO89" s="9">
        <v>34.5</v>
      </c>
      <c r="DP89" s="9">
        <v>69.8</v>
      </c>
      <c r="DQ89" s="9">
        <v>8.4</v>
      </c>
      <c r="DR89" s="9">
        <v>33.1</v>
      </c>
      <c r="DS89" s="9">
        <v>6.03</v>
      </c>
      <c r="DT89" s="9">
        <v>1.31</v>
      </c>
      <c r="DU89" s="9">
        <v>4.07</v>
      </c>
      <c r="DV89" s="9">
        <v>0.55000000000000004</v>
      </c>
      <c r="DW89" s="9">
        <v>2.9</v>
      </c>
      <c r="DX89" s="9">
        <v>0.52</v>
      </c>
      <c r="DY89" s="9">
        <v>1.37</v>
      </c>
      <c r="DZ89" s="9">
        <v>0.19</v>
      </c>
      <c r="EA89" s="9">
        <v>1.19</v>
      </c>
      <c r="EB89" s="9">
        <v>0.16</v>
      </c>
      <c r="EC89" s="9">
        <v>5.26</v>
      </c>
      <c r="ED89" s="9">
        <v>0.64</v>
      </c>
      <c r="EE89" s="9"/>
      <c r="EF89" s="9"/>
      <c r="EG89" s="9"/>
      <c r="EH89" s="9"/>
      <c r="EI89" s="9"/>
      <c r="EJ89" s="9"/>
      <c r="EK89" s="9"/>
      <c r="EL89" s="9"/>
      <c r="EM89" s="9">
        <v>18.100000000000001</v>
      </c>
      <c r="EN89" s="9"/>
      <c r="EO89" s="9">
        <v>16.399999999999999</v>
      </c>
      <c r="EP89" s="9">
        <v>1.79</v>
      </c>
      <c r="EQ89" s="9"/>
      <c r="ER89" s="9"/>
      <c r="ES89" s="9"/>
      <c r="ET89" s="9"/>
      <c r="EU89" s="9"/>
      <c r="EV89" s="9"/>
      <c r="EW89" s="9"/>
      <c r="EX89" s="9"/>
      <c r="EY89" s="9"/>
      <c r="EZ89" s="9"/>
      <c r="FA89" s="9"/>
      <c r="FB89" s="9"/>
      <c r="FC89" s="9"/>
      <c r="FD89" s="9"/>
      <c r="FE89" s="9"/>
      <c r="FF89" s="9"/>
      <c r="FG89" s="9"/>
      <c r="FH89" s="9"/>
      <c r="FI89" s="9"/>
      <c r="FJ89" s="9"/>
      <c r="FK89" s="9"/>
      <c r="FL89" s="9"/>
      <c r="FM89" s="9"/>
      <c r="FN89" s="9"/>
      <c r="FO89" s="7"/>
      <c r="FP89" s="1" t="s">
        <v>267</v>
      </c>
    </row>
    <row r="90" spans="1:172" x14ac:dyDescent="0.35">
      <c r="A90" s="1" t="s">
        <v>265</v>
      </c>
      <c r="D90" s="1" t="s">
        <v>172</v>
      </c>
      <c r="E90" s="2">
        <v>52.219722222222224</v>
      </c>
      <c r="F90" s="2">
        <v>52.219722222222224</v>
      </c>
      <c r="G90" s="2">
        <v>121.55888888888889</v>
      </c>
      <c r="H90" s="2">
        <v>121.55888888888889</v>
      </c>
      <c r="L90" s="1" t="s">
        <v>278</v>
      </c>
      <c r="O90" s="6"/>
      <c r="P90" s="7"/>
      <c r="Q90" s="8">
        <v>156</v>
      </c>
      <c r="R90" s="7"/>
      <c r="S90" s="7"/>
      <c r="T90" s="7"/>
      <c r="U90" s="7"/>
      <c r="V90" s="7"/>
      <c r="W90" s="7"/>
      <c r="X90" s="7"/>
      <c r="Y90" s="7"/>
      <c r="Z90" s="7"/>
      <c r="AA90" s="7"/>
      <c r="AB90" s="9">
        <v>61.19</v>
      </c>
      <c r="AC90" s="9">
        <v>0.9</v>
      </c>
      <c r="AD90" s="9"/>
      <c r="AE90" s="9">
        <v>16.14</v>
      </c>
      <c r="AF90" s="9"/>
      <c r="AG90" s="11"/>
      <c r="AH90" s="11"/>
      <c r="AI90" s="11">
        <v>5.0928680000000002</v>
      </c>
      <c r="AJ90" s="9">
        <v>4.3</v>
      </c>
      <c r="AK90" s="9">
        <v>3.32</v>
      </c>
      <c r="AL90" s="9">
        <v>7.0000000000000007E-2</v>
      </c>
      <c r="AM90" s="9"/>
      <c r="AN90" s="9">
        <v>3.03</v>
      </c>
      <c r="AO90" s="9">
        <v>4.38</v>
      </c>
      <c r="AP90" s="9">
        <v>0.24</v>
      </c>
      <c r="AQ90" s="9"/>
      <c r="AR90" s="9"/>
      <c r="AS90" s="9"/>
      <c r="AT90" s="9"/>
      <c r="AU90" s="9"/>
      <c r="AV90" s="9"/>
      <c r="AW90" s="9"/>
      <c r="AX90" s="9"/>
      <c r="AY90" s="9"/>
      <c r="AZ90" s="9"/>
      <c r="BA90" s="9"/>
      <c r="BB90" s="9"/>
      <c r="BC90" s="9"/>
      <c r="BD90" s="9"/>
      <c r="BE90" s="9"/>
      <c r="BF90" s="9">
        <v>0.74</v>
      </c>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v>10.1</v>
      </c>
      <c r="CI90" s="9"/>
      <c r="CJ90" s="9">
        <v>112</v>
      </c>
      <c r="CK90" s="9">
        <v>91.4</v>
      </c>
      <c r="CL90" s="9"/>
      <c r="CM90" s="9"/>
      <c r="CN90" s="9">
        <v>17.600000000000001</v>
      </c>
      <c r="CO90" s="9">
        <v>43.4</v>
      </c>
      <c r="CP90" s="9"/>
      <c r="CQ90" s="9"/>
      <c r="CR90" s="9">
        <v>20.9</v>
      </c>
      <c r="CS90" s="9"/>
      <c r="CT90" s="9"/>
      <c r="CU90" s="9"/>
      <c r="CV90" s="9"/>
      <c r="CW90" s="9">
        <v>99</v>
      </c>
      <c r="CX90" s="9">
        <v>806</v>
      </c>
      <c r="CY90" s="9">
        <v>16.3</v>
      </c>
      <c r="CZ90" s="9">
        <v>203</v>
      </c>
      <c r="DA90" s="9">
        <v>9.1199999999999992</v>
      </c>
      <c r="DB90" s="9"/>
      <c r="DC90" s="9"/>
      <c r="DD90" s="9"/>
      <c r="DE90" s="9"/>
      <c r="DF90" s="9"/>
      <c r="DG90" s="9"/>
      <c r="DH90" s="9"/>
      <c r="DI90" s="9"/>
      <c r="DJ90" s="9"/>
      <c r="DK90" s="9"/>
      <c r="DL90" s="9"/>
      <c r="DM90" s="9">
        <v>4.59</v>
      </c>
      <c r="DN90" s="9">
        <v>587</v>
      </c>
      <c r="DO90" s="9">
        <v>35.799999999999997</v>
      </c>
      <c r="DP90" s="9">
        <v>71.7</v>
      </c>
      <c r="DQ90" s="9">
        <v>8.6</v>
      </c>
      <c r="DR90" s="9">
        <v>34</v>
      </c>
      <c r="DS90" s="9">
        <v>6.04</v>
      </c>
      <c r="DT90" s="9">
        <v>1.22</v>
      </c>
      <c r="DU90" s="9">
        <v>4.1900000000000004</v>
      </c>
      <c r="DV90" s="9">
        <v>0.55000000000000004</v>
      </c>
      <c r="DW90" s="9">
        <v>2.88</v>
      </c>
      <c r="DX90" s="9">
        <v>0.51</v>
      </c>
      <c r="DY90" s="9">
        <v>1.35</v>
      </c>
      <c r="DZ90" s="9">
        <v>0.18</v>
      </c>
      <c r="EA90" s="9">
        <v>1.26</v>
      </c>
      <c r="EB90" s="9">
        <v>0.17</v>
      </c>
      <c r="EC90" s="9">
        <v>5.34</v>
      </c>
      <c r="ED90" s="9">
        <v>0.62</v>
      </c>
      <c r="EE90" s="9"/>
      <c r="EF90" s="9"/>
      <c r="EG90" s="9"/>
      <c r="EH90" s="9"/>
      <c r="EI90" s="9"/>
      <c r="EJ90" s="9"/>
      <c r="EK90" s="9"/>
      <c r="EL90" s="9"/>
      <c r="EM90" s="9">
        <v>26.4</v>
      </c>
      <c r="EN90" s="9"/>
      <c r="EO90" s="9">
        <v>16.5</v>
      </c>
      <c r="EP90" s="9">
        <v>2.77</v>
      </c>
      <c r="EQ90" s="9"/>
      <c r="ER90" s="9"/>
      <c r="ES90" s="9"/>
      <c r="ET90" s="9"/>
      <c r="EU90" s="9"/>
      <c r="EV90" s="9"/>
      <c r="EW90" s="9"/>
      <c r="EX90" s="9"/>
      <c r="EY90" s="9"/>
      <c r="EZ90" s="9"/>
      <c r="FA90" s="9"/>
      <c r="FB90" s="9"/>
      <c r="FC90" s="9"/>
      <c r="FD90" s="9"/>
      <c r="FE90" s="9"/>
      <c r="FF90" s="9"/>
      <c r="FG90" s="9"/>
      <c r="FH90" s="9"/>
      <c r="FI90" s="9"/>
      <c r="FJ90" s="9"/>
      <c r="FK90" s="9"/>
      <c r="FL90" s="9"/>
      <c r="FM90" s="9"/>
      <c r="FN90" s="9"/>
      <c r="FO90" s="7"/>
      <c r="FP90" s="1" t="s">
        <v>267</v>
      </c>
    </row>
    <row r="91" spans="1:172" x14ac:dyDescent="0.35">
      <c r="A91" s="1" t="s">
        <v>265</v>
      </c>
      <c r="D91" s="1" t="s">
        <v>172</v>
      </c>
      <c r="E91" s="2">
        <v>52.158888888888889</v>
      </c>
      <c r="F91" s="2">
        <v>52.158888888888889</v>
      </c>
      <c r="G91" s="2">
        <v>121.50055555555555</v>
      </c>
      <c r="H91" s="2">
        <v>121.50055555555555</v>
      </c>
      <c r="L91" s="1" t="s">
        <v>279</v>
      </c>
      <c r="O91" s="6"/>
      <c r="P91" s="7"/>
      <c r="Q91" s="8">
        <v>155</v>
      </c>
      <c r="R91" s="7"/>
      <c r="S91" s="7"/>
      <c r="T91" s="7"/>
      <c r="U91" s="7"/>
      <c r="V91" s="7"/>
      <c r="W91" s="7"/>
      <c r="X91" s="7"/>
      <c r="Y91" s="7"/>
      <c r="Z91" s="7"/>
      <c r="AA91" s="7"/>
      <c r="AB91" s="9">
        <v>64.38</v>
      </c>
      <c r="AC91" s="9">
        <v>0.72</v>
      </c>
      <c r="AD91" s="9"/>
      <c r="AE91" s="9">
        <v>15.25</v>
      </c>
      <c r="AF91" s="9"/>
      <c r="AG91" s="11"/>
      <c r="AH91" s="11"/>
      <c r="AI91" s="11">
        <v>4.1390799999999999</v>
      </c>
      <c r="AJ91" s="9">
        <v>3.72</v>
      </c>
      <c r="AK91" s="9">
        <v>2.54</v>
      </c>
      <c r="AL91" s="9">
        <v>0.06</v>
      </c>
      <c r="AM91" s="9"/>
      <c r="AN91" s="9">
        <v>3.82</v>
      </c>
      <c r="AO91" s="9">
        <v>4</v>
      </c>
      <c r="AP91" s="9">
        <v>0.2</v>
      </c>
      <c r="AQ91" s="9"/>
      <c r="AR91" s="9"/>
      <c r="AS91" s="9"/>
      <c r="AT91" s="9"/>
      <c r="AU91" s="9"/>
      <c r="AV91" s="9"/>
      <c r="AW91" s="9"/>
      <c r="AX91" s="9"/>
      <c r="AY91" s="9"/>
      <c r="AZ91" s="9"/>
      <c r="BA91" s="9"/>
      <c r="BB91" s="9"/>
      <c r="BC91" s="9"/>
      <c r="BD91" s="9"/>
      <c r="BE91" s="9"/>
      <c r="BF91" s="9">
        <v>0.72</v>
      </c>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v>8.33</v>
      </c>
      <c r="CI91" s="9"/>
      <c r="CJ91" s="9">
        <v>96.5</v>
      </c>
      <c r="CK91" s="9">
        <v>60.6</v>
      </c>
      <c r="CL91" s="9"/>
      <c r="CM91" s="9"/>
      <c r="CN91" s="9">
        <v>13.4</v>
      </c>
      <c r="CO91" s="9">
        <v>33.799999999999997</v>
      </c>
      <c r="CP91" s="9"/>
      <c r="CQ91" s="9"/>
      <c r="CR91" s="9">
        <v>20.100000000000001</v>
      </c>
      <c r="CS91" s="9"/>
      <c r="CT91" s="9"/>
      <c r="CU91" s="9"/>
      <c r="CV91" s="9"/>
      <c r="CW91" s="9">
        <v>108</v>
      </c>
      <c r="CX91" s="9">
        <v>659</v>
      </c>
      <c r="CY91" s="9">
        <v>14</v>
      </c>
      <c r="CZ91" s="9">
        <v>196</v>
      </c>
      <c r="DA91" s="9">
        <v>8.3800000000000008</v>
      </c>
      <c r="DB91" s="9"/>
      <c r="DC91" s="9"/>
      <c r="DD91" s="9"/>
      <c r="DE91" s="9"/>
      <c r="DF91" s="9"/>
      <c r="DG91" s="9"/>
      <c r="DH91" s="9"/>
      <c r="DI91" s="9"/>
      <c r="DJ91" s="9"/>
      <c r="DK91" s="9"/>
      <c r="DL91" s="9"/>
      <c r="DM91" s="9">
        <v>3.67</v>
      </c>
      <c r="DN91" s="9">
        <v>582</v>
      </c>
      <c r="DO91" s="9">
        <v>35.5</v>
      </c>
      <c r="DP91" s="9">
        <v>74.900000000000006</v>
      </c>
      <c r="DQ91" s="9">
        <v>8.01</v>
      </c>
      <c r="DR91" s="9">
        <v>29.2</v>
      </c>
      <c r="DS91" s="9">
        <v>4.8</v>
      </c>
      <c r="DT91" s="9">
        <v>1.07</v>
      </c>
      <c r="DU91" s="9">
        <v>3.63</v>
      </c>
      <c r="DV91" s="9">
        <v>0.46</v>
      </c>
      <c r="DW91" s="9">
        <v>2.4300000000000002</v>
      </c>
      <c r="DX91" s="9">
        <v>0.45</v>
      </c>
      <c r="DY91" s="9">
        <v>1.2</v>
      </c>
      <c r="DZ91" s="9">
        <v>0.18</v>
      </c>
      <c r="EA91" s="9">
        <v>1.1599999999999999</v>
      </c>
      <c r="EB91" s="9">
        <v>0.17</v>
      </c>
      <c r="EC91" s="9">
        <v>5.5</v>
      </c>
      <c r="ED91" s="9">
        <v>0.67</v>
      </c>
      <c r="EE91" s="9"/>
      <c r="EF91" s="9"/>
      <c r="EG91" s="9"/>
      <c r="EH91" s="9"/>
      <c r="EI91" s="9"/>
      <c r="EJ91" s="9"/>
      <c r="EK91" s="9"/>
      <c r="EL91" s="9"/>
      <c r="EM91" s="9">
        <v>24</v>
      </c>
      <c r="EN91" s="9"/>
      <c r="EO91" s="9">
        <v>22.3</v>
      </c>
      <c r="EP91" s="9">
        <v>2.4</v>
      </c>
      <c r="EQ91" s="9"/>
      <c r="ER91" s="9"/>
      <c r="ES91" s="9"/>
      <c r="ET91" s="9"/>
      <c r="EU91" s="9"/>
      <c r="EV91" s="9"/>
      <c r="EW91" s="9"/>
      <c r="EX91" s="9"/>
      <c r="EY91" s="9"/>
      <c r="EZ91" s="9"/>
      <c r="FA91" s="9"/>
      <c r="FB91" s="9"/>
      <c r="FC91" s="9"/>
      <c r="FD91" s="9"/>
      <c r="FE91" s="9"/>
      <c r="FF91" s="9"/>
      <c r="FG91" s="9"/>
      <c r="FH91" s="9"/>
      <c r="FI91" s="9"/>
      <c r="FJ91" s="9"/>
      <c r="FK91" s="9"/>
      <c r="FL91" s="9"/>
      <c r="FM91" s="9"/>
      <c r="FN91" s="9"/>
      <c r="FO91" s="7"/>
      <c r="FP91" s="1" t="s">
        <v>267</v>
      </c>
    </row>
    <row r="92" spans="1:172" x14ac:dyDescent="0.35">
      <c r="A92" s="1" t="s">
        <v>265</v>
      </c>
      <c r="D92" s="1" t="s">
        <v>172</v>
      </c>
      <c r="E92" s="2">
        <v>52.158888888888889</v>
      </c>
      <c r="F92" s="2">
        <v>52.158888888888889</v>
      </c>
      <c r="G92" s="2">
        <v>121.50055555555555</v>
      </c>
      <c r="H92" s="2">
        <v>121.50055555555555</v>
      </c>
      <c r="L92" s="1" t="s">
        <v>280</v>
      </c>
      <c r="O92" s="6"/>
      <c r="P92" s="7"/>
      <c r="Q92" s="8">
        <v>155</v>
      </c>
      <c r="R92" s="7"/>
      <c r="S92" s="7"/>
      <c r="T92" s="7"/>
      <c r="U92" s="7"/>
      <c r="V92" s="7"/>
      <c r="W92" s="7"/>
      <c r="X92" s="7"/>
      <c r="Y92" s="7"/>
      <c r="Z92" s="7"/>
      <c r="AA92" s="7"/>
      <c r="AB92" s="9">
        <v>63.79</v>
      </c>
      <c r="AC92" s="9">
        <v>0.76</v>
      </c>
      <c r="AD92" s="9"/>
      <c r="AE92" s="9">
        <v>15.32</v>
      </c>
      <c r="AF92" s="9"/>
      <c r="AG92" s="11"/>
      <c r="AH92" s="11"/>
      <c r="AI92" s="11">
        <v>4.3910239999999998</v>
      </c>
      <c r="AJ92" s="9">
        <v>3.82</v>
      </c>
      <c r="AK92" s="9">
        <v>2.74</v>
      </c>
      <c r="AL92" s="9">
        <v>0.06</v>
      </c>
      <c r="AM92" s="9"/>
      <c r="AN92" s="9">
        <v>3.79</v>
      </c>
      <c r="AO92" s="9">
        <v>3.99</v>
      </c>
      <c r="AP92" s="9">
        <v>0.22</v>
      </c>
      <c r="AQ92" s="9"/>
      <c r="AR92" s="9"/>
      <c r="AS92" s="9"/>
      <c r="AT92" s="9"/>
      <c r="AU92" s="9"/>
      <c r="AV92" s="9"/>
      <c r="AW92" s="9"/>
      <c r="AX92" s="9"/>
      <c r="AY92" s="9"/>
      <c r="AZ92" s="9"/>
      <c r="BA92" s="9"/>
      <c r="BB92" s="9"/>
      <c r="BC92" s="9"/>
      <c r="BD92" s="9"/>
      <c r="BE92" s="9"/>
      <c r="BF92" s="9">
        <v>0.62</v>
      </c>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v>9.36</v>
      </c>
      <c r="CI92" s="9"/>
      <c r="CJ92" s="9">
        <v>105</v>
      </c>
      <c r="CK92" s="9">
        <v>66.900000000000006</v>
      </c>
      <c r="CL92" s="9"/>
      <c r="CM92" s="9"/>
      <c r="CN92" s="9">
        <v>15.2</v>
      </c>
      <c r="CO92" s="9">
        <v>36.9</v>
      </c>
      <c r="CP92" s="9"/>
      <c r="CQ92" s="9"/>
      <c r="CR92" s="9">
        <v>20.9</v>
      </c>
      <c r="CS92" s="9"/>
      <c r="CT92" s="9"/>
      <c r="CU92" s="9"/>
      <c r="CV92" s="9"/>
      <c r="CW92" s="9">
        <v>119</v>
      </c>
      <c r="CX92" s="9">
        <v>663</v>
      </c>
      <c r="CY92" s="9">
        <v>15.2</v>
      </c>
      <c r="CZ92" s="9">
        <v>183</v>
      </c>
      <c r="DA92" s="9">
        <v>8.89</v>
      </c>
      <c r="DB92" s="9"/>
      <c r="DC92" s="9"/>
      <c r="DD92" s="9"/>
      <c r="DE92" s="9"/>
      <c r="DF92" s="9"/>
      <c r="DG92" s="9"/>
      <c r="DH92" s="9"/>
      <c r="DI92" s="9"/>
      <c r="DJ92" s="9"/>
      <c r="DK92" s="9"/>
      <c r="DL92" s="9"/>
      <c r="DM92" s="9">
        <v>4.4000000000000004</v>
      </c>
      <c r="DN92" s="9">
        <v>606</v>
      </c>
      <c r="DO92" s="9">
        <v>38.9</v>
      </c>
      <c r="DP92" s="9">
        <v>80.7</v>
      </c>
      <c r="DQ92" s="9">
        <v>8.6</v>
      </c>
      <c r="DR92" s="9">
        <v>32.299999999999997</v>
      </c>
      <c r="DS92" s="9">
        <v>5.37</v>
      </c>
      <c r="DT92" s="9">
        <v>1.17</v>
      </c>
      <c r="DU92" s="9">
        <v>3.96</v>
      </c>
      <c r="DV92" s="9">
        <v>0.52</v>
      </c>
      <c r="DW92" s="9">
        <v>2.81</v>
      </c>
      <c r="DX92" s="9">
        <v>0.53</v>
      </c>
      <c r="DY92" s="9">
        <v>1.29</v>
      </c>
      <c r="DZ92" s="9">
        <v>0.19</v>
      </c>
      <c r="EA92" s="9">
        <v>1.23</v>
      </c>
      <c r="EB92" s="9">
        <v>0.17</v>
      </c>
      <c r="EC92" s="9">
        <v>5.1100000000000003</v>
      </c>
      <c r="ED92" s="9">
        <v>0.76</v>
      </c>
      <c r="EE92" s="9"/>
      <c r="EF92" s="9"/>
      <c r="EG92" s="9"/>
      <c r="EH92" s="9"/>
      <c r="EI92" s="9"/>
      <c r="EJ92" s="9"/>
      <c r="EK92" s="9"/>
      <c r="EL92" s="9"/>
      <c r="EM92" s="9">
        <v>25.4</v>
      </c>
      <c r="EN92" s="9"/>
      <c r="EO92" s="9">
        <v>23.5</v>
      </c>
      <c r="EP92" s="9">
        <v>2.1</v>
      </c>
      <c r="EQ92" s="9"/>
      <c r="ER92" s="9"/>
      <c r="ES92" s="9"/>
      <c r="ET92" s="9"/>
      <c r="EU92" s="9"/>
      <c r="EV92" s="9"/>
      <c r="EW92" s="9"/>
      <c r="EX92" s="9"/>
      <c r="EY92" s="9"/>
      <c r="EZ92" s="9"/>
      <c r="FA92" s="9"/>
      <c r="FB92" s="9"/>
      <c r="FC92" s="9"/>
      <c r="FD92" s="9"/>
      <c r="FE92" s="9"/>
      <c r="FF92" s="9"/>
      <c r="FG92" s="9"/>
      <c r="FH92" s="9"/>
      <c r="FI92" s="9"/>
      <c r="FJ92" s="9"/>
      <c r="FK92" s="9"/>
      <c r="FL92" s="9"/>
      <c r="FM92" s="9"/>
      <c r="FN92" s="9"/>
      <c r="FO92" s="7"/>
      <c r="FP92" s="1" t="s">
        <v>267</v>
      </c>
    </row>
    <row r="93" spans="1:172" x14ac:dyDescent="0.35">
      <c r="A93" s="1" t="s">
        <v>265</v>
      </c>
      <c r="D93" s="1" t="s">
        <v>172</v>
      </c>
      <c r="E93" s="12">
        <v>52.158888888888889</v>
      </c>
      <c r="F93" s="12">
        <v>52.158888888888889</v>
      </c>
      <c r="G93" s="12">
        <v>121.50055555555555</v>
      </c>
      <c r="H93" s="12">
        <v>121.50055555555555</v>
      </c>
      <c r="L93" s="1" t="s">
        <v>281</v>
      </c>
      <c r="O93" s="6"/>
      <c r="P93" s="7"/>
      <c r="Q93" s="14">
        <v>155</v>
      </c>
      <c r="R93" s="7"/>
      <c r="S93" s="7"/>
      <c r="T93" s="7"/>
      <c r="U93" s="7"/>
      <c r="V93" s="7"/>
      <c r="W93" s="7"/>
      <c r="X93" s="7"/>
      <c r="Y93" s="7"/>
      <c r="Z93" s="7"/>
      <c r="AA93" s="7"/>
      <c r="AB93" s="9">
        <v>63.28</v>
      </c>
      <c r="AC93" s="9">
        <v>0.75</v>
      </c>
      <c r="AD93" s="9"/>
      <c r="AE93" s="9">
        <v>15.42</v>
      </c>
      <c r="AF93" s="9"/>
      <c r="AG93" s="11"/>
      <c r="AH93" s="11"/>
      <c r="AI93" s="11">
        <v>4.3640299999999996</v>
      </c>
      <c r="AJ93" s="9">
        <v>3.81</v>
      </c>
      <c r="AK93" s="9">
        <v>2.65</v>
      </c>
      <c r="AL93" s="9">
        <v>0.06</v>
      </c>
      <c r="AM93" s="9"/>
      <c r="AN93" s="9">
        <v>3.88</v>
      </c>
      <c r="AO93" s="9">
        <v>4</v>
      </c>
      <c r="AP93" s="9">
        <v>0.22</v>
      </c>
      <c r="AQ93" s="9"/>
      <c r="AR93" s="9"/>
      <c r="AS93" s="9"/>
      <c r="AT93" s="9"/>
      <c r="AU93" s="9"/>
      <c r="AV93" s="9"/>
      <c r="AW93" s="9"/>
      <c r="AX93" s="9"/>
      <c r="AY93" s="9"/>
      <c r="AZ93" s="9"/>
      <c r="BA93" s="9"/>
      <c r="BB93" s="9"/>
      <c r="BC93" s="9"/>
      <c r="BD93" s="9"/>
      <c r="BE93" s="9"/>
      <c r="BF93" s="9">
        <v>0.52</v>
      </c>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v>9.0500000000000007</v>
      </c>
      <c r="CI93" s="9"/>
      <c r="CJ93" s="9">
        <v>98.6</v>
      </c>
      <c r="CK93" s="9">
        <v>64.400000000000006</v>
      </c>
      <c r="CL93" s="9"/>
      <c r="CM93" s="9"/>
      <c r="CN93" s="9">
        <v>14.1</v>
      </c>
      <c r="CO93" s="9">
        <v>35.700000000000003</v>
      </c>
      <c r="CP93" s="9"/>
      <c r="CQ93" s="9"/>
      <c r="CR93" s="9">
        <v>20.5</v>
      </c>
      <c r="CS93" s="9"/>
      <c r="CT93" s="9"/>
      <c r="CU93" s="9"/>
      <c r="CV93" s="9"/>
      <c r="CW93" s="9">
        <v>123</v>
      </c>
      <c r="CX93" s="9">
        <v>624</v>
      </c>
      <c r="CY93" s="9">
        <v>14.8</v>
      </c>
      <c r="CZ93" s="9">
        <v>170</v>
      </c>
      <c r="DA93" s="9">
        <v>9.0399999999999991</v>
      </c>
      <c r="DB93" s="9"/>
      <c r="DC93" s="9"/>
      <c r="DD93" s="9"/>
      <c r="DE93" s="9"/>
      <c r="DF93" s="9"/>
      <c r="DG93" s="9"/>
      <c r="DH93" s="9"/>
      <c r="DI93" s="9"/>
      <c r="DJ93" s="9"/>
      <c r="DK93" s="9"/>
      <c r="DL93" s="9"/>
      <c r="DM93" s="9">
        <v>5.83</v>
      </c>
      <c r="DN93" s="9">
        <v>571</v>
      </c>
      <c r="DO93" s="9">
        <v>28.3</v>
      </c>
      <c r="DP93" s="9">
        <v>58.9</v>
      </c>
      <c r="DQ93" s="9">
        <v>7</v>
      </c>
      <c r="DR93" s="9">
        <v>26.3</v>
      </c>
      <c r="DS93" s="9">
        <v>4.74</v>
      </c>
      <c r="DT93" s="9">
        <v>1.02</v>
      </c>
      <c r="DU93" s="9">
        <v>3.51</v>
      </c>
      <c r="DV93" s="9">
        <v>0.49</v>
      </c>
      <c r="DW93" s="9">
        <v>2.63</v>
      </c>
      <c r="DX93" s="9">
        <v>0.47</v>
      </c>
      <c r="DY93" s="9">
        <v>1.28</v>
      </c>
      <c r="DZ93" s="9">
        <v>0.18</v>
      </c>
      <c r="EA93" s="9">
        <v>1.1000000000000001</v>
      </c>
      <c r="EB93" s="9">
        <v>0.16</v>
      </c>
      <c r="EC93" s="9">
        <v>4.6900000000000004</v>
      </c>
      <c r="ED93" s="9">
        <v>0.78</v>
      </c>
      <c r="EE93" s="9"/>
      <c r="EF93" s="9"/>
      <c r="EG93" s="9"/>
      <c r="EH93" s="9"/>
      <c r="EI93" s="9"/>
      <c r="EJ93" s="9"/>
      <c r="EK93" s="9"/>
      <c r="EL93" s="9"/>
      <c r="EM93" s="9">
        <v>23.2</v>
      </c>
      <c r="EN93" s="9"/>
      <c r="EO93" s="9">
        <v>23.8</v>
      </c>
      <c r="EP93" s="9">
        <v>3.27</v>
      </c>
      <c r="EQ93" s="9"/>
      <c r="ER93" s="9"/>
      <c r="ES93" s="9"/>
      <c r="ET93" s="9"/>
      <c r="EU93" s="9"/>
      <c r="EV93" s="9"/>
      <c r="EW93" s="9"/>
      <c r="EX93" s="9"/>
      <c r="EY93" s="9"/>
      <c r="EZ93" s="9"/>
      <c r="FA93" s="9"/>
      <c r="FB93" s="9"/>
      <c r="FC93" s="9"/>
      <c r="FD93" s="9"/>
      <c r="FE93" s="9"/>
      <c r="FF93" s="9"/>
      <c r="FG93" s="9"/>
      <c r="FH93" s="9"/>
      <c r="FI93" s="9"/>
      <c r="FJ93" s="9"/>
      <c r="FK93" s="9"/>
      <c r="FL93" s="9"/>
      <c r="FM93" s="9"/>
      <c r="FN93" s="9"/>
      <c r="FO93" s="7"/>
      <c r="FP93" s="1" t="s">
        <v>267</v>
      </c>
    </row>
    <row r="94" spans="1:172" x14ac:dyDescent="0.35">
      <c r="A94" s="1" t="s">
        <v>265</v>
      </c>
      <c r="D94" s="1" t="s">
        <v>172</v>
      </c>
      <c r="E94" s="12">
        <v>52.158888888888889</v>
      </c>
      <c r="F94" s="12">
        <v>52.158888888888889</v>
      </c>
      <c r="G94" s="12">
        <v>121.50055555555555</v>
      </c>
      <c r="H94" s="12">
        <v>121.50055555555555</v>
      </c>
      <c r="L94" s="1" t="s">
        <v>282</v>
      </c>
      <c r="O94" s="6"/>
      <c r="P94" s="7"/>
      <c r="Q94" s="14">
        <v>155</v>
      </c>
      <c r="R94" s="7"/>
      <c r="S94" s="7"/>
      <c r="T94" s="7"/>
      <c r="U94" s="7"/>
      <c r="V94" s="7"/>
      <c r="W94" s="7"/>
      <c r="X94" s="7"/>
      <c r="Y94" s="7"/>
      <c r="Z94" s="7"/>
      <c r="AA94" s="7"/>
      <c r="AB94" s="9">
        <v>64.86</v>
      </c>
      <c r="AC94" s="9">
        <v>0.7</v>
      </c>
      <c r="AD94" s="9"/>
      <c r="AE94" s="9">
        <v>15.13</v>
      </c>
      <c r="AF94" s="9"/>
      <c r="AG94" s="11"/>
      <c r="AH94" s="11"/>
      <c r="AI94" s="11">
        <v>3.9501219999999999</v>
      </c>
      <c r="AJ94" s="9">
        <v>3.63</v>
      </c>
      <c r="AK94" s="9">
        <v>2.41</v>
      </c>
      <c r="AL94" s="9">
        <v>0.06</v>
      </c>
      <c r="AM94" s="9"/>
      <c r="AN94" s="9">
        <v>3.84</v>
      </c>
      <c r="AO94" s="9">
        <v>4.01</v>
      </c>
      <c r="AP94" s="9">
        <v>0.2</v>
      </c>
      <c r="AQ94" s="9"/>
      <c r="AR94" s="9"/>
      <c r="AS94" s="9"/>
      <c r="AT94" s="9"/>
      <c r="AU94" s="9"/>
      <c r="AV94" s="9"/>
      <c r="AW94" s="9"/>
      <c r="AX94" s="9"/>
      <c r="AY94" s="9"/>
      <c r="AZ94" s="9"/>
      <c r="BA94" s="9"/>
      <c r="BB94" s="9"/>
      <c r="BC94" s="9"/>
      <c r="BD94" s="9"/>
      <c r="BE94" s="9"/>
      <c r="BF94" s="9">
        <v>0.54</v>
      </c>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v>7.78</v>
      </c>
      <c r="CI94" s="9"/>
      <c r="CJ94" s="9">
        <v>92.3</v>
      </c>
      <c r="CK94" s="9">
        <v>62.8</v>
      </c>
      <c r="CL94" s="9"/>
      <c r="CM94" s="9"/>
      <c r="CN94" s="9">
        <v>13.5</v>
      </c>
      <c r="CO94" s="9">
        <v>33.1</v>
      </c>
      <c r="CP94" s="9"/>
      <c r="CQ94" s="9"/>
      <c r="CR94" s="9">
        <v>20.399999999999999</v>
      </c>
      <c r="CS94" s="9"/>
      <c r="CT94" s="9"/>
      <c r="CU94" s="9"/>
      <c r="CV94" s="9"/>
      <c r="CW94" s="9">
        <v>122</v>
      </c>
      <c r="CX94" s="9">
        <v>627</v>
      </c>
      <c r="CY94" s="9">
        <v>15</v>
      </c>
      <c r="CZ94" s="9">
        <v>233</v>
      </c>
      <c r="DA94" s="9">
        <v>8.36</v>
      </c>
      <c r="DB94" s="9"/>
      <c r="DC94" s="9"/>
      <c r="DD94" s="9"/>
      <c r="DE94" s="9"/>
      <c r="DF94" s="9"/>
      <c r="DG94" s="9"/>
      <c r="DH94" s="9"/>
      <c r="DI94" s="9"/>
      <c r="DJ94" s="9"/>
      <c r="DK94" s="9"/>
      <c r="DL94" s="9"/>
      <c r="DM94" s="9">
        <v>5.57</v>
      </c>
      <c r="DN94" s="9">
        <v>557</v>
      </c>
      <c r="DO94" s="9">
        <v>29.8</v>
      </c>
      <c r="DP94" s="9">
        <v>60.6</v>
      </c>
      <c r="DQ94" s="9">
        <v>6.74</v>
      </c>
      <c r="DR94" s="9">
        <v>25.1</v>
      </c>
      <c r="DS94" s="9">
        <v>4.3600000000000003</v>
      </c>
      <c r="DT94" s="9">
        <v>1.04</v>
      </c>
      <c r="DU94" s="9">
        <v>3.36</v>
      </c>
      <c r="DV94" s="9">
        <v>0.43</v>
      </c>
      <c r="DW94" s="9">
        <v>2.41</v>
      </c>
      <c r="DX94" s="9">
        <v>0.42</v>
      </c>
      <c r="DY94" s="9">
        <v>1.1399999999999999</v>
      </c>
      <c r="DZ94" s="9">
        <v>0.16</v>
      </c>
      <c r="EA94" s="9">
        <v>1.1399999999999999</v>
      </c>
      <c r="EB94" s="9">
        <v>0.17</v>
      </c>
      <c r="EC94" s="9">
        <v>6.36</v>
      </c>
      <c r="ED94" s="9">
        <v>0.72</v>
      </c>
      <c r="EE94" s="9"/>
      <c r="EF94" s="9"/>
      <c r="EG94" s="9"/>
      <c r="EH94" s="9"/>
      <c r="EI94" s="9"/>
      <c r="EJ94" s="9"/>
      <c r="EK94" s="9"/>
      <c r="EL94" s="9"/>
      <c r="EM94" s="9">
        <v>23.1</v>
      </c>
      <c r="EN94" s="9"/>
      <c r="EO94" s="9">
        <v>24.7</v>
      </c>
      <c r="EP94" s="9">
        <v>2.82</v>
      </c>
      <c r="EQ94" s="9"/>
      <c r="ER94" s="9"/>
      <c r="ES94" s="9"/>
      <c r="ET94" s="9"/>
      <c r="EU94" s="9"/>
      <c r="EV94" s="9"/>
      <c r="EW94" s="9"/>
      <c r="EX94" s="9"/>
      <c r="EY94" s="9"/>
      <c r="EZ94" s="9"/>
      <c r="FA94" s="9"/>
      <c r="FB94" s="9"/>
      <c r="FC94" s="9"/>
      <c r="FD94" s="9"/>
      <c r="FE94" s="9"/>
      <c r="FF94" s="9"/>
      <c r="FG94" s="9"/>
      <c r="FH94" s="9"/>
      <c r="FI94" s="9"/>
      <c r="FJ94" s="9"/>
      <c r="FK94" s="9"/>
      <c r="FL94" s="9"/>
      <c r="FM94" s="9"/>
      <c r="FN94" s="9"/>
      <c r="FO94" s="7"/>
      <c r="FP94" s="1" t="s">
        <v>267</v>
      </c>
    </row>
    <row r="95" spans="1:172" x14ac:dyDescent="0.35">
      <c r="A95" s="1" t="s">
        <v>265</v>
      </c>
      <c r="D95" s="1" t="s">
        <v>172</v>
      </c>
      <c r="E95" s="12">
        <v>52.158888888888889</v>
      </c>
      <c r="F95" s="12">
        <v>52.158888888888889</v>
      </c>
      <c r="G95" s="12">
        <v>121.50055555555555</v>
      </c>
      <c r="H95" s="12">
        <v>121.50055555555555</v>
      </c>
      <c r="L95" s="1" t="s">
        <v>283</v>
      </c>
      <c r="O95" s="6"/>
      <c r="P95" s="7"/>
      <c r="Q95" s="14">
        <v>155</v>
      </c>
      <c r="R95" s="7"/>
      <c r="S95" s="7"/>
      <c r="T95" s="7"/>
      <c r="U95" s="7"/>
      <c r="V95" s="7"/>
      <c r="W95" s="7"/>
      <c r="X95" s="7"/>
      <c r="Y95" s="7"/>
      <c r="Z95" s="7"/>
      <c r="AA95" s="7"/>
      <c r="AB95" s="9">
        <v>62.84</v>
      </c>
      <c r="AC95" s="9">
        <v>0.76</v>
      </c>
      <c r="AD95" s="9"/>
      <c r="AE95" s="9">
        <v>15.16</v>
      </c>
      <c r="AF95" s="9"/>
      <c r="AG95" s="11"/>
      <c r="AH95" s="11"/>
      <c r="AI95" s="11">
        <v>4.5799820000000002</v>
      </c>
      <c r="AJ95" s="9">
        <v>4.0999999999999996</v>
      </c>
      <c r="AK95" s="9">
        <v>2.84</v>
      </c>
      <c r="AL95" s="9">
        <v>7.0000000000000007E-2</v>
      </c>
      <c r="AM95" s="9"/>
      <c r="AN95" s="9">
        <v>3.77</v>
      </c>
      <c r="AO95" s="9">
        <v>4.0199999999999996</v>
      </c>
      <c r="AP95" s="9">
        <v>0.24</v>
      </c>
      <c r="AQ95" s="9"/>
      <c r="AR95" s="9"/>
      <c r="AS95" s="9"/>
      <c r="AT95" s="9"/>
      <c r="AU95" s="9"/>
      <c r="AV95" s="9"/>
      <c r="AW95" s="9"/>
      <c r="AX95" s="9"/>
      <c r="AY95" s="9"/>
      <c r="AZ95" s="9"/>
      <c r="BA95" s="9"/>
      <c r="BB95" s="9"/>
      <c r="BC95" s="9"/>
      <c r="BD95" s="9"/>
      <c r="BE95" s="9"/>
      <c r="BF95" s="9">
        <v>0.57999999999999996</v>
      </c>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v>9.76</v>
      </c>
      <c r="CI95" s="9"/>
      <c r="CJ95" s="9">
        <v>105</v>
      </c>
      <c r="CK95" s="9">
        <v>68.8</v>
      </c>
      <c r="CL95" s="9"/>
      <c r="CM95" s="9"/>
      <c r="CN95" s="9">
        <v>15.5</v>
      </c>
      <c r="CO95" s="9">
        <v>37.4</v>
      </c>
      <c r="CP95" s="9"/>
      <c r="CQ95" s="9"/>
      <c r="CR95" s="9">
        <v>20.9</v>
      </c>
      <c r="CS95" s="9"/>
      <c r="CT95" s="9"/>
      <c r="CU95" s="9"/>
      <c r="CV95" s="9"/>
      <c r="CW95" s="9">
        <v>117</v>
      </c>
      <c r="CX95" s="9">
        <v>650</v>
      </c>
      <c r="CY95" s="9">
        <v>15.9</v>
      </c>
      <c r="CZ95" s="9">
        <v>216</v>
      </c>
      <c r="DA95" s="9">
        <v>9.56</v>
      </c>
      <c r="DB95" s="9"/>
      <c r="DC95" s="9"/>
      <c r="DD95" s="9"/>
      <c r="DE95" s="9"/>
      <c r="DF95" s="9"/>
      <c r="DG95" s="9"/>
      <c r="DH95" s="9"/>
      <c r="DI95" s="9"/>
      <c r="DJ95" s="9"/>
      <c r="DK95" s="9"/>
      <c r="DL95" s="9"/>
      <c r="DM95" s="9">
        <v>5.79</v>
      </c>
      <c r="DN95" s="9">
        <v>557</v>
      </c>
      <c r="DO95" s="9">
        <v>27.8</v>
      </c>
      <c r="DP95" s="9">
        <v>59.5</v>
      </c>
      <c r="DQ95" s="9">
        <v>7.12</v>
      </c>
      <c r="DR95" s="9">
        <v>27.7</v>
      </c>
      <c r="DS95" s="9">
        <v>5.16</v>
      </c>
      <c r="DT95" s="9">
        <v>1.1299999999999999</v>
      </c>
      <c r="DU95" s="9">
        <v>3.91</v>
      </c>
      <c r="DV95" s="9">
        <v>0.54</v>
      </c>
      <c r="DW95" s="9">
        <v>2.95</v>
      </c>
      <c r="DX95" s="9">
        <v>0.51</v>
      </c>
      <c r="DY95" s="9">
        <v>1.43</v>
      </c>
      <c r="DZ95" s="9">
        <v>0.2</v>
      </c>
      <c r="EA95" s="9">
        <v>1.36</v>
      </c>
      <c r="EB95" s="9">
        <v>0.18</v>
      </c>
      <c r="EC95" s="9">
        <v>5.71</v>
      </c>
      <c r="ED95" s="9">
        <v>0.83</v>
      </c>
      <c r="EE95" s="9"/>
      <c r="EF95" s="9"/>
      <c r="EG95" s="9"/>
      <c r="EH95" s="9"/>
      <c r="EI95" s="9"/>
      <c r="EJ95" s="9"/>
      <c r="EK95" s="9"/>
      <c r="EL95" s="9"/>
      <c r="EM95" s="9">
        <v>23.9</v>
      </c>
      <c r="EN95" s="9"/>
      <c r="EO95" s="9">
        <v>23.6</v>
      </c>
      <c r="EP95" s="9">
        <v>3.2</v>
      </c>
      <c r="EQ95" s="9"/>
      <c r="ER95" s="9"/>
      <c r="ES95" s="9"/>
      <c r="ET95" s="9"/>
      <c r="EU95" s="9"/>
      <c r="EV95" s="9"/>
      <c r="EW95" s="9"/>
      <c r="EX95" s="9"/>
      <c r="EY95" s="9"/>
      <c r="EZ95" s="9"/>
      <c r="FA95" s="9"/>
      <c r="FB95" s="9"/>
      <c r="FC95" s="9"/>
      <c r="FD95" s="9"/>
      <c r="FE95" s="9"/>
      <c r="FF95" s="9"/>
      <c r="FG95" s="9"/>
      <c r="FH95" s="9"/>
      <c r="FI95" s="9"/>
      <c r="FJ95" s="9"/>
      <c r="FK95" s="9"/>
      <c r="FL95" s="9"/>
      <c r="FM95" s="9"/>
      <c r="FN95" s="9"/>
      <c r="FO95" s="7"/>
      <c r="FP95" s="1" t="s">
        <v>267</v>
      </c>
    </row>
    <row r="96" spans="1:172" x14ac:dyDescent="0.35">
      <c r="A96" s="1" t="s">
        <v>265</v>
      </c>
      <c r="D96" s="1" t="s">
        <v>172</v>
      </c>
      <c r="E96" s="2">
        <v>49.94361111111111</v>
      </c>
      <c r="F96" s="2">
        <v>49.94361111111111</v>
      </c>
      <c r="G96" s="2">
        <v>118.83777777777777</v>
      </c>
      <c r="H96" s="2">
        <v>118.83777777777777</v>
      </c>
      <c r="L96" s="1" t="s">
        <v>284</v>
      </c>
      <c r="O96" s="6"/>
      <c r="P96" s="7"/>
      <c r="Q96" s="8">
        <v>150</v>
      </c>
      <c r="R96" s="7"/>
      <c r="S96" s="7"/>
      <c r="T96" s="7"/>
      <c r="U96" s="7"/>
      <c r="V96" s="7"/>
      <c r="W96" s="7"/>
      <c r="X96" s="7"/>
      <c r="Y96" s="7"/>
      <c r="Z96" s="7"/>
      <c r="AA96" s="7"/>
      <c r="AB96" s="9">
        <v>73.75</v>
      </c>
      <c r="AC96" s="9">
        <v>0.23</v>
      </c>
      <c r="AD96" s="9"/>
      <c r="AE96" s="9">
        <v>13.89</v>
      </c>
      <c r="AF96" s="9"/>
      <c r="AG96" s="11"/>
      <c r="AH96" s="11"/>
      <c r="AI96" s="11">
        <v>1.241724</v>
      </c>
      <c r="AJ96" s="9">
        <v>0.56999999999999995</v>
      </c>
      <c r="AK96" s="9">
        <v>0.17</v>
      </c>
      <c r="AL96" s="9">
        <v>0.02</v>
      </c>
      <c r="AM96" s="9"/>
      <c r="AN96" s="9">
        <v>5.45</v>
      </c>
      <c r="AO96" s="9">
        <v>3.84</v>
      </c>
      <c r="AP96" s="9">
        <v>0.04</v>
      </c>
      <c r="AQ96" s="9"/>
      <c r="AR96" s="9"/>
      <c r="AS96" s="9"/>
      <c r="AT96" s="9"/>
      <c r="AU96" s="9"/>
      <c r="AV96" s="9"/>
      <c r="AW96" s="9"/>
      <c r="AX96" s="9"/>
      <c r="AY96" s="9"/>
      <c r="AZ96" s="9"/>
      <c r="BA96" s="9"/>
      <c r="BB96" s="9"/>
      <c r="BC96" s="9"/>
      <c r="BD96" s="9"/>
      <c r="BE96" s="9"/>
      <c r="BF96" s="9">
        <v>0.38</v>
      </c>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v>2.64</v>
      </c>
      <c r="CI96" s="9"/>
      <c r="CJ96" s="9">
        <v>3.96</v>
      </c>
      <c r="CK96" s="9">
        <v>0.22</v>
      </c>
      <c r="CL96" s="9"/>
      <c r="CM96" s="9"/>
      <c r="CN96" s="9">
        <v>0.44</v>
      </c>
      <c r="CO96" s="9">
        <v>0.19</v>
      </c>
      <c r="CP96" s="9"/>
      <c r="CQ96" s="9"/>
      <c r="CR96" s="9">
        <v>20.9</v>
      </c>
      <c r="CS96" s="9"/>
      <c r="CT96" s="9"/>
      <c r="CU96" s="9"/>
      <c r="CV96" s="9"/>
      <c r="CW96" s="9">
        <v>163</v>
      </c>
      <c r="CX96" s="9">
        <v>82.5</v>
      </c>
      <c r="CY96" s="9">
        <v>19.8</v>
      </c>
      <c r="CZ96" s="9">
        <v>277</v>
      </c>
      <c r="DA96" s="9">
        <v>17.8</v>
      </c>
      <c r="DB96" s="9"/>
      <c r="DC96" s="9"/>
      <c r="DD96" s="9"/>
      <c r="DE96" s="9"/>
      <c r="DF96" s="9"/>
      <c r="DG96" s="9"/>
      <c r="DH96" s="9"/>
      <c r="DI96" s="9"/>
      <c r="DJ96" s="9"/>
      <c r="DK96" s="9"/>
      <c r="DL96" s="9"/>
      <c r="DM96" s="9">
        <v>1.82</v>
      </c>
      <c r="DN96" s="9">
        <v>207</v>
      </c>
      <c r="DO96" s="9">
        <v>57.9</v>
      </c>
      <c r="DP96" s="9">
        <v>115</v>
      </c>
      <c r="DQ96" s="9">
        <v>12.2</v>
      </c>
      <c r="DR96" s="9">
        <v>42.7</v>
      </c>
      <c r="DS96" s="9">
        <v>6.8</v>
      </c>
      <c r="DT96" s="9">
        <v>0.92</v>
      </c>
      <c r="DU96" s="9">
        <v>5.1100000000000003</v>
      </c>
      <c r="DV96" s="9">
        <v>0.7</v>
      </c>
      <c r="DW96" s="9">
        <v>3.84</v>
      </c>
      <c r="DX96" s="9">
        <v>0.67</v>
      </c>
      <c r="DY96" s="9">
        <v>1.81</v>
      </c>
      <c r="DZ96" s="9">
        <v>0.24</v>
      </c>
      <c r="EA96" s="9">
        <v>1.49</v>
      </c>
      <c r="EB96" s="9">
        <v>0.24</v>
      </c>
      <c r="EC96" s="9">
        <v>7.33</v>
      </c>
      <c r="ED96" s="9">
        <v>1.1599999999999999</v>
      </c>
      <c r="EE96" s="9"/>
      <c r="EF96" s="9"/>
      <c r="EG96" s="9"/>
      <c r="EH96" s="9"/>
      <c r="EI96" s="9"/>
      <c r="EJ96" s="9"/>
      <c r="EK96" s="9"/>
      <c r="EL96" s="9"/>
      <c r="EM96" s="9">
        <v>30.1</v>
      </c>
      <c r="EN96" s="9"/>
      <c r="EO96" s="9">
        <v>23.4</v>
      </c>
      <c r="EP96" s="9">
        <v>1.85</v>
      </c>
      <c r="EQ96" s="9"/>
      <c r="ER96" s="9"/>
      <c r="ES96" s="9"/>
      <c r="ET96" s="9"/>
      <c r="EU96" s="9"/>
      <c r="EV96" s="9"/>
      <c r="EW96" s="9"/>
      <c r="EX96" s="9"/>
      <c r="EY96" s="9"/>
      <c r="EZ96" s="9"/>
      <c r="FA96" s="9"/>
      <c r="FB96" s="9"/>
      <c r="FC96" s="9"/>
      <c r="FD96" s="9"/>
      <c r="FE96" s="9"/>
      <c r="FF96" s="9"/>
      <c r="FG96" s="9"/>
      <c r="FH96" s="9"/>
      <c r="FI96" s="9"/>
      <c r="FJ96" s="9"/>
      <c r="FK96" s="9"/>
      <c r="FL96" s="9"/>
      <c r="FM96" s="9"/>
      <c r="FN96" s="9"/>
      <c r="FO96" s="7"/>
      <c r="FP96" s="1" t="s">
        <v>267</v>
      </c>
    </row>
    <row r="97" spans="1:172" x14ac:dyDescent="0.35">
      <c r="A97" s="1" t="s">
        <v>265</v>
      </c>
      <c r="D97" s="1" t="s">
        <v>172</v>
      </c>
      <c r="E97" s="2">
        <v>49.94361111111111</v>
      </c>
      <c r="F97" s="2">
        <v>49.94361111111111</v>
      </c>
      <c r="G97" s="2">
        <v>118.83777777777777</v>
      </c>
      <c r="H97" s="2">
        <v>118.83777777777777</v>
      </c>
      <c r="L97" s="1" t="s">
        <v>285</v>
      </c>
      <c r="O97" s="6"/>
      <c r="P97" s="7"/>
      <c r="Q97" s="8">
        <v>150</v>
      </c>
      <c r="R97" s="7"/>
      <c r="S97" s="7"/>
      <c r="T97" s="7"/>
      <c r="U97" s="7"/>
      <c r="V97" s="7"/>
      <c r="W97" s="7"/>
      <c r="X97" s="7"/>
      <c r="Y97" s="7"/>
      <c r="Z97" s="7"/>
      <c r="AA97" s="7"/>
      <c r="AB97" s="9">
        <v>73.33</v>
      </c>
      <c r="AC97" s="9">
        <v>0.24</v>
      </c>
      <c r="AD97" s="9"/>
      <c r="AE97" s="9">
        <v>13.91</v>
      </c>
      <c r="AF97" s="9"/>
      <c r="AG97" s="11"/>
      <c r="AH97" s="11"/>
      <c r="AI97" s="11">
        <v>1.493668</v>
      </c>
      <c r="AJ97" s="9">
        <v>0.63</v>
      </c>
      <c r="AK97" s="9">
        <v>0.19</v>
      </c>
      <c r="AL97" s="9">
        <v>0.02</v>
      </c>
      <c r="AM97" s="9"/>
      <c r="AN97" s="9">
        <v>5.31</v>
      </c>
      <c r="AO97" s="9">
        <v>3.9</v>
      </c>
      <c r="AP97" s="9">
        <v>0.05</v>
      </c>
      <c r="AQ97" s="9"/>
      <c r="AR97" s="9"/>
      <c r="AS97" s="9"/>
      <c r="AT97" s="9"/>
      <c r="AU97" s="9"/>
      <c r="AV97" s="9"/>
      <c r="AW97" s="9"/>
      <c r="AX97" s="9"/>
      <c r="AY97" s="9"/>
      <c r="AZ97" s="9"/>
      <c r="BA97" s="9"/>
      <c r="BB97" s="9"/>
      <c r="BC97" s="9"/>
      <c r="BD97" s="9"/>
      <c r="BE97" s="9"/>
      <c r="BF97" s="9">
        <v>0.42</v>
      </c>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v>2.96</v>
      </c>
      <c r="CI97" s="9"/>
      <c r="CJ97" s="9">
        <v>6.07</v>
      </c>
      <c r="CK97" s="9">
        <v>0.22</v>
      </c>
      <c r="CL97" s="9"/>
      <c r="CM97" s="9"/>
      <c r="CN97" s="9">
        <v>0.51</v>
      </c>
      <c r="CO97" s="9">
        <v>0.23</v>
      </c>
      <c r="CP97" s="9"/>
      <c r="CQ97" s="9"/>
      <c r="CR97" s="9">
        <v>21.9</v>
      </c>
      <c r="CS97" s="9"/>
      <c r="CT97" s="9"/>
      <c r="CU97" s="9"/>
      <c r="CV97" s="9"/>
      <c r="CW97" s="9">
        <v>165</v>
      </c>
      <c r="CX97" s="9">
        <v>110</v>
      </c>
      <c r="CY97" s="9">
        <v>32.5</v>
      </c>
      <c r="CZ97" s="9">
        <v>379</v>
      </c>
      <c r="DA97" s="9">
        <v>20.7</v>
      </c>
      <c r="DB97" s="9"/>
      <c r="DC97" s="9"/>
      <c r="DD97" s="9"/>
      <c r="DE97" s="9"/>
      <c r="DF97" s="9"/>
      <c r="DG97" s="9"/>
      <c r="DH97" s="9"/>
      <c r="DI97" s="9"/>
      <c r="DJ97" s="9"/>
      <c r="DK97" s="9"/>
      <c r="DL97" s="9"/>
      <c r="DM97" s="9">
        <v>2.99</v>
      </c>
      <c r="DN97" s="9">
        <v>315</v>
      </c>
      <c r="DO97" s="9">
        <v>114</v>
      </c>
      <c r="DP97" s="9">
        <v>210</v>
      </c>
      <c r="DQ97" s="9">
        <v>22.2</v>
      </c>
      <c r="DR97" s="9">
        <v>75.7</v>
      </c>
      <c r="DS97" s="9">
        <v>11.3</v>
      </c>
      <c r="DT97" s="9">
        <v>1.06</v>
      </c>
      <c r="DU97" s="9">
        <v>7.83</v>
      </c>
      <c r="DV97" s="9">
        <v>1.01</v>
      </c>
      <c r="DW97" s="9">
        <v>5.48</v>
      </c>
      <c r="DX97" s="9">
        <v>0.98</v>
      </c>
      <c r="DY97" s="9">
        <v>2.59</v>
      </c>
      <c r="DZ97" s="9">
        <v>0.34</v>
      </c>
      <c r="EA97" s="9">
        <v>2.2999999999999998</v>
      </c>
      <c r="EB97" s="9">
        <v>0.32</v>
      </c>
      <c r="EC97" s="9">
        <v>10</v>
      </c>
      <c r="ED97" s="9">
        <v>1.97</v>
      </c>
      <c r="EE97" s="9"/>
      <c r="EF97" s="9"/>
      <c r="EG97" s="9"/>
      <c r="EH97" s="9"/>
      <c r="EI97" s="9"/>
      <c r="EJ97" s="9"/>
      <c r="EK97" s="9"/>
      <c r="EL97" s="9"/>
      <c r="EM97" s="9">
        <v>29.4</v>
      </c>
      <c r="EN97" s="9"/>
      <c r="EO97" s="9">
        <v>50.7</v>
      </c>
      <c r="EP97" s="9">
        <v>2.72</v>
      </c>
      <c r="EQ97" s="9"/>
      <c r="ER97" s="9"/>
      <c r="ES97" s="9"/>
      <c r="ET97" s="9"/>
      <c r="EU97" s="9"/>
      <c r="EV97" s="9"/>
      <c r="EW97" s="9"/>
      <c r="EX97" s="9"/>
      <c r="EY97" s="9"/>
      <c r="EZ97" s="9"/>
      <c r="FA97" s="9"/>
      <c r="FB97" s="9"/>
      <c r="FC97" s="9"/>
      <c r="FD97" s="9"/>
      <c r="FE97" s="9"/>
      <c r="FF97" s="9"/>
      <c r="FG97" s="9"/>
      <c r="FH97" s="9"/>
      <c r="FI97" s="9"/>
      <c r="FJ97" s="9"/>
      <c r="FK97" s="9"/>
      <c r="FL97" s="9"/>
      <c r="FM97" s="9"/>
      <c r="FN97" s="9"/>
      <c r="FO97" s="7"/>
      <c r="FP97" s="1" t="s">
        <v>267</v>
      </c>
    </row>
    <row r="98" spans="1:172" x14ac:dyDescent="0.35">
      <c r="A98" s="1" t="s">
        <v>265</v>
      </c>
      <c r="D98" s="1" t="s">
        <v>172</v>
      </c>
      <c r="E98" s="2">
        <v>49.94361111111111</v>
      </c>
      <c r="F98" s="2">
        <v>49.94361111111111</v>
      </c>
      <c r="G98" s="2">
        <v>118.83777777777777</v>
      </c>
      <c r="H98" s="2">
        <v>118.83777777777777</v>
      </c>
      <c r="L98" s="1" t="s">
        <v>286</v>
      </c>
      <c r="O98" s="6"/>
      <c r="P98" s="7"/>
      <c r="Q98" s="8">
        <v>150</v>
      </c>
      <c r="R98" s="7"/>
      <c r="S98" s="7"/>
      <c r="T98" s="7"/>
      <c r="U98" s="7"/>
      <c r="V98" s="7"/>
      <c r="W98" s="7"/>
      <c r="X98" s="7"/>
      <c r="Y98" s="7"/>
      <c r="Z98" s="7"/>
      <c r="AA98" s="7"/>
      <c r="AB98" s="9">
        <v>73.540000000000006</v>
      </c>
      <c r="AC98" s="9">
        <v>0.21</v>
      </c>
      <c r="AD98" s="9"/>
      <c r="AE98" s="9">
        <v>13.87</v>
      </c>
      <c r="AF98" s="9"/>
      <c r="AG98" s="11"/>
      <c r="AH98" s="11"/>
      <c r="AI98" s="11">
        <v>1.3856920000000001</v>
      </c>
      <c r="AJ98" s="9">
        <v>0.62</v>
      </c>
      <c r="AK98" s="9">
        <v>0.17</v>
      </c>
      <c r="AL98" s="9">
        <v>0.02</v>
      </c>
      <c r="AM98" s="9"/>
      <c r="AN98" s="9">
        <v>5.31</v>
      </c>
      <c r="AO98" s="9">
        <v>3.82</v>
      </c>
      <c r="AP98" s="9">
        <v>0.05</v>
      </c>
      <c r="AQ98" s="9"/>
      <c r="AR98" s="9"/>
      <c r="AS98" s="9"/>
      <c r="AT98" s="9"/>
      <c r="AU98" s="9"/>
      <c r="AV98" s="9"/>
      <c r="AW98" s="9"/>
      <c r="AX98" s="9"/>
      <c r="AY98" s="9"/>
      <c r="AZ98" s="9"/>
      <c r="BA98" s="9"/>
      <c r="BB98" s="9"/>
      <c r="BC98" s="9"/>
      <c r="BD98" s="9"/>
      <c r="BE98" s="9"/>
      <c r="BF98" s="9">
        <v>0.36</v>
      </c>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v>2.5299999999999998</v>
      </c>
      <c r="CI98" s="9"/>
      <c r="CJ98" s="9">
        <v>5.04</v>
      </c>
      <c r="CK98" s="9">
        <v>0.23</v>
      </c>
      <c r="CL98" s="9"/>
      <c r="CM98" s="9"/>
      <c r="CN98" s="9">
        <v>0.47</v>
      </c>
      <c r="CO98" s="9">
        <v>0.23</v>
      </c>
      <c r="CP98" s="9"/>
      <c r="CQ98" s="9"/>
      <c r="CR98" s="9">
        <v>21.6</v>
      </c>
      <c r="CS98" s="9"/>
      <c r="CT98" s="9"/>
      <c r="CU98" s="9"/>
      <c r="CV98" s="9"/>
      <c r="CW98" s="9">
        <v>165</v>
      </c>
      <c r="CX98" s="9">
        <v>108</v>
      </c>
      <c r="CY98" s="9">
        <v>27.9</v>
      </c>
      <c r="CZ98" s="9">
        <v>333</v>
      </c>
      <c r="DA98" s="9">
        <v>17.899999999999999</v>
      </c>
      <c r="DB98" s="9"/>
      <c r="DC98" s="9"/>
      <c r="DD98" s="9"/>
      <c r="DE98" s="9"/>
      <c r="DF98" s="9"/>
      <c r="DG98" s="9"/>
      <c r="DH98" s="9"/>
      <c r="DI98" s="9"/>
      <c r="DJ98" s="9"/>
      <c r="DK98" s="9"/>
      <c r="DL98" s="9"/>
      <c r="DM98" s="9">
        <v>3.09</v>
      </c>
      <c r="DN98" s="9">
        <v>313</v>
      </c>
      <c r="DO98" s="9">
        <v>99.4</v>
      </c>
      <c r="DP98" s="9">
        <v>182</v>
      </c>
      <c r="DQ98" s="9">
        <v>19.2</v>
      </c>
      <c r="DR98" s="9">
        <v>64.5</v>
      </c>
      <c r="DS98" s="9">
        <v>9.4</v>
      </c>
      <c r="DT98" s="9">
        <v>1</v>
      </c>
      <c r="DU98" s="9">
        <v>6.69</v>
      </c>
      <c r="DV98" s="9">
        <v>0.91</v>
      </c>
      <c r="DW98" s="9">
        <v>4.68</v>
      </c>
      <c r="DX98" s="9">
        <v>0.81</v>
      </c>
      <c r="DY98" s="9">
        <v>2.16</v>
      </c>
      <c r="DZ98" s="9">
        <v>0.3</v>
      </c>
      <c r="EA98" s="9">
        <v>1.85</v>
      </c>
      <c r="EB98" s="9">
        <v>0.28999999999999998</v>
      </c>
      <c r="EC98" s="9">
        <v>8.89</v>
      </c>
      <c r="ED98" s="9">
        <v>1.62</v>
      </c>
      <c r="EE98" s="9"/>
      <c r="EF98" s="9"/>
      <c r="EG98" s="9"/>
      <c r="EH98" s="9"/>
      <c r="EI98" s="9"/>
      <c r="EJ98" s="9"/>
      <c r="EK98" s="9"/>
      <c r="EL98" s="9"/>
      <c r="EM98" s="9">
        <v>28.7</v>
      </c>
      <c r="EN98" s="9"/>
      <c r="EO98" s="9">
        <v>43.9</v>
      </c>
      <c r="EP98" s="9">
        <v>2.75</v>
      </c>
      <c r="EQ98" s="9"/>
      <c r="ER98" s="9"/>
      <c r="ES98" s="9"/>
      <c r="ET98" s="9"/>
      <c r="EU98" s="9"/>
      <c r="EV98" s="9"/>
      <c r="EW98" s="9"/>
      <c r="EX98" s="9"/>
      <c r="EY98" s="9"/>
      <c r="EZ98" s="9"/>
      <c r="FA98" s="9"/>
      <c r="FB98" s="9"/>
      <c r="FC98" s="9"/>
      <c r="FD98" s="9"/>
      <c r="FE98" s="9"/>
      <c r="FF98" s="9"/>
      <c r="FG98" s="9"/>
      <c r="FH98" s="9"/>
      <c r="FI98" s="9"/>
      <c r="FJ98" s="9"/>
      <c r="FK98" s="9"/>
      <c r="FL98" s="9"/>
      <c r="FM98" s="9"/>
      <c r="FN98" s="9"/>
      <c r="FO98" s="7"/>
      <c r="FP98" s="1" t="s">
        <v>267</v>
      </c>
    </row>
    <row r="99" spans="1:172" x14ac:dyDescent="0.35">
      <c r="A99" s="1" t="s">
        <v>265</v>
      </c>
      <c r="D99" s="1" t="s">
        <v>172</v>
      </c>
      <c r="E99" s="2">
        <v>49.941666666666663</v>
      </c>
      <c r="F99" s="2">
        <v>49.941666666666663</v>
      </c>
      <c r="G99" s="2">
        <v>118.83194444444445</v>
      </c>
      <c r="H99" s="2">
        <v>118.83194444444445</v>
      </c>
      <c r="L99" s="1" t="s">
        <v>287</v>
      </c>
      <c r="O99" s="6"/>
      <c r="P99" s="7"/>
      <c r="Q99" s="8">
        <v>152</v>
      </c>
      <c r="R99" s="7"/>
      <c r="S99" s="7"/>
      <c r="T99" s="7"/>
      <c r="U99" s="7"/>
      <c r="V99" s="7"/>
      <c r="W99" s="7"/>
      <c r="X99" s="7"/>
      <c r="Y99" s="7"/>
      <c r="Z99" s="7"/>
      <c r="AA99" s="7"/>
      <c r="AB99" s="9">
        <v>70.16</v>
      </c>
      <c r="AC99" s="9">
        <v>0.46</v>
      </c>
      <c r="AD99" s="9"/>
      <c r="AE99" s="9">
        <v>15.1</v>
      </c>
      <c r="AF99" s="9"/>
      <c r="AG99" s="11"/>
      <c r="AH99" s="11"/>
      <c r="AI99" s="11">
        <v>2.0965340000000001</v>
      </c>
      <c r="AJ99" s="9">
        <v>1.04</v>
      </c>
      <c r="AK99" s="9">
        <v>0.45</v>
      </c>
      <c r="AL99" s="9">
        <v>0.04</v>
      </c>
      <c r="AM99" s="9"/>
      <c r="AN99" s="9">
        <v>5.63</v>
      </c>
      <c r="AO99" s="9">
        <v>4.1100000000000003</v>
      </c>
      <c r="AP99" s="9">
        <v>0.1</v>
      </c>
      <c r="AQ99" s="9"/>
      <c r="AR99" s="9"/>
      <c r="AS99" s="9"/>
      <c r="AT99" s="9"/>
      <c r="AU99" s="9"/>
      <c r="AV99" s="9"/>
      <c r="AW99" s="9"/>
      <c r="AX99" s="9"/>
      <c r="AY99" s="9"/>
      <c r="AZ99" s="9"/>
      <c r="BA99" s="9"/>
      <c r="BB99" s="9"/>
      <c r="BC99" s="9"/>
      <c r="BD99" s="9"/>
      <c r="BE99" s="9"/>
      <c r="BF99" s="9">
        <v>0.44</v>
      </c>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v>4.26</v>
      </c>
      <c r="CI99" s="9"/>
      <c r="CJ99" s="9">
        <v>14.2</v>
      </c>
      <c r="CK99" s="9">
        <v>0.87</v>
      </c>
      <c r="CL99" s="9"/>
      <c r="CM99" s="9"/>
      <c r="CN99" s="9">
        <v>1.57</v>
      </c>
      <c r="CO99" s="9">
        <v>0.5</v>
      </c>
      <c r="CP99" s="9"/>
      <c r="CQ99" s="9"/>
      <c r="CR99" s="9">
        <v>21.3</v>
      </c>
      <c r="CS99" s="9"/>
      <c r="CT99" s="9"/>
      <c r="CU99" s="9"/>
      <c r="CV99" s="9"/>
      <c r="CW99" s="9">
        <v>189</v>
      </c>
      <c r="CX99" s="9">
        <v>163</v>
      </c>
      <c r="CY99" s="9">
        <v>60.9</v>
      </c>
      <c r="CZ99" s="9">
        <v>406</v>
      </c>
      <c r="DA99" s="9">
        <v>36</v>
      </c>
      <c r="DB99" s="9"/>
      <c r="DC99" s="9"/>
      <c r="DD99" s="9"/>
      <c r="DE99" s="9"/>
      <c r="DF99" s="9"/>
      <c r="DG99" s="9"/>
      <c r="DH99" s="9"/>
      <c r="DI99" s="9"/>
      <c r="DJ99" s="9"/>
      <c r="DK99" s="9"/>
      <c r="DL99" s="9"/>
      <c r="DM99" s="9">
        <v>4.6399999999999997</v>
      </c>
      <c r="DN99" s="9">
        <v>512</v>
      </c>
      <c r="DO99" s="9">
        <v>86.8</v>
      </c>
      <c r="DP99" s="9">
        <v>169</v>
      </c>
      <c r="DQ99" s="9">
        <v>19.899999999999999</v>
      </c>
      <c r="DR99" s="9">
        <v>73.2</v>
      </c>
      <c r="DS99" s="9">
        <v>14.4</v>
      </c>
      <c r="DT99" s="9">
        <v>1.37</v>
      </c>
      <c r="DU99" s="9">
        <v>11.9</v>
      </c>
      <c r="DV99" s="9">
        <v>1.89</v>
      </c>
      <c r="DW99" s="9">
        <v>10.8</v>
      </c>
      <c r="DX99" s="9">
        <v>1.99</v>
      </c>
      <c r="DY99" s="9">
        <v>5.54</v>
      </c>
      <c r="DZ99" s="9">
        <v>0.75</v>
      </c>
      <c r="EA99" s="9">
        <v>4.66</v>
      </c>
      <c r="EB99" s="9">
        <v>0.61</v>
      </c>
      <c r="EC99" s="9">
        <v>10.6</v>
      </c>
      <c r="ED99" s="9">
        <v>2.61</v>
      </c>
      <c r="EE99" s="9"/>
      <c r="EF99" s="9"/>
      <c r="EG99" s="9"/>
      <c r="EH99" s="9"/>
      <c r="EI99" s="9"/>
      <c r="EJ99" s="9"/>
      <c r="EK99" s="9"/>
      <c r="EL99" s="9"/>
      <c r="EM99" s="9">
        <v>26.9</v>
      </c>
      <c r="EN99" s="9"/>
      <c r="EO99" s="9">
        <v>17.5</v>
      </c>
      <c r="EP99" s="9">
        <v>2.92</v>
      </c>
      <c r="EQ99" s="9"/>
      <c r="ER99" s="9"/>
      <c r="ES99" s="9"/>
      <c r="ET99" s="9"/>
      <c r="EU99" s="9"/>
      <c r="EV99" s="9"/>
      <c r="EW99" s="9"/>
      <c r="EX99" s="9"/>
      <c r="EY99" s="9"/>
      <c r="EZ99" s="9"/>
      <c r="FA99" s="9"/>
      <c r="FB99" s="9"/>
      <c r="FC99" s="9"/>
      <c r="FD99" s="9"/>
      <c r="FE99" s="9"/>
      <c r="FF99" s="9"/>
      <c r="FG99" s="9"/>
      <c r="FH99" s="9"/>
      <c r="FI99" s="9"/>
      <c r="FJ99" s="9"/>
      <c r="FK99" s="9"/>
      <c r="FL99" s="9"/>
      <c r="FM99" s="9"/>
      <c r="FN99" s="9"/>
      <c r="FO99" s="7"/>
      <c r="FP99" s="1" t="s">
        <v>267</v>
      </c>
    </row>
    <row r="100" spans="1:172" x14ac:dyDescent="0.35">
      <c r="A100" s="1" t="s">
        <v>265</v>
      </c>
      <c r="D100" s="1" t="s">
        <v>172</v>
      </c>
      <c r="E100" s="2">
        <v>49.941666666666663</v>
      </c>
      <c r="F100" s="2">
        <v>49.941666666666663</v>
      </c>
      <c r="G100" s="2">
        <v>118.83194444444445</v>
      </c>
      <c r="H100" s="2">
        <v>118.83194444444445</v>
      </c>
      <c r="L100" s="1" t="s">
        <v>288</v>
      </c>
      <c r="O100" s="6"/>
      <c r="P100" s="7"/>
      <c r="Q100" s="8">
        <v>152</v>
      </c>
      <c r="R100" s="7"/>
      <c r="S100" s="7"/>
      <c r="T100" s="7"/>
      <c r="U100" s="7"/>
      <c r="V100" s="7"/>
      <c r="W100" s="7"/>
      <c r="X100" s="7"/>
      <c r="Y100" s="7"/>
      <c r="Z100" s="7"/>
      <c r="AA100" s="7"/>
      <c r="AB100" s="9">
        <v>70.86</v>
      </c>
      <c r="AC100" s="9">
        <v>0.47</v>
      </c>
      <c r="AD100" s="9"/>
      <c r="AE100" s="9">
        <v>14.38</v>
      </c>
      <c r="AF100" s="9"/>
      <c r="AG100" s="11"/>
      <c r="AH100" s="11"/>
      <c r="AI100" s="11">
        <v>2.1775160000000002</v>
      </c>
      <c r="AJ100" s="9">
        <v>1.04</v>
      </c>
      <c r="AK100" s="9">
        <v>0.45</v>
      </c>
      <c r="AL100" s="9">
        <v>0.05</v>
      </c>
      <c r="AM100" s="9"/>
      <c r="AN100" s="9">
        <v>5.33</v>
      </c>
      <c r="AO100" s="9">
        <v>3.98</v>
      </c>
      <c r="AP100" s="9">
        <v>0.1</v>
      </c>
      <c r="AQ100" s="9"/>
      <c r="AR100" s="9"/>
      <c r="AS100" s="9"/>
      <c r="AT100" s="9"/>
      <c r="AU100" s="9"/>
      <c r="AV100" s="9"/>
      <c r="AW100" s="9"/>
      <c r="AX100" s="9"/>
      <c r="AY100" s="9"/>
      <c r="AZ100" s="9"/>
      <c r="BA100" s="9"/>
      <c r="BB100" s="9"/>
      <c r="BC100" s="9"/>
      <c r="BD100" s="9"/>
      <c r="BE100" s="9"/>
      <c r="BF100" s="9">
        <v>0.48</v>
      </c>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v>4.21</v>
      </c>
      <c r="CI100" s="9"/>
      <c r="CJ100" s="9">
        <v>15.4</v>
      </c>
      <c r="CK100" s="9">
        <v>2.5099999999999998</v>
      </c>
      <c r="CL100" s="9"/>
      <c r="CM100" s="9"/>
      <c r="CN100" s="9">
        <v>1.64</v>
      </c>
      <c r="CO100" s="9">
        <v>1.32</v>
      </c>
      <c r="CP100" s="9"/>
      <c r="CQ100" s="9"/>
      <c r="CR100" s="9">
        <v>21.1</v>
      </c>
      <c r="CS100" s="9"/>
      <c r="CT100" s="9"/>
      <c r="CU100" s="9"/>
      <c r="CV100" s="9"/>
      <c r="CW100" s="9">
        <v>143</v>
      </c>
      <c r="CX100" s="9">
        <v>160</v>
      </c>
      <c r="CY100" s="9">
        <v>60.9</v>
      </c>
      <c r="CZ100" s="9">
        <v>373</v>
      </c>
      <c r="DA100" s="9">
        <v>38.9</v>
      </c>
      <c r="DB100" s="9"/>
      <c r="DC100" s="9"/>
      <c r="DD100" s="9"/>
      <c r="DE100" s="9"/>
      <c r="DF100" s="9"/>
      <c r="DG100" s="9"/>
      <c r="DH100" s="9"/>
      <c r="DI100" s="9"/>
      <c r="DJ100" s="9"/>
      <c r="DK100" s="9"/>
      <c r="DL100" s="9"/>
      <c r="DM100" s="9">
        <v>2.02</v>
      </c>
      <c r="DN100" s="9">
        <v>507</v>
      </c>
      <c r="DO100" s="9">
        <v>80.900000000000006</v>
      </c>
      <c r="DP100" s="9">
        <v>167</v>
      </c>
      <c r="DQ100" s="9">
        <v>20</v>
      </c>
      <c r="DR100" s="9">
        <v>75</v>
      </c>
      <c r="DS100" s="9">
        <v>15</v>
      </c>
      <c r="DT100" s="9">
        <v>1.42</v>
      </c>
      <c r="DU100" s="9">
        <v>11.9</v>
      </c>
      <c r="DV100" s="9">
        <v>1.88</v>
      </c>
      <c r="DW100" s="9">
        <v>10.7</v>
      </c>
      <c r="DX100" s="9">
        <v>2</v>
      </c>
      <c r="DY100" s="9">
        <v>5.44</v>
      </c>
      <c r="DZ100" s="9">
        <v>0.74</v>
      </c>
      <c r="EA100" s="9">
        <v>4.59</v>
      </c>
      <c r="EB100" s="9">
        <v>0.6</v>
      </c>
      <c r="EC100" s="9">
        <v>9.52</v>
      </c>
      <c r="ED100" s="9">
        <v>2.93</v>
      </c>
      <c r="EE100" s="9"/>
      <c r="EF100" s="9"/>
      <c r="EG100" s="9"/>
      <c r="EH100" s="9"/>
      <c r="EI100" s="9"/>
      <c r="EJ100" s="9"/>
      <c r="EK100" s="9"/>
      <c r="EL100" s="9"/>
      <c r="EM100" s="9">
        <v>24.4</v>
      </c>
      <c r="EN100" s="9"/>
      <c r="EO100" s="9">
        <v>16.399999999999999</v>
      </c>
      <c r="EP100" s="9">
        <v>3.29</v>
      </c>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7"/>
      <c r="FP100" s="1" t="s">
        <v>267</v>
      </c>
    </row>
    <row r="101" spans="1:172" x14ac:dyDescent="0.35">
      <c r="A101" s="1" t="s">
        <v>265</v>
      </c>
      <c r="D101" s="1" t="s">
        <v>172</v>
      </c>
      <c r="E101" s="2">
        <v>49.941666666666663</v>
      </c>
      <c r="F101" s="2">
        <v>49.941666666666663</v>
      </c>
      <c r="G101" s="2">
        <v>118.83194444444445</v>
      </c>
      <c r="H101" s="2">
        <v>118.83194444444445</v>
      </c>
      <c r="L101" s="1" t="s">
        <v>289</v>
      </c>
      <c r="O101" s="6"/>
      <c r="P101" s="7"/>
      <c r="Q101" s="8">
        <v>152</v>
      </c>
      <c r="R101" s="7"/>
      <c r="S101" s="7"/>
      <c r="T101" s="7"/>
      <c r="U101" s="7"/>
      <c r="V101" s="7"/>
      <c r="W101" s="7"/>
      <c r="X101" s="7"/>
      <c r="Y101" s="7"/>
      <c r="Z101" s="7"/>
      <c r="AA101" s="7"/>
      <c r="AB101" s="9">
        <v>74.44</v>
      </c>
      <c r="AC101" s="9">
        <v>0.32</v>
      </c>
      <c r="AD101" s="9"/>
      <c r="AE101" s="9">
        <v>13.01</v>
      </c>
      <c r="AF101" s="9"/>
      <c r="AG101" s="11"/>
      <c r="AH101" s="11"/>
      <c r="AI101" s="11">
        <v>1.5116640000000001</v>
      </c>
      <c r="AJ101" s="9">
        <v>0.43</v>
      </c>
      <c r="AK101" s="9">
        <v>0.17</v>
      </c>
      <c r="AL101" s="9">
        <v>0.02</v>
      </c>
      <c r="AM101" s="9"/>
      <c r="AN101" s="9">
        <v>6.62</v>
      </c>
      <c r="AO101" s="9">
        <v>2.75</v>
      </c>
      <c r="AP101" s="9">
        <v>0.03</v>
      </c>
      <c r="AQ101" s="9"/>
      <c r="AR101" s="9"/>
      <c r="AS101" s="9"/>
      <c r="AT101" s="9"/>
      <c r="AU101" s="9"/>
      <c r="AV101" s="9"/>
      <c r="AW101" s="9"/>
      <c r="AX101" s="9"/>
      <c r="AY101" s="9"/>
      <c r="AZ101" s="9"/>
      <c r="BA101" s="9"/>
      <c r="BB101" s="9"/>
      <c r="BC101" s="9"/>
      <c r="BD101" s="9"/>
      <c r="BE101" s="9"/>
      <c r="BF101" s="9">
        <v>0.42</v>
      </c>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v>2.76</v>
      </c>
      <c r="CI101" s="9"/>
      <c r="CJ101" s="9">
        <v>5.19</v>
      </c>
      <c r="CK101" s="9">
        <v>0.47</v>
      </c>
      <c r="CL101" s="9"/>
      <c r="CM101" s="9"/>
      <c r="CN101" s="9">
        <v>0.55000000000000004</v>
      </c>
      <c r="CO101" s="9">
        <v>0.36</v>
      </c>
      <c r="CP101" s="9"/>
      <c r="CQ101" s="9"/>
      <c r="CR101" s="9">
        <v>19.899999999999999</v>
      </c>
      <c r="CS101" s="9"/>
      <c r="CT101" s="9"/>
      <c r="CU101" s="9"/>
      <c r="CV101" s="9"/>
      <c r="CW101" s="9">
        <v>193</v>
      </c>
      <c r="CX101" s="9">
        <v>84.9</v>
      </c>
      <c r="CY101" s="9">
        <v>59</v>
      </c>
      <c r="CZ101" s="9">
        <v>389</v>
      </c>
      <c r="DA101" s="9">
        <v>21.9</v>
      </c>
      <c r="DB101" s="9"/>
      <c r="DC101" s="9"/>
      <c r="DD101" s="9"/>
      <c r="DE101" s="9"/>
      <c r="DF101" s="9"/>
      <c r="DG101" s="9"/>
      <c r="DH101" s="9"/>
      <c r="DI101" s="9"/>
      <c r="DJ101" s="9"/>
      <c r="DK101" s="9"/>
      <c r="DL101" s="9"/>
      <c r="DM101" s="9">
        <v>3.27</v>
      </c>
      <c r="DN101" s="9">
        <v>226</v>
      </c>
      <c r="DO101" s="9">
        <v>71.7</v>
      </c>
      <c r="DP101" s="9">
        <v>176</v>
      </c>
      <c r="DQ101" s="9">
        <v>22.7</v>
      </c>
      <c r="DR101" s="9">
        <v>90.2</v>
      </c>
      <c r="DS101" s="9">
        <v>20.7</v>
      </c>
      <c r="DT101" s="9">
        <v>1.04</v>
      </c>
      <c r="DU101" s="9">
        <v>16.7</v>
      </c>
      <c r="DV101" s="9">
        <v>2.65</v>
      </c>
      <c r="DW101" s="9">
        <v>14.3</v>
      </c>
      <c r="DX101" s="9">
        <v>2.39</v>
      </c>
      <c r="DY101" s="9">
        <v>5.42</v>
      </c>
      <c r="DZ101" s="9">
        <v>0.68</v>
      </c>
      <c r="EA101" s="9">
        <v>3.7</v>
      </c>
      <c r="EB101" s="9">
        <v>0.45</v>
      </c>
      <c r="EC101" s="9">
        <v>9.41</v>
      </c>
      <c r="ED101" s="9">
        <v>1.88</v>
      </c>
      <c r="EE101" s="9"/>
      <c r="EF101" s="9"/>
      <c r="EG101" s="9"/>
      <c r="EH101" s="9"/>
      <c r="EI101" s="9"/>
      <c r="EJ101" s="9"/>
      <c r="EK101" s="9"/>
      <c r="EL101" s="9"/>
      <c r="EM101" s="9">
        <v>37.6</v>
      </c>
      <c r="EN101" s="9"/>
      <c r="EO101" s="9">
        <v>25.6</v>
      </c>
      <c r="EP101" s="9">
        <v>1.77</v>
      </c>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7"/>
      <c r="FP101" s="1" t="s">
        <v>267</v>
      </c>
    </row>
    <row r="102" spans="1:172" x14ac:dyDescent="0.35">
      <c r="A102" s="1" t="s">
        <v>265</v>
      </c>
      <c r="D102" s="1" t="s">
        <v>172</v>
      </c>
      <c r="E102" s="2">
        <v>49.941666666666663</v>
      </c>
      <c r="F102" s="2">
        <v>49.941666666666663</v>
      </c>
      <c r="G102" s="2">
        <v>118.83194444444445</v>
      </c>
      <c r="H102" s="2">
        <v>118.83194444444445</v>
      </c>
      <c r="L102" s="1" t="s">
        <v>290</v>
      </c>
      <c r="O102" s="6"/>
      <c r="P102" s="7"/>
      <c r="Q102" s="8">
        <v>152</v>
      </c>
      <c r="R102" s="7"/>
      <c r="S102" s="7"/>
      <c r="T102" s="7"/>
      <c r="U102" s="7"/>
      <c r="V102" s="7"/>
      <c r="W102" s="7"/>
      <c r="X102" s="7"/>
      <c r="Y102" s="7"/>
      <c r="Z102" s="7"/>
      <c r="AA102" s="7"/>
      <c r="AB102" s="9">
        <v>74.52</v>
      </c>
      <c r="AC102" s="9">
        <v>0.32</v>
      </c>
      <c r="AD102" s="9"/>
      <c r="AE102" s="9">
        <v>12.89</v>
      </c>
      <c r="AF102" s="9"/>
      <c r="AG102" s="11"/>
      <c r="AH102" s="11"/>
      <c r="AI102" s="11">
        <v>1.4126860000000001</v>
      </c>
      <c r="AJ102" s="9">
        <v>0.48</v>
      </c>
      <c r="AK102" s="9">
        <v>0.17</v>
      </c>
      <c r="AL102" s="9">
        <v>0.02</v>
      </c>
      <c r="AM102" s="9"/>
      <c r="AN102" s="9">
        <v>6.47</v>
      </c>
      <c r="AO102" s="9">
        <v>2.78</v>
      </c>
      <c r="AP102" s="9">
        <v>0.03</v>
      </c>
      <c r="AQ102" s="9"/>
      <c r="AR102" s="9"/>
      <c r="AS102" s="9"/>
      <c r="AT102" s="9"/>
      <c r="AU102" s="9"/>
      <c r="AV102" s="9"/>
      <c r="AW102" s="9"/>
      <c r="AX102" s="9"/>
      <c r="AY102" s="9"/>
      <c r="AZ102" s="9"/>
      <c r="BA102" s="9"/>
      <c r="BB102" s="9"/>
      <c r="BC102" s="9"/>
      <c r="BD102" s="9"/>
      <c r="BE102" s="9"/>
      <c r="BF102" s="9">
        <v>0.38</v>
      </c>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v>3.03</v>
      </c>
      <c r="CI102" s="9"/>
      <c r="CJ102" s="9">
        <v>4.5599999999999996</v>
      </c>
      <c r="CK102" s="9">
        <v>0.34</v>
      </c>
      <c r="CL102" s="9"/>
      <c r="CM102" s="9"/>
      <c r="CN102" s="9">
        <v>0.49</v>
      </c>
      <c r="CO102" s="9">
        <v>0.23</v>
      </c>
      <c r="CP102" s="9"/>
      <c r="CQ102" s="9"/>
      <c r="CR102" s="9">
        <v>20.100000000000001</v>
      </c>
      <c r="CS102" s="9"/>
      <c r="CT102" s="9"/>
      <c r="CU102" s="9"/>
      <c r="CV102" s="9"/>
      <c r="CW102" s="9">
        <v>184</v>
      </c>
      <c r="CX102" s="9">
        <v>82.6</v>
      </c>
      <c r="CY102" s="9">
        <v>67.5</v>
      </c>
      <c r="CZ102" s="9">
        <v>402</v>
      </c>
      <c r="DA102" s="9">
        <v>24.3</v>
      </c>
      <c r="DB102" s="9"/>
      <c r="DC102" s="9"/>
      <c r="DD102" s="9"/>
      <c r="DE102" s="9"/>
      <c r="DF102" s="9"/>
      <c r="DG102" s="9"/>
      <c r="DH102" s="9"/>
      <c r="DI102" s="9"/>
      <c r="DJ102" s="9"/>
      <c r="DK102" s="9"/>
      <c r="DL102" s="9"/>
      <c r="DM102" s="9">
        <v>3.1</v>
      </c>
      <c r="DN102" s="9">
        <v>161</v>
      </c>
      <c r="DO102" s="9">
        <v>53.2</v>
      </c>
      <c r="DP102" s="9">
        <v>139</v>
      </c>
      <c r="DQ102" s="9">
        <v>18.2</v>
      </c>
      <c r="DR102" s="9">
        <v>75.7</v>
      </c>
      <c r="DS102" s="9">
        <v>19.5</v>
      </c>
      <c r="DT102" s="9">
        <v>0.95</v>
      </c>
      <c r="DU102" s="9">
        <v>15.6</v>
      </c>
      <c r="DV102" s="9">
        <v>2.58</v>
      </c>
      <c r="DW102" s="9">
        <v>14.3</v>
      </c>
      <c r="DX102" s="9">
        <v>2.4700000000000002</v>
      </c>
      <c r="DY102" s="9">
        <v>5.76</v>
      </c>
      <c r="DZ102" s="9">
        <v>0.7</v>
      </c>
      <c r="EA102" s="9">
        <v>4.04</v>
      </c>
      <c r="EB102" s="9">
        <v>0.48</v>
      </c>
      <c r="EC102" s="9">
        <v>10.1</v>
      </c>
      <c r="ED102" s="9">
        <v>2.65</v>
      </c>
      <c r="EE102" s="9"/>
      <c r="EF102" s="9"/>
      <c r="EG102" s="9"/>
      <c r="EH102" s="9"/>
      <c r="EI102" s="9"/>
      <c r="EJ102" s="9"/>
      <c r="EK102" s="9"/>
      <c r="EL102" s="9"/>
      <c r="EM102" s="9">
        <v>34.799999999999997</v>
      </c>
      <c r="EN102" s="9"/>
      <c r="EO102" s="9">
        <v>12.7</v>
      </c>
      <c r="EP102" s="9">
        <v>1.7</v>
      </c>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7"/>
      <c r="FP102" s="1" t="s">
        <v>267</v>
      </c>
    </row>
    <row r="103" spans="1:172" x14ac:dyDescent="0.35">
      <c r="A103" s="1" t="s">
        <v>265</v>
      </c>
      <c r="D103" s="1" t="s">
        <v>172</v>
      </c>
      <c r="E103" s="2">
        <v>49.941666666666663</v>
      </c>
      <c r="F103" s="2">
        <v>49.941666666666663</v>
      </c>
      <c r="G103" s="2">
        <v>118.83194444444445</v>
      </c>
      <c r="H103" s="2">
        <v>118.83194444444445</v>
      </c>
      <c r="L103" s="1" t="s">
        <v>291</v>
      </c>
      <c r="O103" s="6"/>
      <c r="P103" s="7"/>
      <c r="Q103" s="8">
        <v>152</v>
      </c>
      <c r="R103" s="7"/>
      <c r="S103" s="7"/>
      <c r="T103" s="7"/>
      <c r="U103" s="7"/>
      <c r="V103" s="7"/>
      <c r="W103" s="7"/>
      <c r="X103" s="7"/>
      <c r="Y103" s="7"/>
      <c r="Z103" s="7"/>
      <c r="AA103" s="7"/>
      <c r="AB103" s="9">
        <v>70.34</v>
      </c>
      <c r="AC103" s="9">
        <v>0.48</v>
      </c>
      <c r="AD103" s="9"/>
      <c r="AE103" s="9">
        <v>14.82</v>
      </c>
      <c r="AF103" s="9"/>
      <c r="AG103" s="11"/>
      <c r="AH103" s="11"/>
      <c r="AI103" s="11">
        <v>2.2045100000000004</v>
      </c>
      <c r="AJ103" s="9">
        <v>1.1399999999999999</v>
      </c>
      <c r="AK103" s="9">
        <v>0.48</v>
      </c>
      <c r="AL103" s="9">
        <v>0.05</v>
      </c>
      <c r="AM103" s="9"/>
      <c r="AN103" s="9">
        <v>5.33</v>
      </c>
      <c r="AO103" s="9">
        <v>4.1500000000000004</v>
      </c>
      <c r="AP103" s="9">
        <v>0.12</v>
      </c>
      <c r="AQ103" s="9"/>
      <c r="AR103" s="9"/>
      <c r="AS103" s="9"/>
      <c r="AT103" s="9"/>
      <c r="AU103" s="9"/>
      <c r="AV103" s="9"/>
      <c r="AW103" s="9"/>
      <c r="AX103" s="9"/>
      <c r="AY103" s="9"/>
      <c r="AZ103" s="9"/>
      <c r="BA103" s="9"/>
      <c r="BB103" s="9"/>
      <c r="BC103" s="9"/>
      <c r="BD103" s="9"/>
      <c r="BE103" s="9"/>
      <c r="BF103" s="9">
        <v>0.54</v>
      </c>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v>4.7</v>
      </c>
      <c r="CI103" s="9"/>
      <c r="CJ103" s="9">
        <v>15.9</v>
      </c>
      <c r="CK103" s="9">
        <v>1.1100000000000001</v>
      </c>
      <c r="CL103" s="9"/>
      <c r="CM103" s="9"/>
      <c r="CN103" s="9">
        <v>1.68</v>
      </c>
      <c r="CO103" s="9">
        <v>0.57999999999999996</v>
      </c>
      <c r="CP103" s="9"/>
      <c r="CQ103" s="9"/>
      <c r="CR103" s="9">
        <v>23.1</v>
      </c>
      <c r="CS103" s="9"/>
      <c r="CT103" s="9"/>
      <c r="CU103" s="9"/>
      <c r="CV103" s="9"/>
      <c r="CW103" s="9">
        <v>202</v>
      </c>
      <c r="CX103" s="9">
        <v>169</v>
      </c>
      <c r="CY103" s="9">
        <v>63.8</v>
      </c>
      <c r="CZ103" s="9">
        <v>460</v>
      </c>
      <c r="DA103" s="9">
        <v>37.1</v>
      </c>
      <c r="DB103" s="9"/>
      <c r="DC103" s="9"/>
      <c r="DD103" s="9"/>
      <c r="DE103" s="9"/>
      <c r="DF103" s="9"/>
      <c r="DG103" s="9"/>
      <c r="DH103" s="9"/>
      <c r="DI103" s="9"/>
      <c r="DJ103" s="9"/>
      <c r="DK103" s="9"/>
      <c r="DL103" s="9"/>
      <c r="DM103" s="9">
        <v>4.5</v>
      </c>
      <c r="DN103" s="9">
        <v>499</v>
      </c>
      <c r="DO103" s="9">
        <v>86</v>
      </c>
      <c r="DP103" s="9">
        <v>183</v>
      </c>
      <c r="DQ103" s="9">
        <v>20.5</v>
      </c>
      <c r="DR103" s="9">
        <v>75.3</v>
      </c>
      <c r="DS103" s="9">
        <v>14.9</v>
      </c>
      <c r="DT103" s="9">
        <v>1.45</v>
      </c>
      <c r="DU103" s="9">
        <v>11.9</v>
      </c>
      <c r="DV103" s="9">
        <v>1.97</v>
      </c>
      <c r="DW103" s="9">
        <v>11.4</v>
      </c>
      <c r="DX103" s="9">
        <v>2.09</v>
      </c>
      <c r="DY103" s="9">
        <v>5.69</v>
      </c>
      <c r="DZ103" s="9">
        <v>0.81</v>
      </c>
      <c r="EA103" s="9">
        <v>4.9800000000000004</v>
      </c>
      <c r="EB103" s="9">
        <v>0.66</v>
      </c>
      <c r="EC103" s="9">
        <v>12.3</v>
      </c>
      <c r="ED103" s="9">
        <v>2.86</v>
      </c>
      <c r="EE103" s="9"/>
      <c r="EF103" s="9"/>
      <c r="EG103" s="9"/>
      <c r="EH103" s="9"/>
      <c r="EI103" s="9"/>
      <c r="EJ103" s="9"/>
      <c r="EK103" s="9"/>
      <c r="EL103" s="9"/>
      <c r="EM103" s="9">
        <v>27.2</v>
      </c>
      <c r="EN103" s="9"/>
      <c r="EO103" s="9">
        <v>17.399999999999999</v>
      </c>
      <c r="EP103" s="9">
        <v>3.37</v>
      </c>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7"/>
      <c r="FP103" s="1" t="s">
        <v>267</v>
      </c>
    </row>
    <row r="104" spans="1:172" x14ac:dyDescent="0.35">
      <c r="A104" s="1" t="s">
        <v>265</v>
      </c>
      <c r="D104" s="1" t="s">
        <v>172</v>
      </c>
      <c r="E104" s="2">
        <v>49.941666666666663</v>
      </c>
      <c r="F104" s="2">
        <v>49.941666666666663</v>
      </c>
      <c r="G104" s="2">
        <v>118.83194444444445</v>
      </c>
      <c r="H104" s="2">
        <v>118.83194444444445</v>
      </c>
      <c r="L104" s="1" t="s">
        <v>292</v>
      </c>
      <c r="O104" s="6"/>
      <c r="P104" s="7"/>
      <c r="Q104" s="8">
        <v>152</v>
      </c>
      <c r="R104" s="7"/>
      <c r="S104" s="7"/>
      <c r="T104" s="7"/>
      <c r="U104" s="7"/>
      <c r="V104" s="7"/>
      <c r="W104" s="7"/>
      <c r="X104" s="7"/>
      <c r="Y104" s="7"/>
      <c r="Z104" s="7"/>
      <c r="AA104" s="7"/>
      <c r="AB104" s="9">
        <v>67.87</v>
      </c>
      <c r="AC104" s="9">
        <v>0.62</v>
      </c>
      <c r="AD104" s="9"/>
      <c r="AE104" s="9">
        <v>15.74</v>
      </c>
      <c r="AF104" s="9"/>
      <c r="AG104" s="11"/>
      <c r="AH104" s="11"/>
      <c r="AI104" s="11">
        <v>2.6454119999999999</v>
      </c>
      <c r="AJ104" s="9">
        <v>1.34</v>
      </c>
      <c r="AK104" s="9">
        <v>0.57999999999999996</v>
      </c>
      <c r="AL104" s="9">
        <v>0.05</v>
      </c>
      <c r="AM104" s="9"/>
      <c r="AN104" s="9">
        <v>5.31</v>
      </c>
      <c r="AO104" s="9">
        <v>4.4000000000000004</v>
      </c>
      <c r="AP104" s="9">
        <v>0.14000000000000001</v>
      </c>
      <c r="AQ104" s="9"/>
      <c r="AR104" s="9"/>
      <c r="AS104" s="9"/>
      <c r="AT104" s="9"/>
      <c r="AU104" s="9"/>
      <c r="AV104" s="9"/>
      <c r="AW104" s="9"/>
      <c r="AX104" s="9"/>
      <c r="AY104" s="9"/>
      <c r="AZ104" s="9"/>
      <c r="BA104" s="9"/>
      <c r="BB104" s="9"/>
      <c r="BC104" s="9"/>
      <c r="BD104" s="9"/>
      <c r="BE104" s="9"/>
      <c r="BF104" s="9">
        <v>0.46</v>
      </c>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v>5.78</v>
      </c>
      <c r="CI104" s="9"/>
      <c r="CJ104" s="9">
        <v>18.5</v>
      </c>
      <c r="CK104" s="9">
        <v>1.63</v>
      </c>
      <c r="CL104" s="9"/>
      <c r="CM104" s="9"/>
      <c r="CN104" s="9">
        <v>1.9</v>
      </c>
      <c r="CO104" s="9">
        <v>0.66</v>
      </c>
      <c r="CP104" s="9"/>
      <c r="CQ104" s="9"/>
      <c r="CR104" s="9">
        <v>25.3</v>
      </c>
      <c r="CS104" s="9"/>
      <c r="CT104" s="9"/>
      <c r="CU104" s="9"/>
      <c r="CV104" s="9"/>
      <c r="CW104" s="9">
        <v>205</v>
      </c>
      <c r="CX104" s="9">
        <v>192</v>
      </c>
      <c r="CY104" s="9">
        <v>109</v>
      </c>
      <c r="CZ104" s="9">
        <v>598</v>
      </c>
      <c r="DA104" s="9">
        <v>54.1</v>
      </c>
      <c r="DB104" s="9"/>
      <c r="DC104" s="9"/>
      <c r="DD104" s="9"/>
      <c r="DE104" s="9"/>
      <c r="DF104" s="9"/>
      <c r="DG104" s="9"/>
      <c r="DH104" s="9"/>
      <c r="DI104" s="9"/>
      <c r="DJ104" s="9"/>
      <c r="DK104" s="9"/>
      <c r="DL104" s="9"/>
      <c r="DM104" s="9">
        <v>5.59</v>
      </c>
      <c r="DN104" s="9">
        <v>503</v>
      </c>
      <c r="DO104" s="9">
        <v>118</v>
      </c>
      <c r="DP104" s="9">
        <v>250</v>
      </c>
      <c r="DQ104" s="9">
        <v>29.3</v>
      </c>
      <c r="DR104" s="9">
        <v>113</v>
      </c>
      <c r="DS104" s="9">
        <v>24.58</v>
      </c>
      <c r="DT104" s="9">
        <v>1.98</v>
      </c>
      <c r="DU104" s="9">
        <v>20.2</v>
      </c>
      <c r="DV104" s="9">
        <v>3.46</v>
      </c>
      <c r="DW104" s="9">
        <v>19.899999999999999</v>
      </c>
      <c r="DX104" s="9">
        <v>3.69</v>
      </c>
      <c r="DY104" s="9">
        <v>9.74</v>
      </c>
      <c r="DZ104" s="9">
        <v>1.29</v>
      </c>
      <c r="EA104" s="9">
        <v>8.06</v>
      </c>
      <c r="EB104" s="9">
        <v>1.03</v>
      </c>
      <c r="EC104" s="9">
        <v>15.8</v>
      </c>
      <c r="ED104" s="9">
        <v>5.68</v>
      </c>
      <c r="EE104" s="9"/>
      <c r="EF104" s="9"/>
      <c r="EG104" s="9"/>
      <c r="EH104" s="9"/>
      <c r="EI104" s="9"/>
      <c r="EJ104" s="9"/>
      <c r="EK104" s="9"/>
      <c r="EL104" s="9"/>
      <c r="EM104" s="9">
        <v>31.4</v>
      </c>
      <c r="EN104" s="9"/>
      <c r="EO104" s="9">
        <v>25.9</v>
      </c>
      <c r="EP104" s="9">
        <v>4.8600000000000003</v>
      </c>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7"/>
      <c r="FP104" s="1" t="s">
        <v>267</v>
      </c>
    </row>
    <row r="105" spans="1:172" x14ac:dyDescent="0.35">
      <c r="A105" s="1" t="s">
        <v>265</v>
      </c>
      <c r="D105" s="1" t="s">
        <v>172</v>
      </c>
      <c r="E105" s="2">
        <v>49.941666666666663</v>
      </c>
      <c r="F105" s="2">
        <v>49.941666666666663</v>
      </c>
      <c r="G105" s="2">
        <v>118.83194444444445</v>
      </c>
      <c r="H105" s="2">
        <v>118.83194444444445</v>
      </c>
      <c r="L105" s="1" t="s">
        <v>293</v>
      </c>
      <c r="O105" s="6"/>
      <c r="P105" s="7"/>
      <c r="Q105" s="14">
        <v>152</v>
      </c>
      <c r="R105" s="7"/>
      <c r="S105" s="7"/>
      <c r="T105" s="7"/>
      <c r="U105" s="7"/>
      <c r="V105" s="7"/>
      <c r="W105" s="7"/>
      <c r="X105" s="7"/>
      <c r="Y105" s="7"/>
      <c r="Z105" s="7"/>
      <c r="AA105" s="7"/>
      <c r="AB105" s="9">
        <v>50.69</v>
      </c>
      <c r="AC105" s="9">
        <v>2.04</v>
      </c>
      <c r="AD105" s="9"/>
      <c r="AE105" s="9">
        <v>17.57</v>
      </c>
      <c r="AF105" s="9"/>
      <c r="AG105" s="11"/>
      <c r="AH105" s="11"/>
      <c r="AI105" s="11">
        <v>9.2589419999999993</v>
      </c>
      <c r="AJ105" s="9">
        <v>6.49</v>
      </c>
      <c r="AK105" s="9">
        <v>4.13</v>
      </c>
      <c r="AL105" s="9">
        <v>0.17</v>
      </c>
      <c r="AM105" s="9"/>
      <c r="AN105" s="9">
        <v>2.42</v>
      </c>
      <c r="AO105" s="9">
        <v>4.2300000000000004</v>
      </c>
      <c r="AP105" s="9">
        <v>0.66</v>
      </c>
      <c r="AQ105" s="9"/>
      <c r="AR105" s="9"/>
      <c r="AS105" s="9"/>
      <c r="AT105" s="9"/>
      <c r="AU105" s="9"/>
      <c r="AV105" s="9"/>
      <c r="AW105" s="9"/>
      <c r="AX105" s="9"/>
      <c r="AY105" s="9"/>
      <c r="AZ105" s="9"/>
      <c r="BA105" s="9"/>
      <c r="BB105" s="9"/>
      <c r="BC105" s="9"/>
      <c r="BD105" s="9"/>
      <c r="BE105" s="9"/>
      <c r="BF105" s="9">
        <v>1.06</v>
      </c>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v>15.8</v>
      </c>
      <c r="CI105" s="9"/>
      <c r="CJ105" s="9">
        <v>197</v>
      </c>
      <c r="CK105" s="9">
        <v>10.1</v>
      </c>
      <c r="CL105" s="9"/>
      <c r="CM105" s="9"/>
      <c r="CN105" s="9">
        <v>26.4</v>
      </c>
      <c r="CO105" s="9">
        <v>11.8</v>
      </c>
      <c r="CP105" s="9"/>
      <c r="CQ105" s="9"/>
      <c r="CR105" s="9">
        <v>23.6</v>
      </c>
      <c r="CS105" s="9"/>
      <c r="CT105" s="9"/>
      <c r="CU105" s="9"/>
      <c r="CV105" s="9"/>
      <c r="CW105" s="9">
        <v>187</v>
      </c>
      <c r="CX105" s="9">
        <v>771</v>
      </c>
      <c r="CY105" s="9">
        <v>34</v>
      </c>
      <c r="CZ105" s="9">
        <v>251</v>
      </c>
      <c r="DA105" s="9">
        <v>27.2</v>
      </c>
      <c r="DB105" s="9"/>
      <c r="DC105" s="9"/>
      <c r="DD105" s="9"/>
      <c r="DE105" s="9"/>
      <c r="DF105" s="9"/>
      <c r="DG105" s="9"/>
      <c r="DH105" s="9"/>
      <c r="DI105" s="9"/>
      <c r="DJ105" s="9"/>
      <c r="DK105" s="9"/>
      <c r="DL105" s="9"/>
      <c r="DM105" s="9">
        <v>15.5</v>
      </c>
      <c r="DN105" s="9">
        <v>360</v>
      </c>
      <c r="DO105" s="9">
        <v>49.7</v>
      </c>
      <c r="DP105" s="9">
        <v>101</v>
      </c>
      <c r="DQ105" s="9">
        <v>12.4</v>
      </c>
      <c r="DR105" s="9">
        <v>51.2</v>
      </c>
      <c r="DS105" s="9">
        <v>10.1</v>
      </c>
      <c r="DT105" s="9">
        <v>2.52</v>
      </c>
      <c r="DU105" s="9">
        <v>8.33</v>
      </c>
      <c r="DV105" s="9">
        <v>1.1599999999999999</v>
      </c>
      <c r="DW105" s="9">
        <v>6.46</v>
      </c>
      <c r="DX105" s="9">
        <v>1.18</v>
      </c>
      <c r="DY105" s="9">
        <v>3.21</v>
      </c>
      <c r="DZ105" s="9">
        <v>0.43</v>
      </c>
      <c r="EA105" s="9">
        <v>2.66</v>
      </c>
      <c r="EB105" s="9">
        <v>0.39</v>
      </c>
      <c r="EC105" s="9">
        <v>5.73</v>
      </c>
      <c r="ED105" s="9">
        <v>1.45</v>
      </c>
      <c r="EE105" s="9"/>
      <c r="EF105" s="9"/>
      <c r="EG105" s="9"/>
      <c r="EH105" s="9"/>
      <c r="EI105" s="9"/>
      <c r="EJ105" s="9"/>
      <c r="EK105" s="9"/>
      <c r="EL105" s="9"/>
      <c r="EM105" s="9">
        <v>12.7</v>
      </c>
      <c r="EN105" s="9"/>
      <c r="EO105" s="9">
        <v>6.65</v>
      </c>
      <c r="EP105" s="9">
        <v>2.4</v>
      </c>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7"/>
      <c r="FP105" s="1" t="s">
        <v>267</v>
      </c>
    </row>
    <row r="106" spans="1:172" x14ac:dyDescent="0.35">
      <c r="A106" s="1" t="s">
        <v>265</v>
      </c>
      <c r="D106" s="1" t="s">
        <v>172</v>
      </c>
      <c r="E106" s="2">
        <v>49.941666666666663</v>
      </c>
      <c r="F106" s="2">
        <v>49.941666666666663</v>
      </c>
      <c r="G106" s="2">
        <v>118.83194444444445</v>
      </c>
      <c r="H106" s="2">
        <v>118.83194444444445</v>
      </c>
      <c r="L106" s="1" t="s">
        <v>294</v>
      </c>
      <c r="O106" s="6"/>
      <c r="P106" s="7"/>
      <c r="Q106" s="14">
        <v>152</v>
      </c>
      <c r="R106" s="7"/>
      <c r="S106" s="7"/>
      <c r="T106" s="7"/>
      <c r="U106" s="7"/>
      <c r="V106" s="7"/>
      <c r="W106" s="7"/>
      <c r="X106" s="7"/>
      <c r="Y106" s="7"/>
      <c r="Z106" s="7"/>
      <c r="AA106" s="7"/>
      <c r="AB106" s="9">
        <v>55.51</v>
      </c>
      <c r="AC106" s="9">
        <v>1.71</v>
      </c>
      <c r="AD106" s="9"/>
      <c r="AE106" s="9">
        <v>17.350000000000001</v>
      </c>
      <c r="AF106" s="9"/>
      <c r="AG106" s="11"/>
      <c r="AH106" s="11"/>
      <c r="AI106" s="11">
        <v>7.1084200000000006</v>
      </c>
      <c r="AJ106" s="9">
        <v>4.67</v>
      </c>
      <c r="AK106" s="9">
        <v>2.27</v>
      </c>
      <c r="AL106" s="9">
        <v>0.11</v>
      </c>
      <c r="AM106" s="9"/>
      <c r="AN106" s="9">
        <v>4.01</v>
      </c>
      <c r="AO106" s="9">
        <v>4.67</v>
      </c>
      <c r="AP106" s="9">
        <v>0.67</v>
      </c>
      <c r="AQ106" s="9"/>
      <c r="AR106" s="9"/>
      <c r="AS106" s="9"/>
      <c r="AT106" s="9"/>
      <c r="AU106" s="9"/>
      <c r="AV106" s="9"/>
      <c r="AW106" s="9"/>
      <c r="AX106" s="9"/>
      <c r="AY106" s="9"/>
      <c r="AZ106" s="9"/>
      <c r="BA106" s="9"/>
      <c r="BB106" s="9"/>
      <c r="BC106" s="9"/>
      <c r="BD106" s="9"/>
      <c r="BE106" s="9"/>
      <c r="BF106" s="9">
        <v>0.72</v>
      </c>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v>12.1</v>
      </c>
      <c r="CI106" s="9"/>
      <c r="CJ106" s="9">
        <v>110</v>
      </c>
      <c r="CK106" s="9">
        <v>0.19</v>
      </c>
      <c r="CL106" s="9"/>
      <c r="CM106" s="9"/>
      <c r="CN106" s="9">
        <v>11</v>
      </c>
      <c r="CO106" s="9">
        <v>0.28999999999999998</v>
      </c>
      <c r="CP106" s="9"/>
      <c r="CQ106" s="9"/>
      <c r="CR106" s="9">
        <v>25.3</v>
      </c>
      <c r="CS106" s="9"/>
      <c r="CT106" s="9"/>
      <c r="CU106" s="9"/>
      <c r="CV106" s="9"/>
      <c r="CW106" s="9">
        <v>150</v>
      </c>
      <c r="CX106" s="9">
        <v>741</v>
      </c>
      <c r="CY106" s="9">
        <v>49</v>
      </c>
      <c r="CZ106" s="9">
        <v>453</v>
      </c>
      <c r="DA106" s="9">
        <v>34.4</v>
      </c>
      <c r="DB106" s="9"/>
      <c r="DC106" s="9"/>
      <c r="DD106" s="9"/>
      <c r="DE106" s="9"/>
      <c r="DF106" s="9"/>
      <c r="DG106" s="9"/>
      <c r="DH106" s="9"/>
      <c r="DI106" s="9"/>
      <c r="DJ106" s="9"/>
      <c r="DK106" s="9"/>
      <c r="DL106" s="9"/>
      <c r="DM106" s="9">
        <v>8.01</v>
      </c>
      <c r="DN106" s="9">
        <v>1145</v>
      </c>
      <c r="DO106" s="9">
        <v>106</v>
      </c>
      <c r="DP106" s="9">
        <v>219</v>
      </c>
      <c r="DQ106" s="9">
        <v>24.1</v>
      </c>
      <c r="DR106" s="9">
        <v>90.2</v>
      </c>
      <c r="DS106" s="9">
        <v>15.8</v>
      </c>
      <c r="DT106" s="9">
        <v>3.14</v>
      </c>
      <c r="DU106" s="9">
        <v>12.3</v>
      </c>
      <c r="DV106" s="9">
        <v>1.73</v>
      </c>
      <c r="DW106" s="9">
        <v>9.58</v>
      </c>
      <c r="DX106" s="9">
        <v>1.7</v>
      </c>
      <c r="DY106" s="9">
        <v>4.5599999999999996</v>
      </c>
      <c r="DZ106" s="9">
        <v>0.6</v>
      </c>
      <c r="EA106" s="9">
        <v>3.86</v>
      </c>
      <c r="EB106" s="9">
        <v>0.56000000000000005</v>
      </c>
      <c r="EC106" s="9">
        <v>10.5</v>
      </c>
      <c r="ED106" s="9">
        <v>2.19</v>
      </c>
      <c r="EE106" s="9"/>
      <c r="EF106" s="9"/>
      <c r="EG106" s="9"/>
      <c r="EH106" s="9"/>
      <c r="EI106" s="9"/>
      <c r="EJ106" s="9"/>
      <c r="EK106" s="9"/>
      <c r="EL106" s="9"/>
      <c r="EM106" s="9">
        <v>20.7</v>
      </c>
      <c r="EN106" s="9"/>
      <c r="EO106" s="9">
        <v>19.600000000000001</v>
      </c>
      <c r="EP106" s="9">
        <v>3.43</v>
      </c>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7"/>
      <c r="FP106" s="1" t="s">
        <v>267</v>
      </c>
    </row>
    <row r="107" spans="1:172" x14ac:dyDescent="0.35">
      <c r="A107" s="1" t="s">
        <v>295</v>
      </c>
      <c r="D107" s="1" t="s">
        <v>172</v>
      </c>
      <c r="E107" s="2">
        <v>50.664444444444442</v>
      </c>
      <c r="F107" s="2">
        <v>50.664444444444442</v>
      </c>
      <c r="G107" s="2">
        <v>120.2675</v>
      </c>
      <c r="H107" s="2">
        <v>120.2675</v>
      </c>
      <c r="L107" s="1" t="s">
        <v>296</v>
      </c>
      <c r="O107" s="6"/>
      <c r="P107" s="7"/>
      <c r="Q107" s="8">
        <v>150</v>
      </c>
      <c r="R107" s="7"/>
      <c r="S107" s="7"/>
      <c r="T107" s="7"/>
      <c r="U107" s="7"/>
      <c r="V107" s="7"/>
      <c r="W107" s="7"/>
      <c r="X107" s="7"/>
      <c r="Y107" s="7"/>
      <c r="Z107" s="7"/>
      <c r="AA107" s="7"/>
      <c r="AB107" s="9">
        <v>62.28</v>
      </c>
      <c r="AC107" s="9">
        <v>0.69</v>
      </c>
      <c r="AD107" s="9"/>
      <c r="AE107" s="9">
        <v>16.89</v>
      </c>
      <c r="AF107" s="9"/>
      <c r="AG107" s="10"/>
      <c r="AH107" s="10"/>
      <c r="AI107" s="11">
        <v>4.7689399999999997</v>
      </c>
      <c r="AJ107" s="9">
        <v>2.82</v>
      </c>
      <c r="AK107" s="9">
        <v>0.65</v>
      </c>
      <c r="AL107" s="9">
        <v>0.03</v>
      </c>
      <c r="AM107" s="9"/>
      <c r="AN107" s="9">
        <v>2.63</v>
      </c>
      <c r="AO107" s="9">
        <v>4.66</v>
      </c>
      <c r="AP107" s="9">
        <v>0.25</v>
      </c>
      <c r="AQ107" s="9"/>
      <c r="AR107" s="9"/>
      <c r="AS107" s="9"/>
      <c r="AT107" s="9"/>
      <c r="AU107" s="9"/>
      <c r="AV107" s="9"/>
      <c r="AW107" s="9"/>
      <c r="AX107" s="9"/>
      <c r="AY107" s="9"/>
      <c r="AZ107" s="9"/>
      <c r="BA107" s="9"/>
      <c r="BB107" s="9"/>
      <c r="BC107" s="9"/>
      <c r="BD107" s="9"/>
      <c r="BE107" s="9"/>
      <c r="BF107" s="9">
        <v>3.59</v>
      </c>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v>10</v>
      </c>
      <c r="CL107" s="9"/>
      <c r="CM107" s="9"/>
      <c r="CN107" s="9"/>
      <c r="CO107" s="9"/>
      <c r="CP107" s="9"/>
      <c r="CQ107" s="9"/>
      <c r="CR107" s="9">
        <v>19.8</v>
      </c>
      <c r="CS107" s="9"/>
      <c r="CT107" s="9"/>
      <c r="CU107" s="9"/>
      <c r="CV107" s="9"/>
      <c r="CW107" s="9">
        <v>74.2</v>
      </c>
      <c r="CX107" s="9">
        <v>653</v>
      </c>
      <c r="CY107" s="9">
        <v>11.4</v>
      </c>
      <c r="CZ107" s="9">
        <v>251</v>
      </c>
      <c r="DA107" s="9">
        <v>8.8000000000000007</v>
      </c>
      <c r="DB107" s="9"/>
      <c r="DC107" s="9"/>
      <c r="DD107" s="9"/>
      <c r="DE107" s="9"/>
      <c r="DF107" s="9"/>
      <c r="DG107" s="9"/>
      <c r="DH107" s="9"/>
      <c r="DI107" s="9"/>
      <c r="DJ107" s="9"/>
      <c r="DK107" s="9"/>
      <c r="DL107" s="9"/>
      <c r="DM107" s="9">
        <v>1.94</v>
      </c>
      <c r="DN107" s="9">
        <v>785</v>
      </c>
      <c r="DO107" s="9">
        <v>43.1</v>
      </c>
      <c r="DP107" s="9">
        <v>77.7</v>
      </c>
      <c r="DQ107" s="9">
        <v>8.3000000000000007</v>
      </c>
      <c r="DR107" s="9">
        <v>28.6</v>
      </c>
      <c r="DS107" s="9">
        <v>4.4800000000000004</v>
      </c>
      <c r="DT107" s="9">
        <v>1.22</v>
      </c>
      <c r="DU107" s="9">
        <v>3.07</v>
      </c>
      <c r="DV107" s="9">
        <v>0.42</v>
      </c>
      <c r="DW107" s="9">
        <v>2.0499999999999998</v>
      </c>
      <c r="DX107" s="9">
        <v>0.41</v>
      </c>
      <c r="DY107" s="9">
        <v>1.1299999999999999</v>
      </c>
      <c r="DZ107" s="9">
        <v>0.15</v>
      </c>
      <c r="EA107" s="9">
        <v>0.99</v>
      </c>
      <c r="EB107" s="9">
        <v>0.16</v>
      </c>
      <c r="EC107" s="9">
        <v>6.4</v>
      </c>
      <c r="ED107" s="9">
        <v>0.6</v>
      </c>
      <c r="EE107" s="9"/>
      <c r="EF107" s="9"/>
      <c r="EG107" s="9"/>
      <c r="EH107" s="9"/>
      <c r="EI107" s="9"/>
      <c r="EJ107" s="9"/>
      <c r="EK107" s="9"/>
      <c r="EL107" s="9"/>
      <c r="EM107" s="9"/>
      <c r="EN107" s="9"/>
      <c r="EO107" s="9">
        <v>13.5</v>
      </c>
      <c r="EP107" s="9">
        <v>1.02</v>
      </c>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7"/>
      <c r="FP107" s="1" t="s">
        <v>297</v>
      </c>
    </row>
    <row r="108" spans="1:172" x14ac:dyDescent="0.35">
      <c r="A108" s="1" t="s">
        <v>295</v>
      </c>
      <c r="D108" s="1" t="s">
        <v>172</v>
      </c>
      <c r="E108" s="2">
        <v>50.664444444444442</v>
      </c>
      <c r="F108" s="2">
        <v>50.664444444444442</v>
      </c>
      <c r="G108" s="2">
        <v>120.2675</v>
      </c>
      <c r="H108" s="2">
        <v>120.2675</v>
      </c>
      <c r="L108" s="1" t="s">
        <v>298</v>
      </c>
      <c r="O108" s="6"/>
      <c r="P108" s="7"/>
      <c r="Q108" s="8">
        <v>150</v>
      </c>
      <c r="R108" s="7"/>
      <c r="S108" s="7"/>
      <c r="T108" s="7"/>
      <c r="U108" s="7"/>
      <c r="V108" s="7"/>
      <c r="W108" s="7"/>
      <c r="X108" s="7"/>
      <c r="Y108" s="7"/>
      <c r="Z108" s="7"/>
      <c r="AA108" s="7"/>
      <c r="AB108" s="9">
        <v>62.68</v>
      </c>
      <c r="AC108" s="9">
        <v>0.68</v>
      </c>
      <c r="AD108" s="9"/>
      <c r="AE108" s="9">
        <v>16.7</v>
      </c>
      <c r="AF108" s="9"/>
      <c r="AG108" s="10"/>
      <c r="AH108" s="10"/>
      <c r="AI108" s="11">
        <v>4.6159740000000005</v>
      </c>
      <c r="AJ108" s="9">
        <v>2.41</v>
      </c>
      <c r="AK108" s="9">
        <v>0.76</v>
      </c>
      <c r="AL108" s="9">
        <v>0.03</v>
      </c>
      <c r="AM108" s="9"/>
      <c r="AN108" s="9">
        <v>2.91</v>
      </c>
      <c r="AO108" s="9">
        <v>4.12</v>
      </c>
      <c r="AP108" s="9">
        <v>0.26</v>
      </c>
      <c r="AQ108" s="9"/>
      <c r="AR108" s="9"/>
      <c r="AS108" s="9"/>
      <c r="AT108" s="9"/>
      <c r="AU108" s="9"/>
      <c r="AV108" s="9"/>
      <c r="AW108" s="9"/>
      <c r="AX108" s="9"/>
      <c r="AY108" s="9"/>
      <c r="AZ108" s="9"/>
      <c r="BA108" s="9"/>
      <c r="BB108" s="9"/>
      <c r="BC108" s="9"/>
      <c r="BD108" s="9"/>
      <c r="BE108" s="9"/>
      <c r="BF108" s="9">
        <v>3.61</v>
      </c>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v>10</v>
      </c>
      <c r="CL108" s="9"/>
      <c r="CM108" s="9"/>
      <c r="CN108" s="9"/>
      <c r="CO108" s="9"/>
      <c r="CP108" s="9"/>
      <c r="CQ108" s="9"/>
      <c r="CR108" s="9">
        <v>20.5</v>
      </c>
      <c r="CS108" s="9"/>
      <c r="CT108" s="9"/>
      <c r="CU108" s="9"/>
      <c r="CV108" s="9"/>
      <c r="CW108" s="9">
        <v>82.9</v>
      </c>
      <c r="CX108" s="9">
        <v>630</v>
      </c>
      <c r="CY108" s="9">
        <v>13.5</v>
      </c>
      <c r="CZ108" s="9">
        <v>257</v>
      </c>
      <c r="DA108" s="9">
        <v>9</v>
      </c>
      <c r="DB108" s="9"/>
      <c r="DC108" s="9"/>
      <c r="DD108" s="9"/>
      <c r="DE108" s="9"/>
      <c r="DF108" s="9"/>
      <c r="DG108" s="9"/>
      <c r="DH108" s="9"/>
      <c r="DI108" s="9"/>
      <c r="DJ108" s="9"/>
      <c r="DK108" s="9"/>
      <c r="DL108" s="9"/>
      <c r="DM108" s="9">
        <v>1.83</v>
      </c>
      <c r="DN108" s="9">
        <v>799</v>
      </c>
      <c r="DO108" s="9">
        <v>46.9</v>
      </c>
      <c r="DP108" s="9">
        <v>87.4</v>
      </c>
      <c r="DQ108" s="9">
        <v>9.6300000000000008</v>
      </c>
      <c r="DR108" s="9">
        <v>33.4</v>
      </c>
      <c r="DS108" s="9">
        <v>5.75</v>
      </c>
      <c r="DT108" s="9">
        <v>1.31</v>
      </c>
      <c r="DU108" s="9">
        <v>3.71</v>
      </c>
      <c r="DV108" s="9">
        <v>0.53</v>
      </c>
      <c r="DW108" s="9">
        <v>2.46</v>
      </c>
      <c r="DX108" s="9">
        <v>0.49</v>
      </c>
      <c r="DY108" s="9">
        <v>1.29</v>
      </c>
      <c r="DZ108" s="9">
        <v>0.18</v>
      </c>
      <c r="EA108" s="9">
        <v>1.19</v>
      </c>
      <c r="EB108" s="9">
        <v>0.19</v>
      </c>
      <c r="EC108" s="9">
        <v>6.4</v>
      </c>
      <c r="ED108" s="9">
        <v>0.6</v>
      </c>
      <c r="EE108" s="9"/>
      <c r="EF108" s="9"/>
      <c r="EG108" s="9"/>
      <c r="EH108" s="9"/>
      <c r="EI108" s="9"/>
      <c r="EJ108" s="9"/>
      <c r="EK108" s="9"/>
      <c r="EL108" s="9"/>
      <c r="EM108" s="9"/>
      <c r="EN108" s="9"/>
      <c r="EO108" s="9">
        <v>13.5</v>
      </c>
      <c r="EP108" s="9">
        <v>1.24</v>
      </c>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7"/>
      <c r="FP108" s="1" t="s">
        <v>297</v>
      </c>
    </row>
    <row r="109" spans="1:172" x14ac:dyDescent="0.35">
      <c r="A109" s="1" t="s">
        <v>295</v>
      </c>
      <c r="D109" s="1" t="s">
        <v>172</v>
      </c>
      <c r="E109" s="2">
        <v>50.765111111111111</v>
      </c>
      <c r="F109" s="2">
        <v>50.765111111111111</v>
      </c>
      <c r="G109" s="2">
        <v>120.16536111111111</v>
      </c>
      <c r="H109" s="2">
        <v>120.16536111111111</v>
      </c>
      <c r="L109" s="1" t="s">
        <v>299</v>
      </c>
      <c r="O109" s="6"/>
      <c r="P109" s="7"/>
      <c r="Q109" s="8">
        <v>150</v>
      </c>
      <c r="R109" s="7"/>
      <c r="S109" s="7"/>
      <c r="T109" s="7"/>
      <c r="U109" s="7"/>
      <c r="V109" s="7"/>
      <c r="W109" s="7"/>
      <c r="X109" s="7"/>
      <c r="Y109" s="7"/>
      <c r="Z109" s="7"/>
      <c r="AA109" s="7"/>
      <c r="AB109" s="9">
        <v>59.32</v>
      </c>
      <c r="AC109" s="9">
        <v>0.82</v>
      </c>
      <c r="AD109" s="9"/>
      <c r="AE109" s="9">
        <v>15.76</v>
      </c>
      <c r="AF109" s="9"/>
      <c r="AG109" s="10"/>
      <c r="AH109" s="10"/>
      <c r="AI109" s="11">
        <v>4.9938900000000004</v>
      </c>
      <c r="AJ109" s="9">
        <v>3.46</v>
      </c>
      <c r="AK109" s="9">
        <v>2.2400000000000002</v>
      </c>
      <c r="AL109" s="9">
        <v>0.04</v>
      </c>
      <c r="AM109" s="9"/>
      <c r="AN109" s="9">
        <v>2.58</v>
      </c>
      <c r="AO109" s="9">
        <v>4.1900000000000004</v>
      </c>
      <c r="AP109" s="9">
        <v>0.27</v>
      </c>
      <c r="AQ109" s="9"/>
      <c r="AR109" s="9"/>
      <c r="AS109" s="9"/>
      <c r="AT109" s="9"/>
      <c r="AU109" s="9"/>
      <c r="AV109" s="9"/>
      <c r="AW109" s="9"/>
      <c r="AX109" s="9"/>
      <c r="AY109" s="9"/>
      <c r="AZ109" s="9"/>
      <c r="BA109" s="9"/>
      <c r="BB109" s="9"/>
      <c r="BC109" s="9"/>
      <c r="BD109" s="9"/>
      <c r="BE109" s="9"/>
      <c r="BF109" s="9">
        <v>5.67</v>
      </c>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v>70</v>
      </c>
      <c r="CL109" s="9"/>
      <c r="CM109" s="9"/>
      <c r="CN109" s="9"/>
      <c r="CO109" s="9"/>
      <c r="CP109" s="9"/>
      <c r="CQ109" s="9"/>
      <c r="CR109" s="9">
        <v>20.399999999999999</v>
      </c>
      <c r="CS109" s="9"/>
      <c r="CT109" s="9"/>
      <c r="CU109" s="9"/>
      <c r="CV109" s="9"/>
      <c r="CW109" s="9">
        <v>66.3</v>
      </c>
      <c r="CX109" s="9">
        <v>611</v>
      </c>
      <c r="CY109" s="9">
        <v>11</v>
      </c>
      <c r="CZ109" s="9">
        <v>119</v>
      </c>
      <c r="DA109" s="9">
        <v>5.8</v>
      </c>
      <c r="DB109" s="9"/>
      <c r="DC109" s="9"/>
      <c r="DD109" s="9"/>
      <c r="DE109" s="9"/>
      <c r="DF109" s="9"/>
      <c r="DG109" s="9"/>
      <c r="DH109" s="9"/>
      <c r="DI109" s="9"/>
      <c r="DJ109" s="9"/>
      <c r="DK109" s="9"/>
      <c r="DL109" s="9"/>
      <c r="DM109" s="9">
        <v>6.83</v>
      </c>
      <c r="DN109" s="9">
        <v>514</v>
      </c>
      <c r="DO109" s="9">
        <v>22.9</v>
      </c>
      <c r="DP109" s="9">
        <v>46.5</v>
      </c>
      <c r="DQ109" s="9">
        <v>5.71</v>
      </c>
      <c r="DR109" s="9">
        <v>22.6</v>
      </c>
      <c r="DS109" s="9">
        <v>4.34</v>
      </c>
      <c r="DT109" s="9">
        <v>1.1499999999999999</v>
      </c>
      <c r="DU109" s="9">
        <v>2.96</v>
      </c>
      <c r="DV109" s="9">
        <v>0.39</v>
      </c>
      <c r="DW109" s="9">
        <v>2.09</v>
      </c>
      <c r="DX109" s="9">
        <v>0.38</v>
      </c>
      <c r="DY109" s="9">
        <v>0.97</v>
      </c>
      <c r="DZ109" s="9">
        <v>0.13</v>
      </c>
      <c r="EA109" s="9">
        <v>0.88</v>
      </c>
      <c r="EB109" s="9">
        <v>0.12</v>
      </c>
      <c r="EC109" s="9">
        <v>3.6</v>
      </c>
      <c r="ED109" s="9">
        <v>0.4</v>
      </c>
      <c r="EE109" s="9"/>
      <c r="EF109" s="9"/>
      <c r="EG109" s="9"/>
      <c r="EH109" s="9"/>
      <c r="EI109" s="9"/>
      <c r="EJ109" s="9"/>
      <c r="EK109" s="9"/>
      <c r="EL109" s="9"/>
      <c r="EM109" s="9"/>
      <c r="EN109" s="9"/>
      <c r="EO109" s="9">
        <v>4.8</v>
      </c>
      <c r="EP109" s="9">
        <v>0.96</v>
      </c>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7"/>
      <c r="FP109" s="1" t="s">
        <v>297</v>
      </c>
    </row>
    <row r="110" spans="1:172" x14ac:dyDescent="0.35">
      <c r="A110" s="1" t="s">
        <v>295</v>
      </c>
      <c r="D110" s="1" t="s">
        <v>172</v>
      </c>
      <c r="E110" s="2">
        <v>50.765111111111111</v>
      </c>
      <c r="F110" s="2">
        <v>50.765111111111111</v>
      </c>
      <c r="G110" s="2">
        <v>120.16536111111111</v>
      </c>
      <c r="H110" s="2">
        <v>120.16536111111111</v>
      </c>
      <c r="L110" s="1" t="s">
        <v>300</v>
      </c>
      <c r="O110" s="6"/>
      <c r="P110" s="7"/>
      <c r="Q110" s="8">
        <v>150</v>
      </c>
      <c r="R110" s="7"/>
      <c r="S110" s="7"/>
      <c r="T110" s="7"/>
      <c r="U110" s="7"/>
      <c r="V110" s="7"/>
      <c r="W110" s="7"/>
      <c r="X110" s="7"/>
      <c r="Y110" s="7"/>
      <c r="Z110" s="7"/>
      <c r="AA110" s="7"/>
      <c r="AB110" s="9">
        <v>57.2</v>
      </c>
      <c r="AC110" s="9">
        <v>0.86</v>
      </c>
      <c r="AD110" s="9"/>
      <c r="AE110" s="9">
        <v>15.86</v>
      </c>
      <c r="AF110" s="9"/>
      <c r="AG110" s="10"/>
      <c r="AH110" s="10"/>
      <c r="AI110" s="11">
        <v>4.804932</v>
      </c>
      <c r="AJ110" s="9">
        <v>3.94</v>
      </c>
      <c r="AK110" s="9">
        <v>2.62</v>
      </c>
      <c r="AL110" s="9">
        <v>0.04</v>
      </c>
      <c r="AM110" s="9"/>
      <c r="AN110" s="9">
        <v>2.75</v>
      </c>
      <c r="AO110" s="9">
        <v>3.97</v>
      </c>
      <c r="AP110" s="9">
        <v>0.27</v>
      </c>
      <c r="AQ110" s="9"/>
      <c r="AR110" s="9"/>
      <c r="AS110" s="9"/>
      <c r="AT110" s="9"/>
      <c r="AU110" s="9"/>
      <c r="AV110" s="9"/>
      <c r="AW110" s="9"/>
      <c r="AX110" s="9"/>
      <c r="AY110" s="9"/>
      <c r="AZ110" s="9"/>
      <c r="BA110" s="9"/>
      <c r="BB110" s="9"/>
      <c r="BC110" s="9"/>
      <c r="BD110" s="9"/>
      <c r="BE110" s="9"/>
      <c r="BF110" s="9">
        <v>6.26</v>
      </c>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v>80</v>
      </c>
      <c r="CL110" s="9"/>
      <c r="CM110" s="9"/>
      <c r="CN110" s="9"/>
      <c r="CO110" s="9"/>
      <c r="CP110" s="9"/>
      <c r="CQ110" s="9"/>
      <c r="CR110" s="9">
        <v>21.4</v>
      </c>
      <c r="CS110" s="9"/>
      <c r="CT110" s="9"/>
      <c r="CU110" s="9"/>
      <c r="CV110" s="9"/>
      <c r="CW110" s="9">
        <v>70.599999999999994</v>
      </c>
      <c r="CX110" s="9">
        <v>624</v>
      </c>
      <c r="CY110" s="9">
        <v>10</v>
      </c>
      <c r="CZ110" s="9">
        <v>127</v>
      </c>
      <c r="DA110" s="9">
        <v>6</v>
      </c>
      <c r="DB110" s="9"/>
      <c r="DC110" s="9"/>
      <c r="DD110" s="9"/>
      <c r="DE110" s="9"/>
      <c r="DF110" s="9"/>
      <c r="DG110" s="9"/>
      <c r="DH110" s="9"/>
      <c r="DI110" s="9"/>
      <c r="DJ110" s="9"/>
      <c r="DK110" s="9"/>
      <c r="DL110" s="9"/>
      <c r="DM110" s="9">
        <v>6.78</v>
      </c>
      <c r="DN110" s="9">
        <v>544</v>
      </c>
      <c r="DO110" s="9">
        <v>23.8</v>
      </c>
      <c r="DP110" s="9">
        <v>48.7</v>
      </c>
      <c r="DQ110" s="9">
        <v>5.98</v>
      </c>
      <c r="DR110" s="9">
        <v>23.6</v>
      </c>
      <c r="DS110" s="9">
        <v>4.43</v>
      </c>
      <c r="DT110" s="9">
        <v>1.1599999999999999</v>
      </c>
      <c r="DU110" s="9">
        <v>3.11</v>
      </c>
      <c r="DV110" s="9">
        <v>0.41</v>
      </c>
      <c r="DW110" s="9">
        <v>2.1</v>
      </c>
      <c r="DX110" s="9">
        <v>0.37</v>
      </c>
      <c r="DY110" s="9">
        <v>0.98</v>
      </c>
      <c r="DZ110" s="9">
        <v>0.13</v>
      </c>
      <c r="EA110" s="9">
        <v>0.87</v>
      </c>
      <c r="EB110" s="9">
        <v>0.12</v>
      </c>
      <c r="EC110" s="9">
        <v>3.7</v>
      </c>
      <c r="ED110" s="9">
        <v>0.4</v>
      </c>
      <c r="EE110" s="9"/>
      <c r="EF110" s="9"/>
      <c r="EG110" s="9"/>
      <c r="EH110" s="9"/>
      <c r="EI110" s="9"/>
      <c r="EJ110" s="9"/>
      <c r="EK110" s="9"/>
      <c r="EL110" s="9"/>
      <c r="EM110" s="9"/>
      <c r="EN110" s="9"/>
      <c r="EO110" s="9">
        <v>4.87</v>
      </c>
      <c r="EP110" s="9">
        <v>1.37</v>
      </c>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7"/>
      <c r="FP110" s="1" t="s">
        <v>297</v>
      </c>
    </row>
    <row r="111" spans="1:172" x14ac:dyDescent="0.35">
      <c r="A111" s="1" t="s">
        <v>295</v>
      </c>
      <c r="D111" s="1" t="s">
        <v>172</v>
      </c>
      <c r="E111" s="2">
        <v>50.765111111111111</v>
      </c>
      <c r="F111" s="2">
        <v>50.765111111111111</v>
      </c>
      <c r="G111" s="2">
        <v>120.16536111111111</v>
      </c>
      <c r="H111" s="2">
        <v>120.16536111111111</v>
      </c>
      <c r="L111" s="1" t="s">
        <v>301</v>
      </c>
      <c r="O111" s="6"/>
      <c r="P111" s="7"/>
      <c r="Q111" s="8">
        <v>150</v>
      </c>
      <c r="R111" s="7"/>
      <c r="S111" s="7"/>
      <c r="T111" s="7"/>
      <c r="U111" s="7"/>
      <c r="V111" s="7"/>
      <c r="W111" s="7"/>
      <c r="X111" s="7"/>
      <c r="Y111" s="7"/>
      <c r="Z111" s="7"/>
      <c r="AA111" s="7"/>
      <c r="AB111" s="9">
        <v>58.93</v>
      </c>
      <c r="AC111" s="9">
        <v>0.81</v>
      </c>
      <c r="AD111" s="9"/>
      <c r="AE111" s="9">
        <v>15.1</v>
      </c>
      <c r="AF111" s="9"/>
      <c r="AG111" s="10"/>
      <c r="AH111" s="10"/>
      <c r="AI111" s="11">
        <v>5.065874</v>
      </c>
      <c r="AJ111" s="9">
        <v>4.4800000000000004</v>
      </c>
      <c r="AK111" s="9">
        <v>1.39</v>
      </c>
      <c r="AL111" s="9">
        <v>7.0000000000000007E-2</v>
      </c>
      <c r="AM111" s="9"/>
      <c r="AN111" s="9">
        <v>3.19</v>
      </c>
      <c r="AO111" s="9">
        <v>3.17</v>
      </c>
      <c r="AP111" s="9">
        <v>0.25</v>
      </c>
      <c r="AQ111" s="9"/>
      <c r="AR111" s="9"/>
      <c r="AS111" s="9"/>
      <c r="AT111" s="9"/>
      <c r="AU111" s="9"/>
      <c r="AV111" s="9"/>
      <c r="AW111" s="9"/>
      <c r="AX111" s="9"/>
      <c r="AY111" s="9"/>
      <c r="AZ111" s="9"/>
      <c r="BA111" s="9"/>
      <c r="BB111" s="9"/>
      <c r="BC111" s="9"/>
      <c r="BD111" s="9"/>
      <c r="BE111" s="9"/>
      <c r="BF111" s="9">
        <v>6.37</v>
      </c>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v>70</v>
      </c>
      <c r="CL111" s="9"/>
      <c r="CM111" s="9"/>
      <c r="CN111" s="9"/>
      <c r="CO111" s="9"/>
      <c r="CP111" s="9"/>
      <c r="CQ111" s="9"/>
      <c r="CR111" s="9">
        <v>19.5</v>
      </c>
      <c r="CS111" s="9"/>
      <c r="CT111" s="9"/>
      <c r="CU111" s="9"/>
      <c r="CV111" s="9"/>
      <c r="CW111" s="9">
        <v>86</v>
      </c>
      <c r="CX111" s="9">
        <v>617</v>
      </c>
      <c r="CY111" s="9">
        <v>10.4</v>
      </c>
      <c r="CZ111" s="9">
        <v>118</v>
      </c>
      <c r="DA111" s="9">
        <v>5.7</v>
      </c>
      <c r="DB111" s="9"/>
      <c r="DC111" s="9"/>
      <c r="DD111" s="9"/>
      <c r="DE111" s="9"/>
      <c r="DF111" s="9"/>
      <c r="DG111" s="9"/>
      <c r="DH111" s="9"/>
      <c r="DI111" s="9"/>
      <c r="DJ111" s="9"/>
      <c r="DK111" s="9"/>
      <c r="DL111" s="9"/>
      <c r="DM111" s="9">
        <v>9.58</v>
      </c>
      <c r="DN111" s="9">
        <v>626</v>
      </c>
      <c r="DO111" s="9">
        <v>21.5</v>
      </c>
      <c r="DP111" s="9">
        <v>44.8</v>
      </c>
      <c r="DQ111" s="9">
        <v>5.62</v>
      </c>
      <c r="DR111" s="9">
        <v>21.7</v>
      </c>
      <c r="DS111" s="9">
        <v>3.98</v>
      </c>
      <c r="DT111" s="9">
        <v>1.06</v>
      </c>
      <c r="DU111" s="9">
        <v>2.89</v>
      </c>
      <c r="DV111" s="9">
        <v>0.38</v>
      </c>
      <c r="DW111" s="9">
        <v>1.95</v>
      </c>
      <c r="DX111" s="9">
        <v>0.37</v>
      </c>
      <c r="DY111" s="9">
        <v>1.08</v>
      </c>
      <c r="DZ111" s="9">
        <v>0.14000000000000001</v>
      </c>
      <c r="EA111" s="9">
        <v>0.88</v>
      </c>
      <c r="EB111" s="9">
        <v>0.13</v>
      </c>
      <c r="EC111" s="9">
        <v>3.7</v>
      </c>
      <c r="ED111" s="9">
        <v>0.4</v>
      </c>
      <c r="EE111" s="9"/>
      <c r="EF111" s="9"/>
      <c r="EG111" s="9"/>
      <c r="EH111" s="9"/>
      <c r="EI111" s="9"/>
      <c r="EJ111" s="9"/>
      <c r="EK111" s="9"/>
      <c r="EL111" s="9"/>
      <c r="EM111" s="9"/>
      <c r="EN111" s="9"/>
      <c r="EO111" s="9">
        <v>4.47</v>
      </c>
      <c r="EP111" s="9">
        <v>0.75</v>
      </c>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7"/>
      <c r="FP111" s="1" t="s">
        <v>297</v>
      </c>
    </row>
    <row r="112" spans="1:172" x14ac:dyDescent="0.35">
      <c r="A112" s="1" t="s">
        <v>295</v>
      </c>
      <c r="D112" s="1" t="s">
        <v>172</v>
      </c>
      <c r="E112" s="12">
        <v>52.25</v>
      </c>
      <c r="F112" s="12">
        <v>52.25</v>
      </c>
      <c r="G112" s="12">
        <v>121.541667</v>
      </c>
      <c r="H112" s="12">
        <v>121.541667</v>
      </c>
      <c r="L112" s="1" t="s">
        <v>302</v>
      </c>
      <c r="O112" s="6"/>
      <c r="P112" s="7"/>
      <c r="Q112" s="14">
        <v>150</v>
      </c>
      <c r="R112" s="7"/>
      <c r="S112" s="7"/>
      <c r="T112" s="7"/>
      <c r="U112" s="7"/>
      <c r="V112" s="7"/>
      <c r="W112" s="7"/>
      <c r="X112" s="7"/>
      <c r="Y112" s="7"/>
      <c r="Z112" s="7"/>
      <c r="AA112" s="7"/>
      <c r="AB112" s="9">
        <v>65.19</v>
      </c>
      <c r="AC112" s="9">
        <v>0.62</v>
      </c>
      <c r="AD112" s="9"/>
      <c r="AE112" s="9">
        <v>15.41</v>
      </c>
      <c r="AF112" s="9"/>
      <c r="AG112" s="10"/>
      <c r="AH112" s="10"/>
      <c r="AI112" s="11">
        <v>3.5722060000000004</v>
      </c>
      <c r="AJ112" s="9">
        <v>3.44</v>
      </c>
      <c r="AK112" s="9">
        <v>2.12</v>
      </c>
      <c r="AL112" s="9">
        <v>7.0000000000000007E-2</v>
      </c>
      <c r="AM112" s="9"/>
      <c r="AN112" s="9">
        <v>3.62</v>
      </c>
      <c r="AO112" s="9">
        <v>4.32</v>
      </c>
      <c r="AP112" s="9">
        <v>0.17</v>
      </c>
      <c r="AQ112" s="9"/>
      <c r="AR112" s="9"/>
      <c r="AS112" s="9"/>
      <c r="AT112" s="9"/>
      <c r="AU112" s="9"/>
      <c r="AV112" s="9"/>
      <c r="AW112" s="9"/>
      <c r="AX112" s="9"/>
      <c r="AY112" s="9"/>
      <c r="AZ112" s="9"/>
      <c r="BA112" s="9"/>
      <c r="BB112" s="9"/>
      <c r="BC112" s="9"/>
      <c r="BD112" s="9"/>
      <c r="BE112" s="9"/>
      <c r="BF112" s="9">
        <v>0.54</v>
      </c>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v>60</v>
      </c>
      <c r="CL112" s="9"/>
      <c r="CM112" s="9"/>
      <c r="CN112" s="9"/>
      <c r="CO112" s="9"/>
      <c r="CP112" s="9"/>
      <c r="CQ112" s="9"/>
      <c r="CR112" s="9">
        <v>19.899999999999999</v>
      </c>
      <c r="CS112" s="9"/>
      <c r="CT112" s="9"/>
      <c r="CU112" s="9"/>
      <c r="CV112" s="9"/>
      <c r="CW112" s="9">
        <v>117</v>
      </c>
      <c r="CX112" s="9">
        <v>636</v>
      </c>
      <c r="CY112" s="9">
        <v>11.9</v>
      </c>
      <c r="CZ112" s="9">
        <v>194</v>
      </c>
      <c r="DA112" s="9">
        <v>7.5</v>
      </c>
      <c r="DB112" s="9"/>
      <c r="DC112" s="9"/>
      <c r="DD112" s="9"/>
      <c r="DE112" s="9"/>
      <c r="DF112" s="9"/>
      <c r="DG112" s="9"/>
      <c r="DH112" s="9"/>
      <c r="DI112" s="9"/>
      <c r="DJ112" s="9"/>
      <c r="DK112" s="9"/>
      <c r="DL112" s="9"/>
      <c r="DM112" s="9">
        <v>5.55</v>
      </c>
      <c r="DN112" s="9">
        <v>626</v>
      </c>
      <c r="DO112" s="9">
        <v>36.4</v>
      </c>
      <c r="DP112" s="9">
        <v>67</v>
      </c>
      <c r="DQ112" s="9">
        <v>7.39</v>
      </c>
      <c r="DR112" s="9">
        <v>25.6</v>
      </c>
      <c r="DS112" s="9">
        <v>4.2</v>
      </c>
      <c r="DT112" s="9">
        <v>0.91</v>
      </c>
      <c r="DU112" s="9">
        <v>3.27</v>
      </c>
      <c r="DV112" s="9">
        <v>0.39</v>
      </c>
      <c r="DW112" s="9">
        <v>2.0299999999999998</v>
      </c>
      <c r="DX112" s="9">
        <v>0.41</v>
      </c>
      <c r="DY112" s="9">
        <v>1.03</v>
      </c>
      <c r="DZ112" s="9">
        <v>0.17</v>
      </c>
      <c r="EA112" s="9">
        <v>0.98</v>
      </c>
      <c r="EB112" s="9">
        <v>0.17</v>
      </c>
      <c r="EC112" s="9">
        <v>5.0999999999999996</v>
      </c>
      <c r="ED112" s="9">
        <v>0.7</v>
      </c>
      <c r="EE112" s="9"/>
      <c r="EF112" s="9"/>
      <c r="EG112" s="9"/>
      <c r="EH112" s="9"/>
      <c r="EI112" s="9"/>
      <c r="EJ112" s="9"/>
      <c r="EK112" s="9"/>
      <c r="EL112" s="9"/>
      <c r="EM112" s="9"/>
      <c r="EN112" s="9"/>
      <c r="EO112" s="9">
        <v>24.2</v>
      </c>
      <c r="EP112" s="9">
        <v>2.4700000000000002</v>
      </c>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7"/>
      <c r="FP112" s="1" t="s">
        <v>297</v>
      </c>
    </row>
    <row r="113" spans="1:172" x14ac:dyDescent="0.35">
      <c r="A113" s="1" t="s">
        <v>295</v>
      </c>
      <c r="D113" s="1" t="s">
        <v>172</v>
      </c>
      <c r="E113" s="12">
        <v>52.25</v>
      </c>
      <c r="F113" s="12">
        <v>52.25</v>
      </c>
      <c r="G113" s="12">
        <v>121.541667</v>
      </c>
      <c r="H113" s="12">
        <v>121.541667</v>
      </c>
      <c r="L113" s="1" t="s">
        <v>303</v>
      </c>
      <c r="O113" s="6"/>
      <c r="P113" s="7"/>
      <c r="Q113" s="14">
        <v>150</v>
      </c>
      <c r="R113" s="7"/>
      <c r="S113" s="7"/>
      <c r="T113" s="7"/>
      <c r="U113" s="7"/>
      <c r="V113" s="7"/>
      <c r="W113" s="7"/>
      <c r="X113" s="7"/>
      <c r="Y113" s="7"/>
      <c r="Z113" s="7"/>
      <c r="AA113" s="7"/>
      <c r="AB113" s="9">
        <v>61.68</v>
      </c>
      <c r="AC113" s="9">
        <v>0.87</v>
      </c>
      <c r="AD113" s="9"/>
      <c r="AE113" s="9">
        <v>15.79</v>
      </c>
      <c r="AF113" s="9"/>
      <c r="AG113" s="10"/>
      <c r="AH113" s="10"/>
      <c r="AI113" s="11">
        <v>4.7959339999999999</v>
      </c>
      <c r="AJ113" s="9">
        <v>4.0199999999999996</v>
      </c>
      <c r="AK113" s="9">
        <v>2.88</v>
      </c>
      <c r="AL113" s="9">
        <v>7.0000000000000007E-2</v>
      </c>
      <c r="AM113" s="9"/>
      <c r="AN113" s="9">
        <v>3.89</v>
      </c>
      <c r="AO113" s="9">
        <v>4.3499999999999996</v>
      </c>
      <c r="AP113" s="9">
        <v>0.23</v>
      </c>
      <c r="AQ113" s="9"/>
      <c r="AR113" s="9"/>
      <c r="AS113" s="9"/>
      <c r="AT113" s="9"/>
      <c r="AU113" s="9"/>
      <c r="AV113" s="9"/>
      <c r="AW113" s="9"/>
      <c r="AX113" s="9"/>
      <c r="AY113" s="9"/>
      <c r="AZ113" s="9"/>
      <c r="BA113" s="9"/>
      <c r="BB113" s="9"/>
      <c r="BC113" s="9"/>
      <c r="BD113" s="9"/>
      <c r="BE113" s="9"/>
      <c r="BF113" s="9">
        <v>0.42</v>
      </c>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v>80</v>
      </c>
      <c r="CL113" s="9"/>
      <c r="CM113" s="9"/>
      <c r="CN113" s="9"/>
      <c r="CO113" s="9"/>
      <c r="CP113" s="9"/>
      <c r="CQ113" s="9"/>
      <c r="CR113" s="9">
        <v>22.5</v>
      </c>
      <c r="CS113" s="9"/>
      <c r="CT113" s="9"/>
      <c r="CU113" s="9"/>
      <c r="CV113" s="9"/>
      <c r="CW113" s="9">
        <v>130</v>
      </c>
      <c r="CX113" s="9">
        <v>721</v>
      </c>
      <c r="CY113" s="9">
        <v>15.1</v>
      </c>
      <c r="CZ113" s="9">
        <v>386</v>
      </c>
      <c r="DA113" s="9">
        <v>9.1</v>
      </c>
      <c r="DB113" s="9"/>
      <c r="DC113" s="9"/>
      <c r="DD113" s="9"/>
      <c r="DE113" s="9"/>
      <c r="DF113" s="9"/>
      <c r="DG113" s="9"/>
      <c r="DH113" s="9"/>
      <c r="DI113" s="9"/>
      <c r="DJ113" s="9"/>
      <c r="DK113" s="9"/>
      <c r="DL113" s="9"/>
      <c r="DM113" s="9">
        <v>5.84</v>
      </c>
      <c r="DN113" s="9">
        <v>769</v>
      </c>
      <c r="DO113" s="9">
        <v>41</v>
      </c>
      <c r="DP113" s="9">
        <v>82.2</v>
      </c>
      <c r="DQ113" s="9">
        <v>9.7200000000000006</v>
      </c>
      <c r="DR113" s="9">
        <v>34.4</v>
      </c>
      <c r="DS113" s="9">
        <v>6.11</v>
      </c>
      <c r="DT113" s="9">
        <v>1.22</v>
      </c>
      <c r="DU113" s="9">
        <v>4.01</v>
      </c>
      <c r="DV113" s="9">
        <v>0.54</v>
      </c>
      <c r="DW113" s="9">
        <v>2.74</v>
      </c>
      <c r="DX113" s="9">
        <v>0.55000000000000004</v>
      </c>
      <c r="DY113" s="9">
        <v>1.32</v>
      </c>
      <c r="DZ113" s="9">
        <v>0.2</v>
      </c>
      <c r="EA113" s="9">
        <v>1.23</v>
      </c>
      <c r="EB113" s="9">
        <v>0.18</v>
      </c>
      <c r="EC113" s="9">
        <v>9.3000000000000007</v>
      </c>
      <c r="ED113" s="9">
        <v>0.7</v>
      </c>
      <c r="EE113" s="9"/>
      <c r="EF113" s="9"/>
      <c r="EG113" s="9"/>
      <c r="EH113" s="9"/>
      <c r="EI113" s="9"/>
      <c r="EJ113" s="9"/>
      <c r="EK113" s="9"/>
      <c r="EL113" s="9"/>
      <c r="EM113" s="9"/>
      <c r="EN113" s="9"/>
      <c r="EO113" s="9">
        <v>23.5</v>
      </c>
      <c r="EP113" s="9">
        <v>6.88</v>
      </c>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7"/>
      <c r="FP113" s="1" t="s">
        <v>297</v>
      </c>
    </row>
    <row r="114" spans="1:172" x14ac:dyDescent="0.35">
      <c r="A114" s="1" t="s">
        <v>295</v>
      </c>
      <c r="D114" s="1" t="s">
        <v>172</v>
      </c>
      <c r="E114" s="12">
        <v>52.25</v>
      </c>
      <c r="F114" s="12">
        <v>52.25</v>
      </c>
      <c r="G114" s="12">
        <v>121.541667</v>
      </c>
      <c r="H114" s="12">
        <v>121.541667</v>
      </c>
      <c r="L114" s="1" t="s">
        <v>304</v>
      </c>
      <c r="O114" s="6"/>
      <c r="P114" s="7"/>
      <c r="Q114" s="14">
        <v>150</v>
      </c>
      <c r="R114" s="7"/>
      <c r="S114" s="7"/>
      <c r="T114" s="7"/>
      <c r="U114" s="7"/>
      <c r="V114" s="7"/>
      <c r="W114" s="7"/>
      <c r="X114" s="7"/>
      <c r="Y114" s="7"/>
      <c r="Z114" s="7"/>
      <c r="AA114" s="7"/>
      <c r="AB114" s="9">
        <v>65.09</v>
      </c>
      <c r="AC114" s="9">
        <v>0.62</v>
      </c>
      <c r="AD114" s="9"/>
      <c r="AE114" s="9">
        <v>14.95</v>
      </c>
      <c r="AF114" s="9"/>
      <c r="AG114" s="10"/>
      <c r="AH114" s="10"/>
      <c r="AI114" s="11">
        <v>4.0940900000000005</v>
      </c>
      <c r="AJ114" s="9">
        <v>3.54</v>
      </c>
      <c r="AK114" s="9">
        <v>2.25</v>
      </c>
      <c r="AL114" s="9">
        <v>0.06</v>
      </c>
      <c r="AM114" s="9"/>
      <c r="AN114" s="9">
        <v>3.57</v>
      </c>
      <c r="AO114" s="9">
        <v>3.94</v>
      </c>
      <c r="AP114" s="9">
        <v>0.2</v>
      </c>
      <c r="AQ114" s="9"/>
      <c r="AR114" s="9"/>
      <c r="AS114" s="9"/>
      <c r="AT114" s="9"/>
      <c r="AU114" s="9"/>
      <c r="AV114" s="9"/>
      <c r="AW114" s="9"/>
      <c r="AX114" s="9"/>
      <c r="AY114" s="9"/>
      <c r="AZ114" s="9"/>
      <c r="BA114" s="9"/>
      <c r="BB114" s="9"/>
      <c r="BC114" s="9"/>
      <c r="BD114" s="9"/>
      <c r="BE114" s="9"/>
      <c r="BF114" s="9">
        <v>0.74</v>
      </c>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v>60.7</v>
      </c>
      <c r="CL114" s="9"/>
      <c r="CM114" s="9"/>
      <c r="CN114" s="9"/>
      <c r="CO114" s="9"/>
      <c r="CP114" s="9"/>
      <c r="CQ114" s="9"/>
      <c r="CR114" s="9">
        <v>20</v>
      </c>
      <c r="CS114" s="9"/>
      <c r="CT114" s="9"/>
      <c r="CU114" s="9"/>
      <c r="CV114" s="9"/>
      <c r="CW114" s="9">
        <v>109</v>
      </c>
      <c r="CX114" s="9">
        <v>579</v>
      </c>
      <c r="CY114" s="9">
        <v>14</v>
      </c>
      <c r="CZ114" s="9">
        <v>165</v>
      </c>
      <c r="DA114" s="9">
        <v>8.7799999999999994</v>
      </c>
      <c r="DB114" s="9"/>
      <c r="DC114" s="9"/>
      <c r="DD114" s="9"/>
      <c r="DE114" s="9"/>
      <c r="DF114" s="9"/>
      <c r="DG114" s="9"/>
      <c r="DH114" s="9"/>
      <c r="DI114" s="9"/>
      <c r="DJ114" s="9"/>
      <c r="DK114" s="9"/>
      <c r="DL114" s="9"/>
      <c r="DM114" s="9">
        <v>5.24</v>
      </c>
      <c r="DN114" s="9">
        <v>602</v>
      </c>
      <c r="DO114" s="9">
        <v>37.799999999999997</v>
      </c>
      <c r="DP114" s="9">
        <v>73</v>
      </c>
      <c r="DQ114" s="9">
        <v>8.15</v>
      </c>
      <c r="DR114" s="9">
        <v>29.7</v>
      </c>
      <c r="DS114" s="9">
        <v>5.03</v>
      </c>
      <c r="DT114" s="9">
        <v>1</v>
      </c>
      <c r="DU114" s="9">
        <v>3.9</v>
      </c>
      <c r="DV114" s="9">
        <v>0.49</v>
      </c>
      <c r="DW114" s="9">
        <v>2.56</v>
      </c>
      <c r="DX114" s="9">
        <v>0.46</v>
      </c>
      <c r="DY114" s="9">
        <v>1.26</v>
      </c>
      <c r="DZ114" s="9">
        <v>0.19</v>
      </c>
      <c r="EA114" s="9">
        <v>1.18</v>
      </c>
      <c r="EB114" s="9">
        <v>0.17</v>
      </c>
      <c r="EC114" s="9">
        <v>4.45</v>
      </c>
      <c r="ED114" s="9">
        <v>0.72</v>
      </c>
      <c r="EE114" s="9"/>
      <c r="EF114" s="9"/>
      <c r="EG114" s="9"/>
      <c r="EH114" s="9"/>
      <c r="EI114" s="9"/>
      <c r="EJ114" s="9"/>
      <c r="EK114" s="9"/>
      <c r="EL114" s="9"/>
      <c r="EM114" s="9"/>
      <c r="EN114" s="9"/>
      <c r="EO114" s="9">
        <v>27</v>
      </c>
      <c r="EP114" s="9">
        <v>3.05</v>
      </c>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7"/>
      <c r="FP114" s="1" t="s">
        <v>297</v>
      </c>
    </row>
    <row r="115" spans="1:172" x14ac:dyDescent="0.35">
      <c r="A115" s="1" t="s">
        <v>295</v>
      </c>
      <c r="D115" s="1" t="s">
        <v>172</v>
      </c>
      <c r="E115" s="12">
        <v>50.361111111111114</v>
      </c>
      <c r="F115" s="12">
        <v>50.361111111111114</v>
      </c>
      <c r="G115" s="12">
        <v>120.42694444444444</v>
      </c>
      <c r="H115" s="12">
        <v>120.42694444444444</v>
      </c>
      <c r="L115" s="1" t="s">
        <v>305</v>
      </c>
      <c r="O115" s="6"/>
      <c r="P115" s="7"/>
      <c r="Q115" s="14">
        <v>130</v>
      </c>
      <c r="R115" s="7"/>
      <c r="S115" s="7"/>
      <c r="T115" s="7"/>
      <c r="U115" s="7"/>
      <c r="V115" s="7"/>
      <c r="W115" s="7"/>
      <c r="X115" s="7"/>
      <c r="Y115" s="7"/>
      <c r="Z115" s="7"/>
      <c r="AA115" s="7"/>
      <c r="AB115" s="9">
        <v>64.739999999999995</v>
      </c>
      <c r="AC115" s="9">
        <v>0.62</v>
      </c>
      <c r="AD115" s="9"/>
      <c r="AE115" s="9">
        <v>16.149999999999999</v>
      </c>
      <c r="AF115" s="9"/>
      <c r="AG115" s="10"/>
      <c r="AH115" s="10"/>
      <c r="AI115" s="11">
        <v>4.3100420000000002</v>
      </c>
      <c r="AJ115" s="9">
        <v>3.09</v>
      </c>
      <c r="AK115" s="9">
        <v>1.45</v>
      </c>
      <c r="AL115" s="9">
        <v>0.09</v>
      </c>
      <c r="AM115" s="9"/>
      <c r="AN115" s="9">
        <v>3.31</v>
      </c>
      <c r="AO115" s="9">
        <v>4.21</v>
      </c>
      <c r="AP115" s="9">
        <v>0.28999999999999998</v>
      </c>
      <c r="AQ115" s="9"/>
      <c r="AR115" s="9"/>
      <c r="AS115" s="9"/>
      <c r="AT115" s="9"/>
      <c r="AU115" s="9"/>
      <c r="AV115" s="9"/>
      <c r="AW115" s="9"/>
      <c r="AX115" s="9"/>
      <c r="AY115" s="9"/>
      <c r="AZ115" s="9"/>
      <c r="BA115" s="9"/>
      <c r="BB115" s="9"/>
      <c r="BC115" s="9"/>
      <c r="BD115" s="9"/>
      <c r="BE115" s="9"/>
      <c r="BF115" s="9">
        <v>1.59</v>
      </c>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v>3.88</v>
      </c>
      <c r="CL115" s="9"/>
      <c r="CM115" s="9"/>
      <c r="CN115" s="9"/>
      <c r="CO115" s="9"/>
      <c r="CP115" s="9"/>
      <c r="CQ115" s="9"/>
      <c r="CR115" s="9">
        <v>19.5</v>
      </c>
      <c r="CS115" s="9"/>
      <c r="CT115" s="9"/>
      <c r="CU115" s="9"/>
      <c r="CV115" s="9"/>
      <c r="CW115" s="9">
        <v>140</v>
      </c>
      <c r="CX115" s="9">
        <v>529</v>
      </c>
      <c r="CY115" s="9">
        <v>22.6</v>
      </c>
      <c r="CZ115" s="9">
        <v>259</v>
      </c>
      <c r="DA115" s="9">
        <v>12.5</v>
      </c>
      <c r="DB115" s="9"/>
      <c r="DC115" s="9"/>
      <c r="DD115" s="9"/>
      <c r="DE115" s="9"/>
      <c r="DF115" s="9"/>
      <c r="DG115" s="9"/>
      <c r="DH115" s="9"/>
      <c r="DI115" s="9"/>
      <c r="DJ115" s="9"/>
      <c r="DK115" s="9"/>
      <c r="DL115" s="9"/>
      <c r="DM115" s="9">
        <v>3.55</v>
      </c>
      <c r="DN115" s="9">
        <v>858</v>
      </c>
      <c r="DO115" s="9">
        <v>38</v>
      </c>
      <c r="DP115" s="9">
        <v>74.900000000000006</v>
      </c>
      <c r="DQ115" s="9">
        <v>8.81</v>
      </c>
      <c r="DR115" s="9">
        <v>33.1</v>
      </c>
      <c r="DS115" s="9">
        <v>6.22</v>
      </c>
      <c r="DT115" s="9">
        <v>1.59</v>
      </c>
      <c r="DU115" s="9">
        <v>5.16</v>
      </c>
      <c r="DV115" s="9">
        <v>0.7</v>
      </c>
      <c r="DW115" s="9">
        <v>4.08</v>
      </c>
      <c r="DX115" s="9">
        <v>0.83</v>
      </c>
      <c r="DY115" s="9">
        <v>2.2400000000000002</v>
      </c>
      <c r="DZ115" s="9">
        <v>0.34</v>
      </c>
      <c r="EA115" s="9">
        <v>2.2799999999999998</v>
      </c>
      <c r="EB115" s="9">
        <v>0.36</v>
      </c>
      <c r="EC115" s="9">
        <v>6.31</v>
      </c>
      <c r="ED115" s="9">
        <v>0.78</v>
      </c>
      <c r="EE115" s="9"/>
      <c r="EF115" s="9"/>
      <c r="EG115" s="9"/>
      <c r="EH115" s="9"/>
      <c r="EI115" s="9"/>
      <c r="EJ115" s="9"/>
      <c r="EK115" s="9"/>
      <c r="EL115" s="9"/>
      <c r="EM115" s="9"/>
      <c r="EN115" s="9"/>
      <c r="EO115" s="9">
        <v>12.3</v>
      </c>
      <c r="EP115" s="9">
        <v>2</v>
      </c>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7"/>
      <c r="FP115" s="1" t="s">
        <v>297</v>
      </c>
    </row>
    <row r="116" spans="1:172" x14ac:dyDescent="0.35">
      <c r="A116" s="1" t="s">
        <v>295</v>
      </c>
      <c r="D116" s="1" t="s">
        <v>172</v>
      </c>
      <c r="E116" s="12">
        <v>50.361111111111114</v>
      </c>
      <c r="F116" s="12">
        <v>50.361111111111114</v>
      </c>
      <c r="G116" s="12">
        <v>120.42694444444444</v>
      </c>
      <c r="H116" s="12">
        <v>120.42694444444444</v>
      </c>
      <c r="L116" s="1" t="s">
        <v>306</v>
      </c>
      <c r="O116" s="6"/>
      <c r="P116" s="7"/>
      <c r="Q116" s="14">
        <v>130</v>
      </c>
      <c r="R116" s="7"/>
      <c r="S116" s="7"/>
      <c r="T116" s="7"/>
      <c r="U116" s="7"/>
      <c r="V116" s="7"/>
      <c r="W116" s="7"/>
      <c r="X116" s="7"/>
      <c r="Y116" s="7"/>
      <c r="Z116" s="7"/>
      <c r="AA116" s="7"/>
      <c r="AB116" s="9">
        <v>62.05</v>
      </c>
      <c r="AC116" s="9">
        <v>0.72</v>
      </c>
      <c r="AD116" s="9"/>
      <c r="AE116" s="9">
        <v>17.03</v>
      </c>
      <c r="AF116" s="9"/>
      <c r="AG116" s="10"/>
      <c r="AH116" s="10"/>
      <c r="AI116" s="11">
        <v>4.1210840000000006</v>
      </c>
      <c r="AJ116" s="9">
        <v>3.51</v>
      </c>
      <c r="AK116" s="9">
        <v>1.23</v>
      </c>
      <c r="AL116" s="9">
        <v>7.0000000000000007E-2</v>
      </c>
      <c r="AM116" s="9"/>
      <c r="AN116" s="9">
        <v>4.24</v>
      </c>
      <c r="AO116" s="9">
        <v>4.07</v>
      </c>
      <c r="AP116" s="9">
        <v>0.28999999999999998</v>
      </c>
      <c r="AQ116" s="9"/>
      <c r="AR116" s="9"/>
      <c r="AS116" s="9"/>
      <c r="AT116" s="9"/>
      <c r="AU116" s="9"/>
      <c r="AV116" s="9"/>
      <c r="AW116" s="9"/>
      <c r="AX116" s="9"/>
      <c r="AY116" s="9"/>
      <c r="AZ116" s="9"/>
      <c r="BA116" s="9"/>
      <c r="BB116" s="9"/>
      <c r="BC116" s="9"/>
      <c r="BD116" s="9"/>
      <c r="BE116" s="9"/>
      <c r="BF116" s="9">
        <v>2.57</v>
      </c>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v>1.97</v>
      </c>
      <c r="CL116" s="9"/>
      <c r="CM116" s="9"/>
      <c r="CN116" s="9"/>
      <c r="CO116" s="9"/>
      <c r="CP116" s="9"/>
      <c r="CQ116" s="9"/>
      <c r="CR116" s="9">
        <v>20</v>
      </c>
      <c r="CS116" s="9"/>
      <c r="CT116" s="9"/>
      <c r="CU116" s="9"/>
      <c r="CV116" s="9"/>
      <c r="CW116" s="9">
        <v>118</v>
      </c>
      <c r="CX116" s="9">
        <v>506</v>
      </c>
      <c r="CY116" s="9">
        <v>19.8</v>
      </c>
      <c r="CZ116" s="9">
        <v>206</v>
      </c>
      <c r="DA116" s="9">
        <v>10.7</v>
      </c>
      <c r="DB116" s="9"/>
      <c r="DC116" s="9"/>
      <c r="DD116" s="9"/>
      <c r="DE116" s="9"/>
      <c r="DF116" s="9"/>
      <c r="DG116" s="9"/>
      <c r="DH116" s="9"/>
      <c r="DI116" s="9"/>
      <c r="DJ116" s="9"/>
      <c r="DK116" s="9"/>
      <c r="DL116" s="9"/>
      <c r="DM116" s="9">
        <v>6.84</v>
      </c>
      <c r="DN116" s="9">
        <v>682</v>
      </c>
      <c r="DO116" s="9">
        <v>35.299999999999997</v>
      </c>
      <c r="DP116" s="9">
        <v>67.8</v>
      </c>
      <c r="DQ116" s="9">
        <v>8.1999999999999993</v>
      </c>
      <c r="DR116" s="9">
        <v>31.1</v>
      </c>
      <c r="DS116" s="9">
        <v>5.77</v>
      </c>
      <c r="DT116" s="9">
        <v>1.37</v>
      </c>
      <c r="DU116" s="9">
        <v>4.6900000000000004</v>
      </c>
      <c r="DV116" s="9">
        <v>0.63</v>
      </c>
      <c r="DW116" s="9">
        <v>3.59</v>
      </c>
      <c r="DX116" s="9">
        <v>0.72</v>
      </c>
      <c r="DY116" s="9">
        <v>1.88</v>
      </c>
      <c r="DZ116" s="9">
        <v>0.27</v>
      </c>
      <c r="EA116" s="9">
        <v>1.82</v>
      </c>
      <c r="EB116" s="9">
        <v>0.28000000000000003</v>
      </c>
      <c r="EC116" s="9">
        <v>5.2</v>
      </c>
      <c r="ED116" s="9">
        <v>0.84</v>
      </c>
      <c r="EE116" s="9"/>
      <c r="EF116" s="9"/>
      <c r="EG116" s="9"/>
      <c r="EH116" s="9"/>
      <c r="EI116" s="9"/>
      <c r="EJ116" s="9"/>
      <c r="EK116" s="9"/>
      <c r="EL116" s="9"/>
      <c r="EM116" s="9"/>
      <c r="EN116" s="9"/>
      <c r="EO116" s="9">
        <v>13.8</v>
      </c>
      <c r="EP116" s="9">
        <v>2.46</v>
      </c>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7"/>
      <c r="FP116" s="1" t="s">
        <v>297</v>
      </c>
    </row>
    <row r="117" spans="1:172" x14ac:dyDescent="0.35">
      <c r="A117" s="1" t="s">
        <v>295</v>
      </c>
      <c r="D117" s="1" t="s">
        <v>172</v>
      </c>
      <c r="E117" s="12">
        <v>50.361111111111114</v>
      </c>
      <c r="F117" s="12">
        <v>50.361111111111114</v>
      </c>
      <c r="G117" s="12">
        <v>120.42694444444444</v>
      </c>
      <c r="H117" s="12">
        <v>120.42694444444444</v>
      </c>
      <c r="L117" s="1" t="s">
        <v>307</v>
      </c>
      <c r="O117" s="6"/>
      <c r="P117" s="7"/>
      <c r="Q117" s="14">
        <v>130</v>
      </c>
      <c r="R117" s="7"/>
      <c r="S117" s="7"/>
      <c r="T117" s="7"/>
      <c r="U117" s="7"/>
      <c r="V117" s="7"/>
      <c r="W117" s="7"/>
      <c r="X117" s="7"/>
      <c r="Y117" s="7"/>
      <c r="Z117" s="7"/>
      <c r="AA117" s="7"/>
      <c r="AB117" s="9">
        <v>61.86</v>
      </c>
      <c r="AC117" s="9">
        <v>0.88</v>
      </c>
      <c r="AD117" s="9"/>
      <c r="AE117" s="9">
        <v>15.68</v>
      </c>
      <c r="AF117" s="9"/>
      <c r="AG117" s="10"/>
      <c r="AH117" s="10"/>
      <c r="AI117" s="11">
        <v>6.4875579999999999</v>
      </c>
      <c r="AJ117" s="9">
        <v>2.3199999999999998</v>
      </c>
      <c r="AK117" s="9">
        <v>1.1000000000000001</v>
      </c>
      <c r="AL117" s="9">
        <v>0.03</v>
      </c>
      <c r="AM117" s="9"/>
      <c r="AN117" s="9">
        <v>4.83</v>
      </c>
      <c r="AO117" s="9">
        <v>3.49</v>
      </c>
      <c r="AP117" s="9">
        <v>0.34</v>
      </c>
      <c r="AQ117" s="9"/>
      <c r="AR117" s="9"/>
      <c r="AS117" s="9"/>
      <c r="AT117" s="9"/>
      <c r="AU117" s="9"/>
      <c r="AV117" s="9"/>
      <c r="AW117" s="9"/>
      <c r="AX117" s="9"/>
      <c r="AY117" s="9"/>
      <c r="AZ117" s="9"/>
      <c r="BA117" s="9"/>
      <c r="BB117" s="9"/>
      <c r="BC117" s="9"/>
      <c r="BD117" s="9"/>
      <c r="BE117" s="9"/>
      <c r="BF117" s="9">
        <v>2.59</v>
      </c>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v>37</v>
      </c>
      <c r="CL117" s="9"/>
      <c r="CM117" s="9"/>
      <c r="CN117" s="9"/>
      <c r="CO117" s="9"/>
      <c r="CP117" s="9"/>
      <c r="CQ117" s="9"/>
      <c r="CR117" s="9">
        <v>18.399999999999999</v>
      </c>
      <c r="CS117" s="9"/>
      <c r="CT117" s="9"/>
      <c r="CU117" s="9"/>
      <c r="CV117" s="9"/>
      <c r="CW117" s="9">
        <v>198</v>
      </c>
      <c r="CX117" s="9">
        <v>385</v>
      </c>
      <c r="CY117" s="9">
        <v>30.8</v>
      </c>
      <c r="CZ117" s="9">
        <v>214</v>
      </c>
      <c r="DA117" s="9">
        <v>10.6</v>
      </c>
      <c r="DB117" s="9"/>
      <c r="DC117" s="9"/>
      <c r="DD117" s="9"/>
      <c r="DE117" s="9"/>
      <c r="DF117" s="9"/>
      <c r="DG117" s="9"/>
      <c r="DH117" s="9"/>
      <c r="DI117" s="9"/>
      <c r="DJ117" s="9"/>
      <c r="DK117" s="9"/>
      <c r="DL117" s="9"/>
      <c r="DM117" s="9">
        <v>4.6100000000000003</v>
      </c>
      <c r="DN117" s="9">
        <v>856</v>
      </c>
      <c r="DO117" s="9">
        <v>34.5</v>
      </c>
      <c r="DP117" s="9">
        <v>66.900000000000006</v>
      </c>
      <c r="DQ117" s="9">
        <v>8.6</v>
      </c>
      <c r="DR117" s="9">
        <v>33.299999999999997</v>
      </c>
      <c r="DS117" s="9">
        <v>6.96</v>
      </c>
      <c r="DT117" s="9">
        <v>1.68</v>
      </c>
      <c r="DU117" s="9">
        <v>6.24</v>
      </c>
      <c r="DV117" s="9">
        <v>0.87</v>
      </c>
      <c r="DW117" s="9">
        <v>5.12</v>
      </c>
      <c r="DX117" s="9">
        <v>1.07</v>
      </c>
      <c r="DY117" s="9">
        <v>2.92</v>
      </c>
      <c r="DZ117" s="9">
        <v>0.44</v>
      </c>
      <c r="EA117" s="9">
        <v>2.9</v>
      </c>
      <c r="EB117" s="9">
        <v>0.49</v>
      </c>
      <c r="EC117" s="9">
        <v>5.17</v>
      </c>
      <c r="ED117" s="9">
        <v>0.71</v>
      </c>
      <c r="EE117" s="9"/>
      <c r="EF117" s="9"/>
      <c r="EG117" s="9"/>
      <c r="EH117" s="9"/>
      <c r="EI117" s="9"/>
      <c r="EJ117" s="9"/>
      <c r="EK117" s="9"/>
      <c r="EL117" s="9"/>
      <c r="EM117" s="9"/>
      <c r="EN117" s="9"/>
      <c r="EO117" s="9">
        <v>10.7</v>
      </c>
      <c r="EP117" s="9">
        <v>2.29</v>
      </c>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7"/>
      <c r="FP117" s="1" t="s">
        <v>297</v>
      </c>
    </row>
    <row r="118" spans="1:172" x14ac:dyDescent="0.35">
      <c r="A118" s="1" t="s">
        <v>295</v>
      </c>
      <c r="D118" s="1" t="s">
        <v>172</v>
      </c>
      <c r="E118" s="12">
        <v>50.361111111111114</v>
      </c>
      <c r="F118" s="12">
        <v>50.361111111111114</v>
      </c>
      <c r="G118" s="12">
        <v>120.42694444444444</v>
      </c>
      <c r="H118" s="12">
        <v>120.42694444444444</v>
      </c>
      <c r="L118" s="1" t="s">
        <v>308</v>
      </c>
      <c r="O118" s="6"/>
      <c r="P118" s="7"/>
      <c r="Q118" s="14">
        <v>130</v>
      </c>
      <c r="R118" s="7"/>
      <c r="S118" s="7"/>
      <c r="T118" s="7"/>
      <c r="U118" s="7"/>
      <c r="V118" s="7"/>
      <c r="W118" s="7"/>
      <c r="X118" s="7"/>
      <c r="Y118" s="7"/>
      <c r="Z118" s="7"/>
      <c r="AA118" s="7"/>
      <c r="AB118" s="9">
        <v>61.2</v>
      </c>
      <c r="AC118" s="9">
        <v>0.86</v>
      </c>
      <c r="AD118" s="9"/>
      <c r="AE118" s="9">
        <v>15.68</v>
      </c>
      <c r="AF118" s="9"/>
      <c r="AG118" s="10"/>
      <c r="AH118" s="10"/>
      <c r="AI118" s="11">
        <v>6.1456340000000003</v>
      </c>
      <c r="AJ118" s="9">
        <v>3.6</v>
      </c>
      <c r="AK118" s="9">
        <v>1.51</v>
      </c>
      <c r="AL118" s="9">
        <v>0.05</v>
      </c>
      <c r="AM118" s="9"/>
      <c r="AN118" s="9">
        <v>3.68</v>
      </c>
      <c r="AO118" s="9">
        <v>4.0199999999999996</v>
      </c>
      <c r="AP118" s="9">
        <v>0.33</v>
      </c>
      <c r="AQ118" s="9"/>
      <c r="AR118" s="9"/>
      <c r="AS118" s="9"/>
      <c r="AT118" s="9"/>
      <c r="AU118" s="9"/>
      <c r="AV118" s="9"/>
      <c r="AW118" s="9"/>
      <c r="AX118" s="9"/>
      <c r="AY118" s="9"/>
      <c r="AZ118" s="9"/>
      <c r="BA118" s="9"/>
      <c r="BB118" s="9"/>
      <c r="BC118" s="9"/>
      <c r="BD118" s="9"/>
      <c r="BE118" s="9"/>
      <c r="BF118" s="9">
        <v>2.2000000000000002</v>
      </c>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v>29.7</v>
      </c>
      <c r="CL118" s="9"/>
      <c r="CM118" s="9"/>
      <c r="CN118" s="9"/>
      <c r="CO118" s="9"/>
      <c r="CP118" s="9"/>
      <c r="CQ118" s="9"/>
      <c r="CR118" s="9">
        <v>18.600000000000001</v>
      </c>
      <c r="CS118" s="9"/>
      <c r="CT118" s="9"/>
      <c r="CU118" s="9"/>
      <c r="CV118" s="9"/>
      <c r="CW118" s="9">
        <v>131</v>
      </c>
      <c r="CX118" s="9">
        <v>517</v>
      </c>
      <c r="CY118" s="9">
        <v>27.5</v>
      </c>
      <c r="CZ118" s="9">
        <v>215</v>
      </c>
      <c r="DA118" s="9">
        <v>11</v>
      </c>
      <c r="DB118" s="9"/>
      <c r="DC118" s="9"/>
      <c r="DD118" s="9"/>
      <c r="DE118" s="9"/>
      <c r="DF118" s="9"/>
      <c r="DG118" s="9"/>
      <c r="DH118" s="9"/>
      <c r="DI118" s="9"/>
      <c r="DJ118" s="9"/>
      <c r="DK118" s="9"/>
      <c r="DL118" s="9"/>
      <c r="DM118" s="9">
        <v>3.09</v>
      </c>
      <c r="DN118" s="9">
        <v>771</v>
      </c>
      <c r="DO118" s="9">
        <v>34.799999999999997</v>
      </c>
      <c r="DP118" s="9">
        <v>68.900000000000006</v>
      </c>
      <c r="DQ118" s="9">
        <v>8.58</v>
      </c>
      <c r="DR118" s="9">
        <v>34.6</v>
      </c>
      <c r="DS118" s="9">
        <v>6.74</v>
      </c>
      <c r="DT118" s="9">
        <v>1.59</v>
      </c>
      <c r="DU118" s="9">
        <v>5.74</v>
      </c>
      <c r="DV118" s="9">
        <v>0.78</v>
      </c>
      <c r="DW118" s="9">
        <v>4.47</v>
      </c>
      <c r="DX118" s="9">
        <v>0.93</v>
      </c>
      <c r="DY118" s="9">
        <v>2.48</v>
      </c>
      <c r="DZ118" s="9">
        <v>0.36</v>
      </c>
      <c r="EA118" s="9">
        <v>2.36</v>
      </c>
      <c r="EB118" s="9">
        <v>0.38</v>
      </c>
      <c r="EC118" s="9">
        <v>5.19</v>
      </c>
      <c r="ED118" s="9">
        <v>0.69</v>
      </c>
      <c r="EE118" s="9"/>
      <c r="EF118" s="9"/>
      <c r="EG118" s="9"/>
      <c r="EH118" s="9"/>
      <c r="EI118" s="9"/>
      <c r="EJ118" s="9"/>
      <c r="EK118" s="9"/>
      <c r="EL118" s="9"/>
      <c r="EM118" s="9"/>
      <c r="EN118" s="9"/>
      <c r="EO118" s="9">
        <v>10.9</v>
      </c>
      <c r="EP118" s="9">
        <v>1.96</v>
      </c>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7"/>
      <c r="FP118" s="1" t="s">
        <v>297</v>
      </c>
    </row>
    <row r="119" spans="1:172" x14ac:dyDescent="0.35">
      <c r="A119" s="1" t="s">
        <v>295</v>
      </c>
      <c r="D119" s="1" t="s">
        <v>172</v>
      </c>
      <c r="E119" s="12">
        <v>50.361111111111114</v>
      </c>
      <c r="F119" s="12">
        <v>50.361111111111114</v>
      </c>
      <c r="G119" s="12">
        <v>120.42694444444444</v>
      </c>
      <c r="H119" s="12">
        <v>120.42694444444444</v>
      </c>
      <c r="L119" s="1" t="s">
        <v>309</v>
      </c>
      <c r="O119" s="6"/>
      <c r="P119" s="7"/>
      <c r="Q119" s="14">
        <v>130</v>
      </c>
      <c r="R119" s="7"/>
      <c r="S119" s="7"/>
      <c r="T119" s="7"/>
      <c r="U119" s="7"/>
      <c r="V119" s="7"/>
      <c r="W119" s="7"/>
      <c r="X119" s="7"/>
      <c r="Y119" s="7"/>
      <c r="Z119" s="7"/>
      <c r="AA119" s="7"/>
      <c r="AB119" s="9">
        <v>60.04</v>
      </c>
      <c r="AC119" s="9">
        <v>0.93</v>
      </c>
      <c r="AD119" s="9"/>
      <c r="AE119" s="9">
        <v>16.73</v>
      </c>
      <c r="AF119" s="9"/>
      <c r="AG119" s="10"/>
      <c r="AH119" s="10"/>
      <c r="AI119" s="11">
        <v>5.6417459999999995</v>
      </c>
      <c r="AJ119" s="9">
        <v>4.7</v>
      </c>
      <c r="AK119" s="9">
        <v>1.75</v>
      </c>
      <c r="AL119" s="9">
        <v>0.12</v>
      </c>
      <c r="AM119" s="9"/>
      <c r="AN119" s="9">
        <v>3.63</v>
      </c>
      <c r="AO119" s="9">
        <v>3.9</v>
      </c>
      <c r="AP119" s="9">
        <v>0.36</v>
      </c>
      <c r="AQ119" s="9"/>
      <c r="AR119" s="9"/>
      <c r="AS119" s="9"/>
      <c r="AT119" s="9"/>
      <c r="AU119" s="9"/>
      <c r="AV119" s="9"/>
      <c r="AW119" s="9"/>
      <c r="AX119" s="9"/>
      <c r="AY119" s="9"/>
      <c r="AZ119" s="9"/>
      <c r="BA119" s="9"/>
      <c r="BB119" s="9"/>
      <c r="BC119" s="9"/>
      <c r="BD119" s="9"/>
      <c r="BE119" s="9"/>
      <c r="BF119" s="9">
        <v>1.72</v>
      </c>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v>45.6</v>
      </c>
      <c r="CL119" s="9"/>
      <c r="CM119" s="9"/>
      <c r="CN119" s="9"/>
      <c r="CO119" s="9"/>
      <c r="CP119" s="9"/>
      <c r="CQ119" s="9"/>
      <c r="CR119" s="9">
        <v>19.399999999999999</v>
      </c>
      <c r="CS119" s="9"/>
      <c r="CT119" s="9"/>
      <c r="CU119" s="9"/>
      <c r="CV119" s="9"/>
      <c r="CW119" s="9">
        <v>138</v>
      </c>
      <c r="CX119" s="9">
        <v>580</v>
      </c>
      <c r="CY119" s="9">
        <v>25.4</v>
      </c>
      <c r="CZ119" s="9">
        <v>217</v>
      </c>
      <c r="DA119" s="9">
        <v>11</v>
      </c>
      <c r="DB119" s="9"/>
      <c r="DC119" s="9"/>
      <c r="DD119" s="9"/>
      <c r="DE119" s="9"/>
      <c r="DF119" s="9"/>
      <c r="DG119" s="9"/>
      <c r="DH119" s="9"/>
      <c r="DI119" s="9"/>
      <c r="DJ119" s="9"/>
      <c r="DK119" s="9"/>
      <c r="DL119" s="9"/>
      <c r="DM119" s="9">
        <v>5.75</v>
      </c>
      <c r="DN119" s="9">
        <v>766</v>
      </c>
      <c r="DO119" s="9">
        <v>35.5</v>
      </c>
      <c r="DP119" s="9">
        <v>71.5</v>
      </c>
      <c r="DQ119" s="9">
        <v>8.99</v>
      </c>
      <c r="DR119" s="9">
        <v>35.1</v>
      </c>
      <c r="DS119" s="9">
        <v>7.04</v>
      </c>
      <c r="DT119" s="9">
        <v>1.73</v>
      </c>
      <c r="DU119" s="9">
        <v>5.96</v>
      </c>
      <c r="DV119" s="9">
        <v>0.8</v>
      </c>
      <c r="DW119" s="9">
        <v>4.5999999999999996</v>
      </c>
      <c r="DX119" s="9">
        <v>0.91</v>
      </c>
      <c r="DY119" s="9">
        <v>2.4300000000000002</v>
      </c>
      <c r="DZ119" s="9">
        <v>0.35</v>
      </c>
      <c r="EA119" s="9">
        <v>2.35</v>
      </c>
      <c r="EB119" s="9">
        <v>0.37</v>
      </c>
      <c r="EC119" s="9">
        <v>5.22</v>
      </c>
      <c r="ED119" s="9">
        <v>0.69</v>
      </c>
      <c r="EE119" s="9"/>
      <c r="EF119" s="9"/>
      <c r="EG119" s="9"/>
      <c r="EH119" s="9"/>
      <c r="EI119" s="9"/>
      <c r="EJ119" s="9"/>
      <c r="EK119" s="9"/>
      <c r="EL119" s="9"/>
      <c r="EM119" s="9"/>
      <c r="EN119" s="9"/>
      <c r="EO119" s="9">
        <v>10.8</v>
      </c>
      <c r="EP119" s="9">
        <v>2.54</v>
      </c>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7"/>
      <c r="FP119" s="1" t="s">
        <v>297</v>
      </c>
    </row>
    <row r="120" spans="1:172" x14ac:dyDescent="0.35">
      <c r="A120" s="1" t="s">
        <v>295</v>
      </c>
      <c r="C120" s="1" t="s">
        <v>310</v>
      </c>
      <c r="D120" s="1" t="s">
        <v>172</v>
      </c>
      <c r="E120" s="12">
        <v>50.361111111111114</v>
      </c>
      <c r="F120" s="12">
        <v>50.361111111111114</v>
      </c>
      <c r="G120" s="12">
        <v>120.42694444444444</v>
      </c>
      <c r="H120" s="12">
        <v>120.42694444444444</v>
      </c>
      <c r="L120" s="1" t="s">
        <v>311</v>
      </c>
      <c r="O120" s="6"/>
      <c r="P120" s="7"/>
      <c r="Q120" s="14">
        <v>130</v>
      </c>
      <c r="R120" s="7"/>
      <c r="S120" s="7"/>
      <c r="T120" s="7"/>
      <c r="U120" s="7"/>
      <c r="V120" s="7"/>
      <c r="W120" s="7"/>
      <c r="X120" s="7"/>
      <c r="Y120" s="7"/>
      <c r="Z120" s="7"/>
      <c r="AA120" s="7"/>
      <c r="AB120" s="9">
        <v>68.48</v>
      </c>
      <c r="AC120" s="9">
        <v>0.47</v>
      </c>
      <c r="AD120" s="9"/>
      <c r="AE120" s="9">
        <v>15.56</v>
      </c>
      <c r="AF120" s="9"/>
      <c r="AG120" s="10"/>
      <c r="AH120" s="10"/>
      <c r="AI120" s="11">
        <v>2.8883580000000002</v>
      </c>
      <c r="AJ120" s="9">
        <v>1.51</v>
      </c>
      <c r="AK120" s="9">
        <v>0.51</v>
      </c>
      <c r="AL120" s="9">
        <v>7.0000000000000007E-2</v>
      </c>
      <c r="AM120" s="9"/>
      <c r="AN120" s="9">
        <v>5.09</v>
      </c>
      <c r="AO120" s="9">
        <v>4.13</v>
      </c>
      <c r="AP120" s="9">
        <v>0.14000000000000001</v>
      </c>
      <c r="AQ120" s="9"/>
      <c r="AR120" s="9"/>
      <c r="AS120" s="9"/>
      <c r="AT120" s="9"/>
      <c r="AU120" s="9"/>
      <c r="AV120" s="9"/>
      <c r="AW120" s="9"/>
      <c r="AX120" s="9"/>
      <c r="AY120" s="9"/>
      <c r="AZ120" s="9"/>
      <c r="BA120" s="9"/>
      <c r="BB120" s="9"/>
      <c r="BC120" s="9"/>
      <c r="BD120" s="9"/>
      <c r="BE120" s="9"/>
      <c r="BF120" s="9">
        <v>0.71</v>
      </c>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v>1.32</v>
      </c>
      <c r="CL120" s="9"/>
      <c r="CM120" s="9"/>
      <c r="CN120" s="9"/>
      <c r="CO120" s="9"/>
      <c r="CP120" s="9"/>
      <c r="CQ120" s="9"/>
      <c r="CR120" s="9">
        <v>19.399999999999999</v>
      </c>
      <c r="CS120" s="9"/>
      <c r="CT120" s="9"/>
      <c r="CU120" s="9"/>
      <c r="CV120" s="9"/>
      <c r="CW120" s="9">
        <v>201</v>
      </c>
      <c r="CX120" s="9">
        <v>291</v>
      </c>
      <c r="CY120" s="9">
        <v>29.2</v>
      </c>
      <c r="CZ120" s="9">
        <v>346</v>
      </c>
      <c r="DA120" s="9">
        <v>15.9</v>
      </c>
      <c r="DB120" s="9"/>
      <c r="DC120" s="9"/>
      <c r="DD120" s="9"/>
      <c r="DE120" s="9"/>
      <c r="DF120" s="9"/>
      <c r="DG120" s="9"/>
      <c r="DH120" s="9"/>
      <c r="DI120" s="9"/>
      <c r="DJ120" s="9"/>
      <c r="DK120" s="9"/>
      <c r="DL120" s="9"/>
      <c r="DM120" s="9">
        <v>2.91</v>
      </c>
      <c r="DN120" s="9">
        <v>1355</v>
      </c>
      <c r="DO120" s="9">
        <v>50.3</v>
      </c>
      <c r="DP120" s="9">
        <v>94.9</v>
      </c>
      <c r="DQ120" s="9">
        <v>11.2</v>
      </c>
      <c r="DR120" s="9">
        <v>40.700000000000003</v>
      </c>
      <c r="DS120" s="9">
        <v>7.35</v>
      </c>
      <c r="DT120" s="9">
        <v>1.66</v>
      </c>
      <c r="DU120" s="9">
        <v>6</v>
      </c>
      <c r="DV120" s="9">
        <v>0.83</v>
      </c>
      <c r="DW120" s="9">
        <v>4.93</v>
      </c>
      <c r="DX120" s="9">
        <v>1.03</v>
      </c>
      <c r="DY120" s="9">
        <v>2.83</v>
      </c>
      <c r="DZ120" s="9">
        <v>0.44</v>
      </c>
      <c r="EA120" s="9">
        <v>2.97</v>
      </c>
      <c r="EB120" s="9">
        <v>0.47</v>
      </c>
      <c r="EC120" s="9">
        <v>8.17</v>
      </c>
      <c r="ED120" s="9">
        <v>1.06</v>
      </c>
      <c r="EE120" s="9"/>
      <c r="EF120" s="9"/>
      <c r="EG120" s="9"/>
      <c r="EH120" s="9"/>
      <c r="EI120" s="9"/>
      <c r="EJ120" s="9"/>
      <c r="EK120" s="9"/>
      <c r="EL120" s="9"/>
      <c r="EM120" s="9"/>
      <c r="EN120" s="9"/>
      <c r="EO120" s="9">
        <v>18.7</v>
      </c>
      <c r="EP120" s="9">
        <v>4.57</v>
      </c>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7"/>
      <c r="FP120" s="1" t="s">
        <v>297</v>
      </c>
    </row>
    <row r="121" spans="1:172" x14ac:dyDescent="0.35">
      <c r="A121" s="1" t="s">
        <v>295</v>
      </c>
      <c r="C121" s="1" t="s">
        <v>310</v>
      </c>
      <c r="D121" s="1" t="s">
        <v>172</v>
      </c>
      <c r="E121" s="12">
        <v>50.361111111111114</v>
      </c>
      <c r="F121" s="12">
        <v>50.361111111111114</v>
      </c>
      <c r="G121" s="12">
        <v>120.42694444444444</v>
      </c>
      <c r="H121" s="12">
        <v>120.42694444444444</v>
      </c>
      <c r="L121" s="1" t="s">
        <v>312</v>
      </c>
      <c r="O121" s="6"/>
      <c r="P121" s="7"/>
      <c r="Q121" s="14">
        <v>130</v>
      </c>
      <c r="R121" s="7"/>
      <c r="S121" s="7"/>
      <c r="T121" s="7"/>
      <c r="U121" s="7"/>
      <c r="V121" s="7"/>
      <c r="W121" s="7"/>
      <c r="X121" s="7"/>
      <c r="Y121" s="7"/>
      <c r="Z121" s="7"/>
      <c r="AA121" s="7"/>
      <c r="AB121" s="9">
        <v>66.09</v>
      </c>
      <c r="AC121" s="9">
        <v>0.52</v>
      </c>
      <c r="AD121" s="9"/>
      <c r="AE121" s="9">
        <v>15.94</v>
      </c>
      <c r="AF121" s="9"/>
      <c r="AG121" s="10"/>
      <c r="AH121" s="10"/>
      <c r="AI121" s="11">
        <v>3.0413239999999999</v>
      </c>
      <c r="AJ121" s="9">
        <v>2.25</v>
      </c>
      <c r="AK121" s="9">
        <v>0.78</v>
      </c>
      <c r="AL121" s="9">
        <v>0.09</v>
      </c>
      <c r="AM121" s="9"/>
      <c r="AN121" s="9">
        <v>3.94</v>
      </c>
      <c r="AO121" s="9">
        <v>4.6500000000000004</v>
      </c>
      <c r="AP121" s="9">
        <v>0.16</v>
      </c>
      <c r="AQ121" s="9"/>
      <c r="AR121" s="9"/>
      <c r="AS121" s="9"/>
      <c r="AT121" s="9"/>
      <c r="AU121" s="9"/>
      <c r="AV121" s="9"/>
      <c r="AW121" s="9"/>
      <c r="AX121" s="9"/>
      <c r="AY121" s="9"/>
      <c r="AZ121" s="9"/>
      <c r="BA121" s="9"/>
      <c r="BB121" s="9"/>
      <c r="BC121" s="9"/>
      <c r="BD121" s="9"/>
      <c r="BE121" s="9"/>
      <c r="BF121" s="9">
        <v>2.2599999999999998</v>
      </c>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v>7.63</v>
      </c>
      <c r="CL121" s="9"/>
      <c r="CM121" s="9"/>
      <c r="CN121" s="9"/>
      <c r="CO121" s="9"/>
      <c r="CP121" s="9"/>
      <c r="CQ121" s="9"/>
      <c r="CR121" s="9">
        <v>19.399999999999999</v>
      </c>
      <c r="CS121" s="9"/>
      <c r="CT121" s="9"/>
      <c r="CU121" s="9"/>
      <c r="CV121" s="9"/>
      <c r="CW121" s="9">
        <v>197</v>
      </c>
      <c r="CX121" s="9">
        <v>383</v>
      </c>
      <c r="CY121" s="9">
        <v>30.4</v>
      </c>
      <c r="CZ121" s="9">
        <v>346</v>
      </c>
      <c r="DA121" s="9">
        <v>16.100000000000001</v>
      </c>
      <c r="DB121" s="9"/>
      <c r="DC121" s="9"/>
      <c r="DD121" s="9"/>
      <c r="DE121" s="9"/>
      <c r="DF121" s="9"/>
      <c r="DG121" s="9"/>
      <c r="DH121" s="9"/>
      <c r="DI121" s="9"/>
      <c r="DJ121" s="9"/>
      <c r="DK121" s="9"/>
      <c r="DL121" s="9"/>
      <c r="DM121" s="9">
        <v>14.37</v>
      </c>
      <c r="DN121" s="9">
        <v>1481</v>
      </c>
      <c r="DO121" s="9">
        <v>50.8</v>
      </c>
      <c r="DP121" s="9">
        <v>96.8</v>
      </c>
      <c r="DQ121" s="9">
        <v>11.4</v>
      </c>
      <c r="DR121" s="9">
        <v>41.9</v>
      </c>
      <c r="DS121" s="9">
        <v>7.58</v>
      </c>
      <c r="DT121" s="9">
        <v>1.75</v>
      </c>
      <c r="DU121" s="9">
        <v>6.15</v>
      </c>
      <c r="DV121" s="9">
        <v>0.85</v>
      </c>
      <c r="DW121" s="9">
        <v>5.07</v>
      </c>
      <c r="DX121" s="9">
        <v>1.05</v>
      </c>
      <c r="DY121" s="9">
        <v>2.91</v>
      </c>
      <c r="DZ121" s="9">
        <v>0.45</v>
      </c>
      <c r="EA121" s="9">
        <v>2.99</v>
      </c>
      <c r="EB121" s="9">
        <v>0.48</v>
      </c>
      <c r="EC121" s="9">
        <v>8.17</v>
      </c>
      <c r="ED121" s="9">
        <v>1.07</v>
      </c>
      <c r="EE121" s="9"/>
      <c r="EF121" s="9"/>
      <c r="EG121" s="9"/>
      <c r="EH121" s="9"/>
      <c r="EI121" s="9"/>
      <c r="EJ121" s="9"/>
      <c r="EK121" s="9"/>
      <c r="EL121" s="9"/>
      <c r="EM121" s="9"/>
      <c r="EN121" s="9"/>
      <c r="EO121" s="9">
        <v>18.5</v>
      </c>
      <c r="EP121" s="9">
        <v>4.5</v>
      </c>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7"/>
      <c r="FP121" s="1" t="s">
        <v>297</v>
      </c>
    </row>
    <row r="122" spans="1:172" x14ac:dyDescent="0.35">
      <c r="A122" s="1" t="s">
        <v>295</v>
      </c>
      <c r="C122" s="1" t="s">
        <v>310</v>
      </c>
      <c r="D122" s="1" t="s">
        <v>172</v>
      </c>
      <c r="E122" s="12">
        <v>50.395555555555553</v>
      </c>
      <c r="F122" s="12">
        <v>50.395555555555553</v>
      </c>
      <c r="G122" s="12">
        <v>120.67972222222222</v>
      </c>
      <c r="H122" s="12">
        <v>120.67972222222222</v>
      </c>
      <c r="L122" s="1" t="s">
        <v>313</v>
      </c>
      <c r="O122" s="6"/>
      <c r="P122" s="7"/>
      <c r="Q122" s="14">
        <v>130</v>
      </c>
      <c r="R122" s="7"/>
      <c r="S122" s="7"/>
      <c r="T122" s="7"/>
      <c r="U122" s="7"/>
      <c r="V122" s="7"/>
      <c r="W122" s="7"/>
      <c r="X122" s="7"/>
      <c r="Y122" s="7"/>
      <c r="Z122" s="7"/>
      <c r="AA122" s="7"/>
      <c r="AB122" s="9">
        <v>67.040000000000006</v>
      </c>
      <c r="AC122" s="9">
        <v>0.5</v>
      </c>
      <c r="AD122" s="9"/>
      <c r="AE122" s="9">
        <v>16.52</v>
      </c>
      <c r="AF122" s="9"/>
      <c r="AG122" s="10"/>
      <c r="AH122" s="10"/>
      <c r="AI122" s="11">
        <v>2.1145300000000002</v>
      </c>
      <c r="AJ122" s="9">
        <v>1.9</v>
      </c>
      <c r="AK122" s="9">
        <v>0.6</v>
      </c>
      <c r="AL122" s="9">
        <v>0.03</v>
      </c>
      <c r="AM122" s="9"/>
      <c r="AN122" s="9">
        <v>5.23</v>
      </c>
      <c r="AO122" s="9">
        <v>4.0999999999999996</v>
      </c>
      <c r="AP122" s="9">
        <v>0.16</v>
      </c>
      <c r="AQ122" s="9"/>
      <c r="AR122" s="9"/>
      <c r="AS122" s="9"/>
      <c r="AT122" s="9"/>
      <c r="AU122" s="9"/>
      <c r="AV122" s="9"/>
      <c r="AW122" s="9"/>
      <c r="AX122" s="9"/>
      <c r="AY122" s="9"/>
      <c r="AZ122" s="9"/>
      <c r="BA122" s="9"/>
      <c r="BB122" s="9"/>
      <c r="BC122" s="9"/>
      <c r="BD122" s="9"/>
      <c r="BE122" s="9"/>
      <c r="BF122" s="9">
        <v>0.84</v>
      </c>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v>10</v>
      </c>
      <c r="CL122" s="9"/>
      <c r="CM122" s="9"/>
      <c r="CN122" s="9"/>
      <c r="CO122" s="9"/>
      <c r="CP122" s="9"/>
      <c r="CQ122" s="9"/>
      <c r="CR122" s="9">
        <v>19.7</v>
      </c>
      <c r="CS122" s="9"/>
      <c r="CT122" s="9"/>
      <c r="CU122" s="9"/>
      <c r="CV122" s="9"/>
      <c r="CW122" s="9">
        <v>193</v>
      </c>
      <c r="CX122" s="9">
        <v>356</v>
      </c>
      <c r="CY122" s="9">
        <v>27.7</v>
      </c>
      <c r="CZ122" s="9">
        <v>360</v>
      </c>
      <c r="DA122" s="9">
        <v>15</v>
      </c>
      <c r="DB122" s="9"/>
      <c r="DC122" s="9"/>
      <c r="DD122" s="9"/>
      <c r="DE122" s="9"/>
      <c r="DF122" s="9"/>
      <c r="DG122" s="9"/>
      <c r="DH122" s="9"/>
      <c r="DI122" s="9"/>
      <c r="DJ122" s="9"/>
      <c r="DK122" s="9"/>
      <c r="DL122" s="9"/>
      <c r="DM122" s="9">
        <v>3.8</v>
      </c>
      <c r="DN122" s="9">
        <v>1445</v>
      </c>
      <c r="DO122" s="9">
        <v>49.4</v>
      </c>
      <c r="DP122" s="9">
        <v>96</v>
      </c>
      <c r="DQ122" s="9">
        <v>11.5</v>
      </c>
      <c r="DR122" s="9">
        <v>41.7</v>
      </c>
      <c r="DS122" s="9">
        <v>7.3</v>
      </c>
      <c r="DT122" s="9">
        <v>1.8</v>
      </c>
      <c r="DU122" s="9">
        <v>6.15</v>
      </c>
      <c r="DV122" s="9">
        <v>0.89</v>
      </c>
      <c r="DW122" s="9">
        <v>4.8899999999999997</v>
      </c>
      <c r="DX122" s="9">
        <v>0.98</v>
      </c>
      <c r="DY122" s="9">
        <v>2.76</v>
      </c>
      <c r="DZ122" s="9">
        <v>0.43</v>
      </c>
      <c r="EA122" s="9">
        <v>2.73</v>
      </c>
      <c r="EB122" s="9">
        <v>0.45</v>
      </c>
      <c r="EC122" s="9">
        <v>8.4</v>
      </c>
      <c r="ED122" s="9">
        <v>1.1000000000000001</v>
      </c>
      <c r="EE122" s="9"/>
      <c r="EF122" s="9"/>
      <c r="EG122" s="9"/>
      <c r="EH122" s="9"/>
      <c r="EI122" s="9"/>
      <c r="EJ122" s="9"/>
      <c r="EK122" s="9"/>
      <c r="EL122" s="9"/>
      <c r="EM122" s="9"/>
      <c r="EN122" s="9"/>
      <c r="EO122" s="9">
        <v>17.8</v>
      </c>
      <c r="EP122" s="9">
        <v>4.99</v>
      </c>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7"/>
      <c r="FP122" s="1" t="s">
        <v>297</v>
      </c>
    </row>
    <row r="123" spans="1:172" x14ac:dyDescent="0.35">
      <c r="A123" s="1" t="s">
        <v>295</v>
      </c>
      <c r="C123" s="1" t="s">
        <v>310</v>
      </c>
      <c r="D123" s="1" t="s">
        <v>172</v>
      </c>
      <c r="E123" s="12">
        <v>50.395555555555553</v>
      </c>
      <c r="F123" s="12">
        <v>50.395555555555553</v>
      </c>
      <c r="G123" s="12">
        <v>120.67972222222222</v>
      </c>
      <c r="H123" s="12">
        <v>120.67972222222222</v>
      </c>
      <c r="L123" s="1" t="s">
        <v>314</v>
      </c>
      <c r="O123" s="6"/>
      <c r="P123" s="7"/>
      <c r="Q123" s="14">
        <v>130</v>
      </c>
      <c r="R123" s="7"/>
      <c r="S123" s="7"/>
      <c r="T123" s="7"/>
      <c r="U123" s="7"/>
      <c r="V123" s="7"/>
      <c r="W123" s="7"/>
      <c r="X123" s="7"/>
      <c r="Y123" s="7"/>
      <c r="Z123" s="7"/>
      <c r="AA123" s="7"/>
      <c r="AB123" s="9">
        <v>67.97</v>
      </c>
      <c r="AC123" s="9">
        <v>0.47</v>
      </c>
      <c r="AD123" s="9"/>
      <c r="AE123" s="9">
        <v>15.62</v>
      </c>
      <c r="AF123" s="9"/>
      <c r="AG123" s="10"/>
      <c r="AH123" s="10"/>
      <c r="AI123" s="11">
        <v>2.852366</v>
      </c>
      <c r="AJ123" s="9">
        <v>1.79</v>
      </c>
      <c r="AK123" s="9">
        <v>0.64</v>
      </c>
      <c r="AL123" s="9">
        <v>0.05</v>
      </c>
      <c r="AM123" s="9"/>
      <c r="AN123" s="9">
        <v>4.97</v>
      </c>
      <c r="AO123" s="9">
        <v>3.79</v>
      </c>
      <c r="AP123" s="9">
        <v>0.14000000000000001</v>
      </c>
      <c r="AQ123" s="9"/>
      <c r="AR123" s="9"/>
      <c r="AS123" s="9"/>
      <c r="AT123" s="9"/>
      <c r="AU123" s="9"/>
      <c r="AV123" s="9"/>
      <c r="AW123" s="9"/>
      <c r="AX123" s="9"/>
      <c r="AY123" s="9"/>
      <c r="AZ123" s="9"/>
      <c r="BA123" s="9"/>
      <c r="BB123" s="9"/>
      <c r="BC123" s="9"/>
      <c r="BD123" s="9"/>
      <c r="BE123" s="9"/>
      <c r="BF123" s="9">
        <v>1.04</v>
      </c>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v>10</v>
      </c>
      <c r="CL123" s="9"/>
      <c r="CM123" s="9"/>
      <c r="CN123" s="9"/>
      <c r="CO123" s="9"/>
      <c r="CP123" s="9"/>
      <c r="CQ123" s="9"/>
      <c r="CR123" s="9">
        <v>18.399999999999999</v>
      </c>
      <c r="CS123" s="9"/>
      <c r="CT123" s="9"/>
      <c r="CU123" s="9"/>
      <c r="CV123" s="9"/>
      <c r="CW123" s="9">
        <v>224</v>
      </c>
      <c r="CX123" s="9">
        <v>339</v>
      </c>
      <c r="CY123" s="9">
        <v>20.8</v>
      </c>
      <c r="CZ123" s="9">
        <v>331</v>
      </c>
      <c r="DA123" s="9">
        <v>14.5</v>
      </c>
      <c r="DB123" s="9"/>
      <c r="DC123" s="9"/>
      <c r="DD123" s="9"/>
      <c r="DE123" s="9"/>
      <c r="DF123" s="9"/>
      <c r="DG123" s="9"/>
      <c r="DH123" s="9"/>
      <c r="DI123" s="9"/>
      <c r="DJ123" s="9"/>
      <c r="DK123" s="9"/>
      <c r="DL123" s="9"/>
      <c r="DM123" s="9">
        <v>5.0599999999999996</v>
      </c>
      <c r="DN123" s="9">
        <v>1355</v>
      </c>
      <c r="DO123" s="9">
        <v>44.2</v>
      </c>
      <c r="DP123" s="9">
        <v>87.5</v>
      </c>
      <c r="DQ123" s="9">
        <v>9.9</v>
      </c>
      <c r="DR123" s="9">
        <v>36.4</v>
      </c>
      <c r="DS123" s="9">
        <v>6.31</v>
      </c>
      <c r="DT123" s="9">
        <v>1.62</v>
      </c>
      <c r="DU123" s="9">
        <v>5.04</v>
      </c>
      <c r="DV123" s="9">
        <v>0.71</v>
      </c>
      <c r="DW123" s="9">
        <v>3.98</v>
      </c>
      <c r="DX123" s="9">
        <v>0.75</v>
      </c>
      <c r="DY123" s="9">
        <v>2.15</v>
      </c>
      <c r="DZ123" s="9">
        <v>0.33</v>
      </c>
      <c r="EA123" s="9">
        <v>2.09</v>
      </c>
      <c r="EB123" s="9">
        <v>0.31</v>
      </c>
      <c r="EC123" s="9">
        <v>8.1</v>
      </c>
      <c r="ED123" s="9">
        <v>1.2</v>
      </c>
      <c r="EE123" s="9"/>
      <c r="EF123" s="9"/>
      <c r="EG123" s="9"/>
      <c r="EH123" s="9"/>
      <c r="EI123" s="9"/>
      <c r="EJ123" s="9"/>
      <c r="EK123" s="9"/>
      <c r="EL123" s="9"/>
      <c r="EM123" s="9"/>
      <c r="EN123" s="9"/>
      <c r="EO123" s="9">
        <v>16.7</v>
      </c>
      <c r="EP123" s="9">
        <v>4.33</v>
      </c>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7"/>
      <c r="FP123" s="1" t="s">
        <v>297</v>
      </c>
    </row>
    <row r="124" spans="1:172" x14ac:dyDescent="0.35">
      <c r="A124" s="1" t="s">
        <v>295</v>
      </c>
      <c r="C124" s="1" t="s">
        <v>310</v>
      </c>
      <c r="D124" s="1" t="s">
        <v>172</v>
      </c>
      <c r="E124" s="2">
        <v>50.718888888888891</v>
      </c>
      <c r="F124" s="15">
        <v>50.718888888888891</v>
      </c>
      <c r="G124" s="15">
        <v>119.79527777777777</v>
      </c>
      <c r="H124" s="2">
        <v>119.79527777777777</v>
      </c>
      <c r="L124" s="1" t="s">
        <v>315</v>
      </c>
      <c r="O124" s="6"/>
      <c r="P124" s="7"/>
      <c r="Q124" s="8">
        <v>126</v>
      </c>
      <c r="R124" s="7"/>
      <c r="S124" s="7"/>
      <c r="T124" s="7"/>
      <c r="U124" s="7"/>
      <c r="V124" s="7"/>
      <c r="W124" s="7"/>
      <c r="X124" s="7"/>
      <c r="Y124" s="7"/>
      <c r="Z124" s="7"/>
      <c r="AA124" s="7"/>
      <c r="AB124" s="9">
        <v>67.680000000000007</v>
      </c>
      <c r="AC124" s="9">
        <v>0.43</v>
      </c>
      <c r="AD124" s="9"/>
      <c r="AE124" s="9">
        <v>15.79</v>
      </c>
      <c r="AF124" s="9"/>
      <c r="AG124" s="10"/>
      <c r="AH124" s="10"/>
      <c r="AI124" s="11">
        <v>2.5554320000000001</v>
      </c>
      <c r="AJ124" s="9">
        <v>1.68</v>
      </c>
      <c r="AK124" s="9">
        <v>0.6</v>
      </c>
      <c r="AL124" s="9">
        <v>0.06</v>
      </c>
      <c r="AM124" s="9"/>
      <c r="AN124" s="9">
        <v>5.0999999999999996</v>
      </c>
      <c r="AO124" s="9">
        <v>4.09</v>
      </c>
      <c r="AP124" s="9">
        <v>0.11</v>
      </c>
      <c r="AQ124" s="9"/>
      <c r="AR124" s="9"/>
      <c r="AS124" s="9"/>
      <c r="AT124" s="9"/>
      <c r="AU124" s="9"/>
      <c r="AV124" s="9"/>
      <c r="AW124" s="9"/>
      <c r="AX124" s="9"/>
      <c r="AY124" s="9"/>
      <c r="AZ124" s="9"/>
      <c r="BA124" s="9"/>
      <c r="BB124" s="9"/>
      <c r="BC124" s="9"/>
      <c r="BD124" s="9"/>
      <c r="BE124" s="9"/>
      <c r="BF124" s="9">
        <v>0.69</v>
      </c>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v>10</v>
      </c>
      <c r="CL124" s="9"/>
      <c r="CM124" s="9"/>
      <c r="CN124" s="9"/>
      <c r="CO124" s="9"/>
      <c r="CP124" s="9"/>
      <c r="CQ124" s="9"/>
      <c r="CR124" s="9">
        <v>18.5</v>
      </c>
      <c r="CS124" s="9"/>
      <c r="CT124" s="9"/>
      <c r="CU124" s="9"/>
      <c r="CV124" s="9"/>
      <c r="CW124" s="9">
        <v>190</v>
      </c>
      <c r="CX124" s="9">
        <v>304</v>
      </c>
      <c r="CY124" s="9">
        <v>25.3</v>
      </c>
      <c r="CZ124" s="9">
        <v>365</v>
      </c>
      <c r="DA124" s="9">
        <v>15.4</v>
      </c>
      <c r="DB124" s="9"/>
      <c r="DC124" s="9"/>
      <c r="DD124" s="9"/>
      <c r="DE124" s="9"/>
      <c r="DF124" s="9"/>
      <c r="DG124" s="9"/>
      <c r="DH124" s="9"/>
      <c r="DI124" s="9"/>
      <c r="DJ124" s="9"/>
      <c r="DK124" s="9"/>
      <c r="DL124" s="9"/>
      <c r="DM124" s="9">
        <v>4.45</v>
      </c>
      <c r="DN124" s="9">
        <v>1360</v>
      </c>
      <c r="DO124" s="9">
        <v>48.3</v>
      </c>
      <c r="DP124" s="9">
        <v>91.1</v>
      </c>
      <c r="DQ124" s="9">
        <v>10.9</v>
      </c>
      <c r="DR124" s="9">
        <v>39.5</v>
      </c>
      <c r="DS124" s="9">
        <v>7.05</v>
      </c>
      <c r="DT124" s="9">
        <v>1.5</v>
      </c>
      <c r="DU124" s="9">
        <v>5.67</v>
      </c>
      <c r="DV124" s="9">
        <v>0.85</v>
      </c>
      <c r="DW124" s="9">
        <v>4.74</v>
      </c>
      <c r="DX124" s="9">
        <v>0.9</v>
      </c>
      <c r="DY124" s="9">
        <v>2.63</v>
      </c>
      <c r="DZ124" s="9">
        <v>0.41</v>
      </c>
      <c r="EA124" s="9">
        <v>2.64</v>
      </c>
      <c r="EB124" s="9">
        <v>0.43</v>
      </c>
      <c r="EC124" s="9">
        <v>8.8000000000000007</v>
      </c>
      <c r="ED124" s="9">
        <v>1.3</v>
      </c>
      <c r="EE124" s="9"/>
      <c r="EF124" s="9"/>
      <c r="EG124" s="9"/>
      <c r="EH124" s="9"/>
      <c r="EI124" s="9"/>
      <c r="EJ124" s="9"/>
      <c r="EK124" s="9"/>
      <c r="EL124" s="9"/>
      <c r="EM124" s="9"/>
      <c r="EN124" s="9"/>
      <c r="EO124" s="9">
        <v>18.7</v>
      </c>
      <c r="EP124" s="9">
        <v>4.82</v>
      </c>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7"/>
      <c r="FP124" s="1" t="s">
        <v>297</v>
      </c>
    </row>
    <row r="125" spans="1:172" x14ac:dyDescent="0.35">
      <c r="A125" s="1" t="s">
        <v>295</v>
      </c>
      <c r="D125" s="1" t="s">
        <v>172</v>
      </c>
      <c r="E125" s="12">
        <v>50.361111111111114</v>
      </c>
      <c r="F125" s="12">
        <v>50.361111111111114</v>
      </c>
      <c r="G125" s="12">
        <v>120.42694444444444</v>
      </c>
      <c r="H125" s="12">
        <v>120.42694444444444</v>
      </c>
      <c r="L125" s="1" t="s">
        <v>316</v>
      </c>
      <c r="O125" s="6"/>
      <c r="P125" s="7"/>
      <c r="Q125" s="14">
        <v>130</v>
      </c>
      <c r="R125" s="7"/>
      <c r="S125" s="7"/>
      <c r="T125" s="7"/>
      <c r="U125" s="7"/>
      <c r="V125" s="7"/>
      <c r="W125" s="7"/>
      <c r="X125" s="7"/>
      <c r="Y125" s="7"/>
      <c r="Z125" s="7"/>
      <c r="AA125" s="7"/>
      <c r="AB125" s="9">
        <v>69.69</v>
      </c>
      <c r="AC125" s="9">
        <v>0.25</v>
      </c>
      <c r="AD125" s="9"/>
      <c r="AE125" s="9">
        <v>14.87</v>
      </c>
      <c r="AF125" s="9"/>
      <c r="AG125" s="10"/>
      <c r="AH125" s="10"/>
      <c r="AI125" s="11">
        <v>1.9255720000000003</v>
      </c>
      <c r="AJ125" s="9">
        <v>1.3</v>
      </c>
      <c r="AK125" s="9">
        <v>0.56999999999999995</v>
      </c>
      <c r="AL125" s="9">
        <v>0.08</v>
      </c>
      <c r="AM125" s="9"/>
      <c r="AN125" s="9">
        <v>4.9400000000000004</v>
      </c>
      <c r="AO125" s="9">
        <v>3.37</v>
      </c>
      <c r="AP125" s="9">
        <v>0.08</v>
      </c>
      <c r="AQ125" s="9"/>
      <c r="AR125" s="9"/>
      <c r="AS125" s="9"/>
      <c r="AT125" s="9"/>
      <c r="AU125" s="9"/>
      <c r="AV125" s="9"/>
      <c r="AW125" s="9"/>
      <c r="AX125" s="9"/>
      <c r="AY125" s="9"/>
      <c r="AZ125" s="9"/>
      <c r="BA125" s="9"/>
      <c r="BB125" s="9"/>
      <c r="BC125" s="9"/>
      <c r="BD125" s="9"/>
      <c r="BE125" s="9"/>
      <c r="BF125" s="9">
        <v>2.2599999999999998</v>
      </c>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v>1.63</v>
      </c>
      <c r="CL125" s="9"/>
      <c r="CM125" s="9"/>
      <c r="CN125" s="9"/>
      <c r="CO125" s="9"/>
      <c r="CP125" s="9"/>
      <c r="CQ125" s="9"/>
      <c r="CR125" s="9">
        <v>16.8</v>
      </c>
      <c r="CS125" s="9"/>
      <c r="CT125" s="9"/>
      <c r="CU125" s="9"/>
      <c r="CV125" s="9"/>
      <c r="CW125" s="9">
        <v>158</v>
      </c>
      <c r="CX125" s="9">
        <v>414</v>
      </c>
      <c r="CY125" s="9">
        <v>21.9</v>
      </c>
      <c r="CZ125" s="9">
        <v>278</v>
      </c>
      <c r="DA125" s="9">
        <v>13.3</v>
      </c>
      <c r="DB125" s="9"/>
      <c r="DC125" s="9"/>
      <c r="DD125" s="9"/>
      <c r="DE125" s="9"/>
      <c r="DF125" s="9"/>
      <c r="DG125" s="9"/>
      <c r="DH125" s="9"/>
      <c r="DI125" s="9"/>
      <c r="DJ125" s="9"/>
      <c r="DK125" s="9"/>
      <c r="DL125" s="9"/>
      <c r="DM125" s="9">
        <v>5.93</v>
      </c>
      <c r="DN125" s="9">
        <v>1273</v>
      </c>
      <c r="DO125" s="9">
        <v>44.4</v>
      </c>
      <c r="DP125" s="9">
        <v>82.1</v>
      </c>
      <c r="DQ125" s="9">
        <v>9.3000000000000007</v>
      </c>
      <c r="DR125" s="9">
        <v>32.200000000000003</v>
      </c>
      <c r="DS125" s="9">
        <v>5.53</v>
      </c>
      <c r="DT125" s="9">
        <v>1.05</v>
      </c>
      <c r="DU125" s="9">
        <v>4.38</v>
      </c>
      <c r="DV125" s="9">
        <v>0.6</v>
      </c>
      <c r="DW125" s="9">
        <v>3.59</v>
      </c>
      <c r="DX125" s="9">
        <v>0.74</v>
      </c>
      <c r="DY125" s="9">
        <v>2.16</v>
      </c>
      <c r="DZ125" s="9">
        <v>0.35</v>
      </c>
      <c r="EA125" s="9">
        <v>2.4300000000000002</v>
      </c>
      <c r="EB125" s="9">
        <v>0.4</v>
      </c>
      <c r="EC125" s="9">
        <v>6.87</v>
      </c>
      <c r="ED125" s="9">
        <v>1</v>
      </c>
      <c r="EE125" s="9"/>
      <c r="EF125" s="9"/>
      <c r="EG125" s="9"/>
      <c r="EH125" s="9"/>
      <c r="EI125" s="9"/>
      <c r="EJ125" s="9"/>
      <c r="EK125" s="9"/>
      <c r="EL125" s="9"/>
      <c r="EM125" s="9"/>
      <c r="EN125" s="9"/>
      <c r="EO125" s="9">
        <v>17.899999999999999</v>
      </c>
      <c r="EP125" s="9">
        <v>3.13</v>
      </c>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7"/>
      <c r="FP125" s="1" t="s">
        <v>297</v>
      </c>
    </row>
    <row r="126" spans="1:172" x14ac:dyDescent="0.35">
      <c r="A126" s="1" t="s">
        <v>295</v>
      </c>
      <c r="D126" s="1" t="s">
        <v>172</v>
      </c>
      <c r="E126" s="12">
        <v>50.361111111111114</v>
      </c>
      <c r="F126" s="12">
        <v>50.361111111111114</v>
      </c>
      <c r="G126" s="12">
        <v>120.42694444444444</v>
      </c>
      <c r="H126" s="12">
        <v>120.42694444444444</v>
      </c>
      <c r="L126" s="1" t="s">
        <v>317</v>
      </c>
      <c r="O126" s="6"/>
      <c r="P126" s="7"/>
      <c r="Q126" s="14">
        <v>130</v>
      </c>
      <c r="R126" s="7"/>
      <c r="S126" s="7"/>
      <c r="T126" s="7"/>
      <c r="U126" s="7"/>
      <c r="V126" s="7"/>
      <c r="W126" s="7"/>
      <c r="X126" s="7"/>
      <c r="Y126" s="7"/>
      <c r="Z126" s="7"/>
      <c r="AA126" s="7"/>
      <c r="AB126" s="9">
        <v>69.86</v>
      </c>
      <c r="AC126" s="9">
        <v>0.25</v>
      </c>
      <c r="AD126" s="9"/>
      <c r="AE126" s="9">
        <v>14.93</v>
      </c>
      <c r="AF126" s="9"/>
      <c r="AG126" s="10"/>
      <c r="AH126" s="10"/>
      <c r="AI126" s="11">
        <v>1.9255720000000003</v>
      </c>
      <c r="AJ126" s="9">
        <v>1.3</v>
      </c>
      <c r="AK126" s="9">
        <v>0.56999999999999995</v>
      </c>
      <c r="AL126" s="9">
        <v>0.08</v>
      </c>
      <c r="AM126" s="9"/>
      <c r="AN126" s="9">
        <v>4.95</v>
      </c>
      <c r="AO126" s="9">
        <v>3.34</v>
      </c>
      <c r="AP126" s="9">
        <v>0.08</v>
      </c>
      <c r="AQ126" s="9"/>
      <c r="AR126" s="9"/>
      <c r="AS126" s="9"/>
      <c r="AT126" s="9"/>
      <c r="AU126" s="9"/>
      <c r="AV126" s="9"/>
      <c r="AW126" s="9"/>
      <c r="AX126" s="9"/>
      <c r="AY126" s="9"/>
      <c r="AZ126" s="9"/>
      <c r="BA126" s="9"/>
      <c r="BB126" s="9"/>
      <c r="BC126" s="9"/>
      <c r="BD126" s="9"/>
      <c r="BE126" s="9"/>
      <c r="BF126" s="9">
        <v>2.29</v>
      </c>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v>1.19</v>
      </c>
      <c r="CL126" s="9"/>
      <c r="CM126" s="9"/>
      <c r="CN126" s="9"/>
      <c r="CO126" s="9"/>
      <c r="CP126" s="9"/>
      <c r="CQ126" s="9"/>
      <c r="CR126" s="9">
        <v>16.7</v>
      </c>
      <c r="CS126" s="9"/>
      <c r="CT126" s="9"/>
      <c r="CU126" s="9"/>
      <c r="CV126" s="9"/>
      <c r="CW126" s="9">
        <v>156</v>
      </c>
      <c r="CX126" s="9">
        <v>412</v>
      </c>
      <c r="CY126" s="9">
        <v>21.9</v>
      </c>
      <c r="CZ126" s="9">
        <v>268</v>
      </c>
      <c r="DA126" s="9">
        <v>13.7</v>
      </c>
      <c r="DB126" s="9"/>
      <c r="DC126" s="9"/>
      <c r="DD126" s="9"/>
      <c r="DE126" s="9"/>
      <c r="DF126" s="9"/>
      <c r="DG126" s="9"/>
      <c r="DH126" s="9"/>
      <c r="DI126" s="9"/>
      <c r="DJ126" s="9"/>
      <c r="DK126" s="9"/>
      <c r="DL126" s="9"/>
      <c r="DM126" s="9">
        <v>6</v>
      </c>
      <c r="DN126" s="9">
        <v>1269</v>
      </c>
      <c r="DO126" s="9">
        <v>44</v>
      </c>
      <c r="DP126" s="9">
        <v>81.400000000000006</v>
      </c>
      <c r="DQ126" s="9">
        <v>9.3000000000000007</v>
      </c>
      <c r="DR126" s="9">
        <v>31.9</v>
      </c>
      <c r="DS126" s="9">
        <v>5.45</v>
      </c>
      <c r="DT126" s="9">
        <v>1.04</v>
      </c>
      <c r="DU126" s="9">
        <v>4.33</v>
      </c>
      <c r="DV126" s="9">
        <v>0.59</v>
      </c>
      <c r="DW126" s="9">
        <v>3.51</v>
      </c>
      <c r="DX126" s="9">
        <v>0.73</v>
      </c>
      <c r="DY126" s="9">
        <v>2.1</v>
      </c>
      <c r="DZ126" s="9">
        <v>0.34</v>
      </c>
      <c r="EA126" s="9">
        <v>2.4</v>
      </c>
      <c r="EB126" s="9">
        <v>0.39</v>
      </c>
      <c r="EC126" s="9">
        <v>6.62</v>
      </c>
      <c r="ED126" s="9">
        <v>1</v>
      </c>
      <c r="EE126" s="9"/>
      <c r="EF126" s="9"/>
      <c r="EG126" s="9"/>
      <c r="EH126" s="9"/>
      <c r="EI126" s="9"/>
      <c r="EJ126" s="9"/>
      <c r="EK126" s="9"/>
      <c r="EL126" s="9"/>
      <c r="EM126" s="9"/>
      <c r="EN126" s="9"/>
      <c r="EO126" s="9">
        <v>17.600000000000001</v>
      </c>
      <c r="EP126" s="9">
        <v>3.11</v>
      </c>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7"/>
      <c r="FP126" s="1" t="s">
        <v>297</v>
      </c>
    </row>
    <row r="127" spans="1:172" x14ac:dyDescent="0.35">
      <c r="A127" s="1" t="s">
        <v>295</v>
      </c>
      <c r="D127" s="1" t="s">
        <v>172</v>
      </c>
      <c r="E127" s="12">
        <v>50.355833333333337</v>
      </c>
      <c r="F127" s="12">
        <v>50.355833333333337</v>
      </c>
      <c r="G127" s="12">
        <v>119.25638888888889</v>
      </c>
      <c r="H127" s="12">
        <v>119.25638888888889</v>
      </c>
      <c r="L127" s="1" t="s">
        <v>318</v>
      </c>
      <c r="O127" s="6"/>
      <c r="P127" s="7"/>
      <c r="Q127" s="14">
        <v>130</v>
      </c>
      <c r="R127" s="7"/>
      <c r="S127" s="7"/>
      <c r="T127" s="7"/>
      <c r="U127" s="7"/>
      <c r="V127" s="7"/>
      <c r="W127" s="7"/>
      <c r="X127" s="7"/>
      <c r="Y127" s="7"/>
      <c r="Z127" s="7"/>
      <c r="AA127" s="7"/>
      <c r="AB127" s="9">
        <v>62.07</v>
      </c>
      <c r="AC127" s="9">
        <v>0.63</v>
      </c>
      <c r="AD127" s="9"/>
      <c r="AE127" s="9">
        <v>16.78</v>
      </c>
      <c r="AF127" s="9"/>
      <c r="AG127" s="10"/>
      <c r="AH127" s="10"/>
      <c r="AI127" s="11">
        <v>3.6981780000000004</v>
      </c>
      <c r="AJ127" s="9">
        <v>3.6</v>
      </c>
      <c r="AK127" s="9">
        <v>1.44</v>
      </c>
      <c r="AL127" s="9">
        <v>7.0000000000000007E-2</v>
      </c>
      <c r="AM127" s="9"/>
      <c r="AN127" s="9">
        <v>4.1100000000000003</v>
      </c>
      <c r="AO127" s="9">
        <v>4.04</v>
      </c>
      <c r="AP127" s="9">
        <v>0.26</v>
      </c>
      <c r="AQ127" s="9"/>
      <c r="AR127" s="9"/>
      <c r="AS127" s="9"/>
      <c r="AT127" s="9"/>
      <c r="AU127" s="9"/>
      <c r="AV127" s="9"/>
      <c r="AW127" s="9"/>
      <c r="AX127" s="9"/>
      <c r="AY127" s="9"/>
      <c r="AZ127" s="9"/>
      <c r="BA127" s="9"/>
      <c r="BB127" s="9"/>
      <c r="BC127" s="9"/>
      <c r="BD127" s="9"/>
      <c r="BE127" s="9"/>
      <c r="BF127" s="9">
        <v>3.06</v>
      </c>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v>14</v>
      </c>
      <c r="CL127" s="9"/>
      <c r="CM127" s="9"/>
      <c r="CN127" s="9"/>
      <c r="CO127" s="9"/>
      <c r="CP127" s="9"/>
      <c r="CQ127" s="9"/>
      <c r="CR127" s="9">
        <v>1.3</v>
      </c>
      <c r="CS127" s="9"/>
      <c r="CT127" s="9"/>
      <c r="CU127" s="9"/>
      <c r="CV127" s="9"/>
      <c r="CW127" s="9">
        <v>142</v>
      </c>
      <c r="CX127" s="9">
        <v>663</v>
      </c>
      <c r="CY127" s="9">
        <v>21.4</v>
      </c>
      <c r="CZ127" s="9">
        <v>224</v>
      </c>
      <c r="DA127" s="9">
        <v>9.86</v>
      </c>
      <c r="DB127" s="9"/>
      <c r="DC127" s="9"/>
      <c r="DD127" s="9"/>
      <c r="DE127" s="9"/>
      <c r="DF127" s="9"/>
      <c r="DG127" s="9"/>
      <c r="DH127" s="9"/>
      <c r="DI127" s="9"/>
      <c r="DJ127" s="9"/>
      <c r="DK127" s="9"/>
      <c r="DL127" s="9"/>
      <c r="DM127" s="9">
        <v>3.66</v>
      </c>
      <c r="DN127" s="9">
        <v>866</v>
      </c>
      <c r="DO127" s="9">
        <v>35.9</v>
      </c>
      <c r="DP127" s="9">
        <v>71.2</v>
      </c>
      <c r="DQ127" s="9">
        <v>8.1300000000000008</v>
      </c>
      <c r="DR127" s="9">
        <v>30.9</v>
      </c>
      <c r="DS127" s="9">
        <v>5.62</v>
      </c>
      <c r="DT127" s="9">
        <v>1.41</v>
      </c>
      <c r="DU127" s="9">
        <v>4.6399999999999997</v>
      </c>
      <c r="DV127" s="9">
        <v>0.64</v>
      </c>
      <c r="DW127" s="9">
        <v>3.57</v>
      </c>
      <c r="DX127" s="9">
        <v>0.7</v>
      </c>
      <c r="DY127" s="9">
        <v>2.0099999999999998</v>
      </c>
      <c r="DZ127" s="9">
        <v>0.31</v>
      </c>
      <c r="EA127" s="9">
        <v>2.04</v>
      </c>
      <c r="EB127" s="9">
        <v>0.32</v>
      </c>
      <c r="EC127" s="9">
        <v>5.44</v>
      </c>
      <c r="ED127" s="9">
        <v>0.64</v>
      </c>
      <c r="EE127" s="9"/>
      <c r="EF127" s="9"/>
      <c r="EG127" s="9"/>
      <c r="EH127" s="9"/>
      <c r="EI127" s="9"/>
      <c r="EJ127" s="9"/>
      <c r="EK127" s="9"/>
      <c r="EL127" s="9"/>
      <c r="EM127" s="9"/>
      <c r="EN127" s="9"/>
      <c r="EO127" s="9">
        <v>12.7</v>
      </c>
      <c r="EP127" s="9">
        <v>2.96</v>
      </c>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7"/>
      <c r="FP127" s="1" t="s">
        <v>297</v>
      </c>
    </row>
    <row r="128" spans="1:172" x14ac:dyDescent="0.35">
      <c r="A128" s="1" t="s">
        <v>295</v>
      </c>
      <c r="D128" s="1" t="s">
        <v>172</v>
      </c>
      <c r="E128" s="12">
        <v>50.395555555555553</v>
      </c>
      <c r="F128" s="12">
        <v>50.395555555555553</v>
      </c>
      <c r="G128" s="12">
        <v>120.67972222222222</v>
      </c>
      <c r="H128" s="12">
        <v>120.67972222222222</v>
      </c>
      <c r="L128" s="1" t="s">
        <v>319</v>
      </c>
      <c r="O128" s="6"/>
      <c r="P128" s="7"/>
      <c r="Q128" s="8">
        <v>115</v>
      </c>
      <c r="R128" s="7"/>
      <c r="S128" s="7"/>
      <c r="T128" s="7"/>
      <c r="U128" s="7"/>
      <c r="V128" s="7"/>
      <c r="W128" s="7"/>
      <c r="X128" s="7"/>
      <c r="Y128" s="7"/>
      <c r="Z128" s="7"/>
      <c r="AA128" s="7"/>
      <c r="AB128" s="9">
        <v>62.52</v>
      </c>
      <c r="AC128" s="9">
        <v>0.63</v>
      </c>
      <c r="AD128" s="9"/>
      <c r="AE128" s="9">
        <v>16.18</v>
      </c>
      <c r="AF128" s="9"/>
      <c r="AG128" s="10"/>
      <c r="AH128" s="10"/>
      <c r="AI128" s="11">
        <v>4.0760940000000003</v>
      </c>
      <c r="AJ128" s="9">
        <v>3.34</v>
      </c>
      <c r="AK128" s="9">
        <v>1.75</v>
      </c>
      <c r="AL128" s="9">
        <v>0.09</v>
      </c>
      <c r="AM128" s="9"/>
      <c r="AN128" s="9">
        <v>4.42</v>
      </c>
      <c r="AO128" s="9">
        <v>4.1399999999999997</v>
      </c>
      <c r="AP128" s="9">
        <v>0.26</v>
      </c>
      <c r="AQ128" s="9"/>
      <c r="AR128" s="9"/>
      <c r="AS128" s="9"/>
      <c r="AT128" s="9"/>
      <c r="AU128" s="9"/>
      <c r="AV128" s="9"/>
      <c r="AW128" s="9"/>
      <c r="AX128" s="9"/>
      <c r="AY128" s="9"/>
      <c r="AZ128" s="9"/>
      <c r="BA128" s="9"/>
      <c r="BB128" s="9"/>
      <c r="BC128" s="9"/>
      <c r="BD128" s="9"/>
      <c r="BE128" s="9"/>
      <c r="BF128" s="9">
        <v>1.84</v>
      </c>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v>10</v>
      </c>
      <c r="CL128" s="9"/>
      <c r="CM128" s="9"/>
      <c r="CN128" s="9"/>
      <c r="CO128" s="9"/>
      <c r="CP128" s="9"/>
      <c r="CQ128" s="9"/>
      <c r="CR128" s="9">
        <v>18.100000000000001</v>
      </c>
      <c r="CS128" s="9"/>
      <c r="CT128" s="9"/>
      <c r="CU128" s="9"/>
      <c r="CV128" s="9"/>
      <c r="CW128" s="9">
        <v>145</v>
      </c>
      <c r="CX128" s="9">
        <v>687</v>
      </c>
      <c r="CY128" s="9">
        <v>20.5</v>
      </c>
      <c r="CZ128" s="9">
        <v>220</v>
      </c>
      <c r="DA128" s="9">
        <v>10.1</v>
      </c>
      <c r="DB128" s="9"/>
      <c r="DC128" s="9"/>
      <c r="DD128" s="9"/>
      <c r="DE128" s="9"/>
      <c r="DF128" s="9"/>
      <c r="DG128" s="9"/>
      <c r="DH128" s="9"/>
      <c r="DI128" s="9"/>
      <c r="DJ128" s="9"/>
      <c r="DK128" s="9"/>
      <c r="DL128" s="9"/>
      <c r="DM128" s="9">
        <v>3.27</v>
      </c>
      <c r="DN128" s="9">
        <v>1020</v>
      </c>
      <c r="DO128" s="9">
        <v>36.200000000000003</v>
      </c>
      <c r="DP128" s="9">
        <v>74.8</v>
      </c>
      <c r="DQ128" s="9">
        <v>8.42</v>
      </c>
      <c r="DR128" s="9">
        <v>30.9</v>
      </c>
      <c r="DS128" s="9">
        <v>6.07</v>
      </c>
      <c r="DT128" s="9">
        <v>1.33</v>
      </c>
      <c r="DU128" s="9">
        <v>4.7300000000000004</v>
      </c>
      <c r="DV128" s="9">
        <v>0.66</v>
      </c>
      <c r="DW128" s="9">
        <v>3.57</v>
      </c>
      <c r="DX128" s="9">
        <v>0.74</v>
      </c>
      <c r="DY128" s="9">
        <v>2.2599999999999998</v>
      </c>
      <c r="DZ128" s="9">
        <v>0.32</v>
      </c>
      <c r="EA128" s="9">
        <v>2.11</v>
      </c>
      <c r="EB128" s="9">
        <v>0.32</v>
      </c>
      <c r="EC128" s="9">
        <v>5.9</v>
      </c>
      <c r="ED128" s="9">
        <v>0.7</v>
      </c>
      <c r="EE128" s="9"/>
      <c r="EF128" s="9"/>
      <c r="EG128" s="9"/>
      <c r="EH128" s="9"/>
      <c r="EI128" s="9"/>
      <c r="EJ128" s="9"/>
      <c r="EK128" s="9"/>
      <c r="EL128" s="9"/>
      <c r="EM128" s="9"/>
      <c r="EN128" s="9"/>
      <c r="EO128" s="9">
        <v>14.5</v>
      </c>
      <c r="EP128" s="9">
        <v>2.61</v>
      </c>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7"/>
      <c r="FP128" s="1" t="s">
        <v>297</v>
      </c>
    </row>
    <row r="129" spans="1:172" x14ac:dyDescent="0.35">
      <c r="A129" s="1" t="s">
        <v>295</v>
      </c>
      <c r="D129" s="1" t="s">
        <v>172</v>
      </c>
      <c r="E129" s="2">
        <v>50.395555555555553</v>
      </c>
      <c r="F129" s="2">
        <v>50.395555555555553</v>
      </c>
      <c r="G129" s="2">
        <v>120.67972222222222</v>
      </c>
      <c r="H129" s="2">
        <v>120.67972222222222</v>
      </c>
      <c r="L129" s="1" t="s">
        <v>320</v>
      </c>
      <c r="O129" s="6"/>
      <c r="P129" s="7"/>
      <c r="Q129" s="8">
        <v>126</v>
      </c>
      <c r="R129" s="7"/>
      <c r="S129" s="7"/>
      <c r="T129" s="7"/>
      <c r="U129" s="7"/>
      <c r="V129" s="7"/>
      <c r="W129" s="7"/>
      <c r="X129" s="7"/>
      <c r="Y129" s="7"/>
      <c r="Z129" s="7"/>
      <c r="AA129" s="7"/>
      <c r="AB129" s="9">
        <v>68.56</v>
      </c>
      <c r="AC129" s="9">
        <v>0.41</v>
      </c>
      <c r="AD129" s="9"/>
      <c r="AE129" s="9">
        <v>15.21</v>
      </c>
      <c r="AF129" s="9"/>
      <c r="AG129" s="10"/>
      <c r="AH129" s="10"/>
      <c r="AI129" s="11">
        <v>2.3124859999999998</v>
      </c>
      <c r="AJ129" s="9">
        <v>1.74</v>
      </c>
      <c r="AK129" s="9">
        <v>0.72</v>
      </c>
      <c r="AL129" s="9">
        <v>0.06</v>
      </c>
      <c r="AM129" s="9"/>
      <c r="AN129" s="9">
        <v>5.04</v>
      </c>
      <c r="AO129" s="9">
        <v>3.79</v>
      </c>
      <c r="AP129" s="9">
        <v>0.1</v>
      </c>
      <c r="AQ129" s="9"/>
      <c r="AR129" s="9"/>
      <c r="AS129" s="9"/>
      <c r="AT129" s="9"/>
      <c r="AU129" s="9"/>
      <c r="AV129" s="9"/>
      <c r="AW129" s="9"/>
      <c r="AX129" s="9"/>
      <c r="AY129" s="9"/>
      <c r="AZ129" s="9"/>
      <c r="BA129" s="9"/>
      <c r="BB129" s="9"/>
      <c r="BC129" s="9"/>
      <c r="BD129" s="9"/>
      <c r="BE129" s="9"/>
      <c r="BF129" s="9">
        <v>0.95</v>
      </c>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v>10</v>
      </c>
      <c r="CL129" s="9"/>
      <c r="CM129" s="9"/>
      <c r="CN129" s="9"/>
      <c r="CO129" s="9"/>
      <c r="CP129" s="9"/>
      <c r="CQ129" s="9"/>
      <c r="CR129" s="9">
        <v>18</v>
      </c>
      <c r="CS129" s="9"/>
      <c r="CT129" s="9"/>
      <c r="CU129" s="9"/>
      <c r="CV129" s="9"/>
      <c r="CW129" s="9">
        <v>202</v>
      </c>
      <c r="CX129" s="9">
        <v>303</v>
      </c>
      <c r="CY129" s="9">
        <v>26.2</v>
      </c>
      <c r="CZ129" s="9">
        <v>278</v>
      </c>
      <c r="DA129" s="9">
        <v>15</v>
      </c>
      <c r="DB129" s="9"/>
      <c r="DC129" s="9"/>
      <c r="DD129" s="9"/>
      <c r="DE129" s="9"/>
      <c r="DF129" s="9"/>
      <c r="DG129" s="9"/>
      <c r="DH129" s="9"/>
      <c r="DI129" s="9"/>
      <c r="DJ129" s="9"/>
      <c r="DK129" s="9"/>
      <c r="DL129" s="9"/>
      <c r="DM129" s="9">
        <v>2.4700000000000002</v>
      </c>
      <c r="DN129" s="9">
        <v>565</v>
      </c>
      <c r="DO129" s="9">
        <v>46.5</v>
      </c>
      <c r="DP129" s="9">
        <v>93.5</v>
      </c>
      <c r="DQ129" s="9">
        <v>10.3</v>
      </c>
      <c r="DR129" s="9">
        <v>35.9</v>
      </c>
      <c r="DS129" s="9">
        <v>6.49</v>
      </c>
      <c r="DT129" s="9">
        <v>1.01</v>
      </c>
      <c r="DU129" s="9">
        <v>5.14</v>
      </c>
      <c r="DV129" s="9">
        <v>0.8</v>
      </c>
      <c r="DW129" s="9">
        <v>4.5199999999999996</v>
      </c>
      <c r="DX129" s="9">
        <v>0.95</v>
      </c>
      <c r="DY129" s="9">
        <v>2.83</v>
      </c>
      <c r="DZ129" s="9">
        <v>0.43</v>
      </c>
      <c r="EA129" s="9">
        <v>2.67</v>
      </c>
      <c r="EB129" s="9">
        <v>0.42</v>
      </c>
      <c r="EC129" s="9">
        <v>7.2</v>
      </c>
      <c r="ED129" s="9">
        <v>1.4</v>
      </c>
      <c r="EE129" s="9"/>
      <c r="EF129" s="9"/>
      <c r="EG129" s="9"/>
      <c r="EH129" s="9"/>
      <c r="EI129" s="9"/>
      <c r="EJ129" s="9"/>
      <c r="EK129" s="9"/>
      <c r="EL129" s="9"/>
      <c r="EM129" s="9"/>
      <c r="EN129" s="9"/>
      <c r="EO129" s="9">
        <v>28.3</v>
      </c>
      <c r="EP129" s="9">
        <v>5.82</v>
      </c>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7"/>
      <c r="FP129" s="1" t="s">
        <v>297</v>
      </c>
    </row>
    <row r="130" spans="1:172" x14ac:dyDescent="0.35">
      <c r="A130" s="1" t="s">
        <v>295</v>
      </c>
      <c r="D130" s="1" t="s">
        <v>172</v>
      </c>
      <c r="E130" s="12">
        <v>50.395555555555553</v>
      </c>
      <c r="F130" s="12">
        <v>50.395555555555553</v>
      </c>
      <c r="G130" s="12">
        <v>120.67972222222222</v>
      </c>
      <c r="H130" s="12">
        <v>120.67972222222222</v>
      </c>
      <c r="L130" s="1" t="s">
        <v>321</v>
      </c>
      <c r="O130" s="6"/>
      <c r="P130" s="7"/>
      <c r="Q130" s="8">
        <v>126</v>
      </c>
      <c r="R130" s="7"/>
      <c r="S130" s="7"/>
      <c r="T130" s="7"/>
      <c r="U130" s="7"/>
      <c r="V130" s="7"/>
      <c r="W130" s="7"/>
      <c r="X130" s="7"/>
      <c r="Y130" s="7"/>
      <c r="Z130" s="7"/>
      <c r="AA130" s="7"/>
      <c r="AB130" s="9">
        <v>65.430000000000007</v>
      </c>
      <c r="AC130" s="9">
        <v>0.44</v>
      </c>
      <c r="AD130" s="9"/>
      <c r="AE130" s="9">
        <v>17.46</v>
      </c>
      <c r="AF130" s="9"/>
      <c r="AG130" s="10"/>
      <c r="AH130" s="10"/>
      <c r="AI130" s="11">
        <v>2.2944900000000001</v>
      </c>
      <c r="AJ130" s="9">
        <v>2.89</v>
      </c>
      <c r="AK130" s="9">
        <v>0.76</v>
      </c>
      <c r="AL130" s="9">
        <v>7.0000000000000007E-2</v>
      </c>
      <c r="AM130" s="9"/>
      <c r="AN130" s="9">
        <v>4.5599999999999996</v>
      </c>
      <c r="AO130" s="9">
        <v>4.37</v>
      </c>
      <c r="AP130" s="9">
        <v>0.11</v>
      </c>
      <c r="AQ130" s="9"/>
      <c r="AR130" s="9"/>
      <c r="AS130" s="9"/>
      <c r="AT130" s="9"/>
      <c r="AU130" s="9"/>
      <c r="AV130" s="9"/>
      <c r="AW130" s="9"/>
      <c r="AX130" s="9"/>
      <c r="AY130" s="9"/>
      <c r="AZ130" s="9"/>
      <c r="BA130" s="9"/>
      <c r="BB130" s="9"/>
      <c r="BC130" s="9"/>
      <c r="BD130" s="9"/>
      <c r="BE130" s="9"/>
      <c r="BF130" s="9">
        <v>0.66</v>
      </c>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v>10</v>
      </c>
      <c r="CL130" s="9"/>
      <c r="CM130" s="9"/>
      <c r="CN130" s="9"/>
      <c r="CO130" s="9"/>
      <c r="CP130" s="9"/>
      <c r="CQ130" s="9"/>
      <c r="CR130" s="9">
        <v>19.3</v>
      </c>
      <c r="CS130" s="9"/>
      <c r="CT130" s="9"/>
      <c r="CU130" s="9"/>
      <c r="CV130" s="9"/>
      <c r="CW130" s="9">
        <v>163</v>
      </c>
      <c r="CX130" s="9">
        <v>564</v>
      </c>
      <c r="CY130" s="9">
        <v>20.2</v>
      </c>
      <c r="CZ130" s="9">
        <v>343</v>
      </c>
      <c r="DA130" s="9">
        <v>13.5</v>
      </c>
      <c r="DB130" s="9"/>
      <c r="DC130" s="9"/>
      <c r="DD130" s="9"/>
      <c r="DE130" s="9"/>
      <c r="DF130" s="9"/>
      <c r="DG130" s="9"/>
      <c r="DH130" s="9"/>
      <c r="DI130" s="9"/>
      <c r="DJ130" s="9"/>
      <c r="DK130" s="9"/>
      <c r="DL130" s="9"/>
      <c r="DM130" s="9">
        <v>5.69</v>
      </c>
      <c r="DN130" s="9">
        <v>822</v>
      </c>
      <c r="DO130" s="9">
        <v>41.2</v>
      </c>
      <c r="DP130" s="9">
        <v>81.3</v>
      </c>
      <c r="DQ130" s="9">
        <v>8.9499999999999993</v>
      </c>
      <c r="DR130" s="9">
        <v>32.299999999999997</v>
      </c>
      <c r="DS130" s="9">
        <v>5.66</v>
      </c>
      <c r="DT130" s="9">
        <v>1.41</v>
      </c>
      <c r="DU130" s="9">
        <v>4.5599999999999996</v>
      </c>
      <c r="DV130" s="9">
        <v>0.64</v>
      </c>
      <c r="DW130" s="9">
        <v>3.59</v>
      </c>
      <c r="DX130" s="9">
        <v>0.72</v>
      </c>
      <c r="DY130" s="9">
        <v>2.04</v>
      </c>
      <c r="DZ130" s="9">
        <v>0.3</v>
      </c>
      <c r="EA130" s="9">
        <v>1.96</v>
      </c>
      <c r="EB130" s="9">
        <v>0.33</v>
      </c>
      <c r="EC130" s="9">
        <v>8</v>
      </c>
      <c r="ED130" s="9">
        <v>1</v>
      </c>
      <c r="EE130" s="9"/>
      <c r="EF130" s="9"/>
      <c r="EG130" s="9"/>
      <c r="EH130" s="9"/>
      <c r="EI130" s="9"/>
      <c r="EJ130" s="9"/>
      <c r="EK130" s="9"/>
      <c r="EL130" s="9"/>
      <c r="EM130" s="9"/>
      <c r="EN130" s="9"/>
      <c r="EO130" s="9">
        <v>17.600000000000001</v>
      </c>
      <c r="EP130" s="9">
        <v>3.68</v>
      </c>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7"/>
      <c r="FP130" s="1" t="s">
        <v>297</v>
      </c>
    </row>
    <row r="131" spans="1:172" x14ac:dyDescent="0.35">
      <c r="A131" s="1" t="s">
        <v>295</v>
      </c>
      <c r="D131" s="1" t="s">
        <v>172</v>
      </c>
      <c r="E131" s="12">
        <v>50.395555555555553</v>
      </c>
      <c r="F131" s="12">
        <v>50.395555555555553</v>
      </c>
      <c r="G131" s="12">
        <v>120.67972222222222</v>
      </c>
      <c r="H131" s="12">
        <v>120.67972222222222</v>
      </c>
      <c r="L131" s="1" t="s">
        <v>322</v>
      </c>
      <c r="O131" s="6"/>
      <c r="P131" s="7"/>
      <c r="Q131" s="14">
        <v>126</v>
      </c>
      <c r="R131" s="7"/>
      <c r="S131" s="7"/>
      <c r="T131" s="7"/>
      <c r="U131" s="7"/>
      <c r="V131" s="7"/>
      <c r="W131" s="7"/>
      <c r="X131" s="7"/>
      <c r="Y131" s="7"/>
      <c r="Z131" s="7"/>
      <c r="AA131" s="7"/>
      <c r="AB131" s="9">
        <v>62.98</v>
      </c>
      <c r="AC131" s="9">
        <v>0.69</v>
      </c>
      <c r="AD131" s="9"/>
      <c r="AE131" s="9">
        <v>16.46</v>
      </c>
      <c r="AF131" s="9"/>
      <c r="AG131" s="10"/>
      <c r="AH131" s="10"/>
      <c r="AI131" s="11">
        <v>4.3640299999999996</v>
      </c>
      <c r="AJ131" s="9">
        <v>3.87</v>
      </c>
      <c r="AK131" s="9">
        <v>2.0499999999999998</v>
      </c>
      <c r="AL131" s="9">
        <v>0.1</v>
      </c>
      <c r="AM131" s="9"/>
      <c r="AN131" s="9">
        <v>4.1500000000000004</v>
      </c>
      <c r="AO131" s="9">
        <v>3.93</v>
      </c>
      <c r="AP131" s="9">
        <v>0.26</v>
      </c>
      <c r="AQ131" s="9"/>
      <c r="AR131" s="9"/>
      <c r="AS131" s="9"/>
      <c r="AT131" s="9"/>
      <c r="AU131" s="9"/>
      <c r="AV131" s="9"/>
      <c r="AW131" s="9"/>
      <c r="AX131" s="9"/>
      <c r="AY131" s="9"/>
      <c r="AZ131" s="9"/>
      <c r="BA131" s="9"/>
      <c r="BB131" s="9"/>
      <c r="BC131" s="9"/>
      <c r="BD131" s="9"/>
      <c r="BE131" s="9"/>
      <c r="BF131" s="9">
        <v>0.71</v>
      </c>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v>20</v>
      </c>
      <c r="CL131" s="9"/>
      <c r="CM131" s="9"/>
      <c r="CN131" s="9"/>
      <c r="CO131" s="9"/>
      <c r="CP131" s="9"/>
      <c r="CQ131" s="9"/>
      <c r="CR131" s="9">
        <v>20</v>
      </c>
      <c r="CS131" s="9"/>
      <c r="CT131" s="9"/>
      <c r="CU131" s="9"/>
      <c r="CV131" s="9"/>
      <c r="CW131" s="9">
        <v>150</v>
      </c>
      <c r="CX131" s="9">
        <v>561</v>
      </c>
      <c r="CY131" s="9">
        <v>20.6</v>
      </c>
      <c r="CZ131" s="9">
        <v>289</v>
      </c>
      <c r="DA131" s="9">
        <v>11.9</v>
      </c>
      <c r="DB131" s="9"/>
      <c r="DC131" s="9"/>
      <c r="DD131" s="9"/>
      <c r="DE131" s="9"/>
      <c r="DF131" s="9"/>
      <c r="DG131" s="9"/>
      <c r="DH131" s="9"/>
      <c r="DI131" s="9"/>
      <c r="DJ131" s="9"/>
      <c r="DK131" s="9"/>
      <c r="DL131" s="9"/>
      <c r="DM131" s="9">
        <v>4.76</v>
      </c>
      <c r="DN131" s="9">
        <v>941</v>
      </c>
      <c r="DO131" s="9">
        <v>40</v>
      </c>
      <c r="DP131" s="9">
        <v>80.099999999999994</v>
      </c>
      <c r="DQ131" s="9">
        <v>8.89</v>
      </c>
      <c r="DR131" s="9">
        <v>33</v>
      </c>
      <c r="DS131" s="9">
        <v>5.95</v>
      </c>
      <c r="DT131" s="9">
        <v>1.49</v>
      </c>
      <c r="DU131" s="9">
        <v>4.87</v>
      </c>
      <c r="DV131" s="9">
        <v>0.69</v>
      </c>
      <c r="DW131" s="9">
        <v>3.8</v>
      </c>
      <c r="DX131" s="9">
        <v>0.74</v>
      </c>
      <c r="DY131" s="9">
        <v>2.0699999999999998</v>
      </c>
      <c r="DZ131" s="9">
        <v>0.32</v>
      </c>
      <c r="EA131" s="9">
        <v>2.0299999999999998</v>
      </c>
      <c r="EB131" s="9">
        <v>0.34</v>
      </c>
      <c r="EC131" s="9">
        <v>6.6</v>
      </c>
      <c r="ED131" s="9">
        <v>0.9</v>
      </c>
      <c r="EE131" s="9"/>
      <c r="EF131" s="9"/>
      <c r="EG131" s="9"/>
      <c r="EH131" s="9"/>
      <c r="EI131" s="9"/>
      <c r="EJ131" s="9"/>
      <c r="EK131" s="9"/>
      <c r="EL131" s="9"/>
      <c r="EM131" s="9"/>
      <c r="EN131" s="9"/>
      <c r="EO131" s="9">
        <v>14.4</v>
      </c>
      <c r="EP131" s="9">
        <v>2.74</v>
      </c>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7"/>
      <c r="FP131" s="1" t="s">
        <v>297</v>
      </c>
    </row>
    <row r="132" spans="1:172" x14ac:dyDescent="0.35">
      <c r="A132" s="1" t="s">
        <v>295</v>
      </c>
      <c r="D132" s="1" t="s">
        <v>172</v>
      </c>
      <c r="E132" s="2">
        <v>50.787777777777777</v>
      </c>
      <c r="F132" s="2">
        <v>50.787777777777777</v>
      </c>
      <c r="G132" s="2">
        <v>120.76305555555555</v>
      </c>
      <c r="H132" s="2">
        <v>120.76305555555555</v>
      </c>
      <c r="L132" s="1" t="s">
        <v>323</v>
      </c>
      <c r="O132" s="6"/>
      <c r="P132" s="7"/>
      <c r="Q132" s="8">
        <v>162</v>
      </c>
      <c r="R132" s="7"/>
      <c r="S132" s="7"/>
      <c r="T132" s="7"/>
      <c r="U132" s="7"/>
      <c r="V132" s="7"/>
      <c r="W132" s="7"/>
      <c r="X132" s="7"/>
      <c r="Y132" s="7"/>
      <c r="Z132" s="7"/>
      <c r="AA132" s="7"/>
      <c r="AB132" s="9">
        <v>77.92</v>
      </c>
      <c r="AC132" s="9">
        <v>0.13</v>
      </c>
      <c r="AD132" s="9"/>
      <c r="AE132" s="9">
        <v>11.49</v>
      </c>
      <c r="AF132" s="9"/>
      <c r="AG132" s="10"/>
      <c r="AH132" s="10"/>
      <c r="AI132" s="11">
        <v>2.798378</v>
      </c>
      <c r="AJ132" s="9">
        <v>0.1</v>
      </c>
      <c r="AK132" s="9">
        <v>0.42</v>
      </c>
      <c r="AL132" s="9">
        <v>0.23</v>
      </c>
      <c r="AM132" s="9"/>
      <c r="AN132" s="9">
        <v>3.47</v>
      </c>
      <c r="AO132" s="9">
        <v>0.23</v>
      </c>
      <c r="AP132" s="9">
        <v>0.03</v>
      </c>
      <c r="AQ132" s="9"/>
      <c r="AR132" s="9"/>
      <c r="AS132" s="9"/>
      <c r="AT132" s="9"/>
      <c r="AU132" s="9"/>
      <c r="AV132" s="9"/>
      <c r="AW132" s="9"/>
      <c r="AX132" s="9"/>
      <c r="AY132" s="9"/>
      <c r="AZ132" s="9"/>
      <c r="BA132" s="9"/>
      <c r="BB132" s="9"/>
      <c r="BC132" s="9"/>
      <c r="BD132" s="9"/>
      <c r="BE132" s="9"/>
      <c r="BF132" s="9">
        <v>2.8</v>
      </c>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v>7.13</v>
      </c>
      <c r="CL132" s="9"/>
      <c r="CM132" s="9"/>
      <c r="CN132" s="9"/>
      <c r="CO132" s="9"/>
      <c r="CP132" s="9"/>
      <c r="CQ132" s="9"/>
      <c r="CR132" s="9">
        <v>16.899999999999999</v>
      </c>
      <c r="CS132" s="9"/>
      <c r="CT132" s="9"/>
      <c r="CU132" s="9"/>
      <c r="CV132" s="9"/>
      <c r="CW132" s="9">
        <v>228</v>
      </c>
      <c r="CX132" s="9">
        <v>12.3</v>
      </c>
      <c r="CY132" s="9">
        <v>6.99</v>
      </c>
      <c r="CZ132" s="9">
        <v>83.7</v>
      </c>
      <c r="DA132" s="9">
        <v>7.02</v>
      </c>
      <c r="DB132" s="9"/>
      <c r="DC132" s="9"/>
      <c r="DD132" s="9"/>
      <c r="DE132" s="9"/>
      <c r="DF132" s="9"/>
      <c r="DG132" s="9"/>
      <c r="DH132" s="9"/>
      <c r="DI132" s="9"/>
      <c r="DJ132" s="9"/>
      <c r="DK132" s="9"/>
      <c r="DL132" s="9"/>
      <c r="DM132" s="9">
        <v>9.11</v>
      </c>
      <c r="DN132" s="9">
        <v>86.6</v>
      </c>
      <c r="DO132" s="9">
        <v>28.8</v>
      </c>
      <c r="DP132" s="9">
        <v>50.7</v>
      </c>
      <c r="DQ132" s="9">
        <v>4.7699999999999996</v>
      </c>
      <c r="DR132" s="9">
        <v>14.7</v>
      </c>
      <c r="DS132" s="9">
        <v>2.0699999999999998</v>
      </c>
      <c r="DT132" s="9">
        <v>0.43</v>
      </c>
      <c r="DU132" s="9">
        <v>1.66</v>
      </c>
      <c r="DV132" s="9">
        <v>0.19</v>
      </c>
      <c r="DW132" s="9">
        <v>1.04</v>
      </c>
      <c r="DX132" s="9">
        <v>0.19</v>
      </c>
      <c r="DY132" s="9">
        <v>0.56000000000000005</v>
      </c>
      <c r="DZ132" s="9">
        <v>0.09</v>
      </c>
      <c r="EA132" s="9">
        <v>0.62</v>
      </c>
      <c r="EB132" s="9">
        <v>0.1</v>
      </c>
      <c r="EC132" s="9">
        <v>2.77</v>
      </c>
      <c r="ED132" s="9">
        <v>0.6</v>
      </c>
      <c r="EE132" s="9"/>
      <c r="EF132" s="9"/>
      <c r="EG132" s="9"/>
      <c r="EH132" s="9"/>
      <c r="EI132" s="9"/>
      <c r="EJ132" s="9"/>
      <c r="EK132" s="9"/>
      <c r="EL132" s="9"/>
      <c r="EM132" s="9"/>
      <c r="EN132" s="9"/>
      <c r="EO132" s="9">
        <v>14</v>
      </c>
      <c r="EP132" s="9">
        <v>1.36</v>
      </c>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7"/>
      <c r="FP132" s="1" t="s">
        <v>297</v>
      </c>
    </row>
    <row r="133" spans="1:172" x14ac:dyDescent="0.35">
      <c r="A133" s="1" t="s">
        <v>295</v>
      </c>
      <c r="D133" s="1" t="s">
        <v>172</v>
      </c>
      <c r="E133" s="12">
        <v>51.382777777777775</v>
      </c>
      <c r="F133" s="12">
        <v>51.382777777777775</v>
      </c>
      <c r="G133" s="12">
        <v>124.27888888888889</v>
      </c>
      <c r="H133" s="12">
        <v>124.27888888888889</v>
      </c>
      <c r="L133" s="1" t="s">
        <v>324</v>
      </c>
      <c r="O133" s="6"/>
      <c r="P133" s="7"/>
      <c r="Q133" s="14">
        <v>156</v>
      </c>
      <c r="R133" s="7"/>
      <c r="S133" s="7"/>
      <c r="T133" s="7"/>
      <c r="U133" s="7"/>
      <c r="V133" s="7"/>
      <c r="W133" s="7"/>
      <c r="X133" s="7"/>
      <c r="Y133" s="7"/>
      <c r="Z133" s="7"/>
      <c r="AA133" s="7"/>
      <c r="AB133" s="9">
        <v>70.5</v>
      </c>
      <c r="AC133" s="9">
        <v>0.34</v>
      </c>
      <c r="AD133" s="9"/>
      <c r="AE133" s="9">
        <v>14.85</v>
      </c>
      <c r="AF133" s="9"/>
      <c r="AG133" s="10"/>
      <c r="AH133" s="10"/>
      <c r="AI133" s="11">
        <v>1.9345700000000001</v>
      </c>
      <c r="AJ133" s="9">
        <v>1.17</v>
      </c>
      <c r="AK133" s="9">
        <v>0.61</v>
      </c>
      <c r="AL133" s="9">
        <v>0.06</v>
      </c>
      <c r="AM133" s="9"/>
      <c r="AN133" s="9">
        <v>4.2</v>
      </c>
      <c r="AO133" s="9">
        <v>4.6100000000000003</v>
      </c>
      <c r="AP133" s="9">
        <v>0.11</v>
      </c>
      <c r="AQ133" s="9"/>
      <c r="AR133" s="9"/>
      <c r="AS133" s="9"/>
      <c r="AT133" s="9"/>
      <c r="AU133" s="9"/>
      <c r="AV133" s="9"/>
      <c r="AW133" s="9"/>
      <c r="AX133" s="9"/>
      <c r="AY133" s="9"/>
      <c r="AZ133" s="9"/>
      <c r="BA133" s="9"/>
      <c r="BB133" s="9"/>
      <c r="BC133" s="9"/>
      <c r="BD133" s="9"/>
      <c r="BE133" s="9"/>
      <c r="BF133" s="9">
        <v>0.62</v>
      </c>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v>10</v>
      </c>
      <c r="CL133" s="9"/>
      <c r="CM133" s="9"/>
      <c r="CN133" s="9"/>
      <c r="CO133" s="9"/>
      <c r="CP133" s="9"/>
      <c r="CQ133" s="9"/>
      <c r="CR133" s="9">
        <v>18.8</v>
      </c>
      <c r="CS133" s="9"/>
      <c r="CT133" s="9"/>
      <c r="CU133" s="9"/>
      <c r="CV133" s="9"/>
      <c r="CW133" s="9">
        <v>93.8</v>
      </c>
      <c r="CX133" s="9">
        <v>380</v>
      </c>
      <c r="CY133" s="9">
        <v>12.9</v>
      </c>
      <c r="CZ133" s="9">
        <v>190</v>
      </c>
      <c r="DA133" s="9">
        <v>10.3</v>
      </c>
      <c r="DB133" s="9"/>
      <c r="DC133" s="9"/>
      <c r="DD133" s="9"/>
      <c r="DE133" s="9"/>
      <c r="DF133" s="9"/>
      <c r="DG133" s="9"/>
      <c r="DH133" s="9"/>
      <c r="DI133" s="9"/>
      <c r="DJ133" s="9"/>
      <c r="DK133" s="9"/>
      <c r="DL133" s="9"/>
      <c r="DM133" s="9">
        <v>2.1</v>
      </c>
      <c r="DN133" s="9">
        <v>843</v>
      </c>
      <c r="DO133" s="9">
        <v>30.2</v>
      </c>
      <c r="DP133" s="9">
        <v>60.7</v>
      </c>
      <c r="DQ133" s="9">
        <v>6.58</v>
      </c>
      <c r="DR133" s="9">
        <v>23</v>
      </c>
      <c r="DS133" s="9">
        <v>4.03</v>
      </c>
      <c r="DT133" s="9">
        <v>0.63</v>
      </c>
      <c r="DU133" s="9">
        <v>2.76</v>
      </c>
      <c r="DV133" s="9">
        <v>0.41</v>
      </c>
      <c r="DW133" s="9">
        <v>2.13</v>
      </c>
      <c r="DX133" s="9">
        <v>0.43</v>
      </c>
      <c r="DY133" s="9">
        <v>1.2</v>
      </c>
      <c r="DZ133" s="9">
        <v>0.19</v>
      </c>
      <c r="EA133" s="9">
        <v>1.19</v>
      </c>
      <c r="EB133" s="9">
        <v>0.18</v>
      </c>
      <c r="EC133" s="9">
        <v>4.8</v>
      </c>
      <c r="ED133" s="9">
        <v>0.8</v>
      </c>
      <c r="EE133" s="9"/>
      <c r="EF133" s="9"/>
      <c r="EG133" s="9"/>
      <c r="EH133" s="9"/>
      <c r="EI133" s="9"/>
      <c r="EJ133" s="9"/>
      <c r="EK133" s="9"/>
      <c r="EL133" s="9"/>
      <c r="EM133" s="9"/>
      <c r="EN133" s="9"/>
      <c r="EO133" s="9">
        <v>8.16</v>
      </c>
      <c r="EP133" s="9">
        <v>1.71</v>
      </c>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7"/>
      <c r="FP133" s="1" t="s">
        <v>297</v>
      </c>
    </row>
    <row r="134" spans="1:172" x14ac:dyDescent="0.35">
      <c r="A134" s="1" t="s">
        <v>295</v>
      </c>
      <c r="D134" s="1" t="s">
        <v>172</v>
      </c>
      <c r="E134" s="2">
        <v>51.382777777777775</v>
      </c>
      <c r="F134" s="2">
        <v>51.382777777777775</v>
      </c>
      <c r="G134" s="2">
        <v>124.27888888888889</v>
      </c>
      <c r="H134" s="2">
        <v>124.27888888888889</v>
      </c>
      <c r="L134" s="1" t="s">
        <v>325</v>
      </c>
      <c r="O134" s="6"/>
      <c r="P134" s="7"/>
      <c r="Q134" s="14">
        <v>156</v>
      </c>
      <c r="R134" s="7"/>
      <c r="S134" s="7"/>
      <c r="T134" s="7"/>
      <c r="U134" s="7"/>
      <c r="V134" s="7"/>
      <c r="W134" s="7"/>
      <c r="X134" s="7"/>
      <c r="Y134" s="7"/>
      <c r="Z134" s="7"/>
      <c r="AA134" s="7"/>
      <c r="AB134" s="9">
        <v>72.180000000000007</v>
      </c>
      <c r="AC134" s="9">
        <v>0.25</v>
      </c>
      <c r="AD134" s="9"/>
      <c r="AE134" s="9">
        <v>14.47</v>
      </c>
      <c r="AF134" s="9"/>
      <c r="AG134" s="10"/>
      <c r="AH134" s="10"/>
      <c r="AI134" s="11">
        <v>1.3856920000000001</v>
      </c>
      <c r="AJ134" s="9">
        <v>1.21</v>
      </c>
      <c r="AK134" s="9">
        <v>0.44</v>
      </c>
      <c r="AL134" s="9">
        <v>0.04</v>
      </c>
      <c r="AM134" s="9"/>
      <c r="AN134" s="9">
        <v>4.1399999999999997</v>
      </c>
      <c r="AO134" s="9">
        <v>4.55</v>
      </c>
      <c r="AP134" s="9">
        <v>0.08</v>
      </c>
      <c r="AQ134" s="9"/>
      <c r="AR134" s="9"/>
      <c r="AS134" s="9"/>
      <c r="AT134" s="9"/>
      <c r="AU134" s="9"/>
      <c r="AV134" s="9"/>
      <c r="AW134" s="9"/>
      <c r="AX134" s="9"/>
      <c r="AY134" s="9"/>
      <c r="AZ134" s="9"/>
      <c r="BA134" s="9"/>
      <c r="BB134" s="9"/>
      <c r="BC134" s="9"/>
      <c r="BD134" s="9"/>
      <c r="BE134" s="9"/>
      <c r="BF134" s="9">
        <v>0.63</v>
      </c>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v>10</v>
      </c>
      <c r="CL134" s="9"/>
      <c r="CM134" s="9"/>
      <c r="CN134" s="9"/>
      <c r="CO134" s="9"/>
      <c r="CP134" s="9"/>
      <c r="CQ134" s="9"/>
      <c r="CR134" s="9">
        <v>18.3</v>
      </c>
      <c r="CS134" s="9"/>
      <c r="CT134" s="9"/>
      <c r="CU134" s="9"/>
      <c r="CV134" s="9"/>
      <c r="CW134" s="9">
        <v>95.7</v>
      </c>
      <c r="CX134" s="9">
        <v>326</v>
      </c>
      <c r="CY134" s="9">
        <v>9.8000000000000007</v>
      </c>
      <c r="CZ134" s="9">
        <v>145</v>
      </c>
      <c r="DA134" s="9">
        <v>9.4</v>
      </c>
      <c r="DB134" s="9"/>
      <c r="DC134" s="9"/>
      <c r="DD134" s="9"/>
      <c r="DE134" s="9"/>
      <c r="DF134" s="9"/>
      <c r="DG134" s="9"/>
      <c r="DH134" s="9"/>
      <c r="DI134" s="9"/>
      <c r="DJ134" s="9"/>
      <c r="DK134" s="9"/>
      <c r="DL134" s="9"/>
      <c r="DM134" s="9">
        <v>1.98</v>
      </c>
      <c r="DN134" s="9">
        <v>596</v>
      </c>
      <c r="DO134" s="9">
        <v>25.9</v>
      </c>
      <c r="DP134" s="9">
        <v>50.3</v>
      </c>
      <c r="DQ134" s="9">
        <v>5.13</v>
      </c>
      <c r="DR134" s="9">
        <v>16.8</v>
      </c>
      <c r="DS134" s="9">
        <v>2.99</v>
      </c>
      <c r="DT134" s="9">
        <v>0.49</v>
      </c>
      <c r="DU134" s="9">
        <v>1.97</v>
      </c>
      <c r="DV134" s="9">
        <v>0.27</v>
      </c>
      <c r="DW134" s="9">
        <v>1.47</v>
      </c>
      <c r="DX134" s="9">
        <v>0.32</v>
      </c>
      <c r="DY134" s="9">
        <v>0.88</v>
      </c>
      <c r="DZ134" s="9">
        <v>0.14000000000000001</v>
      </c>
      <c r="EA134" s="9">
        <v>0.95</v>
      </c>
      <c r="EB134" s="9">
        <v>0.15</v>
      </c>
      <c r="EC134" s="9">
        <v>4</v>
      </c>
      <c r="ED134" s="9">
        <v>0.9</v>
      </c>
      <c r="EE134" s="9"/>
      <c r="EF134" s="9"/>
      <c r="EG134" s="9"/>
      <c r="EH134" s="9"/>
      <c r="EI134" s="9"/>
      <c r="EJ134" s="9"/>
      <c r="EK134" s="9"/>
      <c r="EL134" s="9"/>
      <c r="EM134" s="9"/>
      <c r="EN134" s="9"/>
      <c r="EO134" s="9">
        <v>9.74</v>
      </c>
      <c r="EP134" s="9">
        <v>1.88</v>
      </c>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7"/>
      <c r="FP134" s="1" t="s">
        <v>297</v>
      </c>
    </row>
    <row r="135" spans="1:172" x14ac:dyDescent="0.35">
      <c r="A135" s="1" t="s">
        <v>295</v>
      </c>
      <c r="D135" s="1" t="s">
        <v>172</v>
      </c>
      <c r="E135" s="2">
        <v>51.382777777777775</v>
      </c>
      <c r="F135" s="2">
        <v>51.382777777777775</v>
      </c>
      <c r="G135" s="2">
        <v>124.27888888888889</v>
      </c>
      <c r="H135" s="2">
        <v>124.27888888888889</v>
      </c>
      <c r="L135" s="1" t="s">
        <v>326</v>
      </c>
      <c r="O135" s="6"/>
      <c r="P135" s="7"/>
      <c r="Q135" s="14">
        <v>156</v>
      </c>
      <c r="R135" s="7"/>
      <c r="S135" s="7"/>
      <c r="T135" s="7"/>
      <c r="U135" s="7"/>
      <c r="V135" s="7"/>
      <c r="W135" s="7"/>
      <c r="X135" s="7"/>
      <c r="Y135" s="7"/>
      <c r="Z135" s="7"/>
      <c r="AA135" s="7"/>
      <c r="AB135" s="9">
        <v>72.38</v>
      </c>
      <c r="AC135" s="9">
        <v>0.28999999999999998</v>
      </c>
      <c r="AD135" s="9"/>
      <c r="AE135" s="9">
        <v>14.16</v>
      </c>
      <c r="AF135" s="9"/>
      <c r="AG135" s="10"/>
      <c r="AH135" s="10"/>
      <c r="AI135" s="11">
        <v>1.7006220000000001</v>
      </c>
      <c r="AJ135" s="9">
        <v>1.2</v>
      </c>
      <c r="AK135" s="9">
        <v>0.52</v>
      </c>
      <c r="AL135" s="9">
        <v>0.06</v>
      </c>
      <c r="AM135" s="9"/>
      <c r="AN135" s="9">
        <v>3.73</v>
      </c>
      <c r="AO135" s="9">
        <v>4.7300000000000004</v>
      </c>
      <c r="AP135" s="9">
        <v>0.09</v>
      </c>
      <c r="AQ135" s="9"/>
      <c r="AR135" s="9"/>
      <c r="AS135" s="9"/>
      <c r="AT135" s="9"/>
      <c r="AU135" s="9"/>
      <c r="AV135" s="9"/>
      <c r="AW135" s="9"/>
      <c r="AX135" s="9"/>
      <c r="AY135" s="9"/>
      <c r="AZ135" s="9"/>
      <c r="BA135" s="9"/>
      <c r="BB135" s="9"/>
      <c r="BC135" s="9"/>
      <c r="BD135" s="9"/>
      <c r="BE135" s="9"/>
      <c r="BF135" s="9">
        <v>0.77</v>
      </c>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v>10</v>
      </c>
      <c r="CL135" s="9"/>
      <c r="CM135" s="9"/>
      <c r="CN135" s="9"/>
      <c r="CO135" s="9"/>
      <c r="CP135" s="9"/>
      <c r="CQ135" s="9"/>
      <c r="CR135" s="9">
        <v>18.3</v>
      </c>
      <c r="CS135" s="9"/>
      <c r="CT135" s="9"/>
      <c r="CU135" s="9"/>
      <c r="CV135" s="9"/>
      <c r="CW135" s="9">
        <v>88.9</v>
      </c>
      <c r="CX135" s="9">
        <v>294</v>
      </c>
      <c r="CY135" s="9">
        <v>12</v>
      </c>
      <c r="CZ135" s="9">
        <v>170</v>
      </c>
      <c r="DA135" s="9">
        <v>10.6</v>
      </c>
      <c r="DB135" s="9"/>
      <c r="DC135" s="9"/>
      <c r="DD135" s="9"/>
      <c r="DE135" s="9"/>
      <c r="DF135" s="9"/>
      <c r="DG135" s="9"/>
      <c r="DH135" s="9"/>
      <c r="DI135" s="9"/>
      <c r="DJ135" s="9"/>
      <c r="DK135" s="9"/>
      <c r="DL135" s="9"/>
      <c r="DM135" s="9">
        <v>1.82</v>
      </c>
      <c r="DN135" s="9">
        <v>534</v>
      </c>
      <c r="DO135" s="9">
        <v>27.6</v>
      </c>
      <c r="DP135" s="9">
        <v>56.8</v>
      </c>
      <c r="DQ135" s="9">
        <v>6.24</v>
      </c>
      <c r="DR135" s="9">
        <v>20.9</v>
      </c>
      <c r="DS135" s="9">
        <v>3.73</v>
      </c>
      <c r="DT135" s="9">
        <v>0.6</v>
      </c>
      <c r="DU135" s="9">
        <v>2.5</v>
      </c>
      <c r="DV135" s="9">
        <v>0.34</v>
      </c>
      <c r="DW135" s="9">
        <v>1.96</v>
      </c>
      <c r="DX135" s="9">
        <v>0.4</v>
      </c>
      <c r="DY135" s="9">
        <v>1.1100000000000001</v>
      </c>
      <c r="DZ135" s="9">
        <v>0.18</v>
      </c>
      <c r="EA135" s="9">
        <v>1.18</v>
      </c>
      <c r="EB135" s="9">
        <v>0.18</v>
      </c>
      <c r="EC135" s="9">
        <v>4.5999999999999996</v>
      </c>
      <c r="ED135" s="9">
        <v>0.9</v>
      </c>
      <c r="EE135" s="9"/>
      <c r="EF135" s="9"/>
      <c r="EG135" s="9"/>
      <c r="EH135" s="9"/>
      <c r="EI135" s="9"/>
      <c r="EJ135" s="9"/>
      <c r="EK135" s="9"/>
      <c r="EL135" s="9"/>
      <c r="EM135" s="9"/>
      <c r="EN135" s="9"/>
      <c r="EO135" s="9">
        <v>9</v>
      </c>
      <c r="EP135" s="9">
        <v>2.36</v>
      </c>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7"/>
      <c r="FP135" s="1" t="s">
        <v>297</v>
      </c>
    </row>
    <row r="136" spans="1:172" x14ac:dyDescent="0.35">
      <c r="A136" s="1" t="s">
        <v>295</v>
      </c>
      <c r="D136" s="1" t="s">
        <v>172</v>
      </c>
      <c r="E136" s="2">
        <v>49.841388888888893</v>
      </c>
      <c r="F136" s="2">
        <v>49.841388888888893</v>
      </c>
      <c r="G136" s="2">
        <v>118.76333333333334</v>
      </c>
      <c r="H136" s="2">
        <v>118.76333333333334</v>
      </c>
      <c r="L136" s="1" t="s">
        <v>327</v>
      </c>
      <c r="O136" s="6"/>
      <c r="P136" s="7"/>
      <c r="Q136" s="8">
        <v>152</v>
      </c>
      <c r="R136" s="7"/>
      <c r="S136" s="7"/>
      <c r="T136" s="7"/>
      <c r="U136" s="7"/>
      <c r="V136" s="7"/>
      <c r="W136" s="7"/>
      <c r="X136" s="7"/>
      <c r="Y136" s="7"/>
      <c r="Z136" s="7"/>
      <c r="AA136" s="7"/>
      <c r="AB136" s="9">
        <v>75.06</v>
      </c>
      <c r="AC136" s="9">
        <v>0.11</v>
      </c>
      <c r="AD136" s="9"/>
      <c r="AE136" s="9">
        <v>13.47</v>
      </c>
      <c r="AF136" s="9"/>
      <c r="AG136" s="10"/>
      <c r="AH136" s="10"/>
      <c r="AI136" s="11">
        <v>0.94479000000000013</v>
      </c>
      <c r="AJ136" s="9">
        <v>1.08</v>
      </c>
      <c r="AK136" s="9">
        <v>0.18</v>
      </c>
      <c r="AL136" s="9">
        <v>0.04</v>
      </c>
      <c r="AM136" s="9"/>
      <c r="AN136" s="9">
        <v>3.42</v>
      </c>
      <c r="AO136" s="9">
        <v>4.5599999999999996</v>
      </c>
      <c r="AP136" s="9">
        <v>0.04</v>
      </c>
      <c r="AQ136" s="9"/>
      <c r="AR136" s="9"/>
      <c r="AS136" s="9"/>
      <c r="AT136" s="9"/>
      <c r="AU136" s="9"/>
      <c r="AV136" s="9"/>
      <c r="AW136" s="9"/>
      <c r="AX136" s="9"/>
      <c r="AY136" s="9"/>
      <c r="AZ136" s="9"/>
      <c r="BA136" s="9"/>
      <c r="BB136" s="9"/>
      <c r="BC136" s="9"/>
      <c r="BD136" s="9"/>
      <c r="BE136" s="9"/>
      <c r="BF136" s="9">
        <v>0.25</v>
      </c>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v>10</v>
      </c>
      <c r="CL136" s="9"/>
      <c r="CM136" s="9"/>
      <c r="CN136" s="9"/>
      <c r="CO136" s="9"/>
      <c r="CP136" s="9"/>
      <c r="CQ136" s="9"/>
      <c r="CR136" s="9">
        <v>21.7</v>
      </c>
      <c r="CS136" s="9"/>
      <c r="CT136" s="9"/>
      <c r="CU136" s="9"/>
      <c r="CV136" s="9"/>
      <c r="CW136" s="9">
        <v>134</v>
      </c>
      <c r="CX136" s="9">
        <v>129</v>
      </c>
      <c r="CY136" s="9">
        <v>5.6</v>
      </c>
      <c r="CZ136" s="9">
        <v>96</v>
      </c>
      <c r="DA136" s="9">
        <v>5</v>
      </c>
      <c r="DB136" s="9"/>
      <c r="DC136" s="9"/>
      <c r="DD136" s="9"/>
      <c r="DE136" s="9"/>
      <c r="DF136" s="9"/>
      <c r="DG136" s="9"/>
      <c r="DH136" s="9"/>
      <c r="DI136" s="9"/>
      <c r="DJ136" s="9"/>
      <c r="DK136" s="9"/>
      <c r="DL136" s="9"/>
      <c r="DM136" s="9">
        <v>1.33</v>
      </c>
      <c r="DN136" s="9">
        <v>128</v>
      </c>
      <c r="DO136" s="9">
        <v>21.2</v>
      </c>
      <c r="DP136" s="9">
        <v>45.1</v>
      </c>
      <c r="DQ136" s="9">
        <v>3.44</v>
      </c>
      <c r="DR136" s="9">
        <v>11.4</v>
      </c>
      <c r="DS136" s="9">
        <v>1.74</v>
      </c>
      <c r="DT136" s="9">
        <v>0.35</v>
      </c>
      <c r="DU136" s="9">
        <v>1.1399999999999999</v>
      </c>
      <c r="DV136" s="9">
        <v>0.17</v>
      </c>
      <c r="DW136" s="9">
        <v>0.81</v>
      </c>
      <c r="DX136" s="9">
        <v>0.16</v>
      </c>
      <c r="DY136" s="9">
        <v>0.48</v>
      </c>
      <c r="DZ136" s="9">
        <v>0.06</v>
      </c>
      <c r="EA136" s="9">
        <v>0.43</v>
      </c>
      <c r="EB136" s="9">
        <v>7.0000000000000007E-2</v>
      </c>
      <c r="EC136" s="9">
        <v>3.2</v>
      </c>
      <c r="ED136" s="9">
        <v>0.4</v>
      </c>
      <c r="EE136" s="9"/>
      <c r="EF136" s="9"/>
      <c r="EG136" s="9"/>
      <c r="EH136" s="9"/>
      <c r="EI136" s="9"/>
      <c r="EJ136" s="9"/>
      <c r="EK136" s="9"/>
      <c r="EL136" s="9"/>
      <c r="EM136" s="9"/>
      <c r="EN136" s="9"/>
      <c r="EO136" s="9">
        <v>19.100000000000001</v>
      </c>
      <c r="EP136" s="9">
        <v>3.71</v>
      </c>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7"/>
      <c r="FP136" s="1" t="s">
        <v>297</v>
      </c>
    </row>
    <row r="137" spans="1:172" x14ac:dyDescent="0.35">
      <c r="A137" s="1" t="s">
        <v>295</v>
      </c>
      <c r="D137" s="1" t="s">
        <v>172</v>
      </c>
      <c r="E137" s="2">
        <v>50.361111111111114</v>
      </c>
      <c r="F137" s="2">
        <v>50.361111111111114</v>
      </c>
      <c r="G137" s="2">
        <v>120.42694444444444</v>
      </c>
      <c r="H137" s="2">
        <v>120.42694444444444</v>
      </c>
      <c r="L137" s="1" t="s">
        <v>328</v>
      </c>
      <c r="O137" s="6"/>
      <c r="P137" s="7"/>
      <c r="Q137" s="8">
        <v>161</v>
      </c>
      <c r="R137" s="7"/>
      <c r="S137" s="7"/>
      <c r="T137" s="7"/>
      <c r="U137" s="7"/>
      <c r="V137" s="7"/>
      <c r="W137" s="7"/>
      <c r="X137" s="7"/>
      <c r="Y137" s="7"/>
      <c r="Z137" s="7"/>
      <c r="AA137" s="7"/>
      <c r="AB137" s="9">
        <v>74.67</v>
      </c>
      <c r="AC137" s="9">
        <v>0.26</v>
      </c>
      <c r="AD137" s="9"/>
      <c r="AE137" s="9">
        <v>13.88</v>
      </c>
      <c r="AF137" s="9"/>
      <c r="AG137" s="10"/>
      <c r="AH137" s="10"/>
      <c r="AI137" s="11">
        <v>1.070762</v>
      </c>
      <c r="AJ137" s="9">
        <v>0.1</v>
      </c>
      <c r="AK137" s="9">
        <v>0.11</v>
      </c>
      <c r="AL137" s="9">
        <v>0.03</v>
      </c>
      <c r="AM137" s="9"/>
      <c r="AN137" s="9">
        <v>4.63</v>
      </c>
      <c r="AO137" s="9">
        <v>4.12</v>
      </c>
      <c r="AP137" s="9">
        <v>0.06</v>
      </c>
      <c r="AQ137" s="9"/>
      <c r="AR137" s="9"/>
      <c r="AS137" s="9"/>
      <c r="AT137" s="9"/>
      <c r="AU137" s="9"/>
      <c r="AV137" s="9"/>
      <c r="AW137" s="9"/>
      <c r="AX137" s="9"/>
      <c r="AY137" s="9"/>
      <c r="AZ137" s="9"/>
      <c r="BA137" s="9"/>
      <c r="BB137" s="9"/>
      <c r="BC137" s="9"/>
      <c r="BD137" s="9"/>
      <c r="BE137" s="9"/>
      <c r="BF137" s="9">
        <v>0.97</v>
      </c>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v>0.61</v>
      </c>
      <c r="CL137" s="9"/>
      <c r="CM137" s="9"/>
      <c r="CN137" s="9"/>
      <c r="CO137" s="9"/>
      <c r="CP137" s="9"/>
      <c r="CQ137" s="9"/>
      <c r="CR137" s="9">
        <v>17.3</v>
      </c>
      <c r="CS137" s="9"/>
      <c r="CT137" s="9"/>
      <c r="CU137" s="9"/>
      <c r="CV137" s="9"/>
      <c r="CW137" s="9">
        <v>103</v>
      </c>
      <c r="CX137" s="9">
        <v>193</v>
      </c>
      <c r="CY137" s="9">
        <v>23.7</v>
      </c>
      <c r="CZ137" s="9">
        <v>298</v>
      </c>
      <c r="DA137" s="9">
        <v>17</v>
      </c>
      <c r="DB137" s="9"/>
      <c r="DC137" s="9"/>
      <c r="DD137" s="9"/>
      <c r="DE137" s="9"/>
      <c r="DF137" s="9"/>
      <c r="DG137" s="9"/>
      <c r="DH137" s="9"/>
      <c r="DI137" s="9"/>
      <c r="DJ137" s="9"/>
      <c r="DK137" s="9"/>
      <c r="DL137" s="9"/>
      <c r="DM137" s="9">
        <v>5.85</v>
      </c>
      <c r="DN137" s="9">
        <v>1092</v>
      </c>
      <c r="DO137" s="9">
        <v>58.2</v>
      </c>
      <c r="DP137" s="9">
        <v>109</v>
      </c>
      <c r="DQ137" s="9">
        <v>12.7</v>
      </c>
      <c r="DR137" s="9">
        <v>45.7</v>
      </c>
      <c r="DS137" s="9">
        <v>7.65</v>
      </c>
      <c r="DT137" s="9">
        <v>1.46</v>
      </c>
      <c r="DU137" s="9">
        <v>5.83</v>
      </c>
      <c r="DV137" s="9">
        <v>0.74</v>
      </c>
      <c r="DW137" s="9">
        <v>4.01</v>
      </c>
      <c r="DX137" s="9">
        <v>0.79</v>
      </c>
      <c r="DY137" s="9">
        <v>2.17</v>
      </c>
      <c r="DZ137" s="9">
        <v>0.32</v>
      </c>
      <c r="EA137" s="9">
        <v>2.13</v>
      </c>
      <c r="EB137" s="9">
        <v>0.34</v>
      </c>
      <c r="EC137" s="9">
        <v>7.17</v>
      </c>
      <c r="ED137" s="9">
        <v>1.1000000000000001</v>
      </c>
      <c r="EE137" s="9"/>
      <c r="EF137" s="9"/>
      <c r="EG137" s="9"/>
      <c r="EH137" s="9"/>
      <c r="EI137" s="9"/>
      <c r="EJ137" s="9"/>
      <c r="EK137" s="9"/>
      <c r="EL137" s="9"/>
      <c r="EM137" s="9"/>
      <c r="EN137" s="9"/>
      <c r="EO137" s="9">
        <v>15.9</v>
      </c>
      <c r="EP137" s="9">
        <v>3.93</v>
      </c>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7"/>
      <c r="FP137" s="1" t="s">
        <v>297</v>
      </c>
    </row>
    <row r="138" spans="1:172" x14ac:dyDescent="0.35">
      <c r="A138" s="1" t="s">
        <v>295</v>
      </c>
      <c r="D138" s="1" t="s">
        <v>172</v>
      </c>
      <c r="E138" s="2">
        <v>50.361111111111114</v>
      </c>
      <c r="F138" s="2">
        <v>50.361111111111114</v>
      </c>
      <c r="G138" s="2">
        <v>120.42694444444444</v>
      </c>
      <c r="H138" s="2">
        <v>120.42694444444444</v>
      </c>
      <c r="L138" s="1" t="s">
        <v>329</v>
      </c>
      <c r="O138" s="6"/>
      <c r="P138" s="7"/>
      <c r="Q138" s="8">
        <v>161</v>
      </c>
      <c r="R138" s="7"/>
      <c r="S138" s="7"/>
      <c r="T138" s="7"/>
      <c r="U138" s="7"/>
      <c r="V138" s="7"/>
      <c r="W138" s="7"/>
      <c r="X138" s="7"/>
      <c r="Y138" s="7"/>
      <c r="Z138" s="7"/>
      <c r="AA138" s="7"/>
      <c r="AB138" s="9">
        <v>72.489999999999995</v>
      </c>
      <c r="AC138" s="9">
        <v>0.27</v>
      </c>
      <c r="AD138" s="9"/>
      <c r="AE138" s="9">
        <v>15.12</v>
      </c>
      <c r="AF138" s="9"/>
      <c r="AG138" s="10"/>
      <c r="AH138" s="10"/>
      <c r="AI138" s="11">
        <v>1.0887580000000001</v>
      </c>
      <c r="AJ138" s="9">
        <v>0.38</v>
      </c>
      <c r="AK138" s="9">
        <v>0.1</v>
      </c>
      <c r="AL138" s="9">
        <v>0.05</v>
      </c>
      <c r="AM138" s="9"/>
      <c r="AN138" s="9">
        <v>4.28</v>
      </c>
      <c r="AO138" s="9">
        <v>5.17</v>
      </c>
      <c r="AP138" s="9">
        <v>7.0000000000000007E-2</v>
      </c>
      <c r="AQ138" s="9"/>
      <c r="AR138" s="9"/>
      <c r="AS138" s="9"/>
      <c r="AT138" s="9"/>
      <c r="AU138" s="9"/>
      <c r="AV138" s="9"/>
      <c r="AW138" s="9"/>
      <c r="AX138" s="9"/>
      <c r="AY138" s="9"/>
      <c r="AZ138" s="9"/>
      <c r="BA138" s="9"/>
      <c r="BB138" s="9"/>
      <c r="BC138" s="9"/>
      <c r="BD138" s="9"/>
      <c r="BE138" s="9"/>
      <c r="BF138" s="9">
        <v>1.0900000000000001</v>
      </c>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v>0.79</v>
      </c>
      <c r="CL138" s="9"/>
      <c r="CM138" s="9"/>
      <c r="CN138" s="9"/>
      <c r="CO138" s="9"/>
      <c r="CP138" s="9"/>
      <c r="CQ138" s="9"/>
      <c r="CR138" s="9">
        <v>17</v>
      </c>
      <c r="CS138" s="9"/>
      <c r="CT138" s="9"/>
      <c r="CU138" s="9"/>
      <c r="CV138" s="9"/>
      <c r="CW138" s="9">
        <v>101</v>
      </c>
      <c r="CX138" s="9">
        <v>221</v>
      </c>
      <c r="CY138" s="9">
        <v>25.2</v>
      </c>
      <c r="CZ138" s="9">
        <v>304</v>
      </c>
      <c r="DA138" s="9">
        <v>17.100000000000001</v>
      </c>
      <c r="DB138" s="9"/>
      <c r="DC138" s="9"/>
      <c r="DD138" s="9"/>
      <c r="DE138" s="9"/>
      <c r="DF138" s="9"/>
      <c r="DG138" s="9"/>
      <c r="DH138" s="9"/>
      <c r="DI138" s="9"/>
      <c r="DJ138" s="9"/>
      <c r="DK138" s="9"/>
      <c r="DL138" s="9"/>
      <c r="DM138" s="9">
        <v>6</v>
      </c>
      <c r="DN138" s="9">
        <v>862</v>
      </c>
      <c r="DO138" s="9">
        <v>62.4</v>
      </c>
      <c r="DP138" s="9">
        <v>117</v>
      </c>
      <c r="DQ138" s="9">
        <v>13.4</v>
      </c>
      <c r="DR138" s="9">
        <v>48.1</v>
      </c>
      <c r="DS138" s="9">
        <v>7.83</v>
      </c>
      <c r="DT138" s="9">
        <v>1.55</v>
      </c>
      <c r="DU138" s="9">
        <v>5.92</v>
      </c>
      <c r="DV138" s="9">
        <v>0.76</v>
      </c>
      <c r="DW138" s="9">
        <v>4.28</v>
      </c>
      <c r="DX138" s="9">
        <v>0.84</v>
      </c>
      <c r="DY138" s="9">
        <v>2.25</v>
      </c>
      <c r="DZ138" s="9">
        <v>0.34</v>
      </c>
      <c r="EA138" s="9">
        <v>2.2000000000000002</v>
      </c>
      <c r="EB138" s="9">
        <v>0.34</v>
      </c>
      <c r="EC138" s="9">
        <v>7.42</v>
      </c>
      <c r="ED138" s="9">
        <v>1.1299999999999999</v>
      </c>
      <c r="EE138" s="9"/>
      <c r="EF138" s="9"/>
      <c r="EG138" s="9"/>
      <c r="EH138" s="9"/>
      <c r="EI138" s="9"/>
      <c r="EJ138" s="9"/>
      <c r="EK138" s="9"/>
      <c r="EL138" s="9"/>
      <c r="EM138" s="9"/>
      <c r="EN138" s="9"/>
      <c r="EO138" s="9">
        <v>17.2</v>
      </c>
      <c r="EP138" s="9">
        <v>3.61</v>
      </c>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7"/>
      <c r="FP138" s="1" t="s">
        <v>297</v>
      </c>
    </row>
    <row r="139" spans="1:172" x14ac:dyDescent="0.35">
      <c r="A139" s="1" t="s">
        <v>295</v>
      </c>
      <c r="D139" s="1" t="s">
        <v>172</v>
      </c>
      <c r="E139" s="2">
        <v>50.355833333333337</v>
      </c>
      <c r="F139" s="2">
        <v>50.355833333333337</v>
      </c>
      <c r="G139" s="2">
        <v>119.25638888888889</v>
      </c>
      <c r="H139" s="2">
        <v>119.25638888888889</v>
      </c>
      <c r="L139" s="1" t="s">
        <v>330</v>
      </c>
      <c r="O139" s="6"/>
      <c r="P139" s="7"/>
      <c r="Q139" s="8">
        <v>134</v>
      </c>
      <c r="R139" s="7"/>
      <c r="S139" s="7"/>
      <c r="T139" s="7"/>
      <c r="U139" s="7"/>
      <c r="V139" s="7"/>
      <c r="W139" s="7"/>
      <c r="X139" s="7"/>
      <c r="Y139" s="7"/>
      <c r="Z139" s="7"/>
      <c r="AA139" s="7"/>
      <c r="AB139" s="9">
        <v>71.849999999999994</v>
      </c>
      <c r="AC139" s="9">
        <v>0.39</v>
      </c>
      <c r="AD139" s="9"/>
      <c r="AE139" s="9">
        <v>14.17</v>
      </c>
      <c r="AF139" s="9"/>
      <c r="AG139" s="10"/>
      <c r="AH139" s="10"/>
      <c r="AI139" s="11">
        <v>1.9435680000000002</v>
      </c>
      <c r="AJ139" s="9">
        <v>1.29</v>
      </c>
      <c r="AK139" s="9">
        <v>0.51</v>
      </c>
      <c r="AL139" s="9">
        <v>0.05</v>
      </c>
      <c r="AM139" s="9"/>
      <c r="AN139" s="9">
        <v>5.17</v>
      </c>
      <c r="AO139" s="9">
        <v>3.72</v>
      </c>
      <c r="AP139" s="9">
        <v>0.1</v>
      </c>
      <c r="AQ139" s="9"/>
      <c r="AR139" s="9"/>
      <c r="AS139" s="9"/>
      <c r="AT139" s="9"/>
      <c r="AU139" s="9"/>
      <c r="AV139" s="9"/>
      <c r="AW139" s="9"/>
      <c r="AX139" s="9"/>
      <c r="AY139" s="9"/>
      <c r="AZ139" s="9"/>
      <c r="BA139" s="9"/>
      <c r="BB139" s="9"/>
      <c r="BC139" s="9"/>
      <c r="BD139" s="9"/>
      <c r="BE139" s="9"/>
      <c r="BF139" s="9">
        <v>0.39</v>
      </c>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v>5.62</v>
      </c>
      <c r="CL139" s="9"/>
      <c r="CM139" s="9"/>
      <c r="CN139" s="9"/>
      <c r="CO139" s="9"/>
      <c r="CP139" s="9"/>
      <c r="CQ139" s="9"/>
      <c r="CR139" s="9">
        <v>21.3</v>
      </c>
      <c r="CS139" s="9"/>
      <c r="CT139" s="9"/>
      <c r="CU139" s="9"/>
      <c r="CV139" s="9"/>
      <c r="CW139" s="9">
        <v>236</v>
      </c>
      <c r="CX139" s="9">
        <v>214</v>
      </c>
      <c r="CY139" s="9">
        <v>31.9</v>
      </c>
      <c r="CZ139" s="9">
        <v>307</v>
      </c>
      <c r="DA139" s="9">
        <v>28</v>
      </c>
      <c r="DB139" s="9"/>
      <c r="DC139" s="9"/>
      <c r="DD139" s="9"/>
      <c r="DE139" s="9"/>
      <c r="DF139" s="9"/>
      <c r="DG139" s="9"/>
      <c r="DH139" s="9"/>
      <c r="DI139" s="9"/>
      <c r="DJ139" s="9"/>
      <c r="DK139" s="9"/>
      <c r="DL139" s="9"/>
      <c r="DM139" s="9">
        <v>9.99</v>
      </c>
      <c r="DN139" s="9">
        <v>591</v>
      </c>
      <c r="DO139" s="9">
        <v>63.7</v>
      </c>
      <c r="DP139" s="9">
        <v>126</v>
      </c>
      <c r="DQ139" s="9">
        <v>14.3</v>
      </c>
      <c r="DR139" s="9">
        <v>50</v>
      </c>
      <c r="DS139" s="9">
        <v>8.68</v>
      </c>
      <c r="DT139" s="9">
        <v>1.04</v>
      </c>
      <c r="DU139" s="9">
        <v>6.98</v>
      </c>
      <c r="DV139" s="9">
        <v>0.99</v>
      </c>
      <c r="DW139" s="9">
        <v>5.6</v>
      </c>
      <c r="DX139" s="9">
        <v>1.04</v>
      </c>
      <c r="DY139" s="9">
        <v>2.9</v>
      </c>
      <c r="DZ139" s="9">
        <v>0.44</v>
      </c>
      <c r="EA139" s="9">
        <v>2.74</v>
      </c>
      <c r="EB139" s="9">
        <v>0.4</v>
      </c>
      <c r="EC139" s="9">
        <v>7.86</v>
      </c>
      <c r="ED139" s="9">
        <v>2.62</v>
      </c>
      <c r="EE139" s="9"/>
      <c r="EF139" s="9"/>
      <c r="EG139" s="9"/>
      <c r="EH139" s="9"/>
      <c r="EI139" s="9"/>
      <c r="EJ139" s="9"/>
      <c r="EK139" s="9"/>
      <c r="EL139" s="9"/>
      <c r="EM139" s="9"/>
      <c r="EN139" s="9"/>
      <c r="EO139" s="9">
        <v>58.4</v>
      </c>
      <c r="EP139" s="9">
        <v>11.15</v>
      </c>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7"/>
      <c r="FP139" s="1" t="s">
        <v>297</v>
      </c>
    </row>
    <row r="140" spans="1:172" x14ac:dyDescent="0.35">
      <c r="A140" s="1" t="s">
        <v>295</v>
      </c>
      <c r="D140" s="1" t="s">
        <v>172</v>
      </c>
      <c r="E140" s="2">
        <v>50.355833333333337</v>
      </c>
      <c r="F140" s="2">
        <v>50.355833333333337</v>
      </c>
      <c r="G140" s="2">
        <v>119.25638888888889</v>
      </c>
      <c r="H140" s="2">
        <v>119.25638888888889</v>
      </c>
      <c r="L140" s="1" t="s">
        <v>331</v>
      </c>
      <c r="O140" s="6"/>
      <c r="P140" s="7"/>
      <c r="Q140" s="8">
        <v>134</v>
      </c>
      <c r="R140" s="7"/>
      <c r="S140" s="7"/>
      <c r="T140" s="7"/>
      <c r="U140" s="7"/>
      <c r="V140" s="7"/>
      <c r="W140" s="7"/>
      <c r="X140" s="7"/>
      <c r="Y140" s="7"/>
      <c r="Z140" s="7"/>
      <c r="AA140" s="7"/>
      <c r="AB140" s="9">
        <v>71.989999999999995</v>
      </c>
      <c r="AC140" s="9">
        <v>0.38</v>
      </c>
      <c r="AD140" s="9"/>
      <c r="AE140" s="9">
        <v>14.12</v>
      </c>
      <c r="AF140" s="9"/>
      <c r="AG140" s="10"/>
      <c r="AH140" s="10"/>
      <c r="AI140" s="11">
        <v>1.9255720000000003</v>
      </c>
      <c r="AJ140" s="9">
        <v>1.28</v>
      </c>
      <c r="AK140" s="9">
        <v>0.49</v>
      </c>
      <c r="AL140" s="9">
        <v>0.05</v>
      </c>
      <c r="AM140" s="9"/>
      <c r="AN140" s="9">
        <v>5.14</v>
      </c>
      <c r="AO140" s="9">
        <v>3.74</v>
      </c>
      <c r="AP140" s="9">
        <v>0.1</v>
      </c>
      <c r="AQ140" s="9"/>
      <c r="AR140" s="9"/>
      <c r="AS140" s="9"/>
      <c r="AT140" s="9"/>
      <c r="AU140" s="9"/>
      <c r="AV140" s="9"/>
      <c r="AW140" s="9"/>
      <c r="AX140" s="9"/>
      <c r="AY140" s="9"/>
      <c r="AZ140" s="9"/>
      <c r="BA140" s="9"/>
      <c r="BB140" s="9"/>
      <c r="BC140" s="9"/>
      <c r="BD140" s="9"/>
      <c r="BE140" s="9"/>
      <c r="BF140" s="9">
        <v>0.38</v>
      </c>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v>10.199999999999999</v>
      </c>
      <c r="CL140" s="9"/>
      <c r="CM140" s="9"/>
      <c r="CN140" s="9"/>
      <c r="CO140" s="9"/>
      <c r="CP140" s="9"/>
      <c r="CQ140" s="9"/>
      <c r="CR140" s="9">
        <v>21.3</v>
      </c>
      <c r="CS140" s="9"/>
      <c r="CT140" s="9"/>
      <c r="CU140" s="9"/>
      <c r="CV140" s="9"/>
      <c r="CW140" s="9">
        <v>236</v>
      </c>
      <c r="CX140" s="9">
        <v>215</v>
      </c>
      <c r="CY140" s="9">
        <v>32.200000000000003</v>
      </c>
      <c r="CZ140" s="9">
        <v>300</v>
      </c>
      <c r="DA140" s="9">
        <v>28</v>
      </c>
      <c r="DB140" s="9"/>
      <c r="DC140" s="9"/>
      <c r="DD140" s="9"/>
      <c r="DE140" s="9"/>
      <c r="DF140" s="9"/>
      <c r="DG140" s="9"/>
      <c r="DH140" s="9"/>
      <c r="DI140" s="9"/>
      <c r="DJ140" s="9"/>
      <c r="DK140" s="9"/>
      <c r="DL140" s="9"/>
      <c r="DM140" s="9">
        <v>10</v>
      </c>
      <c r="DN140" s="9">
        <v>598</v>
      </c>
      <c r="DO140" s="9">
        <v>63.2</v>
      </c>
      <c r="DP140" s="9">
        <v>126</v>
      </c>
      <c r="DQ140" s="9">
        <v>14.3</v>
      </c>
      <c r="DR140" s="9">
        <v>50.4</v>
      </c>
      <c r="DS140" s="9">
        <v>8.7799999999999994</v>
      </c>
      <c r="DT140" s="9">
        <v>1.06</v>
      </c>
      <c r="DU140" s="9">
        <v>6.95</v>
      </c>
      <c r="DV140" s="9">
        <v>1</v>
      </c>
      <c r="DW140" s="9">
        <v>5.63</v>
      </c>
      <c r="DX140" s="9">
        <v>1.04</v>
      </c>
      <c r="DY140" s="9">
        <v>2.93</v>
      </c>
      <c r="DZ140" s="9">
        <v>0.44</v>
      </c>
      <c r="EA140" s="9">
        <v>2.73</v>
      </c>
      <c r="EB140" s="9">
        <v>0.39</v>
      </c>
      <c r="EC140" s="9">
        <v>7.74</v>
      </c>
      <c r="ED140" s="9">
        <v>2.64</v>
      </c>
      <c r="EE140" s="9"/>
      <c r="EF140" s="9"/>
      <c r="EG140" s="9"/>
      <c r="EH140" s="9"/>
      <c r="EI140" s="9"/>
      <c r="EJ140" s="9"/>
      <c r="EK140" s="9"/>
      <c r="EL140" s="9"/>
      <c r="EM140" s="9"/>
      <c r="EN140" s="9"/>
      <c r="EO140" s="9">
        <v>54.8</v>
      </c>
      <c r="EP140" s="9">
        <v>9.65</v>
      </c>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7"/>
      <c r="FP140" s="1" t="s">
        <v>297</v>
      </c>
    </row>
    <row r="141" spans="1:172" x14ac:dyDescent="0.35">
      <c r="A141" s="1" t="s">
        <v>295</v>
      </c>
      <c r="D141" s="1" t="s">
        <v>172</v>
      </c>
      <c r="E141" s="2">
        <v>50.355833333333337</v>
      </c>
      <c r="F141" s="2">
        <v>50.355833333333337</v>
      </c>
      <c r="G141" s="2">
        <v>119.25638888888889</v>
      </c>
      <c r="H141" s="2">
        <v>119.25638888888889</v>
      </c>
      <c r="L141" s="1" t="s">
        <v>332</v>
      </c>
      <c r="O141" s="6"/>
      <c r="P141" s="7"/>
      <c r="Q141" s="8">
        <v>134</v>
      </c>
      <c r="R141" s="7"/>
      <c r="S141" s="7"/>
      <c r="T141" s="7"/>
      <c r="U141" s="7"/>
      <c r="V141" s="7"/>
      <c r="W141" s="7"/>
      <c r="X141" s="7"/>
      <c r="Y141" s="7"/>
      <c r="Z141" s="7"/>
      <c r="AA141" s="7"/>
      <c r="AB141" s="9">
        <v>71.17</v>
      </c>
      <c r="AC141" s="9">
        <v>0.46</v>
      </c>
      <c r="AD141" s="9"/>
      <c r="AE141" s="9">
        <v>14.39</v>
      </c>
      <c r="AF141" s="9"/>
      <c r="AG141" s="10"/>
      <c r="AH141" s="10"/>
      <c r="AI141" s="11">
        <v>2.1955119999999999</v>
      </c>
      <c r="AJ141" s="9">
        <v>1.3</v>
      </c>
      <c r="AK141" s="9">
        <v>0.54</v>
      </c>
      <c r="AL141" s="9">
        <v>0.06</v>
      </c>
      <c r="AM141" s="9"/>
      <c r="AN141" s="9">
        <v>5.36</v>
      </c>
      <c r="AO141" s="9">
        <v>3.84</v>
      </c>
      <c r="AP141" s="9">
        <v>0.12</v>
      </c>
      <c r="AQ141" s="9"/>
      <c r="AR141" s="9"/>
      <c r="AS141" s="9"/>
      <c r="AT141" s="9"/>
      <c r="AU141" s="9"/>
      <c r="AV141" s="9"/>
      <c r="AW141" s="9"/>
      <c r="AX141" s="9"/>
      <c r="AY141" s="9"/>
      <c r="AZ141" s="9"/>
      <c r="BA141" s="9"/>
      <c r="BB141" s="9"/>
      <c r="BC141" s="9"/>
      <c r="BD141" s="9"/>
      <c r="BE141" s="9"/>
      <c r="BF141" s="9">
        <v>0.35</v>
      </c>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v>10</v>
      </c>
      <c r="CL141" s="9"/>
      <c r="CM141" s="9"/>
      <c r="CN141" s="9"/>
      <c r="CO141" s="9"/>
      <c r="CP141" s="9"/>
      <c r="CQ141" s="9"/>
      <c r="CR141" s="9">
        <v>23.3</v>
      </c>
      <c r="CS141" s="9"/>
      <c r="CT141" s="9"/>
      <c r="CU141" s="9"/>
      <c r="CV141" s="9"/>
      <c r="CW141" s="9">
        <v>272</v>
      </c>
      <c r="CX141" s="9">
        <v>249</v>
      </c>
      <c r="CY141" s="9">
        <v>37.299999999999997</v>
      </c>
      <c r="CZ141" s="9">
        <v>394</v>
      </c>
      <c r="DA141" s="9">
        <v>31.8</v>
      </c>
      <c r="DB141" s="9"/>
      <c r="DC141" s="9"/>
      <c r="DD141" s="9"/>
      <c r="DE141" s="9"/>
      <c r="DF141" s="9"/>
      <c r="DG141" s="9"/>
      <c r="DH141" s="9"/>
      <c r="DI141" s="9"/>
      <c r="DJ141" s="9"/>
      <c r="DK141" s="9"/>
      <c r="DL141" s="9"/>
      <c r="DM141" s="9">
        <v>11.4</v>
      </c>
      <c r="DN141" s="9">
        <v>710</v>
      </c>
      <c r="DO141" s="9">
        <v>83.4</v>
      </c>
      <c r="DP141" s="9">
        <v>175</v>
      </c>
      <c r="DQ141" s="9">
        <v>17.3</v>
      </c>
      <c r="DR141" s="9">
        <v>62.4</v>
      </c>
      <c r="DS141" s="9">
        <v>10.4</v>
      </c>
      <c r="DT141" s="9">
        <v>1.1599999999999999</v>
      </c>
      <c r="DU141" s="9">
        <v>7.6</v>
      </c>
      <c r="DV141" s="9">
        <v>1.1599999999999999</v>
      </c>
      <c r="DW141" s="9">
        <v>6.17</v>
      </c>
      <c r="DX141" s="9">
        <v>1.1399999999999999</v>
      </c>
      <c r="DY141" s="9">
        <v>3.25</v>
      </c>
      <c r="DZ141" s="9">
        <v>0.49</v>
      </c>
      <c r="EA141" s="9">
        <v>3.14</v>
      </c>
      <c r="EB141" s="9">
        <v>0.46</v>
      </c>
      <c r="EC141" s="9">
        <v>9.6999999999999993</v>
      </c>
      <c r="ED141" s="9">
        <v>2.8</v>
      </c>
      <c r="EE141" s="9"/>
      <c r="EF141" s="9"/>
      <c r="EG141" s="9"/>
      <c r="EH141" s="9"/>
      <c r="EI141" s="9"/>
      <c r="EJ141" s="9"/>
      <c r="EK141" s="9"/>
      <c r="EL141" s="9"/>
      <c r="EM141" s="9"/>
      <c r="EN141" s="9"/>
      <c r="EO141" s="9">
        <v>48.5</v>
      </c>
      <c r="EP141" s="9">
        <v>5.33</v>
      </c>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7"/>
      <c r="FP141" s="1" t="s">
        <v>297</v>
      </c>
    </row>
    <row r="142" spans="1:172" x14ac:dyDescent="0.35">
      <c r="A142" s="1" t="s">
        <v>295</v>
      </c>
      <c r="D142" s="1" t="s">
        <v>172</v>
      </c>
      <c r="E142" s="2">
        <v>49.937777777777775</v>
      </c>
      <c r="F142" s="2">
        <v>49.937777777777775</v>
      </c>
      <c r="G142" s="2">
        <v>118.82916666666667</v>
      </c>
      <c r="H142" s="2">
        <v>118.82916666666667</v>
      </c>
      <c r="L142" s="1" t="s">
        <v>333</v>
      </c>
      <c r="O142" s="6"/>
      <c r="P142" s="7"/>
      <c r="Q142" s="8">
        <v>128</v>
      </c>
      <c r="R142" s="7"/>
      <c r="S142" s="7"/>
      <c r="T142" s="7"/>
      <c r="U142" s="7"/>
      <c r="V142" s="7"/>
      <c r="W142" s="7"/>
      <c r="X142" s="7"/>
      <c r="Y142" s="7"/>
      <c r="Z142" s="7"/>
      <c r="AA142" s="7"/>
      <c r="AB142" s="9">
        <v>76.08</v>
      </c>
      <c r="AC142" s="9">
        <v>0.26</v>
      </c>
      <c r="AD142" s="9"/>
      <c r="AE142" s="9">
        <v>12.64</v>
      </c>
      <c r="AF142" s="9"/>
      <c r="AG142" s="10"/>
      <c r="AH142" s="10"/>
      <c r="AI142" s="11">
        <v>1.2327260000000002</v>
      </c>
      <c r="AJ142" s="9">
        <v>0.5</v>
      </c>
      <c r="AK142" s="9">
        <v>0.18</v>
      </c>
      <c r="AL142" s="9">
        <v>0.05</v>
      </c>
      <c r="AM142" s="9"/>
      <c r="AN142" s="9">
        <v>5.47</v>
      </c>
      <c r="AO142" s="9">
        <v>3.18</v>
      </c>
      <c r="AP142" s="9">
        <v>0.04</v>
      </c>
      <c r="AQ142" s="9"/>
      <c r="AR142" s="9"/>
      <c r="AS142" s="9"/>
      <c r="AT142" s="9"/>
      <c r="AU142" s="9"/>
      <c r="AV142" s="9"/>
      <c r="AW142" s="9"/>
      <c r="AX142" s="9"/>
      <c r="AY142" s="9"/>
      <c r="AZ142" s="9"/>
      <c r="BA142" s="9"/>
      <c r="BB142" s="9"/>
      <c r="BC142" s="9"/>
      <c r="BD142" s="9"/>
      <c r="BE142" s="9"/>
      <c r="BF142" s="9">
        <v>0.47</v>
      </c>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v>10</v>
      </c>
      <c r="CL142" s="9"/>
      <c r="CM142" s="9"/>
      <c r="CN142" s="9"/>
      <c r="CO142" s="9"/>
      <c r="CP142" s="9"/>
      <c r="CQ142" s="9"/>
      <c r="CR142" s="9">
        <v>16.399999999999999</v>
      </c>
      <c r="CS142" s="9"/>
      <c r="CT142" s="9"/>
      <c r="CU142" s="9"/>
      <c r="CV142" s="9"/>
      <c r="CW142" s="9">
        <v>138</v>
      </c>
      <c r="CX142" s="9">
        <v>81.8</v>
      </c>
      <c r="CY142" s="9">
        <v>15.3</v>
      </c>
      <c r="CZ142" s="9">
        <v>282</v>
      </c>
      <c r="DA142" s="9">
        <v>11.4</v>
      </c>
      <c r="DB142" s="9"/>
      <c r="DC142" s="9"/>
      <c r="DD142" s="9"/>
      <c r="DE142" s="9"/>
      <c r="DF142" s="9"/>
      <c r="DG142" s="9"/>
      <c r="DH142" s="9"/>
      <c r="DI142" s="9"/>
      <c r="DJ142" s="9"/>
      <c r="DK142" s="9"/>
      <c r="DL142" s="9"/>
      <c r="DM142" s="9">
        <v>2.1800000000000002</v>
      </c>
      <c r="DN142" s="9">
        <v>208</v>
      </c>
      <c r="DO142" s="9">
        <v>67.599999999999994</v>
      </c>
      <c r="DP142" s="9">
        <v>169</v>
      </c>
      <c r="DQ142" s="9">
        <v>17.5</v>
      </c>
      <c r="DR142" s="9">
        <v>66.599999999999994</v>
      </c>
      <c r="DS142" s="9">
        <v>12.3</v>
      </c>
      <c r="DT142" s="9">
        <v>0.95</v>
      </c>
      <c r="DU142" s="9">
        <v>6.79</v>
      </c>
      <c r="DV142" s="9">
        <v>0.82</v>
      </c>
      <c r="DW142" s="9">
        <v>3.38</v>
      </c>
      <c r="DX142" s="9">
        <v>0.56999999999999995</v>
      </c>
      <c r="DY142" s="9">
        <v>1.29</v>
      </c>
      <c r="DZ142" s="9">
        <v>0.18</v>
      </c>
      <c r="EA142" s="9">
        <v>1.03</v>
      </c>
      <c r="EB142" s="9">
        <v>0.18</v>
      </c>
      <c r="EC142" s="9">
        <v>7.4</v>
      </c>
      <c r="ED142" s="9">
        <v>0.65</v>
      </c>
      <c r="EE142" s="9"/>
      <c r="EF142" s="9"/>
      <c r="EG142" s="9"/>
      <c r="EH142" s="9"/>
      <c r="EI142" s="9"/>
      <c r="EJ142" s="9"/>
      <c r="EK142" s="9"/>
      <c r="EL142" s="9"/>
      <c r="EM142" s="9"/>
      <c r="EN142" s="9"/>
      <c r="EO142" s="9">
        <v>16.100000000000001</v>
      </c>
      <c r="EP142" s="9">
        <v>1.83</v>
      </c>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7"/>
      <c r="FP142" s="1" t="s">
        <v>297</v>
      </c>
    </row>
    <row r="143" spans="1:172" x14ac:dyDescent="0.35">
      <c r="A143" s="1" t="s">
        <v>295</v>
      </c>
      <c r="D143" s="1" t="s">
        <v>172</v>
      </c>
      <c r="E143" s="2">
        <v>50.780555555555551</v>
      </c>
      <c r="F143" s="2">
        <v>50.780555555555551</v>
      </c>
      <c r="G143" s="2">
        <v>119.52888888888889</v>
      </c>
      <c r="H143" s="2">
        <v>119.52888888888889</v>
      </c>
      <c r="L143" s="1" t="s">
        <v>334</v>
      </c>
      <c r="O143" s="6"/>
      <c r="P143" s="7"/>
      <c r="Q143" s="14">
        <v>128</v>
      </c>
      <c r="R143" s="7"/>
      <c r="S143" s="7"/>
      <c r="T143" s="7"/>
      <c r="U143" s="7"/>
      <c r="V143" s="7"/>
      <c r="W143" s="7"/>
      <c r="X143" s="7"/>
      <c r="Y143" s="7"/>
      <c r="Z143" s="7"/>
      <c r="AA143" s="7"/>
      <c r="AB143" s="9">
        <v>71.510000000000005</v>
      </c>
      <c r="AC143" s="9">
        <v>0.36</v>
      </c>
      <c r="AD143" s="9"/>
      <c r="AE143" s="9">
        <v>14.45</v>
      </c>
      <c r="AF143" s="9"/>
      <c r="AG143" s="10"/>
      <c r="AH143" s="10"/>
      <c r="AI143" s="11">
        <v>1.9345700000000001</v>
      </c>
      <c r="AJ143" s="9">
        <v>1.46</v>
      </c>
      <c r="AK143" s="9">
        <v>0.48</v>
      </c>
      <c r="AL143" s="9">
        <v>0.05</v>
      </c>
      <c r="AM143" s="9"/>
      <c r="AN143" s="9">
        <v>4.97</v>
      </c>
      <c r="AO143" s="9">
        <v>3.8</v>
      </c>
      <c r="AP143" s="9">
        <v>0.1</v>
      </c>
      <c r="AQ143" s="9"/>
      <c r="AR143" s="9"/>
      <c r="AS143" s="9"/>
      <c r="AT143" s="9"/>
      <c r="AU143" s="9"/>
      <c r="AV143" s="9"/>
      <c r="AW143" s="9"/>
      <c r="AX143" s="9"/>
      <c r="AY143" s="9"/>
      <c r="AZ143" s="9"/>
      <c r="BA143" s="9"/>
      <c r="BB143" s="9"/>
      <c r="BC143" s="9"/>
      <c r="BD143" s="9"/>
      <c r="BE143" s="9"/>
      <c r="BF143" s="9">
        <v>0.56000000000000005</v>
      </c>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v>10</v>
      </c>
      <c r="CL143" s="9"/>
      <c r="CM143" s="9"/>
      <c r="CN143" s="9"/>
      <c r="CO143" s="9"/>
      <c r="CP143" s="9"/>
      <c r="CQ143" s="9"/>
      <c r="CR143" s="9">
        <v>21.1</v>
      </c>
      <c r="CS143" s="9"/>
      <c r="CT143" s="9"/>
      <c r="CU143" s="9"/>
      <c r="CV143" s="9"/>
      <c r="CW143" s="9">
        <v>266</v>
      </c>
      <c r="CX143" s="9">
        <v>278</v>
      </c>
      <c r="CY143" s="9">
        <v>19.600000000000001</v>
      </c>
      <c r="CZ143" s="9">
        <v>230</v>
      </c>
      <c r="DA143" s="9">
        <v>17.2</v>
      </c>
      <c r="DB143" s="9"/>
      <c r="DC143" s="9"/>
      <c r="DD143" s="9"/>
      <c r="DE143" s="9"/>
      <c r="DF143" s="9"/>
      <c r="DG143" s="9"/>
      <c r="DH143" s="9"/>
      <c r="DI143" s="9"/>
      <c r="DJ143" s="9"/>
      <c r="DK143" s="9"/>
      <c r="DL143" s="9"/>
      <c r="DM143" s="9">
        <v>2.78</v>
      </c>
      <c r="DN143" s="9">
        <v>746</v>
      </c>
      <c r="DO143" s="9">
        <v>58</v>
      </c>
      <c r="DP143" s="9">
        <v>109</v>
      </c>
      <c r="DQ143" s="9">
        <v>11.8</v>
      </c>
      <c r="DR143" s="9">
        <v>40.700000000000003</v>
      </c>
      <c r="DS143" s="9">
        <v>7.01</v>
      </c>
      <c r="DT143" s="9">
        <v>1.04</v>
      </c>
      <c r="DU143" s="9">
        <v>4.84</v>
      </c>
      <c r="DV143" s="9">
        <v>0.68</v>
      </c>
      <c r="DW143" s="9">
        <v>3.21</v>
      </c>
      <c r="DX143" s="9">
        <v>0.76</v>
      </c>
      <c r="DY143" s="9">
        <v>1.88</v>
      </c>
      <c r="DZ143" s="9">
        <v>0.27</v>
      </c>
      <c r="EA143" s="9">
        <v>1.97</v>
      </c>
      <c r="EB143" s="9">
        <v>0.24</v>
      </c>
      <c r="EC143" s="9">
        <v>6.4</v>
      </c>
      <c r="ED143" s="9">
        <v>1.5</v>
      </c>
      <c r="EE143" s="9"/>
      <c r="EF143" s="9"/>
      <c r="EG143" s="9"/>
      <c r="EH143" s="9"/>
      <c r="EI143" s="9"/>
      <c r="EJ143" s="9"/>
      <c r="EK143" s="9"/>
      <c r="EL143" s="9"/>
      <c r="EM143" s="9"/>
      <c r="EN143" s="9"/>
      <c r="EO143" s="9">
        <v>32.700000000000003</v>
      </c>
      <c r="EP143" s="9">
        <v>2.38</v>
      </c>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7"/>
      <c r="FP143" s="1" t="s">
        <v>297</v>
      </c>
    </row>
    <row r="144" spans="1:172" x14ac:dyDescent="0.35">
      <c r="A144" s="1" t="s">
        <v>295</v>
      </c>
      <c r="D144" s="1" t="s">
        <v>172</v>
      </c>
      <c r="E144" s="12">
        <v>50.780555555555551</v>
      </c>
      <c r="F144" s="12">
        <v>50.780555555555551</v>
      </c>
      <c r="G144" s="12">
        <v>119.52888888888889</v>
      </c>
      <c r="H144" s="12">
        <v>119.52888888888889</v>
      </c>
      <c r="L144" s="1" t="s">
        <v>335</v>
      </c>
      <c r="O144" s="6"/>
      <c r="P144" s="7"/>
      <c r="Q144" s="14">
        <v>130</v>
      </c>
      <c r="R144" s="7"/>
      <c r="S144" s="7"/>
      <c r="T144" s="7"/>
      <c r="U144" s="7"/>
      <c r="V144" s="7"/>
      <c r="W144" s="7"/>
      <c r="X144" s="7"/>
      <c r="Y144" s="7"/>
      <c r="Z144" s="7"/>
      <c r="AA144" s="7"/>
      <c r="AB144" s="9">
        <v>74.56</v>
      </c>
      <c r="AC144" s="9">
        <v>0.14000000000000001</v>
      </c>
      <c r="AD144" s="9"/>
      <c r="AE144" s="9">
        <v>13.15</v>
      </c>
      <c r="AF144" s="9"/>
      <c r="AG144" s="10"/>
      <c r="AH144" s="10"/>
      <c r="AI144" s="11">
        <v>1.8085979999999999</v>
      </c>
      <c r="AJ144" s="9">
        <v>0.23</v>
      </c>
      <c r="AK144" s="9">
        <v>0.16</v>
      </c>
      <c r="AL144" s="9">
        <v>0.03</v>
      </c>
      <c r="AM144" s="9"/>
      <c r="AN144" s="9">
        <v>3.66</v>
      </c>
      <c r="AO144" s="9">
        <v>4.6100000000000003</v>
      </c>
      <c r="AP144" s="9">
        <v>0.03</v>
      </c>
      <c r="AQ144" s="9"/>
      <c r="AR144" s="9"/>
      <c r="AS144" s="9"/>
      <c r="AT144" s="9"/>
      <c r="AU144" s="9"/>
      <c r="AV144" s="9"/>
      <c r="AW144" s="9"/>
      <c r="AX144" s="9"/>
      <c r="AY144" s="9"/>
      <c r="AZ144" s="9"/>
      <c r="BA144" s="9"/>
      <c r="BB144" s="9"/>
      <c r="BC144" s="9"/>
      <c r="BD144" s="9"/>
      <c r="BE144" s="9"/>
      <c r="BF144" s="9">
        <v>0.95</v>
      </c>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v>10</v>
      </c>
      <c r="CL144" s="9"/>
      <c r="CM144" s="9"/>
      <c r="CN144" s="9"/>
      <c r="CO144" s="9"/>
      <c r="CP144" s="9"/>
      <c r="CQ144" s="9"/>
      <c r="CR144" s="9">
        <v>16.600000000000001</v>
      </c>
      <c r="CS144" s="9"/>
      <c r="CT144" s="9"/>
      <c r="CU144" s="9"/>
      <c r="CV144" s="9"/>
      <c r="CW144" s="9">
        <v>105</v>
      </c>
      <c r="CX144" s="9">
        <v>69.099999999999994</v>
      </c>
      <c r="CY144" s="9">
        <v>23.9</v>
      </c>
      <c r="CZ144" s="9">
        <v>183</v>
      </c>
      <c r="DA144" s="9">
        <v>10.7</v>
      </c>
      <c r="DB144" s="9"/>
      <c r="DC144" s="9"/>
      <c r="DD144" s="9"/>
      <c r="DE144" s="9"/>
      <c r="DF144" s="9"/>
      <c r="DG144" s="9"/>
      <c r="DH144" s="9"/>
      <c r="DI144" s="9"/>
      <c r="DJ144" s="9"/>
      <c r="DK144" s="9"/>
      <c r="DL144" s="9"/>
      <c r="DM144" s="9">
        <v>3.53</v>
      </c>
      <c r="DN144" s="9">
        <v>663</v>
      </c>
      <c r="DO144" s="9">
        <v>30.1</v>
      </c>
      <c r="DP144" s="9">
        <v>61.5</v>
      </c>
      <c r="DQ144" s="9">
        <v>6.94</v>
      </c>
      <c r="DR144" s="9">
        <v>25.2</v>
      </c>
      <c r="DS144" s="9">
        <v>5.21</v>
      </c>
      <c r="DT144" s="9">
        <v>0.51</v>
      </c>
      <c r="DU144" s="9">
        <v>4.3899999999999997</v>
      </c>
      <c r="DV144" s="9">
        <v>0.71</v>
      </c>
      <c r="DW144" s="9">
        <v>4.4000000000000004</v>
      </c>
      <c r="DX144" s="9">
        <v>0.91</v>
      </c>
      <c r="DY144" s="9">
        <v>2.79</v>
      </c>
      <c r="DZ144" s="9">
        <v>0.46</v>
      </c>
      <c r="EA144" s="9">
        <v>3.26</v>
      </c>
      <c r="EB144" s="9">
        <v>0.53</v>
      </c>
      <c r="EC144" s="9">
        <v>6.2</v>
      </c>
      <c r="ED144" s="9">
        <v>0.8</v>
      </c>
      <c r="EE144" s="9"/>
      <c r="EF144" s="9"/>
      <c r="EG144" s="9"/>
      <c r="EH144" s="9"/>
      <c r="EI144" s="9"/>
      <c r="EJ144" s="9"/>
      <c r="EK144" s="9"/>
      <c r="EL144" s="9"/>
      <c r="EM144" s="9"/>
      <c r="EN144" s="9"/>
      <c r="EO144" s="9">
        <v>13.8</v>
      </c>
      <c r="EP144" s="9">
        <v>1.35</v>
      </c>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7"/>
      <c r="FP144" s="1" t="s">
        <v>297</v>
      </c>
    </row>
    <row r="145" spans="1:172" x14ac:dyDescent="0.35">
      <c r="A145" s="1" t="s">
        <v>295</v>
      </c>
      <c r="D145" s="1" t="s">
        <v>172</v>
      </c>
      <c r="E145" s="12">
        <v>50.361111111111114</v>
      </c>
      <c r="F145" s="12">
        <v>50.361111111111114</v>
      </c>
      <c r="G145" s="12">
        <v>120.42694444444444</v>
      </c>
      <c r="H145" s="12">
        <v>120.42694444444444</v>
      </c>
      <c r="L145" s="1" t="s">
        <v>336</v>
      </c>
      <c r="O145" s="6"/>
      <c r="P145" s="7"/>
      <c r="Q145" s="14">
        <v>130</v>
      </c>
      <c r="R145" s="7"/>
      <c r="S145" s="7"/>
      <c r="T145" s="7"/>
      <c r="U145" s="7"/>
      <c r="V145" s="7"/>
      <c r="W145" s="7"/>
      <c r="X145" s="7"/>
      <c r="Y145" s="7"/>
      <c r="Z145" s="7"/>
      <c r="AA145" s="7"/>
      <c r="AB145" s="9">
        <v>75.58</v>
      </c>
      <c r="AC145" s="9">
        <v>0.09</v>
      </c>
      <c r="AD145" s="9"/>
      <c r="AE145" s="9">
        <v>12.72</v>
      </c>
      <c r="AF145" s="9"/>
      <c r="AG145" s="10"/>
      <c r="AH145" s="10"/>
      <c r="AI145" s="11">
        <v>1.133748</v>
      </c>
      <c r="AJ145" s="9">
        <v>0.2</v>
      </c>
      <c r="AK145" s="9">
        <v>0.16</v>
      </c>
      <c r="AL145" s="9">
        <v>0.03</v>
      </c>
      <c r="AM145" s="9"/>
      <c r="AN145" s="9">
        <v>5.68</v>
      </c>
      <c r="AO145" s="9">
        <v>2.72</v>
      </c>
      <c r="AP145" s="9">
        <v>0.02</v>
      </c>
      <c r="AQ145" s="9"/>
      <c r="AR145" s="9"/>
      <c r="AS145" s="9"/>
      <c r="AT145" s="9"/>
      <c r="AU145" s="9"/>
      <c r="AV145" s="9"/>
      <c r="AW145" s="9"/>
      <c r="AX145" s="9"/>
      <c r="AY145" s="9"/>
      <c r="AZ145" s="9"/>
      <c r="BA145" s="9"/>
      <c r="BB145" s="9"/>
      <c r="BC145" s="9"/>
      <c r="BD145" s="9"/>
      <c r="BE145" s="9"/>
      <c r="BF145" s="9">
        <v>0.81</v>
      </c>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v>10</v>
      </c>
      <c r="CL145" s="9"/>
      <c r="CM145" s="9"/>
      <c r="CN145" s="9"/>
      <c r="CO145" s="9"/>
      <c r="CP145" s="9"/>
      <c r="CQ145" s="9"/>
      <c r="CR145" s="9">
        <v>16.2</v>
      </c>
      <c r="CS145" s="9"/>
      <c r="CT145" s="9"/>
      <c r="CU145" s="9"/>
      <c r="CV145" s="9"/>
      <c r="CW145" s="9">
        <v>250</v>
      </c>
      <c r="CX145" s="9">
        <v>39.799999999999997</v>
      </c>
      <c r="CY145" s="9">
        <v>52.1</v>
      </c>
      <c r="CZ145" s="9">
        <v>95</v>
      </c>
      <c r="DA145" s="9">
        <v>8</v>
      </c>
      <c r="DB145" s="9"/>
      <c r="DC145" s="9"/>
      <c r="DD145" s="9"/>
      <c r="DE145" s="9"/>
      <c r="DF145" s="9"/>
      <c r="DG145" s="9"/>
      <c r="DH145" s="9"/>
      <c r="DI145" s="9"/>
      <c r="DJ145" s="9"/>
      <c r="DK145" s="9"/>
      <c r="DL145" s="9"/>
      <c r="DM145" s="9">
        <v>5.36</v>
      </c>
      <c r="DN145" s="9">
        <v>357</v>
      </c>
      <c r="DO145" s="9">
        <v>36.1</v>
      </c>
      <c r="DP145" s="9">
        <v>77.900000000000006</v>
      </c>
      <c r="DQ145" s="9">
        <v>9.2799999999999994</v>
      </c>
      <c r="DR145" s="9">
        <v>32.9</v>
      </c>
      <c r="DS145" s="9">
        <v>7.78</v>
      </c>
      <c r="DT145" s="9">
        <v>0.49</v>
      </c>
      <c r="DU145" s="9">
        <v>7.92</v>
      </c>
      <c r="DV145" s="9">
        <v>1.37</v>
      </c>
      <c r="DW145" s="9">
        <v>8.61</v>
      </c>
      <c r="DX145" s="9">
        <v>1.82</v>
      </c>
      <c r="DY145" s="9">
        <v>5.46</v>
      </c>
      <c r="DZ145" s="9">
        <v>0.9</v>
      </c>
      <c r="EA145" s="9">
        <v>5.84</v>
      </c>
      <c r="EB145" s="9">
        <v>0.89</v>
      </c>
      <c r="EC145" s="9">
        <v>3.3</v>
      </c>
      <c r="ED145" s="9">
        <v>1</v>
      </c>
      <c r="EE145" s="9"/>
      <c r="EF145" s="9"/>
      <c r="EG145" s="9"/>
      <c r="EH145" s="9"/>
      <c r="EI145" s="9"/>
      <c r="EJ145" s="9"/>
      <c r="EK145" s="9"/>
      <c r="EL145" s="9"/>
      <c r="EM145" s="9"/>
      <c r="EN145" s="9"/>
      <c r="EO145" s="9">
        <v>21.8</v>
      </c>
      <c r="EP145" s="9">
        <v>2.3199999999999998</v>
      </c>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7"/>
      <c r="FP145" s="1" t="s">
        <v>297</v>
      </c>
    </row>
    <row r="146" spans="1:172" x14ac:dyDescent="0.35">
      <c r="A146" s="1" t="s">
        <v>295</v>
      </c>
      <c r="D146" s="1" t="s">
        <v>172</v>
      </c>
      <c r="E146" s="12">
        <v>50.361111111111114</v>
      </c>
      <c r="F146" s="12">
        <v>50.361111111111114</v>
      </c>
      <c r="G146" s="12">
        <v>120.42694444444444</v>
      </c>
      <c r="H146" s="12">
        <v>120.42694444444444</v>
      </c>
      <c r="L146" s="1" t="s">
        <v>337</v>
      </c>
      <c r="O146" s="6"/>
      <c r="P146" s="7"/>
      <c r="Q146" s="14">
        <v>130</v>
      </c>
      <c r="R146" s="7"/>
      <c r="S146" s="7"/>
      <c r="T146" s="7"/>
      <c r="U146" s="7"/>
      <c r="V146" s="7"/>
      <c r="W146" s="7"/>
      <c r="X146" s="7"/>
      <c r="Y146" s="7"/>
      <c r="Z146" s="7"/>
      <c r="AA146" s="7"/>
      <c r="AB146" s="9">
        <v>73.3</v>
      </c>
      <c r="AC146" s="9">
        <v>0.13</v>
      </c>
      <c r="AD146" s="9"/>
      <c r="AE146" s="9">
        <v>13.86</v>
      </c>
      <c r="AF146" s="9"/>
      <c r="AG146" s="10"/>
      <c r="AH146" s="10"/>
      <c r="AI146" s="11">
        <v>1.403688</v>
      </c>
      <c r="AJ146" s="9">
        <v>0.42</v>
      </c>
      <c r="AK146" s="9">
        <v>0.18</v>
      </c>
      <c r="AL146" s="9">
        <v>7.0000000000000007E-2</v>
      </c>
      <c r="AM146" s="9"/>
      <c r="AN146" s="9">
        <v>5.04</v>
      </c>
      <c r="AO146" s="9">
        <v>3.79</v>
      </c>
      <c r="AP146" s="9">
        <v>0.03</v>
      </c>
      <c r="AQ146" s="9"/>
      <c r="AR146" s="9"/>
      <c r="AS146" s="9"/>
      <c r="AT146" s="9"/>
      <c r="AU146" s="9"/>
      <c r="AV146" s="9"/>
      <c r="AW146" s="9"/>
      <c r="AX146" s="9"/>
      <c r="AY146" s="9"/>
      <c r="AZ146" s="9"/>
      <c r="BA146" s="9"/>
      <c r="BB146" s="9"/>
      <c r="BC146" s="9"/>
      <c r="BD146" s="9"/>
      <c r="BE146" s="9"/>
      <c r="BF146" s="9">
        <v>0.97</v>
      </c>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v>10</v>
      </c>
      <c r="CL146" s="9"/>
      <c r="CM146" s="9"/>
      <c r="CN146" s="9"/>
      <c r="CO146" s="9"/>
      <c r="CP146" s="9"/>
      <c r="CQ146" s="9"/>
      <c r="CR146" s="9">
        <v>16.8</v>
      </c>
      <c r="CS146" s="9"/>
      <c r="CT146" s="9"/>
      <c r="CU146" s="9"/>
      <c r="CV146" s="9"/>
      <c r="CW146" s="9">
        <v>208</v>
      </c>
      <c r="CX146" s="9">
        <v>92.6</v>
      </c>
      <c r="CY146" s="9">
        <v>27.1</v>
      </c>
      <c r="CZ146" s="9">
        <v>204</v>
      </c>
      <c r="DA146" s="9">
        <v>13.5</v>
      </c>
      <c r="DB146" s="9"/>
      <c r="DC146" s="9"/>
      <c r="DD146" s="9"/>
      <c r="DE146" s="9"/>
      <c r="DF146" s="9"/>
      <c r="DG146" s="9"/>
      <c r="DH146" s="9"/>
      <c r="DI146" s="9"/>
      <c r="DJ146" s="9"/>
      <c r="DK146" s="9"/>
      <c r="DL146" s="9"/>
      <c r="DM146" s="9">
        <v>3.46</v>
      </c>
      <c r="DN146" s="9">
        <v>377</v>
      </c>
      <c r="DO146" s="9">
        <v>38.4</v>
      </c>
      <c r="DP146" s="9">
        <v>77.099999999999994</v>
      </c>
      <c r="DQ146" s="9">
        <v>8.77</v>
      </c>
      <c r="DR146" s="9">
        <v>31.2</v>
      </c>
      <c r="DS146" s="9">
        <v>5.81</v>
      </c>
      <c r="DT146" s="9">
        <v>0.67</v>
      </c>
      <c r="DU146" s="9">
        <v>5.0599999999999996</v>
      </c>
      <c r="DV146" s="9">
        <v>0.77</v>
      </c>
      <c r="DW146" s="9">
        <v>4.58</v>
      </c>
      <c r="DX146" s="9">
        <v>0.94</v>
      </c>
      <c r="DY146" s="9">
        <v>2.93</v>
      </c>
      <c r="DZ146" s="9">
        <v>0.45</v>
      </c>
      <c r="EA146" s="9">
        <v>2.93</v>
      </c>
      <c r="EB146" s="9">
        <v>0.49</v>
      </c>
      <c r="EC146" s="9">
        <v>5.8</v>
      </c>
      <c r="ED146" s="9">
        <v>1.4</v>
      </c>
      <c r="EE146" s="9"/>
      <c r="EF146" s="9"/>
      <c r="EG146" s="9"/>
      <c r="EH146" s="9"/>
      <c r="EI146" s="9"/>
      <c r="EJ146" s="9"/>
      <c r="EK146" s="9"/>
      <c r="EL146" s="9"/>
      <c r="EM146" s="9"/>
      <c r="EN146" s="9"/>
      <c r="EO146" s="9">
        <v>18.899999999999999</v>
      </c>
      <c r="EP146" s="9">
        <v>4.42</v>
      </c>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7"/>
      <c r="FP146" s="1" t="s">
        <v>297</v>
      </c>
    </row>
    <row r="147" spans="1:172" x14ac:dyDescent="0.35">
      <c r="A147" s="1" t="s">
        <v>295</v>
      </c>
      <c r="D147" s="1" t="s">
        <v>172</v>
      </c>
      <c r="E147" s="12">
        <v>50.361111111111114</v>
      </c>
      <c r="F147" s="12">
        <v>50.361111111111114</v>
      </c>
      <c r="G147" s="12">
        <v>120.42694444444444</v>
      </c>
      <c r="H147" s="12">
        <v>120.42694444444444</v>
      </c>
      <c r="L147" s="1" t="s">
        <v>338</v>
      </c>
      <c r="O147" s="6"/>
      <c r="P147" s="7"/>
      <c r="Q147" s="14">
        <v>130</v>
      </c>
      <c r="R147" s="7"/>
      <c r="S147" s="7"/>
      <c r="T147" s="7"/>
      <c r="U147" s="7"/>
      <c r="V147" s="7"/>
      <c r="W147" s="7"/>
      <c r="X147" s="7"/>
      <c r="Y147" s="7"/>
      <c r="Z147" s="7"/>
      <c r="AA147" s="7"/>
      <c r="AB147" s="9">
        <v>75.11</v>
      </c>
      <c r="AC147" s="9">
        <v>0.12</v>
      </c>
      <c r="AD147" s="9"/>
      <c r="AE147" s="9">
        <v>12.89</v>
      </c>
      <c r="AF147" s="9"/>
      <c r="AG147" s="10"/>
      <c r="AH147" s="10"/>
      <c r="AI147" s="11">
        <v>1.4396800000000001</v>
      </c>
      <c r="AJ147" s="9">
        <v>0.33</v>
      </c>
      <c r="AK147" s="9">
        <v>0.13</v>
      </c>
      <c r="AL147" s="9">
        <v>0.04</v>
      </c>
      <c r="AM147" s="9"/>
      <c r="AN147" s="9">
        <v>4.1500000000000004</v>
      </c>
      <c r="AO147" s="9">
        <v>4.08</v>
      </c>
      <c r="AP147" s="9">
        <v>0.02</v>
      </c>
      <c r="AQ147" s="9"/>
      <c r="AR147" s="9"/>
      <c r="AS147" s="9"/>
      <c r="AT147" s="9"/>
      <c r="AU147" s="9"/>
      <c r="AV147" s="9"/>
      <c r="AW147" s="9"/>
      <c r="AX147" s="9"/>
      <c r="AY147" s="9"/>
      <c r="AZ147" s="9"/>
      <c r="BA147" s="9"/>
      <c r="BB147" s="9"/>
      <c r="BC147" s="9"/>
      <c r="BD147" s="9"/>
      <c r="BE147" s="9"/>
      <c r="BF147" s="9">
        <v>0.71</v>
      </c>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v>10</v>
      </c>
      <c r="CL147" s="9"/>
      <c r="CM147" s="9"/>
      <c r="CN147" s="9"/>
      <c r="CO147" s="9"/>
      <c r="CP147" s="9"/>
      <c r="CQ147" s="9"/>
      <c r="CR147" s="9">
        <v>17.600000000000001</v>
      </c>
      <c r="CS147" s="9"/>
      <c r="CT147" s="9"/>
      <c r="CU147" s="9"/>
      <c r="CV147" s="9"/>
      <c r="CW147" s="9">
        <v>126</v>
      </c>
      <c r="CX147" s="9">
        <v>55.1</v>
      </c>
      <c r="CY147" s="9">
        <v>35.700000000000003</v>
      </c>
      <c r="CZ147" s="9">
        <v>227</v>
      </c>
      <c r="DA147" s="9">
        <v>12</v>
      </c>
      <c r="DB147" s="9"/>
      <c r="DC147" s="9"/>
      <c r="DD147" s="9"/>
      <c r="DE147" s="9"/>
      <c r="DF147" s="9"/>
      <c r="DG147" s="9"/>
      <c r="DH147" s="9"/>
      <c r="DI147" s="9"/>
      <c r="DJ147" s="9"/>
      <c r="DK147" s="9"/>
      <c r="DL147" s="9"/>
      <c r="DM147" s="9">
        <v>2.81</v>
      </c>
      <c r="DN147" s="9">
        <v>616</v>
      </c>
      <c r="DO147" s="9">
        <v>36.700000000000003</v>
      </c>
      <c r="DP147" s="9">
        <v>75.7</v>
      </c>
      <c r="DQ147" s="9">
        <v>8.7799999999999994</v>
      </c>
      <c r="DR147" s="9">
        <v>33.1</v>
      </c>
      <c r="DS147" s="9">
        <v>6.81</v>
      </c>
      <c r="DT147" s="9">
        <v>0.42</v>
      </c>
      <c r="DU147" s="9">
        <v>5.96</v>
      </c>
      <c r="DV147" s="9">
        <v>1.01</v>
      </c>
      <c r="DW147" s="9">
        <v>6.29</v>
      </c>
      <c r="DX147" s="9">
        <v>1.33</v>
      </c>
      <c r="DY147" s="9">
        <v>4.0599999999999996</v>
      </c>
      <c r="DZ147" s="9">
        <v>0.64</v>
      </c>
      <c r="EA147" s="9">
        <v>4.18</v>
      </c>
      <c r="EB147" s="9">
        <v>0.7</v>
      </c>
      <c r="EC147" s="9">
        <v>6.9</v>
      </c>
      <c r="ED147" s="9">
        <v>1</v>
      </c>
      <c r="EE147" s="9"/>
      <c r="EF147" s="9"/>
      <c r="EG147" s="9"/>
      <c r="EH147" s="9"/>
      <c r="EI147" s="9"/>
      <c r="EJ147" s="9"/>
      <c r="EK147" s="9"/>
      <c r="EL147" s="9"/>
      <c r="EM147" s="9"/>
      <c r="EN147" s="9"/>
      <c r="EO147" s="9">
        <v>15.2</v>
      </c>
      <c r="EP147" s="9">
        <v>2.57</v>
      </c>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7"/>
      <c r="FP147" s="1" t="s">
        <v>297</v>
      </c>
    </row>
    <row r="148" spans="1:172" x14ac:dyDescent="0.35">
      <c r="A148" s="1" t="s">
        <v>295</v>
      </c>
      <c r="D148" s="1" t="s">
        <v>172</v>
      </c>
      <c r="E148" s="12">
        <v>50.780555555555551</v>
      </c>
      <c r="F148" s="12">
        <v>50.780555555555551</v>
      </c>
      <c r="G148" s="12">
        <v>119.52888888888889</v>
      </c>
      <c r="H148" s="12">
        <v>119.52888888888889</v>
      </c>
      <c r="L148" s="1" t="s">
        <v>339</v>
      </c>
      <c r="O148" s="6"/>
      <c r="P148" s="7"/>
      <c r="Q148" s="14">
        <v>130</v>
      </c>
      <c r="R148" s="7"/>
      <c r="S148" s="7"/>
      <c r="T148" s="7"/>
      <c r="U148" s="7"/>
      <c r="V148" s="7"/>
      <c r="W148" s="7"/>
      <c r="X148" s="7"/>
      <c r="Y148" s="7"/>
      <c r="Z148" s="7"/>
      <c r="AA148" s="7"/>
      <c r="AB148" s="9">
        <v>77.58</v>
      </c>
      <c r="AC148" s="9">
        <v>0.02</v>
      </c>
      <c r="AD148" s="9"/>
      <c r="AE148" s="9">
        <v>12.33</v>
      </c>
      <c r="AF148" s="9"/>
      <c r="AG148" s="10"/>
      <c r="AH148" s="10"/>
      <c r="AI148" s="11">
        <v>0.61186400000000007</v>
      </c>
      <c r="AJ148" s="9">
        <v>0.23</v>
      </c>
      <c r="AK148" s="9">
        <v>0.03</v>
      </c>
      <c r="AL148" s="9">
        <v>0.01</v>
      </c>
      <c r="AM148" s="9"/>
      <c r="AN148" s="9">
        <v>3.93</v>
      </c>
      <c r="AO148" s="9">
        <v>4.0599999999999996</v>
      </c>
      <c r="AP148" s="9">
        <v>0.01</v>
      </c>
      <c r="AQ148" s="9"/>
      <c r="AR148" s="9"/>
      <c r="AS148" s="9"/>
      <c r="AT148" s="9"/>
      <c r="AU148" s="9"/>
      <c r="AV148" s="9"/>
      <c r="AW148" s="9"/>
      <c r="AX148" s="9"/>
      <c r="AY148" s="9"/>
      <c r="AZ148" s="9"/>
      <c r="BA148" s="9"/>
      <c r="BB148" s="9"/>
      <c r="BC148" s="9"/>
      <c r="BD148" s="9"/>
      <c r="BE148" s="9"/>
      <c r="BF148" s="9">
        <v>0.49</v>
      </c>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v>10</v>
      </c>
      <c r="CL148" s="9"/>
      <c r="CM148" s="9"/>
      <c r="CN148" s="9"/>
      <c r="CO148" s="9"/>
      <c r="CP148" s="9"/>
      <c r="CQ148" s="9"/>
      <c r="CR148" s="9">
        <v>20.100000000000001</v>
      </c>
      <c r="CS148" s="9"/>
      <c r="CT148" s="9"/>
      <c r="CU148" s="9"/>
      <c r="CV148" s="9"/>
      <c r="CW148" s="9">
        <v>207</v>
      </c>
      <c r="CX148" s="9">
        <v>18.3</v>
      </c>
      <c r="CY148" s="9">
        <v>43.5</v>
      </c>
      <c r="CZ148" s="9">
        <v>149</v>
      </c>
      <c r="DA148" s="9">
        <v>43.5</v>
      </c>
      <c r="DB148" s="9"/>
      <c r="DC148" s="9"/>
      <c r="DD148" s="9"/>
      <c r="DE148" s="9"/>
      <c r="DF148" s="9"/>
      <c r="DG148" s="9"/>
      <c r="DH148" s="9"/>
      <c r="DI148" s="9"/>
      <c r="DJ148" s="9"/>
      <c r="DK148" s="9"/>
      <c r="DL148" s="9"/>
      <c r="DM148" s="9">
        <v>3.24</v>
      </c>
      <c r="DN148" s="9">
        <v>111</v>
      </c>
      <c r="DO148" s="9">
        <v>27.1</v>
      </c>
      <c r="DP148" s="9">
        <v>53.6</v>
      </c>
      <c r="DQ148" s="9">
        <v>7.52</v>
      </c>
      <c r="DR148" s="9">
        <v>28.2</v>
      </c>
      <c r="DS148" s="9">
        <v>7.41</v>
      </c>
      <c r="DT148" s="9">
        <v>0.25</v>
      </c>
      <c r="DU148" s="9">
        <v>6.29</v>
      </c>
      <c r="DV148" s="9">
        <v>1.17</v>
      </c>
      <c r="DW148" s="9">
        <v>7.52</v>
      </c>
      <c r="DX148" s="9">
        <v>1.75</v>
      </c>
      <c r="DY148" s="9">
        <v>5.63</v>
      </c>
      <c r="DZ148" s="9">
        <v>1</v>
      </c>
      <c r="EA148" s="9">
        <v>7.49</v>
      </c>
      <c r="EB148" s="9">
        <v>1.17</v>
      </c>
      <c r="EC148" s="9">
        <v>10.4</v>
      </c>
      <c r="ED148" s="9">
        <v>3.3</v>
      </c>
      <c r="EE148" s="9"/>
      <c r="EF148" s="9"/>
      <c r="EG148" s="9"/>
      <c r="EH148" s="9"/>
      <c r="EI148" s="9"/>
      <c r="EJ148" s="9"/>
      <c r="EK148" s="9"/>
      <c r="EL148" s="9"/>
      <c r="EM148" s="9"/>
      <c r="EN148" s="9"/>
      <c r="EO148" s="9">
        <v>42.1</v>
      </c>
      <c r="EP148" s="9">
        <v>5.84</v>
      </c>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7"/>
      <c r="FP148" s="1" t="s">
        <v>297</v>
      </c>
    </row>
    <row r="149" spans="1:172" x14ac:dyDescent="0.35">
      <c r="A149" s="1" t="s">
        <v>295</v>
      </c>
      <c r="D149" s="1" t="s">
        <v>172</v>
      </c>
      <c r="E149" s="12">
        <v>50.361111111111114</v>
      </c>
      <c r="F149" s="12">
        <v>50.361111111111114</v>
      </c>
      <c r="G149" s="12">
        <v>120.42694444444444</v>
      </c>
      <c r="H149" s="12">
        <v>120.42694444444444</v>
      </c>
      <c r="L149" s="1" t="s">
        <v>340</v>
      </c>
      <c r="O149" s="6"/>
      <c r="P149" s="7"/>
      <c r="Q149" s="14">
        <v>130</v>
      </c>
      <c r="R149" s="7"/>
      <c r="S149" s="7"/>
      <c r="T149" s="7"/>
      <c r="U149" s="7"/>
      <c r="V149" s="7"/>
      <c r="W149" s="7"/>
      <c r="X149" s="7"/>
      <c r="Y149" s="7"/>
      <c r="Z149" s="7"/>
      <c r="AA149" s="7"/>
      <c r="AB149" s="9">
        <v>76.150000000000006</v>
      </c>
      <c r="AC149" s="9">
        <v>7.0000000000000007E-2</v>
      </c>
      <c r="AD149" s="9"/>
      <c r="AE149" s="9">
        <v>12.54</v>
      </c>
      <c r="AF149" s="9"/>
      <c r="AG149" s="10"/>
      <c r="AH149" s="10"/>
      <c r="AI149" s="11">
        <v>0.26994000000000001</v>
      </c>
      <c r="AJ149" s="9">
        <v>0.37</v>
      </c>
      <c r="AK149" s="9">
        <v>0.25</v>
      </c>
      <c r="AL149" s="9">
        <v>0.01</v>
      </c>
      <c r="AM149" s="9"/>
      <c r="AN149" s="9">
        <v>5.95</v>
      </c>
      <c r="AO149" s="9">
        <v>2.25</v>
      </c>
      <c r="AP149" s="9">
        <v>0.03</v>
      </c>
      <c r="AQ149" s="9"/>
      <c r="AR149" s="9"/>
      <c r="AS149" s="9"/>
      <c r="AT149" s="9"/>
      <c r="AU149" s="9"/>
      <c r="AV149" s="9"/>
      <c r="AW149" s="9"/>
      <c r="AX149" s="9"/>
      <c r="AY149" s="9"/>
      <c r="AZ149" s="9"/>
      <c r="BA149" s="9"/>
      <c r="BB149" s="9"/>
      <c r="BC149" s="9"/>
      <c r="BD149" s="9"/>
      <c r="BE149" s="9"/>
      <c r="BF149" s="9">
        <v>1.91</v>
      </c>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v>0.78</v>
      </c>
      <c r="CL149" s="9"/>
      <c r="CM149" s="9"/>
      <c r="CN149" s="9"/>
      <c r="CO149" s="9"/>
      <c r="CP149" s="9"/>
      <c r="CQ149" s="9"/>
      <c r="CR149" s="9">
        <v>13.6</v>
      </c>
      <c r="CS149" s="9"/>
      <c r="CT149" s="9"/>
      <c r="CU149" s="9"/>
      <c r="CV149" s="9"/>
      <c r="CW149" s="9">
        <v>228</v>
      </c>
      <c r="CX149" s="9">
        <v>104</v>
      </c>
      <c r="CY149" s="9">
        <v>16.8</v>
      </c>
      <c r="CZ149" s="9">
        <v>89.9</v>
      </c>
      <c r="DA149" s="9">
        <v>14.9</v>
      </c>
      <c r="DB149" s="9"/>
      <c r="DC149" s="9"/>
      <c r="DD149" s="9"/>
      <c r="DE149" s="9"/>
      <c r="DF149" s="9"/>
      <c r="DG149" s="9"/>
      <c r="DH149" s="9"/>
      <c r="DI149" s="9"/>
      <c r="DJ149" s="9"/>
      <c r="DK149" s="9"/>
      <c r="DL149" s="9"/>
      <c r="DM149" s="9">
        <v>28.3</v>
      </c>
      <c r="DN149" s="9">
        <v>408</v>
      </c>
      <c r="DO149" s="9">
        <v>35.6</v>
      </c>
      <c r="DP149" s="9">
        <v>57.3</v>
      </c>
      <c r="DQ149" s="9">
        <v>6.23</v>
      </c>
      <c r="DR149" s="9">
        <v>21.4</v>
      </c>
      <c r="DS149" s="9">
        <v>3.99</v>
      </c>
      <c r="DT149" s="9">
        <v>0.57999999999999996</v>
      </c>
      <c r="DU149" s="9">
        <v>3.33</v>
      </c>
      <c r="DV149" s="9">
        <v>0.47</v>
      </c>
      <c r="DW149" s="9">
        <v>2.72</v>
      </c>
      <c r="DX149" s="9">
        <v>0.55000000000000004</v>
      </c>
      <c r="DY149" s="9">
        <v>1.52</v>
      </c>
      <c r="DZ149" s="9">
        <v>0.23</v>
      </c>
      <c r="EA149" s="9">
        <v>1.56</v>
      </c>
      <c r="EB149" s="9">
        <v>0.25</v>
      </c>
      <c r="EC149" s="9">
        <v>3.32</v>
      </c>
      <c r="ED149" s="9">
        <v>1.41</v>
      </c>
      <c r="EE149" s="9"/>
      <c r="EF149" s="9"/>
      <c r="EG149" s="9"/>
      <c r="EH149" s="9"/>
      <c r="EI149" s="9"/>
      <c r="EJ149" s="9"/>
      <c r="EK149" s="9"/>
      <c r="EL149" s="9"/>
      <c r="EM149" s="9"/>
      <c r="EN149" s="9"/>
      <c r="EO149" s="9">
        <v>23</v>
      </c>
      <c r="EP149" s="9">
        <v>4.71</v>
      </c>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7"/>
      <c r="FP149" s="1" t="s">
        <v>297</v>
      </c>
    </row>
    <row r="150" spans="1:172" x14ac:dyDescent="0.35">
      <c r="A150" s="1" t="s">
        <v>295</v>
      </c>
      <c r="D150" s="1" t="s">
        <v>172</v>
      </c>
      <c r="E150" s="12">
        <v>50.361111111111114</v>
      </c>
      <c r="F150" s="12">
        <v>50.361111111111114</v>
      </c>
      <c r="G150" s="12">
        <v>120.42694444444444</v>
      </c>
      <c r="H150" s="12">
        <v>120.42694444444444</v>
      </c>
      <c r="L150" s="1" t="s">
        <v>341</v>
      </c>
      <c r="O150" s="6"/>
      <c r="P150" s="7"/>
      <c r="Q150" s="14">
        <v>130</v>
      </c>
      <c r="R150" s="7"/>
      <c r="S150" s="7"/>
      <c r="T150" s="7"/>
      <c r="U150" s="7"/>
      <c r="V150" s="7"/>
      <c r="W150" s="7"/>
      <c r="X150" s="7"/>
      <c r="Y150" s="7"/>
      <c r="Z150" s="7"/>
      <c r="AA150" s="7"/>
      <c r="AB150" s="9">
        <v>76.53</v>
      </c>
      <c r="AC150" s="9">
        <v>0.1</v>
      </c>
      <c r="AD150" s="9"/>
      <c r="AE150" s="9">
        <v>13.42</v>
      </c>
      <c r="AF150" s="9"/>
      <c r="AG150" s="10"/>
      <c r="AH150" s="10"/>
      <c r="AI150" s="11">
        <v>0.422906</v>
      </c>
      <c r="AJ150" s="9">
        <v>7.0000000000000007E-2</v>
      </c>
      <c r="AK150" s="9">
        <v>0.13</v>
      </c>
      <c r="AL150" s="9">
        <v>0.01</v>
      </c>
      <c r="AM150" s="9"/>
      <c r="AN150" s="9">
        <v>5.07</v>
      </c>
      <c r="AO150" s="9">
        <v>2.8</v>
      </c>
      <c r="AP150" s="9">
        <v>0.02</v>
      </c>
      <c r="AQ150" s="9"/>
      <c r="AR150" s="9"/>
      <c r="AS150" s="9"/>
      <c r="AT150" s="9"/>
      <c r="AU150" s="9"/>
      <c r="AV150" s="9"/>
      <c r="AW150" s="9"/>
      <c r="AX150" s="9"/>
      <c r="AY150" s="9"/>
      <c r="AZ150" s="9"/>
      <c r="BA150" s="9"/>
      <c r="BB150" s="9"/>
      <c r="BC150" s="9"/>
      <c r="BD150" s="9"/>
      <c r="BE150" s="9"/>
      <c r="BF150" s="9">
        <v>1.17</v>
      </c>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v>0.95</v>
      </c>
      <c r="CL150" s="9"/>
      <c r="CM150" s="9"/>
      <c r="CN150" s="9"/>
      <c r="CO150" s="9"/>
      <c r="CP150" s="9"/>
      <c r="CQ150" s="9"/>
      <c r="CR150" s="9">
        <v>14.8</v>
      </c>
      <c r="CS150" s="9"/>
      <c r="CT150" s="9"/>
      <c r="CU150" s="9"/>
      <c r="CV150" s="9"/>
      <c r="CW150" s="9">
        <v>202</v>
      </c>
      <c r="CX150" s="9">
        <v>26.1</v>
      </c>
      <c r="CY150" s="9">
        <v>22.3</v>
      </c>
      <c r="CZ150" s="9">
        <v>105</v>
      </c>
      <c r="DA150" s="9">
        <v>13.7</v>
      </c>
      <c r="DB150" s="9"/>
      <c r="DC150" s="9"/>
      <c r="DD150" s="9"/>
      <c r="DE150" s="9"/>
      <c r="DF150" s="9"/>
      <c r="DG150" s="9"/>
      <c r="DH150" s="9"/>
      <c r="DI150" s="9"/>
      <c r="DJ150" s="9"/>
      <c r="DK150" s="9"/>
      <c r="DL150" s="9"/>
      <c r="DM150" s="9">
        <v>6.02</v>
      </c>
      <c r="DN150" s="9">
        <v>442</v>
      </c>
      <c r="DO150" s="9">
        <v>16.100000000000001</v>
      </c>
      <c r="DP150" s="9">
        <v>35.4</v>
      </c>
      <c r="DQ150" s="9">
        <v>4.38</v>
      </c>
      <c r="DR150" s="9">
        <v>15.8</v>
      </c>
      <c r="DS150" s="9">
        <v>3.81</v>
      </c>
      <c r="DT150" s="9">
        <v>0.5</v>
      </c>
      <c r="DU150" s="9">
        <v>3.47</v>
      </c>
      <c r="DV150" s="9">
        <v>0.57999999999999996</v>
      </c>
      <c r="DW150" s="9">
        <v>3.69</v>
      </c>
      <c r="DX150" s="9">
        <v>0.8</v>
      </c>
      <c r="DY150" s="9">
        <v>2.2599999999999998</v>
      </c>
      <c r="DZ150" s="9">
        <v>0.36</v>
      </c>
      <c r="EA150" s="9">
        <v>2.48</v>
      </c>
      <c r="EB150" s="9">
        <v>0.38</v>
      </c>
      <c r="EC150" s="9">
        <v>3.91</v>
      </c>
      <c r="ED150" s="9">
        <v>1.22</v>
      </c>
      <c r="EE150" s="9"/>
      <c r="EF150" s="9"/>
      <c r="EG150" s="9"/>
      <c r="EH150" s="9"/>
      <c r="EI150" s="9"/>
      <c r="EJ150" s="9"/>
      <c r="EK150" s="9"/>
      <c r="EL150" s="9"/>
      <c r="EM150" s="9"/>
      <c r="EN150" s="9"/>
      <c r="EO150" s="9">
        <v>15.6</v>
      </c>
      <c r="EP150" s="9">
        <v>3.29</v>
      </c>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7"/>
      <c r="FP150" s="1" t="s">
        <v>297</v>
      </c>
    </row>
    <row r="151" spans="1:172" x14ac:dyDescent="0.35">
      <c r="A151" s="1" t="s">
        <v>295</v>
      </c>
      <c r="D151" s="1" t="s">
        <v>172</v>
      </c>
      <c r="E151" s="12">
        <v>50.361111111111114</v>
      </c>
      <c r="F151" s="12">
        <v>50.361111111111114</v>
      </c>
      <c r="G151" s="12">
        <v>120.42694444444444</v>
      </c>
      <c r="H151" s="12">
        <v>120.42694444444444</v>
      </c>
      <c r="L151" s="1" t="s">
        <v>342</v>
      </c>
      <c r="O151" s="6"/>
      <c r="P151" s="7"/>
      <c r="Q151" s="14">
        <v>130</v>
      </c>
      <c r="R151" s="7"/>
      <c r="S151" s="7"/>
      <c r="T151" s="7"/>
      <c r="U151" s="7"/>
      <c r="V151" s="7"/>
      <c r="W151" s="7"/>
      <c r="X151" s="7"/>
      <c r="Y151" s="7"/>
      <c r="Z151" s="7"/>
      <c r="AA151" s="7"/>
      <c r="AB151" s="9">
        <v>76.75</v>
      </c>
      <c r="AC151" s="9">
        <v>0.09</v>
      </c>
      <c r="AD151" s="9"/>
      <c r="AE151" s="9">
        <v>13.51</v>
      </c>
      <c r="AF151" s="9"/>
      <c r="AG151" s="10"/>
      <c r="AH151" s="10"/>
      <c r="AI151" s="11">
        <v>0.422906</v>
      </c>
      <c r="AJ151" s="9">
        <v>7.0000000000000007E-2</v>
      </c>
      <c r="AK151" s="9">
        <v>0.13</v>
      </c>
      <c r="AL151" s="9">
        <v>0.01</v>
      </c>
      <c r="AM151" s="9"/>
      <c r="AN151" s="9">
        <v>5.08</v>
      </c>
      <c r="AO151" s="9">
        <v>2.82</v>
      </c>
      <c r="AP151" s="9">
        <v>0.03</v>
      </c>
      <c r="AQ151" s="9"/>
      <c r="AR151" s="9"/>
      <c r="AS151" s="9"/>
      <c r="AT151" s="9"/>
      <c r="AU151" s="9"/>
      <c r="AV151" s="9"/>
      <c r="AW151" s="9"/>
      <c r="AX151" s="9"/>
      <c r="AY151" s="9"/>
      <c r="AZ151" s="9"/>
      <c r="BA151" s="9"/>
      <c r="BB151" s="9"/>
      <c r="BC151" s="9"/>
      <c r="BD151" s="9"/>
      <c r="BE151" s="9"/>
      <c r="BF151" s="9">
        <v>1.17</v>
      </c>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v>0.79</v>
      </c>
      <c r="CL151" s="9"/>
      <c r="CM151" s="9"/>
      <c r="CN151" s="9"/>
      <c r="CO151" s="9"/>
      <c r="CP151" s="9"/>
      <c r="CQ151" s="9"/>
      <c r="CR151" s="9">
        <v>15.4</v>
      </c>
      <c r="CS151" s="9"/>
      <c r="CT151" s="9"/>
      <c r="CU151" s="9"/>
      <c r="CV151" s="9"/>
      <c r="CW151" s="9">
        <v>205</v>
      </c>
      <c r="CX151" s="9">
        <v>26.5</v>
      </c>
      <c r="CY151" s="9">
        <v>23.7</v>
      </c>
      <c r="CZ151" s="9">
        <v>134</v>
      </c>
      <c r="DA151" s="9">
        <v>13.8</v>
      </c>
      <c r="DB151" s="9"/>
      <c r="DC151" s="9"/>
      <c r="DD151" s="9"/>
      <c r="DE151" s="9"/>
      <c r="DF151" s="9"/>
      <c r="DG151" s="9"/>
      <c r="DH151" s="9"/>
      <c r="DI151" s="9"/>
      <c r="DJ151" s="9"/>
      <c r="DK151" s="9"/>
      <c r="DL151" s="9"/>
      <c r="DM151" s="9">
        <v>6.12</v>
      </c>
      <c r="DN151" s="9">
        <v>447</v>
      </c>
      <c r="DO151" s="9">
        <v>16.8</v>
      </c>
      <c r="DP151" s="9">
        <v>36.5</v>
      </c>
      <c r="DQ151" s="9">
        <v>4.55</v>
      </c>
      <c r="DR151" s="9">
        <v>16.399999999999999</v>
      </c>
      <c r="DS151" s="9">
        <v>3.9</v>
      </c>
      <c r="DT151" s="9">
        <v>0.52</v>
      </c>
      <c r="DU151" s="9">
        <v>3.59</v>
      </c>
      <c r="DV151" s="9">
        <v>0.6</v>
      </c>
      <c r="DW151" s="9">
        <v>3.86</v>
      </c>
      <c r="DX151" s="9">
        <v>0.83</v>
      </c>
      <c r="DY151" s="9">
        <v>2.37</v>
      </c>
      <c r="DZ151" s="9">
        <v>0.38</v>
      </c>
      <c r="EA151" s="9">
        <v>2.64</v>
      </c>
      <c r="EB151" s="9">
        <v>0.41</v>
      </c>
      <c r="EC151" s="9">
        <v>4.5599999999999996</v>
      </c>
      <c r="ED151" s="9">
        <v>1.23</v>
      </c>
      <c r="EE151" s="9"/>
      <c r="EF151" s="9"/>
      <c r="EG151" s="9"/>
      <c r="EH151" s="9"/>
      <c r="EI151" s="9"/>
      <c r="EJ151" s="9"/>
      <c r="EK151" s="9"/>
      <c r="EL151" s="9"/>
      <c r="EM151" s="9"/>
      <c r="EN151" s="9"/>
      <c r="EO151" s="9">
        <v>15.7</v>
      </c>
      <c r="EP151" s="9">
        <v>3.33</v>
      </c>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7"/>
      <c r="FP151" s="1" t="s">
        <v>297</v>
      </c>
    </row>
    <row r="152" spans="1:172" x14ac:dyDescent="0.35">
      <c r="A152" s="1" t="s">
        <v>295</v>
      </c>
      <c r="D152" s="1" t="s">
        <v>172</v>
      </c>
      <c r="E152" s="2">
        <v>51.292222222222222</v>
      </c>
      <c r="F152" s="2">
        <v>51.292222222222222</v>
      </c>
      <c r="G152" s="2">
        <v>121.43944444444445</v>
      </c>
      <c r="H152" s="2">
        <v>121.43944444444445</v>
      </c>
      <c r="L152" s="1" t="s">
        <v>343</v>
      </c>
      <c r="O152" s="6"/>
      <c r="P152" s="7"/>
      <c r="Q152" s="8">
        <v>139</v>
      </c>
      <c r="R152" s="7"/>
      <c r="S152" s="7"/>
      <c r="T152" s="7"/>
      <c r="U152" s="7"/>
      <c r="V152" s="7"/>
      <c r="W152" s="7"/>
      <c r="X152" s="7"/>
      <c r="Y152" s="7"/>
      <c r="Z152" s="7"/>
      <c r="AA152" s="7"/>
      <c r="AB152" s="9">
        <v>75.38</v>
      </c>
      <c r="AC152" s="9">
        <v>0.12</v>
      </c>
      <c r="AD152" s="9"/>
      <c r="AE152" s="9">
        <v>13.13</v>
      </c>
      <c r="AF152" s="9"/>
      <c r="AG152" s="10"/>
      <c r="AH152" s="10"/>
      <c r="AI152" s="11">
        <v>0.92679400000000012</v>
      </c>
      <c r="AJ152" s="9">
        <v>0.26</v>
      </c>
      <c r="AK152" s="9">
        <v>0.22</v>
      </c>
      <c r="AL152" s="9">
        <v>0.03</v>
      </c>
      <c r="AM152" s="9"/>
      <c r="AN152" s="9">
        <v>5.44</v>
      </c>
      <c r="AO152" s="9">
        <v>3.54</v>
      </c>
      <c r="AP152" s="9">
        <v>0.02</v>
      </c>
      <c r="AQ152" s="9"/>
      <c r="AR152" s="9"/>
      <c r="AS152" s="9"/>
      <c r="AT152" s="9"/>
      <c r="AU152" s="9"/>
      <c r="AV152" s="9"/>
      <c r="AW152" s="9"/>
      <c r="AX152" s="9"/>
      <c r="AY152" s="9"/>
      <c r="AZ152" s="9"/>
      <c r="BA152" s="9"/>
      <c r="BB152" s="9"/>
      <c r="BC152" s="9"/>
      <c r="BD152" s="9"/>
      <c r="BE152" s="9"/>
      <c r="BF152" s="9">
        <v>0.77</v>
      </c>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v>2.33</v>
      </c>
      <c r="CL152" s="9"/>
      <c r="CM152" s="9"/>
      <c r="CN152" s="9"/>
      <c r="CO152" s="9"/>
      <c r="CP152" s="9"/>
      <c r="CQ152" s="9"/>
      <c r="CR152" s="9">
        <v>17</v>
      </c>
      <c r="CS152" s="9"/>
      <c r="CT152" s="9"/>
      <c r="CU152" s="9"/>
      <c r="CV152" s="9"/>
      <c r="CW152" s="9">
        <v>186</v>
      </c>
      <c r="CX152" s="9">
        <v>80.7</v>
      </c>
      <c r="CY152" s="9">
        <v>13.8</v>
      </c>
      <c r="CZ152" s="9">
        <v>134</v>
      </c>
      <c r="DA152" s="9">
        <v>17.3</v>
      </c>
      <c r="DB152" s="9"/>
      <c r="DC152" s="9"/>
      <c r="DD152" s="9"/>
      <c r="DE152" s="9"/>
      <c r="DF152" s="9"/>
      <c r="DG152" s="9"/>
      <c r="DH152" s="9"/>
      <c r="DI152" s="9"/>
      <c r="DJ152" s="9"/>
      <c r="DK152" s="9"/>
      <c r="DL152" s="9"/>
      <c r="DM152" s="9">
        <v>3.09</v>
      </c>
      <c r="DN152" s="9">
        <v>602</v>
      </c>
      <c r="DO152" s="9">
        <v>48</v>
      </c>
      <c r="DP152" s="9">
        <v>81.900000000000006</v>
      </c>
      <c r="DQ152" s="9">
        <v>8.7200000000000006</v>
      </c>
      <c r="DR152" s="9">
        <v>27.9</v>
      </c>
      <c r="DS152" s="9">
        <v>4.1399999999999997</v>
      </c>
      <c r="DT152" s="9">
        <v>0.56000000000000005</v>
      </c>
      <c r="DU152" s="9">
        <v>3.09</v>
      </c>
      <c r="DV152" s="9">
        <v>0.39</v>
      </c>
      <c r="DW152" s="9">
        <v>2.12</v>
      </c>
      <c r="DX152" s="9">
        <v>0.41</v>
      </c>
      <c r="DY152" s="9">
        <v>1.08</v>
      </c>
      <c r="DZ152" s="9">
        <v>0.17</v>
      </c>
      <c r="EA152" s="9">
        <v>1.08</v>
      </c>
      <c r="EB152" s="9">
        <v>0.16</v>
      </c>
      <c r="EC152" s="9">
        <v>4.47</v>
      </c>
      <c r="ED152" s="9">
        <v>1.66</v>
      </c>
      <c r="EE152" s="9"/>
      <c r="EF152" s="9"/>
      <c r="EG152" s="9"/>
      <c r="EH152" s="9"/>
      <c r="EI152" s="9"/>
      <c r="EJ152" s="9"/>
      <c r="EK152" s="9"/>
      <c r="EL152" s="9"/>
      <c r="EM152" s="9"/>
      <c r="EN152" s="9"/>
      <c r="EO152" s="9">
        <v>25.9</v>
      </c>
      <c r="EP152" s="9">
        <v>2.5299999999999998</v>
      </c>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7"/>
      <c r="FP152" s="1" t="s">
        <v>297</v>
      </c>
    </row>
    <row r="153" spans="1:172" x14ac:dyDescent="0.35">
      <c r="A153" s="1" t="s">
        <v>295</v>
      </c>
      <c r="D153" s="1" t="s">
        <v>172</v>
      </c>
      <c r="E153" s="2">
        <v>50.694444444444443</v>
      </c>
      <c r="F153" s="2">
        <v>50.694444444444443</v>
      </c>
      <c r="G153" s="2">
        <v>119.59027777777777</v>
      </c>
      <c r="H153" s="2">
        <v>119.59027777777777</v>
      </c>
      <c r="L153" s="1" t="s">
        <v>344</v>
      </c>
      <c r="O153" s="6"/>
      <c r="P153" s="7"/>
      <c r="Q153" s="8">
        <v>115</v>
      </c>
      <c r="R153" s="7"/>
      <c r="S153" s="7"/>
      <c r="T153" s="7"/>
      <c r="U153" s="7"/>
      <c r="V153" s="7"/>
      <c r="W153" s="7"/>
      <c r="X153" s="7"/>
      <c r="Y153" s="7"/>
      <c r="Z153" s="7"/>
      <c r="AA153" s="7"/>
      <c r="AB153" s="9">
        <v>74.69</v>
      </c>
      <c r="AC153" s="9">
        <v>0.1</v>
      </c>
      <c r="AD153" s="9"/>
      <c r="AE153" s="9">
        <v>13.68</v>
      </c>
      <c r="AF153" s="9"/>
      <c r="AG153" s="10"/>
      <c r="AH153" s="10"/>
      <c r="AI153" s="11">
        <v>1.3137080000000001</v>
      </c>
      <c r="AJ153" s="9">
        <v>0.3</v>
      </c>
      <c r="AK153" s="9">
        <v>7.0000000000000007E-2</v>
      </c>
      <c r="AL153" s="9">
        <v>0.04</v>
      </c>
      <c r="AM153" s="9"/>
      <c r="AN153" s="9">
        <v>5.08</v>
      </c>
      <c r="AO153" s="9">
        <v>4.13</v>
      </c>
      <c r="AP153" s="9">
        <v>0.01</v>
      </c>
      <c r="AQ153" s="9"/>
      <c r="AR153" s="9"/>
      <c r="AS153" s="9"/>
      <c r="AT153" s="9"/>
      <c r="AU153" s="9"/>
      <c r="AV153" s="9"/>
      <c r="AW153" s="9"/>
      <c r="AX153" s="9"/>
      <c r="AY153" s="9"/>
      <c r="AZ153" s="9"/>
      <c r="BA153" s="9"/>
      <c r="BB153" s="9"/>
      <c r="BC153" s="9"/>
      <c r="BD153" s="9"/>
      <c r="BE153" s="9"/>
      <c r="BF153" s="9">
        <v>0.6</v>
      </c>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v>10</v>
      </c>
      <c r="CL153" s="9"/>
      <c r="CM153" s="9"/>
      <c r="CN153" s="9"/>
      <c r="CO153" s="9"/>
      <c r="CP153" s="9"/>
      <c r="CQ153" s="9"/>
      <c r="CR153" s="9">
        <v>17.899999999999999</v>
      </c>
      <c r="CS153" s="9"/>
      <c r="CT153" s="9"/>
      <c r="CU153" s="9"/>
      <c r="CV153" s="9"/>
      <c r="CW153" s="9">
        <v>233</v>
      </c>
      <c r="CX153" s="9">
        <v>18.899999999999999</v>
      </c>
      <c r="CY153" s="9">
        <v>27.7</v>
      </c>
      <c r="CZ153" s="9">
        <v>217</v>
      </c>
      <c r="DA153" s="9">
        <v>20.2</v>
      </c>
      <c r="DB153" s="9"/>
      <c r="DC153" s="9"/>
      <c r="DD153" s="9"/>
      <c r="DE153" s="9"/>
      <c r="DF153" s="9"/>
      <c r="DG153" s="9"/>
      <c r="DH153" s="9"/>
      <c r="DI153" s="9"/>
      <c r="DJ153" s="9"/>
      <c r="DK153" s="9"/>
      <c r="DL153" s="9"/>
      <c r="DM153" s="9">
        <v>3.75</v>
      </c>
      <c r="DN153" s="9">
        <v>29</v>
      </c>
      <c r="DO153" s="9">
        <v>46.7</v>
      </c>
      <c r="DP153" s="9">
        <v>95.5</v>
      </c>
      <c r="DQ153" s="9">
        <v>10.7</v>
      </c>
      <c r="DR153" s="9">
        <v>37.6</v>
      </c>
      <c r="DS153" s="9">
        <v>6.75</v>
      </c>
      <c r="DT153" s="9">
        <v>0.09</v>
      </c>
      <c r="DU153" s="9">
        <v>5.29</v>
      </c>
      <c r="DV153" s="9">
        <v>0.78</v>
      </c>
      <c r="DW153" s="9">
        <v>4.75</v>
      </c>
      <c r="DX153" s="9">
        <v>1</v>
      </c>
      <c r="DY153" s="9">
        <v>2.95</v>
      </c>
      <c r="DZ153" s="9">
        <v>0.49</v>
      </c>
      <c r="EA153" s="9">
        <v>3.18</v>
      </c>
      <c r="EB153" s="9">
        <v>0.46</v>
      </c>
      <c r="EC153" s="9">
        <v>8</v>
      </c>
      <c r="ED153" s="9">
        <v>1.4</v>
      </c>
      <c r="EE153" s="9"/>
      <c r="EF153" s="9"/>
      <c r="EG153" s="9"/>
      <c r="EH153" s="9"/>
      <c r="EI153" s="9"/>
      <c r="EJ153" s="9"/>
      <c r="EK153" s="9"/>
      <c r="EL153" s="9"/>
      <c r="EM153" s="9"/>
      <c r="EN153" s="9"/>
      <c r="EO153" s="9">
        <v>24.8</v>
      </c>
      <c r="EP153" s="9">
        <v>4.83</v>
      </c>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7"/>
      <c r="FP153" s="1" t="s">
        <v>297</v>
      </c>
    </row>
    <row r="154" spans="1:172" x14ac:dyDescent="0.35">
      <c r="A154" s="1" t="s">
        <v>295</v>
      </c>
      <c r="D154" s="1" t="s">
        <v>172</v>
      </c>
      <c r="E154" s="12">
        <v>50.355833333333337</v>
      </c>
      <c r="F154" s="12">
        <v>50.355833333333337</v>
      </c>
      <c r="G154" s="12">
        <v>119.25638888888889</v>
      </c>
      <c r="H154" s="12">
        <v>119.25638888888889</v>
      </c>
      <c r="L154" s="1" t="s">
        <v>345</v>
      </c>
      <c r="O154" s="6"/>
      <c r="P154" s="7"/>
      <c r="Q154" s="14">
        <v>130</v>
      </c>
      <c r="R154" s="7"/>
      <c r="S154" s="7"/>
      <c r="T154" s="7"/>
      <c r="U154" s="7"/>
      <c r="V154" s="7"/>
      <c r="W154" s="7"/>
      <c r="X154" s="7"/>
      <c r="Y154" s="7"/>
      <c r="Z154" s="7"/>
      <c r="AA154" s="7"/>
      <c r="AB154" s="9">
        <v>76.53</v>
      </c>
      <c r="AC154" s="9">
        <v>7.0000000000000007E-2</v>
      </c>
      <c r="AD154" s="9"/>
      <c r="AE154" s="9">
        <v>12.57</v>
      </c>
      <c r="AF154" s="9"/>
      <c r="AG154" s="10"/>
      <c r="AH154" s="10"/>
      <c r="AI154" s="11">
        <v>0.47689400000000004</v>
      </c>
      <c r="AJ154" s="9">
        <v>0.46</v>
      </c>
      <c r="AK154" s="9">
        <v>0.13</v>
      </c>
      <c r="AL154" s="9">
        <v>0.05</v>
      </c>
      <c r="AM154" s="9"/>
      <c r="AN154" s="9">
        <v>4.66</v>
      </c>
      <c r="AO154" s="9">
        <v>3.37</v>
      </c>
      <c r="AP154" s="9">
        <v>0.02</v>
      </c>
      <c r="AQ154" s="9"/>
      <c r="AR154" s="9"/>
      <c r="AS154" s="9"/>
      <c r="AT154" s="9"/>
      <c r="AU154" s="9"/>
      <c r="AV154" s="9"/>
      <c r="AW154" s="9"/>
      <c r="AX154" s="9"/>
      <c r="AY154" s="9"/>
      <c r="AZ154" s="9"/>
      <c r="BA154" s="9"/>
      <c r="BB154" s="9"/>
      <c r="BC154" s="9"/>
      <c r="BD154" s="9"/>
      <c r="BE154" s="9"/>
      <c r="BF154" s="9">
        <v>0.98</v>
      </c>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v>10</v>
      </c>
      <c r="CL154" s="9"/>
      <c r="CM154" s="9"/>
      <c r="CN154" s="9"/>
      <c r="CO154" s="9"/>
      <c r="CP154" s="9"/>
      <c r="CQ154" s="9"/>
      <c r="CR154" s="9">
        <v>15.5</v>
      </c>
      <c r="CS154" s="9"/>
      <c r="CT154" s="9"/>
      <c r="CU154" s="9"/>
      <c r="CV154" s="9"/>
      <c r="CW154" s="9">
        <v>159</v>
      </c>
      <c r="CX154" s="9">
        <v>41.9</v>
      </c>
      <c r="CY154" s="9">
        <v>15.8</v>
      </c>
      <c r="CZ154" s="9">
        <v>80</v>
      </c>
      <c r="DA154" s="9">
        <v>14</v>
      </c>
      <c r="DB154" s="9"/>
      <c r="DC154" s="9"/>
      <c r="DD154" s="9"/>
      <c r="DE154" s="9"/>
      <c r="DF154" s="9"/>
      <c r="DG154" s="9"/>
      <c r="DH154" s="9"/>
      <c r="DI154" s="9"/>
      <c r="DJ154" s="9"/>
      <c r="DK154" s="9"/>
      <c r="DL154" s="9"/>
      <c r="DM154" s="9">
        <v>4.32</v>
      </c>
      <c r="DN154" s="9">
        <v>253</v>
      </c>
      <c r="DO154" s="9">
        <v>19.8</v>
      </c>
      <c r="DP154" s="9">
        <v>42.2</v>
      </c>
      <c r="DQ154" s="9">
        <v>4.8099999999999996</v>
      </c>
      <c r="DR154" s="9">
        <v>16.100000000000001</v>
      </c>
      <c r="DS154" s="9">
        <v>3.43</v>
      </c>
      <c r="DT154" s="9">
        <v>0.25</v>
      </c>
      <c r="DU154" s="9">
        <v>2.76</v>
      </c>
      <c r="DV154" s="9">
        <v>0.44</v>
      </c>
      <c r="DW154" s="9">
        <v>2.62</v>
      </c>
      <c r="DX154" s="9">
        <v>0.53</v>
      </c>
      <c r="DY154" s="9">
        <v>1.5</v>
      </c>
      <c r="DZ154" s="9">
        <v>0.22</v>
      </c>
      <c r="EA154" s="9">
        <v>1.58</v>
      </c>
      <c r="EB154" s="9">
        <v>0.22</v>
      </c>
      <c r="EC154" s="9">
        <v>2.9</v>
      </c>
      <c r="ED154" s="9">
        <v>1.1000000000000001</v>
      </c>
      <c r="EE154" s="9"/>
      <c r="EF154" s="9"/>
      <c r="EG154" s="9"/>
      <c r="EH154" s="9"/>
      <c r="EI154" s="9"/>
      <c r="EJ154" s="9"/>
      <c r="EK154" s="9"/>
      <c r="EL154" s="9"/>
      <c r="EM154" s="9"/>
      <c r="EN154" s="9"/>
      <c r="EO154" s="9">
        <v>11.4</v>
      </c>
      <c r="EP154" s="9">
        <v>3.21</v>
      </c>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7"/>
      <c r="FP154" s="1" t="s">
        <v>297</v>
      </c>
    </row>
    <row r="155" spans="1:172" x14ac:dyDescent="0.35">
      <c r="A155" s="1" t="s">
        <v>346</v>
      </c>
      <c r="D155" s="1" t="s">
        <v>172</v>
      </c>
      <c r="E155" s="12">
        <v>49.7</v>
      </c>
      <c r="F155" s="12">
        <v>49.7</v>
      </c>
      <c r="G155" s="12">
        <v>119.36666700000001</v>
      </c>
      <c r="H155" s="12">
        <v>119.36666700000001</v>
      </c>
      <c r="L155" s="16" t="s">
        <v>347</v>
      </c>
      <c r="O155" s="6"/>
      <c r="P155" s="7"/>
      <c r="Q155" s="8">
        <v>132</v>
      </c>
      <c r="R155" s="7"/>
      <c r="S155" s="7"/>
      <c r="T155" s="7"/>
      <c r="U155" s="7"/>
      <c r="V155" s="7"/>
      <c r="W155" s="7"/>
      <c r="X155" s="7"/>
      <c r="Y155" s="7"/>
      <c r="Z155" s="7"/>
      <c r="AA155" s="7"/>
      <c r="AB155" s="9">
        <v>70.59</v>
      </c>
      <c r="AC155" s="9">
        <v>0.64</v>
      </c>
      <c r="AD155" s="9"/>
      <c r="AE155" s="9">
        <v>14.45</v>
      </c>
      <c r="AF155" s="17"/>
      <c r="AG155" s="11">
        <v>7.07</v>
      </c>
      <c r="AH155" s="11">
        <v>0.88</v>
      </c>
      <c r="AI155" s="11">
        <v>7.2415860000000007</v>
      </c>
      <c r="AJ155" s="9">
        <v>1.1299999999999999</v>
      </c>
      <c r="AK155" s="9">
        <v>0.76</v>
      </c>
      <c r="AL155" s="9">
        <v>0.26</v>
      </c>
      <c r="AM155" s="9"/>
      <c r="AN155" s="9">
        <v>2.37</v>
      </c>
      <c r="AO155" s="9">
        <v>3.24</v>
      </c>
      <c r="AP155" s="9">
        <v>0.13</v>
      </c>
      <c r="AQ155" s="9"/>
      <c r="AR155" s="9"/>
      <c r="AS155" s="9"/>
      <c r="AT155" s="9"/>
      <c r="AU155" s="9"/>
      <c r="AV155" s="9"/>
      <c r="AW155" s="9"/>
      <c r="AX155" s="9"/>
      <c r="AY155" s="9"/>
      <c r="AZ155" s="9"/>
      <c r="BA155" s="9"/>
      <c r="BB155" s="9"/>
      <c r="BC155" s="9"/>
      <c r="BD155" s="9"/>
      <c r="BE155" s="9"/>
      <c r="BF155" s="9">
        <v>1.81</v>
      </c>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v>60.5</v>
      </c>
      <c r="CX155" s="9">
        <v>322</v>
      </c>
      <c r="CY155" s="9">
        <v>37.299999999999997</v>
      </c>
      <c r="CZ155" s="9">
        <v>41</v>
      </c>
      <c r="DA155" s="9">
        <v>13.4</v>
      </c>
      <c r="DB155" s="9"/>
      <c r="DC155" s="9"/>
      <c r="DD155" s="9"/>
      <c r="DE155" s="9"/>
      <c r="DF155" s="9"/>
      <c r="DG155" s="9"/>
      <c r="DH155" s="9"/>
      <c r="DI155" s="9"/>
      <c r="DJ155" s="9"/>
      <c r="DK155" s="9"/>
      <c r="DL155" s="9"/>
      <c r="DM155" s="9"/>
      <c r="DN155" s="9">
        <v>120</v>
      </c>
      <c r="DO155" s="9">
        <v>17.309999999999999</v>
      </c>
      <c r="DP155" s="9">
        <v>48.2</v>
      </c>
      <c r="DQ155" s="9">
        <v>8.1999999999999993</v>
      </c>
      <c r="DR155" s="9">
        <v>32.4</v>
      </c>
      <c r="DS155" s="9">
        <v>7.87</v>
      </c>
      <c r="DT155" s="9">
        <v>1.05</v>
      </c>
      <c r="DU155" s="9">
        <v>6.01</v>
      </c>
      <c r="DV155" s="9">
        <v>1.1499999999999999</v>
      </c>
      <c r="DW155" s="9">
        <v>6.81</v>
      </c>
      <c r="DX155" s="9">
        <v>1.42</v>
      </c>
      <c r="DY155" s="9">
        <v>4.29</v>
      </c>
      <c r="DZ155" s="9">
        <v>0.7</v>
      </c>
      <c r="EA155" s="9">
        <v>4.91</v>
      </c>
      <c r="EB155" s="9">
        <v>0.77</v>
      </c>
      <c r="EC155" s="9"/>
      <c r="ED155" s="9">
        <v>0.77</v>
      </c>
      <c r="EE155" s="9"/>
      <c r="EF155" s="9"/>
      <c r="EG155" s="9"/>
      <c r="EH155" s="9"/>
      <c r="EI155" s="9"/>
      <c r="EJ155" s="9"/>
      <c r="EK155" s="9"/>
      <c r="EL155" s="9"/>
      <c r="EM155" s="9"/>
      <c r="EN155" s="9"/>
      <c r="EO155" s="9">
        <v>3.21</v>
      </c>
      <c r="EP155" s="9">
        <v>0.43</v>
      </c>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7"/>
      <c r="FP155" s="1" t="s">
        <v>348</v>
      </c>
    </row>
    <row r="156" spans="1:172" x14ac:dyDescent="0.35">
      <c r="A156" s="1" t="s">
        <v>346</v>
      </c>
      <c r="D156" s="1" t="s">
        <v>172</v>
      </c>
      <c r="E156" s="12">
        <v>49.7</v>
      </c>
      <c r="F156" s="12">
        <v>49.7</v>
      </c>
      <c r="G156" s="12">
        <v>119.36666700000001</v>
      </c>
      <c r="H156" s="12">
        <v>119.36666700000001</v>
      </c>
      <c r="L156" s="16" t="s">
        <v>349</v>
      </c>
      <c r="O156" s="6"/>
      <c r="P156" s="7"/>
      <c r="Q156" s="8">
        <v>135</v>
      </c>
      <c r="R156" s="7"/>
      <c r="S156" s="7"/>
      <c r="T156" s="7"/>
      <c r="U156" s="7"/>
      <c r="V156" s="7"/>
      <c r="W156" s="7"/>
      <c r="X156" s="7"/>
      <c r="Y156" s="7"/>
      <c r="Z156" s="7"/>
      <c r="AA156" s="7"/>
      <c r="AB156" s="9">
        <v>71.010000000000005</v>
      </c>
      <c r="AC156" s="9">
        <v>0.52</v>
      </c>
      <c r="AD156" s="9"/>
      <c r="AE156" s="9">
        <v>13.92</v>
      </c>
      <c r="AF156" s="17"/>
      <c r="AG156" s="11">
        <v>5.72</v>
      </c>
      <c r="AH156" s="11">
        <v>0.59</v>
      </c>
      <c r="AI156" s="11">
        <v>5.7368559999999995</v>
      </c>
      <c r="AJ156" s="9">
        <v>1.35</v>
      </c>
      <c r="AK156" s="9">
        <v>0.91</v>
      </c>
      <c r="AL156" s="9">
        <v>0.09</v>
      </c>
      <c r="AM156" s="9"/>
      <c r="AN156" s="9">
        <v>2.86</v>
      </c>
      <c r="AO156" s="9">
        <v>3.8</v>
      </c>
      <c r="AP156" s="9">
        <v>0.12</v>
      </c>
      <c r="AQ156" s="9"/>
      <c r="AR156" s="9"/>
      <c r="AS156" s="9"/>
      <c r="AT156" s="9"/>
      <c r="AU156" s="9"/>
      <c r="AV156" s="9"/>
      <c r="AW156" s="9"/>
      <c r="AX156" s="9"/>
      <c r="AY156" s="9"/>
      <c r="AZ156" s="9"/>
      <c r="BA156" s="9"/>
      <c r="BB156" s="9"/>
      <c r="BC156" s="9"/>
      <c r="BD156" s="9"/>
      <c r="BE156" s="9"/>
      <c r="BF156" s="9">
        <v>1.74</v>
      </c>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v>59.9</v>
      </c>
      <c r="CX156" s="9">
        <v>376</v>
      </c>
      <c r="CY156" s="9">
        <v>17.399999999999999</v>
      </c>
      <c r="CZ156" s="9">
        <v>39</v>
      </c>
      <c r="DA156" s="9">
        <v>9.1300000000000008</v>
      </c>
      <c r="DB156" s="9"/>
      <c r="DC156" s="9"/>
      <c r="DD156" s="9"/>
      <c r="DE156" s="9"/>
      <c r="DF156" s="9"/>
      <c r="DG156" s="9"/>
      <c r="DH156" s="9"/>
      <c r="DI156" s="9"/>
      <c r="DJ156" s="9"/>
      <c r="DK156" s="9"/>
      <c r="DL156" s="9"/>
      <c r="DM156" s="9"/>
      <c r="DN156" s="9">
        <v>142</v>
      </c>
      <c r="DO156" s="9">
        <v>16.899999999999999</v>
      </c>
      <c r="DP156" s="9">
        <v>40</v>
      </c>
      <c r="DQ156" s="9">
        <v>5.57</v>
      </c>
      <c r="DR156" s="9">
        <v>19.100000000000001</v>
      </c>
      <c r="DS156" s="9">
        <v>4.03</v>
      </c>
      <c r="DT156" s="9">
        <v>0.86</v>
      </c>
      <c r="DU156" s="9">
        <v>3.3</v>
      </c>
      <c r="DV156" s="9">
        <v>0.56000000000000005</v>
      </c>
      <c r="DW156" s="9">
        <v>3.47</v>
      </c>
      <c r="DX156" s="9">
        <v>0.68</v>
      </c>
      <c r="DY156" s="9">
        <v>2.17</v>
      </c>
      <c r="DZ156" s="9">
        <v>0.33</v>
      </c>
      <c r="EA156" s="9">
        <v>2.41</v>
      </c>
      <c r="EB156" s="9">
        <v>0.4</v>
      </c>
      <c r="EC156" s="9"/>
      <c r="ED156" s="9">
        <v>0.95</v>
      </c>
      <c r="EE156" s="9"/>
      <c r="EF156" s="9"/>
      <c r="EG156" s="9"/>
      <c r="EH156" s="9"/>
      <c r="EI156" s="9"/>
      <c r="EJ156" s="9"/>
      <c r="EK156" s="9"/>
      <c r="EL156" s="9"/>
      <c r="EM156" s="9"/>
      <c r="EN156" s="9"/>
      <c r="EO156" s="9">
        <v>6.02</v>
      </c>
      <c r="EP156" s="9">
        <v>1.1100000000000001</v>
      </c>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7"/>
      <c r="FP156" s="1" t="s">
        <v>348</v>
      </c>
    </row>
    <row r="157" spans="1:172" x14ac:dyDescent="0.35">
      <c r="A157" s="1" t="s">
        <v>346</v>
      </c>
      <c r="D157" s="1" t="s">
        <v>172</v>
      </c>
      <c r="E157" s="12">
        <v>49.7</v>
      </c>
      <c r="F157" s="12">
        <v>49.7</v>
      </c>
      <c r="G157" s="12">
        <v>119.36666700000001</v>
      </c>
      <c r="H157" s="12">
        <v>119.36666700000001</v>
      </c>
      <c r="L157" s="16" t="s">
        <v>350</v>
      </c>
      <c r="O157" s="6"/>
      <c r="P157" s="7"/>
      <c r="Q157" s="8">
        <v>140</v>
      </c>
      <c r="R157" s="7"/>
      <c r="S157" s="7"/>
      <c r="T157" s="7"/>
      <c r="U157" s="7"/>
      <c r="V157" s="7"/>
      <c r="W157" s="7"/>
      <c r="X157" s="7"/>
      <c r="Y157" s="7"/>
      <c r="Z157" s="7"/>
      <c r="AA157" s="7"/>
      <c r="AB157" s="9">
        <v>77.62</v>
      </c>
      <c r="AC157" s="9">
        <v>0.23</v>
      </c>
      <c r="AD157" s="9"/>
      <c r="AE157" s="9">
        <v>11.29</v>
      </c>
      <c r="AF157" s="17"/>
      <c r="AG157" s="11">
        <v>1.71</v>
      </c>
      <c r="AH157" s="11">
        <v>0.53</v>
      </c>
      <c r="AI157" s="11">
        <v>2.0686580000000001</v>
      </c>
      <c r="AJ157" s="9">
        <v>0.81</v>
      </c>
      <c r="AK157" s="9">
        <v>0.21</v>
      </c>
      <c r="AL157" s="9">
        <v>0.08</v>
      </c>
      <c r="AM157" s="9"/>
      <c r="AN157" s="9">
        <v>2.69</v>
      </c>
      <c r="AO157" s="9">
        <v>2.82</v>
      </c>
      <c r="AP157" s="9">
        <v>0.06</v>
      </c>
      <c r="AQ157" s="9"/>
      <c r="AR157" s="9"/>
      <c r="AS157" s="9"/>
      <c r="AT157" s="9"/>
      <c r="AU157" s="9"/>
      <c r="AV157" s="9"/>
      <c r="AW157" s="9"/>
      <c r="AX157" s="9"/>
      <c r="AY157" s="9"/>
      <c r="AZ157" s="9"/>
      <c r="BA157" s="9"/>
      <c r="BB157" s="9"/>
      <c r="BC157" s="9"/>
      <c r="BD157" s="9"/>
      <c r="BE157" s="9"/>
      <c r="BF157" s="9">
        <v>1.8</v>
      </c>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v>92.2</v>
      </c>
      <c r="CX157" s="9">
        <v>95</v>
      </c>
      <c r="CY157" s="9">
        <v>59.56</v>
      </c>
      <c r="CZ157" s="9">
        <v>99.7</v>
      </c>
      <c r="DA157" s="9">
        <v>33.549999999999997</v>
      </c>
      <c r="DB157" s="9"/>
      <c r="DC157" s="9"/>
      <c r="DD157" s="9"/>
      <c r="DE157" s="9"/>
      <c r="DF157" s="9"/>
      <c r="DG157" s="9"/>
      <c r="DH157" s="9"/>
      <c r="DI157" s="9"/>
      <c r="DJ157" s="9"/>
      <c r="DK157" s="9"/>
      <c r="DL157" s="9"/>
      <c r="DM157" s="9"/>
      <c r="DN157" s="9">
        <v>177.7</v>
      </c>
      <c r="DO157" s="9">
        <v>56.62</v>
      </c>
      <c r="DP157" s="9">
        <v>119.3</v>
      </c>
      <c r="DQ157" s="9">
        <v>15.3</v>
      </c>
      <c r="DR157" s="9">
        <v>55.2</v>
      </c>
      <c r="DS157" s="9">
        <v>12.3</v>
      </c>
      <c r="DT157" s="9">
        <v>0.83</v>
      </c>
      <c r="DU157" s="9">
        <v>10.94</v>
      </c>
      <c r="DV157" s="9">
        <v>2.12</v>
      </c>
      <c r="DW157" s="9">
        <v>12.3</v>
      </c>
      <c r="DX157" s="9">
        <v>2.33</v>
      </c>
      <c r="DY157" s="9">
        <v>6.16</v>
      </c>
      <c r="DZ157" s="9">
        <v>0.98</v>
      </c>
      <c r="EA157" s="9">
        <v>5.74</v>
      </c>
      <c r="EB157" s="9">
        <v>1.05</v>
      </c>
      <c r="EC157" s="9"/>
      <c r="ED157" s="9">
        <v>2.34</v>
      </c>
      <c r="EE157" s="9"/>
      <c r="EF157" s="9"/>
      <c r="EG157" s="9"/>
      <c r="EH157" s="9"/>
      <c r="EI157" s="9"/>
      <c r="EJ157" s="9"/>
      <c r="EK157" s="9"/>
      <c r="EL157" s="9"/>
      <c r="EM157" s="9"/>
      <c r="EN157" s="9"/>
      <c r="EO157" s="9">
        <v>15.11</v>
      </c>
      <c r="EP157" s="9">
        <v>2.2999999999999998</v>
      </c>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7"/>
      <c r="FP157" s="1" t="s">
        <v>348</v>
      </c>
    </row>
    <row r="158" spans="1:172" x14ac:dyDescent="0.35">
      <c r="A158" s="1" t="s">
        <v>346</v>
      </c>
      <c r="D158" s="1" t="s">
        <v>172</v>
      </c>
      <c r="E158" s="12">
        <v>49.7</v>
      </c>
      <c r="F158" s="12">
        <v>49.7</v>
      </c>
      <c r="G158" s="12">
        <v>119.36666700000001</v>
      </c>
      <c r="H158" s="12">
        <v>119.36666700000001</v>
      </c>
      <c r="L158" s="16">
        <v>14101</v>
      </c>
      <c r="O158" s="6"/>
      <c r="P158" s="7"/>
      <c r="Q158" s="14">
        <v>132</v>
      </c>
      <c r="R158" s="7"/>
      <c r="S158" s="7"/>
      <c r="T158" s="7"/>
      <c r="U158" s="7"/>
      <c r="V158" s="7"/>
      <c r="W158" s="7"/>
      <c r="X158" s="7"/>
      <c r="Y158" s="7"/>
      <c r="Z158" s="7"/>
      <c r="AA158" s="7"/>
      <c r="AB158" s="9">
        <v>77.41</v>
      </c>
      <c r="AC158" s="9">
        <v>0.16</v>
      </c>
      <c r="AD158" s="9"/>
      <c r="AE158" s="9">
        <v>10.64</v>
      </c>
      <c r="AF158" s="17"/>
      <c r="AG158" s="11">
        <v>3.43</v>
      </c>
      <c r="AH158" s="11">
        <v>0.65</v>
      </c>
      <c r="AI158" s="11">
        <v>3.7363140000000001</v>
      </c>
      <c r="AJ158" s="9">
        <v>0.44</v>
      </c>
      <c r="AK158" s="9">
        <v>0.2</v>
      </c>
      <c r="AL158" s="9">
        <v>0.05</v>
      </c>
      <c r="AM158" s="9"/>
      <c r="AN158" s="9">
        <v>3.39</v>
      </c>
      <c r="AO158" s="9">
        <v>2.8</v>
      </c>
      <c r="AP158" s="9">
        <v>0.09</v>
      </c>
      <c r="AQ158" s="9"/>
      <c r="AR158" s="9"/>
      <c r="AS158" s="9"/>
      <c r="AT158" s="9"/>
      <c r="AU158" s="9"/>
      <c r="AV158" s="9"/>
      <c r="AW158" s="9"/>
      <c r="AX158" s="9"/>
      <c r="AY158" s="9"/>
      <c r="AZ158" s="9"/>
      <c r="BA158" s="9"/>
      <c r="BB158" s="9"/>
      <c r="BC158" s="9"/>
      <c r="BD158" s="9"/>
      <c r="BE158" s="9"/>
      <c r="BF158" s="9">
        <v>0.91</v>
      </c>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v>85.7</v>
      </c>
      <c r="CX158" s="9">
        <v>48.4</v>
      </c>
      <c r="CY158" s="9">
        <v>52.4</v>
      </c>
      <c r="CZ158" s="9">
        <v>140.69999999999999</v>
      </c>
      <c r="DA158" s="9">
        <v>40.200000000000003</v>
      </c>
      <c r="DB158" s="9"/>
      <c r="DC158" s="9"/>
      <c r="DD158" s="9"/>
      <c r="DE158" s="9"/>
      <c r="DF158" s="9"/>
      <c r="DG158" s="9"/>
      <c r="DH158" s="9"/>
      <c r="DI158" s="9"/>
      <c r="DJ158" s="9"/>
      <c r="DK158" s="9"/>
      <c r="DL158" s="9"/>
      <c r="DM158" s="9"/>
      <c r="DN158" s="9">
        <v>121</v>
      </c>
      <c r="DO158" s="9">
        <v>37.799999999999997</v>
      </c>
      <c r="DP158" s="9">
        <v>84</v>
      </c>
      <c r="DQ158" s="9">
        <v>11.8</v>
      </c>
      <c r="DR158" s="9">
        <v>40.799999999999997</v>
      </c>
      <c r="DS158" s="9">
        <v>9.34</v>
      </c>
      <c r="DT158" s="9">
        <v>0.86</v>
      </c>
      <c r="DU158" s="9">
        <v>7.43</v>
      </c>
      <c r="DV158" s="9">
        <v>1.51</v>
      </c>
      <c r="DW158" s="9">
        <v>9.67</v>
      </c>
      <c r="DX158" s="9">
        <v>2.0299999999999998</v>
      </c>
      <c r="DY158" s="9">
        <v>6.62</v>
      </c>
      <c r="DZ158" s="9">
        <v>1.08</v>
      </c>
      <c r="EA158" s="9">
        <v>7.01</v>
      </c>
      <c r="EB158" s="9">
        <v>1.07</v>
      </c>
      <c r="EC158" s="9"/>
      <c r="ED158" s="9">
        <v>2.34</v>
      </c>
      <c r="EE158" s="9"/>
      <c r="EF158" s="9"/>
      <c r="EG158" s="9"/>
      <c r="EH158" s="9"/>
      <c r="EI158" s="9"/>
      <c r="EJ158" s="9"/>
      <c r="EK158" s="9"/>
      <c r="EL158" s="9"/>
      <c r="EM158" s="9"/>
      <c r="EN158" s="9"/>
      <c r="EO158" s="9">
        <v>16.5</v>
      </c>
      <c r="EP158" s="9">
        <v>2.84</v>
      </c>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7"/>
      <c r="FP158" s="1" t="s">
        <v>348</v>
      </c>
    </row>
    <row r="159" spans="1:172" x14ac:dyDescent="0.35">
      <c r="A159" s="1" t="s">
        <v>346</v>
      </c>
      <c r="D159" s="1" t="s">
        <v>172</v>
      </c>
      <c r="E159" s="12">
        <v>49.7</v>
      </c>
      <c r="F159" s="12">
        <v>49.7</v>
      </c>
      <c r="G159" s="12">
        <v>119.36666700000001</v>
      </c>
      <c r="H159" s="12">
        <v>119.36666700000001</v>
      </c>
      <c r="L159" s="16">
        <v>20210</v>
      </c>
      <c r="O159" s="6"/>
      <c r="P159" s="7"/>
      <c r="Q159" s="14">
        <v>132</v>
      </c>
      <c r="R159" s="7"/>
      <c r="S159" s="7"/>
      <c r="T159" s="7"/>
      <c r="U159" s="7"/>
      <c r="V159" s="7"/>
      <c r="W159" s="7"/>
      <c r="X159" s="7"/>
      <c r="Y159" s="7"/>
      <c r="Z159" s="7"/>
      <c r="AA159" s="7"/>
      <c r="AB159" s="9">
        <v>72.91</v>
      </c>
      <c r="AC159" s="9">
        <v>0.39</v>
      </c>
      <c r="AD159" s="9"/>
      <c r="AE159" s="9">
        <v>12.39</v>
      </c>
      <c r="AF159" s="17"/>
      <c r="AG159" s="11">
        <v>2.36</v>
      </c>
      <c r="AH159" s="11">
        <v>0.51</v>
      </c>
      <c r="AI159" s="11">
        <v>2.6335280000000001</v>
      </c>
      <c r="AJ159" s="9">
        <v>1.36</v>
      </c>
      <c r="AK159" s="9">
        <v>0.47</v>
      </c>
      <c r="AL159" s="9">
        <v>0.16</v>
      </c>
      <c r="AM159" s="9"/>
      <c r="AN159" s="9">
        <v>2.8</v>
      </c>
      <c r="AO159" s="9">
        <v>2.36</v>
      </c>
      <c r="AP159" s="9">
        <v>0.33</v>
      </c>
      <c r="AQ159" s="9"/>
      <c r="AR159" s="9"/>
      <c r="AS159" s="9"/>
      <c r="AT159" s="9"/>
      <c r="AU159" s="9"/>
      <c r="AV159" s="9"/>
      <c r="AW159" s="9"/>
      <c r="AX159" s="9"/>
      <c r="AY159" s="9"/>
      <c r="AZ159" s="9"/>
      <c r="BA159" s="9"/>
      <c r="BB159" s="9"/>
      <c r="BC159" s="9"/>
      <c r="BD159" s="9"/>
      <c r="BE159" s="9"/>
      <c r="BF159" s="9">
        <v>1.21</v>
      </c>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v>69.5</v>
      </c>
      <c r="CX159" s="9">
        <v>1239</v>
      </c>
      <c r="CY159" s="9">
        <v>26.19</v>
      </c>
      <c r="CZ159" s="9">
        <v>160.30000000000001</v>
      </c>
      <c r="DA159" s="9">
        <v>8.86</v>
      </c>
      <c r="DB159" s="9"/>
      <c r="DC159" s="9"/>
      <c r="DD159" s="9"/>
      <c r="DE159" s="9"/>
      <c r="DF159" s="9"/>
      <c r="DG159" s="9"/>
      <c r="DH159" s="9"/>
      <c r="DI159" s="9"/>
      <c r="DJ159" s="9"/>
      <c r="DK159" s="9"/>
      <c r="DL159" s="9"/>
      <c r="DM159" s="9"/>
      <c r="DN159" s="9">
        <v>263.10000000000002</v>
      </c>
      <c r="DO159" s="9">
        <v>32.47</v>
      </c>
      <c r="DP159" s="9">
        <v>58.85</v>
      </c>
      <c r="DQ159" s="9">
        <v>8.73</v>
      </c>
      <c r="DR159" s="9">
        <v>34.770000000000003</v>
      </c>
      <c r="DS159" s="9">
        <v>6.66</v>
      </c>
      <c r="DT159" s="9">
        <v>1.87</v>
      </c>
      <c r="DU159" s="9">
        <v>5.4</v>
      </c>
      <c r="DV159" s="9">
        <v>0.92</v>
      </c>
      <c r="DW159" s="9">
        <v>5.09</v>
      </c>
      <c r="DX159" s="9">
        <v>1</v>
      </c>
      <c r="DY159" s="9">
        <v>2.78</v>
      </c>
      <c r="DZ159" s="9">
        <v>0.45</v>
      </c>
      <c r="EA159" s="9">
        <v>2.7</v>
      </c>
      <c r="EB159" s="9">
        <v>0.4</v>
      </c>
      <c r="EC159" s="9"/>
      <c r="ED159" s="9">
        <v>0.49</v>
      </c>
      <c r="EE159" s="9"/>
      <c r="EF159" s="9"/>
      <c r="EG159" s="9"/>
      <c r="EH159" s="9"/>
      <c r="EI159" s="9"/>
      <c r="EJ159" s="9"/>
      <c r="EK159" s="9"/>
      <c r="EL159" s="9"/>
      <c r="EM159" s="9"/>
      <c r="EN159" s="9"/>
      <c r="EO159" s="9">
        <v>4.75</v>
      </c>
      <c r="EP159" s="9">
        <v>0.98</v>
      </c>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7"/>
      <c r="FP159" s="1" t="s">
        <v>348</v>
      </c>
    </row>
    <row r="160" spans="1:172" x14ac:dyDescent="0.35">
      <c r="A160" s="1" t="s">
        <v>346</v>
      </c>
      <c r="D160" s="1" t="s">
        <v>172</v>
      </c>
      <c r="E160" s="12">
        <v>49.7</v>
      </c>
      <c r="F160" s="12">
        <v>49.7</v>
      </c>
      <c r="G160" s="12">
        <v>119.36666700000001</v>
      </c>
      <c r="H160" s="12">
        <v>119.36666700000001</v>
      </c>
      <c r="L160" s="16" t="s">
        <v>351</v>
      </c>
      <c r="O160" s="6"/>
      <c r="P160" s="7"/>
      <c r="Q160" s="14">
        <v>132</v>
      </c>
      <c r="R160" s="7"/>
      <c r="S160" s="7"/>
      <c r="T160" s="7"/>
      <c r="U160" s="7"/>
      <c r="V160" s="7"/>
      <c r="W160" s="7"/>
      <c r="X160" s="7"/>
      <c r="Y160" s="7"/>
      <c r="Z160" s="7"/>
      <c r="AA160" s="7"/>
      <c r="AB160" s="9">
        <v>71.17</v>
      </c>
      <c r="AC160" s="9">
        <v>0.32</v>
      </c>
      <c r="AD160" s="9"/>
      <c r="AE160" s="9">
        <v>14.58</v>
      </c>
      <c r="AF160" s="17"/>
      <c r="AG160" s="11">
        <v>3.11</v>
      </c>
      <c r="AH160" s="11">
        <v>0.56999999999999995</v>
      </c>
      <c r="AI160" s="11">
        <v>3.3683779999999999</v>
      </c>
      <c r="AJ160" s="9">
        <v>1.03</v>
      </c>
      <c r="AK160" s="9">
        <v>0.78</v>
      </c>
      <c r="AL160" s="9">
        <v>7.0000000000000007E-2</v>
      </c>
      <c r="AM160" s="9"/>
      <c r="AN160" s="9">
        <v>2.35</v>
      </c>
      <c r="AO160" s="9">
        <v>3.66</v>
      </c>
      <c r="AP160" s="9">
        <v>0.1</v>
      </c>
      <c r="AQ160" s="9"/>
      <c r="AR160" s="9"/>
      <c r="AS160" s="9"/>
      <c r="AT160" s="9"/>
      <c r="AU160" s="9"/>
      <c r="AV160" s="9"/>
      <c r="AW160" s="9"/>
      <c r="AX160" s="9"/>
      <c r="AY160" s="9"/>
      <c r="AZ160" s="9"/>
      <c r="BA160" s="9"/>
      <c r="BB160" s="9"/>
      <c r="BC160" s="9"/>
      <c r="BD160" s="9"/>
      <c r="BE160" s="9"/>
      <c r="BF160" s="9">
        <v>0.89</v>
      </c>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v>100</v>
      </c>
      <c r="CX160" s="9">
        <v>241</v>
      </c>
      <c r="CY160" s="9">
        <v>11.1</v>
      </c>
      <c r="CZ160" s="9">
        <v>100</v>
      </c>
      <c r="DA160" s="9">
        <v>8.11</v>
      </c>
      <c r="DB160" s="9"/>
      <c r="DC160" s="9"/>
      <c r="DD160" s="9"/>
      <c r="DE160" s="9"/>
      <c r="DF160" s="9"/>
      <c r="DG160" s="9"/>
      <c r="DH160" s="9"/>
      <c r="DI160" s="9"/>
      <c r="DJ160" s="9"/>
      <c r="DK160" s="9"/>
      <c r="DL160" s="9"/>
      <c r="DM160" s="9"/>
      <c r="DN160" s="9">
        <v>411</v>
      </c>
      <c r="DO160" s="9">
        <v>26</v>
      </c>
      <c r="DP160" s="9">
        <v>51.81</v>
      </c>
      <c r="DQ160" s="9">
        <v>6.33</v>
      </c>
      <c r="DR160" s="9">
        <v>21.3</v>
      </c>
      <c r="DS160" s="9">
        <v>3.66</v>
      </c>
      <c r="DT160" s="9">
        <v>0.84</v>
      </c>
      <c r="DU160" s="9">
        <v>2.99</v>
      </c>
      <c r="DV160" s="9">
        <v>0.44</v>
      </c>
      <c r="DW160" s="9">
        <v>2.4</v>
      </c>
      <c r="DX160" s="9">
        <v>0.42</v>
      </c>
      <c r="DY160" s="9">
        <v>1.38</v>
      </c>
      <c r="DZ160" s="9">
        <v>0.19</v>
      </c>
      <c r="EA160" s="9">
        <v>1.37</v>
      </c>
      <c r="EB160" s="9">
        <v>0.2</v>
      </c>
      <c r="EC160" s="9"/>
      <c r="ED160" s="9">
        <v>0.72</v>
      </c>
      <c r="EE160" s="9"/>
      <c r="EF160" s="9"/>
      <c r="EG160" s="9"/>
      <c r="EH160" s="9"/>
      <c r="EI160" s="9"/>
      <c r="EJ160" s="9"/>
      <c r="EK160" s="9"/>
      <c r="EL160" s="9"/>
      <c r="EM160" s="9"/>
      <c r="EN160" s="9"/>
      <c r="EO160" s="9">
        <v>8.0299999999999994</v>
      </c>
      <c r="EP160" s="9">
        <v>1.8</v>
      </c>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7"/>
      <c r="FP160" s="1" t="s">
        <v>348</v>
      </c>
    </row>
    <row r="161" spans="1:172" x14ac:dyDescent="0.35">
      <c r="A161" s="1" t="s">
        <v>346</v>
      </c>
      <c r="D161" s="1" t="s">
        <v>172</v>
      </c>
      <c r="E161" s="12">
        <v>49.7</v>
      </c>
      <c r="F161" s="12">
        <v>49.7</v>
      </c>
      <c r="G161" s="12">
        <v>119.36666700000001</v>
      </c>
      <c r="H161" s="12">
        <v>119.36666700000001</v>
      </c>
      <c r="L161" s="16" t="s">
        <v>352</v>
      </c>
      <c r="O161" s="6"/>
      <c r="P161" s="7"/>
      <c r="Q161" s="14">
        <v>132</v>
      </c>
      <c r="R161" s="7"/>
      <c r="S161" s="7"/>
      <c r="T161" s="7"/>
      <c r="U161" s="7"/>
      <c r="V161" s="7"/>
      <c r="W161" s="7"/>
      <c r="X161" s="7"/>
      <c r="Y161" s="7"/>
      <c r="Z161" s="7"/>
      <c r="AA161" s="7"/>
      <c r="AB161" s="9">
        <v>70.23</v>
      </c>
      <c r="AC161" s="9">
        <v>0.35</v>
      </c>
      <c r="AD161" s="9"/>
      <c r="AE161" s="9">
        <v>16.260000000000002</v>
      </c>
      <c r="AF161" s="17"/>
      <c r="AG161" s="11">
        <v>3.74</v>
      </c>
      <c r="AH161" s="11">
        <v>0.56999999999999995</v>
      </c>
      <c r="AI161" s="11">
        <v>3.9352520000000002</v>
      </c>
      <c r="AJ161" s="9">
        <v>1.31</v>
      </c>
      <c r="AK161" s="9">
        <v>0.94</v>
      </c>
      <c r="AL161" s="9">
        <v>0.05</v>
      </c>
      <c r="AM161" s="9"/>
      <c r="AN161" s="9">
        <v>2.52</v>
      </c>
      <c r="AO161" s="9">
        <v>3.13</v>
      </c>
      <c r="AP161" s="9">
        <v>0.15</v>
      </c>
      <c r="AQ161" s="9"/>
      <c r="AR161" s="9"/>
      <c r="AS161" s="9"/>
      <c r="AT161" s="9"/>
      <c r="AU161" s="9"/>
      <c r="AV161" s="9"/>
      <c r="AW161" s="9"/>
      <c r="AX161" s="9"/>
      <c r="AY161" s="9"/>
      <c r="AZ161" s="9"/>
      <c r="BA161" s="9"/>
      <c r="BB161" s="9"/>
      <c r="BC161" s="9"/>
      <c r="BD161" s="9"/>
      <c r="BE161" s="9"/>
      <c r="BF161" s="9">
        <v>1.79</v>
      </c>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v>62</v>
      </c>
      <c r="CX161" s="9">
        <v>469</v>
      </c>
      <c r="CY161" s="9">
        <v>21.1</v>
      </c>
      <c r="CZ161" s="9">
        <v>78</v>
      </c>
      <c r="DA161" s="9">
        <v>7.72</v>
      </c>
      <c r="DB161" s="9"/>
      <c r="DC161" s="9"/>
      <c r="DD161" s="9"/>
      <c r="DE161" s="9"/>
      <c r="DF161" s="9"/>
      <c r="DG161" s="9"/>
      <c r="DH161" s="9"/>
      <c r="DI161" s="9"/>
      <c r="DJ161" s="9"/>
      <c r="DK161" s="9"/>
      <c r="DL161" s="9"/>
      <c r="DM161" s="9"/>
      <c r="DN161" s="9">
        <v>281</v>
      </c>
      <c r="DO161" s="9">
        <v>30.3</v>
      </c>
      <c r="DP161" s="9">
        <v>61.11</v>
      </c>
      <c r="DQ161" s="9">
        <v>8.31</v>
      </c>
      <c r="DR161" s="9">
        <v>32.299999999999997</v>
      </c>
      <c r="DS161" s="9">
        <v>6.32</v>
      </c>
      <c r="DT161" s="9">
        <v>1.56</v>
      </c>
      <c r="DU161" s="9">
        <v>5.0999999999999996</v>
      </c>
      <c r="DV161" s="9">
        <v>0.82</v>
      </c>
      <c r="DW161" s="9">
        <v>4.51</v>
      </c>
      <c r="DX161" s="9">
        <v>0.79</v>
      </c>
      <c r="DY161" s="9">
        <v>2.2000000000000002</v>
      </c>
      <c r="DZ161" s="9">
        <v>0.28999999999999998</v>
      </c>
      <c r="EA161" s="9">
        <v>1.84</v>
      </c>
      <c r="EB161" s="9">
        <v>0.28000000000000003</v>
      </c>
      <c r="EC161" s="9"/>
      <c r="ED161" s="9">
        <v>0.66</v>
      </c>
      <c r="EE161" s="9"/>
      <c r="EF161" s="9"/>
      <c r="EG161" s="9"/>
      <c r="EH161" s="9"/>
      <c r="EI161" s="9"/>
      <c r="EJ161" s="9"/>
      <c r="EK161" s="9"/>
      <c r="EL161" s="9"/>
      <c r="EM161" s="9"/>
      <c r="EN161" s="9"/>
      <c r="EO161" s="9">
        <v>4.37</v>
      </c>
      <c r="EP161" s="9">
        <v>1.46</v>
      </c>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7"/>
      <c r="FP161" s="1" t="s">
        <v>348</v>
      </c>
    </row>
    <row r="162" spans="1:172" x14ac:dyDescent="0.35">
      <c r="A162" s="1" t="s">
        <v>346</v>
      </c>
      <c r="D162" s="1" t="s">
        <v>172</v>
      </c>
      <c r="E162" s="12">
        <v>49.7</v>
      </c>
      <c r="F162" s="12">
        <v>49.7</v>
      </c>
      <c r="G162" s="12">
        <v>119.36666700000001</v>
      </c>
      <c r="H162" s="12">
        <v>119.36666700000001</v>
      </c>
      <c r="L162" s="16" t="s">
        <v>353</v>
      </c>
      <c r="O162" s="6"/>
      <c r="P162" s="7"/>
      <c r="Q162" s="8">
        <v>137</v>
      </c>
      <c r="R162" s="7"/>
      <c r="S162" s="7"/>
      <c r="T162" s="7"/>
      <c r="U162" s="7"/>
      <c r="V162" s="7"/>
      <c r="W162" s="7"/>
      <c r="X162" s="7"/>
      <c r="Y162" s="7"/>
      <c r="Z162" s="7"/>
      <c r="AA162" s="7"/>
      <c r="AB162" s="9">
        <v>74.33</v>
      </c>
      <c r="AC162" s="9">
        <v>0.2</v>
      </c>
      <c r="AD162" s="9"/>
      <c r="AE162" s="9">
        <v>11.74</v>
      </c>
      <c r="AF162" s="17"/>
      <c r="AG162" s="11">
        <v>3.62</v>
      </c>
      <c r="AH162" s="11">
        <v>0.56999999999999995</v>
      </c>
      <c r="AI162" s="11">
        <v>3.8272759999999999</v>
      </c>
      <c r="AJ162" s="9">
        <v>0.54</v>
      </c>
      <c r="AK162" s="9">
        <v>0.28000000000000003</v>
      </c>
      <c r="AL162" s="9">
        <v>0.03</v>
      </c>
      <c r="AM162" s="9"/>
      <c r="AN162" s="9">
        <v>7.02</v>
      </c>
      <c r="AO162" s="9">
        <v>0.63</v>
      </c>
      <c r="AP162" s="9">
        <v>9.1999999999999998E-2</v>
      </c>
      <c r="AQ162" s="9"/>
      <c r="AR162" s="9"/>
      <c r="AS162" s="9"/>
      <c r="AT162" s="9"/>
      <c r="AU162" s="9"/>
      <c r="AV162" s="9"/>
      <c r="AW162" s="9"/>
      <c r="AX162" s="9"/>
      <c r="AY162" s="9"/>
      <c r="AZ162" s="9"/>
      <c r="BA162" s="9"/>
      <c r="BB162" s="9"/>
      <c r="BC162" s="9"/>
      <c r="BD162" s="9"/>
      <c r="BE162" s="9"/>
      <c r="BF162" s="9">
        <v>0.81</v>
      </c>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v>153</v>
      </c>
      <c r="CX162" s="9">
        <v>196</v>
      </c>
      <c r="CY162" s="9">
        <v>34.4</v>
      </c>
      <c r="CZ162" s="9">
        <v>89.6</v>
      </c>
      <c r="DA162" s="9">
        <v>34.5</v>
      </c>
      <c r="DB162" s="9"/>
      <c r="DC162" s="9"/>
      <c r="DD162" s="9"/>
      <c r="DE162" s="9"/>
      <c r="DF162" s="9"/>
      <c r="DG162" s="9"/>
      <c r="DH162" s="9"/>
      <c r="DI162" s="9"/>
      <c r="DJ162" s="9"/>
      <c r="DK162" s="9"/>
      <c r="DL162" s="9"/>
      <c r="DM162" s="9"/>
      <c r="DN162" s="9">
        <v>257</v>
      </c>
      <c r="DO162" s="9">
        <v>55</v>
      </c>
      <c r="DP162" s="9">
        <v>62.5</v>
      </c>
      <c r="DQ162" s="9">
        <v>14.3</v>
      </c>
      <c r="DR162" s="9">
        <v>49.3</v>
      </c>
      <c r="DS162" s="9">
        <v>10.1</v>
      </c>
      <c r="DT162" s="9">
        <v>1.1399999999999999</v>
      </c>
      <c r="DU162" s="9">
        <v>8.2100000000000009</v>
      </c>
      <c r="DV162" s="9">
        <v>1.43</v>
      </c>
      <c r="DW162" s="9">
        <v>8.1999999999999993</v>
      </c>
      <c r="DX162" s="9">
        <v>1.49</v>
      </c>
      <c r="DY162" s="9">
        <v>4.51</v>
      </c>
      <c r="DZ162" s="9">
        <v>0.69</v>
      </c>
      <c r="EA162" s="9">
        <v>4.6900000000000004</v>
      </c>
      <c r="EB162" s="9">
        <v>0.74</v>
      </c>
      <c r="EC162" s="9"/>
      <c r="ED162" s="9">
        <v>2.08</v>
      </c>
      <c r="EE162" s="9"/>
      <c r="EF162" s="9"/>
      <c r="EG162" s="9"/>
      <c r="EH162" s="9"/>
      <c r="EI162" s="9"/>
      <c r="EJ162" s="9"/>
      <c r="EK162" s="9"/>
      <c r="EL162" s="9"/>
      <c r="EM162" s="9"/>
      <c r="EN162" s="9"/>
      <c r="EO162" s="9">
        <v>15.2</v>
      </c>
      <c r="EP162" s="9">
        <v>1.0900000000000001</v>
      </c>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7"/>
      <c r="FP162" s="1" t="s">
        <v>348</v>
      </c>
    </row>
    <row r="163" spans="1:172" x14ac:dyDescent="0.35">
      <c r="A163" s="1" t="s">
        <v>346</v>
      </c>
      <c r="D163" s="1" t="s">
        <v>172</v>
      </c>
      <c r="E163" s="12">
        <v>49.7</v>
      </c>
      <c r="F163" s="12">
        <v>49.7</v>
      </c>
      <c r="G163" s="12">
        <v>119.36666700000001</v>
      </c>
      <c r="H163" s="12">
        <v>119.36666700000001</v>
      </c>
      <c r="L163" s="16" t="s">
        <v>354</v>
      </c>
      <c r="O163" s="6"/>
      <c r="P163" s="7"/>
      <c r="Q163" s="8">
        <v>132</v>
      </c>
      <c r="R163" s="7"/>
      <c r="S163" s="7"/>
      <c r="T163" s="7"/>
      <c r="U163" s="7"/>
      <c r="V163" s="7"/>
      <c r="W163" s="7"/>
      <c r="X163" s="7"/>
      <c r="Y163" s="7"/>
      <c r="Z163" s="7"/>
      <c r="AA163" s="7"/>
      <c r="AB163" s="9">
        <v>61.68</v>
      </c>
      <c r="AC163" s="9">
        <v>0.65</v>
      </c>
      <c r="AD163" s="9"/>
      <c r="AE163" s="9">
        <v>16.739999999999998</v>
      </c>
      <c r="AF163" s="17"/>
      <c r="AG163" s="11">
        <v>5.84</v>
      </c>
      <c r="AH163" s="11">
        <v>1.08</v>
      </c>
      <c r="AI163" s="11">
        <v>6.3348320000000005</v>
      </c>
      <c r="AJ163" s="9">
        <v>4.63</v>
      </c>
      <c r="AK163" s="9">
        <v>1.66</v>
      </c>
      <c r="AL163" s="9">
        <v>0.1</v>
      </c>
      <c r="AM163" s="9"/>
      <c r="AN163" s="9">
        <v>1.4</v>
      </c>
      <c r="AO163" s="9">
        <v>4.25</v>
      </c>
      <c r="AP163" s="9">
        <v>0.188</v>
      </c>
      <c r="AQ163" s="9"/>
      <c r="AR163" s="9"/>
      <c r="AS163" s="9"/>
      <c r="AT163" s="9"/>
      <c r="AU163" s="9"/>
      <c r="AV163" s="9"/>
      <c r="AW163" s="9"/>
      <c r="AX163" s="9"/>
      <c r="AY163" s="9"/>
      <c r="AZ163" s="9"/>
      <c r="BA163" s="9"/>
      <c r="BB163" s="9"/>
      <c r="BC163" s="9"/>
      <c r="BD163" s="9"/>
      <c r="BE163" s="9"/>
      <c r="BF163" s="9">
        <v>1.89</v>
      </c>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v>33.299999999999997</v>
      </c>
      <c r="CX163" s="9">
        <v>747</v>
      </c>
      <c r="CY163" s="9">
        <v>10.7</v>
      </c>
      <c r="CZ163" s="9">
        <v>102</v>
      </c>
      <c r="DA163" s="9">
        <v>6.98</v>
      </c>
      <c r="DB163" s="9"/>
      <c r="DC163" s="9"/>
      <c r="DD163" s="9"/>
      <c r="DE163" s="9"/>
      <c r="DF163" s="9"/>
      <c r="DG163" s="9"/>
      <c r="DH163" s="9"/>
      <c r="DI163" s="9"/>
      <c r="DJ163" s="9"/>
      <c r="DK163" s="9"/>
      <c r="DL163" s="9"/>
      <c r="DM163" s="9"/>
      <c r="DN163" s="9">
        <v>494</v>
      </c>
      <c r="DO163" s="9">
        <v>23.12</v>
      </c>
      <c r="DP163" s="9">
        <v>41.6</v>
      </c>
      <c r="DQ163" s="9">
        <v>5.76</v>
      </c>
      <c r="DR163" s="9">
        <v>21.7</v>
      </c>
      <c r="DS163" s="9">
        <v>4.0199999999999996</v>
      </c>
      <c r="DT163" s="9">
        <v>1.1399999999999999</v>
      </c>
      <c r="DU163" s="9">
        <v>3.21</v>
      </c>
      <c r="DV163" s="9">
        <v>0.49</v>
      </c>
      <c r="DW163" s="9">
        <v>2.4500000000000002</v>
      </c>
      <c r="DX163" s="9">
        <v>0.41</v>
      </c>
      <c r="DY163" s="9">
        <v>1.25</v>
      </c>
      <c r="DZ163" s="9">
        <v>0.17</v>
      </c>
      <c r="EA163" s="9">
        <v>1.06</v>
      </c>
      <c r="EB163" s="9">
        <v>0.16</v>
      </c>
      <c r="EC163" s="9"/>
      <c r="ED163" s="9">
        <v>0.63</v>
      </c>
      <c r="EE163" s="9"/>
      <c r="EF163" s="9"/>
      <c r="EG163" s="9"/>
      <c r="EH163" s="9"/>
      <c r="EI163" s="9"/>
      <c r="EJ163" s="9"/>
      <c r="EK163" s="9"/>
      <c r="EL163" s="9"/>
      <c r="EM163" s="9"/>
      <c r="EN163" s="9"/>
      <c r="EO163" s="9">
        <v>6.52</v>
      </c>
      <c r="EP163" s="9">
        <v>1.75</v>
      </c>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7"/>
      <c r="FP163" s="1" t="s">
        <v>348</v>
      </c>
    </row>
    <row r="164" spans="1:172" x14ac:dyDescent="0.35">
      <c r="A164" s="1" t="s">
        <v>346</v>
      </c>
      <c r="D164" s="1" t="s">
        <v>172</v>
      </c>
      <c r="E164" s="12">
        <v>49.7</v>
      </c>
      <c r="F164" s="12">
        <v>49.7</v>
      </c>
      <c r="G164" s="12">
        <v>119.36666700000001</v>
      </c>
      <c r="H164" s="12">
        <v>119.36666700000001</v>
      </c>
      <c r="L164" s="16" t="s">
        <v>355</v>
      </c>
      <c r="O164" s="6"/>
      <c r="P164" s="7"/>
      <c r="Q164" s="8">
        <v>125</v>
      </c>
      <c r="R164" s="7"/>
      <c r="S164" s="7"/>
      <c r="T164" s="7"/>
      <c r="U164" s="7"/>
      <c r="V164" s="7"/>
      <c r="W164" s="7"/>
      <c r="X164" s="7"/>
      <c r="Y164" s="7"/>
      <c r="Z164" s="7"/>
      <c r="AA164" s="7"/>
      <c r="AB164" s="9">
        <v>61.84</v>
      </c>
      <c r="AC164" s="9">
        <v>0.68</v>
      </c>
      <c r="AD164" s="9"/>
      <c r="AE164" s="9">
        <v>16.940000000000001</v>
      </c>
      <c r="AF164" s="17"/>
      <c r="AG164" s="11">
        <v>5.48</v>
      </c>
      <c r="AH164" s="11">
        <v>2.0099999999999998</v>
      </c>
      <c r="AI164" s="11">
        <v>6.9409040000000006</v>
      </c>
      <c r="AJ164" s="9">
        <v>4.3600000000000003</v>
      </c>
      <c r="AK164" s="9">
        <v>1.57</v>
      </c>
      <c r="AL164" s="9">
        <v>0.08</v>
      </c>
      <c r="AM164" s="9"/>
      <c r="AN164" s="9">
        <v>2.17</v>
      </c>
      <c r="AO164" s="9">
        <v>3.9</v>
      </c>
      <c r="AP164" s="9">
        <v>0.246</v>
      </c>
      <c r="AQ164" s="9"/>
      <c r="AR164" s="9"/>
      <c r="AS164" s="9"/>
      <c r="AT164" s="9"/>
      <c r="AU164" s="9"/>
      <c r="AV164" s="9"/>
      <c r="AW164" s="9"/>
      <c r="AX164" s="9"/>
      <c r="AY164" s="9"/>
      <c r="AZ164" s="9"/>
      <c r="BA164" s="9"/>
      <c r="BB164" s="9"/>
      <c r="BC164" s="9"/>
      <c r="BD164" s="9"/>
      <c r="BE164" s="9"/>
      <c r="BF164" s="9">
        <v>1.9</v>
      </c>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v>55</v>
      </c>
      <c r="CX164" s="9">
        <v>686</v>
      </c>
      <c r="CY164" s="9">
        <v>9.7100000000000009</v>
      </c>
      <c r="CZ164" s="9">
        <v>93</v>
      </c>
      <c r="DA164" s="9">
        <v>7.14</v>
      </c>
      <c r="DB164" s="9"/>
      <c r="DC164" s="9"/>
      <c r="DD164" s="9"/>
      <c r="DE164" s="9"/>
      <c r="DF164" s="9"/>
      <c r="DG164" s="9"/>
      <c r="DH164" s="9"/>
      <c r="DI164" s="9"/>
      <c r="DJ164" s="9"/>
      <c r="DK164" s="9"/>
      <c r="DL164" s="9"/>
      <c r="DM164" s="9"/>
      <c r="DN164" s="9">
        <v>447</v>
      </c>
      <c r="DO164" s="9">
        <v>24.72</v>
      </c>
      <c r="DP164" s="9">
        <v>48.4</v>
      </c>
      <c r="DQ164" s="9">
        <v>6.31</v>
      </c>
      <c r="DR164" s="9">
        <v>24.2</v>
      </c>
      <c r="DS164" s="9">
        <v>4.34</v>
      </c>
      <c r="DT164" s="9">
        <v>1.18</v>
      </c>
      <c r="DU164" s="9">
        <v>3.45</v>
      </c>
      <c r="DV164" s="9">
        <v>0.48</v>
      </c>
      <c r="DW164" s="9">
        <v>2.48</v>
      </c>
      <c r="DX164" s="9">
        <v>0.39</v>
      </c>
      <c r="DY164" s="9">
        <v>1.21</v>
      </c>
      <c r="DZ164" s="9">
        <v>0.15</v>
      </c>
      <c r="EA164" s="9">
        <v>0.96</v>
      </c>
      <c r="EB164" s="9">
        <v>0.14000000000000001</v>
      </c>
      <c r="EC164" s="9"/>
      <c r="ED164" s="9">
        <v>0.54</v>
      </c>
      <c r="EE164" s="9"/>
      <c r="EF164" s="9"/>
      <c r="EG164" s="9"/>
      <c r="EH164" s="9"/>
      <c r="EI164" s="9"/>
      <c r="EJ164" s="9"/>
      <c r="EK164" s="9"/>
      <c r="EL164" s="9"/>
      <c r="EM164" s="9"/>
      <c r="EN164" s="9"/>
      <c r="EO164" s="9">
        <v>5.64</v>
      </c>
      <c r="EP164" s="9">
        <v>1.47</v>
      </c>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7"/>
      <c r="FP164" s="1" t="s">
        <v>348</v>
      </c>
    </row>
    <row r="165" spans="1:172" x14ac:dyDescent="0.35">
      <c r="A165" s="1" t="s">
        <v>346</v>
      </c>
      <c r="D165" s="1" t="s">
        <v>172</v>
      </c>
      <c r="E165" s="12">
        <v>49.7</v>
      </c>
      <c r="F165" s="12">
        <v>49.7</v>
      </c>
      <c r="G165" s="12">
        <v>119.36666700000001</v>
      </c>
      <c r="H165" s="12">
        <v>119.36666700000001</v>
      </c>
      <c r="L165" s="16">
        <v>1210</v>
      </c>
      <c r="O165" s="6"/>
      <c r="P165" s="7"/>
      <c r="Q165" s="14">
        <v>132</v>
      </c>
      <c r="R165" s="7"/>
      <c r="S165" s="7"/>
      <c r="T165" s="7"/>
      <c r="U165" s="7"/>
      <c r="V165" s="7"/>
      <c r="W165" s="7"/>
      <c r="X165" s="7"/>
      <c r="Y165" s="7"/>
      <c r="Z165" s="7"/>
      <c r="AA165" s="7"/>
      <c r="AB165" s="9">
        <v>70.650000000000006</v>
      </c>
      <c r="AC165" s="9">
        <v>0.37</v>
      </c>
      <c r="AD165" s="9"/>
      <c r="AE165" s="9">
        <v>14.62</v>
      </c>
      <c r="AF165" s="17"/>
      <c r="AG165" s="11">
        <v>3.2</v>
      </c>
      <c r="AH165" s="11">
        <v>1.44</v>
      </c>
      <c r="AI165" s="11">
        <v>4.3193599999999996</v>
      </c>
      <c r="AJ165" s="9">
        <v>1.0900000000000001</v>
      </c>
      <c r="AK165" s="9">
        <v>0.78</v>
      </c>
      <c r="AL165" s="9">
        <v>7.0000000000000007E-2</v>
      </c>
      <c r="AM165" s="9"/>
      <c r="AN165" s="9">
        <v>3.6</v>
      </c>
      <c r="AO165" s="9">
        <v>3.83</v>
      </c>
      <c r="AP165" s="9">
        <v>0.104</v>
      </c>
      <c r="AQ165" s="9"/>
      <c r="AR165" s="9"/>
      <c r="AS165" s="9"/>
      <c r="AT165" s="9"/>
      <c r="AU165" s="9"/>
      <c r="AV165" s="9"/>
      <c r="AW165" s="9"/>
      <c r="AX165" s="9"/>
      <c r="AY165" s="9"/>
      <c r="AZ165" s="9"/>
      <c r="BA165" s="9"/>
      <c r="BB165" s="9"/>
      <c r="BC165" s="9"/>
      <c r="BD165" s="9"/>
      <c r="BE165" s="9"/>
      <c r="BF165" s="9">
        <v>1.06</v>
      </c>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v>120</v>
      </c>
      <c r="CX165" s="9">
        <v>231</v>
      </c>
      <c r="CY165" s="9">
        <v>18.600000000000001</v>
      </c>
      <c r="CZ165" s="9">
        <v>150</v>
      </c>
      <c r="DA165" s="9">
        <v>11.9</v>
      </c>
      <c r="DB165" s="9"/>
      <c r="DC165" s="9"/>
      <c r="DD165" s="9"/>
      <c r="DE165" s="9"/>
      <c r="DF165" s="9"/>
      <c r="DG165" s="9"/>
      <c r="DH165" s="9"/>
      <c r="DI165" s="9"/>
      <c r="DJ165" s="9"/>
      <c r="DK165" s="9"/>
      <c r="DL165" s="9"/>
      <c r="DM165" s="9"/>
      <c r="DN165" s="9">
        <v>582</v>
      </c>
      <c r="DO165" s="9" t="s">
        <v>356</v>
      </c>
      <c r="DP165" s="9">
        <v>56.8</v>
      </c>
      <c r="DQ165" s="9">
        <v>7.48</v>
      </c>
      <c r="DR165" s="9">
        <v>26.6</v>
      </c>
      <c r="DS165" s="9">
        <v>4.92</v>
      </c>
      <c r="DT165" s="9">
        <v>1.0900000000000001</v>
      </c>
      <c r="DU165" s="9">
        <v>4.13</v>
      </c>
      <c r="DV165" s="9">
        <v>0.66</v>
      </c>
      <c r="DW165" s="9">
        <v>3.7</v>
      </c>
      <c r="DX165" s="9">
        <v>0.72</v>
      </c>
      <c r="DY165" s="9">
        <v>2.19</v>
      </c>
      <c r="DZ165" s="9">
        <v>0.32</v>
      </c>
      <c r="EA165" s="9">
        <v>2.15</v>
      </c>
      <c r="EB165" s="9">
        <v>0.34</v>
      </c>
      <c r="EC165" s="9"/>
      <c r="ED165" s="9">
        <v>0.9</v>
      </c>
      <c r="EE165" s="9"/>
      <c r="EF165" s="9"/>
      <c r="EG165" s="9"/>
      <c r="EH165" s="9"/>
      <c r="EI165" s="9"/>
      <c r="EJ165" s="9"/>
      <c r="EK165" s="9"/>
      <c r="EL165" s="9"/>
      <c r="EM165" s="9"/>
      <c r="EN165" s="9"/>
      <c r="EO165" s="9">
        <v>10.9</v>
      </c>
      <c r="EP165" s="9">
        <v>2.3199999999999998</v>
      </c>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7"/>
      <c r="FP165" s="1" t="s">
        <v>348</v>
      </c>
    </row>
    <row r="166" spans="1:172" x14ac:dyDescent="0.35">
      <c r="A166" s="1" t="s">
        <v>346</v>
      </c>
      <c r="D166" s="1" t="s">
        <v>172</v>
      </c>
      <c r="E166" s="12">
        <v>49.7</v>
      </c>
      <c r="F166" s="12">
        <v>49.7</v>
      </c>
      <c r="G166" s="12">
        <v>119.36666700000001</v>
      </c>
      <c r="H166" s="12">
        <v>119.36666700000001</v>
      </c>
      <c r="L166" s="16">
        <v>6959</v>
      </c>
      <c r="O166" s="6"/>
      <c r="P166" s="7"/>
      <c r="Q166" s="14">
        <v>132</v>
      </c>
      <c r="R166" s="7"/>
      <c r="S166" s="7"/>
      <c r="T166" s="7"/>
      <c r="U166" s="7"/>
      <c r="V166" s="7"/>
      <c r="W166" s="7"/>
      <c r="X166" s="7"/>
      <c r="Y166" s="7"/>
      <c r="Z166" s="7"/>
      <c r="AA166" s="7"/>
      <c r="AB166" s="9">
        <v>73.78</v>
      </c>
      <c r="AC166" s="9">
        <v>0.3</v>
      </c>
      <c r="AD166" s="9"/>
      <c r="AE166" s="9">
        <v>13.81</v>
      </c>
      <c r="AF166" s="17"/>
      <c r="AG166" s="11">
        <v>1.3</v>
      </c>
      <c r="AH166" s="11">
        <v>0.05</v>
      </c>
      <c r="AI166" s="11">
        <v>1.21974</v>
      </c>
      <c r="AJ166" s="9">
        <v>0.28999999999999998</v>
      </c>
      <c r="AK166" s="9">
        <v>0.15</v>
      </c>
      <c r="AL166" s="9">
        <v>0.03</v>
      </c>
      <c r="AM166" s="9"/>
      <c r="AN166" s="9">
        <v>4.91</v>
      </c>
      <c r="AO166" s="9">
        <v>4.42</v>
      </c>
      <c r="AP166" s="9">
        <v>0.05</v>
      </c>
      <c r="AQ166" s="9"/>
      <c r="AR166" s="9"/>
      <c r="AS166" s="9"/>
      <c r="AT166" s="9"/>
      <c r="AU166" s="9"/>
      <c r="AV166" s="9"/>
      <c r="AW166" s="9"/>
      <c r="AX166" s="9"/>
      <c r="AY166" s="9"/>
      <c r="AZ166" s="9"/>
      <c r="BA166" s="9"/>
      <c r="BB166" s="9"/>
      <c r="BC166" s="9"/>
      <c r="BD166" s="9"/>
      <c r="BE166" s="9"/>
      <c r="BF166" s="9">
        <v>0.72</v>
      </c>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v>115.5</v>
      </c>
      <c r="CX166" s="9">
        <v>80.31</v>
      </c>
      <c r="CY166" s="9">
        <v>26.93</v>
      </c>
      <c r="CZ166" s="9">
        <v>218.9</v>
      </c>
      <c r="DA166" s="9">
        <v>10.95</v>
      </c>
      <c r="DB166" s="9"/>
      <c r="DC166" s="9"/>
      <c r="DD166" s="9"/>
      <c r="DE166" s="9"/>
      <c r="DF166" s="9"/>
      <c r="DG166" s="9"/>
      <c r="DH166" s="9"/>
      <c r="DI166" s="9"/>
      <c r="DJ166" s="9"/>
      <c r="DK166" s="9"/>
      <c r="DL166" s="9"/>
      <c r="DM166" s="9"/>
      <c r="DN166" s="9">
        <v>786.7</v>
      </c>
      <c r="DO166" s="9">
        <v>22.07</v>
      </c>
      <c r="DP166" s="9">
        <v>46.46</v>
      </c>
      <c r="DQ166" s="9">
        <v>6.85</v>
      </c>
      <c r="DR166" s="9">
        <v>25.56</v>
      </c>
      <c r="DS166" s="9">
        <v>4.6399999999999997</v>
      </c>
      <c r="DT166" s="9">
        <v>0.79</v>
      </c>
      <c r="DU166" s="9">
        <v>4.25</v>
      </c>
      <c r="DV166" s="9">
        <v>0.79</v>
      </c>
      <c r="DW166" s="9">
        <v>4.9800000000000004</v>
      </c>
      <c r="DX166" s="9">
        <v>1.02</v>
      </c>
      <c r="DY166" s="9">
        <v>2.92</v>
      </c>
      <c r="DZ166" s="9">
        <v>0.56000000000000005</v>
      </c>
      <c r="EA166" s="9">
        <v>4.01</v>
      </c>
      <c r="EB166" s="9">
        <v>0.72</v>
      </c>
      <c r="EC166" s="9"/>
      <c r="ED166" s="9">
        <v>0.97</v>
      </c>
      <c r="EE166" s="9"/>
      <c r="EF166" s="9"/>
      <c r="EG166" s="9"/>
      <c r="EH166" s="9"/>
      <c r="EI166" s="9"/>
      <c r="EJ166" s="9"/>
      <c r="EK166" s="9"/>
      <c r="EL166" s="9"/>
      <c r="EM166" s="9"/>
      <c r="EN166" s="9"/>
      <c r="EO166" s="9">
        <v>14.28</v>
      </c>
      <c r="EP166" s="9">
        <v>7</v>
      </c>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7"/>
      <c r="FP166" s="1" t="s">
        <v>348</v>
      </c>
    </row>
    <row r="167" spans="1:172" x14ac:dyDescent="0.35">
      <c r="A167" s="1" t="s">
        <v>346</v>
      </c>
      <c r="D167" s="1" t="s">
        <v>172</v>
      </c>
      <c r="E167" s="12">
        <v>49.7</v>
      </c>
      <c r="F167" s="12">
        <v>49.7</v>
      </c>
      <c r="G167" s="12">
        <v>119.36666700000001</v>
      </c>
      <c r="H167" s="12">
        <v>119.36666700000001</v>
      </c>
      <c r="L167" s="16">
        <v>6960</v>
      </c>
      <c r="O167" s="6"/>
      <c r="P167" s="7"/>
      <c r="Q167" s="14">
        <v>132</v>
      </c>
      <c r="R167" s="7"/>
      <c r="S167" s="7"/>
      <c r="T167" s="7"/>
      <c r="U167" s="7"/>
      <c r="V167" s="7"/>
      <c r="W167" s="7"/>
      <c r="X167" s="7"/>
      <c r="Y167" s="7"/>
      <c r="Z167" s="7"/>
      <c r="AA167" s="7"/>
      <c r="AB167" s="9">
        <v>72.7</v>
      </c>
      <c r="AC167" s="9">
        <v>0.28999999999999998</v>
      </c>
      <c r="AD167" s="9"/>
      <c r="AE167" s="9">
        <v>14.4</v>
      </c>
      <c r="AF167" s="17"/>
      <c r="AG167" s="11">
        <v>0.85</v>
      </c>
      <c r="AH167" s="11">
        <v>0.17</v>
      </c>
      <c r="AI167" s="11">
        <v>0.93483000000000005</v>
      </c>
      <c r="AJ167" s="9">
        <v>0.49</v>
      </c>
      <c r="AK167" s="9">
        <v>0.27</v>
      </c>
      <c r="AL167" s="9">
        <v>0.03</v>
      </c>
      <c r="AM167" s="9"/>
      <c r="AN167" s="9">
        <v>4.97</v>
      </c>
      <c r="AO167" s="9">
        <v>4.32</v>
      </c>
      <c r="AP167" s="9">
        <v>0.04</v>
      </c>
      <c r="AQ167" s="9"/>
      <c r="AR167" s="9"/>
      <c r="AS167" s="9"/>
      <c r="AT167" s="9"/>
      <c r="AU167" s="9"/>
      <c r="AV167" s="9"/>
      <c r="AW167" s="9"/>
      <c r="AX167" s="9"/>
      <c r="AY167" s="9"/>
      <c r="AZ167" s="9"/>
      <c r="BA167" s="9"/>
      <c r="BB167" s="9"/>
      <c r="BC167" s="9"/>
      <c r="BD167" s="9"/>
      <c r="BE167" s="9"/>
      <c r="BF167" s="9">
        <v>1.27</v>
      </c>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v>97.55</v>
      </c>
      <c r="CX167" s="9">
        <v>234.41</v>
      </c>
      <c r="CY167" s="9">
        <v>26.35</v>
      </c>
      <c r="CZ167" s="9">
        <v>227.1</v>
      </c>
      <c r="DA167" s="9">
        <v>10.91</v>
      </c>
      <c r="DB167" s="9"/>
      <c r="DC167" s="9"/>
      <c r="DD167" s="9"/>
      <c r="DE167" s="9"/>
      <c r="DF167" s="9"/>
      <c r="DG167" s="9"/>
      <c r="DH167" s="9"/>
      <c r="DI167" s="9"/>
      <c r="DJ167" s="9"/>
      <c r="DK167" s="9"/>
      <c r="DL167" s="9"/>
      <c r="DM167" s="9"/>
      <c r="DN167" s="9">
        <v>814.9</v>
      </c>
      <c r="DO167" s="9">
        <v>17.55</v>
      </c>
      <c r="DP167" s="9">
        <v>32.659999999999997</v>
      </c>
      <c r="DQ167" s="9">
        <v>5.96</v>
      </c>
      <c r="DR167" s="9">
        <v>21.6</v>
      </c>
      <c r="DS167" s="9">
        <v>4.03</v>
      </c>
      <c r="DT167" s="9">
        <v>0.63</v>
      </c>
      <c r="DU167" s="9">
        <v>3.68</v>
      </c>
      <c r="DV167" s="9">
        <v>0.73</v>
      </c>
      <c r="DW167" s="9">
        <v>4.96</v>
      </c>
      <c r="DX167" s="9">
        <v>1.04</v>
      </c>
      <c r="DY167" s="9">
        <v>3.01</v>
      </c>
      <c r="DZ167" s="9">
        <v>0.6</v>
      </c>
      <c r="EA167" s="9">
        <v>4.08</v>
      </c>
      <c r="EB167" s="9">
        <v>0.79</v>
      </c>
      <c r="EC167" s="9"/>
      <c r="ED167" s="9">
        <v>0.95</v>
      </c>
      <c r="EE167" s="9"/>
      <c r="EF167" s="9"/>
      <c r="EG167" s="9"/>
      <c r="EH167" s="9"/>
      <c r="EI167" s="9"/>
      <c r="EJ167" s="9"/>
      <c r="EK167" s="9"/>
      <c r="EL167" s="9"/>
      <c r="EM167" s="9"/>
      <c r="EN167" s="9"/>
      <c r="EO167" s="9">
        <v>12.53</v>
      </c>
      <c r="EP167" s="9">
        <v>3.44</v>
      </c>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7"/>
      <c r="FP167" s="1" t="s">
        <v>348</v>
      </c>
    </row>
    <row r="168" spans="1:172" x14ac:dyDescent="0.35">
      <c r="A168" s="1" t="s">
        <v>357</v>
      </c>
      <c r="D168" s="1" t="s">
        <v>172</v>
      </c>
      <c r="E168" s="12">
        <v>48.466667000000001</v>
      </c>
      <c r="F168" s="12">
        <v>48.466667000000001</v>
      </c>
      <c r="G168" s="12">
        <v>117.25</v>
      </c>
      <c r="H168" s="12">
        <v>117.25</v>
      </c>
      <c r="L168" s="1" t="s">
        <v>358</v>
      </c>
      <c r="O168" s="6"/>
      <c r="P168" s="7"/>
      <c r="Q168" s="8">
        <v>179</v>
      </c>
      <c r="R168" s="7"/>
      <c r="S168" s="7"/>
      <c r="T168" s="7"/>
      <c r="U168" s="7"/>
      <c r="V168" s="7"/>
      <c r="W168" s="7"/>
      <c r="X168" s="7"/>
      <c r="Y168" s="7"/>
      <c r="Z168" s="7"/>
      <c r="AA168" s="7"/>
      <c r="AB168" s="9">
        <v>75.64</v>
      </c>
      <c r="AC168" s="9">
        <v>0.14000000000000001</v>
      </c>
      <c r="AD168" s="9"/>
      <c r="AE168" s="9">
        <v>13.62</v>
      </c>
      <c r="AF168" s="9"/>
      <c r="AG168" s="11">
        <v>0.16</v>
      </c>
      <c r="AH168" s="11">
        <v>0.32</v>
      </c>
      <c r="AI168" s="11">
        <f>AH168+AG168*0.8998</f>
        <v>0.46396800000000005</v>
      </c>
      <c r="AJ168" s="9">
        <v>7.0000000000000007E-2</v>
      </c>
      <c r="AK168" s="9">
        <v>0.11</v>
      </c>
      <c r="AL168" s="9">
        <v>0.01</v>
      </c>
      <c r="AM168" s="9"/>
      <c r="AN168" s="9">
        <v>5.73</v>
      </c>
      <c r="AO168" s="9">
        <v>2.39</v>
      </c>
      <c r="AP168" s="9">
        <v>0.03</v>
      </c>
      <c r="AQ168" s="9"/>
      <c r="AR168" s="9"/>
      <c r="AS168" s="9"/>
      <c r="AT168" s="9"/>
      <c r="AU168" s="9"/>
      <c r="AV168" s="9"/>
      <c r="AW168" s="9"/>
      <c r="AX168" s="9"/>
      <c r="AY168" s="9"/>
      <c r="AZ168" s="9"/>
      <c r="BA168" s="9"/>
      <c r="BB168" s="9"/>
      <c r="BC168" s="9"/>
      <c r="BD168" s="9"/>
      <c r="BE168" s="9"/>
      <c r="BF168" s="9">
        <v>1.29</v>
      </c>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v>1.66</v>
      </c>
      <c r="CI168" s="9"/>
      <c r="CJ168" s="9">
        <v>7.78</v>
      </c>
      <c r="CK168" s="9">
        <v>0.67</v>
      </c>
      <c r="CL168" s="9"/>
      <c r="CM168" s="9"/>
      <c r="CN168" s="9">
        <v>0.09</v>
      </c>
      <c r="CO168" s="9">
        <v>0.21</v>
      </c>
      <c r="CP168" s="9">
        <v>1.1100000000000001</v>
      </c>
      <c r="CQ168" s="9">
        <v>24.7</v>
      </c>
      <c r="CR168" s="9">
        <v>18</v>
      </c>
      <c r="CS168" s="9">
        <v>0.96</v>
      </c>
      <c r="CT168" s="9"/>
      <c r="CU168" s="9"/>
      <c r="CV168" s="9"/>
      <c r="CW168" s="9">
        <v>293</v>
      </c>
      <c r="CX168" s="9">
        <v>44.7</v>
      </c>
      <c r="CY168" s="9">
        <v>20.2</v>
      </c>
      <c r="CZ168" s="9">
        <v>211</v>
      </c>
      <c r="DA168" s="9">
        <v>20.7</v>
      </c>
      <c r="DB168" s="9"/>
      <c r="DC168" s="9"/>
      <c r="DD168" s="9"/>
      <c r="DE168" s="9"/>
      <c r="DF168" s="9"/>
      <c r="DG168" s="9"/>
      <c r="DH168" s="9"/>
      <c r="DI168" s="9"/>
      <c r="DJ168" s="9"/>
      <c r="DK168" s="9"/>
      <c r="DL168" s="9"/>
      <c r="DM168" s="9"/>
      <c r="DN168" s="9">
        <v>365</v>
      </c>
      <c r="DO168" s="9">
        <v>57.2</v>
      </c>
      <c r="DP168" s="9">
        <v>116</v>
      </c>
      <c r="DQ168" s="9">
        <v>11.9</v>
      </c>
      <c r="DR168" s="9">
        <v>37.5</v>
      </c>
      <c r="DS168" s="9">
        <v>6.09</v>
      </c>
      <c r="DT168" s="9">
        <v>0.57999999999999996</v>
      </c>
      <c r="DU168" s="9">
        <v>4.71</v>
      </c>
      <c r="DV168" s="9">
        <v>0.63</v>
      </c>
      <c r="DW168" s="9">
        <v>3.52</v>
      </c>
      <c r="DX168" s="9">
        <v>0.68</v>
      </c>
      <c r="DY168" s="9">
        <v>1.85</v>
      </c>
      <c r="DZ168" s="9">
        <v>0.27</v>
      </c>
      <c r="EA168" s="9">
        <v>1.8</v>
      </c>
      <c r="EB168" s="9">
        <v>0.26</v>
      </c>
      <c r="EC168" s="9">
        <v>6.33</v>
      </c>
      <c r="ED168" s="9">
        <v>1.52</v>
      </c>
      <c r="EE168" s="9"/>
      <c r="EF168" s="9"/>
      <c r="EG168" s="9"/>
      <c r="EH168" s="9"/>
      <c r="EI168" s="9"/>
      <c r="EJ168" s="9"/>
      <c r="EK168" s="9"/>
      <c r="EL168" s="9"/>
      <c r="EM168" s="9"/>
      <c r="EN168" s="9"/>
      <c r="EO168" s="9">
        <v>28.5</v>
      </c>
      <c r="EP168" s="9">
        <v>7.14</v>
      </c>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7"/>
      <c r="FP168" s="1" t="s">
        <v>359</v>
      </c>
    </row>
    <row r="169" spans="1:172" x14ac:dyDescent="0.35">
      <c r="A169" s="1" t="s">
        <v>357</v>
      </c>
      <c r="D169" s="1" t="s">
        <v>172</v>
      </c>
      <c r="E169" s="12">
        <v>48.466667000000001</v>
      </c>
      <c r="F169" s="12">
        <v>48.466667000000001</v>
      </c>
      <c r="G169" s="12">
        <v>117.25</v>
      </c>
      <c r="H169" s="12">
        <v>117.25</v>
      </c>
      <c r="L169" s="1" t="s">
        <v>360</v>
      </c>
      <c r="O169" s="6"/>
      <c r="P169" s="7"/>
      <c r="Q169" s="8">
        <v>179</v>
      </c>
      <c r="R169" s="7"/>
      <c r="S169" s="7"/>
      <c r="T169" s="7"/>
      <c r="U169" s="7"/>
      <c r="V169" s="7"/>
      <c r="W169" s="7"/>
      <c r="X169" s="7"/>
      <c r="Y169" s="7"/>
      <c r="Z169" s="7"/>
      <c r="AA169" s="7"/>
      <c r="AB169" s="9">
        <v>76.42</v>
      </c>
      <c r="AC169" s="9">
        <v>0.14000000000000001</v>
      </c>
      <c r="AD169" s="9"/>
      <c r="AE169" s="9">
        <v>13.28</v>
      </c>
      <c r="AF169" s="9"/>
      <c r="AG169" s="11">
        <v>0.22</v>
      </c>
      <c r="AH169" s="11">
        <v>0.43</v>
      </c>
      <c r="AI169" s="11">
        <f t="shared" ref="AI169:AI177" si="0">AH169+AG169*0.8998</f>
        <v>0.62795599999999996</v>
      </c>
      <c r="AJ169" s="9">
        <v>0.01</v>
      </c>
      <c r="AK169" s="9">
        <v>0.13</v>
      </c>
      <c r="AL169" s="9">
        <v>0.01</v>
      </c>
      <c r="AM169" s="9"/>
      <c r="AN169" s="9">
        <v>5.52</v>
      </c>
      <c r="AO169" s="9">
        <v>0.22</v>
      </c>
      <c r="AP169" s="9">
        <v>0.03</v>
      </c>
      <c r="AQ169" s="9"/>
      <c r="AR169" s="9"/>
      <c r="AS169" s="9"/>
      <c r="AT169" s="9"/>
      <c r="AU169" s="9"/>
      <c r="AV169" s="9"/>
      <c r="AW169" s="9"/>
      <c r="AX169" s="9"/>
      <c r="AY169" s="9"/>
      <c r="AZ169" s="9"/>
      <c r="BA169" s="9"/>
      <c r="BB169" s="9"/>
      <c r="BC169" s="9"/>
      <c r="BD169" s="9"/>
      <c r="BE169" s="9"/>
      <c r="BF169" s="9">
        <v>2.87</v>
      </c>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v>1.61</v>
      </c>
      <c r="CI169" s="9"/>
      <c r="CJ169" s="9">
        <v>6.3</v>
      </c>
      <c r="CK169" s="9">
        <v>1.03</v>
      </c>
      <c r="CL169" s="9"/>
      <c r="CM169" s="9"/>
      <c r="CN169" s="9">
        <v>0.27</v>
      </c>
      <c r="CO169" s="9">
        <v>0.16</v>
      </c>
      <c r="CP169" s="9">
        <v>1.89</v>
      </c>
      <c r="CQ169" s="9">
        <v>14.9</v>
      </c>
      <c r="CR169" s="9">
        <v>15</v>
      </c>
      <c r="CS169" s="9">
        <v>1.21</v>
      </c>
      <c r="CT169" s="9"/>
      <c r="CU169" s="9"/>
      <c r="CV169" s="9"/>
      <c r="CW169" s="9">
        <v>290</v>
      </c>
      <c r="CX169" s="9">
        <v>34.4</v>
      </c>
      <c r="CY169" s="9">
        <v>19.2</v>
      </c>
      <c r="CZ169" s="9">
        <v>214</v>
      </c>
      <c r="DA169" s="9">
        <v>21.9</v>
      </c>
      <c r="DB169" s="9"/>
      <c r="DC169" s="9"/>
      <c r="DD169" s="9"/>
      <c r="DE169" s="9"/>
      <c r="DF169" s="9"/>
      <c r="DG169" s="9"/>
      <c r="DH169" s="9"/>
      <c r="DI169" s="9"/>
      <c r="DJ169" s="9"/>
      <c r="DK169" s="9"/>
      <c r="DL169" s="9"/>
      <c r="DM169" s="9"/>
      <c r="DN169" s="9">
        <v>361</v>
      </c>
      <c r="DO169" s="9">
        <v>36.1</v>
      </c>
      <c r="DP169" s="9">
        <v>71.3</v>
      </c>
      <c r="DQ169" s="9">
        <v>7.87</v>
      </c>
      <c r="DR169" s="9">
        <v>25.4</v>
      </c>
      <c r="DS169" s="9">
        <v>4.3499999999999996</v>
      </c>
      <c r="DT169" s="9">
        <v>0.42</v>
      </c>
      <c r="DU169" s="9">
        <v>3.36</v>
      </c>
      <c r="DV169" s="9">
        <v>0.48</v>
      </c>
      <c r="DW169" s="9">
        <v>2.95</v>
      </c>
      <c r="DX169" s="9">
        <v>0.61</v>
      </c>
      <c r="DY169" s="9">
        <v>1.7</v>
      </c>
      <c r="DZ169" s="9">
        <v>0.26</v>
      </c>
      <c r="EA169" s="9">
        <v>1.68</v>
      </c>
      <c r="EB169" s="9">
        <v>0.25</v>
      </c>
      <c r="EC169" s="9">
        <v>6.4</v>
      </c>
      <c r="ED169" s="9">
        <v>1.56</v>
      </c>
      <c r="EE169" s="9"/>
      <c r="EF169" s="9"/>
      <c r="EG169" s="9"/>
      <c r="EH169" s="9"/>
      <c r="EI169" s="9"/>
      <c r="EJ169" s="9"/>
      <c r="EK169" s="9"/>
      <c r="EL169" s="9"/>
      <c r="EM169" s="9"/>
      <c r="EN169" s="9"/>
      <c r="EO169" s="9">
        <v>22.3</v>
      </c>
      <c r="EP169" s="9">
        <v>9.67</v>
      </c>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7"/>
      <c r="FP169" s="1" t="s">
        <v>359</v>
      </c>
    </row>
    <row r="170" spans="1:172" x14ac:dyDescent="0.35">
      <c r="A170" s="1" t="s">
        <v>357</v>
      </c>
      <c r="D170" s="1" t="s">
        <v>172</v>
      </c>
      <c r="E170" s="12">
        <v>48.466667000000001</v>
      </c>
      <c r="F170" s="12">
        <v>48.466667000000001</v>
      </c>
      <c r="G170" s="12">
        <v>117.25</v>
      </c>
      <c r="H170" s="12">
        <v>117.25</v>
      </c>
      <c r="L170" s="1" t="s">
        <v>361</v>
      </c>
      <c r="O170" s="6"/>
      <c r="P170" s="7"/>
      <c r="Q170" s="14">
        <v>179</v>
      </c>
      <c r="R170" s="7"/>
      <c r="S170" s="7"/>
      <c r="T170" s="7"/>
      <c r="U170" s="7"/>
      <c r="V170" s="7"/>
      <c r="W170" s="7"/>
      <c r="X170" s="7"/>
      <c r="Y170" s="7"/>
      <c r="Z170" s="7"/>
      <c r="AA170" s="7"/>
      <c r="AB170" s="9">
        <v>68.78</v>
      </c>
      <c r="AC170" s="9">
        <v>0.25</v>
      </c>
      <c r="AD170" s="9"/>
      <c r="AE170" s="9">
        <v>13.69</v>
      </c>
      <c r="AF170" s="9"/>
      <c r="AG170" s="11">
        <v>0.52</v>
      </c>
      <c r="AH170" s="11">
        <v>1.04</v>
      </c>
      <c r="AI170" s="11">
        <f t="shared" si="0"/>
        <v>1.5078960000000001</v>
      </c>
      <c r="AJ170" s="9">
        <v>1.92</v>
      </c>
      <c r="AK170" s="9">
        <v>0.36</v>
      </c>
      <c r="AL170" s="9">
        <v>0.08</v>
      </c>
      <c r="AM170" s="9"/>
      <c r="AN170" s="9">
        <v>2.76</v>
      </c>
      <c r="AO170" s="9">
        <v>3.53</v>
      </c>
      <c r="AP170" s="9">
        <v>0.06</v>
      </c>
      <c r="AQ170" s="9"/>
      <c r="AR170" s="9"/>
      <c r="AS170" s="9"/>
      <c r="AT170" s="9"/>
      <c r="AU170" s="9"/>
      <c r="AV170" s="9"/>
      <c r="AW170" s="9"/>
      <c r="AX170" s="9"/>
      <c r="AY170" s="9"/>
      <c r="AZ170" s="9"/>
      <c r="BA170" s="9"/>
      <c r="BB170" s="9"/>
      <c r="BC170" s="9"/>
      <c r="BD170" s="9"/>
      <c r="BE170" s="9"/>
      <c r="BF170" s="9">
        <v>6.44</v>
      </c>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v>3.57</v>
      </c>
      <c r="CI170" s="9"/>
      <c r="CJ170" s="9">
        <v>8.5500000000000007</v>
      </c>
      <c r="CK170" s="9">
        <v>1.1000000000000001</v>
      </c>
      <c r="CL170" s="9"/>
      <c r="CM170" s="9"/>
      <c r="CN170" s="9">
        <v>1.2</v>
      </c>
      <c r="CO170" s="9">
        <v>1.39</v>
      </c>
      <c r="CP170" s="9">
        <v>1.97</v>
      </c>
      <c r="CQ170" s="9">
        <v>66.2</v>
      </c>
      <c r="CR170" s="9">
        <v>18.5</v>
      </c>
      <c r="CS170" s="9">
        <v>1.31</v>
      </c>
      <c r="CT170" s="9"/>
      <c r="CU170" s="9"/>
      <c r="CV170" s="9"/>
      <c r="CW170" s="9">
        <v>123</v>
      </c>
      <c r="CX170" s="9">
        <v>446</v>
      </c>
      <c r="CY170" s="9">
        <v>22.7</v>
      </c>
      <c r="CZ170" s="9">
        <v>257</v>
      </c>
      <c r="DA170" s="9">
        <v>18.2</v>
      </c>
      <c r="DB170" s="9"/>
      <c r="DC170" s="9"/>
      <c r="DD170" s="9"/>
      <c r="DE170" s="9"/>
      <c r="DF170" s="9"/>
      <c r="DG170" s="9"/>
      <c r="DH170" s="9"/>
      <c r="DI170" s="9"/>
      <c r="DJ170" s="9"/>
      <c r="DK170" s="9"/>
      <c r="DL170" s="9"/>
      <c r="DM170" s="9">
        <v>625</v>
      </c>
      <c r="DN170" s="9">
        <v>1020</v>
      </c>
      <c r="DO170" s="9">
        <v>37.799999999999997</v>
      </c>
      <c r="DP170" s="9">
        <v>90.6</v>
      </c>
      <c r="DQ170" s="9">
        <v>8.86</v>
      </c>
      <c r="DR170" s="9">
        <v>30.6</v>
      </c>
      <c r="DS170" s="9">
        <v>5.47</v>
      </c>
      <c r="DT170" s="9">
        <v>1.05</v>
      </c>
      <c r="DU170" s="9">
        <v>4.57</v>
      </c>
      <c r="DV170" s="9">
        <v>0.64</v>
      </c>
      <c r="DW170" s="9">
        <v>3.72</v>
      </c>
      <c r="DX170" s="9">
        <v>0.73</v>
      </c>
      <c r="DY170" s="9">
        <v>2.2000000000000002</v>
      </c>
      <c r="DZ170" s="9">
        <v>0.35</v>
      </c>
      <c r="EA170" s="9">
        <v>2.36</v>
      </c>
      <c r="EB170" s="9">
        <v>0.36</v>
      </c>
      <c r="EC170" s="9">
        <v>6.83</v>
      </c>
      <c r="ED170" s="9">
        <v>1.34</v>
      </c>
      <c r="EE170" s="9"/>
      <c r="EF170" s="9"/>
      <c r="EG170" s="9"/>
      <c r="EH170" s="9"/>
      <c r="EI170" s="9"/>
      <c r="EJ170" s="9"/>
      <c r="EK170" s="9"/>
      <c r="EL170" s="9"/>
      <c r="EM170" s="9">
        <v>27.4</v>
      </c>
      <c r="EN170" s="9"/>
      <c r="EO170" s="9">
        <v>21.8</v>
      </c>
      <c r="EP170" s="9">
        <v>4.6100000000000003</v>
      </c>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7"/>
      <c r="FP170" s="1" t="s">
        <v>359</v>
      </c>
    </row>
    <row r="171" spans="1:172" x14ac:dyDescent="0.35">
      <c r="A171" s="1" t="s">
        <v>357</v>
      </c>
      <c r="D171" s="1" t="s">
        <v>172</v>
      </c>
      <c r="E171" s="12">
        <v>48.466667000000001</v>
      </c>
      <c r="F171" s="12">
        <v>48.466667000000001</v>
      </c>
      <c r="G171" s="12">
        <v>117.25</v>
      </c>
      <c r="H171" s="12">
        <v>117.25</v>
      </c>
      <c r="L171" s="1" t="s">
        <v>362</v>
      </c>
      <c r="O171" s="6"/>
      <c r="P171" s="7"/>
      <c r="Q171" s="14">
        <v>179</v>
      </c>
      <c r="R171" s="7"/>
      <c r="S171" s="7"/>
      <c r="T171" s="7"/>
      <c r="U171" s="7"/>
      <c r="V171" s="7"/>
      <c r="W171" s="7"/>
      <c r="X171" s="7"/>
      <c r="Y171" s="7"/>
      <c r="Z171" s="7"/>
      <c r="AA171" s="7"/>
      <c r="AB171" s="9">
        <v>70.06</v>
      </c>
      <c r="AC171" s="9">
        <v>0.5</v>
      </c>
      <c r="AD171" s="9"/>
      <c r="AE171" s="9">
        <v>14.88</v>
      </c>
      <c r="AF171" s="9"/>
      <c r="AG171" s="11">
        <v>0.88</v>
      </c>
      <c r="AH171" s="11">
        <v>1.76</v>
      </c>
      <c r="AI171" s="11">
        <f t="shared" si="0"/>
        <v>2.5518239999999999</v>
      </c>
      <c r="AJ171" s="9">
        <v>0.97</v>
      </c>
      <c r="AK171" s="9">
        <v>0.6</v>
      </c>
      <c r="AL171" s="9">
        <v>0.05</v>
      </c>
      <c r="AM171" s="9"/>
      <c r="AN171" s="9">
        <v>4.57</v>
      </c>
      <c r="AO171" s="9">
        <v>4.88</v>
      </c>
      <c r="AP171" s="9">
        <v>0.12</v>
      </c>
      <c r="AQ171" s="9"/>
      <c r="AR171" s="9"/>
      <c r="AS171" s="9"/>
      <c r="AT171" s="9"/>
      <c r="AU171" s="9"/>
      <c r="AV171" s="9"/>
      <c r="AW171" s="9"/>
      <c r="AX171" s="9"/>
      <c r="AY171" s="9"/>
      <c r="AZ171" s="9"/>
      <c r="BA171" s="9"/>
      <c r="BB171" s="9"/>
      <c r="BC171" s="9"/>
      <c r="BD171" s="9"/>
      <c r="BE171" s="9"/>
      <c r="BF171" s="9">
        <v>0.82</v>
      </c>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v>6.26</v>
      </c>
      <c r="CI171" s="9"/>
      <c r="CJ171" s="9">
        <v>31.9</v>
      </c>
      <c r="CK171" s="9">
        <v>2.21</v>
      </c>
      <c r="CL171" s="9"/>
      <c r="CM171" s="9"/>
      <c r="CN171" s="9">
        <v>73.3</v>
      </c>
      <c r="CO171" s="9">
        <v>1.21</v>
      </c>
      <c r="CP171" s="9">
        <v>8.2799999999999994</v>
      </c>
      <c r="CQ171" s="9">
        <v>36.9</v>
      </c>
      <c r="CR171" s="9">
        <v>16.7</v>
      </c>
      <c r="CS171" s="9">
        <v>1.23</v>
      </c>
      <c r="CT171" s="9"/>
      <c r="CU171" s="9"/>
      <c r="CV171" s="9"/>
      <c r="CW171" s="9">
        <v>127</v>
      </c>
      <c r="CX171" s="9">
        <v>185</v>
      </c>
      <c r="CY171" s="9">
        <v>32.200000000000003</v>
      </c>
      <c r="CZ171" s="9">
        <v>361</v>
      </c>
      <c r="DA171" s="9">
        <v>10.4</v>
      </c>
      <c r="DB171" s="9"/>
      <c r="DC171" s="9"/>
      <c r="DD171" s="9"/>
      <c r="DE171" s="9"/>
      <c r="DF171" s="9"/>
      <c r="DG171" s="9"/>
      <c r="DH171" s="9"/>
      <c r="DI171" s="9"/>
      <c r="DJ171" s="9"/>
      <c r="DK171" s="9"/>
      <c r="DL171" s="9"/>
      <c r="DM171" s="9">
        <v>3.49</v>
      </c>
      <c r="DN171" s="9">
        <v>692</v>
      </c>
      <c r="DO171" s="9">
        <v>35.4</v>
      </c>
      <c r="DP171" s="9">
        <v>69.7</v>
      </c>
      <c r="DQ171" s="9">
        <v>7.62</v>
      </c>
      <c r="DR171" s="9">
        <v>27.7</v>
      </c>
      <c r="DS171" s="9">
        <v>5.21</v>
      </c>
      <c r="DT171" s="9">
        <v>0.99</v>
      </c>
      <c r="DU171" s="9">
        <v>5.21</v>
      </c>
      <c r="DV171" s="9">
        <v>0.78</v>
      </c>
      <c r="DW171" s="9">
        <v>4.96</v>
      </c>
      <c r="DX171" s="9">
        <v>1.06</v>
      </c>
      <c r="DY171" s="9">
        <v>3.34</v>
      </c>
      <c r="DZ171" s="9">
        <v>0.56000000000000005</v>
      </c>
      <c r="EA171" s="9">
        <v>3.81</v>
      </c>
      <c r="EB171" s="9">
        <v>0.61</v>
      </c>
      <c r="EC171" s="9">
        <v>9.19</v>
      </c>
      <c r="ED171" s="9">
        <v>0.88</v>
      </c>
      <c r="EE171" s="9"/>
      <c r="EF171" s="9"/>
      <c r="EG171" s="9"/>
      <c r="EH171" s="9"/>
      <c r="EI171" s="9"/>
      <c r="EJ171" s="9"/>
      <c r="EK171" s="9"/>
      <c r="EL171" s="9"/>
      <c r="EM171" s="9">
        <v>21.3</v>
      </c>
      <c r="EN171" s="9"/>
      <c r="EO171" s="9">
        <v>18.600000000000001</v>
      </c>
      <c r="EP171" s="9">
        <v>3.59</v>
      </c>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7"/>
      <c r="FP171" s="1" t="s">
        <v>359</v>
      </c>
    </row>
    <row r="172" spans="1:172" x14ac:dyDescent="0.35">
      <c r="A172" s="1" t="s">
        <v>357</v>
      </c>
      <c r="D172" s="1" t="s">
        <v>172</v>
      </c>
      <c r="E172" s="12">
        <v>48.466667000000001</v>
      </c>
      <c r="F172" s="12">
        <v>48.466667000000001</v>
      </c>
      <c r="G172" s="12">
        <v>117.25</v>
      </c>
      <c r="H172" s="12">
        <v>117.25</v>
      </c>
      <c r="L172" s="1" t="s">
        <v>363</v>
      </c>
      <c r="O172" s="6"/>
      <c r="P172" s="7"/>
      <c r="Q172" s="14">
        <v>179</v>
      </c>
      <c r="R172" s="7"/>
      <c r="S172" s="7"/>
      <c r="T172" s="7"/>
      <c r="U172" s="7"/>
      <c r="V172" s="7"/>
      <c r="W172" s="7"/>
      <c r="X172" s="7"/>
      <c r="Y172" s="7"/>
      <c r="Z172" s="7"/>
      <c r="AA172" s="7"/>
      <c r="AB172" s="9">
        <v>50.84</v>
      </c>
      <c r="AC172" s="9">
        <v>1.34</v>
      </c>
      <c r="AD172" s="9"/>
      <c r="AE172" s="9">
        <v>16.84</v>
      </c>
      <c r="AF172" s="9"/>
      <c r="AG172" s="11">
        <v>2.98</v>
      </c>
      <c r="AH172" s="11">
        <v>5.97</v>
      </c>
      <c r="AI172" s="11">
        <f t="shared" si="0"/>
        <v>8.6514039999999994</v>
      </c>
      <c r="AJ172" s="9">
        <v>6.3</v>
      </c>
      <c r="AK172" s="9">
        <v>3.62</v>
      </c>
      <c r="AL172" s="9">
        <v>0.16</v>
      </c>
      <c r="AM172" s="9"/>
      <c r="AN172" s="9">
        <v>1.05</v>
      </c>
      <c r="AO172" s="9">
        <v>5.31</v>
      </c>
      <c r="AP172" s="9">
        <v>0.42</v>
      </c>
      <c r="AQ172" s="9"/>
      <c r="AR172" s="9"/>
      <c r="AS172" s="9"/>
      <c r="AT172" s="9"/>
      <c r="AU172" s="9"/>
      <c r="AV172" s="9"/>
      <c r="AW172" s="9"/>
      <c r="AX172" s="9"/>
      <c r="AY172" s="9"/>
      <c r="AZ172" s="9"/>
      <c r="BA172" s="9"/>
      <c r="BB172" s="9"/>
      <c r="BC172" s="9"/>
      <c r="BD172" s="9"/>
      <c r="BE172" s="9"/>
      <c r="BF172" s="9">
        <v>4.0999999999999996</v>
      </c>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v>25</v>
      </c>
      <c r="CI172" s="9"/>
      <c r="CJ172" s="9">
        <v>230</v>
      </c>
      <c r="CK172" s="9">
        <v>4.24</v>
      </c>
      <c r="CL172" s="9"/>
      <c r="CM172" s="9"/>
      <c r="CN172" s="9">
        <v>36.6</v>
      </c>
      <c r="CO172" s="9">
        <v>5.8</v>
      </c>
      <c r="CP172" s="9">
        <v>11.7</v>
      </c>
      <c r="CQ172" s="9">
        <v>120</v>
      </c>
      <c r="CR172" s="9">
        <v>19.899999999999999</v>
      </c>
      <c r="CS172" s="9">
        <v>1.51</v>
      </c>
      <c r="CT172" s="9"/>
      <c r="CU172" s="9"/>
      <c r="CV172" s="9"/>
      <c r="CW172" s="9">
        <v>29.1</v>
      </c>
      <c r="CX172" s="9">
        <v>380</v>
      </c>
      <c r="CY172" s="9">
        <v>27.6</v>
      </c>
      <c r="CZ172" s="9">
        <v>170</v>
      </c>
      <c r="DA172" s="9">
        <v>6.16</v>
      </c>
      <c r="DB172" s="9"/>
      <c r="DC172" s="9"/>
      <c r="DD172" s="9"/>
      <c r="DE172" s="9"/>
      <c r="DF172" s="9"/>
      <c r="DG172" s="9"/>
      <c r="DH172" s="9"/>
      <c r="DI172" s="9"/>
      <c r="DJ172" s="9"/>
      <c r="DK172" s="9"/>
      <c r="DL172" s="9"/>
      <c r="DM172" s="9">
        <v>1.1399999999999999</v>
      </c>
      <c r="DN172" s="9">
        <v>215</v>
      </c>
      <c r="DO172" s="9">
        <v>26</v>
      </c>
      <c r="DP172" s="9">
        <v>55.9</v>
      </c>
      <c r="DQ172" s="9">
        <v>6.87</v>
      </c>
      <c r="DR172" s="9">
        <v>28.6</v>
      </c>
      <c r="DS172" s="9">
        <v>5.89</v>
      </c>
      <c r="DT172" s="9">
        <v>1.81</v>
      </c>
      <c r="DU172" s="9">
        <v>5.61</v>
      </c>
      <c r="DV172" s="9">
        <v>0.82</v>
      </c>
      <c r="DW172" s="9">
        <v>4.91</v>
      </c>
      <c r="DX172" s="9">
        <v>0.98</v>
      </c>
      <c r="DY172" s="9">
        <v>2.76</v>
      </c>
      <c r="DZ172" s="9">
        <v>0.41</v>
      </c>
      <c r="EA172" s="9">
        <v>2.57</v>
      </c>
      <c r="EB172" s="9">
        <v>0.39</v>
      </c>
      <c r="EC172" s="9">
        <v>4.1399999999999997</v>
      </c>
      <c r="ED172" s="9">
        <v>0.4</v>
      </c>
      <c r="EE172" s="9"/>
      <c r="EF172" s="9"/>
      <c r="EG172" s="9"/>
      <c r="EH172" s="9"/>
      <c r="EI172" s="9"/>
      <c r="EJ172" s="9"/>
      <c r="EK172" s="9"/>
      <c r="EL172" s="9"/>
      <c r="EM172" s="9">
        <v>16.100000000000001</v>
      </c>
      <c r="EN172" s="9"/>
      <c r="EO172" s="9">
        <v>3.53</v>
      </c>
      <c r="EP172" s="9">
        <v>0.94</v>
      </c>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7"/>
      <c r="FP172" s="1" t="s">
        <v>359</v>
      </c>
    </row>
    <row r="173" spans="1:172" x14ac:dyDescent="0.35">
      <c r="A173" s="1" t="s">
        <v>357</v>
      </c>
      <c r="D173" s="1" t="s">
        <v>172</v>
      </c>
      <c r="E173" s="12">
        <v>48.466667000000001</v>
      </c>
      <c r="F173" s="12">
        <v>48.466667000000001</v>
      </c>
      <c r="G173" s="12">
        <v>117.25</v>
      </c>
      <c r="H173" s="12">
        <v>117.25</v>
      </c>
      <c r="L173" s="1" t="s">
        <v>364</v>
      </c>
      <c r="O173" s="6"/>
      <c r="P173" s="7"/>
      <c r="Q173" s="14">
        <v>179</v>
      </c>
      <c r="R173" s="7"/>
      <c r="S173" s="7"/>
      <c r="T173" s="7"/>
      <c r="U173" s="7"/>
      <c r="V173" s="7"/>
      <c r="W173" s="7"/>
      <c r="X173" s="7"/>
      <c r="Y173" s="7"/>
      <c r="Z173" s="7"/>
      <c r="AA173" s="7"/>
      <c r="AB173" s="9">
        <v>50.95</v>
      </c>
      <c r="AC173" s="9">
        <v>1.33</v>
      </c>
      <c r="AD173" s="9"/>
      <c r="AE173" s="9">
        <v>16.84</v>
      </c>
      <c r="AF173" s="9"/>
      <c r="AG173" s="11">
        <v>3</v>
      </c>
      <c r="AH173" s="11">
        <v>5.99</v>
      </c>
      <c r="AI173" s="11">
        <f t="shared" si="0"/>
        <v>8.6894000000000009</v>
      </c>
      <c r="AJ173" s="9">
        <v>6.33</v>
      </c>
      <c r="AK173" s="9">
        <v>3.65</v>
      </c>
      <c r="AL173" s="9">
        <v>0.16</v>
      </c>
      <c r="AM173" s="9"/>
      <c r="AN173" s="9">
        <v>1.05</v>
      </c>
      <c r="AO173" s="9">
        <v>5.33</v>
      </c>
      <c r="AP173" s="9">
        <v>0.41</v>
      </c>
      <c r="AQ173" s="9"/>
      <c r="AR173" s="9"/>
      <c r="AS173" s="9"/>
      <c r="AT173" s="9"/>
      <c r="AU173" s="9"/>
      <c r="AV173" s="9"/>
      <c r="AW173" s="9"/>
      <c r="AX173" s="9"/>
      <c r="AY173" s="9"/>
      <c r="AZ173" s="9"/>
      <c r="BA173" s="9"/>
      <c r="BB173" s="9"/>
      <c r="BC173" s="9"/>
      <c r="BD173" s="9"/>
      <c r="BE173" s="9"/>
      <c r="BF173" s="9">
        <v>4.0599999999999996</v>
      </c>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v>25</v>
      </c>
      <c r="CI173" s="9"/>
      <c r="CJ173" s="9">
        <v>227</v>
      </c>
      <c r="CK173" s="9">
        <v>4.49</v>
      </c>
      <c r="CL173" s="9"/>
      <c r="CM173" s="9"/>
      <c r="CN173" s="9">
        <v>36.200000000000003</v>
      </c>
      <c r="CO173" s="9">
        <v>5.58</v>
      </c>
      <c r="CP173" s="9">
        <v>11.6</v>
      </c>
      <c r="CQ173" s="9">
        <v>120</v>
      </c>
      <c r="CR173" s="9">
        <v>20</v>
      </c>
      <c r="CS173" s="9">
        <v>1.5</v>
      </c>
      <c r="CT173" s="9"/>
      <c r="CU173" s="9"/>
      <c r="CV173" s="9"/>
      <c r="CW173" s="9">
        <v>29.1</v>
      </c>
      <c r="CX173" s="9">
        <v>381</v>
      </c>
      <c r="CY173" s="9">
        <v>27.9</v>
      </c>
      <c r="CZ173" s="9">
        <v>180</v>
      </c>
      <c r="DA173" s="9">
        <v>5.98</v>
      </c>
      <c r="DB173" s="9"/>
      <c r="DC173" s="9"/>
      <c r="DD173" s="9"/>
      <c r="DE173" s="9"/>
      <c r="DF173" s="9"/>
      <c r="DG173" s="9"/>
      <c r="DH173" s="9"/>
      <c r="DI173" s="9"/>
      <c r="DJ173" s="9"/>
      <c r="DK173" s="9"/>
      <c r="DL173" s="9"/>
      <c r="DM173" s="9">
        <v>1.1399999999999999</v>
      </c>
      <c r="DN173" s="9">
        <v>215</v>
      </c>
      <c r="DO173" s="9">
        <v>26</v>
      </c>
      <c r="DP173" s="9">
        <v>56.1</v>
      </c>
      <c r="DQ173" s="9">
        <v>6.9</v>
      </c>
      <c r="DR173" s="9">
        <v>28.6</v>
      </c>
      <c r="DS173" s="9">
        <v>5.96</v>
      </c>
      <c r="DT173" s="9">
        <v>1.81</v>
      </c>
      <c r="DU173" s="9">
        <v>5.66</v>
      </c>
      <c r="DV173" s="9">
        <v>0.83</v>
      </c>
      <c r="DW173" s="9">
        <v>4.9800000000000004</v>
      </c>
      <c r="DX173" s="9">
        <v>0.99</v>
      </c>
      <c r="DY173" s="9">
        <v>2.81</v>
      </c>
      <c r="DZ173" s="9">
        <v>0.42</v>
      </c>
      <c r="EA173" s="9">
        <v>2.62</v>
      </c>
      <c r="EB173" s="9">
        <v>0.4</v>
      </c>
      <c r="EC173" s="9">
        <v>4.33</v>
      </c>
      <c r="ED173" s="9">
        <v>0.37</v>
      </c>
      <c r="EE173" s="9"/>
      <c r="EF173" s="9"/>
      <c r="EG173" s="9"/>
      <c r="EH173" s="9"/>
      <c r="EI173" s="9"/>
      <c r="EJ173" s="9"/>
      <c r="EK173" s="9"/>
      <c r="EL173" s="9"/>
      <c r="EM173" s="9">
        <v>16.399999999999999</v>
      </c>
      <c r="EN173" s="9"/>
      <c r="EO173" s="9">
        <v>3.6</v>
      </c>
      <c r="EP173" s="9">
        <v>0.96</v>
      </c>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7"/>
      <c r="FP173" s="1" t="s">
        <v>359</v>
      </c>
    </row>
    <row r="174" spans="1:172" x14ac:dyDescent="0.35">
      <c r="A174" s="1" t="s">
        <v>357</v>
      </c>
      <c r="D174" s="1" t="s">
        <v>172</v>
      </c>
      <c r="E174" s="12">
        <v>48.466667000000001</v>
      </c>
      <c r="F174" s="12">
        <v>48.466667000000001</v>
      </c>
      <c r="G174" s="12">
        <v>117.25</v>
      </c>
      <c r="H174" s="12">
        <v>117.25</v>
      </c>
      <c r="L174" s="1" t="s">
        <v>365</v>
      </c>
      <c r="O174" s="6"/>
      <c r="P174" s="7"/>
      <c r="Q174" s="14">
        <v>154</v>
      </c>
      <c r="R174" s="7"/>
      <c r="S174" s="7"/>
      <c r="T174" s="7"/>
      <c r="U174" s="7"/>
      <c r="V174" s="7"/>
      <c r="W174" s="7"/>
      <c r="X174" s="7"/>
      <c r="Y174" s="7"/>
      <c r="Z174" s="7"/>
      <c r="AA174" s="7"/>
      <c r="AB174" s="9">
        <v>76.86</v>
      </c>
      <c r="AC174" s="9">
        <v>0.04</v>
      </c>
      <c r="AD174" s="9"/>
      <c r="AE174" s="9">
        <v>12.73</v>
      </c>
      <c r="AF174" s="9"/>
      <c r="AG174" s="11">
        <v>0.31</v>
      </c>
      <c r="AH174" s="11">
        <v>0.61</v>
      </c>
      <c r="AI174" s="11">
        <f t="shared" si="0"/>
        <v>0.88893800000000001</v>
      </c>
      <c r="AJ174" s="9">
        <v>0.28999999999999998</v>
      </c>
      <c r="AK174" s="9">
        <v>0.01</v>
      </c>
      <c r="AL174" s="9">
        <v>0.01</v>
      </c>
      <c r="AM174" s="9"/>
      <c r="AN174" s="9">
        <v>4.2699999999999996</v>
      </c>
      <c r="AO174" s="9">
        <v>3.95</v>
      </c>
      <c r="AP174" s="9">
        <v>0.01</v>
      </c>
      <c r="AQ174" s="9"/>
      <c r="AR174" s="9"/>
      <c r="AS174" s="9"/>
      <c r="AT174" s="9"/>
      <c r="AU174" s="9"/>
      <c r="AV174" s="9"/>
      <c r="AW174" s="9"/>
      <c r="AX174" s="9"/>
      <c r="AY174" s="9"/>
      <c r="AZ174" s="9"/>
      <c r="BA174" s="9"/>
      <c r="BB174" s="9"/>
      <c r="BC174" s="9"/>
      <c r="BD174" s="9"/>
      <c r="BE174" s="9"/>
      <c r="BF174" s="9">
        <v>0.45</v>
      </c>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v>1.29</v>
      </c>
      <c r="CI174" s="9"/>
      <c r="CJ174" s="9">
        <v>0.93</v>
      </c>
      <c r="CK174" s="9">
        <v>0.86</v>
      </c>
      <c r="CL174" s="9"/>
      <c r="CM174" s="9"/>
      <c r="CN174" s="9">
        <v>0.11</v>
      </c>
      <c r="CO174" s="9">
        <v>0.89</v>
      </c>
      <c r="CP174" s="9">
        <v>0.62</v>
      </c>
      <c r="CQ174" s="9">
        <v>27.5</v>
      </c>
      <c r="CR174" s="9">
        <v>22.3</v>
      </c>
      <c r="CS174" s="9">
        <v>1.56</v>
      </c>
      <c r="CT174" s="9"/>
      <c r="CU174" s="9"/>
      <c r="CV174" s="9"/>
      <c r="CW174" s="9">
        <v>338</v>
      </c>
      <c r="CX174" s="9">
        <v>15.5</v>
      </c>
      <c r="CY174" s="9">
        <v>67.3</v>
      </c>
      <c r="CZ174" s="9">
        <v>228</v>
      </c>
      <c r="DA174" s="9">
        <v>17</v>
      </c>
      <c r="DB174" s="9"/>
      <c r="DC174" s="9"/>
      <c r="DD174" s="9"/>
      <c r="DE174" s="9"/>
      <c r="DF174" s="9"/>
      <c r="DG174" s="9"/>
      <c r="DH174" s="9"/>
      <c r="DI174" s="9"/>
      <c r="DJ174" s="9"/>
      <c r="DK174" s="9"/>
      <c r="DL174" s="9"/>
      <c r="DM174" s="9">
        <v>2.4900000000000002</v>
      </c>
      <c r="DN174" s="9">
        <v>182</v>
      </c>
      <c r="DO174" s="9">
        <v>31.9</v>
      </c>
      <c r="DP174" s="9">
        <v>68.3</v>
      </c>
      <c r="DQ174" s="9">
        <v>9.4</v>
      </c>
      <c r="DR174" s="9">
        <v>35.6</v>
      </c>
      <c r="DS174" s="9">
        <v>8.92</v>
      </c>
      <c r="DT174" s="9">
        <v>0.3</v>
      </c>
      <c r="DU174" s="9">
        <v>7.96</v>
      </c>
      <c r="DV174" s="9">
        <v>1.4</v>
      </c>
      <c r="DW174" s="9">
        <v>9.68</v>
      </c>
      <c r="DX174" s="9">
        <v>2.19</v>
      </c>
      <c r="DY174" s="9">
        <v>6.34</v>
      </c>
      <c r="DZ174" s="9">
        <v>1</v>
      </c>
      <c r="EA174" s="9">
        <v>6.82</v>
      </c>
      <c r="EB174" s="9">
        <v>1.03</v>
      </c>
      <c r="EC174" s="9">
        <v>8.91</v>
      </c>
      <c r="ED174" s="9">
        <v>2.2599999999999998</v>
      </c>
      <c r="EE174" s="9"/>
      <c r="EF174" s="9"/>
      <c r="EG174" s="9"/>
      <c r="EH174" s="9"/>
      <c r="EI174" s="9"/>
      <c r="EJ174" s="9"/>
      <c r="EK174" s="9"/>
      <c r="EL174" s="9"/>
      <c r="EM174" s="9">
        <v>16.2</v>
      </c>
      <c r="EN174" s="9"/>
      <c r="EO174" s="9">
        <v>34.9</v>
      </c>
      <c r="EP174" s="9">
        <v>4.96</v>
      </c>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7"/>
      <c r="FP174" s="1" t="s">
        <v>359</v>
      </c>
    </row>
    <row r="175" spans="1:172" x14ac:dyDescent="0.35">
      <c r="A175" s="1" t="s">
        <v>357</v>
      </c>
      <c r="D175" s="1" t="s">
        <v>172</v>
      </c>
      <c r="E175" s="12">
        <v>48.466667000000001</v>
      </c>
      <c r="F175" s="12">
        <v>48.466667000000001</v>
      </c>
      <c r="G175" s="12">
        <v>117.25</v>
      </c>
      <c r="H175" s="12">
        <v>117.25</v>
      </c>
      <c r="L175" s="1" t="s">
        <v>366</v>
      </c>
      <c r="O175" s="6"/>
      <c r="P175" s="7"/>
      <c r="Q175" s="14">
        <v>154</v>
      </c>
      <c r="R175" s="7"/>
      <c r="S175" s="7"/>
      <c r="T175" s="7"/>
      <c r="U175" s="7"/>
      <c r="V175" s="7"/>
      <c r="W175" s="7"/>
      <c r="X175" s="7"/>
      <c r="Y175" s="7"/>
      <c r="Z175" s="7"/>
      <c r="AA175" s="7"/>
      <c r="AB175" s="9">
        <v>71.680000000000007</v>
      </c>
      <c r="AC175" s="9">
        <v>0.3</v>
      </c>
      <c r="AD175" s="9"/>
      <c r="AE175" s="9">
        <v>14.24</v>
      </c>
      <c r="AF175" s="9"/>
      <c r="AG175" s="11">
        <v>0.56999999999999995</v>
      </c>
      <c r="AH175" s="11">
        <v>1.1399999999999999</v>
      </c>
      <c r="AI175" s="11">
        <f t="shared" si="0"/>
        <v>1.6528859999999999</v>
      </c>
      <c r="AJ175" s="9">
        <v>1.2</v>
      </c>
      <c r="AK175" s="9">
        <v>0.4</v>
      </c>
      <c r="AL175" s="9">
        <v>0.06</v>
      </c>
      <c r="AM175" s="9"/>
      <c r="AN175" s="9">
        <v>5</v>
      </c>
      <c r="AO175" s="9">
        <v>4.22</v>
      </c>
      <c r="AP175" s="9">
        <v>7.0000000000000007E-2</v>
      </c>
      <c r="AQ175" s="9"/>
      <c r="AR175" s="9"/>
      <c r="AS175" s="9"/>
      <c r="AT175" s="9"/>
      <c r="AU175" s="9"/>
      <c r="AV175" s="9"/>
      <c r="AW175" s="9"/>
      <c r="AX175" s="9"/>
      <c r="AY175" s="9"/>
      <c r="AZ175" s="9"/>
      <c r="BA175" s="9"/>
      <c r="BB175" s="9"/>
      <c r="BC175" s="9"/>
      <c r="BD175" s="9"/>
      <c r="BE175" s="9"/>
      <c r="BF175" s="9">
        <v>0.52</v>
      </c>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v>3.46</v>
      </c>
      <c r="CI175" s="9"/>
      <c r="CJ175" s="9">
        <v>16.5</v>
      </c>
      <c r="CK175" s="9">
        <v>3.52</v>
      </c>
      <c r="CL175" s="9"/>
      <c r="CM175" s="9"/>
      <c r="CN175" s="9">
        <v>1.9</v>
      </c>
      <c r="CO175" s="9">
        <v>2.44</v>
      </c>
      <c r="CP175" s="9">
        <v>1.23</v>
      </c>
      <c r="CQ175" s="9">
        <v>42.9</v>
      </c>
      <c r="CR175" s="9">
        <v>21.3</v>
      </c>
      <c r="CS175" s="9">
        <v>1.51</v>
      </c>
      <c r="CT175" s="9"/>
      <c r="CU175" s="9"/>
      <c r="CV175" s="9"/>
      <c r="CW175" s="9">
        <v>215</v>
      </c>
      <c r="CX175" s="9">
        <v>195</v>
      </c>
      <c r="CY175" s="9">
        <v>24.7</v>
      </c>
      <c r="CZ175" s="9">
        <v>205</v>
      </c>
      <c r="DA175" s="9">
        <v>27.2</v>
      </c>
      <c r="DB175" s="9"/>
      <c r="DC175" s="9"/>
      <c r="DD175" s="9"/>
      <c r="DE175" s="9"/>
      <c r="DF175" s="9"/>
      <c r="DG175" s="9"/>
      <c r="DH175" s="9"/>
      <c r="DI175" s="9"/>
      <c r="DJ175" s="9"/>
      <c r="DK175" s="9"/>
      <c r="DL175" s="9"/>
      <c r="DM175" s="9">
        <v>3.42</v>
      </c>
      <c r="DN175" s="9">
        <v>495</v>
      </c>
      <c r="DO175" s="9">
        <v>53.1</v>
      </c>
      <c r="DP175" s="9">
        <v>105</v>
      </c>
      <c r="DQ175" s="9">
        <v>11.4</v>
      </c>
      <c r="DR175" s="9">
        <v>38.4</v>
      </c>
      <c r="DS175" s="9">
        <v>6.28</v>
      </c>
      <c r="DT175" s="9">
        <v>0.85</v>
      </c>
      <c r="DU175" s="9">
        <v>5.22</v>
      </c>
      <c r="DV175" s="9">
        <v>0.74</v>
      </c>
      <c r="DW175" s="9">
        <v>4.1500000000000004</v>
      </c>
      <c r="DX175" s="9">
        <v>0.86</v>
      </c>
      <c r="DY175" s="9">
        <v>2.5299999999999998</v>
      </c>
      <c r="DZ175" s="9">
        <v>0.42</v>
      </c>
      <c r="EA175" s="9">
        <v>2.91</v>
      </c>
      <c r="EB175" s="9">
        <v>0.43</v>
      </c>
      <c r="EC175" s="9">
        <v>7.12</v>
      </c>
      <c r="ED175" s="9">
        <v>2.2599999999999998</v>
      </c>
      <c r="EE175" s="9"/>
      <c r="EF175" s="9"/>
      <c r="EG175" s="9"/>
      <c r="EH175" s="9"/>
      <c r="EI175" s="9"/>
      <c r="EJ175" s="9"/>
      <c r="EK175" s="9"/>
      <c r="EL175" s="9"/>
      <c r="EM175" s="9">
        <v>29.2</v>
      </c>
      <c r="EN175" s="9"/>
      <c r="EO175" s="9">
        <v>34.5</v>
      </c>
      <c r="EP175" s="9">
        <v>3.86</v>
      </c>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7"/>
      <c r="FP175" s="1" t="s">
        <v>359</v>
      </c>
    </row>
    <row r="176" spans="1:172" x14ac:dyDescent="0.35">
      <c r="A176" s="1" t="s">
        <v>357</v>
      </c>
      <c r="D176" s="1" t="s">
        <v>172</v>
      </c>
      <c r="E176" s="12">
        <v>48.466667000000001</v>
      </c>
      <c r="F176" s="12">
        <v>48.466667000000001</v>
      </c>
      <c r="G176" s="12">
        <v>117.25</v>
      </c>
      <c r="H176" s="12">
        <v>117.25</v>
      </c>
      <c r="L176" s="1" t="s">
        <v>367</v>
      </c>
      <c r="O176" s="6"/>
      <c r="P176" s="7"/>
      <c r="Q176" s="14">
        <v>154</v>
      </c>
      <c r="R176" s="7"/>
      <c r="S176" s="7"/>
      <c r="T176" s="7"/>
      <c r="U176" s="7"/>
      <c r="V176" s="7"/>
      <c r="W176" s="7"/>
      <c r="X176" s="7"/>
      <c r="Y176" s="7"/>
      <c r="Z176" s="7"/>
      <c r="AA176" s="7"/>
      <c r="AB176" s="9">
        <v>77.75</v>
      </c>
      <c r="AC176" s="9">
        <v>0.09</v>
      </c>
      <c r="AD176" s="9"/>
      <c r="AE176" s="9">
        <v>12.64</v>
      </c>
      <c r="AF176" s="9"/>
      <c r="AG176" s="11">
        <v>0.16</v>
      </c>
      <c r="AH176" s="11">
        <v>0.32</v>
      </c>
      <c r="AI176" s="11">
        <f t="shared" si="0"/>
        <v>0.46396800000000005</v>
      </c>
      <c r="AJ176" s="9">
        <v>0.31</v>
      </c>
      <c r="AK176" s="9">
        <v>0.09</v>
      </c>
      <c r="AL176" s="9">
        <v>0.01</v>
      </c>
      <c r="AM176" s="9"/>
      <c r="AN176" s="9">
        <v>5.03</v>
      </c>
      <c r="AO176" s="9">
        <v>3.44</v>
      </c>
      <c r="AP176" s="9">
        <v>0.03</v>
      </c>
      <c r="AQ176" s="9"/>
      <c r="AR176" s="9"/>
      <c r="AS176" s="9"/>
      <c r="AT176" s="9"/>
      <c r="AU176" s="9"/>
      <c r="AV176" s="9"/>
      <c r="AW176" s="9"/>
      <c r="AX176" s="9"/>
      <c r="AY176" s="9"/>
      <c r="AZ176" s="9"/>
      <c r="BA176" s="9"/>
      <c r="BB176" s="9"/>
      <c r="BC176" s="9"/>
      <c r="BD176" s="9"/>
      <c r="BE176" s="9"/>
      <c r="BF176" s="9">
        <v>0.42</v>
      </c>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v>2.87</v>
      </c>
      <c r="CI176" s="9"/>
      <c r="CJ176" s="9">
        <v>4.34</v>
      </c>
      <c r="CK176" s="9">
        <v>3.46</v>
      </c>
      <c r="CL176" s="9"/>
      <c r="CM176" s="9"/>
      <c r="CN176" s="9">
        <v>0.32</v>
      </c>
      <c r="CO176" s="9">
        <v>2.08</v>
      </c>
      <c r="CP176" s="9">
        <v>1.63</v>
      </c>
      <c r="CQ176" s="9">
        <v>17</v>
      </c>
      <c r="CR176" s="9">
        <v>20.7</v>
      </c>
      <c r="CS176" s="9">
        <v>2.0299999999999998</v>
      </c>
      <c r="CT176" s="9"/>
      <c r="CU176" s="9"/>
      <c r="CV176" s="9"/>
      <c r="CW176" s="9">
        <v>437</v>
      </c>
      <c r="CX176" s="9">
        <v>26.65</v>
      </c>
      <c r="CY176" s="9">
        <v>11.6</v>
      </c>
      <c r="CZ176" s="9">
        <v>112</v>
      </c>
      <c r="DA176" s="9">
        <v>39.4</v>
      </c>
      <c r="DB176" s="9"/>
      <c r="DC176" s="9"/>
      <c r="DD176" s="9"/>
      <c r="DE176" s="9"/>
      <c r="DF176" s="9"/>
      <c r="DG176" s="9"/>
      <c r="DH176" s="9"/>
      <c r="DI176" s="9"/>
      <c r="DJ176" s="9"/>
      <c r="DK176" s="9"/>
      <c r="DL176" s="9"/>
      <c r="DM176" s="9">
        <v>2.25</v>
      </c>
      <c r="DN176" s="9">
        <v>67.099999999999994</v>
      </c>
      <c r="DO176" s="9">
        <v>39.799999999999997</v>
      </c>
      <c r="DP176" s="9">
        <v>62.7</v>
      </c>
      <c r="DQ176" s="9">
        <v>5.21</v>
      </c>
      <c r="DR176" s="9">
        <v>14.2</v>
      </c>
      <c r="DS176" s="9">
        <v>2.0299999999999998</v>
      </c>
      <c r="DT176" s="9">
        <v>0.25</v>
      </c>
      <c r="DU176" s="9">
        <v>1.86</v>
      </c>
      <c r="DV176" s="9">
        <v>0.26</v>
      </c>
      <c r="DW176" s="9">
        <v>1.62</v>
      </c>
      <c r="DX176" s="9">
        <v>0.37</v>
      </c>
      <c r="DY176" s="9">
        <v>1.22</v>
      </c>
      <c r="DZ176" s="9">
        <v>0.24</v>
      </c>
      <c r="EA176" s="9">
        <v>1.92</v>
      </c>
      <c r="EB176" s="9">
        <v>0.32</v>
      </c>
      <c r="EC176" s="9">
        <v>5.6</v>
      </c>
      <c r="ED176" s="9">
        <v>3.56</v>
      </c>
      <c r="EE176" s="9"/>
      <c r="EF176" s="9"/>
      <c r="EG176" s="9"/>
      <c r="EH176" s="9"/>
      <c r="EI176" s="9"/>
      <c r="EJ176" s="9"/>
      <c r="EK176" s="9"/>
      <c r="EL176" s="9"/>
      <c r="EM176" s="9">
        <v>31.2</v>
      </c>
      <c r="EN176" s="9"/>
      <c r="EO176" s="9">
        <v>57.4</v>
      </c>
      <c r="EP176" s="9">
        <v>2.6</v>
      </c>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7"/>
      <c r="FP176" s="1" t="s">
        <v>359</v>
      </c>
    </row>
    <row r="177" spans="1:172" x14ac:dyDescent="0.35">
      <c r="A177" s="1" t="s">
        <v>357</v>
      </c>
      <c r="D177" s="1" t="s">
        <v>172</v>
      </c>
      <c r="E177" s="12">
        <v>48.466667000000001</v>
      </c>
      <c r="F177" s="12">
        <v>48.466667000000001</v>
      </c>
      <c r="G177" s="12">
        <v>117.25</v>
      </c>
      <c r="H177" s="12">
        <v>117.25</v>
      </c>
      <c r="L177" s="1" t="s">
        <v>368</v>
      </c>
      <c r="O177" s="6"/>
      <c r="P177" s="7"/>
      <c r="Q177" s="14">
        <v>154</v>
      </c>
      <c r="R177" s="7"/>
      <c r="S177" s="7"/>
      <c r="T177" s="7"/>
      <c r="U177" s="7"/>
      <c r="V177" s="7"/>
      <c r="W177" s="7"/>
      <c r="X177" s="7"/>
      <c r="Y177" s="7"/>
      <c r="Z177" s="7"/>
      <c r="AA177" s="7"/>
      <c r="AB177" s="9">
        <v>76.819999999999993</v>
      </c>
      <c r="AC177" s="9">
        <v>0.09</v>
      </c>
      <c r="AD177" s="9"/>
      <c r="AE177" s="9">
        <v>12.49</v>
      </c>
      <c r="AF177" s="9"/>
      <c r="AG177" s="11">
        <v>0.36</v>
      </c>
      <c r="AH177" s="11">
        <v>0.71</v>
      </c>
      <c r="AI177" s="11">
        <f t="shared" si="0"/>
        <v>1.033928</v>
      </c>
      <c r="AJ177" s="9">
        <v>0.26</v>
      </c>
      <c r="AK177" s="9">
        <v>0.09</v>
      </c>
      <c r="AL177" s="9">
        <v>0.04</v>
      </c>
      <c r="AM177" s="9"/>
      <c r="AN177" s="9">
        <v>4.72</v>
      </c>
      <c r="AO177" s="9">
        <v>3.8</v>
      </c>
      <c r="AP177" s="9">
        <v>0.02</v>
      </c>
      <c r="AQ177" s="9"/>
      <c r="AR177" s="9"/>
      <c r="AS177" s="9"/>
      <c r="AT177" s="9"/>
      <c r="AU177" s="9"/>
      <c r="AV177" s="9"/>
      <c r="AW177" s="9"/>
      <c r="AX177" s="9"/>
      <c r="AY177" s="9"/>
      <c r="AZ177" s="9"/>
      <c r="BA177" s="9"/>
      <c r="BB177" s="9"/>
      <c r="BC177" s="9"/>
      <c r="BD177" s="9"/>
      <c r="BE177" s="9"/>
      <c r="BF177" s="9">
        <v>0.56999999999999995</v>
      </c>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v>4.07</v>
      </c>
      <c r="CI177" s="9"/>
      <c r="CJ177" s="9">
        <v>5.38</v>
      </c>
      <c r="CK177" s="9">
        <v>2.27</v>
      </c>
      <c r="CL177" s="9"/>
      <c r="CM177" s="9"/>
      <c r="CN177" s="9">
        <v>0.56999999999999995</v>
      </c>
      <c r="CO177" s="9">
        <v>1.86</v>
      </c>
      <c r="CP177" s="9">
        <v>1.06</v>
      </c>
      <c r="CQ177" s="9">
        <v>24.4</v>
      </c>
      <c r="CR177" s="9">
        <v>23.5</v>
      </c>
      <c r="CS177" s="9">
        <v>2.0499999999999998</v>
      </c>
      <c r="CT177" s="9"/>
      <c r="CU177" s="9"/>
      <c r="CV177" s="9"/>
      <c r="CW177" s="9">
        <v>481</v>
      </c>
      <c r="CX177" s="9">
        <v>22.2</v>
      </c>
      <c r="CY177" s="9">
        <v>6.26</v>
      </c>
      <c r="CZ177" s="9">
        <v>113</v>
      </c>
      <c r="DA177" s="9">
        <v>44.4</v>
      </c>
      <c r="DB177" s="9"/>
      <c r="DC177" s="9"/>
      <c r="DD177" s="9"/>
      <c r="DE177" s="9"/>
      <c r="DF177" s="9"/>
      <c r="DG177" s="9"/>
      <c r="DH177" s="9"/>
      <c r="DI177" s="9"/>
      <c r="DJ177" s="9"/>
      <c r="DK177" s="9"/>
      <c r="DL177" s="9"/>
      <c r="DM177" s="9">
        <v>8.58</v>
      </c>
      <c r="DN177" s="9">
        <v>54.8</v>
      </c>
      <c r="DO177" s="9">
        <v>57.8</v>
      </c>
      <c r="DP177" s="9">
        <v>92.4</v>
      </c>
      <c r="DQ177" s="9">
        <v>7.39</v>
      </c>
      <c r="DR177" s="9">
        <v>18.7</v>
      </c>
      <c r="DS177" s="9">
        <v>2.37</v>
      </c>
      <c r="DT177" s="9">
        <v>0.25</v>
      </c>
      <c r="DU177" s="9">
        <v>1.99</v>
      </c>
      <c r="DV177" s="9">
        <v>0.23</v>
      </c>
      <c r="DW177" s="9">
        <v>1.1599999999999999</v>
      </c>
      <c r="DX177" s="9">
        <v>0.22</v>
      </c>
      <c r="DY177" s="9">
        <v>0.66</v>
      </c>
      <c r="DZ177" s="9">
        <v>0.13</v>
      </c>
      <c r="EA177" s="9">
        <v>1.03</v>
      </c>
      <c r="EB177" s="9">
        <v>0.18</v>
      </c>
      <c r="EC177" s="9">
        <v>6.15</v>
      </c>
      <c r="ED177" s="9">
        <v>3.53</v>
      </c>
      <c r="EE177" s="9"/>
      <c r="EF177" s="9"/>
      <c r="EG177" s="9"/>
      <c r="EH177" s="9"/>
      <c r="EI177" s="9"/>
      <c r="EJ177" s="9"/>
      <c r="EK177" s="9"/>
      <c r="EL177" s="9"/>
      <c r="EM177" s="9"/>
      <c r="EN177" s="9"/>
      <c r="EO177" s="9">
        <v>64.599999999999994</v>
      </c>
      <c r="EP177" s="9">
        <v>3.22</v>
      </c>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7"/>
      <c r="FP177" s="1" t="s">
        <v>359</v>
      </c>
    </row>
    <row r="178" spans="1:172" x14ac:dyDescent="0.35">
      <c r="A178" s="1" t="s">
        <v>369</v>
      </c>
      <c r="D178" s="1" t="s">
        <v>172</v>
      </c>
      <c r="E178" s="12">
        <v>52.7</v>
      </c>
      <c r="F178" s="12">
        <v>52.7</v>
      </c>
      <c r="G178" s="12">
        <v>122.5</v>
      </c>
      <c r="H178" s="12">
        <v>122.5</v>
      </c>
      <c r="L178" s="1" t="s">
        <v>370</v>
      </c>
      <c r="O178" s="6"/>
      <c r="P178" s="7"/>
      <c r="Q178" s="14">
        <v>121</v>
      </c>
      <c r="R178" s="7"/>
      <c r="S178" s="7"/>
      <c r="T178" s="7"/>
      <c r="U178" s="7"/>
      <c r="V178" s="7"/>
      <c r="W178" s="7"/>
      <c r="X178" s="7"/>
      <c r="Y178" s="7"/>
      <c r="Z178" s="7"/>
      <c r="AA178" s="7"/>
      <c r="AB178" s="9">
        <v>72.8</v>
      </c>
      <c r="AC178" s="9">
        <v>0.28000000000000003</v>
      </c>
      <c r="AD178" s="9"/>
      <c r="AE178" s="9">
        <v>13.57</v>
      </c>
      <c r="AF178" s="9"/>
      <c r="AG178" s="11">
        <v>0.86</v>
      </c>
      <c r="AH178" s="11">
        <v>1.73</v>
      </c>
      <c r="AI178" s="11">
        <v>2.5038279999999999</v>
      </c>
      <c r="AJ178" s="9">
        <v>1.26</v>
      </c>
      <c r="AK178" s="9">
        <v>0.39</v>
      </c>
      <c r="AL178" s="9">
        <v>0.04</v>
      </c>
      <c r="AM178" s="9"/>
      <c r="AN178" s="9">
        <v>5.29</v>
      </c>
      <c r="AO178" s="9">
        <v>3.13</v>
      </c>
      <c r="AP178" s="9">
        <v>0.08</v>
      </c>
      <c r="AQ178" s="9"/>
      <c r="AR178" s="9"/>
      <c r="AS178" s="9"/>
      <c r="AT178" s="9"/>
      <c r="AU178" s="9"/>
      <c r="AV178" s="9"/>
      <c r="AW178" s="9"/>
      <c r="AX178" s="9"/>
      <c r="AY178" s="9"/>
      <c r="AZ178" s="9"/>
      <c r="BA178" s="9"/>
      <c r="BB178" s="9"/>
      <c r="BC178" s="9"/>
      <c r="BD178" s="9"/>
      <c r="BE178" s="9"/>
      <c r="BF178" s="9">
        <v>0.42</v>
      </c>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v>4.4000000000000004</v>
      </c>
      <c r="CI178" s="9"/>
      <c r="CJ178" s="9">
        <v>22.2</v>
      </c>
      <c r="CK178" s="9">
        <v>7</v>
      </c>
      <c r="CL178" s="9"/>
      <c r="CM178" s="9"/>
      <c r="CN178" s="9"/>
      <c r="CO178" s="9">
        <v>5.6</v>
      </c>
      <c r="CP178" s="9"/>
      <c r="CQ178" s="9"/>
      <c r="CR178" s="9">
        <v>18.7</v>
      </c>
      <c r="CS178" s="9"/>
      <c r="CT178" s="9"/>
      <c r="CU178" s="9"/>
      <c r="CV178" s="9"/>
      <c r="CW178" s="9">
        <v>279</v>
      </c>
      <c r="CX178" s="9">
        <v>163</v>
      </c>
      <c r="CY178" s="9">
        <v>26.1</v>
      </c>
      <c r="CZ178" s="9">
        <v>201</v>
      </c>
      <c r="DA178" s="9">
        <v>26.8</v>
      </c>
      <c r="DB178" s="9"/>
      <c r="DC178" s="9"/>
      <c r="DD178" s="9"/>
      <c r="DE178" s="9"/>
      <c r="DF178" s="9"/>
      <c r="DG178" s="9"/>
      <c r="DH178" s="9"/>
      <c r="DI178" s="9"/>
      <c r="DJ178" s="9"/>
      <c r="DK178" s="9"/>
      <c r="DL178" s="9"/>
      <c r="DM178" s="9">
        <v>5.8</v>
      </c>
      <c r="DN178" s="9">
        <v>481</v>
      </c>
      <c r="DO178" s="9">
        <v>32</v>
      </c>
      <c r="DP178" s="9">
        <v>73</v>
      </c>
      <c r="DQ178" s="9">
        <v>8.67</v>
      </c>
      <c r="DR178" s="9">
        <v>30.7</v>
      </c>
      <c r="DS178" s="9">
        <v>5.51</v>
      </c>
      <c r="DT178" s="9">
        <v>0.66</v>
      </c>
      <c r="DU178" s="9">
        <v>4.2300000000000004</v>
      </c>
      <c r="DV178" s="9">
        <v>0.68</v>
      </c>
      <c r="DW178" s="9">
        <v>3.98</v>
      </c>
      <c r="DX178" s="9">
        <v>0.74</v>
      </c>
      <c r="DY178" s="9">
        <v>2.12</v>
      </c>
      <c r="DZ178" s="9">
        <v>0.34</v>
      </c>
      <c r="EA178" s="9">
        <v>2.2000000000000002</v>
      </c>
      <c r="EB178" s="9">
        <v>0.34</v>
      </c>
      <c r="EC178" s="9">
        <v>7.1</v>
      </c>
      <c r="ED178" s="9">
        <v>2.74</v>
      </c>
      <c r="EE178" s="9"/>
      <c r="EF178" s="9"/>
      <c r="EG178" s="9"/>
      <c r="EH178" s="9"/>
      <c r="EI178" s="9"/>
      <c r="EJ178" s="9"/>
      <c r="EK178" s="9"/>
      <c r="EL178" s="9"/>
      <c r="EM178" s="9"/>
      <c r="EN178" s="9"/>
      <c r="EO178" s="9">
        <v>38.799999999999997</v>
      </c>
      <c r="EP178" s="9">
        <v>8.9</v>
      </c>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7"/>
      <c r="FP178" s="1" t="s">
        <v>371</v>
      </c>
    </row>
    <row r="179" spans="1:172" x14ac:dyDescent="0.35">
      <c r="A179" s="1" t="s">
        <v>369</v>
      </c>
      <c r="D179" s="1" t="s">
        <v>172</v>
      </c>
      <c r="E179" s="12">
        <v>52.7</v>
      </c>
      <c r="F179" s="12">
        <v>52.7</v>
      </c>
      <c r="G179" s="12">
        <v>122.5</v>
      </c>
      <c r="H179" s="12">
        <v>122.5</v>
      </c>
      <c r="L179" s="1" t="s">
        <v>372</v>
      </c>
      <c r="O179" s="6"/>
      <c r="P179" s="7"/>
      <c r="Q179" s="14">
        <v>121</v>
      </c>
      <c r="R179" s="7"/>
      <c r="S179" s="7"/>
      <c r="T179" s="7"/>
      <c r="U179" s="7"/>
      <c r="V179" s="7"/>
      <c r="W179" s="7"/>
      <c r="X179" s="7"/>
      <c r="Y179" s="7"/>
      <c r="Z179" s="7"/>
      <c r="AA179" s="7"/>
      <c r="AB179" s="9">
        <v>74.06</v>
      </c>
      <c r="AC179" s="9">
        <v>0.22</v>
      </c>
      <c r="AD179" s="9"/>
      <c r="AE179" s="9">
        <v>13.06</v>
      </c>
      <c r="AF179" s="9"/>
      <c r="AG179" s="11">
        <v>0.87</v>
      </c>
      <c r="AH179" s="11">
        <v>1.56</v>
      </c>
      <c r="AI179" s="11">
        <v>2.3428260000000001</v>
      </c>
      <c r="AJ179" s="9">
        <v>0.93</v>
      </c>
      <c r="AK179" s="9">
        <v>0.28999999999999998</v>
      </c>
      <c r="AL179" s="9">
        <v>0.03</v>
      </c>
      <c r="AM179" s="9"/>
      <c r="AN179" s="9">
        <v>5.1100000000000003</v>
      </c>
      <c r="AO179" s="9">
        <v>3.03</v>
      </c>
      <c r="AP179" s="9">
        <v>0.06</v>
      </c>
      <c r="AQ179" s="9"/>
      <c r="AR179" s="9"/>
      <c r="AS179" s="9"/>
      <c r="AT179" s="9"/>
      <c r="AU179" s="9"/>
      <c r="AV179" s="9"/>
      <c r="AW179" s="9"/>
      <c r="AX179" s="9"/>
      <c r="AY179" s="9"/>
      <c r="AZ179" s="9"/>
      <c r="BA179" s="9"/>
      <c r="BB179" s="9"/>
      <c r="BC179" s="9"/>
      <c r="BD179" s="9"/>
      <c r="BE179" s="9"/>
      <c r="BF179" s="9">
        <v>0.45</v>
      </c>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v>4.3</v>
      </c>
      <c r="CI179" s="9"/>
      <c r="CJ179" s="9">
        <v>19.2</v>
      </c>
      <c r="CK179" s="9">
        <v>7.3</v>
      </c>
      <c r="CL179" s="9"/>
      <c r="CM179" s="9"/>
      <c r="CN179" s="9"/>
      <c r="CO179" s="9">
        <v>4.8</v>
      </c>
      <c r="CP179" s="9"/>
      <c r="CQ179" s="9"/>
      <c r="CR179" s="9">
        <v>19.399999999999999</v>
      </c>
      <c r="CS179" s="9"/>
      <c r="CT179" s="9"/>
      <c r="CU179" s="9"/>
      <c r="CV179" s="9"/>
      <c r="CW179" s="9">
        <v>273</v>
      </c>
      <c r="CX179" s="9">
        <v>118</v>
      </c>
      <c r="CY179" s="9">
        <v>21</v>
      </c>
      <c r="CZ179" s="9">
        <v>169</v>
      </c>
      <c r="DA179" s="9">
        <v>30.8</v>
      </c>
      <c r="DB179" s="9"/>
      <c r="DC179" s="9"/>
      <c r="DD179" s="9"/>
      <c r="DE179" s="9"/>
      <c r="DF179" s="9"/>
      <c r="DG179" s="9"/>
      <c r="DH179" s="9"/>
      <c r="DI179" s="9"/>
      <c r="DJ179" s="9"/>
      <c r="DK179" s="9"/>
      <c r="DL179" s="9"/>
      <c r="DM179" s="9">
        <v>7.7</v>
      </c>
      <c r="DN179" s="9">
        <v>323</v>
      </c>
      <c r="DO179" s="9">
        <v>36</v>
      </c>
      <c r="DP179" s="9">
        <v>79</v>
      </c>
      <c r="DQ179" s="9">
        <v>9.15</v>
      </c>
      <c r="DR179" s="9">
        <v>31.5</v>
      </c>
      <c r="DS179" s="9">
        <v>5.73</v>
      </c>
      <c r="DT179" s="9">
        <v>0.57999999999999996</v>
      </c>
      <c r="DU179" s="9">
        <v>4.47</v>
      </c>
      <c r="DV179" s="9">
        <v>0.75</v>
      </c>
      <c r="DW179" s="9">
        <v>4.5199999999999996</v>
      </c>
      <c r="DX179" s="9">
        <v>0.84</v>
      </c>
      <c r="DY179" s="9">
        <v>2.59</v>
      </c>
      <c r="DZ179" s="9">
        <v>0.42</v>
      </c>
      <c r="EA179" s="9">
        <v>2.7</v>
      </c>
      <c r="EB179" s="9">
        <v>0.4</v>
      </c>
      <c r="EC179" s="9">
        <v>6</v>
      </c>
      <c r="ED179" s="9">
        <v>3.12</v>
      </c>
      <c r="EE179" s="9"/>
      <c r="EF179" s="9"/>
      <c r="EG179" s="9"/>
      <c r="EH179" s="9"/>
      <c r="EI179" s="9"/>
      <c r="EJ179" s="9"/>
      <c r="EK179" s="9"/>
      <c r="EL179" s="9"/>
      <c r="EM179" s="9"/>
      <c r="EN179" s="9"/>
      <c r="EO179" s="9">
        <v>43.6</v>
      </c>
      <c r="EP179" s="9">
        <v>10.7</v>
      </c>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7"/>
      <c r="FP179" s="1" t="s">
        <v>371</v>
      </c>
    </row>
    <row r="180" spans="1:172" x14ac:dyDescent="0.35">
      <c r="A180" s="1" t="s">
        <v>369</v>
      </c>
      <c r="D180" s="1" t="s">
        <v>172</v>
      </c>
      <c r="E180" s="12">
        <v>52.7</v>
      </c>
      <c r="F180" s="12">
        <v>52.7</v>
      </c>
      <c r="G180" s="12">
        <v>122.5</v>
      </c>
      <c r="H180" s="12">
        <v>122.5</v>
      </c>
      <c r="L180" s="1" t="s">
        <v>373</v>
      </c>
      <c r="O180" s="6"/>
      <c r="P180" s="7"/>
      <c r="Q180" s="14">
        <v>121</v>
      </c>
      <c r="R180" s="7"/>
      <c r="S180" s="7"/>
      <c r="T180" s="7"/>
      <c r="U180" s="7"/>
      <c r="V180" s="7"/>
      <c r="W180" s="7"/>
      <c r="X180" s="7"/>
      <c r="Y180" s="7"/>
      <c r="Z180" s="7"/>
      <c r="AA180" s="7"/>
      <c r="AB180" s="9">
        <v>71.53</v>
      </c>
      <c r="AC180" s="9">
        <v>0.3</v>
      </c>
      <c r="AD180" s="9"/>
      <c r="AE180" s="9">
        <v>13.85</v>
      </c>
      <c r="AF180" s="9"/>
      <c r="AG180" s="11">
        <v>1.26</v>
      </c>
      <c r="AH180" s="11">
        <v>1.68</v>
      </c>
      <c r="AI180" s="11">
        <v>2.8137479999999999</v>
      </c>
      <c r="AJ180" s="9">
        <v>1.28</v>
      </c>
      <c r="AK180" s="9">
        <v>0.44</v>
      </c>
      <c r="AL180" s="9">
        <v>0.04</v>
      </c>
      <c r="AM180" s="9"/>
      <c r="AN180" s="9">
        <v>5.26</v>
      </c>
      <c r="AO180" s="9">
        <v>3.1</v>
      </c>
      <c r="AP180" s="9">
        <v>0.09</v>
      </c>
      <c r="AQ180" s="9"/>
      <c r="AR180" s="9"/>
      <c r="AS180" s="9"/>
      <c r="AT180" s="9"/>
      <c r="AU180" s="9"/>
      <c r="AV180" s="9"/>
      <c r="AW180" s="9"/>
      <c r="AX180" s="9"/>
      <c r="AY180" s="9"/>
      <c r="AZ180" s="9"/>
      <c r="BA180" s="9"/>
      <c r="BB180" s="9"/>
      <c r="BC180" s="9"/>
      <c r="BD180" s="9"/>
      <c r="BE180" s="9"/>
      <c r="BF180" s="9">
        <v>0.67</v>
      </c>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v>4.5999999999999996</v>
      </c>
      <c r="CI180" s="9"/>
      <c r="CJ180" s="9">
        <v>28.5</v>
      </c>
      <c r="CK180" s="9">
        <v>4.7</v>
      </c>
      <c r="CL180" s="9"/>
      <c r="CM180" s="9"/>
      <c r="CN180" s="9"/>
      <c r="CO180" s="9">
        <v>8.5</v>
      </c>
      <c r="CP180" s="9"/>
      <c r="CQ180" s="9"/>
      <c r="CR180" s="9">
        <v>18.399999999999999</v>
      </c>
      <c r="CS180" s="9"/>
      <c r="CT180" s="9"/>
      <c r="CU180" s="9"/>
      <c r="CV180" s="9"/>
      <c r="CW180" s="9">
        <v>270</v>
      </c>
      <c r="CX180" s="9">
        <v>186</v>
      </c>
      <c r="CY180" s="9">
        <v>16.899999999999999</v>
      </c>
      <c r="CZ180" s="9">
        <v>219</v>
      </c>
      <c r="DA180" s="9">
        <v>26.9</v>
      </c>
      <c r="DB180" s="9"/>
      <c r="DC180" s="9"/>
      <c r="DD180" s="9"/>
      <c r="DE180" s="9"/>
      <c r="DF180" s="9"/>
      <c r="DG180" s="9"/>
      <c r="DH180" s="9"/>
      <c r="DI180" s="9"/>
      <c r="DJ180" s="9"/>
      <c r="DK180" s="9"/>
      <c r="DL180" s="9"/>
      <c r="DM180" s="9">
        <v>5.8</v>
      </c>
      <c r="DN180" s="9">
        <v>567</v>
      </c>
      <c r="DO180" s="9">
        <v>37</v>
      </c>
      <c r="DP180" s="9">
        <v>87</v>
      </c>
      <c r="DQ180" s="9">
        <v>10.199999999999999</v>
      </c>
      <c r="DR180" s="9">
        <v>35.200000000000003</v>
      </c>
      <c r="DS180" s="9">
        <v>5.73</v>
      </c>
      <c r="DT180" s="9">
        <v>0.69</v>
      </c>
      <c r="DU180" s="9">
        <v>4.2</v>
      </c>
      <c r="DV180" s="9">
        <v>0.64</v>
      </c>
      <c r="DW180" s="9">
        <v>3.59</v>
      </c>
      <c r="DX180" s="9">
        <v>0.67</v>
      </c>
      <c r="DY180" s="9">
        <v>2.12</v>
      </c>
      <c r="DZ180" s="9">
        <v>0.31</v>
      </c>
      <c r="EA180" s="9">
        <v>2.1</v>
      </c>
      <c r="EB180" s="9">
        <v>0.3</v>
      </c>
      <c r="EC180" s="9">
        <v>7.2</v>
      </c>
      <c r="ED180" s="9">
        <v>2.5499999999999998</v>
      </c>
      <c r="EE180" s="9"/>
      <c r="EF180" s="9"/>
      <c r="EG180" s="9"/>
      <c r="EH180" s="9"/>
      <c r="EI180" s="9"/>
      <c r="EJ180" s="9"/>
      <c r="EK180" s="9"/>
      <c r="EL180" s="9"/>
      <c r="EM180" s="9"/>
      <c r="EN180" s="9"/>
      <c r="EO180" s="9">
        <v>38.799999999999997</v>
      </c>
      <c r="EP180" s="9">
        <v>7.4</v>
      </c>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7"/>
      <c r="FP180" s="1" t="s">
        <v>371</v>
      </c>
    </row>
    <row r="181" spans="1:172" x14ac:dyDescent="0.35">
      <c r="A181" s="1" t="s">
        <v>369</v>
      </c>
      <c r="D181" s="1" t="s">
        <v>172</v>
      </c>
      <c r="E181" s="12">
        <v>52.7</v>
      </c>
      <c r="F181" s="12">
        <v>52.7</v>
      </c>
      <c r="G181" s="12">
        <v>122.5</v>
      </c>
      <c r="H181" s="12">
        <v>122.5</v>
      </c>
      <c r="L181" s="1" t="s">
        <v>374</v>
      </c>
      <c r="O181" s="6"/>
      <c r="P181" s="7"/>
      <c r="Q181" s="14">
        <v>121</v>
      </c>
      <c r="R181" s="7"/>
      <c r="S181" s="7"/>
      <c r="T181" s="7"/>
      <c r="U181" s="7"/>
      <c r="V181" s="7"/>
      <c r="W181" s="7"/>
      <c r="X181" s="7"/>
      <c r="Y181" s="7"/>
      <c r="Z181" s="7"/>
      <c r="AA181" s="7"/>
      <c r="AB181" s="9">
        <v>70.430000000000007</v>
      </c>
      <c r="AC181" s="9">
        <v>0.31</v>
      </c>
      <c r="AD181" s="9"/>
      <c r="AE181" s="9">
        <v>13.99</v>
      </c>
      <c r="AF181" s="9"/>
      <c r="AG181" s="11">
        <v>0.84</v>
      </c>
      <c r="AH181" s="11">
        <v>2.4900000000000002</v>
      </c>
      <c r="AI181" s="11">
        <v>3.2458320000000001</v>
      </c>
      <c r="AJ181" s="9">
        <v>1.65</v>
      </c>
      <c r="AK181" s="9">
        <v>0.8</v>
      </c>
      <c r="AL181" s="9">
        <v>0.05</v>
      </c>
      <c r="AM181" s="9"/>
      <c r="AN181" s="9">
        <v>5.33</v>
      </c>
      <c r="AO181" s="9">
        <v>3.01</v>
      </c>
      <c r="AP181" s="9">
        <v>0.12</v>
      </c>
      <c r="AQ181" s="9"/>
      <c r="AR181" s="9"/>
      <c r="AS181" s="9"/>
      <c r="AT181" s="9"/>
      <c r="AU181" s="9"/>
      <c r="AV181" s="9"/>
      <c r="AW181" s="9"/>
      <c r="AX181" s="9"/>
      <c r="AY181" s="9"/>
      <c r="AZ181" s="9"/>
      <c r="BA181" s="9"/>
      <c r="BB181" s="9"/>
      <c r="BC181" s="9"/>
      <c r="BD181" s="9"/>
      <c r="BE181" s="9"/>
      <c r="BF181" s="9">
        <v>0.35</v>
      </c>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v>6.6</v>
      </c>
      <c r="CI181" s="9"/>
      <c r="CJ181" s="9">
        <v>32.700000000000003</v>
      </c>
      <c r="CK181" s="9">
        <v>24.4</v>
      </c>
      <c r="CL181" s="9"/>
      <c r="CM181" s="9"/>
      <c r="CN181" s="9"/>
      <c r="CO181" s="9">
        <v>13.9</v>
      </c>
      <c r="CP181" s="9"/>
      <c r="CQ181" s="9"/>
      <c r="CR181" s="9">
        <v>21.2</v>
      </c>
      <c r="CS181" s="9"/>
      <c r="CT181" s="9"/>
      <c r="CU181" s="9"/>
      <c r="CV181" s="9"/>
      <c r="CW181" s="9">
        <v>289</v>
      </c>
      <c r="CX181" s="9">
        <v>232</v>
      </c>
      <c r="CY181" s="9">
        <v>19</v>
      </c>
      <c r="CZ181" s="9">
        <v>216</v>
      </c>
      <c r="DA181" s="9">
        <v>28.5</v>
      </c>
      <c r="DB181" s="9"/>
      <c r="DC181" s="9"/>
      <c r="DD181" s="9"/>
      <c r="DE181" s="9"/>
      <c r="DF181" s="9"/>
      <c r="DG181" s="9"/>
      <c r="DH181" s="9"/>
      <c r="DI181" s="9"/>
      <c r="DJ181" s="9"/>
      <c r="DK181" s="9"/>
      <c r="DL181" s="9"/>
      <c r="DM181" s="9">
        <v>14.9</v>
      </c>
      <c r="DN181" s="9">
        <v>603</v>
      </c>
      <c r="DO181" s="9">
        <v>48</v>
      </c>
      <c r="DP181" s="9">
        <v>103</v>
      </c>
      <c r="DQ181" s="9">
        <v>12.2</v>
      </c>
      <c r="DR181" s="9">
        <v>43.9</v>
      </c>
      <c r="DS181" s="9">
        <v>7.26</v>
      </c>
      <c r="DT181" s="9">
        <v>0.84</v>
      </c>
      <c r="DU181" s="9">
        <v>5.75</v>
      </c>
      <c r="DV181" s="9">
        <v>0.85</v>
      </c>
      <c r="DW181" s="9">
        <v>4.72</v>
      </c>
      <c r="DX181" s="9">
        <v>0.83</v>
      </c>
      <c r="DY181" s="9">
        <v>2.34</v>
      </c>
      <c r="DZ181" s="9">
        <v>0.35</v>
      </c>
      <c r="EA181" s="9">
        <v>2.2000000000000002</v>
      </c>
      <c r="EB181" s="9">
        <v>0.31</v>
      </c>
      <c r="EC181" s="9">
        <v>6</v>
      </c>
      <c r="ED181" s="9">
        <v>2.77</v>
      </c>
      <c r="EE181" s="9"/>
      <c r="EF181" s="9"/>
      <c r="EG181" s="9"/>
      <c r="EH181" s="9"/>
      <c r="EI181" s="9"/>
      <c r="EJ181" s="9"/>
      <c r="EK181" s="9"/>
      <c r="EL181" s="9"/>
      <c r="EM181" s="9"/>
      <c r="EN181" s="9"/>
      <c r="EO181" s="9">
        <v>40</v>
      </c>
      <c r="EP181" s="9">
        <v>6.6</v>
      </c>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7"/>
      <c r="FP181" s="1" t="s">
        <v>371</v>
      </c>
    </row>
    <row r="182" spans="1:172" x14ac:dyDescent="0.35">
      <c r="A182" s="1" t="s">
        <v>369</v>
      </c>
      <c r="D182" s="1" t="s">
        <v>172</v>
      </c>
      <c r="E182" s="12">
        <v>52.7</v>
      </c>
      <c r="F182" s="12">
        <v>52.7</v>
      </c>
      <c r="G182" s="12">
        <v>122.5</v>
      </c>
      <c r="H182" s="12">
        <v>122.5</v>
      </c>
      <c r="L182" s="1" t="s">
        <v>375</v>
      </c>
      <c r="O182" s="6"/>
      <c r="P182" s="7"/>
      <c r="Q182" s="14">
        <v>121</v>
      </c>
      <c r="R182" s="7"/>
      <c r="S182" s="7"/>
      <c r="T182" s="7"/>
      <c r="U182" s="7"/>
      <c r="V182" s="7"/>
      <c r="W182" s="7"/>
      <c r="X182" s="7"/>
      <c r="Y182" s="7"/>
      <c r="Z182" s="7"/>
      <c r="AA182" s="7"/>
      <c r="AB182" s="9">
        <v>72.19</v>
      </c>
      <c r="AC182" s="9">
        <v>0.26</v>
      </c>
      <c r="AD182" s="9"/>
      <c r="AE182" s="9">
        <v>13.84</v>
      </c>
      <c r="AF182" s="9"/>
      <c r="AG182" s="11">
        <v>0.96</v>
      </c>
      <c r="AH182" s="11">
        <v>1.8</v>
      </c>
      <c r="AI182" s="11">
        <v>2.663808</v>
      </c>
      <c r="AJ182" s="9">
        <v>1.0900000000000001</v>
      </c>
      <c r="AK182" s="9">
        <v>0.33</v>
      </c>
      <c r="AL182" s="9">
        <v>0.04</v>
      </c>
      <c r="AM182" s="9"/>
      <c r="AN182" s="9">
        <v>5.29</v>
      </c>
      <c r="AO182" s="9">
        <v>3.12</v>
      </c>
      <c r="AP182" s="9">
        <v>0.08</v>
      </c>
      <c r="AQ182" s="9"/>
      <c r="AR182" s="9"/>
      <c r="AS182" s="9"/>
      <c r="AT182" s="9"/>
      <c r="AU182" s="9"/>
      <c r="AV182" s="9"/>
      <c r="AW182" s="9"/>
      <c r="AX182" s="9"/>
      <c r="AY182" s="9"/>
      <c r="AZ182" s="9"/>
      <c r="BA182" s="9"/>
      <c r="BB182" s="9"/>
      <c r="BC182" s="9"/>
      <c r="BD182" s="9"/>
      <c r="BE182" s="9"/>
      <c r="BF182" s="9">
        <v>0.46</v>
      </c>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v>4.7</v>
      </c>
      <c r="CI182" s="9"/>
      <c r="CJ182" s="9">
        <v>20.8</v>
      </c>
      <c r="CK182" s="9">
        <v>6.4</v>
      </c>
      <c r="CL182" s="9"/>
      <c r="CM182" s="9"/>
      <c r="CN182" s="9"/>
      <c r="CO182" s="9">
        <v>6.7</v>
      </c>
      <c r="CP182" s="9"/>
      <c r="CQ182" s="9"/>
      <c r="CR182" s="9">
        <v>20.6</v>
      </c>
      <c r="CS182" s="9"/>
      <c r="CT182" s="9"/>
      <c r="CU182" s="9"/>
      <c r="CV182" s="9"/>
      <c r="CW182" s="9">
        <v>288</v>
      </c>
      <c r="CX182" s="9">
        <v>160</v>
      </c>
      <c r="CY182" s="9">
        <v>17.5</v>
      </c>
      <c r="CZ182" s="9">
        <v>212</v>
      </c>
      <c r="DA182" s="9">
        <v>30.5</v>
      </c>
      <c r="DB182" s="9"/>
      <c r="DC182" s="9"/>
      <c r="DD182" s="9"/>
      <c r="DE182" s="9"/>
      <c r="DF182" s="9"/>
      <c r="DG182" s="9"/>
      <c r="DH182" s="9"/>
      <c r="DI182" s="9"/>
      <c r="DJ182" s="9"/>
      <c r="DK182" s="9"/>
      <c r="DL182" s="9"/>
      <c r="DM182" s="9">
        <v>6.9</v>
      </c>
      <c r="DN182" s="9">
        <v>553</v>
      </c>
      <c r="DO182" s="9">
        <v>43</v>
      </c>
      <c r="DP182" s="9">
        <v>87</v>
      </c>
      <c r="DQ182" s="9">
        <v>10.199999999999999</v>
      </c>
      <c r="DR182" s="9">
        <v>35.6</v>
      </c>
      <c r="DS182" s="9">
        <v>5.9</v>
      </c>
      <c r="DT182" s="9">
        <v>0.55000000000000004</v>
      </c>
      <c r="DU182" s="9">
        <v>4.5599999999999996</v>
      </c>
      <c r="DV182" s="9">
        <v>0.7</v>
      </c>
      <c r="DW182" s="9">
        <v>3.95</v>
      </c>
      <c r="DX182" s="9">
        <v>0.7</v>
      </c>
      <c r="DY182" s="9">
        <v>2</v>
      </c>
      <c r="DZ182" s="9">
        <v>0.3</v>
      </c>
      <c r="EA182" s="9">
        <v>2.1</v>
      </c>
      <c r="EB182" s="9">
        <v>0.31</v>
      </c>
      <c r="EC182" s="9">
        <v>6.6</v>
      </c>
      <c r="ED182" s="9">
        <v>3.18</v>
      </c>
      <c r="EE182" s="9"/>
      <c r="EF182" s="9"/>
      <c r="EG182" s="9"/>
      <c r="EH182" s="9"/>
      <c r="EI182" s="9"/>
      <c r="EJ182" s="9"/>
      <c r="EK182" s="9"/>
      <c r="EL182" s="9"/>
      <c r="EM182" s="9"/>
      <c r="EN182" s="9"/>
      <c r="EO182" s="9">
        <v>45.8</v>
      </c>
      <c r="EP182" s="9">
        <v>7.4</v>
      </c>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7"/>
      <c r="FP182" s="1" t="s">
        <v>371</v>
      </c>
    </row>
    <row r="183" spans="1:172" x14ac:dyDescent="0.35">
      <c r="A183" s="1" t="s">
        <v>369</v>
      </c>
      <c r="D183" s="1" t="s">
        <v>172</v>
      </c>
      <c r="E183" s="12">
        <v>52.7</v>
      </c>
      <c r="F183" s="12">
        <v>52.7</v>
      </c>
      <c r="G183" s="12">
        <v>122.5</v>
      </c>
      <c r="H183" s="12">
        <v>122.5</v>
      </c>
      <c r="L183" s="1" t="s">
        <v>376</v>
      </c>
      <c r="O183" s="6"/>
      <c r="P183" s="7"/>
      <c r="Q183" s="14">
        <v>121</v>
      </c>
      <c r="R183" s="7"/>
      <c r="S183" s="7"/>
      <c r="T183" s="7"/>
      <c r="U183" s="7"/>
      <c r="V183" s="7"/>
      <c r="W183" s="7"/>
      <c r="X183" s="7"/>
      <c r="Y183" s="7"/>
      <c r="Z183" s="7"/>
      <c r="AA183" s="7"/>
      <c r="AB183" s="9">
        <v>72.489999999999995</v>
      </c>
      <c r="AC183" s="9">
        <v>0.2</v>
      </c>
      <c r="AD183" s="9"/>
      <c r="AE183" s="9">
        <v>14.43</v>
      </c>
      <c r="AF183" s="9"/>
      <c r="AG183" s="11">
        <v>0.26</v>
      </c>
      <c r="AH183" s="11">
        <v>2.19</v>
      </c>
      <c r="AI183" s="11">
        <v>2.4239479999999998</v>
      </c>
      <c r="AJ183" s="9">
        <v>1.84</v>
      </c>
      <c r="AK183" s="9">
        <v>0.57999999999999996</v>
      </c>
      <c r="AL183" s="9">
        <v>0.04</v>
      </c>
      <c r="AM183" s="9"/>
      <c r="AN183" s="9">
        <v>3.7</v>
      </c>
      <c r="AO183" s="9">
        <v>3.82</v>
      </c>
      <c r="AP183" s="9">
        <v>0.1</v>
      </c>
      <c r="AQ183" s="9"/>
      <c r="AR183" s="9"/>
      <c r="AS183" s="9"/>
      <c r="AT183" s="9"/>
      <c r="AU183" s="9"/>
      <c r="AV183" s="9"/>
      <c r="AW183" s="9"/>
      <c r="AX183" s="9"/>
      <c r="AY183" s="9"/>
      <c r="AZ183" s="9"/>
      <c r="BA183" s="9"/>
      <c r="BB183" s="9"/>
      <c r="BC183" s="9"/>
      <c r="BD183" s="9"/>
      <c r="BE183" s="9"/>
      <c r="BF183" s="9">
        <v>0.17</v>
      </c>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v>4.5</v>
      </c>
      <c r="CI183" s="9"/>
      <c r="CJ183" s="9">
        <v>19.7</v>
      </c>
      <c r="CK183" s="9">
        <v>7.5</v>
      </c>
      <c r="CL183" s="9"/>
      <c r="CM183" s="9"/>
      <c r="CN183" s="9"/>
      <c r="CO183" s="9">
        <v>7.9</v>
      </c>
      <c r="CP183" s="9"/>
      <c r="CQ183" s="9"/>
      <c r="CR183" s="9">
        <v>21.3</v>
      </c>
      <c r="CS183" s="9"/>
      <c r="CT183" s="9"/>
      <c r="CU183" s="9"/>
      <c r="CV183" s="9"/>
      <c r="CW183" s="9">
        <v>173</v>
      </c>
      <c r="CX183" s="9">
        <v>280</v>
      </c>
      <c r="CY183" s="9">
        <v>15.8</v>
      </c>
      <c r="CZ183" s="9">
        <v>123</v>
      </c>
      <c r="DA183" s="9">
        <v>22.4</v>
      </c>
      <c r="DB183" s="9"/>
      <c r="DC183" s="9"/>
      <c r="DD183" s="9"/>
      <c r="DE183" s="9"/>
      <c r="DF183" s="9"/>
      <c r="DG183" s="9"/>
      <c r="DH183" s="9"/>
      <c r="DI183" s="9"/>
      <c r="DJ183" s="9"/>
      <c r="DK183" s="9"/>
      <c r="DL183" s="9"/>
      <c r="DM183" s="9">
        <v>9.1</v>
      </c>
      <c r="DN183" s="9">
        <v>648</v>
      </c>
      <c r="DO183" s="9">
        <v>23</v>
      </c>
      <c r="DP183" s="9">
        <v>45</v>
      </c>
      <c r="DQ183" s="9">
        <v>5.96</v>
      </c>
      <c r="DR183" s="9">
        <v>22.1</v>
      </c>
      <c r="DS183" s="9">
        <v>4.7300000000000004</v>
      </c>
      <c r="DT183" s="9">
        <v>0.74</v>
      </c>
      <c r="DU183" s="9">
        <v>3.9</v>
      </c>
      <c r="DV183" s="9">
        <v>0.63</v>
      </c>
      <c r="DW183" s="9">
        <v>3.49</v>
      </c>
      <c r="DX183" s="9">
        <v>0.61</v>
      </c>
      <c r="DY183" s="9">
        <v>1.71</v>
      </c>
      <c r="DZ183" s="9">
        <v>0.25</v>
      </c>
      <c r="EA183" s="9">
        <v>1.7</v>
      </c>
      <c r="EB183" s="9">
        <v>0.24</v>
      </c>
      <c r="EC183" s="9">
        <v>3.6</v>
      </c>
      <c r="ED183" s="9">
        <v>2.08</v>
      </c>
      <c r="EE183" s="9"/>
      <c r="EF183" s="9"/>
      <c r="EG183" s="9"/>
      <c r="EH183" s="9"/>
      <c r="EI183" s="9"/>
      <c r="EJ183" s="9"/>
      <c r="EK183" s="9"/>
      <c r="EL183" s="9"/>
      <c r="EM183" s="9"/>
      <c r="EN183" s="9"/>
      <c r="EO183" s="9">
        <v>22.1</v>
      </c>
      <c r="EP183" s="9">
        <v>12.6</v>
      </c>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7"/>
      <c r="FP183" s="1" t="s">
        <v>371</v>
      </c>
    </row>
    <row r="184" spans="1:172" x14ac:dyDescent="0.35">
      <c r="A184" s="1" t="s">
        <v>369</v>
      </c>
      <c r="D184" s="1" t="s">
        <v>172</v>
      </c>
      <c r="E184" s="12">
        <v>52.7</v>
      </c>
      <c r="F184" s="12">
        <v>52.7</v>
      </c>
      <c r="G184" s="12">
        <v>122.5</v>
      </c>
      <c r="H184" s="12">
        <v>122.5</v>
      </c>
      <c r="L184" s="1" t="s">
        <v>377</v>
      </c>
      <c r="O184" s="6"/>
      <c r="P184" s="7"/>
      <c r="Q184" s="14">
        <v>121</v>
      </c>
      <c r="R184" s="7"/>
      <c r="S184" s="7"/>
      <c r="T184" s="7"/>
      <c r="U184" s="7"/>
      <c r="V184" s="7"/>
      <c r="W184" s="7"/>
      <c r="X184" s="7"/>
      <c r="Y184" s="7"/>
      <c r="Z184" s="7"/>
      <c r="AA184" s="7"/>
      <c r="AB184" s="9">
        <v>72.2</v>
      </c>
      <c r="AC184" s="9">
        <v>0.25</v>
      </c>
      <c r="AD184" s="9"/>
      <c r="AE184" s="9">
        <v>14.67</v>
      </c>
      <c r="AF184" s="9"/>
      <c r="AG184" s="11">
        <v>0.71</v>
      </c>
      <c r="AH184" s="11">
        <v>1.92</v>
      </c>
      <c r="AI184" s="11">
        <v>2.5588579999999999</v>
      </c>
      <c r="AJ184" s="9">
        <v>1.46</v>
      </c>
      <c r="AK184" s="9">
        <v>0.59</v>
      </c>
      <c r="AL184" s="9">
        <v>0.05</v>
      </c>
      <c r="AM184" s="9"/>
      <c r="AN184" s="9">
        <v>3.84</v>
      </c>
      <c r="AO184" s="9">
        <v>3.48</v>
      </c>
      <c r="AP184" s="9">
        <v>0.13</v>
      </c>
      <c r="AQ184" s="9"/>
      <c r="AR184" s="9"/>
      <c r="AS184" s="9"/>
      <c r="AT184" s="9"/>
      <c r="AU184" s="9"/>
      <c r="AV184" s="9"/>
      <c r="AW184" s="9"/>
      <c r="AX184" s="9"/>
      <c r="AY184" s="9"/>
      <c r="AZ184" s="9"/>
      <c r="BA184" s="9"/>
      <c r="BB184" s="9"/>
      <c r="BC184" s="9"/>
      <c r="BD184" s="9"/>
      <c r="BE184" s="9"/>
      <c r="BF184" s="9">
        <v>0.7</v>
      </c>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v>5.3</v>
      </c>
      <c r="CI184" s="9"/>
      <c r="CJ184" s="9">
        <v>21.5</v>
      </c>
      <c r="CK184" s="9">
        <v>11.2</v>
      </c>
      <c r="CL184" s="9"/>
      <c r="CM184" s="9"/>
      <c r="CN184" s="9"/>
      <c r="CO184" s="9">
        <v>9.8000000000000007</v>
      </c>
      <c r="CP184" s="9"/>
      <c r="CQ184" s="9"/>
      <c r="CR184" s="9">
        <v>22.6</v>
      </c>
      <c r="CS184" s="9"/>
      <c r="CT184" s="9"/>
      <c r="CU184" s="9"/>
      <c r="CV184" s="9"/>
      <c r="CW184" s="9">
        <v>199</v>
      </c>
      <c r="CX184" s="9">
        <v>198</v>
      </c>
      <c r="CY184" s="9">
        <v>12.8</v>
      </c>
      <c r="CZ184" s="9">
        <v>139</v>
      </c>
      <c r="DA184" s="9">
        <v>14.2</v>
      </c>
      <c r="DB184" s="9"/>
      <c r="DC184" s="9"/>
      <c r="DD184" s="9"/>
      <c r="DE184" s="9"/>
      <c r="DF184" s="9"/>
      <c r="DG184" s="9"/>
      <c r="DH184" s="9"/>
      <c r="DI184" s="9"/>
      <c r="DJ184" s="9"/>
      <c r="DK184" s="9"/>
      <c r="DL184" s="9"/>
      <c r="DM184" s="9">
        <v>13.4</v>
      </c>
      <c r="DN184" s="9">
        <v>553</v>
      </c>
      <c r="DO184" s="9">
        <v>18</v>
      </c>
      <c r="DP184" s="9">
        <v>42</v>
      </c>
      <c r="DQ184" s="9">
        <v>4.3099999999999996</v>
      </c>
      <c r="DR184" s="9">
        <v>15.7</v>
      </c>
      <c r="DS184" s="9">
        <v>3.26</v>
      </c>
      <c r="DT184" s="9">
        <v>0.56000000000000005</v>
      </c>
      <c r="DU184" s="9">
        <v>2.75</v>
      </c>
      <c r="DV184" s="9">
        <v>0.47</v>
      </c>
      <c r="DW184" s="9">
        <v>2.64</v>
      </c>
      <c r="DX184" s="9">
        <v>0.45</v>
      </c>
      <c r="DY184" s="9">
        <v>1.32</v>
      </c>
      <c r="DZ184" s="9">
        <v>0.19</v>
      </c>
      <c r="EA184" s="9">
        <v>1.3</v>
      </c>
      <c r="EB184" s="9">
        <v>0.19</v>
      </c>
      <c r="EC184" s="9">
        <v>4</v>
      </c>
      <c r="ED184" s="9">
        <v>2.41</v>
      </c>
      <c r="EE184" s="9"/>
      <c r="EF184" s="9"/>
      <c r="EG184" s="9"/>
      <c r="EH184" s="9"/>
      <c r="EI184" s="9"/>
      <c r="EJ184" s="9"/>
      <c r="EK184" s="9"/>
      <c r="EL184" s="9"/>
      <c r="EM184" s="9"/>
      <c r="EN184" s="9"/>
      <c r="EO184" s="9">
        <v>23.4</v>
      </c>
      <c r="EP184" s="9">
        <v>7.6</v>
      </c>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7"/>
      <c r="FP184" s="1" t="s">
        <v>371</v>
      </c>
    </row>
    <row r="185" spans="1:172" x14ac:dyDescent="0.35">
      <c r="A185" s="1" t="s">
        <v>369</v>
      </c>
      <c r="D185" s="1" t="s">
        <v>172</v>
      </c>
      <c r="E185" s="12">
        <v>52.7</v>
      </c>
      <c r="F185" s="12">
        <v>52.7</v>
      </c>
      <c r="G185" s="12">
        <v>122.5</v>
      </c>
      <c r="H185" s="12">
        <v>122.5</v>
      </c>
      <c r="L185" s="1" t="s">
        <v>378</v>
      </c>
      <c r="O185" s="6"/>
      <c r="P185" s="7"/>
      <c r="Q185" s="14">
        <v>121</v>
      </c>
      <c r="R185" s="7"/>
      <c r="S185" s="7"/>
      <c r="T185" s="7"/>
      <c r="U185" s="7"/>
      <c r="V185" s="7"/>
      <c r="W185" s="7"/>
      <c r="X185" s="7"/>
      <c r="Y185" s="7"/>
      <c r="Z185" s="7"/>
      <c r="AA185" s="7"/>
      <c r="AB185" s="9">
        <v>72.27</v>
      </c>
      <c r="AC185" s="9">
        <v>0.25</v>
      </c>
      <c r="AD185" s="9"/>
      <c r="AE185" s="9">
        <v>14.59</v>
      </c>
      <c r="AF185" s="9"/>
      <c r="AG185" s="11">
        <v>0.27</v>
      </c>
      <c r="AH185" s="11">
        <v>2.02</v>
      </c>
      <c r="AI185" s="11">
        <v>2.2629459999999999</v>
      </c>
      <c r="AJ185" s="9">
        <v>1.88</v>
      </c>
      <c r="AK185" s="9">
        <v>0.56000000000000005</v>
      </c>
      <c r="AL185" s="9">
        <v>0.04</v>
      </c>
      <c r="AM185" s="9"/>
      <c r="AN185" s="9">
        <v>3.31</v>
      </c>
      <c r="AO185" s="9">
        <v>3.84</v>
      </c>
      <c r="AP185" s="9">
        <v>0.12</v>
      </c>
      <c r="AQ185" s="9"/>
      <c r="AR185" s="9"/>
      <c r="AS185" s="9"/>
      <c r="AT185" s="9"/>
      <c r="AU185" s="9"/>
      <c r="AV185" s="9"/>
      <c r="AW185" s="9"/>
      <c r="AX185" s="9"/>
      <c r="AY185" s="9"/>
      <c r="AZ185" s="9"/>
      <c r="BA185" s="9"/>
      <c r="BB185" s="9"/>
      <c r="BC185" s="9"/>
      <c r="BD185" s="9"/>
      <c r="BE185" s="9"/>
      <c r="BF185" s="9">
        <v>0.48</v>
      </c>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v>5.4</v>
      </c>
      <c r="CI185" s="9"/>
      <c r="CJ185" s="9">
        <v>22.8</v>
      </c>
      <c r="CK185" s="9">
        <v>14.3</v>
      </c>
      <c r="CL185" s="9"/>
      <c r="CM185" s="9"/>
      <c r="CN185" s="9"/>
      <c r="CO185" s="9">
        <v>12.4</v>
      </c>
      <c r="CP185" s="9"/>
      <c r="CQ185" s="9"/>
      <c r="CR185" s="9">
        <v>21.9</v>
      </c>
      <c r="CS185" s="9"/>
      <c r="CT185" s="9"/>
      <c r="CU185" s="9"/>
      <c r="CV185" s="9"/>
      <c r="CW185" s="9">
        <v>172</v>
      </c>
      <c r="CX185" s="9">
        <v>252</v>
      </c>
      <c r="CY185" s="9">
        <v>15.2</v>
      </c>
      <c r="CZ185" s="9">
        <v>134</v>
      </c>
      <c r="DA185" s="9">
        <v>15.2</v>
      </c>
      <c r="DB185" s="9"/>
      <c r="DC185" s="9"/>
      <c r="DD185" s="9"/>
      <c r="DE185" s="9"/>
      <c r="DF185" s="9"/>
      <c r="DG185" s="9"/>
      <c r="DH185" s="9"/>
      <c r="DI185" s="9"/>
      <c r="DJ185" s="9"/>
      <c r="DK185" s="9"/>
      <c r="DL185" s="9"/>
      <c r="DM185" s="9">
        <v>12.5</v>
      </c>
      <c r="DN185" s="9">
        <v>578</v>
      </c>
      <c r="DO185" s="9">
        <v>27</v>
      </c>
      <c r="DP185" s="9">
        <v>48</v>
      </c>
      <c r="DQ185" s="9">
        <v>7.12</v>
      </c>
      <c r="DR185" s="9">
        <v>27.1</v>
      </c>
      <c r="DS185" s="9">
        <v>5.36</v>
      </c>
      <c r="DT185" s="9">
        <v>0.85</v>
      </c>
      <c r="DU185" s="9">
        <v>4.49</v>
      </c>
      <c r="DV185" s="9">
        <v>0.73</v>
      </c>
      <c r="DW185" s="9">
        <v>4</v>
      </c>
      <c r="DX185" s="9">
        <v>0.7</v>
      </c>
      <c r="DY185" s="9">
        <v>1.93</v>
      </c>
      <c r="DZ185" s="9">
        <v>0.27</v>
      </c>
      <c r="EA185" s="9">
        <v>1.8</v>
      </c>
      <c r="EB185" s="9">
        <v>0.26</v>
      </c>
      <c r="EC185" s="9">
        <v>3.9</v>
      </c>
      <c r="ED185" s="9">
        <v>2.4</v>
      </c>
      <c r="EE185" s="9"/>
      <c r="EF185" s="9"/>
      <c r="EG185" s="9"/>
      <c r="EH185" s="9"/>
      <c r="EI185" s="9"/>
      <c r="EJ185" s="9"/>
      <c r="EK185" s="9"/>
      <c r="EL185" s="9"/>
      <c r="EM185" s="9"/>
      <c r="EN185" s="9"/>
      <c r="EO185" s="9">
        <v>23.3</v>
      </c>
      <c r="EP185" s="9">
        <v>13.4</v>
      </c>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7"/>
      <c r="FP185" s="1" t="s">
        <v>371</v>
      </c>
    </row>
    <row r="186" spans="1:172" x14ac:dyDescent="0.35">
      <c r="A186" s="1" t="s">
        <v>369</v>
      </c>
      <c r="D186" s="1" t="s">
        <v>172</v>
      </c>
      <c r="E186" s="12">
        <v>52.7</v>
      </c>
      <c r="F186" s="12">
        <v>52.7</v>
      </c>
      <c r="G186" s="12">
        <v>122.5</v>
      </c>
      <c r="H186" s="12">
        <v>122.5</v>
      </c>
      <c r="L186" s="1" t="s">
        <v>379</v>
      </c>
      <c r="O186" s="6"/>
      <c r="P186" s="7"/>
      <c r="Q186" s="14">
        <v>121</v>
      </c>
      <c r="R186" s="7"/>
      <c r="S186" s="7"/>
      <c r="T186" s="7"/>
      <c r="U186" s="7"/>
      <c r="V186" s="7"/>
      <c r="W186" s="7"/>
      <c r="X186" s="7"/>
      <c r="Y186" s="7"/>
      <c r="Z186" s="7"/>
      <c r="AA186" s="7"/>
      <c r="AB186" s="9">
        <v>74.62</v>
      </c>
      <c r="AC186" s="9">
        <v>0.15</v>
      </c>
      <c r="AD186" s="9"/>
      <c r="AE186" s="9">
        <v>13.27</v>
      </c>
      <c r="AF186" s="9"/>
      <c r="AG186" s="11">
        <v>0.54</v>
      </c>
      <c r="AH186" s="11">
        <v>1.08</v>
      </c>
      <c r="AI186" s="11">
        <v>1.5658920000000001</v>
      </c>
      <c r="AJ186" s="9">
        <v>0.3</v>
      </c>
      <c r="AK186" s="9">
        <v>0.33</v>
      </c>
      <c r="AL186" s="9">
        <v>0.02</v>
      </c>
      <c r="AM186" s="9"/>
      <c r="AN186" s="9">
        <v>5.04</v>
      </c>
      <c r="AO186" s="9">
        <v>3.96</v>
      </c>
      <c r="AP186" s="9">
        <v>0.01</v>
      </c>
      <c r="AQ186" s="9"/>
      <c r="AR186" s="9"/>
      <c r="AS186" s="9"/>
      <c r="AT186" s="9"/>
      <c r="AU186" s="9"/>
      <c r="AV186" s="9"/>
      <c r="AW186" s="9"/>
      <c r="AX186" s="9"/>
      <c r="AY186" s="9"/>
      <c r="AZ186" s="9"/>
      <c r="BA186" s="9"/>
      <c r="BB186" s="9"/>
      <c r="BC186" s="9"/>
      <c r="BD186" s="9"/>
      <c r="BE186" s="9"/>
      <c r="BF186" s="9">
        <v>0.42</v>
      </c>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v>2.2999999999999998</v>
      </c>
      <c r="CI186" s="9"/>
      <c r="CJ186" s="9">
        <v>3</v>
      </c>
      <c r="CK186" s="9">
        <v>9.1</v>
      </c>
      <c r="CL186" s="9"/>
      <c r="CM186" s="9"/>
      <c r="CN186" s="9"/>
      <c r="CO186" s="9">
        <v>5.3</v>
      </c>
      <c r="CP186" s="9"/>
      <c r="CQ186" s="9"/>
      <c r="CR186" s="9">
        <v>21.3</v>
      </c>
      <c r="CS186" s="9"/>
      <c r="CT186" s="9"/>
      <c r="CU186" s="9"/>
      <c r="CV186" s="9"/>
      <c r="CW186" s="9">
        <v>235</v>
      </c>
      <c r="CX186" s="9">
        <v>60</v>
      </c>
      <c r="CY186" s="9">
        <v>10.7</v>
      </c>
      <c r="CZ186" s="9">
        <v>155</v>
      </c>
      <c r="DA186" s="9">
        <v>23.3</v>
      </c>
      <c r="DB186" s="9"/>
      <c r="DC186" s="9"/>
      <c r="DD186" s="9"/>
      <c r="DE186" s="9"/>
      <c r="DF186" s="9"/>
      <c r="DG186" s="9"/>
      <c r="DH186" s="9"/>
      <c r="DI186" s="9"/>
      <c r="DJ186" s="9"/>
      <c r="DK186" s="9"/>
      <c r="DL186" s="9"/>
      <c r="DM186" s="9">
        <v>4.7</v>
      </c>
      <c r="DN186" s="9">
        <v>90</v>
      </c>
      <c r="DO186" s="9">
        <v>30</v>
      </c>
      <c r="DP186" s="9">
        <v>47.7</v>
      </c>
      <c r="DQ186" s="9">
        <v>4.3899999999999997</v>
      </c>
      <c r="DR186" s="9">
        <v>14.2</v>
      </c>
      <c r="DS186" s="9">
        <v>2.38</v>
      </c>
      <c r="DT186" s="9">
        <v>0.15</v>
      </c>
      <c r="DU186" s="9">
        <v>1.6</v>
      </c>
      <c r="DV186" s="9">
        <v>0.27</v>
      </c>
      <c r="DW186" s="9">
        <v>1.74</v>
      </c>
      <c r="DX186" s="9">
        <v>0.4</v>
      </c>
      <c r="DY186" s="9">
        <v>1.18</v>
      </c>
      <c r="DZ186" s="9">
        <v>0.2</v>
      </c>
      <c r="EA186" s="9">
        <v>1.52</v>
      </c>
      <c r="EB186" s="9">
        <v>0.26</v>
      </c>
      <c r="EC186" s="9">
        <v>6.2</v>
      </c>
      <c r="ED186" s="9">
        <v>2</v>
      </c>
      <c r="EE186" s="9"/>
      <c r="EF186" s="9"/>
      <c r="EG186" s="9"/>
      <c r="EH186" s="9"/>
      <c r="EI186" s="9"/>
      <c r="EJ186" s="9"/>
      <c r="EK186" s="9"/>
      <c r="EL186" s="9"/>
      <c r="EM186" s="9"/>
      <c r="EN186" s="9"/>
      <c r="EO186" s="9">
        <v>22.9</v>
      </c>
      <c r="EP186" s="9">
        <v>2.9</v>
      </c>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7"/>
      <c r="FP186" s="1" t="s">
        <v>371</v>
      </c>
    </row>
    <row r="187" spans="1:172" s="6" customFormat="1" x14ac:dyDescent="0.35">
      <c r="A187" s="13" t="s">
        <v>380</v>
      </c>
      <c r="C187" s="13" t="s">
        <v>239</v>
      </c>
      <c r="D187" s="1" t="s">
        <v>172</v>
      </c>
      <c r="E187" s="12">
        <v>48.5</v>
      </c>
      <c r="F187" s="12">
        <v>48.5</v>
      </c>
      <c r="G187" s="12">
        <v>116</v>
      </c>
      <c r="H187" s="12">
        <v>116</v>
      </c>
      <c r="L187" s="13" t="s">
        <v>381</v>
      </c>
      <c r="M187" s="13" t="s">
        <v>382</v>
      </c>
      <c r="P187" s="7"/>
      <c r="Q187" s="18">
        <v>164.2</v>
      </c>
      <c r="R187" s="7"/>
      <c r="S187" s="7"/>
      <c r="T187" s="7"/>
      <c r="U187" s="7"/>
      <c r="V187" s="7"/>
      <c r="W187" s="7"/>
      <c r="X187" s="7"/>
      <c r="Y187" s="7"/>
      <c r="Z187" s="7"/>
      <c r="AA187" s="7"/>
      <c r="AB187" s="9">
        <v>61.4</v>
      </c>
      <c r="AC187" s="9">
        <v>1.33</v>
      </c>
      <c r="AD187" s="9"/>
      <c r="AE187" s="9">
        <v>15.5</v>
      </c>
      <c r="AG187" s="10"/>
      <c r="AH187" s="10"/>
      <c r="AI187" s="11">
        <v>4.7599420000000006</v>
      </c>
      <c r="AJ187" s="9">
        <v>3.27</v>
      </c>
      <c r="AK187" s="9">
        <v>0.91</v>
      </c>
      <c r="AL187" s="9">
        <v>0.13</v>
      </c>
      <c r="AM187" s="9"/>
      <c r="AN187" s="9">
        <v>3.81</v>
      </c>
      <c r="AO187" s="9">
        <v>4.9800000000000004</v>
      </c>
      <c r="AP187" s="9">
        <v>0.66</v>
      </c>
      <c r="AQ187" s="9"/>
      <c r="AR187" s="9"/>
      <c r="AS187" s="9"/>
      <c r="AT187" s="9"/>
      <c r="AU187" s="9"/>
      <c r="AV187" s="9"/>
      <c r="AW187" s="9"/>
      <c r="AX187" s="9"/>
      <c r="AY187" s="9"/>
      <c r="AZ187" s="9"/>
      <c r="BA187" s="9"/>
      <c r="BB187" s="9"/>
      <c r="BC187" s="9"/>
      <c r="BD187" s="9"/>
      <c r="BE187" s="9"/>
      <c r="BF187" s="9">
        <v>2.0499999999999998</v>
      </c>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v>8.2100000000000009</v>
      </c>
      <c r="CI187" s="9"/>
      <c r="CJ187" s="9">
        <v>91.5</v>
      </c>
      <c r="CK187" s="9">
        <v>25.4</v>
      </c>
      <c r="CL187" s="9"/>
      <c r="CM187" s="9"/>
      <c r="CN187" s="9">
        <v>15.6</v>
      </c>
      <c r="CO187" s="9">
        <v>14</v>
      </c>
      <c r="CP187" s="9">
        <v>26</v>
      </c>
      <c r="CQ187" s="9">
        <v>107</v>
      </c>
      <c r="CR187" s="9">
        <v>23.1</v>
      </c>
      <c r="CS187" s="9"/>
      <c r="CT187" s="9"/>
      <c r="CU187" s="9"/>
      <c r="CV187" s="9"/>
      <c r="CW187" s="9">
        <v>114</v>
      </c>
      <c r="CX187" s="9">
        <v>806</v>
      </c>
      <c r="CY187" s="9">
        <v>17.5</v>
      </c>
      <c r="CZ187" s="9">
        <v>423</v>
      </c>
      <c r="DA187" s="9">
        <v>19.3</v>
      </c>
      <c r="DB187" s="9"/>
      <c r="DC187" s="9"/>
      <c r="DD187" s="9"/>
      <c r="DE187" s="9"/>
      <c r="DF187" s="9"/>
      <c r="DG187" s="9"/>
      <c r="DH187" s="9"/>
      <c r="DI187" s="9"/>
      <c r="DJ187" s="9"/>
      <c r="DK187" s="9"/>
      <c r="DL187" s="9"/>
      <c r="DM187" s="9">
        <v>2.37</v>
      </c>
      <c r="DN187" s="9">
        <v>1259</v>
      </c>
      <c r="DO187" s="9">
        <v>78.099999999999994</v>
      </c>
      <c r="DP187" s="9">
        <v>146</v>
      </c>
      <c r="DQ187" s="9">
        <v>18.5</v>
      </c>
      <c r="DR187" s="9">
        <v>67.8</v>
      </c>
      <c r="DS187" s="9">
        <v>11</v>
      </c>
      <c r="DT187" s="9">
        <v>2.38</v>
      </c>
      <c r="DU187" s="9">
        <v>7.58</v>
      </c>
      <c r="DV187" s="9">
        <v>0.91</v>
      </c>
      <c r="DW187" s="9">
        <v>3.98</v>
      </c>
      <c r="DX187" s="9">
        <v>0.69</v>
      </c>
      <c r="DY187" s="9">
        <v>1.71</v>
      </c>
      <c r="DZ187" s="9">
        <v>0.23</v>
      </c>
      <c r="EA187" s="9">
        <v>1.4</v>
      </c>
      <c r="EB187" s="9">
        <v>0.2</v>
      </c>
      <c r="EC187" s="9">
        <v>9.9600000000000009</v>
      </c>
      <c r="ED187" s="9">
        <v>1.19</v>
      </c>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7"/>
      <c r="FP187" s="13" t="s">
        <v>383</v>
      </c>
    </row>
    <row r="188" spans="1:172" s="6" customFormat="1" x14ac:dyDescent="0.35">
      <c r="A188" s="13" t="s">
        <v>380</v>
      </c>
      <c r="C188" s="13" t="s">
        <v>239</v>
      </c>
      <c r="D188" s="1" t="s">
        <v>172</v>
      </c>
      <c r="E188" s="12">
        <v>48.5</v>
      </c>
      <c r="F188" s="12">
        <v>48.5</v>
      </c>
      <c r="G188" s="12">
        <v>116</v>
      </c>
      <c r="H188" s="12">
        <v>116</v>
      </c>
      <c r="L188" s="13" t="s">
        <v>384</v>
      </c>
      <c r="M188" s="13" t="s">
        <v>382</v>
      </c>
      <c r="P188" s="7"/>
      <c r="Q188" s="18">
        <v>165.2</v>
      </c>
      <c r="R188" s="7"/>
      <c r="S188" s="7"/>
      <c r="T188" s="7"/>
      <c r="U188" s="7"/>
      <c r="V188" s="7"/>
      <c r="W188" s="7"/>
      <c r="X188" s="7"/>
      <c r="Y188" s="7"/>
      <c r="Z188" s="7"/>
      <c r="AA188" s="7"/>
      <c r="AB188" s="9">
        <v>61.5</v>
      </c>
      <c r="AC188" s="9">
        <v>1.32</v>
      </c>
      <c r="AD188" s="9"/>
      <c r="AE188" s="9">
        <v>15.4</v>
      </c>
      <c r="AG188" s="10"/>
      <c r="AH188" s="10"/>
      <c r="AI188" s="11">
        <v>4.9129079999999998</v>
      </c>
      <c r="AJ188" s="9">
        <v>3.24</v>
      </c>
      <c r="AK188" s="9">
        <v>0.94</v>
      </c>
      <c r="AL188" s="9">
        <v>7.0000000000000007E-2</v>
      </c>
      <c r="AM188" s="9"/>
      <c r="AN188" s="9">
        <v>3.87</v>
      </c>
      <c r="AO188" s="9">
        <v>4.4800000000000004</v>
      </c>
      <c r="AP188" s="9">
        <v>0.68</v>
      </c>
      <c r="AQ188" s="9"/>
      <c r="AR188" s="9"/>
      <c r="AS188" s="9"/>
      <c r="AT188" s="9"/>
      <c r="AU188" s="9"/>
      <c r="AV188" s="9"/>
      <c r="AW188" s="9"/>
      <c r="AX188" s="9"/>
      <c r="AY188" s="9"/>
      <c r="AZ188" s="9"/>
      <c r="BA188" s="9"/>
      <c r="BB188" s="9"/>
      <c r="BC188" s="9"/>
      <c r="BD188" s="9"/>
      <c r="BE188" s="9"/>
      <c r="BF188" s="9">
        <v>2.25</v>
      </c>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v>8.23</v>
      </c>
      <c r="CI188" s="9"/>
      <c r="CJ188" s="9">
        <v>93.1</v>
      </c>
      <c r="CK188" s="9">
        <v>25.8</v>
      </c>
      <c r="CL188" s="9"/>
      <c r="CM188" s="9"/>
      <c r="CN188" s="9">
        <v>15</v>
      </c>
      <c r="CO188" s="9">
        <v>17.399999999999999</v>
      </c>
      <c r="CP188" s="9">
        <v>27.9</v>
      </c>
      <c r="CQ188" s="9">
        <v>120</v>
      </c>
      <c r="CR188" s="9">
        <v>23.5</v>
      </c>
      <c r="CS188" s="9"/>
      <c r="CT188" s="9"/>
      <c r="CU188" s="9"/>
      <c r="CV188" s="9"/>
      <c r="CW188" s="9">
        <v>119</v>
      </c>
      <c r="CX188" s="9">
        <v>781</v>
      </c>
      <c r="CY188" s="9">
        <v>18.399999999999999</v>
      </c>
      <c r="CZ188" s="9">
        <v>432</v>
      </c>
      <c r="DA188" s="9">
        <v>19.2</v>
      </c>
      <c r="DB188" s="9"/>
      <c r="DC188" s="9"/>
      <c r="DD188" s="9"/>
      <c r="DE188" s="9"/>
      <c r="DF188" s="9"/>
      <c r="DG188" s="9"/>
      <c r="DH188" s="9"/>
      <c r="DI188" s="9"/>
      <c r="DJ188" s="9"/>
      <c r="DK188" s="9"/>
      <c r="DL188" s="9"/>
      <c r="DM188" s="9">
        <v>2.09</v>
      </c>
      <c r="DN188" s="9">
        <v>1263</v>
      </c>
      <c r="DO188" s="9">
        <v>79</v>
      </c>
      <c r="DP188" s="9">
        <v>143</v>
      </c>
      <c r="DQ188" s="9">
        <v>18.399999999999999</v>
      </c>
      <c r="DR188" s="9">
        <v>67</v>
      </c>
      <c r="DS188" s="9">
        <v>10.7</v>
      </c>
      <c r="DT188" s="9">
        <v>2.36</v>
      </c>
      <c r="DU188" s="9">
        <v>7.51</v>
      </c>
      <c r="DV188" s="9">
        <v>0.9</v>
      </c>
      <c r="DW188" s="9">
        <v>3.93</v>
      </c>
      <c r="DX188" s="9">
        <v>0.68</v>
      </c>
      <c r="DY188" s="9">
        <v>1.76</v>
      </c>
      <c r="DZ188" s="9">
        <v>0.23</v>
      </c>
      <c r="EA188" s="9">
        <v>1.38</v>
      </c>
      <c r="EB188" s="9">
        <v>0.2</v>
      </c>
      <c r="EC188" s="9">
        <v>10</v>
      </c>
      <c r="ED188" s="9">
        <v>1.18</v>
      </c>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7"/>
      <c r="FP188" s="13" t="s">
        <v>383</v>
      </c>
    </row>
    <row r="189" spans="1:172" s="6" customFormat="1" x14ac:dyDescent="0.35">
      <c r="A189" s="13" t="s">
        <v>380</v>
      </c>
      <c r="C189" s="13" t="s">
        <v>239</v>
      </c>
      <c r="D189" s="1" t="s">
        <v>172</v>
      </c>
      <c r="E189" s="12">
        <v>48.5</v>
      </c>
      <c r="F189" s="12">
        <v>48.5</v>
      </c>
      <c r="G189" s="12">
        <v>116</v>
      </c>
      <c r="H189" s="12">
        <v>116</v>
      </c>
      <c r="L189" s="13" t="s">
        <v>385</v>
      </c>
      <c r="M189" s="13" t="s">
        <v>382</v>
      </c>
      <c r="P189" s="7"/>
      <c r="Q189" s="18">
        <v>166.2</v>
      </c>
      <c r="R189" s="7"/>
      <c r="S189" s="7"/>
      <c r="T189" s="7"/>
      <c r="U189" s="7"/>
      <c r="V189" s="7"/>
      <c r="W189" s="7"/>
      <c r="X189" s="7"/>
      <c r="Y189" s="7"/>
      <c r="Z189" s="7"/>
      <c r="AA189" s="7"/>
      <c r="AB189" s="9">
        <v>59.6</v>
      </c>
      <c r="AC189" s="9">
        <v>0.99</v>
      </c>
      <c r="AD189" s="9"/>
      <c r="AE189" s="9">
        <v>16.399999999999999</v>
      </c>
      <c r="AG189" s="10"/>
      <c r="AH189" s="10"/>
      <c r="AI189" s="11">
        <v>4.7599420000000006</v>
      </c>
      <c r="AJ189" s="9">
        <v>4.8099999999999996</v>
      </c>
      <c r="AK189" s="9">
        <v>2.57</v>
      </c>
      <c r="AL189" s="9">
        <v>7.0000000000000007E-2</v>
      </c>
      <c r="AM189" s="9"/>
      <c r="AN189" s="9">
        <v>2.72</v>
      </c>
      <c r="AO189" s="9">
        <v>4.7699999999999996</v>
      </c>
      <c r="AP189" s="9">
        <v>0.34</v>
      </c>
      <c r="AQ189" s="9"/>
      <c r="AR189" s="9"/>
      <c r="AS189" s="9"/>
      <c r="AT189" s="9"/>
      <c r="AU189" s="9"/>
      <c r="AV189" s="9"/>
      <c r="AW189" s="9"/>
      <c r="AX189" s="9"/>
      <c r="AY189" s="9"/>
      <c r="AZ189" s="9"/>
      <c r="BA189" s="9"/>
      <c r="BB189" s="9"/>
      <c r="BC189" s="9"/>
      <c r="BD189" s="9"/>
      <c r="BE189" s="9"/>
      <c r="BF189" s="9">
        <v>2.5099999999999998</v>
      </c>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v>9.84</v>
      </c>
      <c r="CI189" s="9"/>
      <c r="CJ189" s="9">
        <v>114</v>
      </c>
      <c r="CK189" s="9">
        <v>70.2</v>
      </c>
      <c r="CL189" s="9"/>
      <c r="CM189" s="9"/>
      <c r="CN189" s="9">
        <v>15.8</v>
      </c>
      <c r="CO189" s="9">
        <v>33.9</v>
      </c>
      <c r="CP189" s="9">
        <v>28</v>
      </c>
      <c r="CQ189" s="9">
        <v>97.5</v>
      </c>
      <c r="CR189" s="9">
        <v>22.4</v>
      </c>
      <c r="CS189" s="9"/>
      <c r="CT189" s="9"/>
      <c r="CU189" s="9"/>
      <c r="CV189" s="9"/>
      <c r="CW189" s="9">
        <v>63.8</v>
      </c>
      <c r="CX189" s="9">
        <v>745</v>
      </c>
      <c r="CY189" s="9">
        <v>11.8</v>
      </c>
      <c r="CZ189" s="9">
        <v>247</v>
      </c>
      <c r="DA189" s="9">
        <v>8.99</v>
      </c>
      <c r="DB189" s="9"/>
      <c r="DC189" s="9"/>
      <c r="DD189" s="9"/>
      <c r="DE189" s="9"/>
      <c r="DF189" s="9"/>
      <c r="DG189" s="9"/>
      <c r="DH189" s="9"/>
      <c r="DI189" s="9"/>
      <c r="DJ189" s="9"/>
      <c r="DK189" s="9"/>
      <c r="DL189" s="9"/>
      <c r="DM189" s="9">
        <v>1.59</v>
      </c>
      <c r="DN189" s="9">
        <v>906</v>
      </c>
      <c r="DO189" s="9">
        <v>40.799999999999997</v>
      </c>
      <c r="DP189" s="9">
        <v>81.3</v>
      </c>
      <c r="DQ189" s="9">
        <v>9.85</v>
      </c>
      <c r="DR189" s="9">
        <v>36.1</v>
      </c>
      <c r="DS189" s="9">
        <v>6.13</v>
      </c>
      <c r="DT189" s="9">
        <v>1.6</v>
      </c>
      <c r="DU189" s="9">
        <v>4.3899999999999997</v>
      </c>
      <c r="DV189" s="9">
        <v>0.54</v>
      </c>
      <c r="DW189" s="9">
        <v>2.5099999999999998</v>
      </c>
      <c r="DX189" s="9">
        <v>0.44</v>
      </c>
      <c r="DY189" s="9">
        <v>1.1299999999999999</v>
      </c>
      <c r="DZ189" s="9">
        <v>0.16</v>
      </c>
      <c r="EA189" s="9">
        <v>0.97</v>
      </c>
      <c r="EB189" s="9">
        <v>0.13</v>
      </c>
      <c r="EC189" s="9">
        <v>6.33</v>
      </c>
      <c r="ED189" s="9">
        <v>0.55000000000000004</v>
      </c>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7"/>
      <c r="FP189" s="13" t="s">
        <v>383</v>
      </c>
    </row>
    <row r="190" spans="1:172" s="6" customFormat="1" x14ac:dyDescent="0.35">
      <c r="A190" s="13" t="s">
        <v>380</v>
      </c>
      <c r="C190" s="13" t="s">
        <v>239</v>
      </c>
      <c r="D190" s="1" t="s">
        <v>172</v>
      </c>
      <c r="E190" s="12">
        <v>48.5</v>
      </c>
      <c r="F190" s="12">
        <v>48.5</v>
      </c>
      <c r="G190" s="12">
        <v>116</v>
      </c>
      <c r="H190" s="12">
        <v>116</v>
      </c>
      <c r="L190" s="13" t="s">
        <v>386</v>
      </c>
      <c r="M190" s="13" t="s">
        <v>382</v>
      </c>
      <c r="P190" s="7"/>
      <c r="Q190" s="18">
        <v>167.2</v>
      </c>
      <c r="R190" s="7"/>
      <c r="S190" s="7"/>
      <c r="T190" s="7"/>
      <c r="U190" s="7"/>
      <c r="V190" s="7"/>
      <c r="W190" s="7"/>
      <c r="X190" s="7"/>
      <c r="Y190" s="7"/>
      <c r="Z190" s="7"/>
      <c r="AA190" s="7"/>
      <c r="AB190" s="9">
        <v>56.7</v>
      </c>
      <c r="AC190" s="9">
        <v>1.62</v>
      </c>
      <c r="AD190" s="9"/>
      <c r="AE190" s="9">
        <v>15.7</v>
      </c>
      <c r="AG190" s="10"/>
      <c r="AH190" s="10"/>
      <c r="AI190" s="11">
        <v>6.8294820000000005</v>
      </c>
      <c r="AJ190" s="9">
        <v>5.59</v>
      </c>
      <c r="AK190" s="9">
        <v>3.8</v>
      </c>
      <c r="AL190" s="9">
        <v>0.12</v>
      </c>
      <c r="AM190" s="9"/>
      <c r="AN190" s="9">
        <v>2.84</v>
      </c>
      <c r="AO190" s="9">
        <v>4.5199999999999996</v>
      </c>
      <c r="AP190" s="9">
        <v>0.56000000000000005</v>
      </c>
      <c r="AQ190" s="9"/>
      <c r="AR190" s="9"/>
      <c r="AS190" s="9"/>
      <c r="AT190" s="9"/>
      <c r="AU190" s="9"/>
      <c r="AV190" s="9"/>
      <c r="AW190" s="9"/>
      <c r="AX190" s="9"/>
      <c r="AY190" s="9"/>
      <c r="AZ190" s="9"/>
      <c r="BA190" s="9"/>
      <c r="BB190" s="9"/>
      <c r="BC190" s="9"/>
      <c r="BD190" s="9"/>
      <c r="BE190" s="9"/>
      <c r="BF190" s="9">
        <v>0.75</v>
      </c>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v>15.1</v>
      </c>
      <c r="CI190" s="9"/>
      <c r="CJ190" s="9">
        <v>141</v>
      </c>
      <c r="CK190" s="9">
        <v>89.1</v>
      </c>
      <c r="CL190" s="9"/>
      <c r="CM190" s="9"/>
      <c r="CN190" s="9">
        <v>22.7</v>
      </c>
      <c r="CO190" s="9">
        <v>40.1</v>
      </c>
      <c r="CP190" s="9">
        <v>21.9</v>
      </c>
      <c r="CQ190" s="9">
        <v>100</v>
      </c>
      <c r="CR190" s="9">
        <v>22.1</v>
      </c>
      <c r="CS190" s="9"/>
      <c r="CT190" s="9"/>
      <c r="CU190" s="9"/>
      <c r="CV190" s="9"/>
      <c r="CW190" s="9">
        <v>81</v>
      </c>
      <c r="CX190" s="9">
        <v>690</v>
      </c>
      <c r="CY190" s="9">
        <v>25.5</v>
      </c>
      <c r="CZ190" s="9">
        <v>312</v>
      </c>
      <c r="DA190" s="9">
        <v>18.899999999999999</v>
      </c>
      <c r="DB190" s="9"/>
      <c r="DC190" s="9"/>
      <c r="DD190" s="9"/>
      <c r="DE190" s="9"/>
      <c r="DF190" s="9"/>
      <c r="DG190" s="9"/>
      <c r="DH190" s="9"/>
      <c r="DI190" s="9"/>
      <c r="DJ190" s="9"/>
      <c r="DK190" s="9"/>
      <c r="DL190" s="9"/>
      <c r="DM190" s="9">
        <v>2.44</v>
      </c>
      <c r="DN190" s="9">
        <v>660</v>
      </c>
      <c r="DO190" s="9">
        <v>50.3</v>
      </c>
      <c r="DP190" s="9">
        <v>107</v>
      </c>
      <c r="DQ190" s="9">
        <v>13.7</v>
      </c>
      <c r="DR190" s="9">
        <v>52.5</v>
      </c>
      <c r="DS190" s="9">
        <v>9.86</v>
      </c>
      <c r="DT190" s="9">
        <v>2.15</v>
      </c>
      <c r="DU190" s="9">
        <v>7.71</v>
      </c>
      <c r="DV190" s="9">
        <v>1.04</v>
      </c>
      <c r="DW190" s="9">
        <v>5.25</v>
      </c>
      <c r="DX190" s="9">
        <v>1</v>
      </c>
      <c r="DY190" s="9">
        <v>2.54</v>
      </c>
      <c r="DZ190" s="9">
        <v>0.36</v>
      </c>
      <c r="EA190" s="9">
        <v>2.2400000000000002</v>
      </c>
      <c r="EB190" s="9">
        <v>0.32</v>
      </c>
      <c r="EC190" s="9">
        <v>7.75</v>
      </c>
      <c r="ED190" s="9">
        <v>1.22</v>
      </c>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7"/>
      <c r="FP190" s="13" t="s">
        <v>383</v>
      </c>
    </row>
    <row r="191" spans="1:172" s="6" customFormat="1" x14ac:dyDescent="0.35">
      <c r="A191" s="13" t="s">
        <v>380</v>
      </c>
      <c r="C191" s="13" t="s">
        <v>239</v>
      </c>
      <c r="D191" s="1" t="s">
        <v>172</v>
      </c>
      <c r="E191" s="12">
        <v>48.5</v>
      </c>
      <c r="F191" s="12">
        <v>48.5</v>
      </c>
      <c r="G191" s="12">
        <v>116</v>
      </c>
      <c r="H191" s="12">
        <v>116</v>
      </c>
      <c r="L191" s="13" t="s">
        <v>387</v>
      </c>
      <c r="M191" s="13" t="s">
        <v>382</v>
      </c>
      <c r="P191" s="7"/>
      <c r="Q191" s="18">
        <v>164.2</v>
      </c>
      <c r="R191" s="7"/>
      <c r="S191" s="7"/>
      <c r="T191" s="7"/>
      <c r="U191" s="7"/>
      <c r="V191" s="7"/>
      <c r="W191" s="7"/>
      <c r="X191" s="7"/>
      <c r="Y191" s="7"/>
      <c r="Z191" s="7"/>
      <c r="AA191" s="7"/>
      <c r="AB191" s="9">
        <v>56.2</v>
      </c>
      <c r="AC191" s="9">
        <v>1.7</v>
      </c>
      <c r="AD191" s="9"/>
      <c r="AE191" s="9">
        <v>15.8</v>
      </c>
      <c r="AG191" s="10"/>
      <c r="AH191" s="10"/>
      <c r="AI191" s="11">
        <v>7.558320000000001</v>
      </c>
      <c r="AJ191" s="9">
        <v>5.77</v>
      </c>
      <c r="AK191" s="9">
        <v>3.21</v>
      </c>
      <c r="AL191" s="9">
        <v>0.09</v>
      </c>
      <c r="AM191" s="9"/>
      <c r="AN191" s="9">
        <v>2.85</v>
      </c>
      <c r="AO191" s="9">
        <v>3.73</v>
      </c>
      <c r="AP191" s="9">
        <v>0.61</v>
      </c>
      <c r="AQ191" s="9"/>
      <c r="AR191" s="9"/>
      <c r="AS191" s="9"/>
      <c r="AT191" s="9"/>
      <c r="AU191" s="9"/>
      <c r="AV191" s="9"/>
      <c r="AW191" s="9"/>
      <c r="AX191" s="9"/>
      <c r="AY191" s="9"/>
      <c r="AZ191" s="9"/>
      <c r="BA191" s="9"/>
      <c r="BB191" s="9"/>
      <c r="BC191" s="9"/>
      <c r="BD191" s="9"/>
      <c r="BE191" s="9"/>
      <c r="BF191" s="9">
        <v>1</v>
      </c>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v>15.8</v>
      </c>
      <c r="CI191" s="9"/>
      <c r="CJ191" s="9">
        <v>137</v>
      </c>
      <c r="CK191" s="9">
        <v>94.8</v>
      </c>
      <c r="CL191" s="9"/>
      <c r="CM191" s="9"/>
      <c r="CN191" s="9">
        <v>21</v>
      </c>
      <c r="CO191" s="9">
        <v>44.6</v>
      </c>
      <c r="CP191" s="9">
        <v>15.5</v>
      </c>
      <c r="CQ191" s="9">
        <v>86.7</v>
      </c>
      <c r="CR191" s="9">
        <v>22</v>
      </c>
      <c r="CS191" s="9"/>
      <c r="CT191" s="9"/>
      <c r="CU191" s="9"/>
      <c r="CV191" s="9"/>
      <c r="CW191" s="9">
        <v>81.7</v>
      </c>
      <c r="CX191" s="9">
        <v>694</v>
      </c>
      <c r="CY191" s="9">
        <v>27.2</v>
      </c>
      <c r="CZ191" s="9">
        <v>321</v>
      </c>
      <c r="DA191" s="9">
        <v>19.100000000000001</v>
      </c>
      <c r="DB191" s="9"/>
      <c r="DC191" s="9"/>
      <c r="DD191" s="9"/>
      <c r="DE191" s="9"/>
      <c r="DF191" s="9"/>
      <c r="DG191" s="9"/>
      <c r="DH191" s="9"/>
      <c r="DI191" s="9"/>
      <c r="DJ191" s="9"/>
      <c r="DK191" s="9"/>
      <c r="DL191" s="9"/>
      <c r="DM191" s="9">
        <v>2.2000000000000002</v>
      </c>
      <c r="DN191" s="9">
        <v>632</v>
      </c>
      <c r="DO191" s="9">
        <v>51.6</v>
      </c>
      <c r="DP191" s="9">
        <v>109</v>
      </c>
      <c r="DQ191" s="9">
        <v>14</v>
      </c>
      <c r="DR191" s="9">
        <v>53.5</v>
      </c>
      <c r="DS191" s="9">
        <v>9.83</v>
      </c>
      <c r="DT191" s="9">
        <v>2.1800000000000002</v>
      </c>
      <c r="DU191" s="9">
        <v>8</v>
      </c>
      <c r="DV191" s="9">
        <v>1.08</v>
      </c>
      <c r="DW191" s="9">
        <v>5.44</v>
      </c>
      <c r="DX191" s="9">
        <v>1</v>
      </c>
      <c r="DY191" s="9">
        <v>2.58</v>
      </c>
      <c r="DZ191" s="9">
        <v>0.35</v>
      </c>
      <c r="EA191" s="9">
        <v>2.16</v>
      </c>
      <c r="EB191" s="9">
        <v>0.32</v>
      </c>
      <c r="EC191" s="9">
        <v>8.02</v>
      </c>
      <c r="ED191" s="9">
        <v>1.28</v>
      </c>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7"/>
      <c r="FP191" s="13" t="s">
        <v>383</v>
      </c>
    </row>
    <row r="192" spans="1:172" s="6" customFormat="1" x14ac:dyDescent="0.35">
      <c r="A192" s="13" t="s">
        <v>380</v>
      </c>
      <c r="C192" s="13" t="s">
        <v>239</v>
      </c>
      <c r="D192" s="1" t="s">
        <v>172</v>
      </c>
      <c r="E192" s="12">
        <v>48.5</v>
      </c>
      <c r="F192" s="12">
        <v>48.5</v>
      </c>
      <c r="G192" s="12">
        <v>116</v>
      </c>
      <c r="H192" s="12">
        <v>116</v>
      </c>
      <c r="L192" s="13" t="s">
        <v>388</v>
      </c>
      <c r="M192" s="13" t="s">
        <v>382</v>
      </c>
      <c r="P192" s="7"/>
      <c r="Q192" s="18">
        <v>149.5</v>
      </c>
      <c r="R192" s="7"/>
      <c r="S192" s="7"/>
      <c r="T192" s="7"/>
      <c r="U192" s="7"/>
      <c r="V192" s="7"/>
      <c r="W192" s="7"/>
      <c r="X192" s="7"/>
      <c r="Y192" s="7"/>
      <c r="Z192" s="7"/>
      <c r="AA192" s="7"/>
      <c r="AB192" s="9">
        <v>57</v>
      </c>
      <c r="AC192" s="9">
        <v>1.65</v>
      </c>
      <c r="AD192" s="9"/>
      <c r="AE192" s="9">
        <v>15.8</v>
      </c>
      <c r="AG192" s="10"/>
      <c r="AH192" s="10"/>
      <c r="AI192" s="11">
        <v>7.0454340000000002</v>
      </c>
      <c r="AJ192" s="9">
        <v>5.64</v>
      </c>
      <c r="AK192" s="9">
        <v>3.71</v>
      </c>
      <c r="AL192" s="9">
        <v>0.1</v>
      </c>
      <c r="AM192" s="9"/>
      <c r="AN192" s="9">
        <v>2.78</v>
      </c>
      <c r="AO192" s="9">
        <v>4.17</v>
      </c>
      <c r="AP192" s="9">
        <v>0.57999999999999996</v>
      </c>
      <c r="AQ192" s="9"/>
      <c r="AR192" s="9"/>
      <c r="AS192" s="9"/>
      <c r="AT192" s="9"/>
      <c r="AU192" s="9"/>
      <c r="AV192" s="9"/>
      <c r="AW192" s="9"/>
      <c r="AX192" s="9"/>
      <c r="AY192" s="9"/>
      <c r="AZ192" s="9"/>
      <c r="BA192" s="9"/>
      <c r="BB192" s="9"/>
      <c r="BC192" s="9"/>
      <c r="BD192" s="9"/>
      <c r="BE192" s="9"/>
      <c r="BF192" s="9">
        <v>0.82</v>
      </c>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v>15.7</v>
      </c>
      <c r="CI192" s="9"/>
      <c r="CJ192" s="9">
        <v>144</v>
      </c>
      <c r="CK192" s="9">
        <v>94</v>
      </c>
      <c r="CL192" s="9"/>
      <c r="CM192" s="9"/>
      <c r="CN192" s="9">
        <v>22.1</v>
      </c>
      <c r="CO192" s="9">
        <v>39.6</v>
      </c>
      <c r="CP192" s="9">
        <v>18.600000000000001</v>
      </c>
      <c r="CQ192" s="9">
        <v>107</v>
      </c>
      <c r="CR192" s="9">
        <v>22.3</v>
      </c>
      <c r="CS192" s="9"/>
      <c r="CT192" s="9"/>
      <c r="CU192" s="9"/>
      <c r="CV192" s="9"/>
      <c r="CW192" s="9">
        <v>79.7</v>
      </c>
      <c r="CX192" s="9">
        <v>697</v>
      </c>
      <c r="CY192" s="9">
        <v>27.6</v>
      </c>
      <c r="CZ192" s="9">
        <v>321</v>
      </c>
      <c r="DA192" s="9">
        <v>19.399999999999999</v>
      </c>
      <c r="DB192" s="9"/>
      <c r="DC192" s="9"/>
      <c r="DD192" s="9"/>
      <c r="DE192" s="9"/>
      <c r="DF192" s="9"/>
      <c r="DG192" s="9"/>
      <c r="DH192" s="9"/>
      <c r="DI192" s="9"/>
      <c r="DJ192" s="9"/>
      <c r="DK192" s="9"/>
      <c r="DL192" s="9"/>
      <c r="DM192" s="9">
        <v>2.85</v>
      </c>
      <c r="DN192" s="9">
        <v>641</v>
      </c>
      <c r="DO192" s="9">
        <v>52.7</v>
      </c>
      <c r="DP192" s="9">
        <v>111</v>
      </c>
      <c r="DQ192" s="9">
        <v>14.1</v>
      </c>
      <c r="DR192" s="9">
        <v>54.1</v>
      </c>
      <c r="DS192" s="9">
        <v>10.199999999999999</v>
      </c>
      <c r="DT192" s="9">
        <v>2.21</v>
      </c>
      <c r="DU192" s="9">
        <v>8.07</v>
      </c>
      <c r="DV192" s="9">
        <v>1.1299999999999999</v>
      </c>
      <c r="DW192" s="9">
        <v>5.54</v>
      </c>
      <c r="DX192" s="9">
        <v>1.03</v>
      </c>
      <c r="DY192" s="9">
        <v>2.65</v>
      </c>
      <c r="DZ192" s="9">
        <v>0.36</v>
      </c>
      <c r="EA192" s="9">
        <v>2.2599999999999998</v>
      </c>
      <c r="EB192" s="9">
        <v>0.33</v>
      </c>
      <c r="EC192" s="9">
        <v>8.16</v>
      </c>
      <c r="ED192" s="9">
        <v>1.26</v>
      </c>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7"/>
      <c r="FP192" s="13" t="s">
        <v>383</v>
      </c>
    </row>
    <row r="193" spans="1:172" s="6" customFormat="1" x14ac:dyDescent="0.35">
      <c r="A193" s="13" t="s">
        <v>380</v>
      </c>
      <c r="C193" s="13" t="s">
        <v>239</v>
      </c>
      <c r="D193" s="1" t="s">
        <v>172</v>
      </c>
      <c r="E193" s="12">
        <v>48.5</v>
      </c>
      <c r="F193" s="12">
        <v>48.5</v>
      </c>
      <c r="G193" s="12">
        <v>116</v>
      </c>
      <c r="H193" s="12">
        <v>116</v>
      </c>
      <c r="L193" s="13" t="s">
        <v>389</v>
      </c>
      <c r="M193" s="13" t="s">
        <v>390</v>
      </c>
      <c r="P193" s="7"/>
      <c r="Q193" s="18">
        <v>149.5</v>
      </c>
      <c r="R193" s="7"/>
      <c r="S193" s="7"/>
      <c r="T193" s="7"/>
      <c r="U193" s="7"/>
      <c r="V193" s="7"/>
      <c r="W193" s="7"/>
      <c r="X193" s="7"/>
      <c r="Y193" s="7"/>
      <c r="Z193" s="7"/>
      <c r="AA193" s="7"/>
      <c r="AB193" s="9">
        <v>79.900000000000006</v>
      </c>
      <c r="AC193" s="9">
        <v>0.1</v>
      </c>
      <c r="AD193" s="9"/>
      <c r="AE193" s="9">
        <v>10.199999999999999</v>
      </c>
      <c r="AG193" s="10"/>
      <c r="AH193" s="10"/>
      <c r="AI193" s="11">
        <v>0.90879800000000011</v>
      </c>
      <c r="AJ193" s="9">
        <v>0.26</v>
      </c>
      <c r="AK193" s="9">
        <v>0.04</v>
      </c>
      <c r="AL193" s="9">
        <v>0.01</v>
      </c>
      <c r="AM193" s="9"/>
      <c r="AN193" s="9">
        <v>4.13</v>
      </c>
      <c r="AO193" s="9">
        <v>1.61</v>
      </c>
      <c r="AP193" s="9">
        <v>0.06</v>
      </c>
      <c r="AQ193" s="9"/>
      <c r="AR193" s="9"/>
      <c r="AS193" s="9"/>
      <c r="AT193" s="9"/>
      <c r="AU193" s="9"/>
      <c r="AV193" s="9"/>
      <c r="AW193" s="9"/>
      <c r="AX193" s="9"/>
      <c r="AY193" s="9"/>
      <c r="AZ193" s="9"/>
      <c r="BA193" s="9"/>
      <c r="BB193" s="9"/>
      <c r="BC193" s="9"/>
      <c r="BD193" s="9"/>
      <c r="BE193" s="9"/>
      <c r="BF193" s="9">
        <v>2.87</v>
      </c>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v>2.19</v>
      </c>
      <c r="CI193" s="9"/>
      <c r="CJ193" s="9">
        <v>8.92</v>
      </c>
      <c r="CK193" s="9">
        <v>2.46</v>
      </c>
      <c r="CL193" s="9"/>
      <c r="CM193" s="9"/>
      <c r="CN193" s="9">
        <v>1.02</v>
      </c>
      <c r="CO193" s="9">
        <v>2.2200000000000002</v>
      </c>
      <c r="CP193" s="9">
        <v>1.4</v>
      </c>
      <c r="CQ193" s="9">
        <v>20.399999999999999</v>
      </c>
      <c r="CR193" s="9">
        <v>12.9</v>
      </c>
      <c r="CS193" s="9"/>
      <c r="CT193" s="9"/>
      <c r="CU193" s="9"/>
      <c r="CV193" s="9"/>
      <c r="CW193" s="9">
        <v>200</v>
      </c>
      <c r="CX193" s="9">
        <v>44.7</v>
      </c>
      <c r="CY193" s="9">
        <v>12.2</v>
      </c>
      <c r="CZ193" s="9">
        <v>106</v>
      </c>
      <c r="DA193" s="9">
        <v>13.8</v>
      </c>
      <c r="DB193" s="9"/>
      <c r="DC193" s="9"/>
      <c r="DD193" s="9"/>
      <c r="DE193" s="9"/>
      <c r="DF193" s="9"/>
      <c r="DG193" s="9"/>
      <c r="DH193" s="9"/>
      <c r="DI193" s="9"/>
      <c r="DJ193" s="9"/>
      <c r="DK193" s="9"/>
      <c r="DL193" s="9"/>
      <c r="DM193" s="9">
        <v>3.63</v>
      </c>
      <c r="DN193" s="9">
        <v>46.2</v>
      </c>
      <c r="DO193" s="9">
        <v>36.4</v>
      </c>
      <c r="DP193" s="9">
        <v>67.3</v>
      </c>
      <c r="DQ193" s="9">
        <v>7.99</v>
      </c>
      <c r="DR193" s="9">
        <v>26.6</v>
      </c>
      <c r="DS193" s="9">
        <v>5.12</v>
      </c>
      <c r="DT193" s="9">
        <v>0.48</v>
      </c>
      <c r="DU193" s="9">
        <v>3.72</v>
      </c>
      <c r="DV193" s="9">
        <v>0.53</v>
      </c>
      <c r="DW193" s="9">
        <v>2.62</v>
      </c>
      <c r="DX193" s="9">
        <v>0.45</v>
      </c>
      <c r="DY193" s="9">
        <v>1.23</v>
      </c>
      <c r="DZ193" s="9">
        <v>0.19</v>
      </c>
      <c r="EA193" s="9">
        <v>1.23</v>
      </c>
      <c r="EB193" s="9">
        <v>0.18</v>
      </c>
      <c r="EC193" s="9">
        <v>4.16</v>
      </c>
      <c r="ED193" s="9">
        <v>1.19</v>
      </c>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7"/>
      <c r="FP193" s="13" t="s">
        <v>383</v>
      </c>
    </row>
    <row r="194" spans="1:172" s="6" customFormat="1" x14ac:dyDescent="0.35">
      <c r="A194" s="13" t="s">
        <v>380</v>
      </c>
      <c r="C194" s="13" t="s">
        <v>239</v>
      </c>
      <c r="D194" s="1" t="s">
        <v>172</v>
      </c>
      <c r="E194" s="12">
        <v>48.5</v>
      </c>
      <c r="F194" s="12">
        <v>48.5</v>
      </c>
      <c r="G194" s="12">
        <v>116</v>
      </c>
      <c r="H194" s="12">
        <v>116</v>
      </c>
      <c r="L194" s="13" t="s">
        <v>391</v>
      </c>
      <c r="M194" s="13" t="s">
        <v>390</v>
      </c>
      <c r="P194" s="7"/>
      <c r="Q194" s="18">
        <v>149.5</v>
      </c>
      <c r="R194" s="7"/>
      <c r="S194" s="7"/>
      <c r="T194" s="7"/>
      <c r="U194" s="7"/>
      <c r="V194" s="7"/>
      <c r="W194" s="7"/>
      <c r="X194" s="7"/>
      <c r="Y194" s="7"/>
      <c r="Z194" s="7"/>
      <c r="AA194" s="7"/>
      <c r="AB194" s="9">
        <v>80.5</v>
      </c>
      <c r="AC194" s="9">
        <v>0.1</v>
      </c>
      <c r="AD194" s="9"/>
      <c r="AE194" s="9">
        <v>9.61</v>
      </c>
      <c r="AG194" s="10"/>
      <c r="AH194" s="10"/>
      <c r="AI194" s="11">
        <v>0.75583200000000006</v>
      </c>
      <c r="AJ194" s="9">
        <v>0.23</v>
      </c>
      <c r="AK194" s="9">
        <v>0.04</v>
      </c>
      <c r="AL194" s="9">
        <v>0.01</v>
      </c>
      <c r="AM194" s="9"/>
      <c r="AN194" s="9">
        <v>3.93</v>
      </c>
      <c r="AO194" s="9">
        <v>1.59</v>
      </c>
      <c r="AP194" s="9">
        <v>0.03</v>
      </c>
      <c r="AQ194" s="9"/>
      <c r="AR194" s="9"/>
      <c r="AS194" s="9"/>
      <c r="AT194" s="9"/>
      <c r="AU194" s="9"/>
      <c r="AV194" s="9"/>
      <c r="AW194" s="9"/>
      <c r="AX194" s="9"/>
      <c r="AY194" s="9"/>
      <c r="AZ194" s="9"/>
      <c r="BA194" s="9"/>
      <c r="BB194" s="9"/>
      <c r="BC194" s="9"/>
      <c r="BD194" s="9"/>
      <c r="BE194" s="9"/>
      <c r="BF194" s="9">
        <v>2.73</v>
      </c>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v>2.16</v>
      </c>
      <c r="CI194" s="9"/>
      <c r="CJ194" s="9">
        <v>7.01</v>
      </c>
      <c r="CK194" s="9">
        <v>3.09</v>
      </c>
      <c r="CL194" s="9"/>
      <c r="CM194" s="9"/>
      <c r="CN194" s="9">
        <v>0.98</v>
      </c>
      <c r="CO194" s="9">
        <v>3.58</v>
      </c>
      <c r="CP194" s="9">
        <v>2.09</v>
      </c>
      <c r="CQ194" s="9">
        <v>18.2</v>
      </c>
      <c r="CR194" s="9">
        <v>12.48</v>
      </c>
      <c r="CS194" s="9"/>
      <c r="CT194" s="9"/>
      <c r="CU194" s="9"/>
      <c r="CV194" s="9"/>
      <c r="CW194" s="9">
        <v>191</v>
      </c>
      <c r="CX194" s="9">
        <v>27</v>
      </c>
      <c r="CY194" s="9">
        <v>9.52</v>
      </c>
      <c r="CZ194" s="9">
        <v>119</v>
      </c>
      <c r="DA194" s="9">
        <v>13.5</v>
      </c>
      <c r="DB194" s="9"/>
      <c r="DC194" s="9"/>
      <c r="DD194" s="9"/>
      <c r="DE194" s="9"/>
      <c r="DF194" s="9"/>
      <c r="DG194" s="9"/>
      <c r="DH194" s="9"/>
      <c r="DI194" s="9"/>
      <c r="DJ194" s="9"/>
      <c r="DK194" s="9"/>
      <c r="DL194" s="9"/>
      <c r="DM194" s="9">
        <v>3.67</v>
      </c>
      <c r="DN194" s="9">
        <v>36.6</v>
      </c>
      <c r="DO194" s="9">
        <v>29.4</v>
      </c>
      <c r="DP194" s="9">
        <v>56.7</v>
      </c>
      <c r="DQ194" s="9">
        <v>6.91</v>
      </c>
      <c r="DR194" s="9">
        <v>22</v>
      </c>
      <c r="DS194" s="9">
        <v>4.0999999999999996</v>
      </c>
      <c r="DT194" s="9">
        <v>0.38</v>
      </c>
      <c r="DU194" s="9">
        <v>2.86</v>
      </c>
      <c r="DV194" s="9">
        <v>0.41</v>
      </c>
      <c r="DW194" s="9">
        <v>2.0499999999999998</v>
      </c>
      <c r="DX194" s="9">
        <v>0.36</v>
      </c>
      <c r="DY194" s="9">
        <v>0.94</v>
      </c>
      <c r="DZ194" s="9">
        <v>0.13</v>
      </c>
      <c r="EA194" s="9">
        <v>0.88</v>
      </c>
      <c r="EB194" s="9">
        <v>0.13</v>
      </c>
      <c r="EC194" s="9">
        <v>4.29</v>
      </c>
      <c r="ED194" s="9">
        <v>1.17</v>
      </c>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7"/>
      <c r="FP194" s="13" t="s">
        <v>383</v>
      </c>
    </row>
    <row r="195" spans="1:172" s="6" customFormat="1" x14ac:dyDescent="0.35">
      <c r="A195" s="13" t="s">
        <v>380</v>
      </c>
      <c r="C195" s="13" t="s">
        <v>239</v>
      </c>
      <c r="D195" s="1" t="s">
        <v>172</v>
      </c>
      <c r="E195" s="12">
        <v>48.5</v>
      </c>
      <c r="F195" s="12">
        <v>48.5</v>
      </c>
      <c r="G195" s="12">
        <v>116</v>
      </c>
      <c r="H195" s="12">
        <v>116</v>
      </c>
      <c r="L195" s="13" t="s">
        <v>392</v>
      </c>
      <c r="M195" s="13" t="s">
        <v>382</v>
      </c>
      <c r="P195" s="7"/>
      <c r="Q195" s="18">
        <v>149.5</v>
      </c>
      <c r="R195" s="7"/>
      <c r="S195" s="7"/>
      <c r="T195" s="7"/>
      <c r="U195" s="7"/>
      <c r="V195" s="7"/>
      <c r="W195" s="7"/>
      <c r="X195" s="7"/>
      <c r="Y195" s="7"/>
      <c r="Z195" s="7"/>
      <c r="AA195" s="7"/>
      <c r="AB195" s="9">
        <v>61</v>
      </c>
      <c r="AC195" s="9">
        <v>1.52</v>
      </c>
      <c r="AD195" s="9"/>
      <c r="AE195" s="9">
        <v>16</v>
      </c>
      <c r="AG195" s="10"/>
      <c r="AH195" s="10"/>
      <c r="AI195" s="11">
        <v>4.2110640000000004</v>
      </c>
      <c r="AJ195" s="9">
        <v>4.32</v>
      </c>
      <c r="AK195" s="9">
        <v>0.56999999999999995</v>
      </c>
      <c r="AL195" s="9">
        <v>0.04</v>
      </c>
      <c r="AM195" s="9"/>
      <c r="AN195" s="9">
        <v>2.96</v>
      </c>
      <c r="AO195" s="9">
        <v>4.45</v>
      </c>
      <c r="AP195" s="9">
        <v>0.8</v>
      </c>
      <c r="AQ195" s="9"/>
      <c r="AR195" s="9"/>
      <c r="AS195" s="9"/>
      <c r="AT195" s="9"/>
      <c r="AU195" s="9"/>
      <c r="AV195" s="9"/>
      <c r="AW195" s="9"/>
      <c r="AX195" s="9"/>
      <c r="AY195" s="9"/>
      <c r="AZ195" s="9"/>
      <c r="BA195" s="9"/>
      <c r="BB195" s="9"/>
      <c r="BC195" s="9"/>
      <c r="BD195" s="9"/>
      <c r="BE195" s="9"/>
      <c r="BF195" s="9">
        <v>2.88</v>
      </c>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v>9.92</v>
      </c>
      <c r="CI195" s="9"/>
      <c r="CJ195" s="9">
        <v>117</v>
      </c>
      <c r="CK195" s="9">
        <v>70</v>
      </c>
      <c r="CL195" s="9"/>
      <c r="CM195" s="9"/>
      <c r="CN195" s="9">
        <v>11.1</v>
      </c>
      <c r="CO195" s="9">
        <v>69.2</v>
      </c>
      <c r="CP195" s="9">
        <v>35.700000000000003</v>
      </c>
      <c r="CQ195" s="9">
        <v>124</v>
      </c>
      <c r="CR195" s="9">
        <v>21.7</v>
      </c>
      <c r="CS195" s="9"/>
      <c r="CT195" s="9"/>
      <c r="CU195" s="9"/>
      <c r="CV195" s="9"/>
      <c r="CW195" s="9">
        <v>62.5</v>
      </c>
      <c r="CX195" s="9">
        <v>761</v>
      </c>
      <c r="CY195" s="9">
        <v>23.6</v>
      </c>
      <c r="CZ195" s="9">
        <v>395</v>
      </c>
      <c r="DA195" s="9">
        <v>19.7</v>
      </c>
      <c r="DB195" s="9"/>
      <c r="DC195" s="9"/>
      <c r="DD195" s="9"/>
      <c r="DE195" s="9"/>
      <c r="DF195" s="9"/>
      <c r="DG195" s="9"/>
      <c r="DH195" s="9"/>
      <c r="DI195" s="9"/>
      <c r="DJ195" s="9"/>
      <c r="DK195" s="9"/>
      <c r="DL195" s="9"/>
      <c r="DM195" s="9">
        <v>1.1399999999999999</v>
      </c>
      <c r="DN195" s="9">
        <v>1253</v>
      </c>
      <c r="DO195" s="9">
        <v>61.4</v>
      </c>
      <c r="DP195" s="9">
        <v>121</v>
      </c>
      <c r="DQ195" s="9">
        <v>16.100000000000001</v>
      </c>
      <c r="DR195" s="9">
        <v>60.9</v>
      </c>
      <c r="DS195" s="9">
        <v>10.7</v>
      </c>
      <c r="DT195" s="9">
        <v>2.42</v>
      </c>
      <c r="DU195" s="9">
        <v>8.3000000000000007</v>
      </c>
      <c r="DV195" s="9">
        <v>1.06</v>
      </c>
      <c r="DW195" s="9">
        <v>4.9800000000000004</v>
      </c>
      <c r="DX195" s="9">
        <v>0.91</v>
      </c>
      <c r="DY195" s="9">
        <v>2.29</v>
      </c>
      <c r="DZ195" s="9">
        <v>0.31</v>
      </c>
      <c r="EA195" s="9">
        <v>1.86</v>
      </c>
      <c r="EB195" s="9">
        <v>0.26</v>
      </c>
      <c r="EC195" s="9">
        <v>9.16</v>
      </c>
      <c r="ED195" s="9">
        <v>1.1299999999999999</v>
      </c>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7"/>
      <c r="FP195" s="13" t="s">
        <v>383</v>
      </c>
    </row>
    <row r="196" spans="1:172" s="6" customFormat="1" x14ac:dyDescent="0.35">
      <c r="A196" s="13" t="s">
        <v>380</v>
      </c>
      <c r="C196" s="13" t="s">
        <v>239</v>
      </c>
      <c r="D196" s="1" t="s">
        <v>172</v>
      </c>
      <c r="E196" s="12">
        <v>48.5</v>
      </c>
      <c r="F196" s="12">
        <v>48.5</v>
      </c>
      <c r="G196" s="12">
        <v>116</v>
      </c>
      <c r="H196" s="12">
        <v>116</v>
      </c>
      <c r="L196" s="13" t="s">
        <v>393</v>
      </c>
      <c r="M196" s="13" t="s">
        <v>382</v>
      </c>
      <c r="P196" s="7"/>
      <c r="Q196" s="18">
        <v>149.5</v>
      </c>
      <c r="R196" s="7"/>
      <c r="S196" s="7"/>
      <c r="T196" s="7"/>
      <c r="U196" s="7"/>
      <c r="V196" s="7"/>
      <c r="W196" s="7"/>
      <c r="X196" s="7"/>
      <c r="Y196" s="7"/>
      <c r="Z196" s="7"/>
      <c r="AA196" s="7"/>
      <c r="AB196" s="9">
        <v>59.9</v>
      </c>
      <c r="AC196" s="9">
        <v>1.57</v>
      </c>
      <c r="AD196" s="9"/>
      <c r="AE196" s="9">
        <v>16.399999999999999</v>
      </c>
      <c r="AG196" s="10"/>
      <c r="AH196" s="10"/>
      <c r="AI196" s="11">
        <v>4.5169959999999998</v>
      </c>
      <c r="AJ196" s="9">
        <v>4.42</v>
      </c>
      <c r="AK196" s="9">
        <v>0.76</v>
      </c>
      <c r="AL196" s="9">
        <v>0.02</v>
      </c>
      <c r="AM196" s="9"/>
      <c r="AN196" s="9">
        <v>3.06</v>
      </c>
      <c r="AO196" s="9">
        <v>4.55</v>
      </c>
      <c r="AP196" s="9">
        <v>0.82</v>
      </c>
      <c r="AQ196" s="9"/>
      <c r="AR196" s="9"/>
      <c r="AS196" s="9"/>
      <c r="AT196" s="9"/>
      <c r="AU196" s="9"/>
      <c r="AV196" s="9"/>
      <c r="AW196" s="9"/>
      <c r="AX196" s="9"/>
      <c r="AY196" s="9"/>
      <c r="AZ196" s="9"/>
      <c r="BA196" s="9"/>
      <c r="BB196" s="9"/>
      <c r="BC196" s="9"/>
      <c r="BD196" s="9"/>
      <c r="BE196" s="9"/>
      <c r="BF196" s="9">
        <v>2.81</v>
      </c>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v>8.52</v>
      </c>
      <c r="CI196" s="9"/>
      <c r="CJ196" s="9">
        <v>131</v>
      </c>
      <c r="CK196" s="9">
        <v>68.7</v>
      </c>
      <c r="CL196" s="9"/>
      <c r="CM196" s="9"/>
      <c r="CN196" s="9">
        <v>10.8</v>
      </c>
      <c r="CO196" s="9">
        <v>20.100000000000001</v>
      </c>
      <c r="CP196" s="9">
        <v>23.4</v>
      </c>
      <c r="CQ196" s="9">
        <v>98.1</v>
      </c>
      <c r="CR196" s="9">
        <v>22.4</v>
      </c>
      <c r="CS196" s="9"/>
      <c r="CT196" s="9"/>
      <c r="CU196" s="9"/>
      <c r="CV196" s="9"/>
      <c r="CW196" s="9">
        <v>37.799999999999997</v>
      </c>
      <c r="CX196" s="9">
        <v>648</v>
      </c>
      <c r="CY196" s="9">
        <v>19.7</v>
      </c>
      <c r="CZ196" s="9">
        <v>421</v>
      </c>
      <c r="DA196" s="9">
        <v>20.399999999999999</v>
      </c>
      <c r="DB196" s="9"/>
      <c r="DC196" s="9"/>
      <c r="DD196" s="9"/>
      <c r="DE196" s="9"/>
      <c r="DF196" s="9"/>
      <c r="DG196" s="9"/>
      <c r="DH196" s="9"/>
      <c r="DI196" s="9"/>
      <c r="DJ196" s="9"/>
      <c r="DK196" s="9"/>
      <c r="DL196" s="9"/>
      <c r="DM196" s="9">
        <v>1.06</v>
      </c>
      <c r="DN196" s="9">
        <v>1409</v>
      </c>
      <c r="DO196" s="9">
        <v>50.9</v>
      </c>
      <c r="DP196" s="9">
        <v>99.9</v>
      </c>
      <c r="DQ196" s="9">
        <v>14.4</v>
      </c>
      <c r="DR196" s="9">
        <v>54.3</v>
      </c>
      <c r="DS196" s="9">
        <v>9.81</v>
      </c>
      <c r="DT196" s="9">
        <v>2.23</v>
      </c>
      <c r="DU196" s="9">
        <v>7.18</v>
      </c>
      <c r="DV196" s="9">
        <v>0.95</v>
      </c>
      <c r="DW196" s="9">
        <v>4.53</v>
      </c>
      <c r="DX196" s="9">
        <v>0.81</v>
      </c>
      <c r="DY196" s="9">
        <v>1.98</v>
      </c>
      <c r="DZ196" s="9">
        <v>0.26</v>
      </c>
      <c r="EA196" s="9">
        <v>1.64</v>
      </c>
      <c r="EB196" s="9">
        <v>0.23</v>
      </c>
      <c r="EC196" s="9">
        <v>9.5399999999999991</v>
      </c>
      <c r="ED196" s="9">
        <v>1.1200000000000001</v>
      </c>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7"/>
      <c r="FP196" s="13" t="s">
        <v>383</v>
      </c>
    </row>
    <row r="197" spans="1:172" s="6" customFormat="1" x14ac:dyDescent="0.35">
      <c r="A197" s="13" t="s">
        <v>380</v>
      </c>
      <c r="C197" s="13" t="s">
        <v>239</v>
      </c>
      <c r="D197" s="1" t="s">
        <v>172</v>
      </c>
      <c r="E197" s="12">
        <v>48.5</v>
      </c>
      <c r="F197" s="12">
        <v>48.5</v>
      </c>
      <c r="G197" s="12">
        <v>116</v>
      </c>
      <c r="H197" s="12">
        <v>116</v>
      </c>
      <c r="L197" s="13" t="s">
        <v>394</v>
      </c>
      <c r="M197" s="13" t="s">
        <v>382</v>
      </c>
      <c r="P197" s="7"/>
      <c r="Q197" s="18">
        <v>149.5</v>
      </c>
      <c r="R197" s="7"/>
      <c r="S197" s="7"/>
      <c r="T197" s="7"/>
      <c r="U197" s="7"/>
      <c r="V197" s="7"/>
      <c r="W197" s="7"/>
      <c r="X197" s="7"/>
      <c r="Y197" s="7"/>
      <c r="Z197" s="7"/>
      <c r="AA197" s="7"/>
      <c r="AB197" s="9">
        <v>57</v>
      </c>
      <c r="AC197" s="9">
        <v>1.52</v>
      </c>
      <c r="AD197" s="9"/>
      <c r="AE197" s="9">
        <v>16.600000000000001</v>
      </c>
      <c r="AG197" s="10"/>
      <c r="AH197" s="10"/>
      <c r="AI197" s="11">
        <v>6.0826479999999998</v>
      </c>
      <c r="AJ197" s="9">
        <v>4.47</v>
      </c>
      <c r="AK197" s="9">
        <v>0.94</v>
      </c>
      <c r="AL197" s="9">
        <v>0.03</v>
      </c>
      <c r="AM197" s="9"/>
      <c r="AN197" s="9">
        <v>3.16</v>
      </c>
      <c r="AO197" s="9">
        <v>3.86</v>
      </c>
      <c r="AP197" s="9">
        <v>0.8</v>
      </c>
      <c r="AQ197" s="9"/>
      <c r="AR197" s="9"/>
      <c r="AS197" s="9"/>
      <c r="AT197" s="9"/>
      <c r="AU197" s="9"/>
      <c r="AV197" s="9"/>
      <c r="AW197" s="9"/>
      <c r="AX197" s="9"/>
      <c r="AY197" s="9"/>
      <c r="AZ197" s="9"/>
      <c r="BA197" s="9"/>
      <c r="BB197" s="9"/>
      <c r="BC197" s="9"/>
      <c r="BD197" s="9"/>
      <c r="BE197" s="9"/>
      <c r="BF197" s="9">
        <v>3.95</v>
      </c>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v>12.4</v>
      </c>
      <c r="CI197" s="9"/>
      <c r="CJ197" s="9">
        <v>128</v>
      </c>
      <c r="CK197" s="9">
        <v>63.2</v>
      </c>
      <c r="CL197" s="9"/>
      <c r="CM197" s="9"/>
      <c r="CN197" s="9">
        <v>12.3</v>
      </c>
      <c r="CO197" s="9">
        <v>28.5</v>
      </c>
      <c r="CP197" s="9">
        <v>29.6</v>
      </c>
      <c r="CQ197" s="9">
        <v>102</v>
      </c>
      <c r="CR197" s="9">
        <v>23.9</v>
      </c>
      <c r="CS197" s="9"/>
      <c r="CT197" s="9"/>
      <c r="CU197" s="9"/>
      <c r="CV197" s="9"/>
      <c r="CW197" s="9">
        <v>59.2</v>
      </c>
      <c r="CX197" s="9">
        <v>870</v>
      </c>
      <c r="CY197" s="9">
        <v>24</v>
      </c>
      <c r="CZ197" s="9">
        <v>424</v>
      </c>
      <c r="DA197" s="9">
        <v>22.7</v>
      </c>
      <c r="DB197" s="9"/>
      <c r="DC197" s="9"/>
      <c r="DD197" s="9"/>
      <c r="DE197" s="9"/>
      <c r="DF197" s="9"/>
      <c r="DG197" s="9"/>
      <c r="DH197" s="9"/>
      <c r="DI197" s="9"/>
      <c r="DJ197" s="9"/>
      <c r="DK197" s="9"/>
      <c r="DL197" s="9"/>
      <c r="DM197" s="9">
        <v>1.1299999999999999</v>
      </c>
      <c r="DN197" s="9">
        <v>2043</v>
      </c>
      <c r="DO197" s="9">
        <v>70.400000000000006</v>
      </c>
      <c r="DP197" s="9">
        <v>135</v>
      </c>
      <c r="DQ197" s="9">
        <v>17.3</v>
      </c>
      <c r="DR197" s="9">
        <v>63.8</v>
      </c>
      <c r="DS197" s="9">
        <v>10.8</v>
      </c>
      <c r="DT197" s="9">
        <v>2.4700000000000002</v>
      </c>
      <c r="DU197" s="9">
        <v>8.41</v>
      </c>
      <c r="DV197" s="9">
        <v>1.05</v>
      </c>
      <c r="DW197" s="9">
        <v>4.82</v>
      </c>
      <c r="DX197" s="9">
        <v>0.86</v>
      </c>
      <c r="DY197" s="9">
        <v>2.21</v>
      </c>
      <c r="DZ197" s="9">
        <v>0.28999999999999998</v>
      </c>
      <c r="EA197" s="9">
        <v>1.76</v>
      </c>
      <c r="EB197" s="9">
        <v>0.24</v>
      </c>
      <c r="EC197" s="9">
        <v>9.7799999999999994</v>
      </c>
      <c r="ED197" s="9">
        <v>1.25</v>
      </c>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7"/>
      <c r="FP197" s="13" t="s">
        <v>383</v>
      </c>
    </row>
    <row r="198" spans="1:172" s="6" customFormat="1" x14ac:dyDescent="0.35">
      <c r="A198" s="13" t="s">
        <v>380</v>
      </c>
      <c r="C198" s="13" t="s">
        <v>395</v>
      </c>
      <c r="D198" s="1" t="s">
        <v>172</v>
      </c>
      <c r="E198" s="12">
        <v>51</v>
      </c>
      <c r="F198" s="12">
        <v>51</v>
      </c>
      <c r="G198" s="12">
        <v>123.5</v>
      </c>
      <c r="H198" s="12">
        <v>123.5</v>
      </c>
      <c r="L198" s="13" t="s">
        <v>396</v>
      </c>
      <c r="M198" s="13"/>
      <c r="P198" s="7"/>
      <c r="Q198" s="18">
        <v>129.69999999999999</v>
      </c>
      <c r="R198" s="7"/>
      <c r="S198" s="7"/>
      <c r="T198" s="7"/>
      <c r="U198" s="7"/>
      <c r="V198" s="7"/>
      <c r="W198" s="7"/>
      <c r="X198" s="7"/>
      <c r="Y198" s="7"/>
      <c r="Z198" s="7"/>
      <c r="AA198" s="7"/>
      <c r="AB198" s="9">
        <v>66.8</v>
      </c>
      <c r="AC198" s="9">
        <v>0.51</v>
      </c>
      <c r="AD198" s="9"/>
      <c r="AE198" s="9">
        <v>16.5</v>
      </c>
      <c r="AG198" s="10"/>
      <c r="AH198" s="10"/>
      <c r="AI198" s="11">
        <v>2.141524</v>
      </c>
      <c r="AJ198" s="9">
        <v>1.64</v>
      </c>
      <c r="AK198" s="9">
        <v>0.42</v>
      </c>
      <c r="AL198" s="9">
        <v>0.09</v>
      </c>
      <c r="AM198" s="9"/>
      <c r="AN198" s="9">
        <v>4.6100000000000003</v>
      </c>
      <c r="AO198" s="9">
        <v>6.53</v>
      </c>
      <c r="AP198" s="9">
        <v>7.0000000000000007E-2</v>
      </c>
      <c r="AQ198" s="9"/>
      <c r="AR198" s="9"/>
      <c r="AS198" s="9"/>
      <c r="AT198" s="9"/>
      <c r="AU198" s="9"/>
      <c r="AV198" s="9"/>
      <c r="AW198" s="9"/>
      <c r="AX198" s="9"/>
      <c r="AY198" s="9"/>
      <c r="AZ198" s="9"/>
      <c r="BA198" s="9"/>
      <c r="BB198" s="9"/>
      <c r="BC198" s="9"/>
      <c r="BD198" s="9"/>
      <c r="BE198" s="9"/>
      <c r="BF198" s="9">
        <v>0.75</v>
      </c>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v>6.6</v>
      </c>
      <c r="CI198" s="9"/>
      <c r="CJ198" s="9">
        <v>13.8</v>
      </c>
      <c r="CK198" s="9">
        <v>1.2</v>
      </c>
      <c r="CL198" s="9"/>
      <c r="CM198" s="9"/>
      <c r="CN198" s="9">
        <v>1.53</v>
      </c>
      <c r="CO198" s="9">
        <v>1.69</v>
      </c>
      <c r="CP198" s="9">
        <v>3.45</v>
      </c>
      <c r="CQ198" s="9">
        <v>36.5</v>
      </c>
      <c r="CR198" s="9">
        <v>19.2</v>
      </c>
      <c r="CS198" s="9"/>
      <c r="CT198" s="9"/>
      <c r="CU198" s="9"/>
      <c r="CV198" s="9"/>
      <c r="CW198" s="9">
        <v>135</v>
      </c>
      <c r="CX198" s="9">
        <v>290</v>
      </c>
      <c r="CY198" s="9">
        <v>22.4</v>
      </c>
      <c r="CZ198" s="9">
        <v>348</v>
      </c>
      <c r="DA198" s="9">
        <v>15.4</v>
      </c>
      <c r="DB198" s="9"/>
      <c r="DC198" s="9"/>
      <c r="DD198" s="9"/>
      <c r="DE198" s="9"/>
      <c r="DF198" s="9"/>
      <c r="DG198" s="9"/>
      <c r="DH198" s="9"/>
      <c r="DI198" s="9"/>
      <c r="DJ198" s="9"/>
      <c r="DK198" s="9"/>
      <c r="DL198" s="9"/>
      <c r="DM198" s="9">
        <v>3.19</v>
      </c>
      <c r="DN198" s="9">
        <v>1388</v>
      </c>
      <c r="DO198" s="9">
        <v>45.7</v>
      </c>
      <c r="DP198" s="9">
        <v>87.7</v>
      </c>
      <c r="DQ198" s="9">
        <v>10.5</v>
      </c>
      <c r="DR198" s="9">
        <v>37.799999999999997</v>
      </c>
      <c r="DS198" s="9">
        <v>6.76</v>
      </c>
      <c r="DT198" s="9">
        <v>1.18</v>
      </c>
      <c r="DU198" s="9">
        <v>5.16</v>
      </c>
      <c r="DV198" s="9">
        <v>0.75</v>
      </c>
      <c r="DW198" s="9">
        <v>4.0999999999999996</v>
      </c>
      <c r="DX198" s="9">
        <v>0.83</v>
      </c>
      <c r="DY198" s="9">
        <v>2.37</v>
      </c>
      <c r="DZ198" s="9">
        <v>0.37</v>
      </c>
      <c r="EA198" s="9">
        <v>2.4700000000000002</v>
      </c>
      <c r="EB198" s="9">
        <v>0.4</v>
      </c>
      <c r="EC198" s="9">
        <v>9.48</v>
      </c>
      <c r="ED198" s="9">
        <v>1.07</v>
      </c>
      <c r="EE198" s="9"/>
      <c r="EF198" s="9"/>
      <c r="EG198" s="9"/>
      <c r="EH198" s="9"/>
      <c r="EI198" s="9"/>
      <c r="EJ198" s="9"/>
      <c r="EK198" s="9"/>
      <c r="EL198" s="9"/>
      <c r="EM198" s="9">
        <v>22.5</v>
      </c>
      <c r="EN198" s="9">
        <v>0.06</v>
      </c>
      <c r="EO198" s="9">
        <v>16.8</v>
      </c>
      <c r="EP198" s="9">
        <v>4.04</v>
      </c>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7"/>
      <c r="FP198" s="13" t="s">
        <v>383</v>
      </c>
    </row>
    <row r="199" spans="1:172" s="6" customFormat="1" x14ac:dyDescent="0.35">
      <c r="A199" s="13" t="s">
        <v>380</v>
      </c>
      <c r="C199" s="13" t="s">
        <v>395</v>
      </c>
      <c r="D199" s="1" t="s">
        <v>172</v>
      </c>
      <c r="E199" s="12">
        <v>51</v>
      </c>
      <c r="F199" s="12">
        <v>51</v>
      </c>
      <c r="G199" s="12">
        <v>123.5</v>
      </c>
      <c r="H199" s="12">
        <v>123.5</v>
      </c>
      <c r="L199" s="13" t="s">
        <v>397</v>
      </c>
      <c r="M199" s="13"/>
      <c r="P199" s="7"/>
      <c r="Q199" s="18">
        <v>129.69999999999999</v>
      </c>
      <c r="R199" s="7"/>
      <c r="S199" s="7"/>
      <c r="T199" s="7"/>
      <c r="U199" s="7"/>
      <c r="V199" s="7"/>
      <c r="W199" s="7"/>
      <c r="X199" s="7"/>
      <c r="Y199" s="7"/>
      <c r="Z199" s="7"/>
      <c r="AA199" s="7"/>
      <c r="AB199" s="9">
        <v>53.6</v>
      </c>
      <c r="AC199" s="9">
        <v>1.08</v>
      </c>
      <c r="AD199" s="9"/>
      <c r="AE199" s="9">
        <v>18.600000000000001</v>
      </c>
      <c r="AG199" s="10"/>
      <c r="AH199" s="10"/>
      <c r="AI199" s="11">
        <v>7.4053540000000009</v>
      </c>
      <c r="AJ199" s="9">
        <v>5.48</v>
      </c>
      <c r="AK199" s="9">
        <v>3.57</v>
      </c>
      <c r="AL199" s="9">
        <v>0.14000000000000001</v>
      </c>
      <c r="AM199" s="9"/>
      <c r="AN199" s="9">
        <v>3.14</v>
      </c>
      <c r="AO199" s="9">
        <v>3.3</v>
      </c>
      <c r="AP199" s="9">
        <v>0.32</v>
      </c>
      <c r="AQ199" s="9"/>
      <c r="AR199" s="9"/>
      <c r="AS199" s="9"/>
      <c r="AT199" s="9"/>
      <c r="AU199" s="9"/>
      <c r="AV199" s="9"/>
      <c r="AW199" s="9"/>
      <c r="AX199" s="9"/>
      <c r="AY199" s="9"/>
      <c r="AZ199" s="9"/>
      <c r="BA199" s="9"/>
      <c r="BB199" s="9"/>
      <c r="BC199" s="9"/>
      <c r="BD199" s="9"/>
      <c r="BE199" s="9"/>
      <c r="BF199" s="9">
        <v>2.4</v>
      </c>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v>15.9</v>
      </c>
      <c r="CI199" s="9"/>
      <c r="CJ199" s="9">
        <v>170</v>
      </c>
      <c r="CK199" s="9">
        <v>23.3</v>
      </c>
      <c r="CL199" s="9"/>
      <c r="CM199" s="9"/>
      <c r="CN199" s="9">
        <v>24.5</v>
      </c>
      <c r="CO199" s="9">
        <v>15.6</v>
      </c>
      <c r="CP199" s="9">
        <v>94.7</v>
      </c>
      <c r="CQ199" s="9">
        <v>85.3</v>
      </c>
      <c r="CR199" s="9">
        <v>22</v>
      </c>
      <c r="CS199" s="9"/>
      <c r="CT199" s="9"/>
      <c r="CU199" s="9"/>
      <c r="CV199" s="9"/>
      <c r="CW199" s="9">
        <v>50.6</v>
      </c>
      <c r="CX199" s="9">
        <v>754</v>
      </c>
      <c r="CY199" s="9">
        <v>17.399999999999999</v>
      </c>
      <c r="CZ199" s="9">
        <v>142</v>
      </c>
      <c r="DA199" s="9">
        <v>6.41</v>
      </c>
      <c r="DB199" s="9"/>
      <c r="DC199" s="9"/>
      <c r="DD199" s="9"/>
      <c r="DE199" s="9"/>
      <c r="DF199" s="9"/>
      <c r="DG199" s="9"/>
      <c r="DH199" s="9"/>
      <c r="DI199" s="9"/>
      <c r="DJ199" s="9"/>
      <c r="DK199" s="9"/>
      <c r="DL199" s="9"/>
      <c r="DM199" s="9">
        <v>1.63</v>
      </c>
      <c r="DN199" s="9">
        <v>595</v>
      </c>
      <c r="DO199" s="9">
        <v>24.2</v>
      </c>
      <c r="DP199" s="9">
        <v>49.2</v>
      </c>
      <c r="DQ199" s="9">
        <v>6.62</v>
      </c>
      <c r="DR199" s="9">
        <v>26.2</v>
      </c>
      <c r="DS199" s="9">
        <v>5.19</v>
      </c>
      <c r="DT199" s="9">
        <v>1.33</v>
      </c>
      <c r="DU199" s="9">
        <v>4.2</v>
      </c>
      <c r="DV199" s="9">
        <v>0.6</v>
      </c>
      <c r="DW199" s="9">
        <v>3.3</v>
      </c>
      <c r="DX199" s="9">
        <v>0.67</v>
      </c>
      <c r="DY199" s="9">
        <v>1.79</v>
      </c>
      <c r="DZ199" s="9">
        <v>0.27</v>
      </c>
      <c r="EA199" s="9">
        <v>1.76</v>
      </c>
      <c r="EB199" s="9">
        <v>0.27</v>
      </c>
      <c r="EC199" s="9">
        <v>3.92</v>
      </c>
      <c r="ED199" s="9">
        <v>0.41</v>
      </c>
      <c r="EE199" s="9"/>
      <c r="EF199" s="9"/>
      <c r="EG199" s="9"/>
      <c r="EH199" s="9"/>
      <c r="EI199" s="9"/>
      <c r="EJ199" s="9"/>
      <c r="EK199" s="9"/>
      <c r="EL199" s="9"/>
      <c r="EM199" s="9">
        <v>12</v>
      </c>
      <c r="EN199" s="9">
        <v>0.09</v>
      </c>
      <c r="EO199" s="9">
        <v>4.25</v>
      </c>
      <c r="EP199" s="9">
        <v>1.03</v>
      </c>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7"/>
      <c r="FP199" s="13" t="s">
        <v>383</v>
      </c>
    </row>
    <row r="200" spans="1:172" s="6" customFormat="1" x14ac:dyDescent="0.35">
      <c r="A200" s="13" t="s">
        <v>380</v>
      </c>
      <c r="C200" s="13" t="s">
        <v>395</v>
      </c>
      <c r="D200" s="1" t="s">
        <v>172</v>
      </c>
      <c r="E200" s="12">
        <v>51</v>
      </c>
      <c r="F200" s="12">
        <v>51</v>
      </c>
      <c r="G200" s="12">
        <v>123.5</v>
      </c>
      <c r="H200" s="12">
        <v>123.5</v>
      </c>
      <c r="L200" s="13" t="s">
        <v>398</v>
      </c>
      <c r="M200" s="13"/>
      <c r="P200" s="7"/>
      <c r="Q200" s="18">
        <v>129.69999999999999</v>
      </c>
      <c r="R200" s="7"/>
      <c r="S200" s="7"/>
      <c r="T200" s="7"/>
      <c r="U200" s="7"/>
      <c r="V200" s="7"/>
      <c r="W200" s="7"/>
      <c r="X200" s="7"/>
      <c r="Y200" s="7"/>
      <c r="Z200" s="7"/>
      <c r="AA200" s="7"/>
      <c r="AB200" s="9">
        <v>58</v>
      </c>
      <c r="AC200" s="9">
        <v>0.99</v>
      </c>
      <c r="AD200" s="9"/>
      <c r="AE200" s="9">
        <v>16.3</v>
      </c>
      <c r="AG200" s="10"/>
      <c r="AH200" s="10"/>
      <c r="AI200" s="11">
        <v>5.191846</v>
      </c>
      <c r="AJ200" s="9">
        <v>4.18</v>
      </c>
      <c r="AK200" s="9">
        <v>2.7</v>
      </c>
      <c r="AL200" s="9">
        <v>0.08</v>
      </c>
      <c r="AM200" s="9"/>
      <c r="AN200" s="9">
        <v>3.37</v>
      </c>
      <c r="AO200" s="9">
        <v>4.2300000000000004</v>
      </c>
      <c r="AP200" s="9">
        <v>0.37</v>
      </c>
      <c r="AQ200" s="9"/>
      <c r="AR200" s="9"/>
      <c r="AS200" s="9"/>
      <c r="AT200" s="9"/>
      <c r="AU200" s="9"/>
      <c r="AV200" s="9"/>
      <c r="AW200" s="9"/>
      <c r="AX200" s="9"/>
      <c r="AY200" s="9"/>
      <c r="AZ200" s="9"/>
      <c r="BA200" s="9"/>
      <c r="BB200" s="9"/>
      <c r="BC200" s="9"/>
      <c r="BD200" s="9"/>
      <c r="BE200" s="9"/>
      <c r="BF200" s="9">
        <v>3.73</v>
      </c>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v>9.99</v>
      </c>
      <c r="CI200" s="9"/>
      <c r="CJ200" s="9">
        <v>102</v>
      </c>
      <c r="CK200" s="9">
        <v>36.700000000000003</v>
      </c>
      <c r="CL200" s="9"/>
      <c r="CM200" s="9"/>
      <c r="CN200" s="9">
        <v>15</v>
      </c>
      <c r="CO200" s="9">
        <v>21.6</v>
      </c>
      <c r="CP200" s="9">
        <v>22.3</v>
      </c>
      <c r="CQ200" s="9">
        <v>74.5</v>
      </c>
      <c r="CR200" s="9">
        <v>20.8</v>
      </c>
      <c r="CS200" s="9"/>
      <c r="CT200" s="9"/>
      <c r="CU200" s="9"/>
      <c r="CV200" s="9"/>
      <c r="CW200" s="9">
        <v>98.1</v>
      </c>
      <c r="CX200" s="9">
        <v>794</v>
      </c>
      <c r="CY200" s="9">
        <v>19.5</v>
      </c>
      <c r="CZ200" s="9">
        <v>299</v>
      </c>
      <c r="DA200" s="9">
        <v>12.2</v>
      </c>
      <c r="DB200" s="9"/>
      <c r="DC200" s="9"/>
      <c r="DD200" s="9"/>
      <c r="DE200" s="9"/>
      <c r="DF200" s="9"/>
      <c r="DG200" s="9"/>
      <c r="DH200" s="9"/>
      <c r="DI200" s="9"/>
      <c r="DJ200" s="9"/>
      <c r="DK200" s="9"/>
      <c r="DL200" s="9"/>
      <c r="DM200" s="9">
        <v>3.83</v>
      </c>
      <c r="DN200" s="9">
        <v>979</v>
      </c>
      <c r="DO200" s="9">
        <v>45.4</v>
      </c>
      <c r="DP200" s="9">
        <v>89.6</v>
      </c>
      <c r="DQ200" s="9">
        <v>11.4</v>
      </c>
      <c r="DR200" s="9">
        <v>42.2</v>
      </c>
      <c r="DS200" s="9">
        <v>7.81</v>
      </c>
      <c r="DT200" s="9">
        <v>1.71</v>
      </c>
      <c r="DU200" s="9">
        <v>5.86</v>
      </c>
      <c r="DV200" s="9">
        <v>0.8</v>
      </c>
      <c r="DW200" s="9">
        <v>3.97</v>
      </c>
      <c r="DX200" s="9">
        <v>0.74</v>
      </c>
      <c r="DY200" s="9">
        <v>1.87</v>
      </c>
      <c r="DZ200" s="9">
        <v>0.28000000000000003</v>
      </c>
      <c r="EA200" s="9">
        <v>1.68</v>
      </c>
      <c r="EB200" s="9">
        <v>0.26</v>
      </c>
      <c r="EC200" s="9">
        <v>7.82</v>
      </c>
      <c r="ED200" s="9">
        <v>0.78</v>
      </c>
      <c r="EE200" s="9"/>
      <c r="EF200" s="9"/>
      <c r="EG200" s="9"/>
      <c r="EH200" s="9"/>
      <c r="EI200" s="9"/>
      <c r="EJ200" s="9"/>
      <c r="EK200" s="9"/>
      <c r="EL200" s="9"/>
      <c r="EM200" s="9">
        <v>21</v>
      </c>
      <c r="EN200" s="9">
        <v>0.05</v>
      </c>
      <c r="EO200" s="9">
        <v>10.3</v>
      </c>
      <c r="EP200" s="9">
        <v>2.38</v>
      </c>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7"/>
      <c r="FP200" s="13" t="s">
        <v>383</v>
      </c>
    </row>
    <row r="201" spans="1:172" s="6" customFormat="1" x14ac:dyDescent="0.35">
      <c r="A201" s="13" t="s">
        <v>380</v>
      </c>
      <c r="C201" s="13" t="s">
        <v>395</v>
      </c>
      <c r="D201" s="1" t="s">
        <v>172</v>
      </c>
      <c r="E201" s="12">
        <v>51</v>
      </c>
      <c r="F201" s="12">
        <v>51</v>
      </c>
      <c r="G201" s="12">
        <v>123.5</v>
      </c>
      <c r="H201" s="12">
        <v>123.5</v>
      </c>
      <c r="L201" s="13" t="s">
        <v>399</v>
      </c>
      <c r="M201" s="13"/>
      <c r="P201" s="7"/>
      <c r="Q201" s="18">
        <v>129.69999999999999</v>
      </c>
      <c r="R201" s="7"/>
      <c r="S201" s="7"/>
      <c r="T201" s="7"/>
      <c r="U201" s="7"/>
      <c r="V201" s="7"/>
      <c r="W201" s="7"/>
      <c r="X201" s="7"/>
      <c r="Y201" s="7"/>
      <c r="Z201" s="7"/>
      <c r="AA201" s="7"/>
      <c r="AB201" s="9">
        <v>58</v>
      </c>
      <c r="AC201" s="9">
        <v>1</v>
      </c>
      <c r="AD201" s="9"/>
      <c r="AE201" s="9">
        <v>16.3</v>
      </c>
      <c r="AG201" s="10"/>
      <c r="AH201" s="10"/>
      <c r="AI201" s="11">
        <v>5.2098420000000001</v>
      </c>
      <c r="AJ201" s="9">
        <v>4.2</v>
      </c>
      <c r="AK201" s="9">
        <v>2.67</v>
      </c>
      <c r="AL201" s="9">
        <v>0.08</v>
      </c>
      <c r="AM201" s="9"/>
      <c r="AN201" s="9">
        <v>3.44</v>
      </c>
      <c r="AO201" s="9">
        <v>4.16</v>
      </c>
      <c r="AP201" s="9">
        <v>0.37</v>
      </c>
      <c r="AQ201" s="9"/>
      <c r="AR201" s="9"/>
      <c r="AS201" s="9"/>
      <c r="AT201" s="9"/>
      <c r="AU201" s="9"/>
      <c r="AV201" s="9"/>
      <c r="AW201" s="9"/>
      <c r="AX201" s="9"/>
      <c r="AY201" s="9"/>
      <c r="AZ201" s="9"/>
      <c r="BA201" s="9"/>
      <c r="BB201" s="9"/>
      <c r="BC201" s="9"/>
      <c r="BD201" s="9"/>
      <c r="BE201" s="9"/>
      <c r="BF201" s="9">
        <v>3.55</v>
      </c>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v>9.9700000000000006</v>
      </c>
      <c r="CI201" s="9"/>
      <c r="CJ201" s="9">
        <v>101</v>
      </c>
      <c r="CK201" s="9">
        <v>37</v>
      </c>
      <c r="CL201" s="9"/>
      <c r="CM201" s="9"/>
      <c r="CN201" s="9">
        <v>15</v>
      </c>
      <c r="CO201" s="9">
        <v>20</v>
      </c>
      <c r="CP201" s="9">
        <v>22.5</v>
      </c>
      <c r="CQ201" s="9">
        <v>73.599999999999994</v>
      </c>
      <c r="CR201" s="9">
        <v>21</v>
      </c>
      <c r="CS201" s="9"/>
      <c r="CT201" s="9"/>
      <c r="CU201" s="9"/>
      <c r="CV201" s="9"/>
      <c r="CW201" s="9">
        <v>113</v>
      </c>
      <c r="CX201" s="9">
        <v>814</v>
      </c>
      <c r="CY201" s="9">
        <v>19.7</v>
      </c>
      <c r="CZ201" s="9">
        <v>298</v>
      </c>
      <c r="DA201" s="9">
        <v>12.2</v>
      </c>
      <c r="DB201" s="9"/>
      <c r="DC201" s="9"/>
      <c r="DD201" s="9"/>
      <c r="DE201" s="9"/>
      <c r="DF201" s="9"/>
      <c r="DG201" s="9"/>
      <c r="DH201" s="9"/>
      <c r="DI201" s="9"/>
      <c r="DJ201" s="9"/>
      <c r="DK201" s="9"/>
      <c r="DL201" s="9"/>
      <c r="DM201" s="9">
        <v>4</v>
      </c>
      <c r="DN201" s="9">
        <v>1026</v>
      </c>
      <c r="DO201" s="9">
        <v>46.2</v>
      </c>
      <c r="DP201" s="9">
        <v>91.8</v>
      </c>
      <c r="DQ201" s="9">
        <v>11.6</v>
      </c>
      <c r="DR201" s="9">
        <v>43</v>
      </c>
      <c r="DS201" s="9">
        <v>7.75</v>
      </c>
      <c r="DT201" s="9">
        <v>1.63</v>
      </c>
      <c r="DU201" s="9">
        <v>5.89</v>
      </c>
      <c r="DV201" s="9">
        <v>0.79</v>
      </c>
      <c r="DW201" s="9">
        <v>4.01</v>
      </c>
      <c r="DX201" s="9">
        <v>0.74</v>
      </c>
      <c r="DY201" s="9">
        <v>1.89</v>
      </c>
      <c r="DZ201" s="9">
        <v>0.27</v>
      </c>
      <c r="EA201" s="9">
        <v>1.69</v>
      </c>
      <c r="EB201" s="9">
        <v>0.26</v>
      </c>
      <c r="EC201" s="9">
        <v>7.78</v>
      </c>
      <c r="ED201" s="9">
        <v>0.78</v>
      </c>
      <c r="EE201" s="9"/>
      <c r="EF201" s="9"/>
      <c r="EG201" s="9"/>
      <c r="EH201" s="9"/>
      <c r="EI201" s="9"/>
      <c r="EJ201" s="9"/>
      <c r="EK201" s="9"/>
      <c r="EL201" s="9"/>
      <c r="EM201" s="9">
        <v>19.899999999999999</v>
      </c>
      <c r="EN201" s="9">
        <v>0.06</v>
      </c>
      <c r="EO201" s="9">
        <v>10.4</v>
      </c>
      <c r="EP201" s="9">
        <v>2.52</v>
      </c>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7"/>
      <c r="FP201" s="13" t="s">
        <v>383</v>
      </c>
    </row>
    <row r="202" spans="1:172" s="6" customFormat="1" x14ac:dyDescent="0.35">
      <c r="A202" s="13" t="s">
        <v>380</v>
      </c>
      <c r="C202" s="13" t="s">
        <v>395</v>
      </c>
      <c r="D202" s="1" t="s">
        <v>172</v>
      </c>
      <c r="E202" s="12">
        <v>51</v>
      </c>
      <c r="F202" s="12">
        <v>51</v>
      </c>
      <c r="G202" s="12">
        <v>123.5</v>
      </c>
      <c r="H202" s="12">
        <v>123.5</v>
      </c>
      <c r="L202" s="13" t="s">
        <v>400</v>
      </c>
      <c r="M202" s="13"/>
      <c r="P202" s="7"/>
      <c r="Q202" s="18">
        <v>129.69999999999999</v>
      </c>
      <c r="R202" s="7"/>
      <c r="S202" s="7"/>
      <c r="T202" s="7"/>
      <c r="U202" s="7"/>
      <c r="V202" s="7"/>
      <c r="W202" s="7"/>
      <c r="X202" s="7"/>
      <c r="Y202" s="7"/>
      <c r="Z202" s="7"/>
      <c r="AA202" s="7"/>
      <c r="AB202" s="9">
        <v>56.7</v>
      </c>
      <c r="AC202" s="9">
        <v>1.17</v>
      </c>
      <c r="AD202" s="9"/>
      <c r="AE202" s="9">
        <v>16.7</v>
      </c>
      <c r="AG202" s="10"/>
      <c r="AH202" s="10"/>
      <c r="AI202" s="11">
        <v>6.1006440000000008</v>
      </c>
      <c r="AJ202" s="9">
        <v>6.03</v>
      </c>
      <c r="AK202" s="9">
        <v>3.57</v>
      </c>
      <c r="AL202" s="9">
        <v>0.11</v>
      </c>
      <c r="AM202" s="9"/>
      <c r="AN202" s="9">
        <v>3</v>
      </c>
      <c r="AO202" s="9">
        <v>3.35</v>
      </c>
      <c r="AP202" s="9">
        <v>0.42</v>
      </c>
      <c r="AQ202" s="9"/>
      <c r="AR202" s="9"/>
      <c r="AS202" s="9"/>
      <c r="AT202" s="9"/>
      <c r="AU202" s="9"/>
      <c r="AV202" s="9"/>
      <c r="AW202" s="9"/>
      <c r="AX202" s="9"/>
      <c r="AY202" s="9"/>
      <c r="AZ202" s="9"/>
      <c r="BA202" s="9"/>
      <c r="BB202" s="9"/>
      <c r="BC202" s="9"/>
      <c r="BD202" s="9"/>
      <c r="BE202" s="9"/>
      <c r="BF202" s="9">
        <v>2.12</v>
      </c>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v>5.95</v>
      </c>
      <c r="CI202" s="9"/>
      <c r="CJ202" s="9">
        <v>140</v>
      </c>
      <c r="CK202" s="9">
        <v>28.9</v>
      </c>
      <c r="CL202" s="9"/>
      <c r="CM202" s="9"/>
      <c r="CN202" s="9">
        <v>21.8</v>
      </c>
      <c r="CO202" s="9">
        <v>28</v>
      </c>
      <c r="CP202" s="9">
        <v>14.8</v>
      </c>
      <c r="CQ202" s="9">
        <v>80.7</v>
      </c>
      <c r="CR202" s="9">
        <v>20.5</v>
      </c>
      <c r="CS202" s="9"/>
      <c r="CT202" s="9"/>
      <c r="CU202" s="9"/>
      <c r="CV202" s="9"/>
      <c r="CW202" s="9">
        <v>72.7</v>
      </c>
      <c r="CX202" s="9">
        <v>981</v>
      </c>
      <c r="CY202" s="9">
        <v>15.6</v>
      </c>
      <c r="CZ202" s="9">
        <v>222</v>
      </c>
      <c r="DA202" s="9">
        <v>9.33</v>
      </c>
      <c r="DB202" s="9"/>
      <c r="DC202" s="9"/>
      <c r="DD202" s="9"/>
      <c r="DE202" s="9"/>
      <c r="DF202" s="9"/>
      <c r="DG202" s="9"/>
      <c r="DH202" s="9"/>
      <c r="DI202" s="9"/>
      <c r="DJ202" s="9"/>
      <c r="DK202" s="9"/>
      <c r="DL202" s="9"/>
      <c r="DM202" s="9">
        <v>1.67</v>
      </c>
      <c r="DN202" s="9">
        <v>839</v>
      </c>
      <c r="DO202" s="9">
        <v>36</v>
      </c>
      <c r="DP202" s="9">
        <v>74.3</v>
      </c>
      <c r="DQ202" s="9">
        <v>9.44</v>
      </c>
      <c r="DR202" s="9">
        <v>34.9</v>
      </c>
      <c r="DS202" s="9">
        <v>6.81</v>
      </c>
      <c r="DT202" s="9">
        <v>1.66</v>
      </c>
      <c r="DU202" s="9">
        <v>5.27</v>
      </c>
      <c r="DV202" s="9">
        <v>0.7</v>
      </c>
      <c r="DW202" s="9">
        <v>3.39</v>
      </c>
      <c r="DX202" s="9">
        <v>0.61</v>
      </c>
      <c r="DY202" s="9">
        <v>1.53</v>
      </c>
      <c r="DZ202" s="9">
        <v>0.22</v>
      </c>
      <c r="EA202" s="9">
        <v>1.34</v>
      </c>
      <c r="EB202" s="9">
        <v>0.19</v>
      </c>
      <c r="EC202" s="9">
        <v>5.67</v>
      </c>
      <c r="ED202" s="9">
        <v>0.51</v>
      </c>
      <c r="EE202" s="9"/>
      <c r="EF202" s="9"/>
      <c r="EG202" s="9"/>
      <c r="EH202" s="9"/>
      <c r="EI202" s="9"/>
      <c r="EJ202" s="9"/>
      <c r="EK202" s="9"/>
      <c r="EL202" s="9"/>
      <c r="EM202" s="9">
        <v>15.2</v>
      </c>
      <c r="EN202" s="9">
        <v>7.0000000000000007E-2</v>
      </c>
      <c r="EO202" s="9">
        <v>4.3</v>
      </c>
      <c r="EP202" s="9">
        <v>1.57</v>
      </c>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7"/>
      <c r="FP202" s="13" t="s">
        <v>383</v>
      </c>
    </row>
    <row r="203" spans="1:172" s="6" customFormat="1" x14ac:dyDescent="0.35">
      <c r="A203" s="13" t="s">
        <v>380</v>
      </c>
      <c r="C203" s="13" t="s">
        <v>395</v>
      </c>
      <c r="D203" s="1" t="s">
        <v>172</v>
      </c>
      <c r="E203" s="12">
        <v>51</v>
      </c>
      <c r="F203" s="12">
        <v>51</v>
      </c>
      <c r="G203" s="12">
        <v>123.5</v>
      </c>
      <c r="H203" s="12">
        <v>123.5</v>
      </c>
      <c r="L203" s="13" t="s">
        <v>401</v>
      </c>
      <c r="M203" s="13"/>
      <c r="P203" s="7"/>
      <c r="Q203" s="18">
        <v>129.69999999999999</v>
      </c>
      <c r="R203" s="7"/>
      <c r="S203" s="7"/>
      <c r="T203" s="7"/>
      <c r="U203" s="7"/>
      <c r="V203" s="7"/>
      <c r="W203" s="7"/>
      <c r="X203" s="7"/>
      <c r="Y203" s="7"/>
      <c r="Z203" s="7"/>
      <c r="AA203" s="7"/>
      <c r="AB203" s="9">
        <v>56.6</v>
      </c>
      <c r="AC203" s="9">
        <v>1.08</v>
      </c>
      <c r="AD203" s="9"/>
      <c r="AE203" s="9">
        <v>16.399999999999999</v>
      </c>
      <c r="AG203" s="10"/>
      <c r="AH203" s="10"/>
      <c r="AI203" s="11">
        <v>6.5595420000000004</v>
      </c>
      <c r="AJ203" s="9">
        <v>6.38</v>
      </c>
      <c r="AK203" s="9">
        <v>3.89</v>
      </c>
      <c r="AL203" s="9">
        <v>0.14000000000000001</v>
      </c>
      <c r="AM203" s="9"/>
      <c r="AN203" s="9">
        <v>2.35</v>
      </c>
      <c r="AO203" s="9">
        <v>2.91</v>
      </c>
      <c r="AP203" s="9">
        <v>0.38</v>
      </c>
      <c r="AQ203" s="9"/>
      <c r="AR203" s="9"/>
      <c r="AS203" s="9"/>
      <c r="AT203" s="9"/>
      <c r="AU203" s="9"/>
      <c r="AV203" s="9"/>
      <c r="AW203" s="9"/>
      <c r="AX203" s="9"/>
      <c r="AY203" s="9"/>
      <c r="AZ203" s="9"/>
      <c r="BA203" s="9"/>
      <c r="BB203" s="9"/>
      <c r="BC203" s="9"/>
      <c r="BD203" s="9"/>
      <c r="BE203" s="9"/>
      <c r="BF203" s="9">
        <v>2.4500000000000002</v>
      </c>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v>11.7</v>
      </c>
      <c r="CI203" s="9"/>
      <c r="CJ203" s="9">
        <v>148</v>
      </c>
      <c r="CK203" s="9">
        <v>29.9</v>
      </c>
      <c r="CL203" s="9"/>
      <c r="CM203" s="9"/>
      <c r="CN203" s="9">
        <v>20.5</v>
      </c>
      <c r="CO203" s="9">
        <v>26.2</v>
      </c>
      <c r="CP203" s="9">
        <v>31.7</v>
      </c>
      <c r="CQ203" s="9">
        <v>77.099999999999994</v>
      </c>
      <c r="CR203" s="9">
        <v>20.9</v>
      </c>
      <c r="CS203" s="9"/>
      <c r="CT203" s="9"/>
      <c r="CU203" s="9"/>
      <c r="CV203" s="9"/>
      <c r="CW203" s="9">
        <v>58.6</v>
      </c>
      <c r="CX203" s="9">
        <v>987</v>
      </c>
      <c r="CY203" s="9">
        <v>15.7</v>
      </c>
      <c r="CZ203" s="9">
        <v>204</v>
      </c>
      <c r="DA203" s="9">
        <v>8.48</v>
      </c>
      <c r="DB203" s="9"/>
      <c r="DC203" s="9"/>
      <c r="DD203" s="9"/>
      <c r="DE203" s="9"/>
      <c r="DF203" s="9"/>
      <c r="DG203" s="9"/>
      <c r="DH203" s="9"/>
      <c r="DI203" s="9"/>
      <c r="DJ203" s="9"/>
      <c r="DK203" s="9"/>
      <c r="DL203" s="9"/>
      <c r="DM203" s="9">
        <v>1.93</v>
      </c>
      <c r="DN203" s="9">
        <v>927</v>
      </c>
      <c r="DO203" s="9">
        <v>35</v>
      </c>
      <c r="DP203" s="9">
        <v>70.400000000000006</v>
      </c>
      <c r="DQ203" s="9">
        <v>8.93</v>
      </c>
      <c r="DR203" s="9">
        <v>33.1</v>
      </c>
      <c r="DS203" s="9">
        <v>6.35</v>
      </c>
      <c r="DT203" s="9">
        <v>1.61</v>
      </c>
      <c r="DU203" s="9">
        <v>4.87</v>
      </c>
      <c r="DV203" s="9">
        <v>0.65</v>
      </c>
      <c r="DW203" s="9">
        <v>3.19</v>
      </c>
      <c r="DX203" s="9">
        <v>0.57999999999999996</v>
      </c>
      <c r="DY203" s="9">
        <v>1.5</v>
      </c>
      <c r="DZ203" s="9">
        <v>0.21</v>
      </c>
      <c r="EA203" s="9">
        <v>1.3</v>
      </c>
      <c r="EB203" s="9">
        <v>0.19</v>
      </c>
      <c r="EC203" s="9">
        <v>5.26</v>
      </c>
      <c r="ED203" s="9">
        <v>0.49</v>
      </c>
      <c r="EE203" s="9"/>
      <c r="EF203" s="9"/>
      <c r="EG203" s="9"/>
      <c r="EH203" s="9"/>
      <c r="EI203" s="9"/>
      <c r="EJ203" s="9"/>
      <c r="EK203" s="9"/>
      <c r="EL203" s="9"/>
      <c r="EM203" s="9">
        <v>17.8</v>
      </c>
      <c r="EN203" s="9">
        <v>0.08</v>
      </c>
      <c r="EO203" s="9">
        <v>4.84</v>
      </c>
      <c r="EP203" s="9">
        <v>1.53</v>
      </c>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7"/>
      <c r="FP203" s="13" t="s">
        <v>383</v>
      </c>
    </row>
    <row r="204" spans="1:172" s="6" customFormat="1" x14ac:dyDescent="0.35">
      <c r="A204" s="13" t="s">
        <v>380</v>
      </c>
      <c r="C204" s="13" t="s">
        <v>395</v>
      </c>
      <c r="D204" s="1" t="s">
        <v>172</v>
      </c>
      <c r="E204" s="12">
        <v>51</v>
      </c>
      <c r="F204" s="12">
        <v>51</v>
      </c>
      <c r="G204" s="12">
        <v>123.5</v>
      </c>
      <c r="H204" s="12">
        <v>123.5</v>
      </c>
      <c r="L204" s="13" t="s">
        <v>402</v>
      </c>
      <c r="M204" s="13"/>
      <c r="P204" s="7"/>
      <c r="Q204" s="18">
        <v>129.69999999999999</v>
      </c>
      <c r="R204" s="7"/>
      <c r="S204" s="7"/>
      <c r="T204" s="7"/>
      <c r="U204" s="7"/>
      <c r="V204" s="7"/>
      <c r="W204" s="7"/>
      <c r="X204" s="7"/>
      <c r="Y204" s="7"/>
      <c r="Z204" s="7"/>
      <c r="AA204" s="7"/>
      <c r="AB204" s="9">
        <v>52.9</v>
      </c>
      <c r="AC204" s="9">
        <v>1.1000000000000001</v>
      </c>
      <c r="AD204" s="9"/>
      <c r="AE204" s="9">
        <v>16.2</v>
      </c>
      <c r="AG204" s="10"/>
      <c r="AH204" s="10"/>
      <c r="AI204" s="11">
        <v>7.0634300000000003</v>
      </c>
      <c r="AJ204" s="9">
        <v>7.19</v>
      </c>
      <c r="AK204" s="9">
        <v>5.15</v>
      </c>
      <c r="AL204" s="9">
        <v>0.11</v>
      </c>
      <c r="AM204" s="9"/>
      <c r="AN204" s="9">
        <v>1.88</v>
      </c>
      <c r="AO204" s="9">
        <v>4.3499999999999996</v>
      </c>
      <c r="AP204" s="9">
        <v>0.28999999999999998</v>
      </c>
      <c r="AQ204" s="9"/>
      <c r="AR204" s="9"/>
      <c r="AS204" s="9"/>
      <c r="AT204" s="9"/>
      <c r="AU204" s="9"/>
      <c r="AV204" s="9"/>
      <c r="AW204" s="9"/>
      <c r="AX204" s="9"/>
      <c r="AY204" s="9"/>
      <c r="AZ204" s="9"/>
      <c r="BA204" s="9"/>
      <c r="BB204" s="9"/>
      <c r="BC204" s="9"/>
      <c r="BD204" s="9"/>
      <c r="BE204" s="9"/>
      <c r="BF204" s="9">
        <v>3.21</v>
      </c>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v>17.8</v>
      </c>
      <c r="CI204" s="9"/>
      <c r="CJ204" s="9">
        <v>175</v>
      </c>
      <c r="CK204" s="9">
        <v>419</v>
      </c>
      <c r="CL204" s="9"/>
      <c r="CM204" s="9"/>
      <c r="CN204" s="9">
        <v>29.9</v>
      </c>
      <c r="CO204" s="9">
        <v>96.4</v>
      </c>
      <c r="CP204" s="9">
        <v>49.8</v>
      </c>
      <c r="CQ204" s="9">
        <v>89.2</v>
      </c>
      <c r="CR204" s="9">
        <v>21.7</v>
      </c>
      <c r="CS204" s="9"/>
      <c r="CT204" s="9"/>
      <c r="CU204" s="9"/>
      <c r="CV204" s="9"/>
      <c r="CW204" s="9">
        <v>32.700000000000003</v>
      </c>
      <c r="CX204" s="9">
        <v>889</v>
      </c>
      <c r="CY204" s="9">
        <v>12.6</v>
      </c>
      <c r="CZ204" s="9">
        <v>174</v>
      </c>
      <c r="DA204" s="9">
        <v>5.99</v>
      </c>
      <c r="DB204" s="9"/>
      <c r="DC204" s="9"/>
      <c r="DD204" s="9"/>
      <c r="DE204" s="9"/>
      <c r="DF204" s="9"/>
      <c r="DG204" s="9"/>
      <c r="DH204" s="9"/>
      <c r="DI204" s="9"/>
      <c r="DJ204" s="9"/>
      <c r="DK204" s="9"/>
      <c r="DL204" s="9"/>
      <c r="DM204" s="9">
        <v>0.4</v>
      </c>
      <c r="DN204" s="9">
        <v>872</v>
      </c>
      <c r="DO204" s="9">
        <v>30.8</v>
      </c>
      <c r="DP204" s="9">
        <v>61.8</v>
      </c>
      <c r="DQ204" s="9">
        <v>8.09</v>
      </c>
      <c r="DR204" s="9">
        <v>30.6</v>
      </c>
      <c r="DS204" s="9">
        <v>5.9</v>
      </c>
      <c r="DT204" s="9">
        <v>1.63</v>
      </c>
      <c r="DU204" s="9">
        <v>4.3499999999999996</v>
      </c>
      <c r="DV204" s="9">
        <v>0.56000000000000005</v>
      </c>
      <c r="DW204" s="9">
        <v>2.72</v>
      </c>
      <c r="DX204" s="9">
        <v>0.49</v>
      </c>
      <c r="DY204" s="9">
        <v>1.3</v>
      </c>
      <c r="DZ204" s="9">
        <v>0.18</v>
      </c>
      <c r="EA204" s="9">
        <v>1.1299999999999999</v>
      </c>
      <c r="EB204" s="9">
        <v>0.16</v>
      </c>
      <c r="EC204" s="9">
        <v>4.67</v>
      </c>
      <c r="ED204" s="9">
        <v>0.31</v>
      </c>
      <c r="EE204" s="9"/>
      <c r="EF204" s="9"/>
      <c r="EG204" s="9"/>
      <c r="EH204" s="9"/>
      <c r="EI204" s="9"/>
      <c r="EJ204" s="9"/>
      <c r="EK204" s="9"/>
      <c r="EL204" s="9"/>
      <c r="EM204" s="9">
        <v>11.9</v>
      </c>
      <c r="EN204" s="9">
        <v>0.03</v>
      </c>
      <c r="EO204" s="9">
        <v>3.3</v>
      </c>
      <c r="EP204" s="9">
        <v>0.75</v>
      </c>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7"/>
      <c r="FP204" s="13" t="s">
        <v>383</v>
      </c>
    </row>
    <row r="205" spans="1:172" s="6" customFormat="1" x14ac:dyDescent="0.35">
      <c r="A205" s="13" t="s">
        <v>380</v>
      </c>
      <c r="C205" s="13" t="s">
        <v>395</v>
      </c>
      <c r="D205" s="1" t="s">
        <v>172</v>
      </c>
      <c r="E205" s="12">
        <v>51</v>
      </c>
      <c r="F205" s="12">
        <v>51</v>
      </c>
      <c r="G205" s="12">
        <v>123.5</v>
      </c>
      <c r="H205" s="12">
        <v>123.5</v>
      </c>
      <c r="L205" s="13" t="s">
        <v>403</v>
      </c>
      <c r="M205" s="13"/>
      <c r="P205" s="7"/>
      <c r="Q205" s="18">
        <v>129.69999999999999</v>
      </c>
      <c r="R205" s="7"/>
      <c r="S205" s="7"/>
      <c r="T205" s="7"/>
      <c r="U205" s="7"/>
      <c r="V205" s="7"/>
      <c r="W205" s="7"/>
      <c r="X205" s="7"/>
      <c r="Y205" s="7"/>
      <c r="Z205" s="7"/>
      <c r="AA205" s="7"/>
      <c r="AB205" s="9">
        <v>54.6</v>
      </c>
      <c r="AC205" s="9">
        <v>1.04</v>
      </c>
      <c r="AD205" s="9"/>
      <c r="AE205" s="9">
        <v>17.8</v>
      </c>
      <c r="AG205" s="10"/>
      <c r="AH205" s="10"/>
      <c r="AI205" s="11">
        <v>8.2421680000000013</v>
      </c>
      <c r="AJ205" s="9">
        <v>7.08</v>
      </c>
      <c r="AK205" s="9">
        <v>4.4000000000000004</v>
      </c>
      <c r="AL205" s="9">
        <v>0.14000000000000001</v>
      </c>
      <c r="AM205" s="9"/>
      <c r="AN205" s="9">
        <v>1.72</v>
      </c>
      <c r="AO205" s="9">
        <v>2.74</v>
      </c>
      <c r="AP205" s="9">
        <v>0.34</v>
      </c>
      <c r="AQ205" s="9"/>
      <c r="AR205" s="9"/>
      <c r="AS205" s="9"/>
      <c r="AT205" s="9"/>
      <c r="AU205" s="9"/>
      <c r="AV205" s="9"/>
      <c r="AW205" s="9"/>
      <c r="AX205" s="9"/>
      <c r="AY205" s="9"/>
      <c r="AZ205" s="9"/>
      <c r="BA205" s="9"/>
      <c r="BB205" s="9"/>
      <c r="BC205" s="9"/>
      <c r="BD205" s="9"/>
      <c r="BE205" s="9"/>
      <c r="BF205" s="9">
        <v>0.43</v>
      </c>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v>12.4</v>
      </c>
      <c r="CI205" s="9"/>
      <c r="CJ205" s="9">
        <v>181</v>
      </c>
      <c r="CK205" s="9">
        <v>17.100000000000001</v>
      </c>
      <c r="CL205" s="9"/>
      <c r="CM205" s="9"/>
      <c r="CN205" s="9">
        <v>26.8</v>
      </c>
      <c r="CO205" s="9">
        <v>18.100000000000001</v>
      </c>
      <c r="CP205" s="9">
        <v>93.8</v>
      </c>
      <c r="CQ205" s="9">
        <v>78.099999999999994</v>
      </c>
      <c r="CR205" s="9">
        <v>20.399999999999999</v>
      </c>
      <c r="CS205" s="9"/>
      <c r="CT205" s="9"/>
      <c r="CU205" s="9"/>
      <c r="CV205" s="9"/>
      <c r="CW205" s="9">
        <v>38.9</v>
      </c>
      <c r="CX205" s="9">
        <v>908</v>
      </c>
      <c r="CY205" s="9">
        <v>14.6</v>
      </c>
      <c r="CZ205" s="9">
        <v>100</v>
      </c>
      <c r="DA205" s="9">
        <v>4.5</v>
      </c>
      <c r="DB205" s="9"/>
      <c r="DC205" s="9"/>
      <c r="DD205" s="9"/>
      <c r="DE205" s="9"/>
      <c r="DF205" s="9"/>
      <c r="DG205" s="9"/>
      <c r="DH205" s="9"/>
      <c r="DI205" s="9"/>
      <c r="DJ205" s="9"/>
      <c r="DK205" s="9"/>
      <c r="DL205" s="9"/>
      <c r="DM205" s="9">
        <v>2.2599999999999998</v>
      </c>
      <c r="DN205" s="9">
        <v>589</v>
      </c>
      <c r="DO205" s="9">
        <v>19.2</v>
      </c>
      <c r="DP205" s="9">
        <v>39.299999999999997</v>
      </c>
      <c r="DQ205" s="9">
        <v>5.27</v>
      </c>
      <c r="DR205" s="9">
        <v>20.9</v>
      </c>
      <c r="DS205" s="9">
        <v>4.47</v>
      </c>
      <c r="DT205" s="9">
        <v>1.41</v>
      </c>
      <c r="DU205" s="9">
        <v>3.81</v>
      </c>
      <c r="DV205" s="9">
        <v>0.56000000000000005</v>
      </c>
      <c r="DW205" s="9">
        <v>2.93</v>
      </c>
      <c r="DX205" s="9">
        <v>0.57999999999999996</v>
      </c>
      <c r="DY205" s="9">
        <v>1.52</v>
      </c>
      <c r="DZ205" s="9">
        <v>0.23</v>
      </c>
      <c r="EA205" s="9">
        <v>1.36</v>
      </c>
      <c r="EB205" s="9">
        <v>0.21</v>
      </c>
      <c r="EC205" s="9">
        <v>2.73</v>
      </c>
      <c r="ED205" s="9">
        <v>0.25</v>
      </c>
      <c r="EE205" s="9"/>
      <c r="EF205" s="9"/>
      <c r="EG205" s="9"/>
      <c r="EH205" s="9"/>
      <c r="EI205" s="9"/>
      <c r="EJ205" s="9"/>
      <c r="EK205" s="9"/>
      <c r="EL205" s="9"/>
      <c r="EM205" s="9">
        <v>12</v>
      </c>
      <c r="EN205" s="9">
        <v>0.32</v>
      </c>
      <c r="EO205" s="9">
        <v>1.71</v>
      </c>
      <c r="EP205" s="9">
        <v>0.36</v>
      </c>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7"/>
      <c r="FP205" s="13" t="s">
        <v>383</v>
      </c>
    </row>
    <row r="206" spans="1:172" s="6" customFormat="1" x14ac:dyDescent="0.35">
      <c r="A206" s="13" t="s">
        <v>380</v>
      </c>
      <c r="C206" s="13" t="s">
        <v>395</v>
      </c>
      <c r="D206" s="1" t="s">
        <v>172</v>
      </c>
      <c r="E206" s="12">
        <v>51</v>
      </c>
      <c r="F206" s="12">
        <v>51</v>
      </c>
      <c r="G206" s="12">
        <v>123.5</v>
      </c>
      <c r="H206" s="12">
        <v>123.5</v>
      </c>
      <c r="L206" s="13" t="s">
        <v>404</v>
      </c>
      <c r="M206" s="13"/>
      <c r="P206" s="7"/>
      <c r="Q206" s="18">
        <v>129.69999999999999</v>
      </c>
      <c r="R206" s="7"/>
      <c r="S206" s="7"/>
      <c r="T206" s="7"/>
      <c r="U206" s="7"/>
      <c r="V206" s="7"/>
      <c r="W206" s="7"/>
      <c r="X206" s="7"/>
      <c r="Y206" s="7"/>
      <c r="Z206" s="7"/>
      <c r="AA206" s="7"/>
      <c r="AB206" s="9">
        <v>52.6</v>
      </c>
      <c r="AC206" s="9">
        <v>1.49</v>
      </c>
      <c r="AD206" s="9"/>
      <c r="AE206" s="9">
        <v>16.3</v>
      </c>
      <c r="AG206" s="10"/>
      <c r="AH206" s="10"/>
      <c r="AI206" s="11">
        <v>7.6483000000000008</v>
      </c>
      <c r="AJ206" s="9">
        <v>7.68</v>
      </c>
      <c r="AK206" s="9">
        <v>3.22</v>
      </c>
      <c r="AL206" s="9">
        <v>0.12</v>
      </c>
      <c r="AM206" s="9"/>
      <c r="AN206" s="9">
        <v>2.0499999999999998</v>
      </c>
      <c r="AO206" s="9">
        <v>3.12</v>
      </c>
      <c r="AP206" s="9">
        <v>0.59</v>
      </c>
      <c r="AQ206" s="9"/>
      <c r="AR206" s="9"/>
      <c r="AS206" s="9"/>
      <c r="AT206" s="9"/>
      <c r="AU206" s="9"/>
      <c r="AV206" s="9"/>
      <c r="AW206" s="9"/>
      <c r="AX206" s="9"/>
      <c r="AY206" s="9"/>
      <c r="AZ206" s="9"/>
      <c r="BA206" s="9"/>
      <c r="BB206" s="9"/>
      <c r="BC206" s="9"/>
      <c r="BD206" s="9"/>
      <c r="BE206" s="9"/>
      <c r="BF206" s="9">
        <v>3.75</v>
      </c>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v>14.1</v>
      </c>
      <c r="CI206" s="9"/>
      <c r="CJ206" s="9">
        <v>177</v>
      </c>
      <c r="CK206" s="9">
        <v>77.7</v>
      </c>
      <c r="CL206" s="9"/>
      <c r="CM206" s="9"/>
      <c r="CN206" s="9">
        <v>31.6</v>
      </c>
      <c r="CO206" s="9">
        <v>44.9</v>
      </c>
      <c r="CP206" s="9">
        <v>49</v>
      </c>
      <c r="CQ206" s="9">
        <v>108</v>
      </c>
      <c r="CR206" s="9">
        <v>22</v>
      </c>
      <c r="CS206" s="9"/>
      <c r="CT206" s="9"/>
      <c r="CU206" s="9"/>
      <c r="CV206" s="9"/>
      <c r="CW206" s="9">
        <v>29.3</v>
      </c>
      <c r="CX206" s="9">
        <v>1141</v>
      </c>
      <c r="CY206" s="9">
        <v>17.760000000000002</v>
      </c>
      <c r="CZ206" s="9">
        <v>225</v>
      </c>
      <c r="DA206" s="9">
        <v>10.5</v>
      </c>
      <c r="DB206" s="9"/>
      <c r="DC206" s="9"/>
      <c r="DD206" s="9"/>
      <c r="DE206" s="9"/>
      <c r="DF206" s="9"/>
      <c r="DG206" s="9"/>
      <c r="DH206" s="9"/>
      <c r="DI206" s="9"/>
      <c r="DJ206" s="9"/>
      <c r="DK206" s="9"/>
      <c r="DL206" s="9"/>
      <c r="DM206" s="9">
        <v>0.39</v>
      </c>
      <c r="DN206" s="9">
        <v>772</v>
      </c>
      <c r="DO206" s="9">
        <v>42.8</v>
      </c>
      <c r="DP206" s="9">
        <v>87.3</v>
      </c>
      <c r="DQ206" s="9">
        <v>11.2</v>
      </c>
      <c r="DR206" s="9">
        <v>42.3</v>
      </c>
      <c r="DS206" s="9">
        <v>8.1199999999999992</v>
      </c>
      <c r="DT206" s="9">
        <v>2.06</v>
      </c>
      <c r="DU206" s="9">
        <v>6.15</v>
      </c>
      <c r="DV206" s="9">
        <v>0.79</v>
      </c>
      <c r="DW206" s="9">
        <v>3.76</v>
      </c>
      <c r="DX206" s="9">
        <v>0.67</v>
      </c>
      <c r="DY206" s="9">
        <v>1.68</v>
      </c>
      <c r="DZ206" s="9">
        <v>0.23</v>
      </c>
      <c r="EA206" s="9">
        <v>1.36</v>
      </c>
      <c r="EB206" s="9">
        <v>0.19</v>
      </c>
      <c r="EC206" s="9">
        <v>5.65</v>
      </c>
      <c r="ED206" s="9">
        <v>0.57999999999999996</v>
      </c>
      <c r="EE206" s="9"/>
      <c r="EF206" s="9"/>
      <c r="EG206" s="9"/>
      <c r="EH206" s="9"/>
      <c r="EI206" s="9"/>
      <c r="EJ206" s="9"/>
      <c r="EK206" s="9"/>
      <c r="EL206" s="9"/>
      <c r="EM206" s="9">
        <v>13.8</v>
      </c>
      <c r="EN206" s="9">
        <v>0.04</v>
      </c>
      <c r="EO206" s="9">
        <v>3.91</v>
      </c>
      <c r="EP206" s="9">
        <v>0.95</v>
      </c>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7"/>
      <c r="FP206" s="13" t="s">
        <v>383</v>
      </c>
    </row>
    <row r="207" spans="1:172" s="6" customFormat="1" x14ac:dyDescent="0.35">
      <c r="A207" s="13" t="s">
        <v>380</v>
      </c>
      <c r="C207" s="13" t="s">
        <v>405</v>
      </c>
      <c r="D207" s="1" t="s">
        <v>172</v>
      </c>
      <c r="E207" s="12">
        <v>48.5</v>
      </c>
      <c r="F207" s="12">
        <v>48.5</v>
      </c>
      <c r="G207" s="12">
        <v>119.6</v>
      </c>
      <c r="H207" s="12">
        <v>119.6</v>
      </c>
      <c r="L207" s="13" t="s">
        <v>406</v>
      </c>
      <c r="M207" s="13"/>
      <c r="P207" s="7"/>
      <c r="Q207" s="18">
        <v>123.8</v>
      </c>
      <c r="R207" s="7"/>
      <c r="S207" s="7"/>
      <c r="T207" s="7"/>
      <c r="U207" s="7"/>
      <c r="V207" s="7"/>
      <c r="W207" s="7"/>
      <c r="X207" s="7"/>
      <c r="Y207" s="7"/>
      <c r="Z207" s="7"/>
      <c r="AA207" s="7"/>
      <c r="AB207" s="9">
        <v>71.7</v>
      </c>
      <c r="AC207" s="9">
        <v>0.31</v>
      </c>
      <c r="AD207" s="9"/>
      <c r="AE207" s="9">
        <v>14.5</v>
      </c>
      <c r="AG207" s="10"/>
      <c r="AH207" s="10"/>
      <c r="AI207" s="11">
        <v>1.4486780000000001</v>
      </c>
      <c r="AJ207" s="9">
        <v>0.56999999999999995</v>
      </c>
      <c r="AK207" s="9">
        <v>0.24</v>
      </c>
      <c r="AL207" s="9">
        <v>0.05</v>
      </c>
      <c r="AM207" s="9"/>
      <c r="AN207" s="9">
        <v>5.62</v>
      </c>
      <c r="AO207" s="9">
        <v>4.82</v>
      </c>
      <c r="AP207" s="9">
        <v>0.04</v>
      </c>
      <c r="AQ207" s="9"/>
      <c r="AR207" s="9"/>
      <c r="AS207" s="9"/>
      <c r="AT207" s="9"/>
      <c r="AU207" s="9"/>
      <c r="AV207" s="9"/>
      <c r="AW207" s="9"/>
      <c r="AX207" s="9"/>
      <c r="AY207" s="9"/>
      <c r="AZ207" s="9"/>
      <c r="BA207" s="9"/>
      <c r="BB207" s="9"/>
      <c r="BC207" s="9"/>
      <c r="BD207" s="9"/>
      <c r="BE207" s="9"/>
      <c r="BF207" s="9">
        <v>0.8</v>
      </c>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v>4.71</v>
      </c>
      <c r="CI207" s="9"/>
      <c r="CJ207" s="9">
        <v>10.5</v>
      </c>
      <c r="CK207" s="9">
        <v>2.62</v>
      </c>
      <c r="CL207" s="9"/>
      <c r="CM207" s="9"/>
      <c r="CN207" s="9">
        <v>1.53</v>
      </c>
      <c r="CO207" s="9">
        <v>1.35</v>
      </c>
      <c r="CP207" s="9">
        <v>3.03</v>
      </c>
      <c r="CQ207" s="9">
        <v>29.2</v>
      </c>
      <c r="CR207" s="9">
        <v>16.399999999999999</v>
      </c>
      <c r="CS207" s="9"/>
      <c r="CT207" s="9"/>
      <c r="CU207" s="9"/>
      <c r="CV207" s="9"/>
      <c r="CW207" s="9">
        <v>208</v>
      </c>
      <c r="CX207" s="9">
        <v>109</v>
      </c>
      <c r="CY207" s="9">
        <v>23.7</v>
      </c>
      <c r="CZ207" s="9">
        <v>305</v>
      </c>
      <c r="DA207" s="9">
        <v>16.3</v>
      </c>
      <c r="DB207" s="9"/>
      <c r="DC207" s="9"/>
      <c r="DD207" s="9"/>
      <c r="DE207" s="9"/>
      <c r="DF207" s="9"/>
      <c r="DG207" s="9"/>
      <c r="DH207" s="9"/>
      <c r="DI207" s="9"/>
      <c r="DJ207" s="9"/>
      <c r="DK207" s="9"/>
      <c r="DL207" s="9"/>
      <c r="DM207" s="9">
        <v>3.47</v>
      </c>
      <c r="DN207" s="9">
        <v>496</v>
      </c>
      <c r="DO207" s="9">
        <v>42.6</v>
      </c>
      <c r="DP207" s="9">
        <v>73.3</v>
      </c>
      <c r="DQ207" s="9">
        <v>9.65</v>
      </c>
      <c r="DR207" s="9">
        <v>33.4</v>
      </c>
      <c r="DS207" s="9">
        <v>6.22</v>
      </c>
      <c r="DT207" s="9">
        <v>0.92</v>
      </c>
      <c r="DU207" s="9">
        <v>4.88</v>
      </c>
      <c r="DV207" s="9">
        <v>0.73</v>
      </c>
      <c r="DW207" s="9">
        <v>4.07</v>
      </c>
      <c r="DX207" s="9">
        <v>0.84</v>
      </c>
      <c r="DY207" s="9">
        <v>2.35</v>
      </c>
      <c r="DZ207" s="9">
        <v>0.37</v>
      </c>
      <c r="EA207" s="9">
        <v>2.5099999999999998</v>
      </c>
      <c r="EB207" s="9">
        <v>0.41</v>
      </c>
      <c r="EC207" s="9">
        <v>8.91</v>
      </c>
      <c r="ED207" s="9">
        <v>1.25</v>
      </c>
      <c r="EE207" s="9"/>
      <c r="EF207" s="9"/>
      <c r="EG207" s="9"/>
      <c r="EH207" s="9"/>
      <c r="EI207" s="9"/>
      <c r="EJ207" s="9"/>
      <c r="EK207" s="9"/>
      <c r="EL207" s="9"/>
      <c r="EM207" s="9">
        <v>26.8</v>
      </c>
      <c r="EN207" s="9">
        <v>0.4</v>
      </c>
      <c r="EO207" s="9">
        <v>22.5</v>
      </c>
      <c r="EP207" s="9">
        <v>2.31</v>
      </c>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7"/>
      <c r="FP207" s="13" t="s">
        <v>383</v>
      </c>
    </row>
    <row r="208" spans="1:172" s="6" customFormat="1" x14ac:dyDescent="0.35">
      <c r="A208" s="13" t="s">
        <v>380</v>
      </c>
      <c r="C208" s="13" t="s">
        <v>405</v>
      </c>
      <c r="D208" s="1" t="s">
        <v>172</v>
      </c>
      <c r="E208" s="12">
        <v>48.5</v>
      </c>
      <c r="F208" s="12">
        <v>48.5</v>
      </c>
      <c r="G208" s="12">
        <v>119.6</v>
      </c>
      <c r="H208" s="12">
        <v>119.6</v>
      </c>
      <c r="L208" s="13" t="s">
        <v>407</v>
      </c>
      <c r="M208" s="13"/>
      <c r="P208" s="7"/>
      <c r="Q208" s="18">
        <v>123.8</v>
      </c>
      <c r="R208" s="7"/>
      <c r="S208" s="7"/>
      <c r="T208" s="7"/>
      <c r="U208" s="7"/>
      <c r="V208" s="7"/>
      <c r="W208" s="7"/>
      <c r="X208" s="7"/>
      <c r="Y208" s="7"/>
      <c r="Z208" s="7"/>
      <c r="AA208" s="7"/>
      <c r="AB208" s="9">
        <v>76.900000000000006</v>
      </c>
      <c r="AC208" s="9">
        <v>0.17</v>
      </c>
      <c r="AD208" s="9"/>
      <c r="AE208" s="9">
        <v>12.6</v>
      </c>
      <c r="AG208" s="10"/>
      <c r="AH208" s="10"/>
      <c r="AI208" s="11">
        <v>0.35992000000000002</v>
      </c>
      <c r="AJ208" s="9">
        <v>0.15</v>
      </c>
      <c r="AK208" s="9">
        <v>0.02</v>
      </c>
      <c r="AL208" s="9">
        <v>0.01</v>
      </c>
      <c r="AM208" s="9"/>
      <c r="AN208" s="9">
        <v>6.65</v>
      </c>
      <c r="AO208" s="9">
        <v>2.4700000000000002</v>
      </c>
      <c r="AP208" s="9">
        <v>0.01</v>
      </c>
      <c r="AQ208" s="9"/>
      <c r="AR208" s="9"/>
      <c r="AS208" s="9"/>
      <c r="AT208" s="9"/>
      <c r="AU208" s="9"/>
      <c r="AV208" s="9"/>
      <c r="AW208" s="9"/>
      <c r="AX208" s="9"/>
      <c r="AY208" s="9"/>
      <c r="AZ208" s="9"/>
      <c r="BA208" s="9"/>
      <c r="BB208" s="9"/>
      <c r="BC208" s="9"/>
      <c r="BD208" s="9"/>
      <c r="BE208" s="9"/>
      <c r="BF208" s="9">
        <v>0.98</v>
      </c>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v>1.99</v>
      </c>
      <c r="CI208" s="9"/>
      <c r="CJ208" s="9">
        <v>3.15</v>
      </c>
      <c r="CK208" s="9">
        <v>0.25</v>
      </c>
      <c r="CL208" s="9"/>
      <c r="CM208" s="9"/>
      <c r="CN208" s="9">
        <v>0.7</v>
      </c>
      <c r="CO208" s="9">
        <v>0.56000000000000005</v>
      </c>
      <c r="CP208" s="9">
        <v>0.93</v>
      </c>
      <c r="CQ208" s="9">
        <v>14.1</v>
      </c>
      <c r="CR208" s="9">
        <v>13.4</v>
      </c>
      <c r="CS208" s="9"/>
      <c r="CT208" s="9"/>
      <c r="CU208" s="9"/>
      <c r="CV208" s="9"/>
      <c r="CW208" s="9">
        <v>286</v>
      </c>
      <c r="CX208" s="9">
        <v>16.7</v>
      </c>
      <c r="CY208" s="9">
        <v>16.2</v>
      </c>
      <c r="CZ208" s="9">
        <v>178</v>
      </c>
      <c r="DA208" s="9">
        <v>15</v>
      </c>
      <c r="DB208" s="9"/>
      <c r="DC208" s="9"/>
      <c r="DD208" s="9"/>
      <c r="DE208" s="9"/>
      <c r="DF208" s="9"/>
      <c r="DG208" s="9"/>
      <c r="DH208" s="9"/>
      <c r="DI208" s="9"/>
      <c r="DJ208" s="9"/>
      <c r="DK208" s="9"/>
      <c r="DL208" s="9"/>
      <c r="DM208" s="9">
        <v>9.58</v>
      </c>
      <c r="DN208" s="9">
        <v>14.1</v>
      </c>
      <c r="DO208" s="9">
        <v>34.799999999999997</v>
      </c>
      <c r="DP208" s="9">
        <v>49.9</v>
      </c>
      <c r="DQ208" s="9">
        <v>6.87</v>
      </c>
      <c r="DR208" s="9">
        <v>20.7</v>
      </c>
      <c r="DS208" s="9">
        <v>3.58</v>
      </c>
      <c r="DT208" s="9">
        <v>0.18</v>
      </c>
      <c r="DU208" s="9">
        <v>2.82</v>
      </c>
      <c r="DV208" s="9">
        <v>0.46</v>
      </c>
      <c r="DW208" s="9">
        <v>2.5299999999999998</v>
      </c>
      <c r="DX208" s="9">
        <v>0.54</v>
      </c>
      <c r="DY208" s="9">
        <v>1.55</v>
      </c>
      <c r="DZ208" s="9">
        <v>0.25</v>
      </c>
      <c r="EA208" s="9">
        <v>1.7</v>
      </c>
      <c r="EB208" s="9">
        <v>0.26</v>
      </c>
      <c r="EC208" s="9">
        <v>6.5</v>
      </c>
      <c r="ED208" s="9">
        <v>1.17</v>
      </c>
      <c r="EE208" s="9"/>
      <c r="EF208" s="9"/>
      <c r="EG208" s="9"/>
      <c r="EH208" s="9"/>
      <c r="EI208" s="9"/>
      <c r="EJ208" s="9"/>
      <c r="EK208" s="9"/>
      <c r="EL208" s="9"/>
      <c r="EM208" s="9">
        <v>25.2</v>
      </c>
      <c r="EN208" s="9">
        <v>0.15</v>
      </c>
      <c r="EO208" s="9">
        <v>23.7</v>
      </c>
      <c r="EP208" s="9">
        <v>5.01</v>
      </c>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7"/>
      <c r="FP208" s="13" t="s">
        <v>383</v>
      </c>
    </row>
    <row r="209" spans="1:172" s="6" customFormat="1" x14ac:dyDescent="0.35">
      <c r="A209" s="13" t="s">
        <v>380</v>
      </c>
      <c r="C209" s="13" t="s">
        <v>405</v>
      </c>
      <c r="D209" s="1" t="s">
        <v>172</v>
      </c>
      <c r="E209" s="12">
        <v>48.5</v>
      </c>
      <c r="F209" s="12">
        <v>48.5</v>
      </c>
      <c r="G209" s="12">
        <v>119.6</v>
      </c>
      <c r="H209" s="12">
        <v>119.6</v>
      </c>
      <c r="L209" s="13" t="s">
        <v>408</v>
      </c>
      <c r="M209" s="13"/>
      <c r="P209" s="7"/>
      <c r="Q209" s="18">
        <v>123.8</v>
      </c>
      <c r="R209" s="7"/>
      <c r="S209" s="7"/>
      <c r="T209" s="7"/>
      <c r="U209" s="7"/>
      <c r="V209" s="7"/>
      <c r="W209" s="7"/>
      <c r="X209" s="7"/>
      <c r="Y209" s="7"/>
      <c r="Z209" s="7"/>
      <c r="AA209" s="7"/>
      <c r="AB209" s="9">
        <v>76.400000000000006</v>
      </c>
      <c r="AC209" s="9">
        <v>0.16</v>
      </c>
      <c r="AD209" s="9"/>
      <c r="AE209" s="9">
        <v>12.4</v>
      </c>
      <c r="AG209" s="10"/>
      <c r="AH209" s="10"/>
      <c r="AI209" s="11">
        <v>0.34192400000000001</v>
      </c>
      <c r="AJ209" s="9">
        <v>0.15</v>
      </c>
      <c r="AK209" s="9">
        <v>0.01</v>
      </c>
      <c r="AL209" s="9">
        <v>0.01</v>
      </c>
      <c r="AM209" s="9"/>
      <c r="AN209" s="9">
        <v>6.26</v>
      </c>
      <c r="AO209" s="9">
        <v>2.81</v>
      </c>
      <c r="AP209" s="9">
        <v>0.01</v>
      </c>
      <c r="AQ209" s="9"/>
      <c r="AR209" s="9"/>
      <c r="AS209" s="9"/>
      <c r="AT209" s="9"/>
      <c r="AU209" s="9"/>
      <c r="AV209" s="9"/>
      <c r="AW209" s="9"/>
      <c r="AX209" s="9"/>
      <c r="AY209" s="9"/>
      <c r="AZ209" s="9"/>
      <c r="BA209" s="9"/>
      <c r="BB209" s="9"/>
      <c r="BC209" s="9"/>
      <c r="BD209" s="9"/>
      <c r="BE209" s="9"/>
      <c r="BF209" s="9">
        <v>0.95</v>
      </c>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v>2.13</v>
      </c>
      <c r="CI209" s="9"/>
      <c r="CJ209" s="9">
        <v>2.97</v>
      </c>
      <c r="CK209" s="9">
        <v>0.28999999999999998</v>
      </c>
      <c r="CL209" s="9"/>
      <c r="CM209" s="9"/>
      <c r="CN209" s="9">
        <v>0.73</v>
      </c>
      <c r="CO209" s="9">
        <v>1.47</v>
      </c>
      <c r="CP209" s="9">
        <v>0.59</v>
      </c>
      <c r="CQ209" s="9">
        <v>15.1</v>
      </c>
      <c r="CR209" s="9">
        <v>14</v>
      </c>
      <c r="CS209" s="9"/>
      <c r="CT209" s="9"/>
      <c r="CU209" s="9"/>
      <c r="CV209" s="9"/>
      <c r="CW209" s="9">
        <v>285</v>
      </c>
      <c r="CX209" s="9">
        <v>16</v>
      </c>
      <c r="CY209" s="9">
        <v>16.8</v>
      </c>
      <c r="CZ209" s="9">
        <v>175</v>
      </c>
      <c r="DA209" s="9">
        <v>15.3</v>
      </c>
      <c r="DB209" s="9"/>
      <c r="DC209" s="9"/>
      <c r="DD209" s="9"/>
      <c r="DE209" s="9"/>
      <c r="DF209" s="9"/>
      <c r="DG209" s="9"/>
      <c r="DH209" s="9"/>
      <c r="DI209" s="9"/>
      <c r="DJ209" s="9"/>
      <c r="DK209" s="9"/>
      <c r="DL209" s="9"/>
      <c r="DM209" s="9">
        <v>9.5</v>
      </c>
      <c r="DN209" s="9">
        <v>14</v>
      </c>
      <c r="DO209" s="9">
        <v>37.799999999999997</v>
      </c>
      <c r="DP209" s="9">
        <v>59.1</v>
      </c>
      <c r="DQ209" s="9">
        <v>7.86</v>
      </c>
      <c r="DR209" s="9">
        <v>23.5</v>
      </c>
      <c r="DS209" s="9">
        <v>4.04</v>
      </c>
      <c r="DT209" s="9">
        <v>0.2</v>
      </c>
      <c r="DU209" s="9">
        <v>3.12</v>
      </c>
      <c r="DV209" s="9">
        <v>0.5</v>
      </c>
      <c r="DW209" s="9">
        <v>2.82</v>
      </c>
      <c r="DX209" s="9">
        <v>0.57999999999999996</v>
      </c>
      <c r="DY209" s="9">
        <v>1.64</v>
      </c>
      <c r="DZ209" s="9">
        <v>0.27</v>
      </c>
      <c r="EA209" s="9">
        <v>1.85</v>
      </c>
      <c r="EB209" s="9">
        <v>0.28000000000000003</v>
      </c>
      <c r="EC209" s="9">
        <v>6.54</v>
      </c>
      <c r="ED209" s="9">
        <v>1.21</v>
      </c>
      <c r="EE209" s="9"/>
      <c r="EF209" s="9"/>
      <c r="EG209" s="9"/>
      <c r="EH209" s="9"/>
      <c r="EI209" s="9"/>
      <c r="EJ209" s="9"/>
      <c r="EK209" s="9"/>
      <c r="EL209" s="9"/>
      <c r="EM209" s="9">
        <v>22</v>
      </c>
      <c r="EN209" s="9">
        <v>0.14000000000000001</v>
      </c>
      <c r="EO209" s="9">
        <v>24.6</v>
      </c>
      <c r="EP209" s="9">
        <v>5.22</v>
      </c>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7"/>
      <c r="FP209" s="13" t="s">
        <v>383</v>
      </c>
    </row>
    <row r="210" spans="1:172" s="6" customFormat="1" x14ac:dyDescent="0.35">
      <c r="A210" s="13" t="s">
        <v>380</v>
      </c>
      <c r="C210" s="13" t="s">
        <v>405</v>
      </c>
      <c r="D210" s="1" t="s">
        <v>172</v>
      </c>
      <c r="E210" s="12">
        <v>48.5</v>
      </c>
      <c r="F210" s="12">
        <v>48.5</v>
      </c>
      <c r="G210" s="12">
        <v>119.6</v>
      </c>
      <c r="H210" s="12">
        <v>119.6</v>
      </c>
      <c r="L210" s="13" t="s">
        <v>409</v>
      </c>
      <c r="M210" s="13"/>
      <c r="P210" s="7"/>
      <c r="Q210" s="18">
        <v>121.2</v>
      </c>
      <c r="R210" s="7"/>
      <c r="S210" s="7"/>
      <c r="T210" s="7"/>
      <c r="U210" s="7"/>
      <c r="V210" s="7"/>
      <c r="W210" s="7"/>
      <c r="X210" s="7"/>
      <c r="Y210" s="7"/>
      <c r="Z210" s="7"/>
      <c r="AA210" s="7"/>
      <c r="AB210" s="9">
        <v>49.8</v>
      </c>
      <c r="AC210" s="9">
        <v>1.68</v>
      </c>
      <c r="AD210" s="9"/>
      <c r="AE210" s="9">
        <v>17.399999999999999</v>
      </c>
      <c r="AG210" s="10"/>
      <c r="AH210" s="10"/>
      <c r="AI210" s="11">
        <v>7.9812259999999995</v>
      </c>
      <c r="AJ210" s="9">
        <v>7.94</v>
      </c>
      <c r="AK210" s="9">
        <v>5.27</v>
      </c>
      <c r="AL210" s="9">
        <v>0.16</v>
      </c>
      <c r="AM210" s="9"/>
      <c r="AN210" s="9">
        <v>2.23</v>
      </c>
      <c r="AO210" s="9">
        <v>3.54</v>
      </c>
      <c r="AP210" s="9">
        <v>0.56000000000000005</v>
      </c>
      <c r="AQ210" s="9"/>
      <c r="AR210" s="9"/>
      <c r="AS210" s="9"/>
      <c r="AT210" s="9"/>
      <c r="AU210" s="9"/>
      <c r="AV210" s="9"/>
      <c r="AW210" s="9"/>
      <c r="AX210" s="9"/>
      <c r="AY210" s="9"/>
      <c r="AZ210" s="9"/>
      <c r="BA210" s="9"/>
      <c r="BB210" s="9"/>
      <c r="BC210" s="9"/>
      <c r="BD210" s="9"/>
      <c r="BE210" s="9"/>
      <c r="BF210" s="9">
        <v>2.2799999999999998</v>
      </c>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v>21.4</v>
      </c>
      <c r="CI210" s="9"/>
      <c r="CJ210" s="9">
        <v>169</v>
      </c>
      <c r="CK210" s="9">
        <v>157</v>
      </c>
      <c r="CL210" s="9"/>
      <c r="CM210" s="9"/>
      <c r="CN210" s="9">
        <v>31.1</v>
      </c>
      <c r="CO210" s="9">
        <v>75.5</v>
      </c>
      <c r="CP210" s="9">
        <v>39.299999999999997</v>
      </c>
      <c r="CQ210" s="9">
        <v>123</v>
      </c>
      <c r="CR210" s="9">
        <v>21.1</v>
      </c>
      <c r="CS210" s="9"/>
      <c r="CT210" s="9"/>
      <c r="CU210" s="9"/>
      <c r="CV210" s="9"/>
      <c r="CW210" s="9">
        <v>42.9</v>
      </c>
      <c r="CX210" s="9">
        <v>1000</v>
      </c>
      <c r="CY210" s="9">
        <v>26.9</v>
      </c>
      <c r="CZ210" s="9">
        <v>281</v>
      </c>
      <c r="DA210" s="9">
        <v>15.8</v>
      </c>
      <c r="DB210" s="9"/>
      <c r="DC210" s="9"/>
      <c r="DD210" s="9"/>
      <c r="DE210" s="9"/>
      <c r="DF210" s="9"/>
      <c r="DG210" s="9"/>
      <c r="DH210" s="9"/>
      <c r="DI210" s="9"/>
      <c r="DJ210" s="9"/>
      <c r="DK210" s="9"/>
      <c r="DL210" s="9"/>
      <c r="DM210" s="9">
        <v>2.63</v>
      </c>
      <c r="DN210" s="9">
        <v>535</v>
      </c>
      <c r="DO210" s="9">
        <v>37.5</v>
      </c>
      <c r="DP210" s="9">
        <v>80.400000000000006</v>
      </c>
      <c r="DQ210" s="9">
        <v>10.199999999999999</v>
      </c>
      <c r="DR210" s="9">
        <v>41.2</v>
      </c>
      <c r="DS210" s="9">
        <v>7.98</v>
      </c>
      <c r="DT210" s="9">
        <v>2.2200000000000002</v>
      </c>
      <c r="DU210" s="9">
        <v>6.97</v>
      </c>
      <c r="DV210" s="9">
        <v>0.97</v>
      </c>
      <c r="DW210" s="9">
        <v>5.44</v>
      </c>
      <c r="DX210" s="9">
        <v>1.1100000000000001</v>
      </c>
      <c r="DY210" s="9">
        <v>2.97</v>
      </c>
      <c r="DZ210" s="9">
        <v>0.44</v>
      </c>
      <c r="EA210" s="9">
        <v>2.73</v>
      </c>
      <c r="EB210" s="9">
        <v>0.42</v>
      </c>
      <c r="EC210" s="9">
        <v>6.84</v>
      </c>
      <c r="ED210" s="9">
        <v>1.21</v>
      </c>
      <c r="EE210" s="9"/>
      <c r="EF210" s="9"/>
      <c r="EG210" s="9"/>
      <c r="EH210" s="9"/>
      <c r="EI210" s="9"/>
      <c r="EJ210" s="9"/>
      <c r="EK210" s="9"/>
      <c r="EL210" s="9"/>
      <c r="EM210" s="9">
        <v>10.4</v>
      </c>
      <c r="EN210" s="9">
        <v>0.06</v>
      </c>
      <c r="EO210" s="9">
        <v>4.3899999999999997</v>
      </c>
      <c r="EP210" s="9">
        <v>0.99</v>
      </c>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7"/>
      <c r="FP210" s="13" t="s">
        <v>383</v>
      </c>
    </row>
    <row r="211" spans="1:172" s="6" customFormat="1" x14ac:dyDescent="0.35">
      <c r="A211" s="13" t="s">
        <v>380</v>
      </c>
      <c r="C211" s="13" t="s">
        <v>405</v>
      </c>
      <c r="D211" s="1" t="s">
        <v>172</v>
      </c>
      <c r="E211" s="12">
        <v>48.5</v>
      </c>
      <c r="F211" s="12">
        <v>48.5</v>
      </c>
      <c r="G211" s="12">
        <v>119.6</v>
      </c>
      <c r="H211" s="12">
        <v>119.6</v>
      </c>
      <c r="L211" s="13" t="s">
        <v>410</v>
      </c>
      <c r="M211" s="13"/>
      <c r="P211" s="7"/>
      <c r="Q211" s="18">
        <v>121.2</v>
      </c>
      <c r="R211" s="7"/>
      <c r="S211" s="7"/>
      <c r="T211" s="7"/>
      <c r="U211" s="7"/>
      <c r="V211" s="7"/>
      <c r="W211" s="7"/>
      <c r="X211" s="7"/>
      <c r="Y211" s="7"/>
      <c r="Z211" s="7"/>
      <c r="AA211" s="7"/>
      <c r="AB211" s="9">
        <v>58.4</v>
      </c>
      <c r="AC211" s="9">
        <v>1.31</v>
      </c>
      <c r="AD211" s="9"/>
      <c r="AE211" s="9">
        <v>17.2</v>
      </c>
      <c r="AG211" s="10"/>
      <c r="AH211" s="10"/>
      <c r="AI211" s="11">
        <v>6.109642</v>
      </c>
      <c r="AJ211" s="9">
        <v>3.84</v>
      </c>
      <c r="AK211" s="9">
        <v>1.46</v>
      </c>
      <c r="AL211" s="9">
        <v>0.05</v>
      </c>
      <c r="AM211" s="9"/>
      <c r="AN211" s="9">
        <v>2.61</v>
      </c>
      <c r="AO211" s="9">
        <v>4.38</v>
      </c>
      <c r="AP211" s="9">
        <v>0.54</v>
      </c>
      <c r="AQ211" s="9"/>
      <c r="AR211" s="9"/>
      <c r="AS211" s="9"/>
      <c r="AT211" s="9"/>
      <c r="AU211" s="9"/>
      <c r="AV211" s="9"/>
      <c r="AW211" s="9"/>
      <c r="AX211" s="9"/>
      <c r="AY211" s="9"/>
      <c r="AZ211" s="9"/>
      <c r="BA211" s="9"/>
      <c r="BB211" s="9"/>
      <c r="BC211" s="9"/>
      <c r="BD211" s="9"/>
      <c r="BE211" s="9"/>
      <c r="BF211" s="9">
        <v>3.6</v>
      </c>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v>12.7</v>
      </c>
      <c r="CI211" s="9"/>
      <c r="CJ211" s="9">
        <v>155</v>
      </c>
      <c r="CK211" s="9">
        <v>70.3</v>
      </c>
      <c r="CL211" s="9"/>
      <c r="CM211" s="9"/>
      <c r="CN211" s="9">
        <v>11.7</v>
      </c>
      <c r="CO211" s="9">
        <v>20.399999999999999</v>
      </c>
      <c r="CP211" s="9">
        <v>21.9</v>
      </c>
      <c r="CQ211" s="9">
        <v>155</v>
      </c>
      <c r="CR211" s="9">
        <v>21.1</v>
      </c>
      <c r="CS211" s="9"/>
      <c r="CT211" s="9"/>
      <c r="CU211" s="9"/>
      <c r="CV211" s="9"/>
      <c r="CW211" s="9">
        <v>34.700000000000003</v>
      </c>
      <c r="CX211" s="9">
        <v>1224</v>
      </c>
      <c r="CY211" s="9">
        <v>12.3</v>
      </c>
      <c r="CZ211" s="9">
        <v>332</v>
      </c>
      <c r="DA211" s="9">
        <v>11.8</v>
      </c>
      <c r="DB211" s="9"/>
      <c r="DC211" s="9"/>
      <c r="DD211" s="9"/>
      <c r="DE211" s="9"/>
      <c r="DF211" s="9"/>
      <c r="DG211" s="9"/>
      <c r="DH211" s="9"/>
      <c r="DI211" s="9"/>
      <c r="DJ211" s="9"/>
      <c r="DK211" s="9"/>
      <c r="DL211" s="9"/>
      <c r="DM211" s="9">
        <v>3.34</v>
      </c>
      <c r="DN211" s="9">
        <v>1324</v>
      </c>
      <c r="DO211" s="9">
        <v>55.9</v>
      </c>
      <c r="DP211" s="9">
        <v>112</v>
      </c>
      <c r="DQ211" s="9">
        <v>13.3</v>
      </c>
      <c r="DR211" s="9">
        <v>50</v>
      </c>
      <c r="DS211" s="9">
        <v>7.94</v>
      </c>
      <c r="DT211" s="9">
        <v>2.0099999999999998</v>
      </c>
      <c r="DU211" s="9">
        <v>5.51</v>
      </c>
      <c r="DV211" s="9">
        <v>0.63</v>
      </c>
      <c r="DW211" s="9">
        <v>2.99</v>
      </c>
      <c r="DX211" s="9">
        <v>0.53</v>
      </c>
      <c r="DY211" s="9">
        <v>1.34</v>
      </c>
      <c r="DZ211" s="9">
        <v>0.18</v>
      </c>
      <c r="EA211" s="9">
        <v>1.05</v>
      </c>
      <c r="EB211" s="9">
        <v>0.15</v>
      </c>
      <c r="EC211" s="9">
        <v>8.51</v>
      </c>
      <c r="ED211" s="9">
        <v>0.82</v>
      </c>
      <c r="EE211" s="9"/>
      <c r="EF211" s="9"/>
      <c r="EG211" s="9"/>
      <c r="EH211" s="9"/>
      <c r="EI211" s="9"/>
      <c r="EJ211" s="9"/>
      <c r="EK211" s="9"/>
      <c r="EL211" s="9"/>
      <c r="EM211" s="9">
        <v>15.6</v>
      </c>
      <c r="EN211" s="9">
        <v>0.03</v>
      </c>
      <c r="EO211" s="9">
        <v>5.34</v>
      </c>
      <c r="EP211" s="9">
        <v>1.07</v>
      </c>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7"/>
      <c r="FP211" s="13" t="s">
        <v>383</v>
      </c>
    </row>
    <row r="212" spans="1:172" s="6" customFormat="1" x14ac:dyDescent="0.35">
      <c r="A212" s="13" t="s">
        <v>380</v>
      </c>
      <c r="C212" s="13" t="s">
        <v>405</v>
      </c>
      <c r="D212" s="1" t="s">
        <v>172</v>
      </c>
      <c r="E212" s="12">
        <v>48.5</v>
      </c>
      <c r="F212" s="12">
        <v>48.5</v>
      </c>
      <c r="G212" s="12">
        <v>119.6</v>
      </c>
      <c r="H212" s="12">
        <v>119.6</v>
      </c>
      <c r="L212" s="13" t="s">
        <v>411</v>
      </c>
      <c r="M212" s="13"/>
      <c r="P212" s="7"/>
      <c r="Q212" s="18">
        <v>121.2</v>
      </c>
      <c r="R212" s="7"/>
      <c r="S212" s="7"/>
      <c r="T212" s="7"/>
      <c r="U212" s="7"/>
      <c r="V212" s="7"/>
      <c r="W212" s="7"/>
      <c r="X212" s="7"/>
      <c r="Y212" s="7"/>
      <c r="Z212" s="7"/>
      <c r="AA212" s="7"/>
      <c r="AB212" s="9">
        <v>54.5</v>
      </c>
      <c r="AC212" s="9">
        <v>1.1599999999999999</v>
      </c>
      <c r="AD212" s="9"/>
      <c r="AE212" s="9">
        <v>16.100000000000001</v>
      </c>
      <c r="AG212" s="10"/>
      <c r="AH212" s="10"/>
      <c r="AI212" s="11">
        <v>7.6842919999999992</v>
      </c>
      <c r="AJ212" s="9">
        <v>4.37</v>
      </c>
      <c r="AK212" s="9">
        <v>2.4900000000000002</v>
      </c>
      <c r="AL212" s="9">
        <v>0.08</v>
      </c>
      <c r="AM212" s="9"/>
      <c r="AN212" s="9">
        <v>3.19</v>
      </c>
      <c r="AO212" s="9">
        <v>3.05</v>
      </c>
      <c r="AP212" s="9">
        <v>0.38</v>
      </c>
      <c r="AQ212" s="9"/>
      <c r="AR212" s="9"/>
      <c r="AS212" s="9"/>
      <c r="AT212" s="9"/>
      <c r="AU212" s="9"/>
      <c r="AV212" s="9"/>
      <c r="AW212" s="9"/>
      <c r="AX212" s="9"/>
      <c r="AY212" s="9"/>
      <c r="AZ212" s="9"/>
      <c r="BA212" s="9"/>
      <c r="BB212" s="9"/>
      <c r="BC212" s="9"/>
      <c r="BD212" s="9"/>
      <c r="BE212" s="9"/>
      <c r="BF212" s="9">
        <v>6.15</v>
      </c>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v>13.2</v>
      </c>
      <c r="CI212" s="9"/>
      <c r="CJ212" s="9">
        <v>151</v>
      </c>
      <c r="CK212" s="9">
        <v>129</v>
      </c>
      <c r="CL212" s="9"/>
      <c r="CM212" s="9"/>
      <c r="CN212" s="9">
        <v>19.600000000000001</v>
      </c>
      <c r="CO212" s="9">
        <v>45.9</v>
      </c>
      <c r="CP212" s="9">
        <v>74.8</v>
      </c>
      <c r="CQ212" s="9">
        <v>107</v>
      </c>
      <c r="CR212" s="9">
        <v>18.5</v>
      </c>
      <c r="CS212" s="9"/>
      <c r="CT212" s="9"/>
      <c r="CU212" s="9"/>
      <c r="CV212" s="9"/>
      <c r="CW212" s="9">
        <v>72.8</v>
      </c>
      <c r="CX212" s="9">
        <v>235</v>
      </c>
      <c r="CY212" s="9">
        <v>13.9</v>
      </c>
      <c r="CZ212" s="9">
        <v>208</v>
      </c>
      <c r="DA212" s="9">
        <v>9.9499999999999993</v>
      </c>
      <c r="DB212" s="9"/>
      <c r="DC212" s="9"/>
      <c r="DD212" s="9"/>
      <c r="DE212" s="9"/>
      <c r="DF212" s="9"/>
      <c r="DG212" s="9"/>
      <c r="DH212" s="9"/>
      <c r="DI212" s="9"/>
      <c r="DJ212" s="9"/>
      <c r="DK212" s="9"/>
      <c r="DL212" s="9"/>
      <c r="DM212" s="9">
        <v>7.78</v>
      </c>
      <c r="DN212" s="9">
        <v>452</v>
      </c>
      <c r="DO212" s="9">
        <v>29.9</v>
      </c>
      <c r="DP212" s="9">
        <v>62.6</v>
      </c>
      <c r="DQ212" s="9">
        <v>7.28</v>
      </c>
      <c r="DR212" s="9">
        <v>28.4</v>
      </c>
      <c r="DS212" s="9">
        <v>5.0999999999999996</v>
      </c>
      <c r="DT212" s="9">
        <v>1.45</v>
      </c>
      <c r="DU212" s="9">
        <v>4.32</v>
      </c>
      <c r="DV212" s="9">
        <v>0.56000000000000005</v>
      </c>
      <c r="DW212" s="9">
        <v>3.1</v>
      </c>
      <c r="DX212" s="9">
        <v>0.53</v>
      </c>
      <c r="DY212" s="9">
        <v>1.37</v>
      </c>
      <c r="DZ212" s="9">
        <v>0.18</v>
      </c>
      <c r="EA212" s="9">
        <v>1.05</v>
      </c>
      <c r="EB212" s="9">
        <v>0.16</v>
      </c>
      <c r="EC212" s="9">
        <v>4.54</v>
      </c>
      <c r="ED212" s="9">
        <v>0.79</v>
      </c>
      <c r="EE212" s="9"/>
      <c r="EF212" s="9"/>
      <c r="EG212" s="9"/>
      <c r="EH212" s="9"/>
      <c r="EI212" s="9"/>
      <c r="EJ212" s="9"/>
      <c r="EK212" s="9"/>
      <c r="EL212" s="9"/>
      <c r="EM212" s="9">
        <v>13.6</v>
      </c>
      <c r="EN212" s="9">
        <v>0.08</v>
      </c>
      <c r="EO212" s="9">
        <v>3.89</v>
      </c>
      <c r="EP212" s="9">
        <v>0.99</v>
      </c>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7"/>
      <c r="FP212" s="13" t="s">
        <v>383</v>
      </c>
    </row>
    <row r="213" spans="1:172" s="6" customFormat="1" x14ac:dyDescent="0.35">
      <c r="A213" s="13" t="s">
        <v>380</v>
      </c>
      <c r="C213" s="13" t="s">
        <v>405</v>
      </c>
      <c r="D213" s="1" t="s">
        <v>172</v>
      </c>
      <c r="E213" s="12">
        <v>48.5</v>
      </c>
      <c r="F213" s="12">
        <v>48.5</v>
      </c>
      <c r="G213" s="12">
        <v>119.6</v>
      </c>
      <c r="H213" s="12">
        <v>119.6</v>
      </c>
      <c r="L213" s="13" t="s">
        <v>412</v>
      </c>
      <c r="M213" s="13"/>
      <c r="P213" s="7"/>
      <c r="Q213" s="19">
        <v>114.5</v>
      </c>
      <c r="R213" s="7"/>
      <c r="S213" s="7"/>
      <c r="T213" s="7"/>
      <c r="U213" s="7"/>
      <c r="V213" s="7"/>
      <c r="W213" s="7"/>
      <c r="X213" s="7"/>
      <c r="Y213" s="7"/>
      <c r="Z213" s="7"/>
      <c r="AA213" s="7"/>
      <c r="AB213" s="9">
        <v>53.9</v>
      </c>
      <c r="AC213" s="9">
        <v>1.3</v>
      </c>
      <c r="AD213" s="9"/>
      <c r="AE213" s="9">
        <v>17.600000000000001</v>
      </c>
      <c r="AG213" s="10"/>
      <c r="AH213" s="10"/>
      <c r="AI213" s="11">
        <v>7.0904240000000005</v>
      </c>
      <c r="AJ213" s="9">
        <v>3.9</v>
      </c>
      <c r="AK213" s="9">
        <v>4.54</v>
      </c>
      <c r="AL213" s="9">
        <v>0.17</v>
      </c>
      <c r="AM213" s="9"/>
      <c r="AN213" s="9">
        <v>3.46</v>
      </c>
      <c r="AO213" s="9">
        <v>5.01</v>
      </c>
      <c r="AP213" s="9">
        <v>0.38</v>
      </c>
      <c r="AQ213" s="9"/>
      <c r="AR213" s="9"/>
      <c r="AS213" s="9"/>
      <c r="AT213" s="9"/>
      <c r="AU213" s="9"/>
      <c r="AV213" s="9"/>
      <c r="AW213" s="9"/>
      <c r="AX213" s="9"/>
      <c r="AY213" s="9"/>
      <c r="AZ213" s="9"/>
      <c r="BA213" s="9"/>
      <c r="BB213" s="9"/>
      <c r="BC213" s="9"/>
      <c r="BD213" s="9"/>
      <c r="BE213" s="9"/>
      <c r="BF213" s="9">
        <v>2.2799999999999998</v>
      </c>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v>14.9</v>
      </c>
      <c r="CI213" s="9"/>
      <c r="CJ213" s="9">
        <v>170</v>
      </c>
      <c r="CK213" s="9">
        <v>105</v>
      </c>
      <c r="CL213" s="9"/>
      <c r="CM213" s="9"/>
      <c r="CN213" s="9">
        <v>26.5</v>
      </c>
      <c r="CO213" s="9">
        <v>43.5</v>
      </c>
      <c r="CP213" s="9">
        <v>7.93</v>
      </c>
      <c r="CQ213" s="9">
        <v>177</v>
      </c>
      <c r="CR213" s="9">
        <v>25</v>
      </c>
      <c r="CS213" s="9"/>
      <c r="CT213" s="9"/>
      <c r="CU213" s="9"/>
      <c r="CV213" s="9"/>
      <c r="CW213" s="9">
        <v>76.900000000000006</v>
      </c>
      <c r="CX213" s="9">
        <v>1149</v>
      </c>
      <c r="CY213" s="9">
        <v>11.1</v>
      </c>
      <c r="CZ213" s="9">
        <v>144</v>
      </c>
      <c r="DA213" s="9">
        <v>5.62</v>
      </c>
      <c r="DB213" s="9"/>
      <c r="DC213" s="9"/>
      <c r="DD213" s="9"/>
      <c r="DE213" s="9"/>
      <c r="DF213" s="9"/>
      <c r="DG213" s="9"/>
      <c r="DH213" s="9"/>
      <c r="DI213" s="9"/>
      <c r="DJ213" s="9"/>
      <c r="DK213" s="9"/>
      <c r="DL213" s="9"/>
      <c r="DM213" s="9">
        <v>3.81</v>
      </c>
      <c r="DN213" s="9">
        <v>1420</v>
      </c>
      <c r="DO213" s="9">
        <v>23.3</v>
      </c>
      <c r="DP213" s="9">
        <v>50.6</v>
      </c>
      <c r="DQ213" s="9">
        <v>6.84</v>
      </c>
      <c r="DR213" s="9">
        <v>28.5</v>
      </c>
      <c r="DS213" s="9">
        <v>5.23</v>
      </c>
      <c r="DT213" s="9">
        <v>1.54</v>
      </c>
      <c r="DU213" s="9">
        <v>4</v>
      </c>
      <c r="DV213" s="9">
        <v>0.5</v>
      </c>
      <c r="DW213" s="9">
        <v>2.5499999999999998</v>
      </c>
      <c r="DX213" s="9">
        <v>0.47</v>
      </c>
      <c r="DY213" s="9">
        <v>1.19</v>
      </c>
      <c r="DZ213" s="9">
        <v>0.17</v>
      </c>
      <c r="EA213" s="9">
        <v>0.94</v>
      </c>
      <c r="EB213" s="9">
        <v>0.14000000000000001</v>
      </c>
      <c r="EC213" s="9">
        <v>3.94</v>
      </c>
      <c r="ED213" s="9">
        <v>0.53</v>
      </c>
      <c r="EE213" s="9"/>
      <c r="EF213" s="9"/>
      <c r="EG213" s="9"/>
      <c r="EH213" s="9"/>
      <c r="EI213" s="9"/>
      <c r="EJ213" s="9"/>
      <c r="EK213" s="9"/>
      <c r="EL213" s="9"/>
      <c r="EM213" s="9">
        <v>9.8699999999999992</v>
      </c>
      <c r="EN213" s="9">
        <v>0.05</v>
      </c>
      <c r="EO213" s="9">
        <v>2.13</v>
      </c>
      <c r="EP213" s="9">
        <v>0.59</v>
      </c>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7"/>
      <c r="FP213" s="13" t="s">
        <v>383</v>
      </c>
    </row>
    <row r="214" spans="1:172" s="6" customFormat="1" x14ac:dyDescent="0.35">
      <c r="A214" s="13" t="s">
        <v>380</v>
      </c>
      <c r="C214" s="13"/>
      <c r="D214" s="1" t="s">
        <v>172</v>
      </c>
      <c r="E214" s="12">
        <v>48.5</v>
      </c>
      <c r="F214" s="12">
        <v>48.5</v>
      </c>
      <c r="G214" s="12">
        <v>119.6</v>
      </c>
      <c r="H214" s="12">
        <v>119.6</v>
      </c>
      <c r="L214" s="13" t="s">
        <v>413</v>
      </c>
      <c r="M214" s="13"/>
      <c r="P214" s="7"/>
      <c r="Q214" s="19">
        <v>140</v>
      </c>
      <c r="R214" s="7"/>
      <c r="S214" s="7"/>
      <c r="T214" s="7"/>
      <c r="U214" s="7"/>
      <c r="V214" s="7"/>
      <c r="W214" s="7"/>
      <c r="X214" s="7"/>
      <c r="Y214" s="7"/>
      <c r="Z214" s="7"/>
      <c r="AA214" s="7"/>
      <c r="AB214" s="9">
        <v>52.5</v>
      </c>
      <c r="AC214" s="9">
        <v>1.33</v>
      </c>
      <c r="AD214" s="9"/>
      <c r="AE214" s="9">
        <v>16</v>
      </c>
      <c r="AG214" s="10"/>
      <c r="AH214" s="10"/>
      <c r="AI214" s="11">
        <v>6.8834700000000009</v>
      </c>
      <c r="AJ214" s="9">
        <v>6.36</v>
      </c>
      <c r="AK214" s="9">
        <v>3.34</v>
      </c>
      <c r="AL214" s="9">
        <v>0.11</v>
      </c>
      <c r="AM214" s="9"/>
      <c r="AN214" s="9">
        <v>3.01</v>
      </c>
      <c r="AO214" s="9">
        <v>3.81</v>
      </c>
      <c r="AP214" s="9">
        <v>0.63</v>
      </c>
      <c r="AQ214" s="9"/>
      <c r="AR214" s="9"/>
      <c r="AS214" s="9"/>
      <c r="AT214" s="9"/>
      <c r="AU214" s="9"/>
      <c r="AV214" s="9"/>
      <c r="AW214" s="9"/>
      <c r="AX214" s="9"/>
      <c r="AY214" s="9"/>
      <c r="AZ214" s="9"/>
      <c r="BA214" s="9"/>
      <c r="BB214" s="9"/>
      <c r="BC214" s="9"/>
      <c r="BD214" s="9"/>
      <c r="BE214" s="9"/>
      <c r="BF214" s="9">
        <v>4.88</v>
      </c>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v>15.5</v>
      </c>
      <c r="CI214" s="9"/>
      <c r="CJ214" s="9">
        <v>149</v>
      </c>
      <c r="CK214" s="9">
        <v>127</v>
      </c>
      <c r="CL214" s="9"/>
      <c r="CM214" s="9"/>
      <c r="CN214" s="9">
        <v>21.3</v>
      </c>
      <c r="CO214" s="9">
        <v>44</v>
      </c>
      <c r="CP214" s="9">
        <v>32.799999999999997</v>
      </c>
      <c r="CQ214" s="9">
        <v>149</v>
      </c>
      <c r="CR214" s="9">
        <v>23.3</v>
      </c>
      <c r="CS214" s="9"/>
      <c r="CT214" s="9"/>
      <c r="CU214" s="9"/>
      <c r="CV214" s="9"/>
      <c r="CW214" s="9">
        <v>70.3</v>
      </c>
      <c r="CX214" s="9">
        <v>810</v>
      </c>
      <c r="CY214" s="9">
        <v>18</v>
      </c>
      <c r="CZ214" s="9">
        <v>348</v>
      </c>
      <c r="DA214" s="9">
        <v>14.3</v>
      </c>
      <c r="DB214" s="9"/>
      <c r="DC214" s="9"/>
      <c r="DD214" s="9"/>
      <c r="DE214" s="9"/>
      <c r="DF214" s="9"/>
      <c r="DG214" s="9"/>
      <c r="DH214" s="9"/>
      <c r="DI214" s="9"/>
      <c r="DJ214" s="9"/>
      <c r="DK214" s="9"/>
      <c r="DL214" s="9"/>
      <c r="DM214" s="9">
        <v>38.9</v>
      </c>
      <c r="DN214" s="9">
        <v>915</v>
      </c>
      <c r="DO214" s="9">
        <v>61.9</v>
      </c>
      <c r="DP214" s="9">
        <v>125</v>
      </c>
      <c r="DQ214" s="9">
        <v>15</v>
      </c>
      <c r="DR214" s="9">
        <v>56.4</v>
      </c>
      <c r="DS214" s="9">
        <v>9.1</v>
      </c>
      <c r="DT214" s="9">
        <v>2.29</v>
      </c>
      <c r="DU214" s="9">
        <v>6.8</v>
      </c>
      <c r="DV214" s="9">
        <v>0.8</v>
      </c>
      <c r="DW214" s="9">
        <v>3.87</v>
      </c>
      <c r="DX214" s="9">
        <v>0.71</v>
      </c>
      <c r="DY214" s="9">
        <v>1.83</v>
      </c>
      <c r="DZ214" s="9">
        <v>0.24</v>
      </c>
      <c r="EA214" s="9">
        <v>1.45</v>
      </c>
      <c r="EB214" s="9">
        <v>0.21</v>
      </c>
      <c r="EC214" s="9">
        <v>7.78</v>
      </c>
      <c r="ED214" s="9">
        <v>0.94</v>
      </c>
      <c r="EE214" s="9"/>
      <c r="EF214" s="9"/>
      <c r="EG214" s="9"/>
      <c r="EH214" s="9"/>
      <c r="EI214" s="9"/>
      <c r="EJ214" s="9"/>
      <c r="EK214" s="9"/>
      <c r="EL214" s="9"/>
      <c r="EM214" s="9">
        <v>14.7</v>
      </c>
      <c r="EN214" s="9">
        <v>0.03</v>
      </c>
      <c r="EO214" s="9">
        <v>4.76</v>
      </c>
      <c r="EP214" s="9">
        <v>1.04</v>
      </c>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7"/>
      <c r="FP214" s="13" t="s">
        <v>383</v>
      </c>
    </row>
    <row r="215" spans="1:172" s="6" customFormat="1" x14ac:dyDescent="0.35">
      <c r="A215" s="13" t="s">
        <v>380</v>
      </c>
      <c r="C215" s="13"/>
      <c r="D215" s="1" t="s">
        <v>172</v>
      </c>
      <c r="E215" s="12">
        <v>48.5</v>
      </c>
      <c r="F215" s="12">
        <v>48.5</v>
      </c>
      <c r="G215" s="12">
        <v>119.6</v>
      </c>
      <c r="H215" s="12">
        <v>119.6</v>
      </c>
      <c r="L215" s="13" t="s">
        <v>414</v>
      </c>
      <c r="M215" s="13"/>
      <c r="P215" s="7"/>
      <c r="Q215" s="19">
        <v>140</v>
      </c>
      <c r="R215" s="7"/>
      <c r="S215" s="7"/>
      <c r="T215" s="7"/>
      <c r="U215" s="7"/>
      <c r="V215" s="7"/>
      <c r="W215" s="7"/>
      <c r="X215" s="7"/>
      <c r="Y215" s="7"/>
      <c r="Z215" s="7"/>
      <c r="AA215" s="7"/>
      <c r="AB215" s="9">
        <v>55.6</v>
      </c>
      <c r="AC215" s="9">
        <v>1.32</v>
      </c>
      <c r="AD215" s="9"/>
      <c r="AE215" s="9">
        <v>16.2</v>
      </c>
      <c r="AG215" s="10"/>
      <c r="AH215" s="10"/>
      <c r="AI215" s="11">
        <v>6.7664960000000001</v>
      </c>
      <c r="AJ215" s="9">
        <v>4.68</v>
      </c>
      <c r="AK215" s="9">
        <v>4.21</v>
      </c>
      <c r="AL215" s="9">
        <v>0.12</v>
      </c>
      <c r="AM215" s="9"/>
      <c r="AN215" s="9">
        <v>3.08</v>
      </c>
      <c r="AO215" s="9">
        <v>3.84</v>
      </c>
      <c r="AP215" s="9">
        <v>0.64</v>
      </c>
      <c r="AQ215" s="9"/>
      <c r="AR215" s="9"/>
      <c r="AS215" s="9"/>
      <c r="AT215" s="9"/>
      <c r="AU215" s="9"/>
      <c r="AV215" s="9"/>
      <c r="AW215" s="9"/>
      <c r="AX215" s="9"/>
      <c r="AY215" s="9"/>
      <c r="AZ215" s="9"/>
      <c r="BA215" s="9"/>
      <c r="BB215" s="9"/>
      <c r="BC215" s="9"/>
      <c r="BD215" s="9"/>
      <c r="BE215" s="9"/>
      <c r="BF215" s="9">
        <v>2.7</v>
      </c>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v>14.9</v>
      </c>
      <c r="CI215" s="9"/>
      <c r="CJ215" s="9">
        <v>151</v>
      </c>
      <c r="CK215" s="9">
        <v>116</v>
      </c>
      <c r="CL215" s="9"/>
      <c r="CM215" s="9"/>
      <c r="CN215" s="9">
        <v>21.2</v>
      </c>
      <c r="CO215" s="9">
        <v>40.1</v>
      </c>
      <c r="CP215" s="9">
        <v>4.78</v>
      </c>
      <c r="CQ215" s="9">
        <v>134</v>
      </c>
      <c r="CR215" s="9">
        <v>21.8</v>
      </c>
      <c r="CS215" s="9"/>
      <c r="CT215" s="9"/>
      <c r="CU215" s="9"/>
      <c r="CV215" s="9"/>
      <c r="CW215" s="9">
        <v>71.400000000000006</v>
      </c>
      <c r="CX215" s="9">
        <v>858</v>
      </c>
      <c r="CY215" s="9">
        <v>17.399999999999999</v>
      </c>
      <c r="CZ215" s="9">
        <v>339</v>
      </c>
      <c r="DA215" s="9">
        <v>14</v>
      </c>
      <c r="DB215" s="9"/>
      <c r="DC215" s="9"/>
      <c r="DD215" s="9"/>
      <c r="DE215" s="9"/>
      <c r="DF215" s="9"/>
      <c r="DG215" s="9"/>
      <c r="DH215" s="9"/>
      <c r="DI215" s="9"/>
      <c r="DJ215" s="9"/>
      <c r="DK215" s="9"/>
      <c r="DL215" s="9"/>
      <c r="DM215" s="9">
        <v>24.3</v>
      </c>
      <c r="DN215" s="9">
        <v>971</v>
      </c>
      <c r="DO215" s="9">
        <v>59.4</v>
      </c>
      <c r="DP215" s="9">
        <v>120</v>
      </c>
      <c r="DQ215" s="9">
        <v>14.6</v>
      </c>
      <c r="DR215" s="9">
        <v>54.7</v>
      </c>
      <c r="DS215" s="9">
        <v>8.91</v>
      </c>
      <c r="DT215" s="9">
        <v>2.29</v>
      </c>
      <c r="DU215" s="9">
        <v>6.77</v>
      </c>
      <c r="DV215" s="9">
        <v>0.82</v>
      </c>
      <c r="DW215" s="9">
        <v>3.89</v>
      </c>
      <c r="DX215" s="9">
        <v>0.68</v>
      </c>
      <c r="DY215" s="9">
        <v>1.77</v>
      </c>
      <c r="DZ215" s="9">
        <v>0.24</v>
      </c>
      <c r="EA215" s="9">
        <v>1.41</v>
      </c>
      <c r="EB215" s="9">
        <v>0.21</v>
      </c>
      <c r="EC215" s="9">
        <v>7.9</v>
      </c>
      <c r="ED215" s="9">
        <v>0.92</v>
      </c>
      <c r="EE215" s="9"/>
      <c r="EF215" s="9"/>
      <c r="EG215" s="9"/>
      <c r="EH215" s="9"/>
      <c r="EI215" s="9"/>
      <c r="EJ215" s="9"/>
      <c r="EK215" s="9"/>
      <c r="EL215" s="9"/>
      <c r="EM215" s="9">
        <v>12.6</v>
      </c>
      <c r="EN215" s="9">
        <v>0.04</v>
      </c>
      <c r="EO215" s="9">
        <v>4.76</v>
      </c>
      <c r="EP215" s="9">
        <v>1.07</v>
      </c>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7"/>
      <c r="FP215" s="13" t="s">
        <v>383</v>
      </c>
    </row>
    <row r="216" spans="1:172" s="6" customFormat="1" x14ac:dyDescent="0.35">
      <c r="A216" s="13" t="s">
        <v>380</v>
      </c>
      <c r="C216" s="13"/>
      <c r="D216" s="1" t="s">
        <v>172</v>
      </c>
      <c r="E216" s="12">
        <v>48.5</v>
      </c>
      <c r="F216" s="12">
        <v>48.5</v>
      </c>
      <c r="G216" s="12">
        <v>119.6</v>
      </c>
      <c r="H216" s="12">
        <v>119.6</v>
      </c>
      <c r="L216" s="13" t="s">
        <v>415</v>
      </c>
      <c r="M216" s="13"/>
      <c r="P216" s="7"/>
      <c r="Q216" s="19">
        <v>141</v>
      </c>
      <c r="R216" s="7"/>
      <c r="S216" s="7"/>
      <c r="T216" s="7"/>
      <c r="U216" s="7"/>
      <c r="V216" s="7"/>
      <c r="W216" s="7"/>
      <c r="X216" s="7"/>
      <c r="Y216" s="7"/>
      <c r="Z216" s="7"/>
      <c r="AA216" s="7"/>
      <c r="AB216" s="9">
        <v>55.2</v>
      </c>
      <c r="AC216" s="9">
        <v>1.3</v>
      </c>
      <c r="AD216" s="9"/>
      <c r="AE216" s="9">
        <v>16.100000000000001</v>
      </c>
      <c r="AG216" s="10"/>
      <c r="AH216" s="10"/>
      <c r="AI216" s="11">
        <v>7.0814260000000004</v>
      </c>
      <c r="AJ216" s="9">
        <v>5.16</v>
      </c>
      <c r="AK216" s="9">
        <v>3.31</v>
      </c>
      <c r="AL216" s="9">
        <v>0.12</v>
      </c>
      <c r="AM216" s="9"/>
      <c r="AN216" s="9">
        <v>3.58</v>
      </c>
      <c r="AO216" s="9">
        <v>3.43</v>
      </c>
      <c r="AP216" s="9">
        <v>0.62</v>
      </c>
      <c r="AQ216" s="9"/>
      <c r="AR216" s="9"/>
      <c r="AS216" s="9"/>
      <c r="AT216" s="9"/>
      <c r="AU216" s="9"/>
      <c r="AV216" s="9"/>
      <c r="AW216" s="9"/>
      <c r="AX216" s="9"/>
      <c r="AY216" s="9"/>
      <c r="AZ216" s="9"/>
      <c r="BA216" s="9"/>
      <c r="BB216" s="9"/>
      <c r="BC216" s="9"/>
      <c r="BD216" s="9"/>
      <c r="BE216" s="9"/>
      <c r="BF216" s="9">
        <v>3.23</v>
      </c>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v>15.1</v>
      </c>
      <c r="CI216" s="9"/>
      <c r="CJ216" s="9">
        <v>154</v>
      </c>
      <c r="CK216" s="9">
        <v>117</v>
      </c>
      <c r="CL216" s="9"/>
      <c r="CM216" s="9"/>
      <c r="CN216" s="9">
        <v>20.9</v>
      </c>
      <c r="CO216" s="9">
        <v>33.1</v>
      </c>
      <c r="CP216" s="9">
        <v>43</v>
      </c>
      <c r="CQ216" s="9">
        <v>139</v>
      </c>
      <c r="CR216" s="9">
        <v>22.5</v>
      </c>
      <c r="CS216" s="9"/>
      <c r="CT216" s="9"/>
      <c r="CU216" s="9"/>
      <c r="CV216" s="9"/>
      <c r="CW216" s="9">
        <v>75.7</v>
      </c>
      <c r="CX216" s="9">
        <v>693</v>
      </c>
      <c r="CY216" s="9">
        <v>18.2</v>
      </c>
      <c r="CZ216" s="9">
        <v>349</v>
      </c>
      <c r="DA216" s="9">
        <v>14.2</v>
      </c>
      <c r="DB216" s="9"/>
      <c r="DC216" s="9"/>
      <c r="DD216" s="9"/>
      <c r="DE216" s="9"/>
      <c r="DF216" s="9"/>
      <c r="DG216" s="9"/>
      <c r="DH216" s="9"/>
      <c r="DI216" s="9"/>
      <c r="DJ216" s="9"/>
      <c r="DK216" s="9"/>
      <c r="DL216" s="9"/>
      <c r="DM216" s="9">
        <v>19</v>
      </c>
      <c r="DN216" s="9">
        <v>997</v>
      </c>
      <c r="DO216" s="9">
        <v>59.8</v>
      </c>
      <c r="DP216" s="9">
        <v>123</v>
      </c>
      <c r="DQ216" s="9">
        <v>14.8</v>
      </c>
      <c r="DR216" s="9">
        <v>55.9</v>
      </c>
      <c r="DS216" s="9">
        <v>9.2100000000000009</v>
      </c>
      <c r="DT216" s="9">
        <v>2.2400000000000002</v>
      </c>
      <c r="DU216" s="9">
        <v>6.89</v>
      </c>
      <c r="DV216" s="9">
        <v>0.83</v>
      </c>
      <c r="DW216" s="9">
        <v>4.05</v>
      </c>
      <c r="DX216" s="9">
        <v>0.73</v>
      </c>
      <c r="DY216" s="9">
        <v>1.86</v>
      </c>
      <c r="DZ216" s="9">
        <v>0.26</v>
      </c>
      <c r="EA216" s="9">
        <v>1.51</v>
      </c>
      <c r="EB216" s="9">
        <v>0.22</v>
      </c>
      <c r="EC216" s="9">
        <v>8.2799999999999994</v>
      </c>
      <c r="ED216" s="9">
        <v>0.96</v>
      </c>
      <c r="EE216" s="9"/>
      <c r="EF216" s="9"/>
      <c r="EG216" s="9"/>
      <c r="EH216" s="9"/>
      <c r="EI216" s="9"/>
      <c r="EJ216" s="9"/>
      <c r="EK216" s="9"/>
      <c r="EL216" s="9"/>
      <c r="EM216" s="9">
        <v>16.899999999999999</v>
      </c>
      <c r="EN216" s="9">
        <v>0.06</v>
      </c>
      <c r="EO216" s="9">
        <v>5.22</v>
      </c>
      <c r="EP216" s="9">
        <v>1.19</v>
      </c>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7"/>
      <c r="FP216" s="13" t="s">
        <v>383</v>
      </c>
    </row>
    <row r="217" spans="1:172" s="6" customFormat="1" x14ac:dyDescent="0.35">
      <c r="A217" s="13" t="s">
        <v>380</v>
      </c>
      <c r="C217" s="13"/>
      <c r="D217" s="1" t="s">
        <v>172</v>
      </c>
      <c r="E217" s="12">
        <v>48.5</v>
      </c>
      <c r="F217" s="12">
        <v>48.5</v>
      </c>
      <c r="G217" s="12">
        <v>119.6</v>
      </c>
      <c r="H217" s="12">
        <v>119.6</v>
      </c>
      <c r="L217" s="13" t="s">
        <v>416</v>
      </c>
      <c r="M217" s="13"/>
      <c r="P217" s="7"/>
      <c r="Q217" s="19">
        <v>142</v>
      </c>
      <c r="R217" s="7"/>
      <c r="S217" s="7"/>
      <c r="T217" s="7"/>
      <c r="U217" s="7"/>
      <c r="V217" s="7"/>
      <c r="W217" s="7"/>
      <c r="X217" s="7"/>
      <c r="Y217" s="7"/>
      <c r="Z217" s="7"/>
      <c r="AA217" s="7"/>
      <c r="AB217" s="9">
        <v>55.8</v>
      </c>
      <c r="AC217" s="9">
        <v>1.27</v>
      </c>
      <c r="AD217" s="9"/>
      <c r="AE217" s="9">
        <v>15.9</v>
      </c>
      <c r="AG217" s="10"/>
      <c r="AH217" s="10"/>
      <c r="AI217" s="11">
        <v>6.9284600000000003</v>
      </c>
      <c r="AJ217" s="9">
        <v>4.74</v>
      </c>
      <c r="AK217" s="9">
        <v>3.02</v>
      </c>
      <c r="AL217" s="9">
        <v>0.09</v>
      </c>
      <c r="AM217" s="9"/>
      <c r="AN217" s="9">
        <v>3.79</v>
      </c>
      <c r="AO217" s="9">
        <v>3.62</v>
      </c>
      <c r="AP217" s="9">
        <v>0.57999999999999996</v>
      </c>
      <c r="AQ217" s="9"/>
      <c r="AR217" s="9"/>
      <c r="AS217" s="9"/>
      <c r="AT217" s="9"/>
      <c r="AU217" s="9"/>
      <c r="AV217" s="9"/>
      <c r="AW217" s="9"/>
      <c r="AX217" s="9"/>
      <c r="AY217" s="9"/>
      <c r="AZ217" s="9"/>
      <c r="BA217" s="9"/>
      <c r="BB217" s="9"/>
      <c r="BC217" s="9"/>
      <c r="BD217" s="9"/>
      <c r="BE217" s="9"/>
      <c r="BF217" s="9">
        <v>3.53</v>
      </c>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v>14.9</v>
      </c>
      <c r="CI217" s="9"/>
      <c r="CJ217" s="9">
        <v>138</v>
      </c>
      <c r="CK217" s="9">
        <v>109</v>
      </c>
      <c r="CL217" s="9"/>
      <c r="CM217" s="9"/>
      <c r="CN217" s="9">
        <v>21.4</v>
      </c>
      <c r="CO217" s="9">
        <v>36.6</v>
      </c>
      <c r="CP217" s="9">
        <v>13.6</v>
      </c>
      <c r="CQ217" s="9">
        <v>127</v>
      </c>
      <c r="CR217" s="9">
        <v>22.3</v>
      </c>
      <c r="CS217" s="9"/>
      <c r="CT217" s="9"/>
      <c r="CU217" s="9"/>
      <c r="CV217" s="9"/>
      <c r="CW217" s="9">
        <v>84.8</v>
      </c>
      <c r="CX217" s="9">
        <v>743</v>
      </c>
      <c r="CY217" s="9">
        <v>17.399999999999999</v>
      </c>
      <c r="CZ217" s="9">
        <v>341</v>
      </c>
      <c r="DA217" s="9">
        <v>14</v>
      </c>
      <c r="DB217" s="9"/>
      <c r="DC217" s="9"/>
      <c r="DD217" s="9"/>
      <c r="DE217" s="9"/>
      <c r="DF217" s="9"/>
      <c r="DG217" s="9"/>
      <c r="DH217" s="9"/>
      <c r="DI217" s="9"/>
      <c r="DJ217" s="9"/>
      <c r="DK217" s="9"/>
      <c r="DL217" s="9"/>
      <c r="DM217" s="9">
        <v>13.3</v>
      </c>
      <c r="DN217" s="9">
        <v>1022</v>
      </c>
      <c r="DO217" s="9">
        <v>57.8</v>
      </c>
      <c r="DP217" s="9">
        <v>119</v>
      </c>
      <c r="DQ217" s="9">
        <v>14.3</v>
      </c>
      <c r="DR217" s="9">
        <v>53.9</v>
      </c>
      <c r="DS217" s="9">
        <v>8.92</v>
      </c>
      <c r="DT217" s="9">
        <v>2.2000000000000002</v>
      </c>
      <c r="DU217" s="9">
        <v>6.67</v>
      </c>
      <c r="DV217" s="9">
        <v>0.8</v>
      </c>
      <c r="DW217" s="9">
        <v>3.89</v>
      </c>
      <c r="DX217" s="9">
        <v>0.7</v>
      </c>
      <c r="DY217" s="9">
        <v>1.82</v>
      </c>
      <c r="DZ217" s="9">
        <v>0.24</v>
      </c>
      <c r="EA217" s="9">
        <v>1.45</v>
      </c>
      <c r="EB217" s="9">
        <v>0.22</v>
      </c>
      <c r="EC217" s="9">
        <v>8.4600000000000009</v>
      </c>
      <c r="ED217" s="9">
        <v>0.95</v>
      </c>
      <c r="EE217" s="9"/>
      <c r="EF217" s="9"/>
      <c r="EG217" s="9"/>
      <c r="EH217" s="9"/>
      <c r="EI217" s="9"/>
      <c r="EJ217" s="9"/>
      <c r="EK217" s="9"/>
      <c r="EL217" s="9"/>
      <c r="EM217" s="9">
        <v>16.399999999999999</v>
      </c>
      <c r="EN217" s="9">
        <v>0.06</v>
      </c>
      <c r="EO217" s="9">
        <v>5.26</v>
      </c>
      <c r="EP217" s="9">
        <v>1.21</v>
      </c>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7"/>
      <c r="FP217" s="13" t="s">
        <v>383</v>
      </c>
    </row>
    <row r="218" spans="1:172" s="6" customFormat="1" x14ac:dyDescent="0.35">
      <c r="A218" s="13" t="s">
        <v>417</v>
      </c>
      <c r="C218" s="13" t="s">
        <v>418</v>
      </c>
      <c r="D218" s="1" t="s">
        <v>172</v>
      </c>
      <c r="E218" s="12">
        <v>48.116014</v>
      </c>
      <c r="F218" s="12">
        <v>48.116014</v>
      </c>
      <c r="G218" s="12">
        <v>116.773145</v>
      </c>
      <c r="H218" s="12">
        <v>116.773145</v>
      </c>
      <c r="L218" s="13" t="s">
        <v>419</v>
      </c>
      <c r="M218" s="13" t="s">
        <v>420</v>
      </c>
      <c r="P218" s="7"/>
      <c r="Q218" s="19">
        <v>166</v>
      </c>
      <c r="R218" s="7"/>
      <c r="S218" s="7"/>
      <c r="T218" s="7"/>
      <c r="U218" s="7"/>
      <c r="V218" s="7"/>
      <c r="W218" s="7"/>
      <c r="X218" s="7"/>
      <c r="Y218" s="7"/>
      <c r="Z218" s="7"/>
      <c r="AA218" s="7"/>
      <c r="AB218" s="9">
        <v>62.69</v>
      </c>
      <c r="AC218" s="9">
        <v>1.27</v>
      </c>
      <c r="AD218" s="9"/>
      <c r="AE218" s="9">
        <v>16.68</v>
      </c>
      <c r="AF218" s="17"/>
      <c r="AG218" s="10"/>
      <c r="AH218" s="10"/>
      <c r="AI218" s="11">
        <v>5.2368360000000003</v>
      </c>
      <c r="AJ218" s="9">
        <v>1.78</v>
      </c>
      <c r="AK218" s="9">
        <v>1</v>
      </c>
      <c r="AL218" s="9">
        <v>0.03</v>
      </c>
      <c r="AM218" s="9"/>
      <c r="AN218" s="9">
        <v>4.18</v>
      </c>
      <c r="AO218" s="9">
        <v>4.47</v>
      </c>
      <c r="AP218" s="9">
        <v>0.17</v>
      </c>
      <c r="AQ218" s="9"/>
      <c r="AR218" s="9"/>
      <c r="AS218" s="9"/>
      <c r="AT218" s="9"/>
      <c r="AU218" s="9"/>
      <c r="AV218" s="9"/>
      <c r="AW218" s="9"/>
      <c r="AX218" s="9"/>
      <c r="AY218" s="9"/>
      <c r="AZ218" s="9"/>
      <c r="BA218" s="9"/>
      <c r="BB218" s="9"/>
      <c r="BC218" s="9"/>
      <c r="BD218" s="9"/>
      <c r="BE218" s="9"/>
      <c r="BF218" s="9">
        <v>1.74</v>
      </c>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v>9.5</v>
      </c>
      <c r="CI218" s="9"/>
      <c r="CJ218" s="9">
        <v>57.29</v>
      </c>
      <c r="CK218" s="9">
        <v>53.47</v>
      </c>
      <c r="CL218" s="9"/>
      <c r="CM218" s="9"/>
      <c r="CN218" s="9">
        <v>14.36</v>
      </c>
      <c r="CO218" s="9">
        <v>22.05</v>
      </c>
      <c r="CP218" s="9">
        <v>21.23</v>
      </c>
      <c r="CQ218" s="9">
        <v>77.13</v>
      </c>
      <c r="CR218" s="9">
        <v>23.05</v>
      </c>
      <c r="CS218" s="9"/>
      <c r="CT218" s="9"/>
      <c r="CU218" s="9"/>
      <c r="CV218" s="9"/>
      <c r="CW218" s="9">
        <v>78.11</v>
      </c>
      <c r="CX218" s="9">
        <v>587.1</v>
      </c>
      <c r="CY218" s="9">
        <v>10.44</v>
      </c>
      <c r="CZ218" s="9">
        <v>333.4</v>
      </c>
      <c r="DA218" s="9">
        <v>18.25</v>
      </c>
      <c r="DB218" s="9"/>
      <c r="DC218" s="9"/>
      <c r="DD218" s="9"/>
      <c r="DE218" s="9"/>
      <c r="DF218" s="9"/>
      <c r="DG218" s="9"/>
      <c r="DH218" s="9"/>
      <c r="DI218" s="9"/>
      <c r="DJ218" s="9"/>
      <c r="DK218" s="9"/>
      <c r="DL218" s="9"/>
      <c r="DM218" s="9">
        <v>0.5</v>
      </c>
      <c r="DN218" s="9">
        <v>1263</v>
      </c>
      <c r="DO218" s="9">
        <v>31.65</v>
      </c>
      <c r="DP218" s="9">
        <v>56.74</v>
      </c>
      <c r="DQ218" s="9">
        <v>5.46</v>
      </c>
      <c r="DR218" s="9">
        <v>17.86</v>
      </c>
      <c r="DS218" s="9">
        <v>3.15</v>
      </c>
      <c r="DT218" s="9">
        <v>1.48</v>
      </c>
      <c r="DU218" s="9">
        <v>2.4700000000000002</v>
      </c>
      <c r="DV218" s="9">
        <v>0.36</v>
      </c>
      <c r="DW218" s="9">
        <v>1.99</v>
      </c>
      <c r="DX218" s="9">
        <v>0.36</v>
      </c>
      <c r="DY218" s="9">
        <v>0.99</v>
      </c>
      <c r="DZ218" s="9">
        <v>0.15</v>
      </c>
      <c r="EA218" s="9">
        <v>0.94</v>
      </c>
      <c r="EB218" s="9">
        <v>0.16</v>
      </c>
      <c r="EC218" s="9">
        <v>7.63</v>
      </c>
      <c r="ED218" s="9">
        <v>1.05</v>
      </c>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7"/>
      <c r="FP218" s="13" t="s">
        <v>421</v>
      </c>
    </row>
    <row r="219" spans="1:172" s="6" customFormat="1" x14ac:dyDescent="0.35">
      <c r="A219" s="13" t="s">
        <v>417</v>
      </c>
      <c r="C219" s="13" t="s">
        <v>418</v>
      </c>
      <c r="D219" s="1" t="s">
        <v>172</v>
      </c>
      <c r="E219" s="12">
        <v>48.116014</v>
      </c>
      <c r="F219" s="12">
        <v>48.116014</v>
      </c>
      <c r="G219" s="12">
        <v>116.773145</v>
      </c>
      <c r="H219" s="12">
        <v>116.773145</v>
      </c>
      <c r="L219" s="13" t="s">
        <v>422</v>
      </c>
      <c r="M219" s="13" t="s">
        <v>420</v>
      </c>
      <c r="P219" s="7"/>
      <c r="Q219" s="19">
        <v>166</v>
      </c>
      <c r="R219" s="7"/>
      <c r="S219" s="7"/>
      <c r="T219" s="7"/>
      <c r="U219" s="7"/>
      <c r="V219" s="7"/>
      <c r="W219" s="7"/>
      <c r="X219" s="7"/>
      <c r="Y219" s="7"/>
      <c r="Z219" s="7"/>
      <c r="AA219" s="7"/>
      <c r="AB219" s="9">
        <v>62.39</v>
      </c>
      <c r="AC219" s="9">
        <v>1.27</v>
      </c>
      <c r="AD219" s="9"/>
      <c r="AE219" s="9">
        <v>16.64</v>
      </c>
      <c r="AF219" s="17"/>
      <c r="AG219" s="10"/>
      <c r="AH219" s="10"/>
      <c r="AI219" s="11">
        <v>5.2098420000000001</v>
      </c>
      <c r="AJ219" s="9">
        <v>1.76</v>
      </c>
      <c r="AK219" s="9">
        <v>1</v>
      </c>
      <c r="AL219" s="9">
        <v>0.03</v>
      </c>
      <c r="AM219" s="9"/>
      <c r="AN219" s="9">
        <v>4.2</v>
      </c>
      <c r="AO219" s="9">
        <v>4.4400000000000004</v>
      </c>
      <c r="AP219" s="9">
        <v>0.17</v>
      </c>
      <c r="AQ219" s="9"/>
      <c r="AR219" s="9"/>
      <c r="AS219" s="9"/>
      <c r="AT219" s="9"/>
      <c r="AU219" s="9"/>
      <c r="AV219" s="9"/>
      <c r="AW219" s="9"/>
      <c r="AX219" s="9"/>
      <c r="AY219" s="9"/>
      <c r="AZ219" s="9"/>
      <c r="BA219" s="9"/>
      <c r="BB219" s="9"/>
      <c r="BC219" s="9"/>
      <c r="BD219" s="9"/>
      <c r="BE219" s="9"/>
      <c r="BF219" s="9">
        <v>1.71</v>
      </c>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v>9.91</v>
      </c>
      <c r="CI219" s="9"/>
      <c r="CJ219" s="9">
        <v>56.77</v>
      </c>
      <c r="CK219" s="9">
        <v>54.25</v>
      </c>
      <c r="CL219" s="9"/>
      <c r="CM219" s="9"/>
      <c r="CN219" s="9">
        <v>14.54</v>
      </c>
      <c r="CO219" s="9">
        <v>22.34</v>
      </c>
      <c r="CP219" s="9">
        <v>21.78</v>
      </c>
      <c r="CQ219" s="9">
        <v>77.69</v>
      </c>
      <c r="CR219" s="9">
        <v>22.97</v>
      </c>
      <c r="CS219" s="9"/>
      <c r="CT219" s="9"/>
      <c r="CU219" s="9"/>
      <c r="CV219" s="9"/>
      <c r="CW219" s="9">
        <v>80.03</v>
      </c>
      <c r="CX219" s="9">
        <v>598.9</v>
      </c>
      <c r="CY219" s="9">
        <v>10.57</v>
      </c>
      <c r="CZ219" s="9">
        <v>336.3</v>
      </c>
      <c r="DA219" s="9">
        <v>18.489999999999998</v>
      </c>
      <c r="DB219" s="9"/>
      <c r="DC219" s="9"/>
      <c r="DD219" s="9"/>
      <c r="DE219" s="9"/>
      <c r="DF219" s="9"/>
      <c r="DG219" s="9"/>
      <c r="DH219" s="9"/>
      <c r="DI219" s="9"/>
      <c r="DJ219" s="9"/>
      <c r="DK219" s="9"/>
      <c r="DL219" s="9"/>
      <c r="DM219" s="9">
        <v>0.5</v>
      </c>
      <c r="DN219" s="9">
        <v>1268</v>
      </c>
      <c r="DO219" s="9">
        <v>31.78</v>
      </c>
      <c r="DP219" s="9">
        <v>56.99</v>
      </c>
      <c r="DQ219" s="9">
        <v>5.45</v>
      </c>
      <c r="DR219" s="9">
        <v>17.27</v>
      </c>
      <c r="DS219" s="9">
        <v>3.36</v>
      </c>
      <c r="DT219" s="9">
        <v>1.5</v>
      </c>
      <c r="DU219" s="9">
        <v>2.4900000000000002</v>
      </c>
      <c r="DV219" s="9">
        <v>0.35</v>
      </c>
      <c r="DW219" s="9">
        <v>1.83</v>
      </c>
      <c r="DX219" s="9">
        <v>0.36</v>
      </c>
      <c r="DY219" s="9">
        <v>1.01</v>
      </c>
      <c r="DZ219" s="9">
        <v>0.14000000000000001</v>
      </c>
      <c r="EA219" s="9">
        <v>1.01</v>
      </c>
      <c r="EB219" s="9">
        <v>0.15</v>
      </c>
      <c r="EC219" s="9">
        <v>7.99</v>
      </c>
      <c r="ED219" s="9">
        <v>1.06</v>
      </c>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7"/>
      <c r="FP219" s="13" t="s">
        <v>421</v>
      </c>
    </row>
    <row r="220" spans="1:172" s="6" customFormat="1" x14ac:dyDescent="0.35">
      <c r="A220" s="13" t="s">
        <v>417</v>
      </c>
      <c r="C220" s="13" t="s">
        <v>418</v>
      </c>
      <c r="D220" s="1" t="s">
        <v>172</v>
      </c>
      <c r="E220" s="12">
        <v>48.116014</v>
      </c>
      <c r="F220" s="12">
        <v>48.116014</v>
      </c>
      <c r="G220" s="12">
        <v>116.773145</v>
      </c>
      <c r="H220" s="12">
        <v>116.773145</v>
      </c>
      <c r="L220" s="13" t="s">
        <v>423</v>
      </c>
      <c r="M220" s="13" t="s">
        <v>420</v>
      </c>
      <c r="P220" s="7"/>
      <c r="Q220" s="19">
        <v>166</v>
      </c>
      <c r="R220" s="7"/>
      <c r="S220" s="7"/>
      <c r="T220" s="7"/>
      <c r="U220" s="7"/>
      <c r="V220" s="7"/>
      <c r="W220" s="7"/>
      <c r="X220" s="7"/>
      <c r="Y220" s="7"/>
      <c r="Z220" s="7"/>
      <c r="AA220" s="7"/>
      <c r="AB220" s="9">
        <v>62.65</v>
      </c>
      <c r="AC220" s="9">
        <v>1.28</v>
      </c>
      <c r="AD220" s="9"/>
      <c r="AE220" s="9">
        <v>16.62</v>
      </c>
      <c r="AF220" s="17"/>
      <c r="AG220" s="10"/>
      <c r="AH220" s="10"/>
      <c r="AI220" s="11">
        <v>5.2278380000000002</v>
      </c>
      <c r="AJ220" s="9">
        <v>1.77</v>
      </c>
      <c r="AK220" s="9">
        <v>1.01</v>
      </c>
      <c r="AL220" s="9">
        <v>0.03</v>
      </c>
      <c r="AM220" s="9"/>
      <c r="AN220" s="9">
        <v>4.1900000000000004</v>
      </c>
      <c r="AO220" s="9">
        <v>4.42</v>
      </c>
      <c r="AP220" s="9">
        <v>0.17</v>
      </c>
      <c r="AQ220" s="9"/>
      <c r="AR220" s="9"/>
      <c r="AS220" s="9"/>
      <c r="AT220" s="9"/>
      <c r="AU220" s="9"/>
      <c r="AV220" s="9"/>
      <c r="AW220" s="9"/>
      <c r="AX220" s="9"/>
      <c r="AY220" s="9"/>
      <c r="AZ220" s="9"/>
      <c r="BA220" s="9"/>
      <c r="BB220" s="9"/>
      <c r="BC220" s="9"/>
      <c r="BD220" s="9"/>
      <c r="BE220" s="9"/>
      <c r="BF220" s="9">
        <v>1.61</v>
      </c>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v>9.9700000000000006</v>
      </c>
      <c r="CI220" s="9"/>
      <c r="CJ220" s="9">
        <v>56.51</v>
      </c>
      <c r="CK220" s="9">
        <v>55.09</v>
      </c>
      <c r="CL220" s="9"/>
      <c r="CM220" s="9"/>
      <c r="CN220" s="9">
        <v>14.26</v>
      </c>
      <c r="CO220" s="9">
        <v>22</v>
      </c>
      <c r="CP220" s="9">
        <v>20.82</v>
      </c>
      <c r="CQ220" s="9">
        <v>77.37</v>
      </c>
      <c r="CR220" s="9">
        <v>22.63</v>
      </c>
      <c r="CS220" s="9"/>
      <c r="CT220" s="9"/>
      <c r="CU220" s="9"/>
      <c r="CV220" s="9"/>
      <c r="CW220" s="9">
        <v>78.06</v>
      </c>
      <c r="CX220" s="9">
        <v>589.20000000000005</v>
      </c>
      <c r="CY220" s="9">
        <v>10.37</v>
      </c>
      <c r="CZ220" s="9">
        <v>332</v>
      </c>
      <c r="DA220" s="9">
        <v>18.13</v>
      </c>
      <c r="DB220" s="9"/>
      <c r="DC220" s="9"/>
      <c r="DD220" s="9"/>
      <c r="DE220" s="9"/>
      <c r="DF220" s="9"/>
      <c r="DG220" s="9"/>
      <c r="DH220" s="9"/>
      <c r="DI220" s="9"/>
      <c r="DJ220" s="9"/>
      <c r="DK220" s="9"/>
      <c r="DL220" s="9"/>
      <c r="DM220" s="9">
        <v>0.51</v>
      </c>
      <c r="DN220" s="9">
        <v>1251</v>
      </c>
      <c r="DO220" s="9">
        <v>31.18</v>
      </c>
      <c r="DP220" s="9">
        <v>56.33</v>
      </c>
      <c r="DQ220" s="9">
        <v>5.36</v>
      </c>
      <c r="DR220" s="9">
        <v>17.829999999999998</v>
      </c>
      <c r="DS220" s="9">
        <v>3.31</v>
      </c>
      <c r="DT220" s="9">
        <v>1.45</v>
      </c>
      <c r="DU220" s="9">
        <v>2.61</v>
      </c>
      <c r="DV220" s="9">
        <v>0.37</v>
      </c>
      <c r="DW220" s="9">
        <v>1.86</v>
      </c>
      <c r="DX220" s="9">
        <v>0.36</v>
      </c>
      <c r="DY220" s="9">
        <v>1.02</v>
      </c>
      <c r="DZ220" s="9">
        <v>0.13</v>
      </c>
      <c r="EA220" s="9">
        <v>0.98</v>
      </c>
      <c r="EB220" s="9">
        <v>0.15</v>
      </c>
      <c r="EC220" s="9">
        <v>7.47</v>
      </c>
      <c r="ED220" s="9">
        <v>1.05</v>
      </c>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7"/>
      <c r="FP220" s="13" t="s">
        <v>421</v>
      </c>
    </row>
    <row r="221" spans="1:172" s="6" customFormat="1" x14ac:dyDescent="0.35">
      <c r="A221" s="13" t="s">
        <v>417</v>
      </c>
      <c r="C221" s="13" t="s">
        <v>418</v>
      </c>
      <c r="D221" s="1" t="s">
        <v>172</v>
      </c>
      <c r="E221" s="12">
        <v>48.116014</v>
      </c>
      <c r="F221" s="12">
        <v>48.116014</v>
      </c>
      <c r="G221" s="12">
        <v>116.773145</v>
      </c>
      <c r="H221" s="12">
        <v>116.773145</v>
      </c>
      <c r="L221" s="13" t="s">
        <v>424</v>
      </c>
      <c r="M221" s="13" t="s">
        <v>420</v>
      </c>
      <c r="P221" s="7"/>
      <c r="Q221" s="19">
        <v>166</v>
      </c>
      <c r="R221" s="7"/>
      <c r="S221" s="7"/>
      <c r="T221" s="7"/>
      <c r="U221" s="7"/>
      <c r="V221" s="7"/>
      <c r="W221" s="7"/>
      <c r="X221" s="7"/>
      <c r="Y221" s="7"/>
      <c r="Z221" s="7"/>
      <c r="AA221" s="7"/>
      <c r="AB221" s="9">
        <v>62.21</v>
      </c>
      <c r="AC221" s="9">
        <v>1.26</v>
      </c>
      <c r="AD221" s="9"/>
      <c r="AE221" s="9">
        <v>16.72</v>
      </c>
      <c r="AF221" s="17"/>
      <c r="AG221" s="10"/>
      <c r="AH221" s="10"/>
      <c r="AI221" s="11">
        <v>5.2008440000000009</v>
      </c>
      <c r="AJ221" s="9">
        <v>1.77</v>
      </c>
      <c r="AK221" s="9">
        <v>0.97</v>
      </c>
      <c r="AL221" s="9">
        <v>0.03</v>
      </c>
      <c r="AM221" s="9"/>
      <c r="AN221" s="9">
        <v>4.13</v>
      </c>
      <c r="AO221" s="9">
        <v>4.3899999999999997</v>
      </c>
      <c r="AP221" s="9">
        <v>0.17</v>
      </c>
      <c r="AQ221" s="9"/>
      <c r="AR221" s="9"/>
      <c r="AS221" s="9"/>
      <c r="AT221" s="9"/>
      <c r="AU221" s="9"/>
      <c r="AV221" s="9"/>
      <c r="AW221" s="9"/>
      <c r="AX221" s="9"/>
      <c r="AY221" s="9"/>
      <c r="AZ221" s="9"/>
      <c r="BA221" s="9"/>
      <c r="BB221" s="9"/>
      <c r="BC221" s="9"/>
      <c r="BD221" s="9"/>
      <c r="BE221" s="9"/>
      <c r="BF221" s="9">
        <v>1.79</v>
      </c>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v>9.65</v>
      </c>
      <c r="CI221" s="9"/>
      <c r="CJ221" s="9">
        <v>56.21</v>
      </c>
      <c r="CK221" s="9">
        <v>54.3</v>
      </c>
      <c r="CL221" s="9"/>
      <c r="CM221" s="9"/>
      <c r="CN221" s="9">
        <v>14.23</v>
      </c>
      <c r="CO221" s="9">
        <v>21.84</v>
      </c>
      <c r="CP221" s="9">
        <v>21.2</v>
      </c>
      <c r="CQ221" s="9">
        <v>77.930000000000007</v>
      </c>
      <c r="CR221" s="9">
        <v>22.57</v>
      </c>
      <c r="CS221" s="9"/>
      <c r="CT221" s="9"/>
      <c r="CU221" s="9"/>
      <c r="CV221" s="9"/>
      <c r="CW221" s="9">
        <v>78.95</v>
      </c>
      <c r="CX221" s="9">
        <v>587.6</v>
      </c>
      <c r="CY221" s="9">
        <v>10.16</v>
      </c>
      <c r="CZ221" s="9">
        <v>332.3</v>
      </c>
      <c r="DA221" s="9">
        <v>18.11</v>
      </c>
      <c r="DB221" s="9"/>
      <c r="DC221" s="9"/>
      <c r="DD221" s="9"/>
      <c r="DE221" s="9"/>
      <c r="DF221" s="9"/>
      <c r="DG221" s="9"/>
      <c r="DH221" s="9"/>
      <c r="DI221" s="9"/>
      <c r="DJ221" s="9"/>
      <c r="DK221" s="9"/>
      <c r="DL221" s="9"/>
      <c r="DM221" s="9">
        <v>0.49</v>
      </c>
      <c r="DN221" s="9">
        <v>1252</v>
      </c>
      <c r="DO221" s="9">
        <v>31.13</v>
      </c>
      <c r="DP221" s="9">
        <v>56.97</v>
      </c>
      <c r="DQ221" s="9">
        <v>5.48</v>
      </c>
      <c r="DR221" s="9">
        <v>17.22</v>
      </c>
      <c r="DS221" s="9">
        <v>3.48</v>
      </c>
      <c r="DT221" s="9">
        <v>1.49</v>
      </c>
      <c r="DU221" s="9">
        <v>2.46</v>
      </c>
      <c r="DV221" s="9">
        <v>0.35</v>
      </c>
      <c r="DW221" s="9">
        <v>1.92</v>
      </c>
      <c r="DX221" s="9">
        <v>0.35</v>
      </c>
      <c r="DY221" s="9">
        <v>1.02</v>
      </c>
      <c r="DZ221" s="9">
        <v>0.13</v>
      </c>
      <c r="EA221" s="9">
        <v>1.02</v>
      </c>
      <c r="EB221" s="9">
        <v>0.14000000000000001</v>
      </c>
      <c r="EC221" s="9">
        <v>7.62</v>
      </c>
      <c r="ED221" s="9">
        <v>1.08</v>
      </c>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7"/>
      <c r="FP221" s="13" t="s">
        <v>421</v>
      </c>
    </row>
    <row r="222" spans="1:172" s="6" customFormat="1" x14ac:dyDescent="0.35">
      <c r="A222" s="13" t="s">
        <v>417</v>
      </c>
      <c r="C222" s="13" t="s">
        <v>418</v>
      </c>
      <c r="D222" s="1" t="s">
        <v>172</v>
      </c>
      <c r="E222" s="12">
        <v>48.116014</v>
      </c>
      <c r="F222" s="12">
        <v>48.116014</v>
      </c>
      <c r="G222" s="12">
        <v>116.773145</v>
      </c>
      <c r="H222" s="12">
        <v>116.773145</v>
      </c>
      <c r="L222" s="13" t="s">
        <v>425</v>
      </c>
      <c r="M222" s="13" t="s">
        <v>420</v>
      </c>
      <c r="P222" s="7"/>
      <c r="Q222" s="19">
        <v>166</v>
      </c>
      <c r="R222" s="7"/>
      <c r="S222" s="7"/>
      <c r="T222" s="7"/>
      <c r="U222" s="7"/>
      <c r="V222" s="7"/>
      <c r="W222" s="7"/>
      <c r="X222" s="7"/>
      <c r="Y222" s="7"/>
      <c r="Z222" s="7"/>
      <c r="AA222" s="7"/>
      <c r="AB222" s="9">
        <v>62.48</v>
      </c>
      <c r="AC222" s="9">
        <v>1.27</v>
      </c>
      <c r="AD222" s="9"/>
      <c r="AE222" s="9">
        <v>16.579999999999998</v>
      </c>
      <c r="AF222" s="17"/>
      <c r="AG222" s="10"/>
      <c r="AH222" s="10"/>
      <c r="AI222" s="11">
        <v>5.2188400000000001</v>
      </c>
      <c r="AJ222" s="9">
        <v>1.77</v>
      </c>
      <c r="AK222" s="9">
        <v>1</v>
      </c>
      <c r="AL222" s="9">
        <v>0.03</v>
      </c>
      <c r="AM222" s="9"/>
      <c r="AN222" s="9">
        <v>4.1900000000000004</v>
      </c>
      <c r="AO222" s="9">
        <v>4.42</v>
      </c>
      <c r="AP222" s="9">
        <v>0.17</v>
      </c>
      <c r="AQ222" s="9"/>
      <c r="AR222" s="9"/>
      <c r="AS222" s="9"/>
      <c r="AT222" s="9"/>
      <c r="AU222" s="9"/>
      <c r="AV222" s="9"/>
      <c r="AW222" s="9"/>
      <c r="AX222" s="9"/>
      <c r="AY222" s="9"/>
      <c r="AZ222" s="9"/>
      <c r="BA222" s="9"/>
      <c r="BB222" s="9"/>
      <c r="BC222" s="9"/>
      <c r="BD222" s="9"/>
      <c r="BE222" s="9"/>
      <c r="BF222" s="9">
        <v>1.86</v>
      </c>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v>9.42</v>
      </c>
      <c r="CI222" s="9"/>
      <c r="CJ222" s="9">
        <v>55.93</v>
      </c>
      <c r="CK222" s="9">
        <v>52.41</v>
      </c>
      <c r="CL222" s="9"/>
      <c r="CM222" s="9"/>
      <c r="CN222" s="9">
        <v>13.87</v>
      </c>
      <c r="CO222" s="9">
        <v>21.66</v>
      </c>
      <c r="CP222" s="9">
        <v>21.12</v>
      </c>
      <c r="CQ222" s="9">
        <v>74.33</v>
      </c>
      <c r="CR222" s="9">
        <v>22.13</v>
      </c>
      <c r="CS222" s="9"/>
      <c r="CT222" s="9"/>
      <c r="CU222" s="9"/>
      <c r="CV222" s="9"/>
      <c r="CW222" s="9">
        <v>77.59</v>
      </c>
      <c r="CX222" s="9">
        <v>576</v>
      </c>
      <c r="CY222" s="9">
        <v>10.199999999999999</v>
      </c>
      <c r="CZ222" s="9">
        <v>328.7</v>
      </c>
      <c r="DA222" s="9">
        <v>17.510000000000002</v>
      </c>
      <c r="DB222" s="9"/>
      <c r="DC222" s="9"/>
      <c r="DD222" s="9"/>
      <c r="DE222" s="9"/>
      <c r="DF222" s="9"/>
      <c r="DG222" s="9"/>
      <c r="DH222" s="9"/>
      <c r="DI222" s="9"/>
      <c r="DJ222" s="9"/>
      <c r="DK222" s="9"/>
      <c r="DL222" s="9"/>
      <c r="DM222" s="9">
        <v>0.48</v>
      </c>
      <c r="DN222" s="9">
        <v>1230</v>
      </c>
      <c r="DO222" s="9">
        <v>30.9</v>
      </c>
      <c r="DP222" s="9">
        <v>55.59</v>
      </c>
      <c r="DQ222" s="9">
        <v>5.38</v>
      </c>
      <c r="DR222" s="9">
        <v>17.13</v>
      </c>
      <c r="DS222" s="9">
        <v>3.17</v>
      </c>
      <c r="DT222" s="9">
        <v>1.43</v>
      </c>
      <c r="DU222" s="9">
        <v>2.4500000000000002</v>
      </c>
      <c r="DV222" s="9">
        <v>0.35</v>
      </c>
      <c r="DW222" s="9">
        <v>1.9</v>
      </c>
      <c r="DX222" s="9">
        <v>0.36</v>
      </c>
      <c r="DY222" s="9">
        <v>0.96</v>
      </c>
      <c r="DZ222" s="9">
        <v>0.13</v>
      </c>
      <c r="EA222" s="9">
        <v>0.95</v>
      </c>
      <c r="EB222" s="9">
        <v>0.14000000000000001</v>
      </c>
      <c r="EC222" s="9">
        <v>7.56</v>
      </c>
      <c r="ED222" s="9">
        <v>1.05</v>
      </c>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7"/>
      <c r="FP222" s="13" t="s">
        <v>421</v>
      </c>
    </row>
    <row r="223" spans="1:172" s="6" customFormat="1" x14ac:dyDescent="0.35">
      <c r="A223" s="13" t="s">
        <v>417</v>
      </c>
      <c r="C223" s="13" t="s">
        <v>418</v>
      </c>
      <c r="D223" s="1" t="s">
        <v>172</v>
      </c>
      <c r="E223" s="12">
        <v>48.415757999999997</v>
      </c>
      <c r="F223" s="12">
        <v>48.415757999999997</v>
      </c>
      <c r="G223" s="12">
        <v>116.959913</v>
      </c>
      <c r="H223" s="12">
        <v>116.959913</v>
      </c>
      <c r="L223" s="13" t="s">
        <v>426</v>
      </c>
      <c r="M223" s="13" t="s">
        <v>427</v>
      </c>
      <c r="P223" s="7"/>
      <c r="Q223" s="19">
        <v>165</v>
      </c>
      <c r="R223" s="7"/>
      <c r="S223" s="7"/>
      <c r="T223" s="7"/>
      <c r="U223" s="7"/>
      <c r="V223" s="7"/>
      <c r="W223" s="7"/>
      <c r="X223" s="7"/>
      <c r="Y223" s="7"/>
      <c r="Z223" s="7"/>
      <c r="AA223" s="7"/>
      <c r="AB223" s="9">
        <v>58.57</v>
      </c>
      <c r="AC223" s="9">
        <v>1.03</v>
      </c>
      <c r="AD223" s="9"/>
      <c r="AE223" s="9">
        <v>15.19</v>
      </c>
      <c r="AF223" s="17"/>
      <c r="AG223" s="10"/>
      <c r="AH223" s="10"/>
      <c r="AI223" s="11">
        <v>5.1648520000000007</v>
      </c>
      <c r="AJ223" s="9">
        <v>4.46</v>
      </c>
      <c r="AK223" s="9">
        <v>1.59</v>
      </c>
      <c r="AL223" s="9">
        <v>0.13</v>
      </c>
      <c r="AM223" s="9"/>
      <c r="AN223" s="9">
        <v>3.26</v>
      </c>
      <c r="AO223" s="9">
        <v>4.78</v>
      </c>
      <c r="AP223" s="9">
        <v>0.44</v>
      </c>
      <c r="AQ223" s="9"/>
      <c r="AR223" s="9"/>
      <c r="AS223" s="9"/>
      <c r="AT223" s="9"/>
      <c r="AU223" s="9"/>
      <c r="AV223" s="9"/>
      <c r="AW223" s="9"/>
      <c r="AX223" s="9"/>
      <c r="AY223" s="9"/>
      <c r="AZ223" s="9"/>
      <c r="BA223" s="9"/>
      <c r="BB223" s="9"/>
      <c r="BC223" s="9"/>
      <c r="BD223" s="9"/>
      <c r="BE223" s="9"/>
      <c r="BF223" s="9">
        <v>4.3099999999999996</v>
      </c>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v>7.81</v>
      </c>
      <c r="CI223" s="9"/>
      <c r="CJ223" s="9">
        <v>93.49</v>
      </c>
      <c r="CK223" s="9">
        <v>25.29</v>
      </c>
      <c r="CL223" s="9"/>
      <c r="CM223" s="9"/>
      <c r="CN223" s="9">
        <v>10.94</v>
      </c>
      <c r="CO223" s="9">
        <v>13.12</v>
      </c>
      <c r="CP223" s="9">
        <v>22.33</v>
      </c>
      <c r="CQ223" s="9">
        <v>68.22</v>
      </c>
      <c r="CR223" s="9">
        <v>20.350000000000001</v>
      </c>
      <c r="CS223" s="9"/>
      <c r="CT223" s="9"/>
      <c r="CU223" s="9"/>
      <c r="CV223" s="9"/>
      <c r="CW223" s="9">
        <v>90.92</v>
      </c>
      <c r="CX223" s="9">
        <v>877.2</v>
      </c>
      <c r="CY223" s="9">
        <v>14.37</v>
      </c>
      <c r="CZ223" s="9">
        <v>353.3</v>
      </c>
      <c r="DA223" s="9">
        <v>12.48</v>
      </c>
      <c r="DB223" s="9"/>
      <c r="DC223" s="9"/>
      <c r="DD223" s="9"/>
      <c r="DE223" s="9"/>
      <c r="DF223" s="9"/>
      <c r="DG223" s="9"/>
      <c r="DH223" s="9"/>
      <c r="DI223" s="9"/>
      <c r="DJ223" s="9"/>
      <c r="DK223" s="9"/>
      <c r="DL223" s="9"/>
      <c r="DM223" s="9">
        <v>1.9</v>
      </c>
      <c r="DN223" s="9">
        <v>1629</v>
      </c>
      <c r="DO223" s="9">
        <v>58.84</v>
      </c>
      <c r="DP223" s="9">
        <v>111.8</v>
      </c>
      <c r="DQ223" s="9">
        <v>13.42</v>
      </c>
      <c r="DR223" s="9">
        <v>49.32</v>
      </c>
      <c r="DS223" s="9">
        <v>7.48</v>
      </c>
      <c r="DT223" s="9">
        <v>1.85</v>
      </c>
      <c r="DU223" s="9">
        <v>5.48</v>
      </c>
      <c r="DV223" s="9">
        <v>0.63</v>
      </c>
      <c r="DW223" s="9">
        <v>3.05</v>
      </c>
      <c r="DX223" s="9">
        <v>0.5</v>
      </c>
      <c r="DY223" s="9">
        <v>1.36</v>
      </c>
      <c r="DZ223" s="9">
        <v>0.18</v>
      </c>
      <c r="EA223" s="9">
        <v>1.1200000000000001</v>
      </c>
      <c r="EB223" s="9">
        <v>0.16</v>
      </c>
      <c r="EC223" s="9">
        <v>8.08</v>
      </c>
      <c r="ED223" s="9">
        <v>0.74</v>
      </c>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7"/>
      <c r="FP223" s="13" t="s">
        <v>421</v>
      </c>
    </row>
    <row r="224" spans="1:172" s="6" customFormat="1" x14ac:dyDescent="0.35">
      <c r="A224" s="13" t="s">
        <v>417</v>
      </c>
      <c r="C224" s="13" t="s">
        <v>418</v>
      </c>
      <c r="D224" s="1" t="s">
        <v>172</v>
      </c>
      <c r="E224" s="12">
        <v>48.214264999999997</v>
      </c>
      <c r="F224" s="12">
        <v>48.214264999999997</v>
      </c>
      <c r="G224" s="12">
        <v>117.083777</v>
      </c>
      <c r="H224" s="12">
        <v>117.083777</v>
      </c>
      <c r="L224" s="13" t="s">
        <v>428</v>
      </c>
      <c r="M224" s="13" t="s">
        <v>420</v>
      </c>
      <c r="P224" s="7"/>
      <c r="Q224" s="19">
        <v>163</v>
      </c>
      <c r="R224" s="7"/>
      <c r="S224" s="7"/>
      <c r="T224" s="7"/>
      <c r="U224" s="7"/>
      <c r="V224" s="7"/>
      <c r="W224" s="7"/>
      <c r="X224" s="7"/>
      <c r="Y224" s="7"/>
      <c r="Z224" s="7"/>
      <c r="AA224" s="7"/>
      <c r="AB224" s="9">
        <v>64.94</v>
      </c>
      <c r="AC224" s="9">
        <v>1.56</v>
      </c>
      <c r="AD224" s="9"/>
      <c r="AE224" s="9">
        <v>14.77</v>
      </c>
      <c r="AF224" s="17"/>
      <c r="AG224" s="10"/>
      <c r="AH224" s="10"/>
      <c r="AI224" s="11">
        <v>4.1210840000000006</v>
      </c>
      <c r="AJ224" s="9">
        <v>2.11</v>
      </c>
      <c r="AK224" s="9">
        <v>0.77</v>
      </c>
      <c r="AL224" s="9">
        <v>0.13</v>
      </c>
      <c r="AM224" s="9"/>
      <c r="AN224" s="9">
        <v>0.36</v>
      </c>
      <c r="AO224" s="9">
        <v>8.49</v>
      </c>
      <c r="AP224" s="9">
        <v>0.22</v>
      </c>
      <c r="AQ224" s="9"/>
      <c r="AR224" s="9"/>
      <c r="AS224" s="9"/>
      <c r="AT224" s="9"/>
      <c r="AU224" s="9"/>
      <c r="AV224" s="9"/>
      <c r="AW224" s="9"/>
      <c r="AX224" s="9"/>
      <c r="AY224" s="9"/>
      <c r="AZ224" s="9"/>
      <c r="BA224" s="9"/>
      <c r="BB224" s="9"/>
      <c r="BC224" s="9"/>
      <c r="BD224" s="9"/>
      <c r="BE224" s="9"/>
      <c r="BF224" s="9">
        <v>1.82</v>
      </c>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v>7.41</v>
      </c>
      <c r="CI224" s="9"/>
      <c r="CJ224" s="9">
        <v>111.76</v>
      </c>
      <c r="CK224" s="9">
        <v>44.4</v>
      </c>
      <c r="CL224" s="9"/>
      <c r="CM224" s="9"/>
      <c r="CN224" s="9">
        <v>12.94</v>
      </c>
      <c r="CO224" s="9">
        <v>17.41</v>
      </c>
      <c r="CP224" s="9">
        <v>16.190000000000001</v>
      </c>
      <c r="CQ224" s="9">
        <v>111.3</v>
      </c>
      <c r="CR224" s="9">
        <v>17.989999999999998</v>
      </c>
      <c r="CS224" s="9"/>
      <c r="CT224" s="9"/>
      <c r="CU224" s="9"/>
      <c r="CV224" s="9"/>
      <c r="CW224" s="9">
        <v>10.18</v>
      </c>
      <c r="CX224" s="9">
        <v>552.70000000000005</v>
      </c>
      <c r="CY224" s="9">
        <v>6.81</v>
      </c>
      <c r="CZ224" s="9">
        <v>385.6</v>
      </c>
      <c r="DA224" s="9">
        <v>24.34</v>
      </c>
      <c r="DB224" s="9"/>
      <c r="DC224" s="9"/>
      <c r="DD224" s="9"/>
      <c r="DE224" s="9"/>
      <c r="DF224" s="9"/>
      <c r="DG224" s="9"/>
      <c r="DH224" s="9"/>
      <c r="DI224" s="9"/>
      <c r="DJ224" s="9"/>
      <c r="DK224" s="9"/>
      <c r="DL224" s="9"/>
      <c r="DM224" s="9">
        <v>8</v>
      </c>
      <c r="DN224" s="9">
        <v>121</v>
      </c>
      <c r="DO224" s="9">
        <v>25.55</v>
      </c>
      <c r="DP224" s="9">
        <v>52.69</v>
      </c>
      <c r="DQ224" s="9">
        <v>6.12</v>
      </c>
      <c r="DR224" s="9">
        <v>22.1</v>
      </c>
      <c r="DS224" s="9">
        <v>3.81</v>
      </c>
      <c r="DT224" s="9">
        <v>2.0699999999999998</v>
      </c>
      <c r="DU224" s="9">
        <v>2.76</v>
      </c>
      <c r="DV224" s="9">
        <v>0.32</v>
      </c>
      <c r="DW224" s="9">
        <v>1.58</v>
      </c>
      <c r="DX224" s="9">
        <v>0.26</v>
      </c>
      <c r="DY224" s="9">
        <v>0.68</v>
      </c>
      <c r="DZ224" s="9">
        <v>0.09</v>
      </c>
      <c r="EA224" s="9">
        <v>0.56000000000000005</v>
      </c>
      <c r="EB224" s="9">
        <v>0.08</v>
      </c>
      <c r="EC224" s="9">
        <v>8.74</v>
      </c>
      <c r="ED224" s="9">
        <v>1.42</v>
      </c>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7"/>
      <c r="FP224" s="13" t="s">
        <v>421</v>
      </c>
    </row>
    <row r="225" spans="1:172" s="6" customFormat="1" x14ac:dyDescent="0.35">
      <c r="A225" s="13" t="s">
        <v>417</v>
      </c>
      <c r="C225" s="13" t="s">
        <v>418</v>
      </c>
      <c r="D225" s="1" t="s">
        <v>172</v>
      </c>
      <c r="E225" s="12">
        <v>48.214264999999997</v>
      </c>
      <c r="F225" s="12">
        <v>48.214264999999997</v>
      </c>
      <c r="G225" s="12">
        <v>117.083777</v>
      </c>
      <c r="H225" s="12">
        <v>117.083777</v>
      </c>
      <c r="L225" s="13" t="s">
        <v>429</v>
      </c>
      <c r="M225" s="13" t="s">
        <v>420</v>
      </c>
      <c r="P225" s="7"/>
      <c r="Q225" s="19">
        <v>163</v>
      </c>
      <c r="R225" s="7"/>
      <c r="S225" s="7"/>
      <c r="T225" s="7"/>
      <c r="U225" s="7"/>
      <c r="V225" s="7"/>
      <c r="W225" s="7"/>
      <c r="X225" s="7"/>
      <c r="Y225" s="7"/>
      <c r="Z225" s="7"/>
      <c r="AA225" s="7"/>
      <c r="AB225" s="9">
        <v>62.89</v>
      </c>
      <c r="AC225" s="9">
        <v>1.69</v>
      </c>
      <c r="AD225" s="9"/>
      <c r="AE225" s="9">
        <v>15.85</v>
      </c>
      <c r="AF225" s="17"/>
      <c r="AG225" s="10"/>
      <c r="AH225" s="10"/>
      <c r="AI225" s="11">
        <v>4.5169959999999998</v>
      </c>
      <c r="AJ225" s="9">
        <v>2.2400000000000002</v>
      </c>
      <c r="AK225" s="9">
        <v>0.83</v>
      </c>
      <c r="AL225" s="9">
        <v>0.14000000000000001</v>
      </c>
      <c r="AM225" s="9"/>
      <c r="AN225" s="9">
        <v>0.39</v>
      </c>
      <c r="AO225" s="9">
        <v>9.1199999999999992</v>
      </c>
      <c r="AP225" s="9">
        <v>0.23</v>
      </c>
      <c r="AQ225" s="9"/>
      <c r="AR225" s="9"/>
      <c r="AS225" s="9"/>
      <c r="AT225" s="9"/>
      <c r="AU225" s="9"/>
      <c r="AV225" s="9"/>
      <c r="AW225" s="9"/>
      <c r="AX225" s="9"/>
      <c r="AY225" s="9"/>
      <c r="AZ225" s="9"/>
      <c r="BA225" s="9"/>
      <c r="BB225" s="9"/>
      <c r="BC225" s="9"/>
      <c r="BD225" s="9"/>
      <c r="BE225" s="9"/>
      <c r="BF225" s="9">
        <v>1.81</v>
      </c>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v>7.64</v>
      </c>
      <c r="CI225" s="9"/>
      <c r="CJ225" s="9">
        <v>113.74</v>
      </c>
      <c r="CK225" s="9">
        <v>44.98</v>
      </c>
      <c r="CL225" s="9"/>
      <c r="CM225" s="9"/>
      <c r="CN225" s="9">
        <v>13.33</v>
      </c>
      <c r="CO225" s="9">
        <v>18.3</v>
      </c>
      <c r="CP225" s="9">
        <v>15.7</v>
      </c>
      <c r="CQ225" s="9">
        <v>112.44</v>
      </c>
      <c r="CR225" s="9">
        <v>18.149999999999999</v>
      </c>
      <c r="CS225" s="9"/>
      <c r="CT225" s="9"/>
      <c r="CU225" s="9"/>
      <c r="CV225" s="9"/>
      <c r="CW225" s="9">
        <v>10.45</v>
      </c>
      <c r="CX225" s="9">
        <v>558</v>
      </c>
      <c r="CY225" s="9">
        <v>6.91</v>
      </c>
      <c r="CZ225" s="9">
        <v>400</v>
      </c>
      <c r="DA225" s="9">
        <v>25</v>
      </c>
      <c r="DB225" s="9"/>
      <c r="DC225" s="9"/>
      <c r="DD225" s="9"/>
      <c r="DE225" s="9"/>
      <c r="DF225" s="9"/>
      <c r="DG225" s="9"/>
      <c r="DH225" s="9"/>
      <c r="DI225" s="9"/>
      <c r="DJ225" s="9"/>
      <c r="DK225" s="9"/>
      <c r="DL225" s="9"/>
      <c r="DM225" s="9">
        <v>8.3000000000000007</v>
      </c>
      <c r="DN225" s="9">
        <v>123</v>
      </c>
      <c r="DO225" s="9">
        <v>26.29</v>
      </c>
      <c r="DP225" s="9">
        <v>54.28</v>
      </c>
      <c r="DQ225" s="9">
        <v>6.3</v>
      </c>
      <c r="DR225" s="9">
        <v>22.68</v>
      </c>
      <c r="DS225" s="9">
        <v>3.88</v>
      </c>
      <c r="DT225" s="9">
        <v>2.12</v>
      </c>
      <c r="DU225" s="9">
        <v>2.86</v>
      </c>
      <c r="DV225" s="9">
        <v>0.32</v>
      </c>
      <c r="DW225" s="9">
        <v>1.65</v>
      </c>
      <c r="DX225" s="9">
        <v>0.27</v>
      </c>
      <c r="DY225" s="9">
        <v>0.7</v>
      </c>
      <c r="DZ225" s="9">
        <v>0.09</v>
      </c>
      <c r="EA225" s="9">
        <v>0.56999999999999995</v>
      </c>
      <c r="EB225" s="9">
        <v>0.08</v>
      </c>
      <c r="EC225" s="9">
        <v>9.16</v>
      </c>
      <c r="ED225" s="9">
        <v>1.44</v>
      </c>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7"/>
      <c r="FP225" s="13" t="s">
        <v>421</v>
      </c>
    </row>
    <row r="226" spans="1:172" s="6" customFormat="1" x14ac:dyDescent="0.35">
      <c r="A226" s="13" t="s">
        <v>417</v>
      </c>
      <c r="C226" s="13" t="s">
        <v>418</v>
      </c>
      <c r="D226" s="1" t="s">
        <v>172</v>
      </c>
      <c r="E226" s="12">
        <v>48.214264999999997</v>
      </c>
      <c r="F226" s="12">
        <v>48.214264999999997</v>
      </c>
      <c r="G226" s="12">
        <v>117.083777</v>
      </c>
      <c r="H226" s="12">
        <v>117.083777</v>
      </c>
      <c r="L226" s="13" t="s">
        <v>430</v>
      </c>
      <c r="M226" s="13" t="s">
        <v>427</v>
      </c>
      <c r="P226" s="7"/>
      <c r="Q226" s="19">
        <v>163</v>
      </c>
      <c r="R226" s="7"/>
      <c r="S226" s="7"/>
      <c r="T226" s="7"/>
      <c r="U226" s="7"/>
      <c r="V226" s="7"/>
      <c r="W226" s="7"/>
      <c r="X226" s="7"/>
      <c r="Y226" s="7"/>
      <c r="Z226" s="7"/>
      <c r="AA226" s="7"/>
      <c r="AB226" s="9">
        <v>60.7</v>
      </c>
      <c r="AC226" s="9">
        <v>1.74</v>
      </c>
      <c r="AD226" s="9"/>
      <c r="AE226" s="9">
        <v>17.91</v>
      </c>
      <c r="AF226" s="17"/>
      <c r="AG226" s="10"/>
      <c r="AH226" s="10"/>
      <c r="AI226" s="11">
        <v>4.7959339999999999</v>
      </c>
      <c r="AJ226" s="9">
        <v>2.1800000000000002</v>
      </c>
      <c r="AK226" s="9">
        <v>0.88</v>
      </c>
      <c r="AL226" s="9">
        <v>0.16</v>
      </c>
      <c r="AM226" s="9"/>
      <c r="AN226" s="9">
        <v>0.37</v>
      </c>
      <c r="AO226" s="9">
        <v>9.39</v>
      </c>
      <c r="AP226" s="9">
        <v>0.25</v>
      </c>
      <c r="AQ226" s="9"/>
      <c r="AR226" s="9"/>
      <c r="AS226" s="9"/>
      <c r="AT226" s="9"/>
      <c r="AU226" s="9"/>
      <c r="AV226" s="9"/>
      <c r="AW226" s="9"/>
      <c r="AX226" s="9"/>
      <c r="AY226" s="9"/>
      <c r="AZ226" s="9"/>
      <c r="BA226" s="9"/>
      <c r="BB226" s="9"/>
      <c r="BC226" s="9"/>
      <c r="BD226" s="9"/>
      <c r="BE226" s="9"/>
      <c r="BF226" s="9">
        <v>1.03</v>
      </c>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v>10.87</v>
      </c>
      <c r="CI226" s="9"/>
      <c r="CJ226" s="9">
        <v>141.25</v>
      </c>
      <c r="CK226" s="9">
        <v>42.31</v>
      </c>
      <c r="CL226" s="9"/>
      <c r="CM226" s="9"/>
      <c r="CN226" s="9">
        <v>11.44</v>
      </c>
      <c r="CO226" s="9">
        <v>15.4</v>
      </c>
      <c r="CP226" s="9">
        <v>16.760000000000002</v>
      </c>
      <c r="CQ226" s="9">
        <v>102.7</v>
      </c>
      <c r="CR226" s="9">
        <v>18.28</v>
      </c>
      <c r="CS226" s="9"/>
      <c r="CT226" s="9"/>
      <c r="CU226" s="9"/>
      <c r="CV226" s="9"/>
      <c r="CW226" s="9">
        <v>11.38</v>
      </c>
      <c r="CX226" s="9">
        <v>668.3</v>
      </c>
      <c r="CY226" s="9">
        <v>8.15</v>
      </c>
      <c r="CZ226" s="9">
        <v>414</v>
      </c>
      <c r="DA226" s="9">
        <v>24.01</v>
      </c>
      <c r="DB226" s="9"/>
      <c r="DC226" s="9"/>
      <c r="DD226" s="9"/>
      <c r="DE226" s="9"/>
      <c r="DF226" s="9"/>
      <c r="DG226" s="9"/>
      <c r="DH226" s="9"/>
      <c r="DI226" s="9"/>
      <c r="DJ226" s="9"/>
      <c r="DK226" s="9"/>
      <c r="DL226" s="9"/>
      <c r="DM226" s="9">
        <v>8.5299999999999994</v>
      </c>
      <c r="DN226" s="9">
        <v>133</v>
      </c>
      <c r="DO226" s="9">
        <v>29.28</v>
      </c>
      <c r="DP226" s="9">
        <v>58.41</v>
      </c>
      <c r="DQ226" s="9">
        <v>6.6</v>
      </c>
      <c r="DR226" s="9">
        <v>24.25</v>
      </c>
      <c r="DS226" s="9">
        <v>4.37</v>
      </c>
      <c r="DT226" s="9">
        <v>2.29</v>
      </c>
      <c r="DU226" s="9">
        <v>2.79</v>
      </c>
      <c r="DV226" s="9">
        <v>0.39</v>
      </c>
      <c r="DW226" s="9">
        <v>1.81</v>
      </c>
      <c r="DX226" s="9">
        <v>0.32</v>
      </c>
      <c r="DY226" s="9">
        <v>0.79</v>
      </c>
      <c r="DZ226" s="9">
        <v>0.11</v>
      </c>
      <c r="EA226" s="9">
        <v>0.71</v>
      </c>
      <c r="EB226" s="9">
        <v>0.11</v>
      </c>
      <c r="EC226" s="9">
        <v>9.1300000000000008</v>
      </c>
      <c r="ED226" s="9">
        <v>1.1200000000000001</v>
      </c>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7"/>
      <c r="FP226" s="13" t="s">
        <v>421</v>
      </c>
    </row>
    <row r="227" spans="1:172" s="6" customFormat="1" x14ac:dyDescent="0.35">
      <c r="A227" s="13" t="s">
        <v>417</v>
      </c>
      <c r="C227" s="13" t="s">
        <v>418</v>
      </c>
      <c r="D227" s="1" t="s">
        <v>172</v>
      </c>
      <c r="E227" s="12">
        <v>48.214264999999997</v>
      </c>
      <c r="F227" s="12">
        <v>48.214264999999997</v>
      </c>
      <c r="G227" s="12">
        <v>117.083777</v>
      </c>
      <c r="H227" s="12">
        <v>117.083777</v>
      </c>
      <c r="L227" s="13" t="s">
        <v>431</v>
      </c>
      <c r="M227" s="13" t="s">
        <v>427</v>
      </c>
      <c r="P227" s="7"/>
      <c r="Q227" s="19">
        <v>163</v>
      </c>
      <c r="R227" s="7"/>
      <c r="S227" s="7"/>
      <c r="T227" s="7"/>
      <c r="U227" s="7"/>
      <c r="V227" s="7"/>
      <c r="W227" s="7"/>
      <c r="X227" s="7"/>
      <c r="Y227" s="7"/>
      <c r="Z227" s="7"/>
      <c r="AA227" s="7"/>
      <c r="AB227" s="9">
        <v>60.36</v>
      </c>
      <c r="AC227" s="9">
        <v>1.73</v>
      </c>
      <c r="AD227" s="9"/>
      <c r="AE227" s="9">
        <v>17.91</v>
      </c>
      <c r="AF227" s="17"/>
      <c r="AG227" s="10"/>
      <c r="AH227" s="10"/>
      <c r="AI227" s="11">
        <v>4.7689399999999997</v>
      </c>
      <c r="AJ227" s="9">
        <v>2.17</v>
      </c>
      <c r="AK227" s="9">
        <v>0.86</v>
      </c>
      <c r="AL227" s="9">
        <v>0.16</v>
      </c>
      <c r="AM227" s="9"/>
      <c r="AN227" s="9">
        <v>0.37</v>
      </c>
      <c r="AO227" s="9">
        <v>9.44</v>
      </c>
      <c r="AP227" s="9">
        <v>0.25</v>
      </c>
      <c r="AQ227" s="9"/>
      <c r="AR227" s="9"/>
      <c r="AS227" s="9"/>
      <c r="AT227" s="9"/>
      <c r="AU227" s="9"/>
      <c r="AV227" s="9"/>
      <c r="AW227" s="9"/>
      <c r="AX227" s="9"/>
      <c r="AY227" s="9"/>
      <c r="AZ227" s="9"/>
      <c r="BA227" s="9"/>
      <c r="BB227" s="9"/>
      <c r="BC227" s="9"/>
      <c r="BD227" s="9"/>
      <c r="BE227" s="9"/>
      <c r="BF227" s="9">
        <v>1.03</v>
      </c>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v>11.09</v>
      </c>
      <c r="CI227" s="9"/>
      <c r="CJ227" s="9">
        <v>142.05000000000001</v>
      </c>
      <c r="CK227" s="9">
        <v>43.6</v>
      </c>
      <c r="CL227" s="9"/>
      <c r="CM227" s="9"/>
      <c r="CN227" s="9">
        <v>11.36</v>
      </c>
      <c r="CO227" s="9">
        <v>15.65</v>
      </c>
      <c r="CP227" s="9">
        <v>16.82</v>
      </c>
      <c r="CQ227" s="9">
        <v>104.04</v>
      </c>
      <c r="CR227" s="9">
        <v>18.64</v>
      </c>
      <c r="CS227" s="9"/>
      <c r="CT227" s="9"/>
      <c r="CU227" s="9"/>
      <c r="CV227" s="9"/>
      <c r="CW227" s="9">
        <v>11.27</v>
      </c>
      <c r="CX227" s="9">
        <v>665.5</v>
      </c>
      <c r="CY227" s="9">
        <v>8.14</v>
      </c>
      <c r="CZ227" s="9">
        <v>413.6</v>
      </c>
      <c r="DA227" s="9">
        <v>23.49</v>
      </c>
      <c r="DB227" s="9"/>
      <c r="DC227" s="9"/>
      <c r="DD227" s="9"/>
      <c r="DE227" s="9"/>
      <c r="DF227" s="9"/>
      <c r="DG227" s="9"/>
      <c r="DH227" s="9"/>
      <c r="DI227" s="9"/>
      <c r="DJ227" s="9"/>
      <c r="DK227" s="9"/>
      <c r="DL227" s="9"/>
      <c r="DM227" s="9">
        <v>8.4499999999999993</v>
      </c>
      <c r="DN227" s="9">
        <v>132</v>
      </c>
      <c r="DO227" s="9">
        <v>29.11</v>
      </c>
      <c r="DP227" s="9">
        <v>58.48</v>
      </c>
      <c r="DQ227" s="9">
        <v>6.51</v>
      </c>
      <c r="DR227" s="9">
        <v>23.89</v>
      </c>
      <c r="DS227" s="9">
        <v>4.47</v>
      </c>
      <c r="DT227" s="9">
        <v>2.2599999999999998</v>
      </c>
      <c r="DU227" s="9">
        <v>2.97</v>
      </c>
      <c r="DV227" s="9">
        <v>0.37</v>
      </c>
      <c r="DW227" s="9">
        <v>1.81</v>
      </c>
      <c r="DX227" s="9">
        <v>0.34</v>
      </c>
      <c r="DY227" s="9">
        <v>0.84</v>
      </c>
      <c r="DZ227" s="9">
        <v>0.1</v>
      </c>
      <c r="EA227" s="9">
        <v>0.72</v>
      </c>
      <c r="EB227" s="9">
        <v>0.11</v>
      </c>
      <c r="EC227" s="9">
        <v>8.83</v>
      </c>
      <c r="ED227" s="9">
        <v>1.1200000000000001</v>
      </c>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7"/>
      <c r="FP227" s="13" t="s">
        <v>421</v>
      </c>
    </row>
    <row r="228" spans="1:172" s="6" customFormat="1" x14ac:dyDescent="0.35">
      <c r="A228" s="13" t="s">
        <v>417</v>
      </c>
      <c r="C228" s="13" t="s">
        <v>418</v>
      </c>
      <c r="D228" s="1" t="s">
        <v>172</v>
      </c>
      <c r="E228" s="12">
        <v>48.214264999999997</v>
      </c>
      <c r="F228" s="12">
        <v>48.214264999999997</v>
      </c>
      <c r="G228" s="12">
        <v>117.083777</v>
      </c>
      <c r="H228" s="12">
        <v>117.083777</v>
      </c>
      <c r="L228" s="13" t="s">
        <v>432</v>
      </c>
      <c r="M228" s="13" t="s">
        <v>427</v>
      </c>
      <c r="P228" s="7"/>
      <c r="Q228" s="19">
        <v>163</v>
      </c>
      <c r="R228" s="7"/>
      <c r="S228" s="7"/>
      <c r="T228" s="7"/>
      <c r="U228" s="7"/>
      <c r="V228" s="7"/>
      <c r="W228" s="7"/>
      <c r="X228" s="7"/>
      <c r="Y228" s="7"/>
      <c r="Z228" s="7"/>
      <c r="AA228" s="7"/>
      <c r="AB228" s="9">
        <v>60.66</v>
      </c>
      <c r="AC228" s="9">
        <v>1.74</v>
      </c>
      <c r="AD228" s="9"/>
      <c r="AE228" s="9">
        <v>17.91</v>
      </c>
      <c r="AF228" s="17"/>
      <c r="AG228" s="10"/>
      <c r="AH228" s="10"/>
      <c r="AI228" s="11">
        <v>4.7959339999999999</v>
      </c>
      <c r="AJ228" s="9">
        <v>2.19</v>
      </c>
      <c r="AK228" s="9">
        <v>0.88</v>
      </c>
      <c r="AL228" s="9">
        <v>0.16</v>
      </c>
      <c r="AM228" s="9"/>
      <c r="AN228" s="9">
        <v>0.37</v>
      </c>
      <c r="AO228" s="9">
        <v>9.4499999999999993</v>
      </c>
      <c r="AP228" s="9">
        <v>0.25</v>
      </c>
      <c r="AQ228" s="9"/>
      <c r="AR228" s="9"/>
      <c r="AS228" s="9"/>
      <c r="AT228" s="9"/>
      <c r="AU228" s="9"/>
      <c r="AV228" s="9"/>
      <c r="AW228" s="9"/>
      <c r="AX228" s="9"/>
      <c r="AY228" s="9"/>
      <c r="AZ228" s="9"/>
      <c r="BA228" s="9"/>
      <c r="BB228" s="9"/>
      <c r="BC228" s="9"/>
      <c r="BD228" s="9"/>
      <c r="BE228" s="9"/>
      <c r="BF228" s="9">
        <v>1.03</v>
      </c>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v>10.91</v>
      </c>
      <c r="CI228" s="9"/>
      <c r="CJ228" s="9">
        <v>142.84</v>
      </c>
      <c r="CK228" s="9">
        <v>43.52</v>
      </c>
      <c r="CL228" s="9"/>
      <c r="CM228" s="9"/>
      <c r="CN228" s="9">
        <v>11.63</v>
      </c>
      <c r="CO228" s="9">
        <v>16.149999999999999</v>
      </c>
      <c r="CP228" s="9">
        <v>16.899999999999999</v>
      </c>
      <c r="CQ228" s="9">
        <v>103.2</v>
      </c>
      <c r="CR228" s="9">
        <v>18.43</v>
      </c>
      <c r="CS228" s="9"/>
      <c r="CT228" s="9"/>
      <c r="CU228" s="9"/>
      <c r="CV228" s="9"/>
      <c r="CW228" s="9">
        <v>11.37</v>
      </c>
      <c r="CX228" s="9">
        <v>660.5</v>
      </c>
      <c r="CY228" s="9">
        <v>7.99</v>
      </c>
      <c r="CZ228" s="9">
        <v>410.2</v>
      </c>
      <c r="DA228" s="9">
        <v>23.5</v>
      </c>
      <c r="DB228" s="9"/>
      <c r="DC228" s="9"/>
      <c r="DD228" s="9"/>
      <c r="DE228" s="9"/>
      <c r="DF228" s="9"/>
      <c r="DG228" s="9"/>
      <c r="DH228" s="9"/>
      <c r="DI228" s="9"/>
      <c r="DJ228" s="9"/>
      <c r="DK228" s="9"/>
      <c r="DL228" s="9"/>
      <c r="DM228" s="9">
        <v>8.2899999999999991</v>
      </c>
      <c r="DN228" s="9">
        <v>131</v>
      </c>
      <c r="DO228" s="9">
        <v>28.39</v>
      </c>
      <c r="DP228" s="9">
        <v>57.55</v>
      </c>
      <c r="DQ228" s="9">
        <v>6.5</v>
      </c>
      <c r="DR228" s="9">
        <v>23.87</v>
      </c>
      <c r="DS228" s="9">
        <v>4.18</v>
      </c>
      <c r="DT228" s="9">
        <v>2.25</v>
      </c>
      <c r="DU228" s="9">
        <v>2.99</v>
      </c>
      <c r="DV228" s="9">
        <v>0.37</v>
      </c>
      <c r="DW228" s="9">
        <v>1.83</v>
      </c>
      <c r="DX228" s="9">
        <v>0.3</v>
      </c>
      <c r="DY228" s="9">
        <v>0.81</v>
      </c>
      <c r="DZ228" s="9">
        <v>0.11</v>
      </c>
      <c r="EA228" s="9">
        <v>0.71</v>
      </c>
      <c r="EB228" s="9">
        <v>0.11</v>
      </c>
      <c r="EC228" s="9">
        <v>8.91</v>
      </c>
      <c r="ED228" s="9">
        <v>1.1200000000000001</v>
      </c>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7"/>
      <c r="FP228" s="13" t="s">
        <v>421</v>
      </c>
    </row>
    <row r="229" spans="1:172" s="6" customFormat="1" x14ac:dyDescent="0.35">
      <c r="A229" s="13" t="s">
        <v>417</v>
      </c>
      <c r="C229" s="13" t="s">
        <v>418</v>
      </c>
      <c r="D229" s="1" t="s">
        <v>172</v>
      </c>
      <c r="E229" s="12">
        <v>48.214264999999997</v>
      </c>
      <c r="F229" s="12">
        <v>48.214264999999997</v>
      </c>
      <c r="G229" s="12">
        <v>117.083777</v>
      </c>
      <c r="H229" s="12">
        <v>117.083777</v>
      </c>
      <c r="L229" s="13" t="s">
        <v>433</v>
      </c>
      <c r="M229" s="13" t="s">
        <v>427</v>
      </c>
      <c r="P229" s="7"/>
      <c r="Q229" s="19">
        <v>163</v>
      </c>
      <c r="R229" s="7"/>
      <c r="S229" s="7"/>
      <c r="T229" s="7"/>
      <c r="U229" s="7"/>
      <c r="V229" s="7"/>
      <c r="W229" s="7"/>
      <c r="X229" s="7"/>
      <c r="Y229" s="7"/>
      <c r="Z229" s="7"/>
      <c r="AA229" s="7"/>
      <c r="AB229" s="9">
        <v>60.9</v>
      </c>
      <c r="AC229" s="9">
        <v>1.82</v>
      </c>
      <c r="AD229" s="9"/>
      <c r="AE229" s="9">
        <v>17.079999999999998</v>
      </c>
      <c r="AF229" s="17"/>
      <c r="AG229" s="10"/>
      <c r="AH229" s="10"/>
      <c r="AI229" s="11">
        <v>4.8589200000000003</v>
      </c>
      <c r="AJ229" s="9">
        <v>2.58</v>
      </c>
      <c r="AK229" s="9">
        <v>0.64</v>
      </c>
      <c r="AL229" s="9">
        <v>0.12</v>
      </c>
      <c r="AM229" s="9"/>
      <c r="AN229" s="9">
        <v>0.22</v>
      </c>
      <c r="AO229" s="9">
        <v>9.18</v>
      </c>
      <c r="AP229" s="9">
        <v>0.35</v>
      </c>
      <c r="AQ229" s="9"/>
      <c r="AR229" s="9"/>
      <c r="AS229" s="9"/>
      <c r="AT229" s="9"/>
      <c r="AU229" s="9"/>
      <c r="AV229" s="9"/>
      <c r="AW229" s="9"/>
      <c r="AX229" s="9"/>
      <c r="AY229" s="9"/>
      <c r="AZ229" s="9"/>
      <c r="BA229" s="9"/>
      <c r="BB229" s="9"/>
      <c r="BC229" s="9"/>
      <c r="BD229" s="9"/>
      <c r="BE229" s="9"/>
      <c r="BF229" s="9">
        <v>1.1200000000000001</v>
      </c>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v>14.71</v>
      </c>
      <c r="CI229" s="9"/>
      <c r="CJ229" s="9">
        <v>156.21</v>
      </c>
      <c r="CK229" s="9">
        <v>47.47</v>
      </c>
      <c r="CL229" s="9"/>
      <c r="CM229" s="9"/>
      <c r="CN229" s="9">
        <v>8.18</v>
      </c>
      <c r="CO229" s="9">
        <v>13.56</v>
      </c>
      <c r="CP229" s="9">
        <v>20.47</v>
      </c>
      <c r="CQ229" s="9">
        <v>80.12</v>
      </c>
      <c r="CR229" s="9">
        <v>16.68</v>
      </c>
      <c r="CS229" s="9"/>
      <c r="CT229" s="9"/>
      <c r="CU229" s="9"/>
      <c r="CV229" s="9"/>
      <c r="CW229" s="9">
        <v>8.07</v>
      </c>
      <c r="CX229" s="9">
        <v>548.9</v>
      </c>
      <c r="CY229" s="9">
        <v>8.9600000000000009</v>
      </c>
      <c r="CZ229" s="9">
        <v>365.5</v>
      </c>
      <c r="DA229" s="9">
        <v>20.77</v>
      </c>
      <c r="DB229" s="9"/>
      <c r="DC229" s="9"/>
      <c r="DD229" s="9"/>
      <c r="DE229" s="9"/>
      <c r="DF229" s="9"/>
      <c r="DG229" s="9"/>
      <c r="DH229" s="9"/>
      <c r="DI229" s="9"/>
      <c r="DJ229" s="9"/>
      <c r="DK229" s="9"/>
      <c r="DL229" s="9"/>
      <c r="DM229" s="9">
        <v>6.74</v>
      </c>
      <c r="DN229" s="9">
        <v>240</v>
      </c>
      <c r="DO229" s="9">
        <v>28.39</v>
      </c>
      <c r="DP229" s="9">
        <v>55.07</v>
      </c>
      <c r="DQ229" s="9">
        <v>6.31</v>
      </c>
      <c r="DR229" s="9">
        <v>24.06</v>
      </c>
      <c r="DS229" s="9">
        <v>4.22</v>
      </c>
      <c r="DT229" s="9">
        <v>2.48</v>
      </c>
      <c r="DU229" s="9">
        <v>3.01</v>
      </c>
      <c r="DV229" s="9">
        <v>0.4</v>
      </c>
      <c r="DW229" s="9">
        <v>2</v>
      </c>
      <c r="DX229" s="9">
        <v>0.35</v>
      </c>
      <c r="DY229" s="9">
        <v>0.85</v>
      </c>
      <c r="DZ229" s="9">
        <v>0.11</v>
      </c>
      <c r="EA229" s="9">
        <v>0.68</v>
      </c>
      <c r="EB229" s="9">
        <v>0.09</v>
      </c>
      <c r="EC229" s="9">
        <v>7.92</v>
      </c>
      <c r="ED229" s="9">
        <v>0.99</v>
      </c>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7"/>
      <c r="FP229" s="13" t="s">
        <v>421</v>
      </c>
    </row>
    <row r="230" spans="1:172" s="6" customFormat="1" x14ac:dyDescent="0.35">
      <c r="A230" s="13" t="s">
        <v>417</v>
      </c>
      <c r="C230" s="13" t="s">
        <v>418</v>
      </c>
      <c r="D230" s="1" t="s">
        <v>172</v>
      </c>
      <c r="E230" s="12">
        <v>48.214264999999997</v>
      </c>
      <c r="F230" s="12">
        <v>48.214264999999997</v>
      </c>
      <c r="G230" s="12">
        <v>117.083777</v>
      </c>
      <c r="H230" s="12">
        <v>117.083777</v>
      </c>
      <c r="L230" s="13" t="s">
        <v>434</v>
      </c>
      <c r="M230" s="13" t="s">
        <v>420</v>
      </c>
      <c r="P230" s="7"/>
      <c r="Q230" s="18">
        <v>163</v>
      </c>
      <c r="R230" s="7"/>
      <c r="S230" s="7"/>
      <c r="T230" s="7"/>
      <c r="U230" s="7"/>
      <c r="V230" s="7"/>
      <c r="W230" s="7"/>
      <c r="X230" s="7"/>
      <c r="Y230" s="7"/>
      <c r="Z230" s="7"/>
      <c r="AA230" s="7"/>
      <c r="AB230" s="9">
        <v>64.19</v>
      </c>
      <c r="AC230" s="9">
        <v>1.71</v>
      </c>
      <c r="AD230" s="9"/>
      <c r="AE230" s="9">
        <v>14.67</v>
      </c>
      <c r="AF230" s="17"/>
      <c r="AG230" s="10"/>
      <c r="AH230" s="10"/>
      <c r="AI230" s="11">
        <v>4.4540100000000002</v>
      </c>
      <c r="AJ230" s="9">
        <v>2.66</v>
      </c>
      <c r="AK230" s="9">
        <v>0.57999999999999996</v>
      </c>
      <c r="AL230" s="9">
        <v>0.1</v>
      </c>
      <c r="AM230" s="9"/>
      <c r="AN230" s="9">
        <v>0.23</v>
      </c>
      <c r="AO230" s="9">
        <v>8.61</v>
      </c>
      <c r="AP230" s="9">
        <v>0.32</v>
      </c>
      <c r="AQ230" s="9"/>
      <c r="AR230" s="9"/>
      <c r="AS230" s="9"/>
      <c r="AT230" s="9"/>
      <c r="AU230" s="9"/>
      <c r="AV230" s="9"/>
      <c r="AW230" s="9"/>
      <c r="AX230" s="9"/>
      <c r="AY230" s="9"/>
      <c r="AZ230" s="9"/>
      <c r="BA230" s="9"/>
      <c r="BB230" s="9"/>
      <c r="BC230" s="9"/>
      <c r="BD230" s="9"/>
      <c r="BE230" s="9"/>
      <c r="BF230" s="9">
        <v>1.79</v>
      </c>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v>9.7899999999999991</v>
      </c>
      <c r="CI230" s="9"/>
      <c r="CJ230" s="9">
        <v>111.12</v>
      </c>
      <c r="CK230" s="9">
        <v>46.68</v>
      </c>
      <c r="CL230" s="9"/>
      <c r="CM230" s="9"/>
      <c r="CN230" s="9">
        <v>8.84</v>
      </c>
      <c r="CO230" s="9">
        <v>14.77</v>
      </c>
      <c r="CP230" s="9">
        <v>19.12</v>
      </c>
      <c r="CQ230" s="9">
        <v>91.35</v>
      </c>
      <c r="CR230" s="9">
        <v>15.8</v>
      </c>
      <c r="CS230" s="9"/>
      <c r="CT230" s="9"/>
      <c r="CU230" s="9"/>
      <c r="CV230" s="9"/>
      <c r="CW230" s="9">
        <v>6.95</v>
      </c>
      <c r="CX230" s="9">
        <v>434.4</v>
      </c>
      <c r="CY230" s="9">
        <v>7.19</v>
      </c>
      <c r="CZ230" s="9">
        <v>333.1</v>
      </c>
      <c r="DA230" s="9">
        <v>20.47</v>
      </c>
      <c r="DB230" s="9"/>
      <c r="DC230" s="9"/>
      <c r="DD230" s="9"/>
      <c r="DE230" s="9"/>
      <c r="DF230" s="9"/>
      <c r="DG230" s="9"/>
      <c r="DH230" s="9"/>
      <c r="DI230" s="9"/>
      <c r="DJ230" s="9"/>
      <c r="DK230" s="9"/>
      <c r="DL230" s="9"/>
      <c r="DM230" s="9">
        <v>6.18</v>
      </c>
      <c r="DN230" s="9">
        <v>214</v>
      </c>
      <c r="DO230" s="9">
        <v>24.67</v>
      </c>
      <c r="DP230" s="9">
        <v>48.89</v>
      </c>
      <c r="DQ230" s="9">
        <v>5.76</v>
      </c>
      <c r="DR230" s="9">
        <v>21.51</v>
      </c>
      <c r="DS230" s="9">
        <v>3.81</v>
      </c>
      <c r="DT230" s="9">
        <v>2.2599999999999998</v>
      </c>
      <c r="DU230" s="9">
        <v>2.92</v>
      </c>
      <c r="DV230" s="9">
        <v>0.33</v>
      </c>
      <c r="DW230" s="9">
        <v>1.66</v>
      </c>
      <c r="DX230" s="9">
        <v>0.27</v>
      </c>
      <c r="DY230" s="9">
        <v>0.69</v>
      </c>
      <c r="DZ230" s="9">
        <v>0.09</v>
      </c>
      <c r="EA230" s="9">
        <v>0.53</v>
      </c>
      <c r="EB230" s="9">
        <v>0.08</v>
      </c>
      <c r="EC230" s="9">
        <v>7.51</v>
      </c>
      <c r="ED230" s="9">
        <v>1.24</v>
      </c>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7"/>
      <c r="FP230" s="13" t="s">
        <v>421</v>
      </c>
    </row>
    <row r="231" spans="1:172" s="6" customFormat="1" x14ac:dyDescent="0.35">
      <c r="A231" s="13" t="s">
        <v>435</v>
      </c>
      <c r="C231" s="13" t="s">
        <v>418</v>
      </c>
      <c r="D231" s="1" t="s">
        <v>172</v>
      </c>
      <c r="E231" s="12">
        <v>48.916666999999997</v>
      </c>
      <c r="F231" s="12">
        <v>48.916666999999997</v>
      </c>
      <c r="G231" s="12">
        <v>116.38333299999999</v>
      </c>
      <c r="H231" s="12">
        <v>116.38333299999999</v>
      </c>
      <c r="L231" s="13" t="s">
        <v>436</v>
      </c>
      <c r="M231" s="13" t="s">
        <v>241</v>
      </c>
      <c r="P231" s="7"/>
      <c r="Q231" s="19">
        <v>158</v>
      </c>
      <c r="R231" s="7"/>
      <c r="S231" s="7"/>
      <c r="T231" s="7"/>
      <c r="U231" s="7"/>
      <c r="V231" s="7"/>
      <c r="W231" s="7"/>
      <c r="X231" s="7"/>
      <c r="Y231" s="7"/>
      <c r="Z231" s="7"/>
      <c r="AA231" s="7"/>
      <c r="AB231" s="9">
        <v>67.36</v>
      </c>
      <c r="AC231" s="9">
        <v>0.95</v>
      </c>
      <c r="AD231" s="9"/>
      <c r="AE231" s="9">
        <v>16.34</v>
      </c>
      <c r="AF231" s="9"/>
      <c r="AG231" s="10"/>
      <c r="AH231" s="10"/>
      <c r="AI231" s="11">
        <v>2.6904020000000002</v>
      </c>
      <c r="AJ231" s="9">
        <v>1.49</v>
      </c>
      <c r="AK231" s="9">
        <v>0.2</v>
      </c>
      <c r="AL231" s="9">
        <v>0.05</v>
      </c>
      <c r="AM231" s="9"/>
      <c r="AN231" s="9">
        <v>5.03</v>
      </c>
      <c r="AO231" s="9">
        <v>4.3600000000000003</v>
      </c>
      <c r="AP231" s="9">
        <v>0.28999999999999998</v>
      </c>
      <c r="AQ231" s="9"/>
      <c r="AR231" s="9"/>
      <c r="AS231" s="9"/>
      <c r="AT231" s="9"/>
      <c r="AU231" s="9"/>
      <c r="AV231" s="9"/>
      <c r="AW231" s="9"/>
      <c r="AX231" s="9"/>
      <c r="AY231" s="9"/>
      <c r="AZ231" s="9"/>
      <c r="BA231" s="9"/>
      <c r="BB231" s="9"/>
      <c r="BC231" s="9"/>
      <c r="BD231" s="9"/>
      <c r="BE231" s="9"/>
      <c r="BF231" s="9">
        <v>1.1399999999999999</v>
      </c>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v>7.58</v>
      </c>
      <c r="CI231" s="9"/>
      <c r="CJ231" s="9">
        <v>50.2</v>
      </c>
      <c r="CK231" s="9">
        <v>7.77</v>
      </c>
      <c r="CL231" s="9"/>
      <c r="CM231" s="9"/>
      <c r="CN231" s="9">
        <v>3.08</v>
      </c>
      <c r="CO231" s="9">
        <v>6.66</v>
      </c>
      <c r="CP231" s="9">
        <v>6.87</v>
      </c>
      <c r="CQ231" s="9">
        <v>52.8</v>
      </c>
      <c r="CR231" s="9">
        <v>22.4</v>
      </c>
      <c r="CS231" s="9"/>
      <c r="CT231" s="9"/>
      <c r="CU231" s="9"/>
      <c r="CV231" s="9"/>
      <c r="CW231" s="9">
        <v>156</v>
      </c>
      <c r="CX231" s="9">
        <v>343</v>
      </c>
      <c r="CY231" s="9">
        <v>36.700000000000003</v>
      </c>
      <c r="CZ231" s="9">
        <v>389</v>
      </c>
      <c r="DA231" s="9">
        <v>25.8</v>
      </c>
      <c r="DB231" s="9"/>
      <c r="DC231" s="9"/>
      <c r="DD231" s="9"/>
      <c r="DE231" s="9"/>
      <c r="DF231" s="9"/>
      <c r="DG231" s="9"/>
      <c r="DH231" s="9"/>
      <c r="DI231" s="9"/>
      <c r="DJ231" s="9"/>
      <c r="DK231" s="9"/>
      <c r="DL231" s="9"/>
      <c r="DM231" s="9">
        <v>4.3099999999999996</v>
      </c>
      <c r="DN231" s="9">
        <v>1098</v>
      </c>
      <c r="DO231" s="9">
        <v>77.400000000000006</v>
      </c>
      <c r="DP231" s="9">
        <v>153</v>
      </c>
      <c r="DQ231" s="9">
        <v>19.899999999999999</v>
      </c>
      <c r="DR231" s="9">
        <v>74.2</v>
      </c>
      <c r="DS231" s="9">
        <v>12.9</v>
      </c>
      <c r="DT231" s="9">
        <v>2.38</v>
      </c>
      <c r="DU231" s="9">
        <v>10.5</v>
      </c>
      <c r="DV231" s="9">
        <v>1.41</v>
      </c>
      <c r="DW231" s="9">
        <v>7.44</v>
      </c>
      <c r="DX231" s="9">
        <v>1.41</v>
      </c>
      <c r="DY231" s="9">
        <v>3.69</v>
      </c>
      <c r="DZ231" s="9">
        <v>0.54</v>
      </c>
      <c r="EA231" s="9">
        <v>3.41</v>
      </c>
      <c r="EB231" s="9">
        <v>0.5</v>
      </c>
      <c r="EC231" s="9">
        <v>10.5</v>
      </c>
      <c r="ED231" s="9">
        <v>1.7</v>
      </c>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7"/>
      <c r="FP231" s="13" t="s">
        <v>437</v>
      </c>
    </row>
    <row r="232" spans="1:172" s="6" customFormat="1" x14ac:dyDescent="0.35">
      <c r="A232" s="13" t="s">
        <v>435</v>
      </c>
      <c r="C232" s="13" t="s">
        <v>418</v>
      </c>
      <c r="D232" s="1" t="s">
        <v>172</v>
      </c>
      <c r="E232" s="12">
        <v>48.916666999999997</v>
      </c>
      <c r="F232" s="12">
        <v>48.916666999999997</v>
      </c>
      <c r="G232" s="12">
        <v>116.38333299999999</v>
      </c>
      <c r="H232" s="12">
        <v>116.38333299999999</v>
      </c>
      <c r="L232" s="13" t="s">
        <v>438</v>
      </c>
      <c r="M232" s="13" t="s">
        <v>241</v>
      </c>
      <c r="P232" s="7"/>
      <c r="Q232" s="19">
        <v>158</v>
      </c>
      <c r="R232" s="7"/>
      <c r="S232" s="7"/>
      <c r="T232" s="7"/>
      <c r="U232" s="7"/>
      <c r="V232" s="7"/>
      <c r="W232" s="7"/>
      <c r="X232" s="7"/>
      <c r="Y232" s="7"/>
      <c r="Z232" s="7"/>
      <c r="AA232" s="7"/>
      <c r="AB232" s="9">
        <v>67.08</v>
      </c>
      <c r="AC232" s="9">
        <v>0.85</v>
      </c>
      <c r="AD232" s="9"/>
      <c r="AE232" s="9">
        <v>15.85</v>
      </c>
      <c r="AF232" s="9"/>
      <c r="AG232" s="10"/>
      <c r="AH232" s="10"/>
      <c r="AI232" s="11">
        <v>3.4732280000000002</v>
      </c>
      <c r="AJ232" s="9">
        <v>1.51</v>
      </c>
      <c r="AK232" s="9">
        <v>0.23</v>
      </c>
      <c r="AL232" s="9">
        <v>7.0000000000000007E-2</v>
      </c>
      <c r="AM232" s="9"/>
      <c r="AN232" s="9">
        <v>4.84</v>
      </c>
      <c r="AO232" s="9">
        <v>4.43</v>
      </c>
      <c r="AP232" s="9">
        <v>0.24</v>
      </c>
      <c r="AQ232" s="9"/>
      <c r="AR232" s="9"/>
      <c r="AS232" s="9"/>
      <c r="AT232" s="9"/>
      <c r="AU232" s="9"/>
      <c r="AV232" s="9"/>
      <c r="AW232" s="9"/>
      <c r="AX232" s="9"/>
      <c r="AY232" s="9"/>
      <c r="AZ232" s="9"/>
      <c r="BA232" s="9"/>
      <c r="BB232" s="9"/>
      <c r="BC232" s="9"/>
      <c r="BD232" s="9"/>
      <c r="BE232" s="9"/>
      <c r="BF232" s="9">
        <v>1.21</v>
      </c>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v>7.63</v>
      </c>
      <c r="CI232" s="9"/>
      <c r="CJ232" s="9">
        <v>56.4</v>
      </c>
      <c r="CK232" s="9">
        <v>4.25</v>
      </c>
      <c r="CL232" s="9"/>
      <c r="CM232" s="9"/>
      <c r="CN232" s="9">
        <v>5.32</v>
      </c>
      <c r="CO232" s="9">
        <v>6.93</v>
      </c>
      <c r="CP232" s="9">
        <v>6.77</v>
      </c>
      <c r="CQ232" s="9">
        <v>68.8</v>
      </c>
      <c r="CR232" s="9">
        <v>21.9</v>
      </c>
      <c r="CS232" s="9"/>
      <c r="CT232" s="9"/>
      <c r="CU232" s="9"/>
      <c r="CV232" s="9"/>
      <c r="CW232" s="9">
        <v>156</v>
      </c>
      <c r="CX232" s="9">
        <v>360</v>
      </c>
      <c r="CY232" s="9">
        <v>35.4</v>
      </c>
      <c r="CZ232" s="9">
        <v>400</v>
      </c>
      <c r="DA232" s="9">
        <v>25.4</v>
      </c>
      <c r="DB232" s="9"/>
      <c r="DC232" s="9"/>
      <c r="DD232" s="9"/>
      <c r="DE232" s="9"/>
      <c r="DF232" s="9"/>
      <c r="DG232" s="9"/>
      <c r="DH232" s="9"/>
      <c r="DI232" s="9"/>
      <c r="DJ232" s="9"/>
      <c r="DK232" s="9"/>
      <c r="DL232" s="9"/>
      <c r="DM232" s="9">
        <v>4.01</v>
      </c>
      <c r="DN232" s="9">
        <v>1120</v>
      </c>
      <c r="DO232" s="9">
        <v>76.099999999999994</v>
      </c>
      <c r="DP232" s="9">
        <v>149</v>
      </c>
      <c r="DQ232" s="9">
        <v>19.7</v>
      </c>
      <c r="DR232" s="9">
        <v>73.3</v>
      </c>
      <c r="DS232" s="9">
        <v>12.7</v>
      </c>
      <c r="DT232" s="9">
        <v>2.4300000000000002</v>
      </c>
      <c r="DU232" s="9">
        <v>10.3</v>
      </c>
      <c r="DV232" s="9">
        <v>1.38</v>
      </c>
      <c r="DW232" s="9">
        <v>7.44</v>
      </c>
      <c r="DX232" s="9">
        <v>1.42</v>
      </c>
      <c r="DY232" s="9">
        <v>3.71</v>
      </c>
      <c r="DZ232" s="9">
        <v>0.56000000000000005</v>
      </c>
      <c r="EA232" s="9">
        <v>3.53</v>
      </c>
      <c r="EB232" s="9">
        <v>0.52</v>
      </c>
      <c r="EC232" s="9">
        <v>10.8</v>
      </c>
      <c r="ED232" s="9">
        <v>1.71</v>
      </c>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7"/>
      <c r="FP232" s="13" t="s">
        <v>437</v>
      </c>
    </row>
    <row r="233" spans="1:172" s="6" customFormat="1" x14ac:dyDescent="0.35">
      <c r="A233" s="13" t="s">
        <v>435</v>
      </c>
      <c r="C233" s="13" t="s">
        <v>418</v>
      </c>
      <c r="D233" s="1" t="s">
        <v>172</v>
      </c>
      <c r="E233" s="12">
        <v>49.133333</v>
      </c>
      <c r="F233" s="12">
        <v>49.133333</v>
      </c>
      <c r="G233" s="12">
        <v>116.86666700000001</v>
      </c>
      <c r="H233" s="12">
        <v>116.86666700000001</v>
      </c>
      <c r="L233" s="13" t="s">
        <v>439</v>
      </c>
      <c r="M233" s="13" t="s">
        <v>241</v>
      </c>
      <c r="P233" s="7"/>
      <c r="Q233" s="18">
        <v>157</v>
      </c>
      <c r="R233" s="7"/>
      <c r="S233" s="7"/>
      <c r="T233" s="7"/>
      <c r="U233" s="7"/>
      <c r="V233" s="7"/>
      <c r="W233" s="7"/>
      <c r="X233" s="7"/>
      <c r="Y233" s="7"/>
      <c r="Z233" s="7"/>
      <c r="AA233" s="7"/>
      <c r="AB233" s="9">
        <v>63.41</v>
      </c>
      <c r="AC233" s="9">
        <v>0.93</v>
      </c>
      <c r="AD233" s="9"/>
      <c r="AE233" s="9">
        <v>17.52</v>
      </c>
      <c r="AF233" s="9"/>
      <c r="AG233" s="10"/>
      <c r="AH233" s="10"/>
      <c r="AI233" s="11">
        <v>3.8151520000000003</v>
      </c>
      <c r="AJ233" s="9">
        <v>2.09</v>
      </c>
      <c r="AK233" s="9">
        <v>0.34</v>
      </c>
      <c r="AL233" s="9">
        <v>0.02</v>
      </c>
      <c r="AM233" s="9"/>
      <c r="AN233" s="9">
        <v>4.67</v>
      </c>
      <c r="AO233" s="9">
        <v>4.45</v>
      </c>
      <c r="AP233" s="9">
        <v>0.28999999999999998</v>
      </c>
      <c r="AQ233" s="9"/>
      <c r="AR233" s="9"/>
      <c r="AS233" s="9"/>
      <c r="AT233" s="9"/>
      <c r="AU233" s="9"/>
      <c r="AV233" s="9"/>
      <c r="AW233" s="9"/>
      <c r="AX233" s="9"/>
      <c r="AY233" s="9"/>
      <c r="AZ233" s="9"/>
      <c r="BA233" s="9"/>
      <c r="BB233" s="9"/>
      <c r="BC233" s="9"/>
      <c r="BD233" s="9"/>
      <c r="BE233" s="9"/>
      <c r="BF233" s="9">
        <v>1.65</v>
      </c>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v>8.77</v>
      </c>
      <c r="CI233" s="9"/>
      <c r="CJ233" s="9">
        <v>52</v>
      </c>
      <c r="CK233" s="9">
        <v>1.74</v>
      </c>
      <c r="CL233" s="9"/>
      <c r="CM233" s="9"/>
      <c r="CN233" s="9">
        <v>3.44</v>
      </c>
      <c r="CO233" s="9">
        <v>3.44</v>
      </c>
      <c r="CP233" s="9">
        <v>5.96</v>
      </c>
      <c r="CQ233" s="9">
        <v>64.099999999999994</v>
      </c>
      <c r="CR233" s="9">
        <v>22.1</v>
      </c>
      <c r="CS233" s="9"/>
      <c r="CT233" s="9"/>
      <c r="CU233" s="9"/>
      <c r="CV233" s="9"/>
      <c r="CW233" s="9">
        <v>156</v>
      </c>
      <c r="CX233" s="9">
        <v>455</v>
      </c>
      <c r="CY233" s="9">
        <v>36.1</v>
      </c>
      <c r="CZ233" s="9">
        <v>488</v>
      </c>
      <c r="DA233" s="9">
        <v>23.9</v>
      </c>
      <c r="DB233" s="9"/>
      <c r="DC233" s="9"/>
      <c r="DD233" s="9"/>
      <c r="DE233" s="9"/>
      <c r="DF233" s="9"/>
      <c r="DG233" s="9"/>
      <c r="DH233" s="9"/>
      <c r="DI233" s="9"/>
      <c r="DJ233" s="9"/>
      <c r="DK233" s="9"/>
      <c r="DL233" s="9"/>
      <c r="DM233" s="9">
        <v>11</v>
      </c>
      <c r="DN233" s="9">
        <v>1126</v>
      </c>
      <c r="DO233" s="9">
        <v>66.7</v>
      </c>
      <c r="DP233" s="9">
        <v>134</v>
      </c>
      <c r="DQ233" s="9">
        <v>17.3</v>
      </c>
      <c r="DR233" s="9">
        <v>67.099999999999994</v>
      </c>
      <c r="DS233" s="9">
        <v>12.2</v>
      </c>
      <c r="DT233" s="9">
        <v>2.54</v>
      </c>
      <c r="DU233" s="9">
        <v>10.1</v>
      </c>
      <c r="DV233" s="9">
        <v>1.37</v>
      </c>
      <c r="DW233" s="9">
        <v>7.43</v>
      </c>
      <c r="DX233" s="9">
        <v>1.44</v>
      </c>
      <c r="DY233" s="9">
        <v>3.83</v>
      </c>
      <c r="DZ233" s="9">
        <v>0.56999999999999995</v>
      </c>
      <c r="EA233" s="9">
        <v>3.6</v>
      </c>
      <c r="EB233" s="9">
        <v>0.53</v>
      </c>
      <c r="EC233" s="9">
        <v>12.6</v>
      </c>
      <c r="ED233" s="9">
        <v>1.56</v>
      </c>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7"/>
      <c r="FP233" s="13" t="s">
        <v>437</v>
      </c>
    </row>
    <row r="234" spans="1:172" s="6" customFormat="1" x14ac:dyDescent="0.35">
      <c r="A234" s="13" t="s">
        <v>435</v>
      </c>
      <c r="C234" s="13" t="s">
        <v>418</v>
      </c>
      <c r="D234" s="1" t="s">
        <v>172</v>
      </c>
      <c r="E234" s="12">
        <v>49.133333</v>
      </c>
      <c r="F234" s="12">
        <v>49.133333</v>
      </c>
      <c r="G234" s="12">
        <v>116.86666700000001</v>
      </c>
      <c r="H234" s="12">
        <v>116.86666700000001</v>
      </c>
      <c r="L234" s="13" t="s">
        <v>440</v>
      </c>
      <c r="M234" s="13" t="s">
        <v>241</v>
      </c>
      <c r="P234" s="7"/>
      <c r="Q234" s="18">
        <v>157</v>
      </c>
      <c r="R234" s="7"/>
      <c r="S234" s="7"/>
      <c r="T234" s="7"/>
      <c r="U234" s="7"/>
      <c r="V234" s="7"/>
      <c r="W234" s="7"/>
      <c r="X234" s="7"/>
      <c r="Y234" s="7"/>
      <c r="Z234" s="7"/>
      <c r="AA234" s="7"/>
      <c r="AB234" s="9">
        <v>68.930000000000007</v>
      </c>
      <c r="AC234" s="9">
        <v>0.62</v>
      </c>
      <c r="AD234" s="9"/>
      <c r="AE234" s="9">
        <v>14.93</v>
      </c>
      <c r="AF234" s="9"/>
      <c r="AG234" s="10"/>
      <c r="AH234" s="10"/>
      <c r="AI234" s="11">
        <v>2.537436</v>
      </c>
      <c r="AJ234" s="9">
        <v>0.64</v>
      </c>
      <c r="AK234" s="9">
        <v>0.31</v>
      </c>
      <c r="AL234" s="9">
        <v>0.04</v>
      </c>
      <c r="AM234" s="9"/>
      <c r="AN234" s="9">
        <v>5.94</v>
      </c>
      <c r="AO234" s="9">
        <v>4.51</v>
      </c>
      <c r="AP234" s="9">
        <v>0.09</v>
      </c>
      <c r="AQ234" s="9"/>
      <c r="AR234" s="9"/>
      <c r="AS234" s="9"/>
      <c r="AT234" s="9"/>
      <c r="AU234" s="9"/>
      <c r="AV234" s="9"/>
      <c r="AW234" s="9"/>
      <c r="AX234" s="9"/>
      <c r="AY234" s="9"/>
      <c r="AZ234" s="9"/>
      <c r="BA234" s="9"/>
      <c r="BB234" s="9"/>
      <c r="BC234" s="9"/>
      <c r="BD234" s="9"/>
      <c r="BE234" s="9"/>
      <c r="BF234" s="9">
        <v>0.74</v>
      </c>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v>6.31</v>
      </c>
      <c r="CI234" s="9"/>
      <c r="CJ234" s="9">
        <v>18</v>
      </c>
      <c r="CK234" s="9">
        <v>2.15</v>
      </c>
      <c r="CL234" s="9"/>
      <c r="CM234" s="9"/>
      <c r="CN234" s="9">
        <v>2.23</v>
      </c>
      <c r="CO234" s="9">
        <v>1.58</v>
      </c>
      <c r="CP234" s="9">
        <v>1.91</v>
      </c>
      <c r="CQ234" s="9">
        <v>66.900000000000006</v>
      </c>
      <c r="CR234" s="9">
        <v>22.5</v>
      </c>
      <c r="CS234" s="9"/>
      <c r="CT234" s="9"/>
      <c r="CU234" s="9"/>
      <c r="CV234" s="9"/>
      <c r="CW234" s="9">
        <v>228</v>
      </c>
      <c r="CX234" s="9">
        <v>125</v>
      </c>
      <c r="CY234" s="9">
        <v>28.4</v>
      </c>
      <c r="CZ234" s="9">
        <v>629</v>
      </c>
      <c r="DA234" s="9">
        <v>44.4</v>
      </c>
      <c r="DB234" s="9"/>
      <c r="DC234" s="9"/>
      <c r="DD234" s="9"/>
      <c r="DE234" s="9"/>
      <c r="DF234" s="9"/>
      <c r="DG234" s="9"/>
      <c r="DH234" s="9"/>
      <c r="DI234" s="9"/>
      <c r="DJ234" s="9"/>
      <c r="DK234" s="9"/>
      <c r="DL234" s="9"/>
      <c r="DM234" s="9">
        <v>5.08</v>
      </c>
      <c r="DN234" s="9">
        <v>880</v>
      </c>
      <c r="DO234" s="9">
        <v>89.7</v>
      </c>
      <c r="DP234" s="9">
        <v>175</v>
      </c>
      <c r="DQ234" s="9">
        <v>21.8</v>
      </c>
      <c r="DR234" s="9">
        <v>75.900000000000006</v>
      </c>
      <c r="DS234" s="9">
        <v>12.6</v>
      </c>
      <c r="DT234" s="9">
        <v>2.02</v>
      </c>
      <c r="DU234" s="9">
        <v>9.75</v>
      </c>
      <c r="DV234" s="9">
        <v>1.26</v>
      </c>
      <c r="DW234" s="9">
        <v>6.43</v>
      </c>
      <c r="DX234" s="9">
        <v>1.1599999999999999</v>
      </c>
      <c r="DY234" s="9">
        <v>3</v>
      </c>
      <c r="DZ234" s="9">
        <v>0.44</v>
      </c>
      <c r="EA234" s="9">
        <v>2.87</v>
      </c>
      <c r="EB234" s="9">
        <v>0.42</v>
      </c>
      <c r="EC234" s="9">
        <v>16.600000000000001</v>
      </c>
      <c r="ED234" s="9">
        <v>3.01</v>
      </c>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7"/>
      <c r="FP234" s="13" t="s">
        <v>437</v>
      </c>
    </row>
    <row r="235" spans="1:172" s="6" customFormat="1" x14ac:dyDescent="0.35">
      <c r="A235" s="13" t="s">
        <v>435</v>
      </c>
      <c r="C235" s="13" t="s">
        <v>418</v>
      </c>
      <c r="D235" s="1" t="s">
        <v>172</v>
      </c>
      <c r="E235" s="12">
        <v>49.133333</v>
      </c>
      <c r="F235" s="12">
        <v>49.133333</v>
      </c>
      <c r="G235" s="12">
        <v>116.86666700000001</v>
      </c>
      <c r="H235" s="12">
        <v>116.86666700000001</v>
      </c>
      <c r="L235" s="13" t="s">
        <v>441</v>
      </c>
      <c r="M235" s="13" t="s">
        <v>390</v>
      </c>
      <c r="P235" s="7"/>
      <c r="Q235" s="19">
        <v>156</v>
      </c>
      <c r="R235" s="7"/>
      <c r="S235" s="7"/>
      <c r="T235" s="7"/>
      <c r="U235" s="7"/>
      <c r="V235" s="7"/>
      <c r="W235" s="7"/>
      <c r="X235" s="7"/>
      <c r="Y235" s="7"/>
      <c r="Z235" s="7"/>
      <c r="AA235" s="7"/>
      <c r="AB235" s="9">
        <v>70.349999999999994</v>
      </c>
      <c r="AC235" s="9">
        <v>0.59</v>
      </c>
      <c r="AD235" s="9"/>
      <c r="AE235" s="9">
        <v>14.34</v>
      </c>
      <c r="AF235" s="9"/>
      <c r="AG235" s="10"/>
      <c r="AH235" s="10"/>
      <c r="AI235" s="11">
        <v>2.078538</v>
      </c>
      <c r="AJ235" s="9">
        <v>0.61</v>
      </c>
      <c r="AK235" s="9">
        <v>0.26</v>
      </c>
      <c r="AL235" s="9">
        <v>0.03</v>
      </c>
      <c r="AM235" s="9"/>
      <c r="AN235" s="9">
        <v>5.72</v>
      </c>
      <c r="AO235" s="9">
        <v>4.46</v>
      </c>
      <c r="AP235" s="9">
        <v>0.13</v>
      </c>
      <c r="AQ235" s="9"/>
      <c r="AR235" s="9"/>
      <c r="AS235" s="9"/>
      <c r="AT235" s="9"/>
      <c r="AU235" s="9"/>
      <c r="AV235" s="9"/>
      <c r="AW235" s="9"/>
      <c r="AX235" s="9"/>
      <c r="AY235" s="9"/>
      <c r="AZ235" s="9"/>
      <c r="BA235" s="9"/>
      <c r="BB235" s="9"/>
      <c r="BC235" s="9"/>
      <c r="BD235" s="9"/>
      <c r="BE235" s="9"/>
      <c r="BF235" s="9">
        <v>0.75</v>
      </c>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v>5.86</v>
      </c>
      <c r="CI235" s="9"/>
      <c r="CJ235" s="9">
        <v>17.399999999999999</v>
      </c>
      <c r="CK235" s="9">
        <v>1.23</v>
      </c>
      <c r="CL235" s="9"/>
      <c r="CM235" s="9"/>
      <c r="CN235" s="9">
        <v>4.33</v>
      </c>
      <c r="CO235" s="9">
        <v>1.7</v>
      </c>
      <c r="CP235" s="9">
        <v>2.2799999999999998</v>
      </c>
      <c r="CQ235" s="9">
        <v>52.9</v>
      </c>
      <c r="CR235" s="9">
        <v>21.3</v>
      </c>
      <c r="CS235" s="9"/>
      <c r="CT235" s="9"/>
      <c r="CU235" s="9"/>
      <c r="CV235" s="9"/>
      <c r="CW235" s="9">
        <v>214</v>
      </c>
      <c r="CX235" s="9">
        <v>114</v>
      </c>
      <c r="CY235" s="9">
        <v>32</v>
      </c>
      <c r="CZ235" s="9">
        <v>589</v>
      </c>
      <c r="DA235" s="9">
        <v>43.3</v>
      </c>
      <c r="DB235" s="9"/>
      <c r="DC235" s="9"/>
      <c r="DD235" s="9"/>
      <c r="DE235" s="9"/>
      <c r="DF235" s="9"/>
      <c r="DG235" s="9"/>
      <c r="DH235" s="9"/>
      <c r="DI235" s="9"/>
      <c r="DJ235" s="9"/>
      <c r="DK235" s="9"/>
      <c r="DL235" s="9"/>
      <c r="DM235" s="9">
        <v>3.64</v>
      </c>
      <c r="DN235" s="9">
        <v>693</v>
      </c>
      <c r="DO235" s="9">
        <v>92.1</v>
      </c>
      <c r="DP235" s="9">
        <v>184</v>
      </c>
      <c r="DQ235" s="9">
        <v>22.3</v>
      </c>
      <c r="DR235" s="9">
        <v>78.8</v>
      </c>
      <c r="DS235" s="9">
        <v>13.2</v>
      </c>
      <c r="DT235" s="9">
        <v>1.97</v>
      </c>
      <c r="DU235" s="9">
        <v>10.5</v>
      </c>
      <c r="DV235" s="9">
        <v>1.37</v>
      </c>
      <c r="DW235" s="9">
        <v>7.08</v>
      </c>
      <c r="DX235" s="9">
        <v>1.29</v>
      </c>
      <c r="DY235" s="9">
        <v>3.26</v>
      </c>
      <c r="DZ235" s="9">
        <v>0.47</v>
      </c>
      <c r="EA235" s="9">
        <v>2.9</v>
      </c>
      <c r="EB235" s="9">
        <v>0.41</v>
      </c>
      <c r="EC235" s="9">
        <v>16.3</v>
      </c>
      <c r="ED235" s="9">
        <v>3.02</v>
      </c>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7"/>
      <c r="FP235" s="13" t="s">
        <v>437</v>
      </c>
    </row>
    <row r="236" spans="1:172" s="6" customFormat="1" x14ac:dyDescent="0.35">
      <c r="A236" s="13" t="s">
        <v>442</v>
      </c>
      <c r="C236" s="13"/>
      <c r="D236" s="1" t="s">
        <v>172</v>
      </c>
      <c r="E236" s="12">
        <v>51.670791999999999</v>
      </c>
      <c r="F236" s="12">
        <v>51.670791999999999</v>
      </c>
      <c r="G236" s="12">
        <v>124.399551</v>
      </c>
      <c r="H236" s="12">
        <v>124.399551</v>
      </c>
      <c r="L236" s="13" t="s">
        <v>443</v>
      </c>
      <c r="M236" s="13" t="s">
        <v>444</v>
      </c>
      <c r="P236" s="7"/>
      <c r="Q236" s="19">
        <v>149.69999999999999</v>
      </c>
      <c r="R236" s="7"/>
      <c r="S236" s="7"/>
      <c r="T236" s="7"/>
      <c r="U236" s="7"/>
      <c r="V236" s="7"/>
      <c r="W236" s="7"/>
      <c r="X236" s="7"/>
      <c r="Y236" s="7"/>
      <c r="Z236" s="7"/>
      <c r="AA236" s="7"/>
      <c r="AB236" s="9">
        <v>64.66</v>
      </c>
      <c r="AC236" s="9">
        <v>0.57999999999999996</v>
      </c>
      <c r="AD236" s="9"/>
      <c r="AE236" s="9">
        <v>16.64</v>
      </c>
      <c r="AF236" s="9"/>
      <c r="AG236" s="10"/>
      <c r="AH236" s="10"/>
      <c r="AI236" s="11">
        <v>3.5632079999999999</v>
      </c>
      <c r="AJ236" s="9">
        <v>3.16</v>
      </c>
      <c r="AK236" s="9">
        <v>1.22</v>
      </c>
      <c r="AL236" s="9">
        <v>0.11</v>
      </c>
      <c r="AM236" s="9"/>
      <c r="AN236" s="9">
        <v>2.96</v>
      </c>
      <c r="AO236" s="9">
        <v>5.14</v>
      </c>
      <c r="AP236" s="9">
        <v>0.23</v>
      </c>
      <c r="AQ236" s="9"/>
      <c r="AR236" s="9"/>
      <c r="AS236" s="9"/>
      <c r="AT236" s="9"/>
      <c r="AU236" s="9"/>
      <c r="AV236" s="9"/>
      <c r="AW236" s="9"/>
      <c r="AX236" s="9"/>
      <c r="AY236" s="9"/>
      <c r="AZ236" s="9"/>
      <c r="BA236" s="9"/>
      <c r="BB236" s="9"/>
      <c r="BC236" s="9"/>
      <c r="BD236" s="9"/>
      <c r="BE236" s="9"/>
      <c r="BF236" s="9">
        <v>1.2</v>
      </c>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v>3.3</v>
      </c>
      <c r="CI236" s="9"/>
      <c r="CJ236" s="9">
        <v>51</v>
      </c>
      <c r="CK236" s="9">
        <v>33</v>
      </c>
      <c r="CL236" s="9"/>
      <c r="CM236" s="9"/>
      <c r="CN236" s="9">
        <v>7.2</v>
      </c>
      <c r="CO236" s="9">
        <v>7.9</v>
      </c>
      <c r="CP236" s="9">
        <v>140.5</v>
      </c>
      <c r="CQ236" s="9"/>
      <c r="CR236" s="9">
        <v>22.8</v>
      </c>
      <c r="CS236" s="9"/>
      <c r="CT236" s="9"/>
      <c r="CU236" s="9"/>
      <c r="CV236" s="9"/>
      <c r="CW236" s="9">
        <v>60.3</v>
      </c>
      <c r="CX236" s="9">
        <v>1075</v>
      </c>
      <c r="CY236" s="9">
        <v>5.9</v>
      </c>
      <c r="CZ236" s="9">
        <v>180</v>
      </c>
      <c r="DA236" s="9">
        <v>5.4</v>
      </c>
      <c r="DB236" s="9">
        <v>5.29</v>
      </c>
      <c r="DC236" s="9"/>
      <c r="DD236" s="9"/>
      <c r="DE236" s="9"/>
      <c r="DF236" s="9"/>
      <c r="DG236" s="9"/>
      <c r="DH236" s="9"/>
      <c r="DI236" s="9"/>
      <c r="DJ236" s="9"/>
      <c r="DK236" s="9"/>
      <c r="DL236" s="9"/>
      <c r="DM236" s="9">
        <v>1.1000000000000001</v>
      </c>
      <c r="DN236" s="9">
        <v>951</v>
      </c>
      <c r="DO236" s="9">
        <v>28</v>
      </c>
      <c r="DP236" s="9">
        <v>55.3</v>
      </c>
      <c r="DQ236" s="9">
        <v>6.15</v>
      </c>
      <c r="DR236" s="9">
        <v>23.3</v>
      </c>
      <c r="DS236" s="9">
        <v>3.74</v>
      </c>
      <c r="DT236" s="9">
        <v>0.95</v>
      </c>
      <c r="DU236" s="9">
        <v>2.33</v>
      </c>
      <c r="DV236" s="9">
        <v>0.26</v>
      </c>
      <c r="DW236" s="9">
        <v>1.29</v>
      </c>
      <c r="DX236" s="9">
        <v>0.22</v>
      </c>
      <c r="DY236" s="9">
        <v>0.59</v>
      </c>
      <c r="DZ236" s="9">
        <v>7.0000000000000007E-2</v>
      </c>
      <c r="EA236" s="9">
        <v>0.46</v>
      </c>
      <c r="EB236" s="9">
        <v>0.06</v>
      </c>
      <c r="EC236" s="9">
        <v>4.4000000000000004</v>
      </c>
      <c r="ED236" s="9">
        <v>0.28999999999999998</v>
      </c>
      <c r="EE236" s="9"/>
      <c r="EF236" s="9"/>
      <c r="EG236" s="9"/>
      <c r="EH236" s="9"/>
      <c r="EI236" s="9"/>
      <c r="EJ236" s="9"/>
      <c r="EK236" s="9"/>
      <c r="EL236" s="9"/>
      <c r="EM236" s="9">
        <v>12.2</v>
      </c>
      <c r="EN236" s="9"/>
      <c r="EO236" s="9">
        <v>3.8</v>
      </c>
      <c r="EP236" s="9">
        <v>1.72</v>
      </c>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7"/>
      <c r="FP236" s="13" t="s">
        <v>445</v>
      </c>
    </row>
    <row r="237" spans="1:172" s="6" customFormat="1" x14ac:dyDescent="0.35">
      <c r="A237" s="13" t="s">
        <v>442</v>
      </c>
      <c r="C237" s="13"/>
      <c r="D237" s="1" t="s">
        <v>172</v>
      </c>
      <c r="E237" s="12">
        <v>51.670791999999999</v>
      </c>
      <c r="F237" s="12">
        <v>51.670791999999999</v>
      </c>
      <c r="G237" s="12">
        <v>124.399551</v>
      </c>
      <c r="H237" s="12">
        <v>124.399551</v>
      </c>
      <c r="L237" s="13" t="s">
        <v>446</v>
      </c>
      <c r="M237" s="13" t="s">
        <v>444</v>
      </c>
      <c r="P237" s="7"/>
      <c r="Q237" s="19">
        <v>149.69999999999999</v>
      </c>
      <c r="R237" s="7"/>
      <c r="S237" s="7"/>
      <c r="T237" s="7"/>
      <c r="U237" s="7"/>
      <c r="V237" s="7"/>
      <c r="W237" s="7"/>
      <c r="X237" s="7"/>
      <c r="Y237" s="7"/>
      <c r="Z237" s="7"/>
      <c r="AA237" s="7"/>
      <c r="AB237" s="9">
        <v>65.739999999999995</v>
      </c>
      <c r="AC237" s="9">
        <v>0.33</v>
      </c>
      <c r="AD237" s="9"/>
      <c r="AE237" s="9">
        <v>17.29</v>
      </c>
      <c r="AF237" s="9"/>
      <c r="AG237" s="10"/>
      <c r="AH237" s="10"/>
      <c r="AI237" s="11">
        <v>2.4834480000000001</v>
      </c>
      <c r="AJ237" s="9">
        <v>3.09</v>
      </c>
      <c r="AK237" s="9">
        <v>0.78</v>
      </c>
      <c r="AL237" s="9">
        <v>0.08</v>
      </c>
      <c r="AM237" s="9"/>
      <c r="AN237" s="9">
        <v>2.83</v>
      </c>
      <c r="AO237" s="9">
        <v>5.52</v>
      </c>
      <c r="AP237" s="9">
        <v>0.19</v>
      </c>
      <c r="AQ237" s="9"/>
      <c r="AR237" s="9"/>
      <c r="AS237" s="9"/>
      <c r="AT237" s="9"/>
      <c r="AU237" s="9"/>
      <c r="AV237" s="9"/>
      <c r="AW237" s="9"/>
      <c r="AX237" s="9"/>
      <c r="AY237" s="9"/>
      <c r="AZ237" s="9"/>
      <c r="BA237" s="9"/>
      <c r="BB237" s="9"/>
      <c r="BC237" s="9"/>
      <c r="BD237" s="9"/>
      <c r="BE237" s="9"/>
      <c r="BF237" s="9">
        <v>0.99</v>
      </c>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v>2.1</v>
      </c>
      <c r="CI237" s="9"/>
      <c r="CJ237" s="9">
        <v>36</v>
      </c>
      <c r="CK237" s="9">
        <v>27</v>
      </c>
      <c r="CL237" s="9"/>
      <c r="CM237" s="9"/>
      <c r="CN237" s="9">
        <v>5</v>
      </c>
      <c r="CO237" s="9">
        <v>5.4</v>
      </c>
      <c r="CP237" s="9">
        <v>336</v>
      </c>
      <c r="CQ237" s="9"/>
      <c r="CR237" s="9">
        <v>22.1</v>
      </c>
      <c r="CS237" s="9"/>
      <c r="CT237" s="9"/>
      <c r="CU237" s="9"/>
      <c r="CV237" s="9"/>
      <c r="CW237" s="9">
        <v>47.2</v>
      </c>
      <c r="CX237" s="9">
        <v>1230</v>
      </c>
      <c r="CY237" s="9">
        <v>3.7</v>
      </c>
      <c r="CZ237" s="9">
        <v>142</v>
      </c>
      <c r="DA237" s="9">
        <v>3.4</v>
      </c>
      <c r="DB237" s="9">
        <v>0.68</v>
      </c>
      <c r="DC237" s="9"/>
      <c r="DD237" s="9"/>
      <c r="DE237" s="9"/>
      <c r="DF237" s="9"/>
      <c r="DG237" s="9"/>
      <c r="DH237" s="9"/>
      <c r="DI237" s="9"/>
      <c r="DJ237" s="9"/>
      <c r="DK237" s="9"/>
      <c r="DL237" s="9"/>
      <c r="DM237" s="9">
        <v>0.68</v>
      </c>
      <c r="DN237" s="9">
        <v>1000</v>
      </c>
      <c r="DO237" s="9">
        <v>20.5</v>
      </c>
      <c r="DP237" s="9">
        <v>37</v>
      </c>
      <c r="DQ237" s="9">
        <v>4.0199999999999996</v>
      </c>
      <c r="DR237" s="9">
        <v>14.6</v>
      </c>
      <c r="DS237" s="9">
        <v>2.08</v>
      </c>
      <c r="DT237" s="9">
        <v>0.72</v>
      </c>
      <c r="DU237" s="9">
        <v>1.34</v>
      </c>
      <c r="DV237" s="9">
        <v>0.16</v>
      </c>
      <c r="DW237" s="9">
        <v>0.81</v>
      </c>
      <c r="DX237" s="9">
        <v>0.13</v>
      </c>
      <c r="DY237" s="9">
        <v>0.31</v>
      </c>
      <c r="DZ237" s="9">
        <v>0.04</v>
      </c>
      <c r="EA237" s="9">
        <v>0.26</v>
      </c>
      <c r="EB237" s="9">
        <v>0.04</v>
      </c>
      <c r="EC237" s="9">
        <v>3.6</v>
      </c>
      <c r="ED237" s="9">
        <v>0.16</v>
      </c>
      <c r="EE237" s="9"/>
      <c r="EF237" s="9"/>
      <c r="EG237" s="9"/>
      <c r="EH237" s="9"/>
      <c r="EI237" s="9"/>
      <c r="EJ237" s="9"/>
      <c r="EK237" s="9"/>
      <c r="EL237" s="9"/>
      <c r="EM237" s="9">
        <v>12.4</v>
      </c>
      <c r="EN237" s="9"/>
      <c r="EO237" s="9">
        <v>4.8</v>
      </c>
      <c r="EP237" s="9">
        <v>1.23</v>
      </c>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7"/>
      <c r="FP237" s="13" t="s">
        <v>445</v>
      </c>
    </row>
    <row r="238" spans="1:172" s="6" customFormat="1" x14ac:dyDescent="0.35">
      <c r="A238" s="13" t="s">
        <v>442</v>
      </c>
      <c r="C238" s="13"/>
      <c r="D238" s="1" t="s">
        <v>172</v>
      </c>
      <c r="E238" s="12">
        <v>51.670791999999999</v>
      </c>
      <c r="F238" s="12">
        <v>51.670791999999999</v>
      </c>
      <c r="G238" s="12">
        <v>124.399551</v>
      </c>
      <c r="H238" s="12">
        <v>124.399551</v>
      </c>
      <c r="L238" s="13" t="s">
        <v>447</v>
      </c>
      <c r="M238" s="13" t="s">
        <v>444</v>
      </c>
      <c r="P238" s="7"/>
      <c r="Q238" s="19">
        <v>149.69999999999999</v>
      </c>
      <c r="R238" s="7"/>
      <c r="S238" s="7"/>
      <c r="T238" s="7"/>
      <c r="U238" s="7"/>
      <c r="V238" s="7"/>
      <c r="W238" s="7"/>
      <c r="X238" s="7"/>
      <c r="Y238" s="7"/>
      <c r="Z238" s="7"/>
      <c r="AA238" s="7"/>
      <c r="AB238" s="9">
        <v>65.84</v>
      </c>
      <c r="AC238" s="9">
        <v>0.53</v>
      </c>
      <c r="AD238" s="9"/>
      <c r="AE238" s="9">
        <v>16.100000000000001</v>
      </c>
      <c r="AF238" s="9"/>
      <c r="AG238" s="10"/>
      <c r="AH238" s="10"/>
      <c r="AI238" s="11">
        <v>2.7443900000000001</v>
      </c>
      <c r="AJ238" s="9">
        <v>2.81</v>
      </c>
      <c r="AK238" s="9">
        <v>1.02</v>
      </c>
      <c r="AL238" s="9">
        <v>0.06</v>
      </c>
      <c r="AM238" s="9"/>
      <c r="AN238" s="9">
        <v>2.88</v>
      </c>
      <c r="AO238" s="9">
        <v>5.01</v>
      </c>
      <c r="AP238" s="9">
        <v>0.2</v>
      </c>
      <c r="AQ238" s="9"/>
      <c r="AR238" s="9"/>
      <c r="AS238" s="9"/>
      <c r="AT238" s="9"/>
      <c r="AU238" s="9"/>
      <c r="AV238" s="9"/>
      <c r="AW238" s="9"/>
      <c r="AX238" s="9"/>
      <c r="AY238" s="9"/>
      <c r="AZ238" s="9"/>
      <c r="BA238" s="9"/>
      <c r="BB238" s="9"/>
      <c r="BC238" s="9"/>
      <c r="BD238" s="9"/>
      <c r="BE238" s="9"/>
      <c r="BF238" s="9">
        <v>1.47</v>
      </c>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v>2.8</v>
      </c>
      <c r="CI238" s="9"/>
      <c r="CJ238" s="9">
        <v>49</v>
      </c>
      <c r="CK238" s="9">
        <v>33</v>
      </c>
      <c r="CL238" s="9"/>
      <c r="CM238" s="9"/>
      <c r="CN238" s="9">
        <v>7</v>
      </c>
      <c r="CO238" s="9">
        <v>6</v>
      </c>
      <c r="CP238" s="9">
        <v>353</v>
      </c>
      <c r="CQ238" s="9"/>
      <c r="CR238" s="9">
        <v>22.6</v>
      </c>
      <c r="CS238" s="9"/>
      <c r="CT238" s="9"/>
      <c r="CU238" s="9"/>
      <c r="CV238" s="9"/>
      <c r="CW238" s="9">
        <v>41.2</v>
      </c>
      <c r="CX238" s="9">
        <v>1065</v>
      </c>
      <c r="CY238" s="9">
        <v>6.1</v>
      </c>
      <c r="CZ238" s="9">
        <v>194</v>
      </c>
      <c r="DA238" s="9">
        <v>6.5</v>
      </c>
      <c r="DB238" s="9">
        <v>1.38</v>
      </c>
      <c r="DC238" s="9"/>
      <c r="DD238" s="9"/>
      <c r="DE238" s="9"/>
      <c r="DF238" s="9"/>
      <c r="DG238" s="9"/>
      <c r="DH238" s="9"/>
      <c r="DI238" s="9"/>
      <c r="DJ238" s="9"/>
      <c r="DK238" s="9"/>
      <c r="DL238" s="9"/>
      <c r="DM238" s="9">
        <v>0.62</v>
      </c>
      <c r="DN238" s="9">
        <v>1045</v>
      </c>
      <c r="DO238" s="9">
        <v>29.9</v>
      </c>
      <c r="DP238" s="9">
        <v>59.3</v>
      </c>
      <c r="DQ238" s="9">
        <v>6.7</v>
      </c>
      <c r="DR238" s="9">
        <v>24.6</v>
      </c>
      <c r="DS238" s="9">
        <v>3.87</v>
      </c>
      <c r="DT238" s="9">
        <v>0.89</v>
      </c>
      <c r="DU238" s="9">
        <v>2.35</v>
      </c>
      <c r="DV238" s="9">
        <v>0.27</v>
      </c>
      <c r="DW238" s="9">
        <v>1.33</v>
      </c>
      <c r="DX238" s="9">
        <v>0.23</v>
      </c>
      <c r="DY238" s="9">
        <v>0.56999999999999995</v>
      </c>
      <c r="DZ238" s="9">
        <v>0.08</v>
      </c>
      <c r="EA238" s="9">
        <v>0.48</v>
      </c>
      <c r="EB238" s="9">
        <v>7.0000000000000007E-2</v>
      </c>
      <c r="EC238" s="9">
        <v>4.9000000000000004</v>
      </c>
      <c r="ED238" s="9">
        <v>0.37</v>
      </c>
      <c r="EE238" s="9"/>
      <c r="EF238" s="9"/>
      <c r="EG238" s="9"/>
      <c r="EH238" s="9"/>
      <c r="EI238" s="9"/>
      <c r="EJ238" s="9"/>
      <c r="EK238" s="9"/>
      <c r="EL238" s="9"/>
      <c r="EM238" s="9">
        <v>15</v>
      </c>
      <c r="EN238" s="9"/>
      <c r="EO238" s="9">
        <v>4.45</v>
      </c>
      <c r="EP238" s="9">
        <v>1.1399999999999999</v>
      </c>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7"/>
      <c r="FP238" s="13" t="s">
        <v>445</v>
      </c>
    </row>
    <row r="239" spans="1:172" s="6" customFormat="1" x14ac:dyDescent="0.35">
      <c r="A239" s="13" t="s">
        <v>442</v>
      </c>
      <c r="C239" s="13"/>
      <c r="D239" s="1" t="s">
        <v>172</v>
      </c>
      <c r="E239" s="12">
        <v>51.670791999999999</v>
      </c>
      <c r="F239" s="12">
        <v>51.670791999999999</v>
      </c>
      <c r="G239" s="12">
        <v>124.399551</v>
      </c>
      <c r="H239" s="12">
        <v>124.399551</v>
      </c>
      <c r="L239" s="13" t="s">
        <v>448</v>
      </c>
      <c r="M239" s="13" t="s">
        <v>444</v>
      </c>
      <c r="P239" s="7"/>
      <c r="Q239" s="19">
        <v>149.69999999999999</v>
      </c>
      <c r="R239" s="7"/>
      <c r="S239" s="7"/>
      <c r="T239" s="7"/>
      <c r="U239" s="7"/>
      <c r="V239" s="7"/>
      <c r="W239" s="7"/>
      <c r="X239" s="7"/>
      <c r="Y239" s="7"/>
      <c r="Z239" s="7"/>
      <c r="AA239" s="7"/>
      <c r="AB239" s="9">
        <v>65.900000000000006</v>
      </c>
      <c r="AC239" s="9">
        <v>0.52</v>
      </c>
      <c r="AD239" s="9"/>
      <c r="AE239" s="9">
        <v>16.239999999999998</v>
      </c>
      <c r="AF239" s="9"/>
      <c r="AG239" s="10"/>
      <c r="AH239" s="10"/>
      <c r="AI239" s="11">
        <v>2.6904020000000002</v>
      </c>
      <c r="AJ239" s="9">
        <v>2.91</v>
      </c>
      <c r="AK239" s="9">
        <v>1.08</v>
      </c>
      <c r="AL239" s="9">
        <v>0.06</v>
      </c>
      <c r="AM239" s="9"/>
      <c r="AN239" s="9">
        <v>3.07</v>
      </c>
      <c r="AO239" s="9">
        <v>5.13</v>
      </c>
      <c r="AP239" s="9">
        <v>0.2</v>
      </c>
      <c r="AQ239" s="9"/>
      <c r="AR239" s="9"/>
      <c r="AS239" s="9"/>
      <c r="AT239" s="9"/>
      <c r="AU239" s="9"/>
      <c r="AV239" s="9"/>
      <c r="AW239" s="9"/>
      <c r="AX239" s="9"/>
      <c r="AY239" s="9"/>
      <c r="AZ239" s="9"/>
      <c r="BA239" s="9"/>
      <c r="BB239" s="9"/>
      <c r="BC239" s="9"/>
      <c r="BD239" s="9"/>
      <c r="BE239" s="9"/>
      <c r="BF239" s="9">
        <v>1.56</v>
      </c>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v>3.1</v>
      </c>
      <c r="CI239" s="9"/>
      <c r="CJ239" s="9">
        <v>50</v>
      </c>
      <c r="CK239" s="9">
        <v>17</v>
      </c>
      <c r="CL239" s="9"/>
      <c r="CM239" s="9"/>
      <c r="CN239" s="9">
        <v>6.3</v>
      </c>
      <c r="CO239" s="9">
        <v>6.8</v>
      </c>
      <c r="CP239" s="9">
        <v>130.5</v>
      </c>
      <c r="CQ239" s="9"/>
      <c r="CR239" s="9">
        <v>22.6</v>
      </c>
      <c r="CS239" s="9"/>
      <c r="CT239" s="9"/>
      <c r="CU239" s="9"/>
      <c r="CV239" s="9"/>
      <c r="CW239" s="9">
        <v>51.9</v>
      </c>
      <c r="CX239" s="9">
        <v>1090</v>
      </c>
      <c r="CY239" s="9">
        <v>6.4</v>
      </c>
      <c r="CZ239" s="9">
        <v>179</v>
      </c>
      <c r="DA239" s="9">
        <v>5.8</v>
      </c>
      <c r="DB239" s="9">
        <v>0.31</v>
      </c>
      <c r="DC239" s="9"/>
      <c r="DD239" s="9"/>
      <c r="DE239" s="9"/>
      <c r="DF239" s="9"/>
      <c r="DG239" s="9"/>
      <c r="DH239" s="9"/>
      <c r="DI239" s="9"/>
      <c r="DJ239" s="9"/>
      <c r="DK239" s="9"/>
      <c r="DL239" s="9"/>
      <c r="DM239" s="9">
        <v>0.7</v>
      </c>
      <c r="DN239" s="9">
        <v>925</v>
      </c>
      <c r="DO239" s="9">
        <v>29.6</v>
      </c>
      <c r="DP239" s="9">
        <v>57.7</v>
      </c>
      <c r="DQ239" s="9">
        <v>6.64</v>
      </c>
      <c r="DR239" s="9">
        <v>24.2</v>
      </c>
      <c r="DS239" s="9">
        <v>3.83</v>
      </c>
      <c r="DT239" s="9">
        <v>0.99</v>
      </c>
      <c r="DU239" s="9">
        <v>2.29</v>
      </c>
      <c r="DV239" s="9">
        <v>0.27</v>
      </c>
      <c r="DW239" s="9">
        <v>1.38</v>
      </c>
      <c r="DX239" s="9">
        <v>0.24</v>
      </c>
      <c r="DY239" s="9">
        <v>0.6</v>
      </c>
      <c r="DZ239" s="9">
        <v>0.08</v>
      </c>
      <c r="EA239" s="9">
        <v>0.5</v>
      </c>
      <c r="EB239" s="9">
        <v>7.0000000000000007E-2</v>
      </c>
      <c r="EC239" s="9">
        <v>4.4000000000000004</v>
      </c>
      <c r="ED239" s="9">
        <v>0.26</v>
      </c>
      <c r="EE239" s="9"/>
      <c r="EF239" s="9"/>
      <c r="EG239" s="9"/>
      <c r="EH239" s="9"/>
      <c r="EI239" s="9"/>
      <c r="EJ239" s="9"/>
      <c r="EK239" s="9"/>
      <c r="EL239" s="9"/>
      <c r="EM239" s="9">
        <v>12.6</v>
      </c>
      <c r="EN239" s="9"/>
      <c r="EO239" s="9">
        <v>4.42</v>
      </c>
      <c r="EP239" s="9">
        <v>1.17</v>
      </c>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7"/>
      <c r="FP239" s="13" t="s">
        <v>445</v>
      </c>
    </row>
    <row r="240" spans="1:172" s="6" customFormat="1" x14ac:dyDescent="0.35">
      <c r="A240" s="13" t="s">
        <v>442</v>
      </c>
      <c r="C240" s="13"/>
      <c r="D240" s="1" t="s">
        <v>172</v>
      </c>
      <c r="E240" s="12">
        <v>51.670791999999999</v>
      </c>
      <c r="F240" s="12">
        <v>51.670791999999999</v>
      </c>
      <c r="G240" s="12">
        <v>124.399551</v>
      </c>
      <c r="H240" s="12">
        <v>124.399551</v>
      </c>
      <c r="L240" s="13" t="s">
        <v>449</v>
      </c>
      <c r="M240" s="13" t="s">
        <v>444</v>
      </c>
      <c r="P240" s="7"/>
      <c r="Q240" s="19">
        <v>149.69999999999999</v>
      </c>
      <c r="R240" s="7"/>
      <c r="S240" s="7"/>
      <c r="T240" s="7"/>
      <c r="U240" s="7"/>
      <c r="V240" s="7"/>
      <c r="W240" s="7"/>
      <c r="X240" s="7"/>
      <c r="Y240" s="7"/>
      <c r="Z240" s="7"/>
      <c r="AA240" s="7"/>
      <c r="AB240" s="9">
        <v>65.680000000000007</v>
      </c>
      <c r="AC240" s="9">
        <v>0.59</v>
      </c>
      <c r="AD240" s="9"/>
      <c r="AE240" s="9">
        <v>16.100000000000001</v>
      </c>
      <c r="AF240" s="9"/>
      <c r="AG240" s="10"/>
      <c r="AH240" s="10"/>
      <c r="AI240" s="11">
        <v>2.9693399999999999</v>
      </c>
      <c r="AJ240" s="9">
        <v>2.97</v>
      </c>
      <c r="AK240" s="9">
        <v>1.1599999999999999</v>
      </c>
      <c r="AL240" s="9">
        <v>0.05</v>
      </c>
      <c r="AM240" s="9"/>
      <c r="AN240" s="9">
        <v>3.26</v>
      </c>
      <c r="AO240" s="9">
        <v>4.95</v>
      </c>
      <c r="AP240" s="9">
        <v>0.22</v>
      </c>
      <c r="AQ240" s="9"/>
      <c r="AR240" s="9"/>
      <c r="AS240" s="9"/>
      <c r="AT240" s="9"/>
      <c r="AU240" s="9"/>
      <c r="AV240" s="9"/>
      <c r="AW240" s="9"/>
      <c r="AX240" s="9"/>
      <c r="AY240" s="9"/>
      <c r="AZ240" s="9"/>
      <c r="BA240" s="9"/>
      <c r="BB240" s="9"/>
      <c r="BC240" s="9"/>
      <c r="BD240" s="9"/>
      <c r="BE240" s="9"/>
      <c r="BF240" s="9">
        <v>1.47</v>
      </c>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v>3.6</v>
      </c>
      <c r="CI240" s="9"/>
      <c r="CJ240" s="9">
        <v>57</v>
      </c>
      <c r="CK240" s="9">
        <v>15</v>
      </c>
      <c r="CL240" s="9"/>
      <c r="CM240" s="9"/>
      <c r="CN240" s="9">
        <v>7.9</v>
      </c>
      <c r="CO240" s="9">
        <v>6.7</v>
      </c>
      <c r="CP240" s="9">
        <v>240</v>
      </c>
      <c r="CQ240" s="9"/>
      <c r="CR240" s="9">
        <v>22.5</v>
      </c>
      <c r="CS240" s="9"/>
      <c r="CT240" s="9"/>
      <c r="CU240" s="9"/>
      <c r="CV240" s="9"/>
      <c r="CW240" s="9">
        <v>66.5</v>
      </c>
      <c r="CX240" s="9">
        <v>1085</v>
      </c>
      <c r="CY240" s="9">
        <v>6.4</v>
      </c>
      <c r="CZ240" s="9">
        <v>206</v>
      </c>
      <c r="DA240" s="9">
        <v>6.3</v>
      </c>
      <c r="DB240" s="9">
        <v>24.4</v>
      </c>
      <c r="DC240" s="9"/>
      <c r="DD240" s="9"/>
      <c r="DE240" s="9"/>
      <c r="DF240" s="9"/>
      <c r="DG240" s="9"/>
      <c r="DH240" s="9"/>
      <c r="DI240" s="9"/>
      <c r="DJ240" s="9"/>
      <c r="DK240" s="9"/>
      <c r="DL240" s="9"/>
      <c r="DM240" s="9">
        <v>1.0900000000000001</v>
      </c>
      <c r="DN240" s="9">
        <v>946</v>
      </c>
      <c r="DO240" s="9">
        <v>30</v>
      </c>
      <c r="DP240" s="9">
        <v>60.6</v>
      </c>
      <c r="DQ240" s="9">
        <v>6.85</v>
      </c>
      <c r="DR240" s="9">
        <v>25.3</v>
      </c>
      <c r="DS240" s="9">
        <v>4.21</v>
      </c>
      <c r="DT240" s="9">
        <v>0.91</v>
      </c>
      <c r="DU240" s="9">
        <v>2.39</v>
      </c>
      <c r="DV240" s="9">
        <v>0.3</v>
      </c>
      <c r="DW240" s="9">
        <v>1.44</v>
      </c>
      <c r="DX240" s="9">
        <v>0.24</v>
      </c>
      <c r="DY240" s="9">
        <v>0.57999999999999996</v>
      </c>
      <c r="DZ240" s="9">
        <v>0.08</v>
      </c>
      <c r="EA240" s="9">
        <v>0.47</v>
      </c>
      <c r="EB240" s="9">
        <v>7.0000000000000007E-2</v>
      </c>
      <c r="EC240" s="9">
        <v>4.9000000000000004</v>
      </c>
      <c r="ED240" s="9">
        <v>0.28999999999999998</v>
      </c>
      <c r="EE240" s="9"/>
      <c r="EF240" s="9"/>
      <c r="EG240" s="9"/>
      <c r="EH240" s="9"/>
      <c r="EI240" s="9"/>
      <c r="EJ240" s="9"/>
      <c r="EK240" s="9"/>
      <c r="EL240" s="9"/>
      <c r="EM240" s="9">
        <v>12.4</v>
      </c>
      <c r="EN240" s="9"/>
      <c r="EO240" s="9">
        <v>4.26</v>
      </c>
      <c r="EP240" s="9">
        <v>1.23</v>
      </c>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7"/>
      <c r="FP240" s="13" t="s">
        <v>445</v>
      </c>
    </row>
    <row r="241" spans="1:172" s="6" customFormat="1" x14ac:dyDescent="0.35">
      <c r="A241" s="13" t="s">
        <v>442</v>
      </c>
      <c r="C241" s="13"/>
      <c r="D241" s="1" t="s">
        <v>172</v>
      </c>
      <c r="E241" s="12">
        <v>51.670791999999999</v>
      </c>
      <c r="F241" s="12">
        <v>51.670791999999999</v>
      </c>
      <c r="G241" s="12">
        <v>124.399551</v>
      </c>
      <c r="H241" s="12">
        <v>124.399551</v>
      </c>
      <c r="L241" s="13" t="s">
        <v>450</v>
      </c>
      <c r="M241" s="13" t="s">
        <v>444</v>
      </c>
      <c r="P241" s="7"/>
      <c r="Q241" s="19">
        <v>149.69999999999999</v>
      </c>
      <c r="R241" s="7"/>
      <c r="S241" s="7"/>
      <c r="T241" s="7"/>
      <c r="U241" s="7"/>
      <c r="V241" s="7"/>
      <c r="W241" s="7"/>
      <c r="X241" s="7"/>
      <c r="Y241" s="7"/>
      <c r="Z241" s="7"/>
      <c r="AA241" s="7"/>
      <c r="AB241" s="9">
        <v>66.8</v>
      </c>
      <c r="AC241" s="9">
        <v>0.54</v>
      </c>
      <c r="AD241" s="9"/>
      <c r="AE241" s="9">
        <v>15.47</v>
      </c>
      <c r="AF241" s="9"/>
      <c r="AG241" s="10"/>
      <c r="AH241" s="10"/>
      <c r="AI241" s="11">
        <v>2.6094200000000001</v>
      </c>
      <c r="AJ241" s="9">
        <v>2.94</v>
      </c>
      <c r="AK241" s="9">
        <v>1.17</v>
      </c>
      <c r="AL241" s="9">
        <v>0.06</v>
      </c>
      <c r="AM241" s="9"/>
      <c r="AN241" s="9">
        <v>3.26</v>
      </c>
      <c r="AO241" s="9">
        <v>4.66</v>
      </c>
      <c r="AP241" s="9">
        <v>0.2</v>
      </c>
      <c r="AQ241" s="9"/>
      <c r="AR241" s="9"/>
      <c r="AS241" s="9"/>
      <c r="AT241" s="9"/>
      <c r="AU241" s="9"/>
      <c r="AV241" s="9"/>
      <c r="AW241" s="9"/>
      <c r="AX241" s="9"/>
      <c r="AY241" s="9"/>
      <c r="AZ241" s="9"/>
      <c r="BA241" s="9"/>
      <c r="BB241" s="9"/>
      <c r="BC241" s="9"/>
      <c r="BD241" s="9"/>
      <c r="BE241" s="9"/>
      <c r="BF241" s="9">
        <v>1.44</v>
      </c>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v>3.8</v>
      </c>
      <c r="CI241" s="9"/>
      <c r="CJ241" s="9">
        <v>49</v>
      </c>
      <c r="CK241" s="9">
        <v>47</v>
      </c>
      <c r="CL241" s="9"/>
      <c r="CM241" s="9"/>
      <c r="CN241" s="9">
        <v>6.5</v>
      </c>
      <c r="CO241" s="9">
        <v>8.1999999999999993</v>
      </c>
      <c r="CP241" s="9">
        <v>294</v>
      </c>
      <c r="CQ241" s="9"/>
      <c r="CR241" s="9">
        <v>21.3</v>
      </c>
      <c r="CS241" s="9"/>
      <c r="CT241" s="9"/>
      <c r="CU241" s="9"/>
      <c r="CV241" s="9"/>
      <c r="CW241" s="9">
        <v>63.4</v>
      </c>
      <c r="CX241" s="9">
        <v>1060</v>
      </c>
      <c r="CY241" s="9">
        <v>6.6</v>
      </c>
      <c r="CZ241" s="9">
        <v>184</v>
      </c>
      <c r="DA241" s="9">
        <v>6.1</v>
      </c>
      <c r="DB241" s="9">
        <v>20.7</v>
      </c>
      <c r="DC241" s="9"/>
      <c r="DD241" s="9"/>
      <c r="DE241" s="9"/>
      <c r="DF241" s="9"/>
      <c r="DG241" s="9"/>
      <c r="DH241" s="9"/>
      <c r="DI241" s="9"/>
      <c r="DJ241" s="9"/>
      <c r="DK241" s="9"/>
      <c r="DL241" s="9"/>
      <c r="DM241" s="9">
        <v>0.98</v>
      </c>
      <c r="DN241" s="9">
        <v>937</v>
      </c>
      <c r="DO241" s="9">
        <v>29.9</v>
      </c>
      <c r="DP241" s="9">
        <v>58.3</v>
      </c>
      <c r="DQ241" s="9">
        <v>6.59</v>
      </c>
      <c r="DR241" s="9">
        <v>24.3</v>
      </c>
      <c r="DS241" s="9">
        <v>3.84</v>
      </c>
      <c r="DT241" s="9">
        <v>0.96</v>
      </c>
      <c r="DU241" s="9">
        <v>2.4300000000000002</v>
      </c>
      <c r="DV241" s="9">
        <v>0.28999999999999998</v>
      </c>
      <c r="DW241" s="9">
        <v>1.48</v>
      </c>
      <c r="DX241" s="9">
        <v>0.25</v>
      </c>
      <c r="DY241" s="9">
        <v>0.59</v>
      </c>
      <c r="DZ241" s="9">
        <v>0.08</v>
      </c>
      <c r="EA241" s="9">
        <v>0.49</v>
      </c>
      <c r="EB241" s="9">
        <v>7.0000000000000007E-2</v>
      </c>
      <c r="EC241" s="9">
        <v>4.5</v>
      </c>
      <c r="ED241" s="9">
        <v>0.28000000000000003</v>
      </c>
      <c r="EE241" s="9"/>
      <c r="EF241" s="9"/>
      <c r="EG241" s="9"/>
      <c r="EH241" s="9"/>
      <c r="EI241" s="9"/>
      <c r="EJ241" s="9"/>
      <c r="EK241" s="9"/>
      <c r="EL241" s="9"/>
      <c r="EM241" s="9">
        <v>11.8</v>
      </c>
      <c r="EN241" s="9"/>
      <c r="EO241" s="9">
        <v>3.97</v>
      </c>
      <c r="EP241" s="9">
        <v>1.1499999999999999</v>
      </c>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7"/>
      <c r="FP241" s="13" t="s">
        <v>445</v>
      </c>
    </row>
    <row r="242" spans="1:172" s="6" customFormat="1" x14ac:dyDescent="0.35">
      <c r="A242" s="13" t="s">
        <v>442</v>
      </c>
      <c r="C242" s="13"/>
      <c r="D242" s="1" t="s">
        <v>172</v>
      </c>
      <c r="E242" s="12">
        <v>51.670791999999999</v>
      </c>
      <c r="F242" s="12">
        <v>51.670791999999999</v>
      </c>
      <c r="G242" s="12">
        <v>124.399551</v>
      </c>
      <c r="H242" s="12">
        <v>124.399551</v>
      </c>
      <c r="L242" s="13" t="s">
        <v>451</v>
      </c>
      <c r="M242" s="13" t="s">
        <v>444</v>
      </c>
      <c r="P242" s="7"/>
      <c r="Q242" s="19">
        <v>149.69999999999999</v>
      </c>
      <c r="R242" s="7"/>
      <c r="S242" s="7"/>
      <c r="T242" s="7"/>
      <c r="U242" s="7"/>
      <c r="V242" s="7"/>
      <c r="W242" s="7"/>
      <c r="X242" s="7"/>
      <c r="Y242" s="7"/>
      <c r="Z242" s="7"/>
      <c r="AA242" s="7"/>
      <c r="AB242" s="9">
        <v>64.7</v>
      </c>
      <c r="AC242" s="9">
        <v>0.6</v>
      </c>
      <c r="AD242" s="9"/>
      <c r="AE242" s="9">
        <v>16.63</v>
      </c>
      <c r="AF242" s="9"/>
      <c r="AG242" s="10"/>
      <c r="AH242" s="10"/>
      <c r="AI242" s="11">
        <v>3.6801819999999998</v>
      </c>
      <c r="AJ242" s="9">
        <v>3.22</v>
      </c>
      <c r="AK242" s="9">
        <v>1.28</v>
      </c>
      <c r="AL242" s="9">
        <v>0.11</v>
      </c>
      <c r="AM242" s="9"/>
      <c r="AN242" s="9">
        <v>2.86</v>
      </c>
      <c r="AO242" s="9">
        <v>5</v>
      </c>
      <c r="AP242" s="9">
        <v>0.24</v>
      </c>
      <c r="AQ242" s="9"/>
      <c r="AR242" s="9"/>
      <c r="AS242" s="9"/>
      <c r="AT242" s="9"/>
      <c r="AU242" s="9"/>
      <c r="AV242" s="9"/>
      <c r="AW242" s="9"/>
      <c r="AX242" s="9"/>
      <c r="AY242" s="9"/>
      <c r="AZ242" s="9"/>
      <c r="BA242" s="9"/>
      <c r="BB242" s="9"/>
      <c r="BC242" s="9"/>
      <c r="BD242" s="9"/>
      <c r="BE242" s="9"/>
      <c r="BF242" s="9">
        <v>0.92</v>
      </c>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v>3.8</v>
      </c>
      <c r="CI242" s="9"/>
      <c r="CJ242" s="9">
        <v>53</v>
      </c>
      <c r="CK242" s="9">
        <v>33</v>
      </c>
      <c r="CL242" s="9"/>
      <c r="CM242" s="9"/>
      <c r="CN242" s="9">
        <v>7.8</v>
      </c>
      <c r="CO242" s="9">
        <v>8.1</v>
      </c>
      <c r="CP242" s="9">
        <v>174</v>
      </c>
      <c r="CQ242" s="9"/>
      <c r="CR242" s="9">
        <v>22.5</v>
      </c>
      <c r="CS242" s="9"/>
      <c r="CT242" s="9"/>
      <c r="CU242" s="9"/>
      <c r="CV242" s="9"/>
      <c r="CW242" s="9">
        <v>50.8</v>
      </c>
      <c r="CX242" s="9">
        <v>1180</v>
      </c>
      <c r="CY242" s="9">
        <v>7.4</v>
      </c>
      <c r="CZ242" s="9">
        <v>197</v>
      </c>
      <c r="DA242" s="9">
        <v>6</v>
      </c>
      <c r="DB242" s="9">
        <v>0.75</v>
      </c>
      <c r="DC242" s="9"/>
      <c r="DD242" s="9"/>
      <c r="DE242" s="9"/>
      <c r="DF242" s="9"/>
      <c r="DG242" s="9"/>
      <c r="DH242" s="9"/>
      <c r="DI242" s="9"/>
      <c r="DJ242" s="9"/>
      <c r="DK242" s="9"/>
      <c r="DL242" s="9"/>
      <c r="DM242" s="9">
        <v>0.75</v>
      </c>
      <c r="DN242" s="9">
        <v>1010</v>
      </c>
      <c r="DO242" s="9">
        <v>29.9</v>
      </c>
      <c r="DP242" s="9">
        <v>60.1</v>
      </c>
      <c r="DQ242" s="9">
        <v>6.95</v>
      </c>
      <c r="DR242" s="9">
        <v>25.6</v>
      </c>
      <c r="DS242" s="9">
        <v>4.32</v>
      </c>
      <c r="DT242" s="9">
        <v>1.06</v>
      </c>
      <c r="DU242" s="9">
        <v>2.5099999999999998</v>
      </c>
      <c r="DV242" s="9">
        <v>0.3</v>
      </c>
      <c r="DW242" s="9">
        <v>1.61</v>
      </c>
      <c r="DX242" s="9">
        <v>0.28000000000000003</v>
      </c>
      <c r="DY242" s="9">
        <v>0.66</v>
      </c>
      <c r="DZ242" s="9">
        <v>0.09</v>
      </c>
      <c r="EA242" s="9">
        <v>0.54</v>
      </c>
      <c r="EB242" s="9">
        <v>0.08</v>
      </c>
      <c r="EC242" s="9">
        <v>4.8</v>
      </c>
      <c r="ED242" s="9">
        <v>0.34</v>
      </c>
      <c r="EE242" s="9"/>
      <c r="EF242" s="9"/>
      <c r="EG242" s="9"/>
      <c r="EH242" s="9"/>
      <c r="EI242" s="9"/>
      <c r="EJ242" s="9"/>
      <c r="EK242" s="9"/>
      <c r="EL242" s="9"/>
      <c r="EM242" s="9">
        <v>12.8</v>
      </c>
      <c r="EN242" s="9"/>
      <c r="EO242" s="9">
        <v>3.33</v>
      </c>
      <c r="EP242" s="9">
        <v>0.95</v>
      </c>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7"/>
      <c r="FP242" s="13" t="s">
        <v>445</v>
      </c>
    </row>
    <row r="243" spans="1:172" s="6" customFormat="1" x14ac:dyDescent="0.35">
      <c r="A243" s="13" t="s">
        <v>442</v>
      </c>
      <c r="C243" s="13"/>
      <c r="D243" s="1" t="s">
        <v>172</v>
      </c>
      <c r="E243" s="12">
        <v>51.670791999999999</v>
      </c>
      <c r="F243" s="12">
        <v>51.670791999999999</v>
      </c>
      <c r="G243" s="12">
        <v>124.399551</v>
      </c>
      <c r="H243" s="12">
        <v>124.399551</v>
      </c>
      <c r="L243" s="13" t="s">
        <v>452</v>
      </c>
      <c r="M243" s="13" t="s">
        <v>444</v>
      </c>
      <c r="P243" s="7"/>
      <c r="Q243" s="19">
        <v>149.69999999999999</v>
      </c>
      <c r="R243" s="7"/>
      <c r="S243" s="7"/>
      <c r="T243" s="7"/>
      <c r="U243" s="7"/>
      <c r="V243" s="7"/>
      <c r="W243" s="7"/>
      <c r="X243" s="7"/>
      <c r="Y243" s="7"/>
      <c r="Z243" s="7"/>
      <c r="AA243" s="7"/>
      <c r="AB243" s="9">
        <v>64.14</v>
      </c>
      <c r="AC243" s="9">
        <v>0.69</v>
      </c>
      <c r="AD243" s="9"/>
      <c r="AE243" s="9">
        <v>17.239999999999998</v>
      </c>
      <c r="AF243" s="9"/>
      <c r="AG243" s="10"/>
      <c r="AH243" s="10"/>
      <c r="AI243" s="11">
        <v>3.2752720000000002</v>
      </c>
      <c r="AJ243" s="9">
        <v>3.02</v>
      </c>
      <c r="AK243" s="9">
        <v>1.1499999999999999</v>
      </c>
      <c r="AL243" s="9">
        <v>0.06</v>
      </c>
      <c r="AM243" s="9"/>
      <c r="AN243" s="9">
        <v>2.78</v>
      </c>
      <c r="AO243" s="9">
        <v>5.3</v>
      </c>
      <c r="AP243" s="9">
        <v>0.3</v>
      </c>
      <c r="AQ243" s="9"/>
      <c r="AR243" s="9"/>
      <c r="AS243" s="9"/>
      <c r="AT243" s="9"/>
      <c r="AU243" s="9"/>
      <c r="AV243" s="9"/>
      <c r="AW243" s="9"/>
      <c r="AX243" s="9"/>
      <c r="AY243" s="9"/>
      <c r="AZ243" s="9"/>
      <c r="BA243" s="9"/>
      <c r="BB243" s="9"/>
      <c r="BC243" s="9"/>
      <c r="BD243" s="9"/>
      <c r="BE243" s="9"/>
      <c r="BF243" s="9">
        <v>1.42</v>
      </c>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v>3.6</v>
      </c>
      <c r="CI243" s="9"/>
      <c r="CJ243" s="9">
        <v>65</v>
      </c>
      <c r="CK243" s="9">
        <v>25</v>
      </c>
      <c r="CL243" s="9"/>
      <c r="CM243" s="9"/>
      <c r="CN243" s="9">
        <v>7.7</v>
      </c>
      <c r="CO243" s="9">
        <v>6.1</v>
      </c>
      <c r="CP243" s="9">
        <v>711</v>
      </c>
      <c r="CQ243" s="9"/>
      <c r="CR243" s="9">
        <v>24.7</v>
      </c>
      <c r="CS243" s="9"/>
      <c r="CT243" s="9"/>
      <c r="CU243" s="9"/>
      <c r="CV243" s="9"/>
      <c r="CW243" s="9">
        <v>43.2</v>
      </c>
      <c r="CX243" s="9">
        <v>1430</v>
      </c>
      <c r="CY243" s="9">
        <v>6</v>
      </c>
      <c r="CZ243" s="9">
        <v>228</v>
      </c>
      <c r="DA243" s="9">
        <v>5.8</v>
      </c>
      <c r="DB243" s="9">
        <v>4.47</v>
      </c>
      <c r="DC243" s="9"/>
      <c r="DD243" s="9"/>
      <c r="DE243" s="9"/>
      <c r="DF243" s="9"/>
      <c r="DG243" s="9"/>
      <c r="DH243" s="9"/>
      <c r="DI243" s="9"/>
      <c r="DJ243" s="9"/>
      <c r="DK243" s="9"/>
      <c r="DL243" s="9"/>
      <c r="DM243" s="9">
        <v>0.46</v>
      </c>
      <c r="DN243" s="9">
        <v>1105</v>
      </c>
      <c r="DO243" s="9">
        <v>29.8</v>
      </c>
      <c r="DP243" s="9">
        <v>68.5</v>
      </c>
      <c r="DQ243" s="9">
        <v>7.6</v>
      </c>
      <c r="DR243" s="9">
        <v>32.6</v>
      </c>
      <c r="DS243" s="9">
        <v>4.6100000000000003</v>
      </c>
      <c r="DT243" s="9">
        <v>1.52</v>
      </c>
      <c r="DU243" s="9">
        <v>3.36</v>
      </c>
      <c r="DV243" s="9">
        <v>0.33</v>
      </c>
      <c r="DW243" s="9">
        <v>1.53</v>
      </c>
      <c r="DX243" s="9">
        <v>0.27</v>
      </c>
      <c r="DY243" s="9">
        <v>0.63</v>
      </c>
      <c r="DZ243" s="9">
        <v>0.08</v>
      </c>
      <c r="EA243" s="9">
        <v>0.44</v>
      </c>
      <c r="EB243" s="9">
        <v>0.06</v>
      </c>
      <c r="EC243" s="9">
        <v>5.4</v>
      </c>
      <c r="ED243" s="9">
        <v>0.13</v>
      </c>
      <c r="EE243" s="9"/>
      <c r="EF243" s="9"/>
      <c r="EG243" s="9"/>
      <c r="EH243" s="9"/>
      <c r="EI243" s="9"/>
      <c r="EJ243" s="9"/>
      <c r="EK243" s="9"/>
      <c r="EL243" s="9"/>
      <c r="EM243" s="9">
        <v>14.7</v>
      </c>
      <c r="EN243" s="9"/>
      <c r="EO243" s="9">
        <v>3.12</v>
      </c>
      <c r="EP243" s="9">
        <v>1.21</v>
      </c>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7"/>
      <c r="FP243" s="13" t="s">
        <v>445</v>
      </c>
    </row>
    <row r="244" spans="1:172" s="6" customFormat="1" x14ac:dyDescent="0.35">
      <c r="A244" s="13" t="s">
        <v>442</v>
      </c>
      <c r="C244" s="13"/>
      <c r="D244" s="1" t="s">
        <v>172</v>
      </c>
      <c r="E244" s="12">
        <v>51.670791999999999</v>
      </c>
      <c r="F244" s="12">
        <v>51.670791999999999</v>
      </c>
      <c r="G244" s="12">
        <v>124.399551</v>
      </c>
      <c r="H244" s="12">
        <v>124.399551</v>
      </c>
      <c r="L244" s="13" t="s">
        <v>453</v>
      </c>
      <c r="M244" s="13" t="s">
        <v>444</v>
      </c>
      <c r="P244" s="7"/>
      <c r="Q244" s="19">
        <v>149.69999999999999</v>
      </c>
      <c r="R244" s="7"/>
      <c r="S244" s="7"/>
      <c r="T244" s="7"/>
      <c r="U244" s="7"/>
      <c r="V244" s="7"/>
      <c r="W244" s="7"/>
      <c r="X244" s="7"/>
      <c r="Y244" s="7"/>
      <c r="Z244" s="7"/>
      <c r="AA244" s="7"/>
      <c r="AB244" s="9">
        <v>63.42</v>
      </c>
      <c r="AC244" s="9">
        <v>0.7</v>
      </c>
      <c r="AD244" s="9"/>
      <c r="AE244" s="9">
        <v>16.809999999999999</v>
      </c>
      <c r="AF244" s="9"/>
      <c r="AG244" s="10"/>
      <c r="AH244" s="10"/>
      <c r="AI244" s="11">
        <v>4.4360140000000001</v>
      </c>
      <c r="AJ244" s="9">
        <v>2.36</v>
      </c>
      <c r="AK244" s="9">
        <v>1.26</v>
      </c>
      <c r="AL244" s="9">
        <v>0.09</v>
      </c>
      <c r="AM244" s="9"/>
      <c r="AN244" s="9">
        <v>2.8</v>
      </c>
      <c r="AO244" s="9">
        <v>5.17</v>
      </c>
      <c r="AP244" s="9">
        <v>0.28999999999999998</v>
      </c>
      <c r="AQ244" s="9"/>
      <c r="AR244" s="9"/>
      <c r="AS244" s="9"/>
      <c r="AT244" s="9"/>
      <c r="AU244" s="9"/>
      <c r="AV244" s="9"/>
      <c r="AW244" s="9"/>
      <c r="AX244" s="9"/>
      <c r="AY244" s="9"/>
      <c r="AZ244" s="9"/>
      <c r="BA244" s="9"/>
      <c r="BB244" s="9"/>
      <c r="BC244" s="9"/>
      <c r="BD244" s="9"/>
      <c r="BE244" s="9"/>
      <c r="BF244" s="9">
        <v>1.27</v>
      </c>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v>3.8</v>
      </c>
      <c r="CI244" s="9"/>
      <c r="CJ244" s="9">
        <v>68</v>
      </c>
      <c r="CK244" s="9">
        <v>27</v>
      </c>
      <c r="CL244" s="9"/>
      <c r="CM244" s="9"/>
      <c r="CN244" s="9">
        <v>5.2</v>
      </c>
      <c r="CO244" s="9">
        <v>7.3</v>
      </c>
      <c r="CP244" s="9">
        <v>91.3</v>
      </c>
      <c r="CQ244" s="9"/>
      <c r="CR244" s="9">
        <v>24.8</v>
      </c>
      <c r="CS244" s="9"/>
      <c r="CT244" s="9"/>
      <c r="CU244" s="9"/>
      <c r="CV244" s="9"/>
      <c r="CW244" s="9">
        <v>62.2</v>
      </c>
      <c r="CX244" s="9">
        <v>1170</v>
      </c>
      <c r="CY244" s="9">
        <v>7.2</v>
      </c>
      <c r="CZ244" s="9">
        <v>214</v>
      </c>
      <c r="DA244" s="9">
        <v>6</v>
      </c>
      <c r="DB244" s="9">
        <v>1.48</v>
      </c>
      <c r="DC244" s="9"/>
      <c r="DD244" s="9"/>
      <c r="DE244" s="9"/>
      <c r="DF244" s="9"/>
      <c r="DG244" s="9"/>
      <c r="DH244" s="9"/>
      <c r="DI244" s="9"/>
      <c r="DJ244" s="9"/>
      <c r="DK244" s="9"/>
      <c r="DL244" s="9"/>
      <c r="DM244" s="9">
        <v>0.61</v>
      </c>
      <c r="DN244" s="9">
        <v>1060</v>
      </c>
      <c r="DO244" s="9">
        <v>29</v>
      </c>
      <c r="DP244" s="9">
        <v>61.2</v>
      </c>
      <c r="DQ244" s="9">
        <v>6.69</v>
      </c>
      <c r="DR244" s="9">
        <v>28</v>
      </c>
      <c r="DS244" s="9">
        <v>4.63</v>
      </c>
      <c r="DT244" s="9">
        <v>1.32</v>
      </c>
      <c r="DU244" s="9">
        <v>3.2</v>
      </c>
      <c r="DV244" s="9">
        <v>0.36</v>
      </c>
      <c r="DW244" s="9">
        <v>1.52</v>
      </c>
      <c r="DX244" s="9">
        <v>0.23</v>
      </c>
      <c r="DY244" s="9">
        <v>0.7</v>
      </c>
      <c r="DZ244" s="9">
        <v>0.09</v>
      </c>
      <c r="EA244" s="9">
        <v>0.53</v>
      </c>
      <c r="EB244" s="9">
        <v>7.0000000000000007E-2</v>
      </c>
      <c r="EC244" s="9">
        <v>4.9000000000000004</v>
      </c>
      <c r="ED244" s="9">
        <v>0.14000000000000001</v>
      </c>
      <c r="EE244" s="9"/>
      <c r="EF244" s="9"/>
      <c r="EG244" s="9"/>
      <c r="EH244" s="9"/>
      <c r="EI244" s="9"/>
      <c r="EJ244" s="9"/>
      <c r="EK244" s="9"/>
      <c r="EL244" s="9"/>
      <c r="EM244" s="9">
        <v>14.2</v>
      </c>
      <c r="EN244" s="9"/>
      <c r="EO244" s="9">
        <v>3.21</v>
      </c>
      <c r="EP244" s="9">
        <v>0.98</v>
      </c>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7"/>
      <c r="FP244" s="13" t="s">
        <v>445</v>
      </c>
    </row>
    <row r="245" spans="1:172" s="6" customFormat="1" x14ac:dyDescent="0.35">
      <c r="A245" s="13" t="s">
        <v>442</v>
      </c>
      <c r="C245" s="13"/>
      <c r="D245" s="1" t="s">
        <v>172</v>
      </c>
      <c r="E245" s="12">
        <v>51.670791999999999</v>
      </c>
      <c r="F245" s="12">
        <v>51.670791999999999</v>
      </c>
      <c r="G245" s="12">
        <v>124.399551</v>
      </c>
      <c r="H245" s="12">
        <v>124.399551</v>
      </c>
      <c r="L245" s="13" t="s">
        <v>454</v>
      </c>
      <c r="M245" s="13" t="s">
        <v>444</v>
      </c>
      <c r="P245" s="7"/>
      <c r="Q245" s="19">
        <v>149.69999999999999</v>
      </c>
      <c r="R245" s="7"/>
      <c r="S245" s="7"/>
      <c r="T245" s="7"/>
      <c r="U245" s="7"/>
      <c r="V245" s="7"/>
      <c r="W245" s="7"/>
      <c r="X245" s="7"/>
      <c r="Y245" s="7"/>
      <c r="Z245" s="7"/>
      <c r="AA245" s="7"/>
      <c r="AB245" s="9">
        <v>65.09</v>
      </c>
      <c r="AC245" s="9">
        <v>0.62</v>
      </c>
      <c r="AD245" s="9"/>
      <c r="AE245" s="9">
        <v>16.260000000000002</v>
      </c>
      <c r="AF245" s="9"/>
      <c r="AG245" s="10"/>
      <c r="AH245" s="10"/>
      <c r="AI245" s="11">
        <v>3.6081979999999998</v>
      </c>
      <c r="AJ245" s="9">
        <v>3.27</v>
      </c>
      <c r="AK245" s="9">
        <v>1.46</v>
      </c>
      <c r="AL245" s="9">
        <v>0.09</v>
      </c>
      <c r="AM245" s="9"/>
      <c r="AN245" s="9">
        <v>2.91</v>
      </c>
      <c r="AO245" s="9">
        <v>4.93</v>
      </c>
      <c r="AP245" s="9">
        <v>0.22</v>
      </c>
      <c r="AQ245" s="9"/>
      <c r="AR245" s="9"/>
      <c r="AS245" s="9"/>
      <c r="AT245" s="9"/>
      <c r="AU245" s="9"/>
      <c r="AV245" s="9"/>
      <c r="AW245" s="9"/>
      <c r="AX245" s="9"/>
      <c r="AY245" s="9"/>
      <c r="AZ245" s="9"/>
      <c r="BA245" s="9"/>
      <c r="BB245" s="9"/>
      <c r="BC245" s="9"/>
      <c r="BD245" s="9"/>
      <c r="BE245" s="9"/>
      <c r="BF245" s="9">
        <v>0.81</v>
      </c>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v>4</v>
      </c>
      <c r="CI245" s="9"/>
      <c r="CJ245" s="9">
        <v>57</v>
      </c>
      <c r="CK245" s="9">
        <v>31</v>
      </c>
      <c r="CL245" s="9"/>
      <c r="CM245" s="9"/>
      <c r="CN245" s="9">
        <v>7.4</v>
      </c>
      <c r="CO245" s="9">
        <v>10.6</v>
      </c>
      <c r="CP245" s="9">
        <v>26.3</v>
      </c>
      <c r="CQ245" s="9"/>
      <c r="CR245" s="9">
        <v>22.4</v>
      </c>
      <c r="CS245" s="9"/>
      <c r="CT245" s="9"/>
      <c r="CU245" s="9"/>
      <c r="CV245" s="9"/>
      <c r="CW245" s="9">
        <v>47.9</v>
      </c>
      <c r="CX245" s="9">
        <v>1000</v>
      </c>
      <c r="CY245" s="9">
        <v>6</v>
      </c>
      <c r="CZ245" s="9">
        <v>157</v>
      </c>
      <c r="DA245" s="9">
        <v>5.7</v>
      </c>
      <c r="DB245" s="9">
        <v>1.03</v>
      </c>
      <c r="DC245" s="9"/>
      <c r="DD245" s="9"/>
      <c r="DE245" s="9"/>
      <c r="DF245" s="9"/>
      <c r="DG245" s="9"/>
      <c r="DH245" s="9"/>
      <c r="DI245" s="9"/>
      <c r="DJ245" s="9"/>
      <c r="DK245" s="9"/>
      <c r="DL245" s="9"/>
      <c r="DM245" s="9">
        <v>0.86</v>
      </c>
      <c r="DN245" s="9">
        <v>774</v>
      </c>
      <c r="DO245" s="9">
        <v>24.7</v>
      </c>
      <c r="DP245" s="9">
        <v>49.4</v>
      </c>
      <c r="DQ245" s="9">
        <v>5.69</v>
      </c>
      <c r="DR245" s="9">
        <v>21.4</v>
      </c>
      <c r="DS245" s="9">
        <v>3.43</v>
      </c>
      <c r="DT245" s="9">
        <v>0.88</v>
      </c>
      <c r="DU245" s="9">
        <v>2.25</v>
      </c>
      <c r="DV245" s="9">
        <v>0.25</v>
      </c>
      <c r="DW245" s="9">
        <v>1.32</v>
      </c>
      <c r="DX245" s="9">
        <v>0.22</v>
      </c>
      <c r="DY245" s="9">
        <v>0.6</v>
      </c>
      <c r="DZ245" s="9">
        <v>0.08</v>
      </c>
      <c r="EA245" s="9">
        <v>0.47</v>
      </c>
      <c r="EB245" s="9">
        <v>7.0000000000000007E-2</v>
      </c>
      <c r="EC245" s="9">
        <v>4</v>
      </c>
      <c r="ED245" s="9">
        <v>0.34</v>
      </c>
      <c r="EE245" s="9"/>
      <c r="EF245" s="9"/>
      <c r="EG245" s="9"/>
      <c r="EH245" s="9"/>
      <c r="EI245" s="9"/>
      <c r="EJ245" s="9"/>
      <c r="EK245" s="9"/>
      <c r="EL245" s="9"/>
      <c r="EM245" s="9">
        <v>8.9</v>
      </c>
      <c r="EN245" s="9"/>
      <c r="EO245" s="9">
        <v>3.84</v>
      </c>
      <c r="EP245" s="9">
        <v>1.29</v>
      </c>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7"/>
      <c r="FP245" s="13" t="s">
        <v>445</v>
      </c>
    </row>
    <row r="246" spans="1:172" s="6" customFormat="1" x14ac:dyDescent="0.35">
      <c r="A246" s="13" t="s">
        <v>442</v>
      </c>
      <c r="C246" s="13"/>
      <c r="D246" s="1" t="s">
        <v>172</v>
      </c>
      <c r="E246" s="12">
        <v>51.670791999999999</v>
      </c>
      <c r="F246" s="12">
        <v>51.670791999999999</v>
      </c>
      <c r="G246" s="12">
        <v>124.399551</v>
      </c>
      <c r="H246" s="12">
        <v>124.399551</v>
      </c>
      <c r="L246" s="13" t="s">
        <v>455</v>
      </c>
      <c r="M246" s="13" t="s">
        <v>444</v>
      </c>
      <c r="P246" s="7"/>
      <c r="Q246" s="19">
        <v>149.69999999999999</v>
      </c>
      <c r="R246" s="7"/>
      <c r="S246" s="7"/>
      <c r="T246" s="7"/>
      <c r="U246" s="7"/>
      <c r="V246" s="7"/>
      <c r="W246" s="7"/>
      <c r="X246" s="7"/>
      <c r="Y246" s="7"/>
      <c r="Z246" s="7"/>
      <c r="AA246" s="7"/>
      <c r="AB246" s="9">
        <v>64.510000000000005</v>
      </c>
      <c r="AC246" s="9">
        <v>0.68</v>
      </c>
      <c r="AD246" s="9"/>
      <c r="AE246" s="9">
        <v>16.329999999999998</v>
      </c>
      <c r="AF246" s="9"/>
      <c r="AG246" s="10"/>
      <c r="AH246" s="10"/>
      <c r="AI246" s="11">
        <v>3.7701620000000005</v>
      </c>
      <c r="AJ246" s="9">
        <v>3.55</v>
      </c>
      <c r="AK246" s="9">
        <v>1.72</v>
      </c>
      <c r="AL246" s="9">
        <v>0.09</v>
      </c>
      <c r="AM246" s="9"/>
      <c r="AN246" s="9">
        <v>3.01</v>
      </c>
      <c r="AO246" s="9">
        <v>4.8899999999999997</v>
      </c>
      <c r="AP246" s="9">
        <v>0.26</v>
      </c>
      <c r="AQ246" s="9"/>
      <c r="AR246" s="9"/>
      <c r="AS246" s="9"/>
      <c r="AT246" s="9"/>
      <c r="AU246" s="9"/>
      <c r="AV246" s="9"/>
      <c r="AW246" s="9"/>
      <c r="AX246" s="9"/>
      <c r="AY246" s="9"/>
      <c r="AZ246" s="9"/>
      <c r="BA246" s="9"/>
      <c r="BB246" s="9"/>
      <c r="BC246" s="9"/>
      <c r="BD246" s="9"/>
      <c r="BE246" s="9"/>
      <c r="BF246" s="9">
        <v>0.56000000000000005</v>
      </c>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v>4.9000000000000004</v>
      </c>
      <c r="CI246" s="9"/>
      <c r="CJ246" s="9">
        <v>72</v>
      </c>
      <c r="CK246" s="9">
        <v>28</v>
      </c>
      <c r="CL246" s="9"/>
      <c r="CM246" s="9"/>
      <c r="CN246" s="9">
        <v>10.1</v>
      </c>
      <c r="CO246" s="9">
        <v>12.9</v>
      </c>
      <c r="CP246" s="9">
        <v>4.5999999999999996</v>
      </c>
      <c r="CQ246" s="9"/>
      <c r="CR246" s="9">
        <v>22.8</v>
      </c>
      <c r="CS246" s="9"/>
      <c r="CT246" s="9"/>
      <c r="CU246" s="9"/>
      <c r="CV246" s="9"/>
      <c r="CW246" s="9">
        <v>53.6</v>
      </c>
      <c r="CX246" s="9">
        <v>1110</v>
      </c>
      <c r="CY246" s="9">
        <v>8</v>
      </c>
      <c r="CZ246" s="9">
        <v>188</v>
      </c>
      <c r="DA246" s="9">
        <v>6.4</v>
      </c>
      <c r="DB246" s="9">
        <v>1.79</v>
      </c>
      <c r="DC246" s="9"/>
      <c r="DD246" s="9"/>
      <c r="DE246" s="9"/>
      <c r="DF246" s="9"/>
      <c r="DG246" s="9"/>
      <c r="DH246" s="9"/>
      <c r="DI246" s="9"/>
      <c r="DJ246" s="9"/>
      <c r="DK246" s="9"/>
      <c r="DL246" s="9"/>
      <c r="DM246" s="9">
        <v>0.69</v>
      </c>
      <c r="DN246" s="9">
        <v>909</v>
      </c>
      <c r="DO246" s="9">
        <v>32.200000000000003</v>
      </c>
      <c r="DP246" s="9">
        <v>62.6</v>
      </c>
      <c r="DQ246" s="9">
        <v>7.15</v>
      </c>
      <c r="DR246" s="9">
        <v>27.2</v>
      </c>
      <c r="DS246" s="9">
        <v>4.5</v>
      </c>
      <c r="DT246" s="9">
        <v>1.1200000000000001</v>
      </c>
      <c r="DU246" s="9">
        <v>2.82</v>
      </c>
      <c r="DV246" s="9">
        <v>0.34</v>
      </c>
      <c r="DW246" s="9">
        <v>1.74</v>
      </c>
      <c r="DX246" s="9">
        <v>0.3</v>
      </c>
      <c r="DY246" s="9">
        <v>0.73</v>
      </c>
      <c r="DZ246" s="9">
        <v>0.1</v>
      </c>
      <c r="EA246" s="9">
        <v>0.63</v>
      </c>
      <c r="EB246" s="9">
        <v>0.1</v>
      </c>
      <c r="EC246" s="9">
        <v>4.7</v>
      </c>
      <c r="ED246" s="9">
        <v>0.4</v>
      </c>
      <c r="EE246" s="9"/>
      <c r="EF246" s="9"/>
      <c r="EG246" s="9"/>
      <c r="EH246" s="9"/>
      <c r="EI246" s="9"/>
      <c r="EJ246" s="9"/>
      <c r="EK246" s="9"/>
      <c r="EL246" s="9"/>
      <c r="EM246" s="9">
        <v>9.5</v>
      </c>
      <c r="EN246" s="9"/>
      <c r="EO246" s="9">
        <v>4.6100000000000003</v>
      </c>
      <c r="EP246" s="9">
        <v>1.42</v>
      </c>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7"/>
      <c r="FP246" s="13" t="s">
        <v>445</v>
      </c>
    </row>
    <row r="247" spans="1:172" s="6" customFormat="1" x14ac:dyDescent="0.35">
      <c r="A247" s="13" t="s">
        <v>442</v>
      </c>
      <c r="C247" s="13"/>
      <c r="D247" s="1" t="s">
        <v>172</v>
      </c>
      <c r="E247" s="12">
        <v>51.670791999999999</v>
      </c>
      <c r="F247" s="12">
        <v>51.670791999999999</v>
      </c>
      <c r="G247" s="12">
        <v>124.399551</v>
      </c>
      <c r="H247" s="12">
        <v>124.399551</v>
      </c>
      <c r="L247" s="13" t="s">
        <v>456</v>
      </c>
      <c r="M247" s="13" t="s">
        <v>444</v>
      </c>
      <c r="P247" s="7"/>
      <c r="Q247" s="19">
        <v>149.69999999999999</v>
      </c>
      <c r="R247" s="7"/>
      <c r="S247" s="7"/>
      <c r="T247" s="7"/>
      <c r="U247" s="7"/>
      <c r="V247" s="7"/>
      <c r="W247" s="7"/>
      <c r="X247" s="7"/>
      <c r="Y247" s="7"/>
      <c r="Z247" s="7"/>
      <c r="AA247" s="7"/>
      <c r="AB247" s="9">
        <v>65.47</v>
      </c>
      <c r="AC247" s="9">
        <v>0.62</v>
      </c>
      <c r="AD247" s="9"/>
      <c r="AE247" s="9">
        <v>15.96</v>
      </c>
      <c r="AF247" s="9"/>
      <c r="AG247" s="10"/>
      <c r="AH247" s="10"/>
      <c r="AI247" s="11">
        <v>3.5542100000000003</v>
      </c>
      <c r="AJ247" s="9">
        <v>3.27</v>
      </c>
      <c r="AK247" s="9">
        <v>1.57</v>
      </c>
      <c r="AL247" s="9">
        <v>0.09</v>
      </c>
      <c r="AM247" s="9"/>
      <c r="AN247" s="9">
        <v>3.09</v>
      </c>
      <c r="AO247" s="9">
        <v>4.76</v>
      </c>
      <c r="AP247" s="9">
        <v>0.22</v>
      </c>
      <c r="AQ247" s="9"/>
      <c r="AR247" s="9"/>
      <c r="AS247" s="9"/>
      <c r="AT247" s="9"/>
      <c r="AU247" s="9"/>
      <c r="AV247" s="9"/>
      <c r="AW247" s="9"/>
      <c r="AX247" s="9"/>
      <c r="AY247" s="9"/>
      <c r="AZ247" s="9"/>
      <c r="BA247" s="9"/>
      <c r="BB247" s="9"/>
      <c r="BC247" s="9"/>
      <c r="BD247" s="9"/>
      <c r="BE247" s="9"/>
      <c r="BF247" s="9">
        <v>0.52</v>
      </c>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v>4.5</v>
      </c>
      <c r="CI247" s="9"/>
      <c r="CJ247" s="9">
        <v>65</v>
      </c>
      <c r="CK247" s="9">
        <v>48</v>
      </c>
      <c r="CL247" s="9"/>
      <c r="CM247" s="9"/>
      <c r="CN247" s="9">
        <v>9</v>
      </c>
      <c r="CO247" s="9">
        <v>11.3</v>
      </c>
      <c r="CP247" s="9">
        <v>4</v>
      </c>
      <c r="CQ247" s="9"/>
      <c r="CR247" s="9">
        <v>21.9</v>
      </c>
      <c r="CS247" s="9"/>
      <c r="CT247" s="9"/>
      <c r="CU247" s="9"/>
      <c r="CV247" s="9"/>
      <c r="CW247" s="9">
        <v>58.8</v>
      </c>
      <c r="CX247" s="9">
        <v>1000</v>
      </c>
      <c r="CY247" s="9">
        <v>7</v>
      </c>
      <c r="CZ247" s="9">
        <v>160</v>
      </c>
      <c r="DA247" s="9">
        <v>6</v>
      </c>
      <c r="DB247" s="9">
        <v>45.9</v>
      </c>
      <c r="DC247" s="9"/>
      <c r="DD247" s="9"/>
      <c r="DE247" s="9"/>
      <c r="DF247" s="9"/>
      <c r="DG247" s="9"/>
      <c r="DH247" s="9"/>
      <c r="DI247" s="9"/>
      <c r="DJ247" s="9"/>
      <c r="DK247" s="9"/>
      <c r="DL247" s="9"/>
      <c r="DM247" s="9">
        <v>1.34</v>
      </c>
      <c r="DN247" s="9">
        <v>841</v>
      </c>
      <c r="DO247" s="9">
        <v>30.4</v>
      </c>
      <c r="DP247" s="9">
        <v>58.6</v>
      </c>
      <c r="DQ247" s="9">
        <v>6.55</v>
      </c>
      <c r="DR247" s="9">
        <v>24</v>
      </c>
      <c r="DS247" s="9">
        <v>4.2300000000000004</v>
      </c>
      <c r="DT247" s="9">
        <v>1.03</v>
      </c>
      <c r="DU247" s="9">
        <v>2.59</v>
      </c>
      <c r="DV247" s="9">
        <v>0.3</v>
      </c>
      <c r="DW247" s="9">
        <v>1.5</v>
      </c>
      <c r="DX247" s="9">
        <v>0.27</v>
      </c>
      <c r="DY247" s="9">
        <v>0.66</v>
      </c>
      <c r="DZ247" s="9">
        <v>0.09</v>
      </c>
      <c r="EA247" s="9">
        <v>0.55000000000000004</v>
      </c>
      <c r="EB247" s="9">
        <v>0.08</v>
      </c>
      <c r="EC247" s="9">
        <v>4.0999999999999996</v>
      </c>
      <c r="ED247" s="9">
        <v>0.36</v>
      </c>
      <c r="EE247" s="9"/>
      <c r="EF247" s="9"/>
      <c r="EG247" s="9"/>
      <c r="EH247" s="9"/>
      <c r="EI247" s="9"/>
      <c r="EJ247" s="9"/>
      <c r="EK247" s="9"/>
      <c r="EL247" s="9"/>
      <c r="EM247" s="9">
        <v>11.8</v>
      </c>
      <c r="EN247" s="9"/>
      <c r="EO247" s="9">
        <v>5.22</v>
      </c>
      <c r="EP247" s="9">
        <v>1.6</v>
      </c>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7"/>
      <c r="FP247" s="13" t="s">
        <v>445</v>
      </c>
    </row>
    <row r="248" spans="1:172" s="6" customFormat="1" x14ac:dyDescent="0.35">
      <c r="A248" s="13" t="s">
        <v>442</v>
      </c>
      <c r="C248" s="13"/>
      <c r="D248" s="1" t="s">
        <v>172</v>
      </c>
      <c r="E248" s="12">
        <v>51.670791999999999</v>
      </c>
      <c r="F248" s="12">
        <v>51.670791999999999</v>
      </c>
      <c r="G248" s="12">
        <v>124.399551</v>
      </c>
      <c r="H248" s="12">
        <v>124.399551</v>
      </c>
      <c r="L248" s="13" t="s">
        <v>457</v>
      </c>
      <c r="M248" s="13" t="s">
        <v>390</v>
      </c>
      <c r="P248" s="7"/>
      <c r="Q248" s="19">
        <v>152.30000000000001</v>
      </c>
      <c r="R248" s="7"/>
      <c r="S248" s="7"/>
      <c r="T248" s="7"/>
      <c r="U248" s="7"/>
      <c r="V248" s="7"/>
      <c r="W248" s="7"/>
      <c r="X248" s="7"/>
      <c r="Y248" s="7"/>
      <c r="Z248" s="7"/>
      <c r="AA248" s="7"/>
      <c r="AB248" s="9">
        <v>69.790000000000006</v>
      </c>
      <c r="AC248" s="9">
        <v>0.55000000000000004</v>
      </c>
      <c r="AD248" s="9"/>
      <c r="AE248" s="9">
        <v>18.84</v>
      </c>
      <c r="AF248" s="9"/>
      <c r="AG248" s="10"/>
      <c r="AH248" s="10"/>
      <c r="AI248" s="11">
        <v>1.268718</v>
      </c>
      <c r="AJ248" s="9">
        <v>0.01</v>
      </c>
      <c r="AK248" s="9">
        <v>0.51</v>
      </c>
      <c r="AL248" s="9">
        <v>0.03</v>
      </c>
      <c r="AM248" s="9"/>
      <c r="AN248" s="9">
        <v>5.81</v>
      </c>
      <c r="AO248" s="9">
        <v>0.2</v>
      </c>
      <c r="AP248" s="9">
        <v>0.03</v>
      </c>
      <c r="AQ248" s="9"/>
      <c r="AR248" s="9"/>
      <c r="AS248" s="9"/>
      <c r="AT248" s="9"/>
      <c r="AU248" s="9"/>
      <c r="AV248" s="9"/>
      <c r="AW248" s="9"/>
      <c r="AX248" s="9"/>
      <c r="AY248" s="9"/>
      <c r="AZ248" s="9"/>
      <c r="BA248" s="9"/>
      <c r="BB248" s="9"/>
      <c r="BC248" s="9"/>
      <c r="BD248" s="9"/>
      <c r="BE248" s="9"/>
      <c r="BF248" s="9">
        <v>2.42</v>
      </c>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v>6.6</v>
      </c>
      <c r="CI248" s="9"/>
      <c r="CJ248" s="9">
        <v>44</v>
      </c>
      <c r="CK248" s="9">
        <v>66</v>
      </c>
      <c r="CL248" s="9"/>
      <c r="CM248" s="9"/>
      <c r="CN248" s="9">
        <v>0.7</v>
      </c>
      <c r="CO248" s="9">
        <v>2.7</v>
      </c>
      <c r="CP248" s="9">
        <v>8</v>
      </c>
      <c r="CQ248" s="9"/>
      <c r="CR248" s="9">
        <v>27.7</v>
      </c>
      <c r="CS248" s="9"/>
      <c r="CT248" s="9"/>
      <c r="CU248" s="9"/>
      <c r="CV248" s="9"/>
      <c r="CW248" s="9">
        <v>193</v>
      </c>
      <c r="CX248" s="9">
        <v>13</v>
      </c>
      <c r="CY248" s="9">
        <v>31.1</v>
      </c>
      <c r="CZ248" s="9">
        <v>406</v>
      </c>
      <c r="DA248" s="9">
        <v>20</v>
      </c>
      <c r="DB248" s="9">
        <v>0.6</v>
      </c>
      <c r="DC248" s="9"/>
      <c r="DD248" s="9"/>
      <c r="DE248" s="9"/>
      <c r="DF248" s="9"/>
      <c r="DG248" s="9"/>
      <c r="DH248" s="9"/>
      <c r="DI248" s="9"/>
      <c r="DJ248" s="9"/>
      <c r="DK248" s="9"/>
      <c r="DL248" s="9"/>
      <c r="DM248" s="9">
        <v>2.52</v>
      </c>
      <c r="DN248" s="9">
        <v>753</v>
      </c>
      <c r="DO248" s="9">
        <v>62.1</v>
      </c>
      <c r="DP248" s="9">
        <v>136.5</v>
      </c>
      <c r="DQ248" s="9">
        <v>14.5</v>
      </c>
      <c r="DR248" s="9">
        <v>52.4</v>
      </c>
      <c r="DS248" s="9">
        <v>9.16</v>
      </c>
      <c r="DT248" s="9">
        <v>1.32</v>
      </c>
      <c r="DU248" s="9">
        <v>6.44</v>
      </c>
      <c r="DV248" s="9">
        <v>0.91</v>
      </c>
      <c r="DW248" s="9">
        <v>5.35</v>
      </c>
      <c r="DX248" s="9">
        <v>1.1399999999999999</v>
      </c>
      <c r="DY248" s="9">
        <v>3.2</v>
      </c>
      <c r="DZ248" s="9">
        <v>0.47</v>
      </c>
      <c r="EA248" s="9">
        <v>3.11</v>
      </c>
      <c r="EB248" s="9">
        <v>0.47</v>
      </c>
      <c r="EC248" s="9">
        <v>10.3</v>
      </c>
      <c r="ED248" s="9">
        <v>0.87</v>
      </c>
      <c r="EE248" s="9"/>
      <c r="EF248" s="9"/>
      <c r="EG248" s="9"/>
      <c r="EH248" s="9"/>
      <c r="EI248" s="9"/>
      <c r="EJ248" s="9"/>
      <c r="EK248" s="9"/>
      <c r="EL248" s="9"/>
      <c r="EM248" s="9">
        <v>1.6</v>
      </c>
      <c r="EN248" s="9"/>
      <c r="EO248" s="9">
        <v>18.5</v>
      </c>
      <c r="EP248" s="9">
        <v>2.93</v>
      </c>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7"/>
      <c r="FP248" s="13" t="s">
        <v>445</v>
      </c>
    </row>
    <row r="249" spans="1:172" s="6" customFormat="1" x14ac:dyDescent="0.35">
      <c r="A249" s="13" t="s">
        <v>442</v>
      </c>
      <c r="C249" s="13"/>
      <c r="D249" s="1" t="s">
        <v>172</v>
      </c>
      <c r="E249" s="12">
        <v>51.670791999999999</v>
      </c>
      <c r="F249" s="12">
        <v>51.670791999999999</v>
      </c>
      <c r="G249" s="12">
        <v>124.399551</v>
      </c>
      <c r="H249" s="12">
        <v>124.399551</v>
      </c>
      <c r="L249" s="13" t="s">
        <v>458</v>
      </c>
      <c r="M249" s="13" t="s">
        <v>390</v>
      </c>
      <c r="P249" s="7"/>
      <c r="Q249" s="19">
        <v>152.30000000000001</v>
      </c>
      <c r="R249" s="7"/>
      <c r="S249" s="7"/>
      <c r="T249" s="7"/>
      <c r="U249" s="7"/>
      <c r="V249" s="7"/>
      <c r="W249" s="7"/>
      <c r="X249" s="7"/>
      <c r="Y249" s="7"/>
      <c r="Z249" s="7"/>
      <c r="AA249" s="7"/>
      <c r="AB249" s="9">
        <v>84.41</v>
      </c>
      <c r="AC249" s="9">
        <v>0.12</v>
      </c>
      <c r="AD249" s="9"/>
      <c r="AE249" s="9">
        <v>8.7799999999999994</v>
      </c>
      <c r="AF249" s="9"/>
      <c r="AG249" s="10"/>
      <c r="AH249" s="10"/>
      <c r="AI249" s="11">
        <v>1.2237280000000001</v>
      </c>
      <c r="AJ249" s="9">
        <v>0.01</v>
      </c>
      <c r="AK249" s="9">
        <v>0.3</v>
      </c>
      <c r="AL249" s="9">
        <v>0.05</v>
      </c>
      <c r="AM249" s="9"/>
      <c r="AN249" s="9">
        <v>2.79</v>
      </c>
      <c r="AO249" s="9">
        <v>7.0000000000000007E-2</v>
      </c>
      <c r="AP249" s="9">
        <v>0</v>
      </c>
      <c r="AQ249" s="9"/>
      <c r="AR249" s="9"/>
      <c r="AS249" s="9"/>
      <c r="AT249" s="9"/>
      <c r="AU249" s="9"/>
      <c r="AV249" s="9"/>
      <c r="AW249" s="9"/>
      <c r="AX249" s="9"/>
      <c r="AY249" s="9"/>
      <c r="AZ249" s="9"/>
      <c r="BA249" s="9"/>
      <c r="BB249" s="9"/>
      <c r="BC249" s="9"/>
      <c r="BD249" s="9"/>
      <c r="BE249" s="9"/>
      <c r="BF249" s="9">
        <v>1.23</v>
      </c>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v>1.9</v>
      </c>
      <c r="CI249" s="9"/>
      <c r="CJ249" s="9">
        <v>9</v>
      </c>
      <c r="CK249" s="9">
        <v>15</v>
      </c>
      <c r="CL249" s="9"/>
      <c r="CM249" s="9"/>
      <c r="CN249" s="9">
        <v>0.5</v>
      </c>
      <c r="CO249" s="9">
        <v>1.5</v>
      </c>
      <c r="CP249" s="9">
        <v>5</v>
      </c>
      <c r="CQ249" s="9"/>
      <c r="CR249" s="9">
        <v>10.95</v>
      </c>
      <c r="CS249" s="9"/>
      <c r="CT249" s="9"/>
      <c r="CU249" s="9"/>
      <c r="CV249" s="9"/>
      <c r="CW249" s="9">
        <v>104</v>
      </c>
      <c r="CX249" s="9">
        <v>16.899999999999999</v>
      </c>
      <c r="CY249" s="9">
        <v>13.1</v>
      </c>
      <c r="CZ249" s="9">
        <v>142</v>
      </c>
      <c r="DA249" s="9">
        <v>12.2</v>
      </c>
      <c r="DB249" s="9">
        <v>0.45</v>
      </c>
      <c r="DC249" s="9"/>
      <c r="DD249" s="9"/>
      <c r="DE249" s="9"/>
      <c r="DF249" s="9"/>
      <c r="DG249" s="9"/>
      <c r="DH249" s="9"/>
      <c r="DI249" s="9"/>
      <c r="DJ249" s="9"/>
      <c r="DK249" s="9"/>
      <c r="DL249" s="9"/>
      <c r="DM249" s="9">
        <v>1.75</v>
      </c>
      <c r="DN249" s="9">
        <v>328</v>
      </c>
      <c r="DO249" s="9">
        <v>33.200000000000003</v>
      </c>
      <c r="DP249" s="9">
        <v>71.8</v>
      </c>
      <c r="DQ249" s="9">
        <v>7.45</v>
      </c>
      <c r="DR249" s="9">
        <v>26.3</v>
      </c>
      <c r="DS249" s="9">
        <v>4.47</v>
      </c>
      <c r="DT249" s="9">
        <v>0.66</v>
      </c>
      <c r="DU249" s="9">
        <v>3.3</v>
      </c>
      <c r="DV249" s="9">
        <v>0.46</v>
      </c>
      <c r="DW249" s="9">
        <v>2.57</v>
      </c>
      <c r="DX249" s="9">
        <v>0.48</v>
      </c>
      <c r="DY249" s="9">
        <v>1.3</v>
      </c>
      <c r="DZ249" s="9">
        <v>0.18</v>
      </c>
      <c r="EA249" s="9">
        <v>1.18</v>
      </c>
      <c r="EB249" s="9">
        <v>0.18</v>
      </c>
      <c r="EC249" s="9">
        <v>4.2</v>
      </c>
      <c r="ED249" s="9">
        <v>0.48</v>
      </c>
      <c r="EE249" s="9"/>
      <c r="EF249" s="9"/>
      <c r="EG249" s="9"/>
      <c r="EH249" s="9"/>
      <c r="EI249" s="9"/>
      <c r="EJ249" s="9"/>
      <c r="EK249" s="9"/>
      <c r="EL249" s="9"/>
      <c r="EM249" s="9">
        <v>11.4</v>
      </c>
      <c r="EN249" s="9"/>
      <c r="EO249" s="9">
        <v>7.72</v>
      </c>
      <c r="EP249" s="9">
        <v>1.2</v>
      </c>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7"/>
      <c r="FP249" s="13" t="s">
        <v>445</v>
      </c>
    </row>
    <row r="250" spans="1:172" s="6" customFormat="1" x14ac:dyDescent="0.35">
      <c r="A250" s="13" t="s">
        <v>442</v>
      </c>
      <c r="C250" s="13"/>
      <c r="D250" s="1" t="s">
        <v>172</v>
      </c>
      <c r="E250" s="12">
        <v>51.670791999999999</v>
      </c>
      <c r="F250" s="12">
        <v>51.670791999999999</v>
      </c>
      <c r="G250" s="12">
        <v>124.399551</v>
      </c>
      <c r="H250" s="12">
        <v>124.399551</v>
      </c>
      <c r="L250" s="13" t="s">
        <v>459</v>
      </c>
      <c r="M250" s="13" t="s">
        <v>390</v>
      </c>
      <c r="P250" s="7"/>
      <c r="Q250" s="19">
        <v>152.30000000000001</v>
      </c>
      <c r="R250" s="7"/>
      <c r="S250" s="7"/>
      <c r="T250" s="7"/>
      <c r="U250" s="7"/>
      <c r="V250" s="7"/>
      <c r="W250" s="7"/>
      <c r="X250" s="7"/>
      <c r="Y250" s="7"/>
      <c r="Z250" s="7"/>
      <c r="AA250" s="7"/>
      <c r="AB250" s="9">
        <v>85.36</v>
      </c>
      <c r="AC250" s="9">
        <v>0.27</v>
      </c>
      <c r="AD250" s="9"/>
      <c r="AE250" s="9">
        <v>8.7799999999999994</v>
      </c>
      <c r="AF250" s="9"/>
      <c r="AG250" s="10"/>
      <c r="AH250" s="10"/>
      <c r="AI250" s="11">
        <v>0.99877800000000017</v>
      </c>
      <c r="AJ250" s="9">
        <v>0.02</v>
      </c>
      <c r="AK250" s="9">
        <v>0.27</v>
      </c>
      <c r="AL250" s="9">
        <v>0.04</v>
      </c>
      <c r="AM250" s="9"/>
      <c r="AN250" s="9">
        <v>2.68</v>
      </c>
      <c r="AO250" s="9">
        <v>0.11</v>
      </c>
      <c r="AP250" s="9">
        <v>0.01</v>
      </c>
      <c r="AQ250" s="9"/>
      <c r="AR250" s="9"/>
      <c r="AS250" s="9"/>
      <c r="AT250" s="9"/>
      <c r="AU250" s="9"/>
      <c r="AV250" s="9"/>
      <c r="AW250" s="9"/>
      <c r="AX250" s="9"/>
      <c r="AY250" s="9"/>
      <c r="AZ250" s="9"/>
      <c r="BA250" s="9"/>
      <c r="BB250" s="9"/>
      <c r="BC250" s="9"/>
      <c r="BD250" s="9"/>
      <c r="BE250" s="9"/>
      <c r="BF250" s="9">
        <v>1.17</v>
      </c>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v>3.3</v>
      </c>
      <c r="CI250" s="9"/>
      <c r="CJ250" s="9">
        <v>20</v>
      </c>
      <c r="CK250" s="9">
        <v>56</v>
      </c>
      <c r="CL250" s="9"/>
      <c r="CM250" s="9"/>
      <c r="CN250" s="9">
        <v>0.7</v>
      </c>
      <c r="CO250" s="9">
        <v>2.2000000000000002</v>
      </c>
      <c r="CP250" s="9">
        <v>9.1999999999999993</v>
      </c>
      <c r="CQ250" s="9"/>
      <c r="CR250" s="9">
        <v>12.55</v>
      </c>
      <c r="CS250" s="9"/>
      <c r="CT250" s="9"/>
      <c r="CU250" s="9"/>
      <c r="CV250" s="9"/>
      <c r="CW250" s="9">
        <v>87.5</v>
      </c>
      <c r="CX250" s="9">
        <v>7.6</v>
      </c>
      <c r="CY250" s="9">
        <v>20.100000000000001</v>
      </c>
      <c r="CZ250" s="9">
        <v>201</v>
      </c>
      <c r="DA250" s="9">
        <v>11.5</v>
      </c>
      <c r="DB250" s="9">
        <v>1.1599999999999999</v>
      </c>
      <c r="DC250" s="9"/>
      <c r="DD250" s="9"/>
      <c r="DE250" s="9"/>
      <c r="DF250" s="9"/>
      <c r="DG250" s="9"/>
      <c r="DH250" s="9"/>
      <c r="DI250" s="9"/>
      <c r="DJ250" s="9"/>
      <c r="DK250" s="9"/>
      <c r="DL250" s="9"/>
      <c r="DM250" s="9">
        <v>1.08</v>
      </c>
      <c r="DN250" s="9">
        <v>292</v>
      </c>
      <c r="DO250" s="9">
        <v>34.4</v>
      </c>
      <c r="DP250" s="9">
        <v>73.3</v>
      </c>
      <c r="DQ250" s="9">
        <v>7.58</v>
      </c>
      <c r="DR250" s="9">
        <v>26.9</v>
      </c>
      <c r="DS250" s="9">
        <v>4.75</v>
      </c>
      <c r="DT250" s="9">
        <v>0.82</v>
      </c>
      <c r="DU250" s="9">
        <v>3.73</v>
      </c>
      <c r="DV250" s="9">
        <v>0.57999999999999996</v>
      </c>
      <c r="DW250" s="9">
        <v>3.53</v>
      </c>
      <c r="DX250" s="9">
        <v>0.72</v>
      </c>
      <c r="DY250" s="9">
        <v>2.17</v>
      </c>
      <c r="DZ250" s="9">
        <v>0.32</v>
      </c>
      <c r="EA250" s="9">
        <v>1.93</v>
      </c>
      <c r="EB250" s="9">
        <v>0.31</v>
      </c>
      <c r="EC250" s="9">
        <v>5.5</v>
      </c>
      <c r="ED250" s="9">
        <v>0.37</v>
      </c>
      <c r="EE250" s="9"/>
      <c r="EF250" s="9"/>
      <c r="EG250" s="9"/>
      <c r="EH250" s="9"/>
      <c r="EI250" s="9"/>
      <c r="EJ250" s="9"/>
      <c r="EK250" s="9"/>
      <c r="EL250" s="9"/>
      <c r="EM250" s="9">
        <v>6.1</v>
      </c>
      <c r="EN250" s="9"/>
      <c r="EO250" s="9">
        <v>10.35</v>
      </c>
      <c r="EP250" s="9">
        <v>1.41</v>
      </c>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7"/>
      <c r="FP250" s="13" t="s">
        <v>445</v>
      </c>
    </row>
    <row r="251" spans="1:172" s="6" customFormat="1" x14ac:dyDescent="0.35">
      <c r="A251" s="13" t="s">
        <v>442</v>
      </c>
      <c r="C251" s="13"/>
      <c r="D251" s="1" t="s">
        <v>172</v>
      </c>
      <c r="E251" s="12">
        <v>51.670791999999999</v>
      </c>
      <c r="F251" s="12">
        <v>51.670791999999999</v>
      </c>
      <c r="G251" s="12">
        <v>124.399551</v>
      </c>
      <c r="H251" s="12">
        <v>124.399551</v>
      </c>
      <c r="L251" s="13" t="s">
        <v>460</v>
      </c>
      <c r="M251" s="13" t="s">
        <v>390</v>
      </c>
      <c r="P251" s="7"/>
      <c r="Q251" s="19">
        <v>152.30000000000001</v>
      </c>
      <c r="R251" s="7"/>
      <c r="S251" s="7"/>
      <c r="T251" s="7"/>
      <c r="U251" s="7"/>
      <c r="V251" s="7"/>
      <c r="W251" s="7"/>
      <c r="X251" s="7"/>
      <c r="Y251" s="7"/>
      <c r="Z251" s="7"/>
      <c r="AA251" s="7"/>
      <c r="AB251" s="9">
        <v>84.29</v>
      </c>
      <c r="AC251" s="9">
        <v>0.42</v>
      </c>
      <c r="AD251" s="9"/>
      <c r="AE251" s="9">
        <v>8.01</v>
      </c>
      <c r="AF251" s="9"/>
      <c r="AG251" s="10"/>
      <c r="AH251" s="10"/>
      <c r="AI251" s="11">
        <v>1.9615640000000003</v>
      </c>
      <c r="AJ251" s="9">
        <v>0.02</v>
      </c>
      <c r="AK251" s="9">
        <v>0.28999999999999998</v>
      </c>
      <c r="AL251" s="9">
        <v>0.04</v>
      </c>
      <c r="AM251" s="9"/>
      <c r="AN251" s="9">
        <v>2.46</v>
      </c>
      <c r="AO251" s="9">
        <v>0.09</v>
      </c>
      <c r="AP251" s="9">
        <v>0.02</v>
      </c>
      <c r="AQ251" s="9"/>
      <c r="AR251" s="9"/>
      <c r="AS251" s="9"/>
      <c r="AT251" s="9"/>
      <c r="AU251" s="9"/>
      <c r="AV251" s="9"/>
      <c r="AW251" s="9"/>
      <c r="AX251" s="9"/>
      <c r="AY251" s="9"/>
      <c r="AZ251" s="9"/>
      <c r="BA251" s="9"/>
      <c r="BB251" s="9"/>
      <c r="BC251" s="9"/>
      <c r="BD251" s="9"/>
      <c r="BE251" s="9"/>
      <c r="BF251" s="9">
        <v>1.63</v>
      </c>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v>6.1</v>
      </c>
      <c r="CI251" s="9"/>
      <c r="CJ251" s="9">
        <v>69</v>
      </c>
      <c r="CK251" s="9">
        <v>47</v>
      </c>
      <c r="CL251" s="9"/>
      <c r="CM251" s="9"/>
      <c r="CN251" s="9">
        <v>2.9</v>
      </c>
      <c r="CO251" s="9">
        <v>8.6999999999999993</v>
      </c>
      <c r="CP251" s="9">
        <v>8.3000000000000007</v>
      </c>
      <c r="CQ251" s="9"/>
      <c r="CR251" s="9">
        <v>9.9499999999999993</v>
      </c>
      <c r="CS251" s="9"/>
      <c r="CT251" s="9"/>
      <c r="CU251" s="9"/>
      <c r="CV251" s="9"/>
      <c r="CW251" s="9">
        <v>73.2</v>
      </c>
      <c r="CX251" s="9">
        <v>13.1</v>
      </c>
      <c r="CY251" s="9">
        <v>26.4</v>
      </c>
      <c r="CZ251" s="9">
        <v>669</v>
      </c>
      <c r="DA251" s="9">
        <v>11</v>
      </c>
      <c r="DB251" s="9">
        <v>0.56999999999999995</v>
      </c>
      <c r="DC251" s="9"/>
      <c r="DD251" s="9"/>
      <c r="DE251" s="9"/>
      <c r="DF251" s="9"/>
      <c r="DG251" s="9"/>
      <c r="DH251" s="9"/>
      <c r="DI251" s="9"/>
      <c r="DJ251" s="9"/>
      <c r="DK251" s="9"/>
      <c r="DL251" s="9"/>
      <c r="DM251" s="9">
        <v>0.82</v>
      </c>
      <c r="DN251" s="9">
        <v>551</v>
      </c>
      <c r="DO251" s="9">
        <v>42.3</v>
      </c>
      <c r="DP251" s="9">
        <v>94.3</v>
      </c>
      <c r="DQ251" s="9">
        <v>9.8000000000000007</v>
      </c>
      <c r="DR251" s="9">
        <v>37.1</v>
      </c>
      <c r="DS251" s="9">
        <v>6.89</v>
      </c>
      <c r="DT251" s="9">
        <v>0.97</v>
      </c>
      <c r="DU251" s="9">
        <v>5.41</v>
      </c>
      <c r="DV251" s="9">
        <v>0.81</v>
      </c>
      <c r="DW251" s="9">
        <v>4.9800000000000004</v>
      </c>
      <c r="DX251" s="9">
        <v>1.05</v>
      </c>
      <c r="DY251" s="9">
        <v>3.06</v>
      </c>
      <c r="DZ251" s="9">
        <v>0.46</v>
      </c>
      <c r="EA251" s="9">
        <v>3.17</v>
      </c>
      <c r="EB251" s="9">
        <v>0.5</v>
      </c>
      <c r="EC251" s="9">
        <v>16.899999999999999</v>
      </c>
      <c r="ED251" s="9">
        <v>0.35</v>
      </c>
      <c r="EE251" s="9"/>
      <c r="EF251" s="9"/>
      <c r="EG251" s="9"/>
      <c r="EH251" s="9"/>
      <c r="EI251" s="9"/>
      <c r="EJ251" s="9"/>
      <c r="EK251" s="9"/>
      <c r="EL251" s="9"/>
      <c r="EM251" s="9">
        <v>3.9</v>
      </c>
      <c r="EN251" s="9"/>
      <c r="EO251" s="9">
        <v>13.75</v>
      </c>
      <c r="EP251" s="9">
        <v>2.2000000000000002</v>
      </c>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7"/>
      <c r="FP251" s="13" t="s">
        <v>445</v>
      </c>
    </row>
    <row r="252" spans="1:172" s="6" customFormat="1" x14ac:dyDescent="0.35">
      <c r="A252" s="13" t="s">
        <v>442</v>
      </c>
      <c r="C252" s="13"/>
      <c r="D252" s="1" t="s">
        <v>172</v>
      </c>
      <c r="E252" s="12">
        <v>51.670791999999999</v>
      </c>
      <c r="F252" s="12">
        <v>51.670791999999999</v>
      </c>
      <c r="G252" s="12">
        <v>124.399551</v>
      </c>
      <c r="H252" s="12">
        <v>124.399551</v>
      </c>
      <c r="L252" s="13" t="s">
        <v>461</v>
      </c>
      <c r="M252" s="13" t="s">
        <v>390</v>
      </c>
      <c r="P252" s="7"/>
      <c r="Q252" s="19">
        <v>152.30000000000001</v>
      </c>
      <c r="R252" s="7"/>
      <c r="S252" s="7"/>
      <c r="T252" s="7"/>
      <c r="U252" s="7"/>
      <c r="V252" s="7"/>
      <c r="W252" s="7"/>
      <c r="X252" s="7"/>
      <c r="Y252" s="7"/>
      <c r="Z252" s="7"/>
      <c r="AA252" s="7"/>
      <c r="AB252" s="9">
        <v>84.72</v>
      </c>
      <c r="AC252" s="9">
        <v>0.35</v>
      </c>
      <c r="AD252" s="9"/>
      <c r="AE252" s="9">
        <v>7.98</v>
      </c>
      <c r="AF252" s="9"/>
      <c r="AG252" s="10"/>
      <c r="AH252" s="10"/>
      <c r="AI252" s="11">
        <v>1.75461</v>
      </c>
      <c r="AJ252" s="9">
        <v>0.02</v>
      </c>
      <c r="AK252" s="9">
        <v>0.28000000000000003</v>
      </c>
      <c r="AL252" s="9">
        <v>0.05</v>
      </c>
      <c r="AM252" s="9"/>
      <c r="AN252" s="9">
        <v>2.5099999999999998</v>
      </c>
      <c r="AO252" s="9">
        <v>0.11</v>
      </c>
      <c r="AP252" s="9">
        <v>0.02</v>
      </c>
      <c r="AQ252" s="9"/>
      <c r="AR252" s="9"/>
      <c r="AS252" s="9"/>
      <c r="AT252" s="9"/>
      <c r="AU252" s="9"/>
      <c r="AV252" s="9"/>
      <c r="AW252" s="9"/>
      <c r="AX252" s="9"/>
      <c r="AY252" s="9"/>
      <c r="AZ252" s="9"/>
      <c r="BA252" s="9"/>
      <c r="BB252" s="9"/>
      <c r="BC252" s="9"/>
      <c r="BD252" s="9"/>
      <c r="BE252" s="9"/>
      <c r="BF252" s="9">
        <v>1.38</v>
      </c>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v>3.5</v>
      </c>
      <c r="CI252" s="9"/>
      <c r="CJ252" s="9">
        <v>51</v>
      </c>
      <c r="CK252" s="9">
        <v>85</v>
      </c>
      <c r="CL252" s="9"/>
      <c r="CM252" s="9"/>
      <c r="CN252" s="9">
        <v>2.1</v>
      </c>
      <c r="CO252" s="9">
        <v>4</v>
      </c>
      <c r="CP252" s="9">
        <v>8</v>
      </c>
      <c r="CQ252" s="9"/>
      <c r="CR252" s="9">
        <v>10.4</v>
      </c>
      <c r="CS252" s="9"/>
      <c r="CT252" s="9"/>
      <c r="CU252" s="9"/>
      <c r="CV252" s="9"/>
      <c r="CW252" s="9">
        <v>75.2</v>
      </c>
      <c r="CX252" s="9">
        <v>10.7</v>
      </c>
      <c r="CY252" s="9">
        <v>22.1</v>
      </c>
      <c r="CZ252" s="9">
        <v>591</v>
      </c>
      <c r="DA252" s="9">
        <v>9.3000000000000007</v>
      </c>
      <c r="DB252" s="9">
        <v>1.04</v>
      </c>
      <c r="DC252" s="9"/>
      <c r="DD252" s="9"/>
      <c r="DE252" s="9"/>
      <c r="DF252" s="9"/>
      <c r="DG252" s="9"/>
      <c r="DH252" s="9"/>
      <c r="DI252" s="9"/>
      <c r="DJ252" s="9"/>
      <c r="DK252" s="9"/>
      <c r="DL252" s="9"/>
      <c r="DM252" s="9">
        <v>0.75</v>
      </c>
      <c r="DN252" s="9">
        <v>533</v>
      </c>
      <c r="DO252" s="9">
        <v>33.6</v>
      </c>
      <c r="DP252" s="9">
        <v>76.3</v>
      </c>
      <c r="DQ252" s="9">
        <v>7.97</v>
      </c>
      <c r="DR252" s="9">
        <v>29.9</v>
      </c>
      <c r="DS252" s="9">
        <v>5.76</v>
      </c>
      <c r="DT252" s="9">
        <v>0.86</v>
      </c>
      <c r="DU252" s="9">
        <v>4.33</v>
      </c>
      <c r="DV252" s="9">
        <v>0.65</v>
      </c>
      <c r="DW252" s="9">
        <v>4.22</v>
      </c>
      <c r="DX252" s="9">
        <v>0.84</v>
      </c>
      <c r="DY252" s="9">
        <v>2.44</v>
      </c>
      <c r="DZ252" s="9">
        <v>0.36</v>
      </c>
      <c r="EA252" s="9">
        <v>2.5299999999999998</v>
      </c>
      <c r="EB252" s="9">
        <v>0.41</v>
      </c>
      <c r="EC252" s="9">
        <v>15.1</v>
      </c>
      <c r="ED252" s="9">
        <v>0.32</v>
      </c>
      <c r="EE252" s="9"/>
      <c r="EF252" s="9"/>
      <c r="EG252" s="9"/>
      <c r="EH252" s="9"/>
      <c r="EI252" s="9"/>
      <c r="EJ252" s="9"/>
      <c r="EK252" s="9"/>
      <c r="EL252" s="9"/>
      <c r="EM252" s="9">
        <v>3.8</v>
      </c>
      <c r="EN252" s="9"/>
      <c r="EO252" s="9">
        <v>11.45</v>
      </c>
      <c r="EP252" s="9">
        <v>1.98</v>
      </c>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7"/>
      <c r="FP252" s="13" t="s">
        <v>445</v>
      </c>
    </row>
    <row r="253" spans="1:172" s="6" customFormat="1" x14ac:dyDescent="0.35">
      <c r="A253" s="13" t="s">
        <v>442</v>
      </c>
      <c r="C253" s="13"/>
      <c r="D253" s="1" t="s">
        <v>172</v>
      </c>
      <c r="E253" s="12">
        <v>51.670791999999999</v>
      </c>
      <c r="F253" s="12">
        <v>51.670791999999999</v>
      </c>
      <c r="G253" s="12">
        <v>124.399551</v>
      </c>
      <c r="H253" s="12">
        <v>124.399551</v>
      </c>
      <c r="L253" s="13" t="s">
        <v>462</v>
      </c>
      <c r="M253" s="13" t="s">
        <v>463</v>
      </c>
      <c r="P253" s="7"/>
      <c r="Q253" s="19">
        <v>147.69999999999999</v>
      </c>
      <c r="R253" s="7"/>
      <c r="S253" s="7"/>
      <c r="T253" s="7"/>
      <c r="U253" s="7"/>
      <c r="V253" s="7"/>
      <c r="W253" s="7"/>
      <c r="X253" s="7"/>
      <c r="Y253" s="7"/>
      <c r="Z253" s="7"/>
      <c r="AA253" s="7"/>
      <c r="AB253" s="9">
        <v>51.86</v>
      </c>
      <c r="AC253" s="9">
        <v>0.98</v>
      </c>
      <c r="AD253" s="9"/>
      <c r="AE253" s="9">
        <v>17.18</v>
      </c>
      <c r="AF253" s="9"/>
      <c r="AG253" s="10"/>
      <c r="AH253" s="10"/>
      <c r="AI253" s="11">
        <v>8.4491220000000009</v>
      </c>
      <c r="AJ253" s="9">
        <v>8.3000000000000007</v>
      </c>
      <c r="AK253" s="9">
        <v>5.59</v>
      </c>
      <c r="AL253" s="9">
        <v>0.15</v>
      </c>
      <c r="AM253" s="9"/>
      <c r="AN253" s="9">
        <v>1.1000000000000001</v>
      </c>
      <c r="AO253" s="9">
        <v>3.11</v>
      </c>
      <c r="AP253" s="9">
        <v>0.31</v>
      </c>
      <c r="AQ253" s="9"/>
      <c r="AR253" s="9"/>
      <c r="AS253" s="9"/>
      <c r="AT253" s="9"/>
      <c r="AU253" s="9"/>
      <c r="AV253" s="9"/>
      <c r="AW253" s="9"/>
      <c r="AX253" s="9"/>
      <c r="AY253" s="9"/>
      <c r="AZ253" s="9"/>
      <c r="BA253" s="9"/>
      <c r="BB253" s="9"/>
      <c r="BC253" s="9"/>
      <c r="BD253" s="9"/>
      <c r="BE253" s="9"/>
      <c r="BF253" s="9">
        <v>1.82</v>
      </c>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v>17.600000000000001</v>
      </c>
      <c r="CI253" s="9"/>
      <c r="CJ253" s="9">
        <v>206</v>
      </c>
      <c r="CK253" s="9">
        <v>127</v>
      </c>
      <c r="CL253" s="9"/>
      <c r="CM253" s="9"/>
      <c r="CN253" s="9">
        <v>34.1</v>
      </c>
      <c r="CO253" s="9">
        <v>59.1</v>
      </c>
      <c r="CP253" s="9">
        <v>48.4</v>
      </c>
      <c r="CQ253" s="9"/>
      <c r="CR253" s="9">
        <v>20.5</v>
      </c>
      <c r="CS253" s="9"/>
      <c r="CT253" s="9"/>
      <c r="CU253" s="9"/>
      <c r="CV253" s="9"/>
      <c r="CW253" s="9">
        <v>13.3</v>
      </c>
      <c r="CX253" s="9">
        <v>1100</v>
      </c>
      <c r="CY253" s="9">
        <v>15.2</v>
      </c>
      <c r="CZ253" s="9">
        <v>116</v>
      </c>
      <c r="DA253" s="9">
        <v>4.9000000000000004</v>
      </c>
      <c r="DB253" s="9">
        <v>1.69</v>
      </c>
      <c r="DC253" s="9"/>
      <c r="DD253" s="9"/>
      <c r="DE253" s="9"/>
      <c r="DF253" s="9"/>
      <c r="DG253" s="9"/>
      <c r="DH253" s="9"/>
      <c r="DI253" s="9"/>
      <c r="DJ253" s="9"/>
      <c r="DK253" s="9"/>
      <c r="DL253" s="9"/>
      <c r="DM253" s="9">
        <v>1.34</v>
      </c>
      <c r="DN253" s="9">
        <v>447</v>
      </c>
      <c r="DO253" s="9">
        <v>17.600000000000001</v>
      </c>
      <c r="DP253" s="9">
        <v>39.9</v>
      </c>
      <c r="DQ253" s="9">
        <v>5.08</v>
      </c>
      <c r="DR253" s="9">
        <v>21.1</v>
      </c>
      <c r="DS253" s="9">
        <v>4.4800000000000004</v>
      </c>
      <c r="DT253" s="9">
        <v>1.24</v>
      </c>
      <c r="DU253" s="9">
        <v>3.56</v>
      </c>
      <c r="DV253" s="9">
        <v>0.51</v>
      </c>
      <c r="DW253" s="9">
        <v>3.05</v>
      </c>
      <c r="DX253" s="9">
        <v>0.56999999999999995</v>
      </c>
      <c r="DY253" s="9">
        <v>1.69</v>
      </c>
      <c r="DZ253" s="9">
        <v>0.23</v>
      </c>
      <c r="EA253" s="9">
        <v>1.46</v>
      </c>
      <c r="EB253" s="9">
        <v>0.22</v>
      </c>
      <c r="EC253" s="9">
        <v>2.9</v>
      </c>
      <c r="ED253" s="9">
        <v>0.27</v>
      </c>
      <c r="EE253" s="9"/>
      <c r="EF253" s="9"/>
      <c r="EG253" s="9"/>
      <c r="EH253" s="9"/>
      <c r="EI253" s="9"/>
      <c r="EJ253" s="9"/>
      <c r="EK253" s="9"/>
      <c r="EL253" s="9"/>
      <c r="EM253" s="9">
        <v>10.6</v>
      </c>
      <c r="EN253" s="9"/>
      <c r="EO253" s="9">
        <v>2.5</v>
      </c>
      <c r="EP253" s="9">
        <v>0.73</v>
      </c>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7"/>
      <c r="FP253" s="13" t="s">
        <v>445</v>
      </c>
    </row>
    <row r="254" spans="1:172" s="6" customFormat="1" x14ac:dyDescent="0.35">
      <c r="A254" s="13" t="s">
        <v>442</v>
      </c>
      <c r="C254" s="13"/>
      <c r="D254" s="1" t="s">
        <v>172</v>
      </c>
      <c r="E254" s="12">
        <v>51.670791999999999</v>
      </c>
      <c r="F254" s="12">
        <v>51.670791999999999</v>
      </c>
      <c r="G254" s="12">
        <v>124.399551</v>
      </c>
      <c r="H254" s="12">
        <v>124.399551</v>
      </c>
      <c r="L254" s="13" t="s">
        <v>464</v>
      </c>
      <c r="M254" s="13" t="s">
        <v>463</v>
      </c>
      <c r="P254" s="7"/>
      <c r="Q254" s="19">
        <v>147.69999999999999</v>
      </c>
      <c r="R254" s="7"/>
      <c r="S254" s="7"/>
      <c r="T254" s="7"/>
      <c r="U254" s="7"/>
      <c r="V254" s="7"/>
      <c r="W254" s="7"/>
      <c r="X254" s="7"/>
      <c r="Y254" s="7"/>
      <c r="Z254" s="7"/>
      <c r="AA254" s="7"/>
      <c r="AB254" s="9">
        <v>55.65</v>
      </c>
      <c r="AC254" s="9">
        <v>0.84</v>
      </c>
      <c r="AD254" s="9"/>
      <c r="AE254" s="9">
        <v>17.18</v>
      </c>
      <c r="AF254" s="9"/>
      <c r="AG254" s="10"/>
      <c r="AH254" s="10"/>
      <c r="AI254" s="11">
        <v>6.6495220000000002</v>
      </c>
      <c r="AJ254" s="9">
        <v>6.1</v>
      </c>
      <c r="AK254" s="9">
        <v>3.68</v>
      </c>
      <c r="AL254" s="9">
        <v>0.14000000000000001</v>
      </c>
      <c r="AM254" s="9"/>
      <c r="AN254" s="9">
        <v>2.81</v>
      </c>
      <c r="AO254" s="9">
        <v>3.82</v>
      </c>
      <c r="AP254" s="9">
        <v>0.33</v>
      </c>
      <c r="AQ254" s="9"/>
      <c r="AR254" s="9"/>
      <c r="AS254" s="9"/>
      <c r="AT254" s="9"/>
      <c r="AU254" s="9"/>
      <c r="AV254" s="9"/>
      <c r="AW254" s="9"/>
      <c r="AX254" s="9"/>
      <c r="AY254" s="9"/>
      <c r="AZ254" s="9"/>
      <c r="BA254" s="9"/>
      <c r="BB254" s="9"/>
      <c r="BC254" s="9"/>
      <c r="BD254" s="9"/>
      <c r="BE254" s="9"/>
      <c r="BF254" s="9">
        <v>2.02</v>
      </c>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v>15.3</v>
      </c>
      <c r="CI254" s="9"/>
      <c r="CJ254" s="9">
        <v>147</v>
      </c>
      <c r="CK254" s="9">
        <v>51</v>
      </c>
      <c r="CL254" s="9"/>
      <c r="CM254" s="9"/>
      <c r="CN254" s="9">
        <v>22.1</v>
      </c>
      <c r="CO254" s="9">
        <v>21.7</v>
      </c>
      <c r="CP254" s="9">
        <v>39.200000000000003</v>
      </c>
      <c r="CQ254" s="9"/>
      <c r="CR254" s="9">
        <v>20.9</v>
      </c>
      <c r="CS254" s="9"/>
      <c r="CT254" s="9"/>
      <c r="CU254" s="9"/>
      <c r="CV254" s="9"/>
      <c r="CW254" s="9">
        <v>67.7</v>
      </c>
      <c r="CX254" s="9">
        <v>1260</v>
      </c>
      <c r="CY254" s="9">
        <v>15.2</v>
      </c>
      <c r="CZ254" s="9">
        <v>170</v>
      </c>
      <c r="DA254" s="9">
        <v>7.1</v>
      </c>
      <c r="DB254" s="9">
        <v>1.36</v>
      </c>
      <c r="DC254" s="9"/>
      <c r="DD254" s="9"/>
      <c r="DE254" s="9"/>
      <c r="DF254" s="9"/>
      <c r="DG254" s="9"/>
      <c r="DH254" s="9"/>
      <c r="DI254" s="9"/>
      <c r="DJ254" s="9"/>
      <c r="DK254" s="9"/>
      <c r="DL254" s="9"/>
      <c r="DM254" s="9">
        <v>1.05</v>
      </c>
      <c r="DN254" s="9">
        <v>806</v>
      </c>
      <c r="DO254" s="9">
        <v>26.2</v>
      </c>
      <c r="DP254" s="9">
        <v>56.1</v>
      </c>
      <c r="DQ254" s="9">
        <v>6.73</v>
      </c>
      <c r="DR254" s="9">
        <v>26.7</v>
      </c>
      <c r="DS254" s="9">
        <v>4.74</v>
      </c>
      <c r="DT254" s="9">
        <v>1.23</v>
      </c>
      <c r="DU254" s="9">
        <v>3.62</v>
      </c>
      <c r="DV254" s="9">
        <v>0.54</v>
      </c>
      <c r="DW254" s="9">
        <v>3.05</v>
      </c>
      <c r="DX254" s="9">
        <v>0.6</v>
      </c>
      <c r="DY254" s="9">
        <v>1.6</v>
      </c>
      <c r="DZ254" s="9">
        <v>0.22</v>
      </c>
      <c r="EA254" s="9">
        <v>1.46</v>
      </c>
      <c r="EB254" s="9">
        <v>0.23</v>
      </c>
      <c r="EC254" s="9">
        <v>4.2</v>
      </c>
      <c r="ED254" s="9">
        <v>0.43</v>
      </c>
      <c r="EE254" s="9"/>
      <c r="EF254" s="9"/>
      <c r="EG254" s="9"/>
      <c r="EH254" s="9"/>
      <c r="EI254" s="9"/>
      <c r="EJ254" s="9"/>
      <c r="EK254" s="9"/>
      <c r="EL254" s="9"/>
      <c r="EM254" s="9">
        <v>12.1</v>
      </c>
      <c r="EN254" s="9"/>
      <c r="EO254" s="9">
        <v>5.54</v>
      </c>
      <c r="EP254" s="9">
        <v>1.46</v>
      </c>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7"/>
      <c r="FP254" s="13" t="s">
        <v>445</v>
      </c>
    </row>
    <row r="255" spans="1:172" s="6" customFormat="1" x14ac:dyDescent="0.35">
      <c r="A255" s="13" t="s">
        <v>442</v>
      </c>
      <c r="C255" s="13"/>
      <c r="D255" s="1" t="s">
        <v>172</v>
      </c>
      <c r="E255" s="12">
        <v>51.670791999999999</v>
      </c>
      <c r="F255" s="12">
        <v>51.670791999999999</v>
      </c>
      <c r="G255" s="12">
        <v>124.399551</v>
      </c>
      <c r="H255" s="12">
        <v>124.399551</v>
      </c>
      <c r="L255" s="13" t="s">
        <v>465</v>
      </c>
      <c r="M255" s="13" t="s">
        <v>463</v>
      </c>
      <c r="P255" s="7"/>
      <c r="Q255" s="19">
        <v>147.69999999999999</v>
      </c>
      <c r="R255" s="7"/>
      <c r="S255" s="7"/>
      <c r="T255" s="7"/>
      <c r="U255" s="7"/>
      <c r="V255" s="7"/>
      <c r="W255" s="7"/>
      <c r="X255" s="7"/>
      <c r="Y255" s="7"/>
      <c r="Z255" s="7"/>
      <c r="AA255" s="7"/>
      <c r="AB255" s="9">
        <v>53.16</v>
      </c>
      <c r="AC255" s="9">
        <v>0.93</v>
      </c>
      <c r="AD255" s="9"/>
      <c r="AE255" s="9">
        <v>17.170000000000002</v>
      </c>
      <c r="AF255" s="9"/>
      <c r="AG255" s="10"/>
      <c r="AH255" s="10"/>
      <c r="AI255" s="11">
        <v>7.3333700000000004</v>
      </c>
      <c r="AJ255" s="9">
        <v>6.97</v>
      </c>
      <c r="AK255" s="9">
        <v>4.41</v>
      </c>
      <c r="AL255" s="9">
        <v>0.15</v>
      </c>
      <c r="AM255" s="9"/>
      <c r="AN255" s="9">
        <v>2.2400000000000002</v>
      </c>
      <c r="AO255" s="9">
        <v>3.67</v>
      </c>
      <c r="AP255" s="9">
        <v>0.35</v>
      </c>
      <c r="AQ255" s="9"/>
      <c r="AR255" s="9"/>
      <c r="AS255" s="9"/>
      <c r="AT255" s="9"/>
      <c r="AU255" s="9"/>
      <c r="AV255" s="9"/>
      <c r="AW255" s="9"/>
      <c r="AX255" s="9"/>
      <c r="AY255" s="9"/>
      <c r="AZ255" s="9"/>
      <c r="BA255" s="9"/>
      <c r="BB255" s="9"/>
      <c r="BC255" s="9"/>
      <c r="BD255" s="9"/>
      <c r="BE255" s="9"/>
      <c r="BF255" s="9">
        <v>2.2799999999999998</v>
      </c>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v>17.100000000000001</v>
      </c>
      <c r="CI255" s="9"/>
      <c r="CJ255" s="9">
        <v>197</v>
      </c>
      <c r="CK255" s="9">
        <v>67</v>
      </c>
      <c r="CL255" s="9"/>
      <c r="CM255" s="9"/>
      <c r="CN255" s="9">
        <v>26.3</v>
      </c>
      <c r="CO255" s="9">
        <v>25.3</v>
      </c>
      <c r="CP255" s="9">
        <v>50.1</v>
      </c>
      <c r="CQ255" s="9"/>
      <c r="CR255" s="9">
        <v>21</v>
      </c>
      <c r="CS255" s="9"/>
      <c r="CT255" s="9"/>
      <c r="CU255" s="9"/>
      <c r="CV255" s="9"/>
      <c r="CW255" s="9">
        <v>56.2</v>
      </c>
      <c r="CX255" s="9">
        <v>1355</v>
      </c>
      <c r="CY255" s="9">
        <v>16.100000000000001</v>
      </c>
      <c r="CZ255" s="9">
        <v>160</v>
      </c>
      <c r="DA255" s="9">
        <v>6.9</v>
      </c>
      <c r="DB255" s="9">
        <v>1.07</v>
      </c>
      <c r="DC255" s="9"/>
      <c r="DD255" s="9"/>
      <c r="DE255" s="9"/>
      <c r="DF255" s="9"/>
      <c r="DG255" s="9"/>
      <c r="DH255" s="9"/>
      <c r="DI255" s="9"/>
      <c r="DJ255" s="9"/>
      <c r="DK255" s="9"/>
      <c r="DL255" s="9"/>
      <c r="DM255" s="9">
        <v>0.95</v>
      </c>
      <c r="DN255" s="9">
        <v>835</v>
      </c>
      <c r="DO255" s="9">
        <v>26.7</v>
      </c>
      <c r="DP255" s="9">
        <v>57.6</v>
      </c>
      <c r="DQ255" s="9">
        <v>7.1</v>
      </c>
      <c r="DR255" s="9">
        <v>28.2</v>
      </c>
      <c r="DS255" s="9">
        <v>5.27</v>
      </c>
      <c r="DT255" s="9">
        <v>1.37</v>
      </c>
      <c r="DU255" s="9">
        <v>4.0199999999999996</v>
      </c>
      <c r="DV255" s="9">
        <v>0.54</v>
      </c>
      <c r="DW255" s="9">
        <v>3.24</v>
      </c>
      <c r="DX255" s="9">
        <v>0.61</v>
      </c>
      <c r="DY255" s="9">
        <v>1.64</v>
      </c>
      <c r="DZ255" s="9">
        <v>0.24</v>
      </c>
      <c r="EA255" s="9">
        <v>1.51</v>
      </c>
      <c r="EB255" s="9">
        <v>0.23</v>
      </c>
      <c r="EC255" s="9">
        <v>3.9</v>
      </c>
      <c r="ED255" s="9">
        <v>0.36</v>
      </c>
      <c r="EE255" s="9"/>
      <c r="EF255" s="9"/>
      <c r="EG255" s="9"/>
      <c r="EH255" s="9"/>
      <c r="EI255" s="9"/>
      <c r="EJ255" s="9"/>
      <c r="EK255" s="9"/>
      <c r="EL255" s="9"/>
      <c r="EM255" s="9">
        <v>27.3</v>
      </c>
      <c r="EN255" s="9"/>
      <c r="EO255" s="9">
        <v>3.82</v>
      </c>
      <c r="EP255" s="9">
        <v>1.04</v>
      </c>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7"/>
      <c r="FP255" s="13" t="s">
        <v>445</v>
      </c>
    </row>
    <row r="256" spans="1:172" s="6" customFormat="1" x14ac:dyDescent="0.35">
      <c r="A256" s="13" t="s">
        <v>442</v>
      </c>
      <c r="C256" s="13"/>
      <c r="D256" s="1" t="s">
        <v>172</v>
      </c>
      <c r="E256" s="12">
        <v>51.670791999999999</v>
      </c>
      <c r="F256" s="12">
        <v>51.670791999999999</v>
      </c>
      <c r="G256" s="12">
        <v>124.399551</v>
      </c>
      <c r="H256" s="12">
        <v>124.399551</v>
      </c>
      <c r="L256" s="13" t="s">
        <v>466</v>
      </c>
      <c r="M256" s="13" t="s">
        <v>463</v>
      </c>
      <c r="P256" s="7"/>
      <c r="Q256" s="19">
        <v>147.69999999999999</v>
      </c>
      <c r="R256" s="7"/>
      <c r="S256" s="7"/>
      <c r="T256" s="7"/>
      <c r="U256" s="7"/>
      <c r="V256" s="7"/>
      <c r="W256" s="7"/>
      <c r="X256" s="7"/>
      <c r="Y256" s="7"/>
      <c r="Z256" s="7"/>
      <c r="AA256" s="7"/>
      <c r="AB256" s="9">
        <v>54.99</v>
      </c>
      <c r="AC256" s="9">
        <v>0.93</v>
      </c>
      <c r="AD256" s="9"/>
      <c r="AE256" s="9">
        <v>17.54</v>
      </c>
      <c r="AF256" s="9"/>
      <c r="AG256" s="10"/>
      <c r="AH256" s="10"/>
      <c r="AI256" s="11">
        <v>7.0814260000000004</v>
      </c>
      <c r="AJ256" s="9">
        <v>6.69</v>
      </c>
      <c r="AK256" s="9">
        <v>3.57</v>
      </c>
      <c r="AL256" s="9">
        <v>0.14000000000000001</v>
      </c>
      <c r="AM256" s="9"/>
      <c r="AN256" s="9">
        <v>2.11</v>
      </c>
      <c r="AO256" s="9">
        <v>3.54</v>
      </c>
      <c r="AP256" s="9">
        <v>0.3</v>
      </c>
      <c r="AQ256" s="9"/>
      <c r="AR256" s="9"/>
      <c r="AS256" s="9"/>
      <c r="AT256" s="9"/>
      <c r="AU256" s="9"/>
      <c r="AV256" s="9"/>
      <c r="AW256" s="9"/>
      <c r="AX256" s="9"/>
      <c r="AY256" s="9"/>
      <c r="AZ256" s="9"/>
      <c r="BA256" s="9"/>
      <c r="BB256" s="9"/>
      <c r="BC256" s="9"/>
      <c r="BD256" s="9"/>
      <c r="BE256" s="9"/>
      <c r="BF256" s="9">
        <v>2.11</v>
      </c>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v>15.4</v>
      </c>
      <c r="CI256" s="9"/>
      <c r="CJ256" s="9">
        <v>168</v>
      </c>
      <c r="CK256" s="9">
        <v>36</v>
      </c>
      <c r="CL256" s="9"/>
      <c r="CM256" s="9"/>
      <c r="CN256" s="9">
        <v>24.9</v>
      </c>
      <c r="CO256" s="9">
        <v>20.100000000000001</v>
      </c>
      <c r="CP256" s="9">
        <v>57.8</v>
      </c>
      <c r="CQ256" s="9"/>
      <c r="CR256" s="9">
        <v>21.5</v>
      </c>
      <c r="CS256" s="9"/>
      <c r="CT256" s="9"/>
      <c r="CU256" s="9"/>
      <c r="CV256" s="9"/>
      <c r="CW256" s="9">
        <v>46.4</v>
      </c>
      <c r="CX256" s="9">
        <v>1275</v>
      </c>
      <c r="CY256" s="9">
        <v>16</v>
      </c>
      <c r="CZ256" s="9">
        <v>143</v>
      </c>
      <c r="DA256" s="9">
        <v>6.4</v>
      </c>
      <c r="DB256" s="9">
        <v>0.8</v>
      </c>
      <c r="DC256" s="9"/>
      <c r="DD256" s="9"/>
      <c r="DE256" s="9"/>
      <c r="DF256" s="9"/>
      <c r="DG256" s="9"/>
      <c r="DH256" s="9"/>
      <c r="DI256" s="9"/>
      <c r="DJ256" s="9"/>
      <c r="DK256" s="9"/>
      <c r="DL256" s="9"/>
      <c r="DM256" s="9">
        <v>1.47</v>
      </c>
      <c r="DN256" s="9">
        <v>655</v>
      </c>
      <c r="DO256" s="9">
        <v>24.3</v>
      </c>
      <c r="DP256" s="9">
        <v>52</v>
      </c>
      <c r="DQ256" s="9">
        <v>6.5</v>
      </c>
      <c r="DR256" s="9">
        <v>25.7</v>
      </c>
      <c r="DS256" s="9">
        <v>5.04</v>
      </c>
      <c r="DT256" s="9">
        <v>1.3</v>
      </c>
      <c r="DU256" s="9">
        <v>3.84</v>
      </c>
      <c r="DV256" s="9">
        <v>0.53</v>
      </c>
      <c r="DW256" s="9">
        <v>3.06</v>
      </c>
      <c r="DX256" s="9">
        <v>0.61</v>
      </c>
      <c r="DY256" s="9">
        <v>1.62</v>
      </c>
      <c r="DZ256" s="9">
        <v>0.25</v>
      </c>
      <c r="EA256" s="9">
        <v>1.54</v>
      </c>
      <c r="EB256" s="9">
        <v>0.24</v>
      </c>
      <c r="EC256" s="9">
        <v>3.7</v>
      </c>
      <c r="ED256" s="9">
        <v>0.38</v>
      </c>
      <c r="EE256" s="9"/>
      <c r="EF256" s="9"/>
      <c r="EG256" s="9"/>
      <c r="EH256" s="9"/>
      <c r="EI256" s="9"/>
      <c r="EJ256" s="9"/>
      <c r="EK256" s="9"/>
      <c r="EL256" s="9"/>
      <c r="EM256" s="9">
        <v>20.7</v>
      </c>
      <c r="EN256" s="9"/>
      <c r="EO256" s="9">
        <v>3.51</v>
      </c>
      <c r="EP256" s="9">
        <v>1.04</v>
      </c>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7"/>
      <c r="FP256" s="13" t="s">
        <v>445</v>
      </c>
    </row>
    <row r="257" spans="1:172" s="6" customFormat="1" x14ac:dyDescent="0.35">
      <c r="A257" s="13" t="s">
        <v>442</v>
      </c>
      <c r="C257" s="13"/>
      <c r="D257" s="1" t="s">
        <v>172</v>
      </c>
      <c r="E257" s="12">
        <v>51.670791999999999</v>
      </c>
      <c r="F257" s="12">
        <v>51.670791999999999</v>
      </c>
      <c r="G257" s="12">
        <v>124.399551</v>
      </c>
      <c r="H257" s="12">
        <v>124.399551</v>
      </c>
      <c r="L257" s="13" t="s">
        <v>467</v>
      </c>
      <c r="M257" s="13" t="s">
        <v>463</v>
      </c>
      <c r="P257" s="7"/>
      <c r="Q257" s="19">
        <v>147.69999999999999</v>
      </c>
      <c r="R257" s="7"/>
      <c r="S257" s="7"/>
      <c r="T257" s="7"/>
      <c r="U257" s="7"/>
      <c r="V257" s="7"/>
      <c r="W257" s="7"/>
      <c r="X257" s="7"/>
      <c r="Y257" s="7"/>
      <c r="Z257" s="7"/>
      <c r="AA257" s="7"/>
      <c r="AB257" s="9">
        <v>53.77</v>
      </c>
      <c r="AC257" s="9">
        <v>0.95</v>
      </c>
      <c r="AD257" s="9"/>
      <c r="AE257" s="9">
        <v>16.87</v>
      </c>
      <c r="AF257" s="9"/>
      <c r="AG257" s="10"/>
      <c r="AH257" s="10"/>
      <c r="AI257" s="11">
        <v>7.4953340000000006</v>
      </c>
      <c r="AJ257" s="9">
        <v>6.37</v>
      </c>
      <c r="AK257" s="9">
        <v>4.67</v>
      </c>
      <c r="AL257" s="9">
        <v>0.16</v>
      </c>
      <c r="AM257" s="9"/>
      <c r="AN257" s="9">
        <v>2.2200000000000002</v>
      </c>
      <c r="AO257" s="9">
        <v>3.71</v>
      </c>
      <c r="AP257" s="9">
        <v>0.36</v>
      </c>
      <c r="AQ257" s="9"/>
      <c r="AR257" s="9"/>
      <c r="AS257" s="9"/>
      <c r="AT257" s="9"/>
      <c r="AU257" s="9"/>
      <c r="AV257" s="9"/>
      <c r="AW257" s="9"/>
      <c r="AX257" s="9"/>
      <c r="AY257" s="9"/>
      <c r="AZ257" s="9"/>
      <c r="BA257" s="9"/>
      <c r="BB257" s="9"/>
      <c r="BC257" s="9"/>
      <c r="BD257" s="9"/>
      <c r="BE257" s="9"/>
      <c r="BF257" s="9">
        <v>2.86</v>
      </c>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v>17.899999999999999</v>
      </c>
      <c r="CI257" s="9"/>
      <c r="CJ257" s="9">
        <v>188</v>
      </c>
      <c r="CK257" s="9">
        <v>79</v>
      </c>
      <c r="CL257" s="9"/>
      <c r="CM257" s="9"/>
      <c r="CN257" s="9">
        <v>26.3</v>
      </c>
      <c r="CO257" s="9">
        <v>26.1</v>
      </c>
      <c r="CP257" s="9">
        <v>51.2</v>
      </c>
      <c r="CQ257" s="9"/>
      <c r="CR257" s="9">
        <v>20.9</v>
      </c>
      <c r="CS257" s="9"/>
      <c r="CT257" s="9"/>
      <c r="CU257" s="9"/>
      <c r="CV257" s="9"/>
      <c r="CW257" s="9">
        <v>49.4</v>
      </c>
      <c r="CX257" s="9">
        <v>1115</v>
      </c>
      <c r="CY257" s="9">
        <v>16</v>
      </c>
      <c r="CZ257" s="9">
        <v>159</v>
      </c>
      <c r="DA257" s="9">
        <v>6.8</v>
      </c>
      <c r="DB257" s="9">
        <v>1.01</v>
      </c>
      <c r="DC257" s="9"/>
      <c r="DD257" s="9"/>
      <c r="DE257" s="9"/>
      <c r="DF257" s="9"/>
      <c r="DG257" s="9"/>
      <c r="DH257" s="9"/>
      <c r="DI257" s="9"/>
      <c r="DJ257" s="9"/>
      <c r="DK257" s="9"/>
      <c r="DL257" s="9"/>
      <c r="DM257" s="9">
        <v>1.01</v>
      </c>
      <c r="DN257" s="9">
        <v>888</v>
      </c>
      <c r="DO257" s="9">
        <v>26.5</v>
      </c>
      <c r="DP257" s="9">
        <v>56.9</v>
      </c>
      <c r="DQ257" s="9">
        <v>6.92</v>
      </c>
      <c r="DR257" s="9">
        <v>27.8</v>
      </c>
      <c r="DS257" s="9">
        <v>5.23</v>
      </c>
      <c r="DT257" s="9">
        <v>1.38</v>
      </c>
      <c r="DU257" s="9">
        <v>3.81</v>
      </c>
      <c r="DV257" s="9">
        <v>0.53</v>
      </c>
      <c r="DW257" s="9">
        <v>3.12</v>
      </c>
      <c r="DX257" s="9">
        <v>0.57999999999999996</v>
      </c>
      <c r="DY257" s="9">
        <v>1.55</v>
      </c>
      <c r="DZ257" s="9">
        <v>0.22</v>
      </c>
      <c r="EA257" s="9">
        <v>1.44</v>
      </c>
      <c r="EB257" s="9">
        <v>0.22</v>
      </c>
      <c r="EC257" s="9">
        <v>3.9</v>
      </c>
      <c r="ED257" s="9">
        <v>0.37</v>
      </c>
      <c r="EE257" s="9"/>
      <c r="EF257" s="9"/>
      <c r="EG257" s="9"/>
      <c r="EH257" s="9"/>
      <c r="EI257" s="9"/>
      <c r="EJ257" s="9"/>
      <c r="EK257" s="9"/>
      <c r="EL257" s="9"/>
      <c r="EM257" s="9">
        <v>11</v>
      </c>
      <c r="EN257" s="9"/>
      <c r="EO257" s="9">
        <v>3.96</v>
      </c>
      <c r="EP257" s="9">
        <v>1.02</v>
      </c>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7"/>
      <c r="FP257" s="13" t="s">
        <v>445</v>
      </c>
    </row>
    <row r="258" spans="1:172" s="6" customFormat="1" x14ac:dyDescent="0.35">
      <c r="A258" s="13" t="s">
        <v>442</v>
      </c>
      <c r="C258" s="13"/>
      <c r="D258" s="1" t="s">
        <v>172</v>
      </c>
      <c r="E258" s="12">
        <v>51.670791999999999</v>
      </c>
      <c r="F258" s="12">
        <v>51.670791999999999</v>
      </c>
      <c r="G258" s="12">
        <v>124.399551</v>
      </c>
      <c r="H258" s="12">
        <v>124.399551</v>
      </c>
      <c r="L258" s="13" t="s">
        <v>468</v>
      </c>
      <c r="M258" s="13" t="s">
        <v>463</v>
      </c>
      <c r="P258" s="7"/>
      <c r="Q258" s="19">
        <v>147.69999999999999</v>
      </c>
      <c r="R258" s="7"/>
      <c r="S258" s="7"/>
      <c r="T258" s="7"/>
      <c r="U258" s="7"/>
      <c r="V258" s="7"/>
      <c r="W258" s="7"/>
      <c r="X258" s="7"/>
      <c r="Y258" s="7"/>
      <c r="Z258" s="7"/>
      <c r="AA258" s="7"/>
      <c r="AB258" s="9">
        <v>55.2</v>
      </c>
      <c r="AC258" s="9">
        <v>0.89</v>
      </c>
      <c r="AD258" s="9"/>
      <c r="AE258" s="9">
        <v>17.239999999999998</v>
      </c>
      <c r="AF258" s="9"/>
      <c r="AG258" s="10"/>
      <c r="AH258" s="10"/>
      <c r="AI258" s="11">
        <v>7.0724280000000004</v>
      </c>
      <c r="AJ258" s="9">
        <v>6.64</v>
      </c>
      <c r="AK258" s="9">
        <v>4.2</v>
      </c>
      <c r="AL258" s="9">
        <v>0.17</v>
      </c>
      <c r="AM258" s="9"/>
      <c r="AN258" s="9">
        <v>2.0099999999999998</v>
      </c>
      <c r="AO258" s="9">
        <v>3.43</v>
      </c>
      <c r="AP258" s="9">
        <v>0.34</v>
      </c>
      <c r="AQ258" s="9"/>
      <c r="AR258" s="9"/>
      <c r="AS258" s="9"/>
      <c r="AT258" s="9"/>
      <c r="AU258" s="9"/>
      <c r="AV258" s="9"/>
      <c r="AW258" s="9"/>
      <c r="AX258" s="9"/>
      <c r="AY258" s="9"/>
      <c r="AZ258" s="9"/>
      <c r="BA258" s="9"/>
      <c r="BB258" s="9"/>
      <c r="BC258" s="9"/>
      <c r="BD258" s="9"/>
      <c r="BE258" s="9"/>
      <c r="BF258" s="9">
        <v>1.71</v>
      </c>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v>15.9</v>
      </c>
      <c r="CI258" s="9"/>
      <c r="CJ258" s="9">
        <v>172</v>
      </c>
      <c r="CK258" s="9">
        <v>86</v>
      </c>
      <c r="CL258" s="9"/>
      <c r="CM258" s="9"/>
      <c r="CN258" s="9">
        <v>25.8</v>
      </c>
      <c r="CO258" s="9">
        <v>26.5</v>
      </c>
      <c r="CP258" s="9">
        <v>42.4</v>
      </c>
      <c r="CQ258" s="9"/>
      <c r="CR258" s="9">
        <v>21.2</v>
      </c>
      <c r="CS258" s="9"/>
      <c r="CT258" s="9"/>
      <c r="CU258" s="9"/>
      <c r="CV258" s="9"/>
      <c r="CW258" s="9">
        <v>41.8</v>
      </c>
      <c r="CX258" s="9">
        <v>1015</v>
      </c>
      <c r="CY258" s="9">
        <v>16.5</v>
      </c>
      <c r="CZ258" s="9">
        <v>186</v>
      </c>
      <c r="DA258" s="9">
        <v>7.5</v>
      </c>
      <c r="DB258" s="9">
        <v>1.35</v>
      </c>
      <c r="DC258" s="9"/>
      <c r="DD258" s="9"/>
      <c r="DE258" s="9"/>
      <c r="DF258" s="9"/>
      <c r="DG258" s="9"/>
      <c r="DH258" s="9"/>
      <c r="DI258" s="9"/>
      <c r="DJ258" s="9"/>
      <c r="DK258" s="9"/>
      <c r="DL258" s="9"/>
      <c r="DM258" s="9">
        <v>1.17</v>
      </c>
      <c r="DN258" s="9">
        <v>759</v>
      </c>
      <c r="DO258" s="9">
        <v>27</v>
      </c>
      <c r="DP258" s="9">
        <v>58.2</v>
      </c>
      <c r="DQ258" s="9">
        <v>6.61</v>
      </c>
      <c r="DR258" s="9">
        <v>29.6</v>
      </c>
      <c r="DS258" s="9">
        <v>4.99</v>
      </c>
      <c r="DT258" s="9">
        <v>1.38</v>
      </c>
      <c r="DU258" s="9">
        <v>4.26</v>
      </c>
      <c r="DV258" s="9">
        <v>0.6</v>
      </c>
      <c r="DW258" s="9">
        <v>3.52</v>
      </c>
      <c r="DX258" s="9">
        <v>0.65</v>
      </c>
      <c r="DY258" s="9">
        <v>1.79</v>
      </c>
      <c r="DZ258" s="9">
        <v>0.26</v>
      </c>
      <c r="EA258" s="9">
        <v>1.7</v>
      </c>
      <c r="EB258" s="9">
        <v>0.27</v>
      </c>
      <c r="EC258" s="9">
        <v>4.4000000000000004</v>
      </c>
      <c r="ED258" s="9">
        <v>0.41</v>
      </c>
      <c r="EE258" s="9"/>
      <c r="EF258" s="9"/>
      <c r="EG258" s="9"/>
      <c r="EH258" s="9"/>
      <c r="EI258" s="9"/>
      <c r="EJ258" s="9"/>
      <c r="EK258" s="9"/>
      <c r="EL258" s="9"/>
      <c r="EM258" s="9">
        <v>14.4</v>
      </c>
      <c r="EN258" s="9"/>
      <c r="EO258" s="9">
        <v>5.24</v>
      </c>
      <c r="EP258" s="9">
        <v>1.36</v>
      </c>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7"/>
      <c r="FP258" s="13" t="s">
        <v>445</v>
      </c>
    </row>
    <row r="259" spans="1:172" s="6" customFormat="1" x14ac:dyDescent="0.35">
      <c r="A259" s="13" t="s">
        <v>442</v>
      </c>
      <c r="C259" s="13"/>
      <c r="D259" s="1" t="s">
        <v>172</v>
      </c>
      <c r="E259" s="12">
        <v>51.670791999999999</v>
      </c>
      <c r="F259" s="12">
        <v>51.670791999999999</v>
      </c>
      <c r="G259" s="12">
        <v>124.399551</v>
      </c>
      <c r="H259" s="12">
        <v>124.399551</v>
      </c>
      <c r="L259" s="13" t="s">
        <v>469</v>
      </c>
      <c r="M259" s="13" t="s">
        <v>470</v>
      </c>
      <c r="P259" s="7"/>
      <c r="Q259" s="19">
        <v>122.8</v>
      </c>
      <c r="R259" s="7"/>
      <c r="S259" s="7"/>
      <c r="T259" s="7"/>
      <c r="U259" s="7"/>
      <c r="V259" s="7"/>
      <c r="W259" s="7"/>
      <c r="X259" s="7"/>
      <c r="Y259" s="7"/>
      <c r="Z259" s="7"/>
      <c r="AA259" s="7"/>
      <c r="AB259" s="9">
        <v>68.819999999999993</v>
      </c>
      <c r="AC259" s="9">
        <v>0.35</v>
      </c>
      <c r="AD259" s="9"/>
      <c r="AE259" s="9">
        <v>15</v>
      </c>
      <c r="AF259" s="9"/>
      <c r="AG259" s="10"/>
      <c r="AH259" s="10"/>
      <c r="AI259" s="11">
        <v>2.6904020000000002</v>
      </c>
      <c r="AJ259" s="9">
        <v>1.1000000000000001</v>
      </c>
      <c r="AK259" s="9">
        <v>0.39</v>
      </c>
      <c r="AL259" s="9">
        <v>0.1</v>
      </c>
      <c r="AM259" s="9"/>
      <c r="AN259" s="9">
        <v>5.12</v>
      </c>
      <c r="AO259" s="9">
        <v>3.77</v>
      </c>
      <c r="AP259" s="9">
        <v>0.06</v>
      </c>
      <c r="AQ259" s="9"/>
      <c r="AR259" s="9"/>
      <c r="AS259" s="9"/>
      <c r="AT259" s="9"/>
      <c r="AU259" s="9"/>
      <c r="AV259" s="9"/>
      <c r="AW259" s="9"/>
      <c r="AX259" s="9"/>
      <c r="AY259" s="9"/>
      <c r="AZ259" s="9"/>
      <c r="BA259" s="9"/>
      <c r="BB259" s="9"/>
      <c r="BC259" s="9"/>
      <c r="BD259" s="9"/>
      <c r="BE259" s="9"/>
      <c r="BF259" s="9">
        <v>1.77</v>
      </c>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v>7.7</v>
      </c>
      <c r="CI259" s="9"/>
      <c r="CJ259" s="9">
        <v>6</v>
      </c>
      <c r="CK259" s="9">
        <v>8</v>
      </c>
      <c r="CL259" s="9"/>
      <c r="CM259" s="9"/>
      <c r="CN259" s="9">
        <v>1.7</v>
      </c>
      <c r="CO259" s="9">
        <v>0.7</v>
      </c>
      <c r="CP259" s="9">
        <v>3.2</v>
      </c>
      <c r="CQ259" s="9"/>
      <c r="CR259" s="9">
        <v>20.399999999999999</v>
      </c>
      <c r="CS259" s="9"/>
      <c r="CT259" s="9"/>
      <c r="CU259" s="9"/>
      <c r="CV259" s="9"/>
      <c r="CW259" s="9">
        <v>152</v>
      </c>
      <c r="CX259" s="9">
        <v>151.5</v>
      </c>
      <c r="CY259" s="9">
        <v>28.9</v>
      </c>
      <c r="CZ259" s="9">
        <v>473</v>
      </c>
      <c r="DA259" s="9">
        <v>18.7</v>
      </c>
      <c r="DB259" s="9">
        <v>0.34</v>
      </c>
      <c r="DC259" s="9"/>
      <c r="DD259" s="9"/>
      <c r="DE259" s="9"/>
      <c r="DF259" s="9"/>
      <c r="DG259" s="9"/>
      <c r="DH259" s="9"/>
      <c r="DI259" s="9"/>
      <c r="DJ259" s="9"/>
      <c r="DK259" s="9"/>
      <c r="DL259" s="9"/>
      <c r="DM259" s="9">
        <v>2</v>
      </c>
      <c r="DN259" s="9">
        <v>1090</v>
      </c>
      <c r="DO259" s="9">
        <v>53.8</v>
      </c>
      <c r="DP259" s="9">
        <v>113</v>
      </c>
      <c r="DQ259" s="9">
        <v>12.85</v>
      </c>
      <c r="DR259" s="9">
        <v>46.2</v>
      </c>
      <c r="DS259" s="9">
        <v>8.0500000000000007</v>
      </c>
      <c r="DT259" s="9">
        <v>1.07</v>
      </c>
      <c r="DU259" s="9">
        <v>5.64</v>
      </c>
      <c r="DV259" s="9">
        <v>0.85</v>
      </c>
      <c r="DW259" s="9">
        <v>5.41</v>
      </c>
      <c r="DX259" s="9">
        <v>1.08</v>
      </c>
      <c r="DY259" s="9">
        <v>3.15</v>
      </c>
      <c r="DZ259" s="9">
        <v>0.45</v>
      </c>
      <c r="EA259" s="9">
        <v>3.11</v>
      </c>
      <c r="EB259" s="9">
        <v>0.47</v>
      </c>
      <c r="EC259" s="9">
        <v>11.5</v>
      </c>
      <c r="ED259" s="9">
        <v>1.07</v>
      </c>
      <c r="EE259" s="9"/>
      <c r="EF259" s="9"/>
      <c r="EG259" s="9"/>
      <c r="EH259" s="9"/>
      <c r="EI259" s="9"/>
      <c r="EJ259" s="9"/>
      <c r="EK259" s="9"/>
      <c r="EL259" s="9"/>
      <c r="EM259" s="9">
        <v>18.899999999999999</v>
      </c>
      <c r="EN259" s="9"/>
      <c r="EO259" s="9">
        <v>18.95</v>
      </c>
      <c r="EP259" s="9">
        <v>6.25</v>
      </c>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7"/>
      <c r="FP259" s="13" t="s">
        <v>445</v>
      </c>
    </row>
    <row r="260" spans="1:172" s="6" customFormat="1" x14ac:dyDescent="0.35">
      <c r="A260" s="13" t="s">
        <v>442</v>
      </c>
      <c r="C260" s="13"/>
      <c r="D260" s="1" t="s">
        <v>172</v>
      </c>
      <c r="E260" s="12">
        <v>51.670791999999999</v>
      </c>
      <c r="F260" s="12">
        <v>51.670791999999999</v>
      </c>
      <c r="G260" s="12">
        <v>124.399551</v>
      </c>
      <c r="H260" s="12">
        <v>124.399551</v>
      </c>
      <c r="L260" s="13" t="s">
        <v>471</v>
      </c>
      <c r="M260" s="13" t="s">
        <v>470</v>
      </c>
      <c r="P260" s="7"/>
      <c r="Q260" s="19">
        <v>122.8</v>
      </c>
      <c r="R260" s="7"/>
      <c r="S260" s="7"/>
      <c r="T260" s="7"/>
      <c r="U260" s="7"/>
      <c r="V260" s="7"/>
      <c r="W260" s="7"/>
      <c r="X260" s="7"/>
      <c r="Y260" s="7"/>
      <c r="Z260" s="7"/>
      <c r="AA260" s="7"/>
      <c r="AB260" s="9">
        <v>69.069999999999993</v>
      </c>
      <c r="AC260" s="9">
        <v>0.32</v>
      </c>
      <c r="AD260" s="9"/>
      <c r="AE260" s="9">
        <v>14.92</v>
      </c>
      <c r="AF260" s="9"/>
      <c r="AG260" s="10"/>
      <c r="AH260" s="10"/>
      <c r="AI260" s="11">
        <v>2.6004220000000005</v>
      </c>
      <c r="AJ260" s="9">
        <v>1.1100000000000001</v>
      </c>
      <c r="AK260" s="9">
        <v>0.26</v>
      </c>
      <c r="AL260" s="9">
        <v>0.08</v>
      </c>
      <c r="AM260" s="9"/>
      <c r="AN260" s="9">
        <v>5.19</v>
      </c>
      <c r="AO260" s="9">
        <v>3.84</v>
      </c>
      <c r="AP260" s="9">
        <v>0.05</v>
      </c>
      <c r="AQ260" s="9"/>
      <c r="AR260" s="9"/>
      <c r="AS260" s="9"/>
      <c r="AT260" s="9"/>
      <c r="AU260" s="9"/>
      <c r="AV260" s="9"/>
      <c r="AW260" s="9"/>
      <c r="AX260" s="9"/>
      <c r="AY260" s="9"/>
      <c r="AZ260" s="9"/>
      <c r="BA260" s="9"/>
      <c r="BB260" s="9"/>
      <c r="BC260" s="9"/>
      <c r="BD260" s="9"/>
      <c r="BE260" s="9"/>
      <c r="BF260" s="9">
        <v>1.71</v>
      </c>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v>7.6</v>
      </c>
      <c r="CI260" s="9"/>
      <c r="CJ260" s="9">
        <v>5</v>
      </c>
      <c r="CK260" s="9">
        <v>6</v>
      </c>
      <c r="CL260" s="9"/>
      <c r="CM260" s="9"/>
      <c r="CN260" s="9">
        <v>1.7</v>
      </c>
      <c r="CO260" s="9">
        <v>0.6</v>
      </c>
      <c r="CP260" s="9">
        <v>4.9000000000000004</v>
      </c>
      <c r="CQ260" s="9"/>
      <c r="CR260" s="9">
        <v>20.6</v>
      </c>
      <c r="CS260" s="9"/>
      <c r="CT260" s="9"/>
      <c r="CU260" s="9"/>
      <c r="CV260" s="9"/>
      <c r="CW260" s="9">
        <v>153.5</v>
      </c>
      <c r="CX260" s="9">
        <v>122</v>
      </c>
      <c r="CY260" s="9">
        <v>28.1</v>
      </c>
      <c r="CZ260" s="9">
        <v>469</v>
      </c>
      <c r="DA260" s="9">
        <v>18.2</v>
      </c>
      <c r="DB260" s="9">
        <v>0.36</v>
      </c>
      <c r="DC260" s="9"/>
      <c r="DD260" s="9"/>
      <c r="DE260" s="9"/>
      <c r="DF260" s="9"/>
      <c r="DG260" s="9"/>
      <c r="DH260" s="9"/>
      <c r="DI260" s="9"/>
      <c r="DJ260" s="9"/>
      <c r="DK260" s="9"/>
      <c r="DL260" s="9"/>
      <c r="DM260" s="9">
        <v>1.83</v>
      </c>
      <c r="DN260" s="9">
        <v>1010</v>
      </c>
      <c r="DO260" s="9">
        <v>51.1</v>
      </c>
      <c r="DP260" s="9">
        <v>107.5</v>
      </c>
      <c r="DQ260" s="9">
        <v>12.25</v>
      </c>
      <c r="DR260" s="9">
        <v>44.1</v>
      </c>
      <c r="DS260" s="9">
        <v>7.95</v>
      </c>
      <c r="DT260" s="9">
        <v>1.0900000000000001</v>
      </c>
      <c r="DU260" s="9">
        <v>5.84</v>
      </c>
      <c r="DV260" s="9">
        <v>0.83</v>
      </c>
      <c r="DW260" s="9">
        <v>5.08</v>
      </c>
      <c r="DX260" s="9">
        <v>0.99</v>
      </c>
      <c r="DY260" s="9">
        <v>3.03</v>
      </c>
      <c r="DZ260" s="9">
        <v>0.46</v>
      </c>
      <c r="EA260" s="9">
        <v>2.99</v>
      </c>
      <c r="EB260" s="9">
        <v>0.5</v>
      </c>
      <c r="EC260" s="9">
        <v>11.6</v>
      </c>
      <c r="ED260" s="9">
        <v>0.94</v>
      </c>
      <c r="EE260" s="9"/>
      <c r="EF260" s="9"/>
      <c r="EG260" s="9"/>
      <c r="EH260" s="9"/>
      <c r="EI260" s="9"/>
      <c r="EJ260" s="9"/>
      <c r="EK260" s="9"/>
      <c r="EL260" s="9"/>
      <c r="EM260" s="9">
        <v>17</v>
      </c>
      <c r="EN260" s="9"/>
      <c r="EO260" s="9">
        <v>18.649999999999999</v>
      </c>
      <c r="EP260" s="9">
        <v>6.19</v>
      </c>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7"/>
      <c r="FP260" s="13" t="s">
        <v>445</v>
      </c>
    </row>
    <row r="261" spans="1:172" s="6" customFormat="1" x14ac:dyDescent="0.35">
      <c r="A261" s="13" t="s">
        <v>442</v>
      </c>
      <c r="C261" s="13"/>
      <c r="D261" s="1" t="s">
        <v>172</v>
      </c>
      <c r="E261" s="12">
        <v>51.670791999999999</v>
      </c>
      <c r="F261" s="12">
        <v>51.670791999999999</v>
      </c>
      <c r="G261" s="12">
        <v>124.399551</v>
      </c>
      <c r="H261" s="12">
        <v>124.399551</v>
      </c>
      <c r="L261" s="13" t="s">
        <v>472</v>
      </c>
      <c r="M261" s="13" t="s">
        <v>470</v>
      </c>
      <c r="P261" s="7"/>
      <c r="Q261" s="19">
        <v>122.8</v>
      </c>
      <c r="R261" s="7"/>
      <c r="S261" s="7"/>
      <c r="T261" s="7"/>
      <c r="U261" s="7"/>
      <c r="V261" s="7"/>
      <c r="W261" s="7"/>
      <c r="X261" s="7"/>
      <c r="Y261" s="7"/>
      <c r="Z261" s="7"/>
      <c r="AA261" s="7"/>
      <c r="AB261" s="9">
        <v>68.209999999999994</v>
      </c>
      <c r="AC261" s="9">
        <v>0.35</v>
      </c>
      <c r="AD261" s="9"/>
      <c r="AE261" s="9">
        <v>15.04</v>
      </c>
      <c r="AF261" s="9"/>
      <c r="AG261" s="10"/>
      <c r="AH261" s="10"/>
      <c r="AI261" s="11">
        <v>2.6814040000000001</v>
      </c>
      <c r="AJ261" s="9">
        <v>1.26</v>
      </c>
      <c r="AK261" s="9">
        <v>0.39</v>
      </c>
      <c r="AL261" s="9">
        <v>0.1</v>
      </c>
      <c r="AM261" s="9"/>
      <c r="AN261" s="9">
        <v>5.0999999999999996</v>
      </c>
      <c r="AO261" s="9">
        <v>3.94</v>
      </c>
      <c r="AP261" s="9">
        <v>0.06</v>
      </c>
      <c r="AQ261" s="9"/>
      <c r="AR261" s="9"/>
      <c r="AS261" s="9"/>
      <c r="AT261" s="9"/>
      <c r="AU261" s="9"/>
      <c r="AV261" s="9"/>
      <c r="AW261" s="9"/>
      <c r="AX261" s="9"/>
      <c r="AY261" s="9"/>
      <c r="AZ261" s="9"/>
      <c r="BA261" s="9"/>
      <c r="BB261" s="9"/>
      <c r="BC261" s="9"/>
      <c r="BD261" s="9"/>
      <c r="BE261" s="9"/>
      <c r="BF261" s="9">
        <v>1.61</v>
      </c>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v>8</v>
      </c>
      <c r="CI261" s="9"/>
      <c r="CJ261" s="9">
        <v>6</v>
      </c>
      <c r="CK261" s="9">
        <v>8</v>
      </c>
      <c r="CL261" s="9"/>
      <c r="CM261" s="9"/>
      <c r="CN261" s="9">
        <v>1.8</v>
      </c>
      <c r="CO261" s="9">
        <v>0.8</v>
      </c>
      <c r="CP261" s="9">
        <v>3.8</v>
      </c>
      <c r="CQ261" s="9"/>
      <c r="CR261" s="9">
        <v>20.9</v>
      </c>
      <c r="CS261" s="9"/>
      <c r="CT261" s="9"/>
      <c r="CU261" s="9"/>
      <c r="CV261" s="9"/>
      <c r="CW261" s="9">
        <v>149</v>
      </c>
      <c r="CX261" s="9">
        <v>141.5</v>
      </c>
      <c r="CY261" s="9">
        <v>27.9</v>
      </c>
      <c r="CZ261" s="9">
        <v>459</v>
      </c>
      <c r="DA261" s="9">
        <v>18.100000000000001</v>
      </c>
      <c r="DB261" s="9">
        <v>0.57999999999999996</v>
      </c>
      <c r="DC261" s="9"/>
      <c r="DD261" s="9"/>
      <c r="DE261" s="9"/>
      <c r="DF261" s="9"/>
      <c r="DG261" s="9"/>
      <c r="DH261" s="9"/>
      <c r="DI261" s="9"/>
      <c r="DJ261" s="9"/>
      <c r="DK261" s="9"/>
      <c r="DL261" s="9"/>
      <c r="DM261" s="9">
        <v>1.84</v>
      </c>
      <c r="DN261" s="9">
        <v>1030</v>
      </c>
      <c r="DO261" s="9">
        <v>52.7</v>
      </c>
      <c r="DP261" s="9">
        <v>110</v>
      </c>
      <c r="DQ261" s="9">
        <v>12.4</v>
      </c>
      <c r="DR261" s="9">
        <v>44.9</v>
      </c>
      <c r="DS261" s="9">
        <v>8.2200000000000006</v>
      </c>
      <c r="DT261" s="9">
        <v>1</v>
      </c>
      <c r="DU261" s="9">
        <v>5.51</v>
      </c>
      <c r="DV261" s="9">
        <v>0.82</v>
      </c>
      <c r="DW261" s="9">
        <v>5.12</v>
      </c>
      <c r="DX261" s="9">
        <v>1</v>
      </c>
      <c r="DY261" s="9">
        <v>3</v>
      </c>
      <c r="DZ261" s="9">
        <v>0.42</v>
      </c>
      <c r="EA261" s="9">
        <v>2.82</v>
      </c>
      <c r="EB261" s="9">
        <v>0.48</v>
      </c>
      <c r="EC261" s="9">
        <v>11.1</v>
      </c>
      <c r="ED261" s="9">
        <v>1.04</v>
      </c>
      <c r="EE261" s="9"/>
      <c r="EF261" s="9"/>
      <c r="EG261" s="9"/>
      <c r="EH261" s="9"/>
      <c r="EI261" s="9"/>
      <c r="EJ261" s="9"/>
      <c r="EK261" s="9"/>
      <c r="EL261" s="9"/>
      <c r="EM261" s="9">
        <v>22.8</v>
      </c>
      <c r="EN261" s="9"/>
      <c r="EO261" s="9">
        <v>18.05</v>
      </c>
      <c r="EP261" s="9">
        <v>5.63</v>
      </c>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7"/>
      <c r="FP261" s="13" t="s">
        <v>445</v>
      </c>
    </row>
    <row r="262" spans="1:172" s="6" customFormat="1" x14ac:dyDescent="0.35">
      <c r="A262" s="13" t="s">
        <v>473</v>
      </c>
      <c r="C262" s="13" t="s">
        <v>239</v>
      </c>
      <c r="D262" s="1" t="s">
        <v>172</v>
      </c>
      <c r="E262" s="12">
        <v>48.620417000000003</v>
      </c>
      <c r="F262" s="12">
        <v>48.620417000000003</v>
      </c>
      <c r="G262" s="12">
        <v>116.817472</v>
      </c>
      <c r="H262" s="12">
        <v>116.817472</v>
      </c>
      <c r="L262" s="13" t="s">
        <v>474</v>
      </c>
      <c r="M262" s="13" t="s">
        <v>390</v>
      </c>
      <c r="P262" s="7"/>
      <c r="Q262" s="18">
        <v>141</v>
      </c>
      <c r="R262" s="7"/>
      <c r="S262" s="7"/>
      <c r="T262" s="7"/>
      <c r="U262" s="7"/>
      <c r="V262" s="7"/>
      <c r="W262" s="7"/>
      <c r="X262" s="7"/>
      <c r="Y262" s="7"/>
      <c r="Z262" s="7"/>
      <c r="AA262" s="7"/>
      <c r="AB262" s="9">
        <v>78.56</v>
      </c>
      <c r="AC262" s="9">
        <v>0.11</v>
      </c>
      <c r="AD262" s="9"/>
      <c r="AE262" s="9">
        <v>11.03</v>
      </c>
      <c r="AG262" s="10"/>
      <c r="AH262" s="10"/>
      <c r="AI262" s="11">
        <v>0.746834</v>
      </c>
      <c r="AJ262" s="9">
        <v>0.54</v>
      </c>
      <c r="AK262" s="9">
        <v>0.16</v>
      </c>
      <c r="AL262" s="9">
        <v>0.03</v>
      </c>
      <c r="AM262" s="9"/>
      <c r="AN262" s="9">
        <v>4.09</v>
      </c>
      <c r="AO262" s="9">
        <v>3.2</v>
      </c>
      <c r="AP262" s="9">
        <v>0.05</v>
      </c>
      <c r="AQ262" s="9"/>
      <c r="AR262" s="9"/>
      <c r="AS262" s="9"/>
      <c r="AT262" s="9"/>
      <c r="AU262" s="9"/>
      <c r="AV262" s="9"/>
      <c r="AW262" s="9"/>
      <c r="AX262" s="9"/>
      <c r="AY262" s="9"/>
      <c r="AZ262" s="9"/>
      <c r="BA262" s="9"/>
      <c r="BB262" s="9"/>
      <c r="BC262" s="9"/>
      <c r="BD262" s="9"/>
      <c r="BE262" s="9"/>
      <c r="BF262" s="9">
        <v>1</v>
      </c>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v>4.22</v>
      </c>
      <c r="CI262" s="9"/>
      <c r="CJ262" s="9">
        <v>11.5</v>
      </c>
      <c r="CK262" s="9">
        <v>4.08</v>
      </c>
      <c r="CL262" s="9"/>
      <c r="CM262" s="9"/>
      <c r="CN262" s="9">
        <v>1.23</v>
      </c>
      <c r="CO262" s="9">
        <v>1.68</v>
      </c>
      <c r="CP262" s="9"/>
      <c r="CQ262" s="9"/>
      <c r="CR262" s="9">
        <v>17</v>
      </c>
      <c r="CS262" s="9"/>
      <c r="CT262" s="9"/>
      <c r="CU262" s="9"/>
      <c r="CV262" s="9"/>
      <c r="CW262" s="9">
        <v>279</v>
      </c>
      <c r="CX262" s="9">
        <v>66.8</v>
      </c>
      <c r="CY262" s="9">
        <v>26.3</v>
      </c>
      <c r="CZ262" s="9">
        <v>117</v>
      </c>
      <c r="DA262" s="9">
        <v>28.5</v>
      </c>
      <c r="DB262" s="9"/>
      <c r="DC262" s="9"/>
      <c r="DD262" s="9"/>
      <c r="DE262" s="9"/>
      <c r="DF262" s="9"/>
      <c r="DG262" s="9"/>
      <c r="DH262" s="9"/>
      <c r="DI262" s="9"/>
      <c r="DJ262" s="9"/>
      <c r="DK262" s="9"/>
      <c r="DL262" s="9"/>
      <c r="DM262" s="9">
        <v>11.3</v>
      </c>
      <c r="DN262" s="9">
        <v>217</v>
      </c>
      <c r="DO262" s="9">
        <v>17.899999999999999</v>
      </c>
      <c r="DP262" s="9">
        <v>41.14</v>
      </c>
      <c r="DQ262" s="9">
        <v>4.82</v>
      </c>
      <c r="DR262" s="9">
        <v>18.170000000000002</v>
      </c>
      <c r="DS262" s="9">
        <v>4.2699999999999996</v>
      </c>
      <c r="DT262" s="9">
        <v>0.46</v>
      </c>
      <c r="DU262" s="9">
        <v>33.950000000000003</v>
      </c>
      <c r="DV262" s="9">
        <v>0.68</v>
      </c>
      <c r="DW262" s="9">
        <v>4.28</v>
      </c>
      <c r="DX262" s="9">
        <v>0.93</v>
      </c>
      <c r="DY262" s="9">
        <v>2.68</v>
      </c>
      <c r="DZ262" s="9">
        <v>0.46</v>
      </c>
      <c r="EA262" s="9">
        <v>3.11</v>
      </c>
      <c r="EB262" s="9">
        <v>0.46</v>
      </c>
      <c r="EC262" s="9">
        <v>5.31</v>
      </c>
      <c r="ED262" s="9">
        <v>2.84</v>
      </c>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7"/>
      <c r="FP262" s="13" t="s">
        <v>475</v>
      </c>
    </row>
    <row r="263" spans="1:172" s="6" customFormat="1" x14ac:dyDescent="0.35">
      <c r="A263" s="13" t="s">
        <v>473</v>
      </c>
      <c r="C263" s="13" t="s">
        <v>239</v>
      </c>
      <c r="D263" s="1" t="s">
        <v>172</v>
      </c>
      <c r="E263" s="12">
        <v>48.620417000000003</v>
      </c>
      <c r="F263" s="12">
        <v>48.620417000000003</v>
      </c>
      <c r="G263" s="12">
        <v>116.817472</v>
      </c>
      <c r="H263" s="12">
        <v>116.817472</v>
      </c>
      <c r="L263" s="13" t="s">
        <v>476</v>
      </c>
      <c r="M263" s="13" t="s">
        <v>390</v>
      </c>
      <c r="P263" s="7"/>
      <c r="Q263" s="19">
        <v>141</v>
      </c>
      <c r="R263" s="7"/>
      <c r="S263" s="7"/>
      <c r="T263" s="7"/>
      <c r="U263" s="7"/>
      <c r="V263" s="7"/>
      <c r="W263" s="7"/>
      <c r="X263" s="7"/>
      <c r="Y263" s="7"/>
      <c r="Z263" s="7"/>
      <c r="AA263" s="7"/>
      <c r="AB263" s="9">
        <v>77.83</v>
      </c>
      <c r="AC263" s="9">
        <v>0.08</v>
      </c>
      <c r="AD263" s="9"/>
      <c r="AE263" s="9">
        <v>11.82</v>
      </c>
      <c r="AG263" s="10"/>
      <c r="AH263" s="10"/>
      <c r="AI263" s="11">
        <v>0.43190400000000001</v>
      </c>
      <c r="AJ263" s="9">
        <v>0.33</v>
      </c>
      <c r="AK263" s="9">
        <v>0.06</v>
      </c>
      <c r="AL263" s="9">
        <v>0.01</v>
      </c>
      <c r="AM263" s="9"/>
      <c r="AN263" s="9">
        <v>4.6900000000000004</v>
      </c>
      <c r="AO263" s="9">
        <v>3.69</v>
      </c>
      <c r="AP263" s="9">
        <v>0.02</v>
      </c>
      <c r="AQ263" s="9"/>
      <c r="AR263" s="9"/>
      <c r="AS263" s="9"/>
      <c r="AT263" s="9"/>
      <c r="AU263" s="9"/>
      <c r="AV263" s="9"/>
      <c r="AW263" s="9"/>
      <c r="AX263" s="9"/>
      <c r="AY263" s="9"/>
      <c r="AZ263" s="9"/>
      <c r="BA263" s="9"/>
      <c r="BB263" s="9"/>
      <c r="BC263" s="9"/>
      <c r="BD263" s="9"/>
      <c r="BE263" s="9"/>
      <c r="BF263" s="9">
        <v>0.51</v>
      </c>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v>1.99</v>
      </c>
      <c r="CI263" s="9"/>
      <c r="CJ263" s="9">
        <v>4.54</v>
      </c>
      <c r="CK263" s="9">
        <v>2.92</v>
      </c>
      <c r="CL263" s="9"/>
      <c r="CM263" s="9"/>
      <c r="CN263" s="9">
        <v>0.52</v>
      </c>
      <c r="CO263" s="9">
        <v>1.62</v>
      </c>
      <c r="CP263" s="9"/>
      <c r="CQ263" s="9"/>
      <c r="CR263" s="9">
        <v>17</v>
      </c>
      <c r="CS263" s="9"/>
      <c r="CT263" s="9"/>
      <c r="CU263" s="9"/>
      <c r="CV263" s="9"/>
      <c r="CW263" s="9">
        <v>274</v>
      </c>
      <c r="CX263" s="9">
        <v>18.600000000000001</v>
      </c>
      <c r="CY263" s="9">
        <v>11.9</v>
      </c>
      <c r="CZ263" s="9">
        <v>76.400000000000006</v>
      </c>
      <c r="DA263" s="9">
        <v>15.1</v>
      </c>
      <c r="DB263" s="9"/>
      <c r="DC263" s="9"/>
      <c r="DD263" s="9"/>
      <c r="DE263" s="9"/>
      <c r="DF263" s="9"/>
      <c r="DG263" s="9"/>
      <c r="DH263" s="9"/>
      <c r="DI263" s="9"/>
      <c r="DJ263" s="9"/>
      <c r="DK263" s="9"/>
      <c r="DL263" s="9"/>
      <c r="DM263" s="9">
        <v>7.46</v>
      </c>
      <c r="DN263" s="9">
        <v>40.1</v>
      </c>
      <c r="DO263" s="9">
        <v>46.82</v>
      </c>
      <c r="DP263" s="9">
        <v>70.5</v>
      </c>
      <c r="DQ263" s="9">
        <v>6.02</v>
      </c>
      <c r="DR263" s="9">
        <v>17.27</v>
      </c>
      <c r="DS263" s="9">
        <v>2.58</v>
      </c>
      <c r="DT263" s="9">
        <v>0.37</v>
      </c>
      <c r="DU263" s="9">
        <v>2.64</v>
      </c>
      <c r="DV263" s="9">
        <v>0.35</v>
      </c>
      <c r="DW263" s="9">
        <v>1.94</v>
      </c>
      <c r="DX263" s="9">
        <v>0.4</v>
      </c>
      <c r="DY263" s="9">
        <v>1.18</v>
      </c>
      <c r="DZ263" s="9">
        <v>0.2</v>
      </c>
      <c r="EA263" s="9">
        <v>1.52</v>
      </c>
      <c r="EB263" s="9">
        <v>0.25</v>
      </c>
      <c r="EC263" s="9">
        <v>4.2300000000000004</v>
      </c>
      <c r="ED263" s="9">
        <v>1.58</v>
      </c>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7"/>
      <c r="FP263" s="13" t="s">
        <v>475</v>
      </c>
    </row>
    <row r="264" spans="1:172" s="6" customFormat="1" x14ac:dyDescent="0.35">
      <c r="A264" s="13" t="s">
        <v>473</v>
      </c>
      <c r="C264" s="13" t="s">
        <v>239</v>
      </c>
      <c r="D264" s="1" t="s">
        <v>172</v>
      </c>
      <c r="E264" s="12">
        <v>48.620417000000003</v>
      </c>
      <c r="F264" s="12">
        <v>48.620417000000003</v>
      </c>
      <c r="G264" s="12">
        <v>116.817472</v>
      </c>
      <c r="H264" s="12">
        <v>116.817472</v>
      </c>
      <c r="L264" s="13" t="s">
        <v>477</v>
      </c>
      <c r="M264" s="13" t="s">
        <v>390</v>
      </c>
      <c r="P264" s="7"/>
      <c r="Q264" s="19">
        <v>141</v>
      </c>
      <c r="R264" s="7"/>
      <c r="S264" s="7"/>
      <c r="T264" s="7"/>
      <c r="U264" s="7"/>
      <c r="V264" s="7"/>
      <c r="W264" s="7"/>
      <c r="X264" s="7"/>
      <c r="Y264" s="7"/>
      <c r="Z264" s="7"/>
      <c r="AA264" s="7"/>
      <c r="AB264" s="9">
        <v>77.53</v>
      </c>
      <c r="AC264" s="9">
        <v>7.0000000000000007E-2</v>
      </c>
      <c r="AD264" s="9"/>
      <c r="AE264" s="9">
        <v>12.24</v>
      </c>
      <c r="AG264" s="10"/>
      <c r="AH264" s="10"/>
      <c r="AI264" s="11">
        <v>0.34192400000000001</v>
      </c>
      <c r="AJ264" s="9">
        <v>0.33</v>
      </c>
      <c r="AK264" s="9">
        <v>0.05</v>
      </c>
      <c r="AL264" s="9">
        <v>0.02</v>
      </c>
      <c r="AM264" s="9"/>
      <c r="AN264" s="9">
        <v>4.8</v>
      </c>
      <c r="AO264" s="9">
        <v>3.83</v>
      </c>
      <c r="AP264" s="9">
        <v>0.02</v>
      </c>
      <c r="AQ264" s="9"/>
      <c r="AR264" s="9"/>
      <c r="AS264" s="9"/>
      <c r="AT264" s="9"/>
      <c r="AU264" s="9"/>
      <c r="AV264" s="9"/>
      <c r="AW264" s="9"/>
      <c r="AX264" s="9"/>
      <c r="AY264" s="9"/>
      <c r="AZ264" s="9"/>
      <c r="BA264" s="9"/>
      <c r="BB264" s="9"/>
      <c r="BC264" s="9"/>
      <c r="BD264" s="9"/>
      <c r="BE264" s="9"/>
      <c r="BF264" s="9">
        <v>0.32</v>
      </c>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v>1.6</v>
      </c>
      <c r="CI264" s="9"/>
      <c r="CJ264" s="9">
        <v>3.73</v>
      </c>
      <c r="CK264" s="9">
        <v>7.63</v>
      </c>
      <c r="CL264" s="9"/>
      <c r="CM264" s="9"/>
      <c r="CN264" s="9">
        <v>0.48</v>
      </c>
      <c r="CO264" s="9">
        <v>4.0199999999999996</v>
      </c>
      <c r="CP264" s="9"/>
      <c r="CQ264" s="9"/>
      <c r="CR264" s="9">
        <v>16</v>
      </c>
      <c r="CS264" s="9"/>
      <c r="CT264" s="9"/>
      <c r="CU264" s="9"/>
      <c r="CV264" s="9"/>
      <c r="CW264" s="9">
        <v>278</v>
      </c>
      <c r="CX264" s="9">
        <v>15</v>
      </c>
      <c r="CY264" s="9">
        <v>9.77</v>
      </c>
      <c r="CZ264" s="9">
        <v>79.599999999999994</v>
      </c>
      <c r="DA264" s="9">
        <v>16.2</v>
      </c>
      <c r="DB264" s="9"/>
      <c r="DC264" s="9"/>
      <c r="DD264" s="9"/>
      <c r="DE264" s="9"/>
      <c r="DF264" s="9"/>
      <c r="DG264" s="9"/>
      <c r="DH264" s="9"/>
      <c r="DI264" s="9"/>
      <c r="DJ264" s="9"/>
      <c r="DK264" s="9"/>
      <c r="DL264" s="9"/>
      <c r="DM264" s="9">
        <v>6.56</v>
      </c>
      <c r="DN264" s="9">
        <v>41.4</v>
      </c>
      <c r="DO264" s="9">
        <v>43.57</v>
      </c>
      <c r="DP264" s="9">
        <v>70.58</v>
      </c>
      <c r="DQ264" s="9">
        <v>5.57</v>
      </c>
      <c r="DR264" s="9">
        <v>16.02</v>
      </c>
      <c r="DS264" s="9">
        <v>2.46</v>
      </c>
      <c r="DT264" s="9">
        <v>0.37</v>
      </c>
      <c r="DU264" s="9">
        <v>2.34</v>
      </c>
      <c r="DV264" s="9">
        <v>0.3</v>
      </c>
      <c r="DW264" s="9">
        <v>1.58</v>
      </c>
      <c r="DX264" s="9">
        <v>0.32</v>
      </c>
      <c r="DY264" s="9">
        <v>0.93</v>
      </c>
      <c r="DZ264" s="9">
        <v>0.16</v>
      </c>
      <c r="EA264" s="9">
        <v>1.23</v>
      </c>
      <c r="EB264" s="9">
        <v>0.2</v>
      </c>
      <c r="EC264" s="9">
        <v>4.1900000000000004</v>
      </c>
      <c r="ED264" s="9">
        <v>1.61</v>
      </c>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7"/>
      <c r="FP264" s="13" t="s">
        <v>475</v>
      </c>
    </row>
    <row r="265" spans="1:172" s="6" customFormat="1" x14ac:dyDescent="0.35">
      <c r="A265" s="13" t="s">
        <v>473</v>
      </c>
      <c r="C265" s="13" t="s">
        <v>239</v>
      </c>
      <c r="D265" s="1" t="s">
        <v>172</v>
      </c>
      <c r="E265" s="12">
        <v>48.620417000000003</v>
      </c>
      <c r="F265" s="12">
        <v>48.620417000000003</v>
      </c>
      <c r="G265" s="12">
        <v>116.817472</v>
      </c>
      <c r="H265" s="12">
        <v>116.817472</v>
      </c>
      <c r="L265" s="13" t="s">
        <v>478</v>
      </c>
      <c r="M265" s="13" t="s">
        <v>390</v>
      </c>
      <c r="P265" s="7"/>
      <c r="Q265" s="19">
        <v>141</v>
      </c>
      <c r="R265" s="7"/>
      <c r="S265" s="7"/>
      <c r="T265" s="7"/>
      <c r="U265" s="7"/>
      <c r="V265" s="7"/>
      <c r="W265" s="7"/>
      <c r="X265" s="7"/>
      <c r="Y265" s="7"/>
      <c r="Z265" s="7"/>
      <c r="AA265" s="7"/>
      <c r="AB265" s="9">
        <v>79.150000000000006</v>
      </c>
      <c r="AC265" s="9">
        <v>7.0000000000000007E-2</v>
      </c>
      <c r="AD265" s="9"/>
      <c r="AE265" s="9">
        <v>11.09</v>
      </c>
      <c r="AG265" s="10"/>
      <c r="AH265" s="10"/>
      <c r="AI265" s="11">
        <v>0.56687399999999999</v>
      </c>
      <c r="AJ265" s="9">
        <v>0.33</v>
      </c>
      <c r="AK265" s="9">
        <v>7.0000000000000007E-2</v>
      </c>
      <c r="AL265" s="9">
        <v>0.01</v>
      </c>
      <c r="AM265" s="9"/>
      <c r="AN265" s="9">
        <v>4.43</v>
      </c>
      <c r="AO265" s="9">
        <v>3.34</v>
      </c>
      <c r="AP265" s="9">
        <v>0.02</v>
      </c>
      <c r="AQ265" s="9"/>
      <c r="AR265" s="9"/>
      <c r="AS265" s="9"/>
      <c r="AT265" s="9"/>
      <c r="AU265" s="9"/>
      <c r="AV265" s="9"/>
      <c r="AW265" s="9"/>
      <c r="AX265" s="9"/>
      <c r="AY265" s="9"/>
      <c r="AZ265" s="9"/>
      <c r="BA265" s="9"/>
      <c r="BB265" s="9"/>
      <c r="BC265" s="9"/>
      <c r="BD265" s="9"/>
      <c r="BE265" s="9"/>
      <c r="BF265" s="9">
        <v>0.75</v>
      </c>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v>1.97</v>
      </c>
      <c r="CI265" s="9"/>
      <c r="CJ265" s="9">
        <v>5.17</v>
      </c>
      <c r="CK265" s="9">
        <v>1.19</v>
      </c>
      <c r="CL265" s="9"/>
      <c r="CM265" s="9"/>
      <c r="CN265" s="9">
        <v>0.41</v>
      </c>
      <c r="CO265" s="9">
        <v>1</v>
      </c>
      <c r="CP265" s="9"/>
      <c r="CQ265" s="9"/>
      <c r="CR265" s="9">
        <v>15.1</v>
      </c>
      <c r="CS265" s="9"/>
      <c r="CT265" s="9"/>
      <c r="CU265" s="9"/>
      <c r="CV265" s="9"/>
      <c r="CW265" s="9">
        <v>262</v>
      </c>
      <c r="CX265" s="9">
        <v>17.8</v>
      </c>
      <c r="CY265" s="9">
        <v>8.64</v>
      </c>
      <c r="CZ265" s="9">
        <v>78.099999999999994</v>
      </c>
      <c r="DA265" s="9">
        <v>15.4</v>
      </c>
      <c r="DB265" s="9"/>
      <c r="DC265" s="9"/>
      <c r="DD265" s="9"/>
      <c r="DE265" s="9"/>
      <c r="DF265" s="9"/>
      <c r="DG265" s="9"/>
      <c r="DH265" s="9"/>
      <c r="DI265" s="9"/>
      <c r="DJ265" s="9"/>
      <c r="DK265" s="9"/>
      <c r="DL265" s="9"/>
      <c r="DM265" s="9">
        <v>5.8</v>
      </c>
      <c r="DN265" s="9">
        <v>42.3</v>
      </c>
      <c r="DO265" s="9">
        <v>40.46</v>
      </c>
      <c r="DP265" s="9">
        <v>61.69</v>
      </c>
      <c r="DQ265" s="9">
        <v>4.9800000000000004</v>
      </c>
      <c r="DR265" s="9">
        <v>14.12</v>
      </c>
      <c r="DS265" s="9">
        <v>2.0499999999999998</v>
      </c>
      <c r="DT265" s="9">
        <v>0.3</v>
      </c>
      <c r="DU265" s="9">
        <v>2.27</v>
      </c>
      <c r="DV265" s="9">
        <v>0.28999999999999998</v>
      </c>
      <c r="DW265" s="9">
        <v>1.62</v>
      </c>
      <c r="DX265" s="9">
        <v>0.31</v>
      </c>
      <c r="DY265" s="9">
        <v>0.84</v>
      </c>
      <c r="DZ265" s="9">
        <v>0.14000000000000001</v>
      </c>
      <c r="EA265" s="9">
        <v>0.94</v>
      </c>
      <c r="EB265" s="9">
        <v>0.15</v>
      </c>
      <c r="EC265" s="9">
        <v>4.25</v>
      </c>
      <c r="ED265" s="9">
        <v>1.47</v>
      </c>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7"/>
      <c r="FP265" s="13" t="s">
        <v>475</v>
      </c>
    </row>
    <row r="266" spans="1:172" s="6" customFormat="1" x14ac:dyDescent="0.35">
      <c r="A266" s="13" t="s">
        <v>473</v>
      </c>
      <c r="C266" s="13" t="s">
        <v>239</v>
      </c>
      <c r="D266" s="1" t="s">
        <v>172</v>
      </c>
      <c r="E266" s="12">
        <v>49.330167000000003</v>
      </c>
      <c r="F266" s="12">
        <v>49.330167000000003</v>
      </c>
      <c r="G266" s="12">
        <v>117.496306</v>
      </c>
      <c r="H266" s="12">
        <v>117.496306</v>
      </c>
      <c r="L266" s="13" t="s">
        <v>479</v>
      </c>
      <c r="M266" s="13" t="s">
        <v>390</v>
      </c>
      <c r="P266" s="7"/>
      <c r="Q266" s="18">
        <v>139</v>
      </c>
      <c r="R266" s="7"/>
      <c r="S266" s="7"/>
      <c r="T266" s="7"/>
      <c r="U266" s="7"/>
      <c r="V266" s="7"/>
      <c r="W266" s="7"/>
      <c r="X266" s="7"/>
      <c r="Y266" s="7"/>
      <c r="Z266" s="7"/>
      <c r="AA266" s="7"/>
      <c r="AB266" s="9">
        <v>82.11</v>
      </c>
      <c r="AC266" s="9">
        <v>0.06</v>
      </c>
      <c r="AD266" s="9"/>
      <c r="AE266" s="9">
        <v>9.23</v>
      </c>
      <c r="AG266" s="11"/>
      <c r="AH266" s="11"/>
      <c r="AI266" s="11">
        <v>0.18895800000000001</v>
      </c>
      <c r="AJ266" s="9">
        <v>0.31</v>
      </c>
      <c r="AK266" s="9">
        <v>0.05</v>
      </c>
      <c r="AL266" s="9">
        <v>0.01</v>
      </c>
      <c r="AM266" s="9"/>
      <c r="AN266" s="9">
        <v>3.72</v>
      </c>
      <c r="AO266" s="9">
        <v>2.7</v>
      </c>
      <c r="AP266" s="9">
        <v>0.02</v>
      </c>
      <c r="AQ266" s="9"/>
      <c r="AR266" s="9"/>
      <c r="AS266" s="9"/>
      <c r="AT266" s="9"/>
      <c r="AU266" s="9"/>
      <c r="AV266" s="9"/>
      <c r="AW266" s="9"/>
      <c r="AX266" s="9"/>
      <c r="AY266" s="9"/>
      <c r="AZ266" s="9"/>
      <c r="BA266" s="9"/>
      <c r="BB266" s="9"/>
      <c r="BC266" s="9"/>
      <c r="BD266" s="9"/>
      <c r="BE266" s="9"/>
      <c r="BF266" s="9">
        <v>1.1599999999999999</v>
      </c>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v>1.82</v>
      </c>
      <c r="CI266" s="9"/>
      <c r="CJ266" s="9">
        <v>4.96</v>
      </c>
      <c r="CK266" s="9">
        <v>4.18</v>
      </c>
      <c r="CL266" s="9"/>
      <c r="CM266" s="9"/>
      <c r="CN266" s="9">
        <v>1.21</v>
      </c>
      <c r="CO266" s="9">
        <v>2.86</v>
      </c>
      <c r="CP266" s="9"/>
      <c r="CQ266" s="9"/>
      <c r="CR266" s="9">
        <v>12.6</v>
      </c>
      <c r="CS266" s="9"/>
      <c r="CT266" s="9"/>
      <c r="CU266" s="9"/>
      <c r="CV266" s="9"/>
      <c r="CW266" s="9">
        <v>226</v>
      </c>
      <c r="CX266" s="9">
        <v>22.6</v>
      </c>
      <c r="CY266" s="9">
        <v>6.4</v>
      </c>
      <c r="CZ266" s="9">
        <v>72.5</v>
      </c>
      <c r="DA266" s="9">
        <v>13</v>
      </c>
      <c r="DB266" s="9"/>
      <c r="DC266" s="9"/>
      <c r="DD266" s="9"/>
      <c r="DE266" s="9"/>
      <c r="DF266" s="9"/>
      <c r="DG266" s="9"/>
      <c r="DH266" s="9"/>
      <c r="DI266" s="9"/>
      <c r="DJ266" s="9"/>
      <c r="DK266" s="9"/>
      <c r="DL266" s="9"/>
      <c r="DM266" s="9">
        <v>8.98</v>
      </c>
      <c r="DN266" s="9">
        <v>27.4</v>
      </c>
      <c r="DO266" s="9">
        <v>35.049999999999997</v>
      </c>
      <c r="DP266" s="9">
        <v>51.45</v>
      </c>
      <c r="DQ266" s="9">
        <v>3.76</v>
      </c>
      <c r="DR266" s="9">
        <v>9.11</v>
      </c>
      <c r="DS266" s="9">
        <v>1.04</v>
      </c>
      <c r="DT266" s="9">
        <v>0.11</v>
      </c>
      <c r="DU266" s="9">
        <v>1.04</v>
      </c>
      <c r="DV266" s="9">
        <v>0.12</v>
      </c>
      <c r="DW266" s="9">
        <v>0.73</v>
      </c>
      <c r="DX266" s="9">
        <v>0.17</v>
      </c>
      <c r="DY266" s="9">
        <v>0.6</v>
      </c>
      <c r="DZ266" s="9">
        <v>0.12</v>
      </c>
      <c r="EA266" s="9">
        <v>0.99</v>
      </c>
      <c r="EB266" s="9">
        <v>0.17</v>
      </c>
      <c r="EC266" s="9">
        <v>3.77</v>
      </c>
      <c r="ED266" s="9">
        <v>1.22</v>
      </c>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7"/>
      <c r="FP266" s="13" t="s">
        <v>475</v>
      </c>
    </row>
    <row r="267" spans="1:172" s="6" customFormat="1" x14ac:dyDescent="0.35">
      <c r="A267" s="13" t="s">
        <v>473</v>
      </c>
      <c r="C267" s="13" t="s">
        <v>239</v>
      </c>
      <c r="D267" s="1" t="s">
        <v>172</v>
      </c>
      <c r="E267" s="12">
        <v>49.330167000000003</v>
      </c>
      <c r="F267" s="12">
        <v>49.330167000000003</v>
      </c>
      <c r="G267" s="12">
        <v>117.496306</v>
      </c>
      <c r="H267" s="12">
        <v>117.496306</v>
      </c>
      <c r="L267" s="13" t="s">
        <v>480</v>
      </c>
      <c r="M267" s="13" t="s">
        <v>390</v>
      </c>
      <c r="P267" s="7"/>
      <c r="Q267" s="18">
        <v>139</v>
      </c>
      <c r="R267" s="7"/>
      <c r="S267" s="7"/>
      <c r="T267" s="7"/>
      <c r="U267" s="7"/>
      <c r="V267" s="7"/>
      <c r="W267" s="7"/>
      <c r="X267" s="7"/>
      <c r="Y267" s="7"/>
      <c r="Z267" s="7"/>
      <c r="AA267" s="7"/>
      <c r="AB267" s="9">
        <v>77.75</v>
      </c>
      <c r="AC267" s="9">
        <v>0.11</v>
      </c>
      <c r="AD267" s="9"/>
      <c r="AE267" s="9">
        <v>11.75</v>
      </c>
      <c r="AG267" s="11"/>
      <c r="AH267" s="11"/>
      <c r="AI267" s="11">
        <v>0.38691400000000004</v>
      </c>
      <c r="AJ267" s="9">
        <v>0.46</v>
      </c>
      <c r="AK267" s="9">
        <v>0.14000000000000001</v>
      </c>
      <c r="AL267" s="9">
        <v>0.02</v>
      </c>
      <c r="AM267" s="9"/>
      <c r="AN267" s="9">
        <v>4.71</v>
      </c>
      <c r="AO267" s="9">
        <v>3.45</v>
      </c>
      <c r="AP267" s="9">
        <v>0.02</v>
      </c>
      <c r="AQ267" s="9"/>
      <c r="AR267" s="9"/>
      <c r="AS267" s="9"/>
      <c r="AT267" s="9"/>
      <c r="AU267" s="9"/>
      <c r="AV267" s="9"/>
      <c r="AW267" s="9"/>
      <c r="AX267" s="9"/>
      <c r="AY267" s="9"/>
      <c r="AZ267" s="9"/>
      <c r="BA267" s="9"/>
      <c r="BB267" s="9"/>
      <c r="BC267" s="9"/>
      <c r="BD267" s="9"/>
      <c r="BE267" s="9"/>
      <c r="BF267" s="9">
        <v>0.63</v>
      </c>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v>1.76</v>
      </c>
      <c r="CI267" s="9"/>
      <c r="CJ267" s="9">
        <v>10.9</v>
      </c>
      <c r="CK267" s="9">
        <v>1.73</v>
      </c>
      <c r="CL267" s="9"/>
      <c r="CM267" s="9"/>
      <c r="CN267" s="9">
        <v>1.42</v>
      </c>
      <c r="CO267" s="9">
        <v>1.35</v>
      </c>
      <c r="CP267" s="9"/>
      <c r="CQ267" s="9"/>
      <c r="CR267" s="9">
        <v>15.2</v>
      </c>
      <c r="CS267" s="9"/>
      <c r="CT267" s="9"/>
      <c r="CU267" s="9"/>
      <c r="CV267" s="9"/>
      <c r="CW267" s="9">
        <v>221</v>
      </c>
      <c r="CX267" s="9">
        <v>54.2</v>
      </c>
      <c r="CY267" s="9">
        <v>11.1</v>
      </c>
      <c r="CZ267" s="9">
        <v>135</v>
      </c>
      <c r="DA267" s="9">
        <v>13</v>
      </c>
      <c r="DB267" s="9"/>
      <c r="DC267" s="9"/>
      <c r="DD267" s="9"/>
      <c r="DE267" s="9"/>
      <c r="DF267" s="9"/>
      <c r="DG267" s="9"/>
      <c r="DH267" s="9"/>
      <c r="DI267" s="9"/>
      <c r="DJ267" s="9"/>
      <c r="DK267" s="9"/>
      <c r="DL267" s="9"/>
      <c r="DM267" s="9">
        <v>8.9700000000000006</v>
      </c>
      <c r="DN267" s="9">
        <v>211</v>
      </c>
      <c r="DO267" s="9">
        <v>43.61</v>
      </c>
      <c r="DP267" s="9">
        <v>70.48</v>
      </c>
      <c r="DQ267" s="9">
        <v>7.24</v>
      </c>
      <c r="DR267" s="9">
        <v>22.33</v>
      </c>
      <c r="DS267" s="9">
        <v>3.21</v>
      </c>
      <c r="DT267" s="9">
        <v>0.4</v>
      </c>
      <c r="DU267" s="9">
        <v>2.69</v>
      </c>
      <c r="DV267" s="9">
        <v>0.34</v>
      </c>
      <c r="DW267" s="9">
        <v>1.88</v>
      </c>
      <c r="DX267" s="9">
        <v>0.39</v>
      </c>
      <c r="DY267" s="9">
        <v>1.1599999999999999</v>
      </c>
      <c r="DZ267" s="9">
        <v>0.2</v>
      </c>
      <c r="EA267" s="9">
        <v>1.44</v>
      </c>
      <c r="EB267" s="9">
        <v>0.23</v>
      </c>
      <c r="EC267" s="9">
        <v>5.03</v>
      </c>
      <c r="ED267" s="9">
        <v>1.4</v>
      </c>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7"/>
      <c r="FP267" s="13" t="s">
        <v>475</v>
      </c>
    </row>
    <row r="268" spans="1:172" s="6" customFormat="1" x14ac:dyDescent="0.35">
      <c r="A268" s="13" t="s">
        <v>473</v>
      </c>
      <c r="C268" s="13" t="s">
        <v>239</v>
      </c>
      <c r="D268" s="1" t="s">
        <v>172</v>
      </c>
      <c r="E268" s="2">
        <v>49.330167000000003</v>
      </c>
      <c r="F268" s="2">
        <v>49.330167000000003</v>
      </c>
      <c r="G268" s="2">
        <v>117.496306</v>
      </c>
      <c r="H268" s="2">
        <v>117.496306</v>
      </c>
      <c r="L268" s="13" t="s">
        <v>481</v>
      </c>
      <c r="M268" s="13" t="s">
        <v>390</v>
      </c>
      <c r="P268" s="7"/>
      <c r="Q268" s="19">
        <v>139</v>
      </c>
      <c r="R268" s="7"/>
      <c r="S268" s="7"/>
      <c r="T268" s="7"/>
      <c r="U268" s="7"/>
      <c r="V268" s="7"/>
      <c r="W268" s="7"/>
      <c r="X268" s="7"/>
      <c r="Y268" s="7"/>
      <c r="Z268" s="7"/>
      <c r="AA268" s="7"/>
      <c r="AB268" s="9">
        <v>76.290000000000006</v>
      </c>
      <c r="AC268" s="9">
        <v>0.25</v>
      </c>
      <c r="AD268" s="9"/>
      <c r="AE268" s="9">
        <v>11.97</v>
      </c>
      <c r="AG268" s="11"/>
      <c r="AH268" s="11"/>
      <c r="AI268" s="11">
        <v>1.2237280000000001</v>
      </c>
      <c r="AJ268" s="9">
        <v>0.19</v>
      </c>
      <c r="AK268" s="9">
        <v>0.17</v>
      </c>
      <c r="AL268" s="9">
        <v>0.03</v>
      </c>
      <c r="AM268" s="9"/>
      <c r="AN268" s="9">
        <v>4.8600000000000003</v>
      </c>
      <c r="AO268" s="9">
        <v>3.56</v>
      </c>
      <c r="AP268" s="9">
        <v>0.03</v>
      </c>
      <c r="AQ268" s="9"/>
      <c r="AR268" s="9"/>
      <c r="AS268" s="9"/>
      <c r="AT268" s="9"/>
      <c r="AU268" s="9"/>
      <c r="AV268" s="9"/>
      <c r="AW268" s="9"/>
      <c r="AX268" s="9"/>
      <c r="AY268" s="9"/>
      <c r="AZ268" s="9"/>
      <c r="BA268" s="9"/>
      <c r="BB268" s="9"/>
      <c r="BC268" s="9"/>
      <c r="BD268" s="9"/>
      <c r="BE268" s="9"/>
      <c r="BF268" s="9">
        <v>1.1599999999999999</v>
      </c>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v>4.37</v>
      </c>
      <c r="CI268" s="9"/>
      <c r="CJ268" s="9">
        <v>9.3000000000000007</v>
      </c>
      <c r="CK268" s="9">
        <v>3.23</v>
      </c>
      <c r="CL268" s="9"/>
      <c r="CM268" s="9"/>
      <c r="CN268" s="9">
        <v>0.63</v>
      </c>
      <c r="CO268" s="9">
        <v>1.96</v>
      </c>
      <c r="CP268" s="9"/>
      <c r="CQ268" s="9"/>
      <c r="CR268" s="9">
        <v>25.2</v>
      </c>
      <c r="CS268" s="9"/>
      <c r="CT268" s="9"/>
      <c r="CU268" s="9"/>
      <c r="CV268" s="9"/>
      <c r="CW268" s="9">
        <v>259</v>
      </c>
      <c r="CX268" s="9">
        <v>17.899999999999999</v>
      </c>
      <c r="CY268" s="9">
        <v>59.6</v>
      </c>
      <c r="CZ268" s="9">
        <v>381</v>
      </c>
      <c r="DA268" s="9">
        <v>49.7</v>
      </c>
      <c r="DB268" s="9"/>
      <c r="DC268" s="9"/>
      <c r="DD268" s="9"/>
      <c r="DE268" s="9"/>
      <c r="DF268" s="9"/>
      <c r="DG268" s="9"/>
      <c r="DH268" s="9"/>
      <c r="DI268" s="9"/>
      <c r="DJ268" s="9"/>
      <c r="DK268" s="9"/>
      <c r="DL268" s="9"/>
      <c r="DM268" s="9">
        <v>7.8</v>
      </c>
      <c r="DN268" s="9">
        <v>10.9</v>
      </c>
      <c r="DO268" s="9">
        <v>75.739999999999995</v>
      </c>
      <c r="DP268" s="9">
        <v>176.43</v>
      </c>
      <c r="DQ268" s="9">
        <v>18.91</v>
      </c>
      <c r="DR268" s="9">
        <v>66.650000000000006</v>
      </c>
      <c r="DS268" s="9">
        <v>12.73</v>
      </c>
      <c r="DT268" s="9">
        <v>0.72</v>
      </c>
      <c r="DU268" s="9">
        <v>11.23</v>
      </c>
      <c r="DV268" s="9">
        <v>1.72</v>
      </c>
      <c r="DW268" s="9">
        <v>10.199999999999999</v>
      </c>
      <c r="DX268" s="9">
        <v>2.13</v>
      </c>
      <c r="DY268" s="9">
        <v>5.99</v>
      </c>
      <c r="DZ268" s="9">
        <v>0.95</v>
      </c>
      <c r="EA268" s="9">
        <v>6.15</v>
      </c>
      <c r="EB268" s="9">
        <v>0.89</v>
      </c>
      <c r="EC268" s="9">
        <v>13.31</v>
      </c>
      <c r="ED268" s="9">
        <v>3.55</v>
      </c>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7"/>
      <c r="FP268" s="13" t="s">
        <v>475</v>
      </c>
    </row>
    <row r="269" spans="1:172" s="6" customFormat="1" x14ac:dyDescent="0.35">
      <c r="A269" s="13" t="s">
        <v>473</v>
      </c>
      <c r="C269" s="13" t="s">
        <v>239</v>
      </c>
      <c r="D269" s="1" t="s">
        <v>172</v>
      </c>
      <c r="E269" s="2">
        <v>49.542971999999999</v>
      </c>
      <c r="F269" s="2">
        <v>49.542971999999999</v>
      </c>
      <c r="G269" s="2">
        <v>116.744833</v>
      </c>
      <c r="H269" s="2">
        <v>116.744833</v>
      </c>
      <c r="L269" s="13" t="s">
        <v>173</v>
      </c>
      <c r="M269" s="13" t="s">
        <v>390</v>
      </c>
      <c r="P269" s="7"/>
      <c r="Q269" s="19">
        <v>141</v>
      </c>
      <c r="R269" s="7"/>
      <c r="S269" s="7"/>
      <c r="T269" s="7"/>
      <c r="U269" s="7"/>
      <c r="V269" s="7"/>
      <c r="W269" s="7"/>
      <c r="X269" s="7"/>
      <c r="Y269" s="7"/>
      <c r="Z269" s="7"/>
      <c r="AA269" s="7"/>
      <c r="AB269" s="9">
        <v>73.78</v>
      </c>
      <c r="AC269" s="9">
        <v>0.1</v>
      </c>
      <c r="AD269" s="9"/>
      <c r="AE269" s="9">
        <v>13.77</v>
      </c>
      <c r="AG269" s="11"/>
      <c r="AH269" s="11"/>
      <c r="AI269" s="11">
        <v>1.1787380000000001</v>
      </c>
      <c r="AJ269" s="9">
        <v>0.35</v>
      </c>
      <c r="AK269" s="9">
        <v>0.21</v>
      </c>
      <c r="AL269" s="9">
        <v>0.01</v>
      </c>
      <c r="AM269" s="9"/>
      <c r="AN269" s="9">
        <v>5.01</v>
      </c>
      <c r="AO269" s="9">
        <v>3.54</v>
      </c>
      <c r="AP269" s="9">
        <v>0.02</v>
      </c>
      <c r="AQ269" s="9"/>
      <c r="AR269" s="9"/>
      <c r="AS269" s="9"/>
      <c r="AT269" s="9"/>
      <c r="AU269" s="9"/>
      <c r="AV269" s="9"/>
      <c r="AW269" s="9"/>
      <c r="AX269" s="9"/>
      <c r="AY269" s="9"/>
      <c r="AZ269" s="9"/>
      <c r="BA269" s="9"/>
      <c r="BB269" s="9"/>
      <c r="BC269" s="9"/>
      <c r="BD269" s="9"/>
      <c r="BE269" s="9"/>
      <c r="BF269" s="9">
        <v>1.55</v>
      </c>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v>2.38</v>
      </c>
      <c r="CI269" s="9"/>
      <c r="CJ269" s="9">
        <v>2.15</v>
      </c>
      <c r="CK269" s="9">
        <v>4.18</v>
      </c>
      <c r="CL269" s="9"/>
      <c r="CM269" s="9"/>
      <c r="CN269" s="9">
        <v>0.25</v>
      </c>
      <c r="CO269" s="9">
        <v>4.3499999999999996</v>
      </c>
      <c r="CP269" s="9"/>
      <c r="CQ269" s="9"/>
      <c r="CR269" s="9">
        <v>19.2</v>
      </c>
      <c r="CS269" s="9"/>
      <c r="CT269" s="9"/>
      <c r="CU269" s="9"/>
      <c r="CV269" s="9"/>
      <c r="CW269" s="9">
        <v>223</v>
      </c>
      <c r="CX269" s="9">
        <v>16.600000000000001</v>
      </c>
      <c r="CY269" s="9">
        <v>32</v>
      </c>
      <c r="CZ269" s="9">
        <v>240</v>
      </c>
      <c r="DA269" s="9">
        <v>41.9</v>
      </c>
      <c r="DB269" s="9"/>
      <c r="DC269" s="9"/>
      <c r="DD269" s="9"/>
      <c r="DE269" s="9"/>
      <c r="DF269" s="9"/>
      <c r="DG269" s="9"/>
      <c r="DH269" s="9"/>
      <c r="DI269" s="9"/>
      <c r="DJ269" s="9"/>
      <c r="DK269" s="9"/>
      <c r="DL269" s="9"/>
      <c r="DM269" s="9">
        <v>3.56</v>
      </c>
      <c r="DN269" s="9">
        <v>35.9</v>
      </c>
      <c r="DO269" s="9">
        <v>137.99</v>
      </c>
      <c r="DP269" s="9">
        <v>178.53</v>
      </c>
      <c r="DQ269" s="9">
        <v>28.8</v>
      </c>
      <c r="DR269" s="9">
        <v>96.54</v>
      </c>
      <c r="DS269" s="9">
        <v>15.26</v>
      </c>
      <c r="DT269" s="9">
        <v>0.55000000000000004</v>
      </c>
      <c r="DU269" s="9">
        <v>11.91</v>
      </c>
      <c r="DV269" s="9">
        <v>0.83</v>
      </c>
      <c r="DW269" s="9">
        <v>7.87</v>
      </c>
      <c r="DX269" s="9">
        <v>1.37</v>
      </c>
      <c r="DY269" s="9">
        <v>3.47</v>
      </c>
      <c r="DZ269" s="9">
        <v>0.51</v>
      </c>
      <c r="EA269" s="9">
        <v>3.26</v>
      </c>
      <c r="EB269" s="9">
        <v>0.46</v>
      </c>
      <c r="EC269" s="9">
        <v>9.06</v>
      </c>
      <c r="ED269" s="9">
        <v>3.39</v>
      </c>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7"/>
      <c r="FP269" s="13" t="s">
        <v>475</v>
      </c>
    </row>
    <row r="270" spans="1:172" s="6" customFormat="1" x14ac:dyDescent="0.35">
      <c r="A270" s="13" t="s">
        <v>473</v>
      </c>
      <c r="C270" s="13" t="s">
        <v>239</v>
      </c>
      <c r="D270" s="1" t="s">
        <v>172</v>
      </c>
      <c r="E270" s="2">
        <v>49.542971999999999</v>
      </c>
      <c r="F270" s="2">
        <v>49.542971999999999</v>
      </c>
      <c r="G270" s="2">
        <v>116.744833</v>
      </c>
      <c r="H270" s="2">
        <v>116.744833</v>
      </c>
      <c r="L270" s="13" t="s">
        <v>482</v>
      </c>
      <c r="M270" s="13" t="s">
        <v>390</v>
      </c>
      <c r="P270" s="7"/>
      <c r="Q270" s="19">
        <v>141</v>
      </c>
      <c r="R270" s="7"/>
      <c r="S270" s="7"/>
      <c r="T270" s="7"/>
      <c r="U270" s="7"/>
      <c r="V270" s="7"/>
      <c r="W270" s="7"/>
      <c r="X270" s="7"/>
      <c r="Y270" s="7"/>
      <c r="Z270" s="7"/>
      <c r="AA270" s="7"/>
      <c r="AB270" s="9">
        <v>73.55</v>
      </c>
      <c r="AC270" s="9">
        <v>0.1</v>
      </c>
      <c r="AD270" s="9"/>
      <c r="AE270" s="9">
        <v>13.48</v>
      </c>
      <c r="AG270" s="11"/>
      <c r="AH270" s="11"/>
      <c r="AI270" s="11">
        <v>1.7006220000000001</v>
      </c>
      <c r="AJ270" s="9">
        <v>0.48</v>
      </c>
      <c r="AK270" s="9">
        <v>0.25</v>
      </c>
      <c r="AL270" s="9">
        <v>0.01</v>
      </c>
      <c r="AM270" s="9"/>
      <c r="AN270" s="9">
        <v>5.03</v>
      </c>
      <c r="AO270" s="9">
        <v>3.28</v>
      </c>
      <c r="AP270" s="9">
        <v>0.02</v>
      </c>
      <c r="AQ270" s="9"/>
      <c r="AR270" s="9"/>
      <c r="AS270" s="9"/>
      <c r="AT270" s="9"/>
      <c r="AU270" s="9"/>
      <c r="AV270" s="9"/>
      <c r="AW270" s="9"/>
      <c r="AX270" s="9"/>
      <c r="AY270" s="9"/>
      <c r="AZ270" s="9"/>
      <c r="BA270" s="9"/>
      <c r="BB270" s="9"/>
      <c r="BC270" s="9"/>
      <c r="BD270" s="9"/>
      <c r="BE270" s="9"/>
      <c r="BF270" s="9">
        <v>1.85</v>
      </c>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v>2.52</v>
      </c>
      <c r="CI270" s="9"/>
      <c r="CJ270" s="9">
        <v>3.12</v>
      </c>
      <c r="CK270" s="9">
        <v>0.99</v>
      </c>
      <c r="CL270" s="9"/>
      <c r="CM270" s="9"/>
      <c r="CN270" s="9">
        <v>0.56999999999999995</v>
      </c>
      <c r="CO270" s="9">
        <v>1.9</v>
      </c>
      <c r="CP270" s="9"/>
      <c r="CQ270" s="9"/>
      <c r="CR270" s="9">
        <v>20</v>
      </c>
      <c r="CS270" s="9"/>
      <c r="CT270" s="9"/>
      <c r="CU270" s="9"/>
      <c r="CV270" s="9"/>
      <c r="CW270" s="9">
        <v>232</v>
      </c>
      <c r="CX270" s="9">
        <v>34.200000000000003</v>
      </c>
      <c r="CY270" s="9">
        <v>24.2</v>
      </c>
      <c r="CZ270" s="9">
        <v>221</v>
      </c>
      <c r="DA270" s="9">
        <v>42.6</v>
      </c>
      <c r="DB270" s="9"/>
      <c r="DC270" s="9"/>
      <c r="DD270" s="9"/>
      <c r="DE270" s="9"/>
      <c r="DF270" s="9"/>
      <c r="DG270" s="9"/>
      <c r="DH270" s="9"/>
      <c r="DI270" s="9"/>
      <c r="DJ270" s="9"/>
      <c r="DK270" s="9"/>
      <c r="DL270" s="9"/>
      <c r="DM270" s="9">
        <v>4.05</v>
      </c>
      <c r="DN270" s="9">
        <v>70.8</v>
      </c>
      <c r="DO270" s="9">
        <v>69.61</v>
      </c>
      <c r="DP270" s="9">
        <v>56.51</v>
      </c>
      <c r="DQ270" s="9">
        <v>13.54</v>
      </c>
      <c r="DR270" s="9">
        <v>43.45</v>
      </c>
      <c r="DS270" s="9">
        <v>7.17</v>
      </c>
      <c r="DT270" s="9">
        <v>0.39</v>
      </c>
      <c r="DU270" s="9">
        <v>5.33</v>
      </c>
      <c r="DV270" s="9">
        <v>1.54</v>
      </c>
      <c r="DW270" s="9">
        <v>4.8600000000000003</v>
      </c>
      <c r="DX270" s="9">
        <v>0.99</v>
      </c>
      <c r="DY270" s="9">
        <v>2.84</v>
      </c>
      <c r="DZ270" s="9">
        <v>0.47</v>
      </c>
      <c r="EA270" s="9">
        <v>3.22</v>
      </c>
      <c r="EB270" s="9">
        <v>0.46</v>
      </c>
      <c r="EC270" s="9">
        <v>8.75</v>
      </c>
      <c r="ED270" s="9">
        <v>3.55</v>
      </c>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7"/>
      <c r="FP270" s="13" t="s">
        <v>475</v>
      </c>
    </row>
    <row r="271" spans="1:172" s="6" customFormat="1" x14ac:dyDescent="0.35">
      <c r="A271" s="13" t="s">
        <v>473</v>
      </c>
      <c r="C271" s="13" t="s">
        <v>239</v>
      </c>
      <c r="D271" s="1" t="s">
        <v>172</v>
      </c>
      <c r="E271" s="2">
        <v>49.502167</v>
      </c>
      <c r="F271" s="2">
        <v>49.502167</v>
      </c>
      <c r="G271" s="2">
        <v>117.191306</v>
      </c>
      <c r="H271" s="2">
        <v>117.191306</v>
      </c>
      <c r="L271" s="13" t="s">
        <v>175</v>
      </c>
      <c r="M271" s="13" t="s">
        <v>390</v>
      </c>
      <c r="P271" s="7"/>
      <c r="Q271" s="19">
        <v>141</v>
      </c>
      <c r="R271" s="7"/>
      <c r="S271" s="7"/>
      <c r="T271" s="7"/>
      <c r="U271" s="7"/>
      <c r="V271" s="7"/>
      <c r="W271" s="7"/>
      <c r="X271" s="7"/>
      <c r="Y271" s="7"/>
      <c r="Z271" s="7"/>
      <c r="AA271" s="7"/>
      <c r="AB271" s="9">
        <v>75.739999999999995</v>
      </c>
      <c r="AC271" s="9">
        <v>0.25</v>
      </c>
      <c r="AD271" s="9"/>
      <c r="AE271" s="9">
        <v>12.5</v>
      </c>
      <c r="AG271" s="11"/>
      <c r="AH271" s="11"/>
      <c r="AI271" s="11">
        <v>0.87280599999999997</v>
      </c>
      <c r="AJ271" s="9">
        <v>0.11</v>
      </c>
      <c r="AK271" s="9">
        <v>0.11</v>
      </c>
      <c r="AL271" s="9">
        <v>0.02</v>
      </c>
      <c r="AM271" s="9"/>
      <c r="AN271" s="9">
        <v>5.26</v>
      </c>
      <c r="AO271" s="9">
        <v>3.99</v>
      </c>
      <c r="AP271" s="9">
        <v>0.02</v>
      </c>
      <c r="AQ271" s="9"/>
      <c r="AR271" s="9"/>
      <c r="AS271" s="9"/>
      <c r="AT271" s="9"/>
      <c r="AU271" s="9"/>
      <c r="AV271" s="9"/>
      <c r="AW271" s="9"/>
      <c r="AX271" s="9"/>
      <c r="AY271" s="9"/>
      <c r="AZ271" s="9"/>
      <c r="BA271" s="9"/>
      <c r="BB271" s="9"/>
      <c r="BC271" s="9"/>
      <c r="BD271" s="9"/>
      <c r="BE271" s="9"/>
      <c r="BF271" s="9">
        <v>0.65</v>
      </c>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v>2.78</v>
      </c>
      <c r="CI271" s="9"/>
      <c r="CJ271" s="9">
        <v>4.13</v>
      </c>
      <c r="CK271" s="9">
        <v>3.31</v>
      </c>
      <c r="CL271" s="9"/>
      <c r="CM271" s="9"/>
      <c r="CN271" s="9">
        <v>0.37</v>
      </c>
      <c r="CO271" s="9">
        <v>1.51</v>
      </c>
      <c r="CP271" s="9"/>
      <c r="CQ271" s="9"/>
      <c r="CR271" s="9">
        <v>22.7</v>
      </c>
      <c r="CS271" s="9"/>
      <c r="CT271" s="9"/>
      <c r="CU271" s="9"/>
      <c r="CV271" s="9"/>
      <c r="CW271" s="9">
        <v>268</v>
      </c>
      <c r="CX271" s="9">
        <v>17.5</v>
      </c>
      <c r="CY271" s="9">
        <v>48.4</v>
      </c>
      <c r="CZ271" s="9">
        <v>386</v>
      </c>
      <c r="DA271" s="9">
        <v>49.4</v>
      </c>
      <c r="DB271" s="9"/>
      <c r="DC271" s="9"/>
      <c r="DD271" s="9"/>
      <c r="DE271" s="9"/>
      <c r="DF271" s="9"/>
      <c r="DG271" s="9"/>
      <c r="DH271" s="9"/>
      <c r="DI271" s="9"/>
      <c r="DJ271" s="9"/>
      <c r="DK271" s="9"/>
      <c r="DL271" s="9"/>
      <c r="DM271" s="9">
        <v>5.33</v>
      </c>
      <c r="DN271" s="9">
        <v>74.2</v>
      </c>
      <c r="DO271" s="9">
        <v>51.6</v>
      </c>
      <c r="DP271" s="9">
        <v>126.05</v>
      </c>
      <c r="DQ271" s="9">
        <v>13.77</v>
      </c>
      <c r="DR271" s="9">
        <v>50.59</v>
      </c>
      <c r="DS271" s="9">
        <v>10.77</v>
      </c>
      <c r="DT271" s="9">
        <v>0.49</v>
      </c>
      <c r="DU271" s="9">
        <v>9.6</v>
      </c>
      <c r="DV271" s="9"/>
      <c r="DW271" s="9">
        <v>9.06</v>
      </c>
      <c r="DX271" s="9">
        <v>1.85</v>
      </c>
      <c r="DY271" s="9">
        <v>5.0199999999999996</v>
      </c>
      <c r="DZ271" s="9">
        <v>0.77</v>
      </c>
      <c r="EA271" s="9">
        <v>4.87</v>
      </c>
      <c r="EB271" s="9">
        <v>0.7</v>
      </c>
      <c r="EC271" s="9">
        <v>13.88</v>
      </c>
      <c r="ED271" s="9">
        <v>3.81</v>
      </c>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7"/>
      <c r="FP271" s="13" t="s">
        <v>475</v>
      </c>
    </row>
    <row r="272" spans="1:172" s="6" customFormat="1" x14ac:dyDescent="0.35">
      <c r="A272" s="13" t="s">
        <v>483</v>
      </c>
      <c r="C272" s="13"/>
      <c r="D272" s="1" t="s">
        <v>172</v>
      </c>
      <c r="E272" s="2">
        <v>49.999056000000003</v>
      </c>
      <c r="F272" s="2">
        <v>49.999056000000003</v>
      </c>
      <c r="G272" s="2">
        <v>120.114</v>
      </c>
      <c r="H272" s="2">
        <v>120.114</v>
      </c>
      <c r="L272" s="13" t="s">
        <v>484</v>
      </c>
      <c r="M272" s="13"/>
      <c r="P272" s="7"/>
      <c r="Q272" s="19">
        <v>128</v>
      </c>
      <c r="R272" s="7"/>
      <c r="S272" s="7"/>
      <c r="T272" s="7"/>
      <c r="U272" s="7"/>
      <c r="V272" s="7"/>
      <c r="W272" s="7"/>
      <c r="X272" s="7"/>
      <c r="Y272" s="7"/>
      <c r="Z272" s="7"/>
      <c r="AA272" s="7"/>
      <c r="AB272" s="9">
        <v>56.22</v>
      </c>
      <c r="AC272" s="9">
        <v>1.0289999999999999</v>
      </c>
      <c r="AD272" s="9"/>
      <c r="AE272" s="9">
        <v>16.559999999999999</v>
      </c>
      <c r="AG272" s="11"/>
      <c r="AH272" s="11"/>
      <c r="AI272" s="11">
        <v>6.9374580000000003</v>
      </c>
      <c r="AJ272" s="9">
        <v>6.1559999999999997</v>
      </c>
      <c r="AK272" s="9">
        <v>2.98</v>
      </c>
      <c r="AL272" s="9">
        <v>0.14399999999999999</v>
      </c>
      <c r="AM272" s="9"/>
      <c r="AN272" s="9">
        <v>2.8839999999999999</v>
      </c>
      <c r="AO272" s="9">
        <v>4.8780000000000001</v>
      </c>
      <c r="AP272" s="9">
        <v>0.36859999999999998</v>
      </c>
      <c r="AQ272" s="9"/>
      <c r="AR272" s="9"/>
      <c r="AS272" s="9"/>
      <c r="AT272" s="9"/>
      <c r="AU272" s="9"/>
      <c r="AV272" s="9"/>
      <c r="AW272" s="9"/>
      <c r="AX272" s="9"/>
      <c r="AY272" s="9"/>
      <c r="AZ272" s="9"/>
      <c r="BA272" s="9"/>
      <c r="BB272" s="9"/>
      <c r="BC272" s="9"/>
      <c r="BD272" s="9"/>
      <c r="BE272" s="9"/>
      <c r="BF272" s="9">
        <v>1.01</v>
      </c>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v>18.16349576</v>
      </c>
      <c r="CI272" s="9"/>
      <c r="CJ272" s="9">
        <v>206.3850764</v>
      </c>
      <c r="CK272" s="20">
        <v>27.192693299999998</v>
      </c>
      <c r="CL272" s="9"/>
      <c r="CM272" s="9"/>
      <c r="CN272" s="10">
        <v>24.196817419999999</v>
      </c>
      <c r="CO272" s="10">
        <v>10.195191530000001</v>
      </c>
      <c r="CP272" s="10">
        <v>33.081147190000003</v>
      </c>
      <c r="CQ272" s="10">
        <v>82.543578359999998</v>
      </c>
      <c r="CR272" s="10">
        <v>17.761852210000001</v>
      </c>
      <c r="CS272" s="10"/>
      <c r="CT272" s="10"/>
      <c r="CU272" s="10"/>
      <c r="CV272" s="10"/>
      <c r="CW272" s="10">
        <v>23.318151369999999</v>
      </c>
      <c r="CX272" s="10">
        <v>537.48596620000001</v>
      </c>
      <c r="CY272" s="10">
        <v>24.77483368</v>
      </c>
      <c r="CZ272" s="10">
        <v>192.12419589999999</v>
      </c>
      <c r="DA272" s="10">
        <v>7.368608118</v>
      </c>
      <c r="DB272" s="10"/>
      <c r="DC272" s="10"/>
      <c r="DD272" s="10"/>
      <c r="DE272" s="10"/>
      <c r="DF272" s="10"/>
      <c r="DG272" s="10"/>
      <c r="DH272" s="10"/>
      <c r="DI272" s="10"/>
      <c r="DJ272" s="10"/>
      <c r="DK272" s="10"/>
      <c r="DL272" s="10"/>
      <c r="DM272" s="10">
        <v>1.0774924189999999</v>
      </c>
      <c r="DN272" s="10">
        <v>532.05970360000003</v>
      </c>
      <c r="DO272" s="10">
        <v>22.73198111</v>
      </c>
      <c r="DP272" s="10"/>
      <c r="DQ272" s="10">
        <v>6.395917174</v>
      </c>
      <c r="DR272" s="10">
        <v>26.745078830000001</v>
      </c>
      <c r="DS272" s="10">
        <v>5.6566091810000003</v>
      </c>
      <c r="DT272" s="10">
        <v>1.5680263169999999</v>
      </c>
      <c r="DU272" s="10">
        <v>4.9804796509999996</v>
      </c>
      <c r="DV272" s="10">
        <v>0.72432465499999998</v>
      </c>
      <c r="DW272" s="10">
        <v>4.2334163</v>
      </c>
      <c r="DX272" s="10">
        <v>0.85042150100000002</v>
      </c>
      <c r="DY272" s="10">
        <v>2.2235135709999998</v>
      </c>
      <c r="DZ272" s="10">
        <v>0.32724028700000002</v>
      </c>
      <c r="EA272" s="10">
        <v>2.2319529359999999</v>
      </c>
      <c r="EB272" s="10">
        <v>0.32759034399999998</v>
      </c>
      <c r="EC272" s="10">
        <v>4.5551151990000003</v>
      </c>
      <c r="ED272" s="10">
        <v>0.45354856799999999</v>
      </c>
      <c r="EE272" s="10"/>
      <c r="EF272" s="10"/>
      <c r="EG272" s="10"/>
      <c r="EH272" s="10"/>
      <c r="EI272" s="10"/>
      <c r="EJ272" s="10"/>
      <c r="EK272" s="10"/>
      <c r="EL272" s="10"/>
      <c r="EM272" s="10">
        <v>9.8600203969999995</v>
      </c>
      <c r="EN272" s="10"/>
      <c r="EO272" s="10">
        <v>5.5282049149999999</v>
      </c>
      <c r="EP272" s="10">
        <v>1.3657550570000001</v>
      </c>
      <c r="EQ272" s="10"/>
      <c r="ER272" s="10"/>
      <c r="ES272" s="10"/>
      <c r="ET272" s="10"/>
      <c r="EU272" s="10"/>
      <c r="EV272" s="10"/>
      <c r="EW272" s="10"/>
      <c r="EX272" s="9"/>
      <c r="EY272" s="9"/>
      <c r="EZ272" s="9"/>
      <c r="FA272" s="9"/>
      <c r="FB272" s="9"/>
      <c r="FC272" s="9"/>
      <c r="FD272" s="9"/>
      <c r="FE272" s="9"/>
      <c r="FF272" s="9"/>
      <c r="FG272" s="9"/>
      <c r="FH272" s="9"/>
      <c r="FI272" s="9"/>
      <c r="FJ272" s="9"/>
      <c r="FK272" s="9"/>
      <c r="FL272" s="9"/>
      <c r="FM272" s="9"/>
      <c r="FN272" s="9"/>
      <c r="FO272" s="7"/>
      <c r="FP272" s="13" t="s">
        <v>485</v>
      </c>
    </row>
    <row r="273" spans="1:172" s="6" customFormat="1" x14ac:dyDescent="0.35">
      <c r="A273" s="13" t="s">
        <v>483</v>
      </c>
      <c r="C273" s="13"/>
      <c r="D273" s="1" t="s">
        <v>172</v>
      </c>
      <c r="E273" s="2">
        <v>49.999056000000003</v>
      </c>
      <c r="F273" s="2">
        <v>49.999056000000003</v>
      </c>
      <c r="G273" s="2">
        <v>120.114</v>
      </c>
      <c r="H273" s="2">
        <v>120.114</v>
      </c>
      <c r="L273" s="13" t="s">
        <v>486</v>
      </c>
      <c r="M273" s="13"/>
      <c r="P273" s="7"/>
      <c r="Q273" s="19">
        <v>128</v>
      </c>
      <c r="R273" s="7"/>
      <c r="S273" s="7"/>
      <c r="T273" s="7"/>
      <c r="U273" s="7"/>
      <c r="V273" s="7"/>
      <c r="W273" s="7"/>
      <c r="X273" s="7"/>
      <c r="Y273" s="7"/>
      <c r="Z273" s="7"/>
      <c r="AA273" s="7"/>
      <c r="AB273" s="9">
        <v>55.99</v>
      </c>
      <c r="AC273" s="9">
        <v>1.0309999999999999</v>
      </c>
      <c r="AD273" s="9"/>
      <c r="AE273" s="9">
        <v>16.64</v>
      </c>
      <c r="AG273" s="11"/>
      <c r="AH273" s="11"/>
      <c r="AI273" s="11">
        <v>7.2613860000000008</v>
      </c>
      <c r="AJ273" s="9">
        <v>6.0259999999999998</v>
      </c>
      <c r="AK273" s="9">
        <v>2.75</v>
      </c>
      <c r="AL273" s="9">
        <v>0.13780000000000001</v>
      </c>
      <c r="AM273" s="9"/>
      <c r="AN273" s="9">
        <v>2.7349999999999999</v>
      </c>
      <c r="AO273" s="9">
        <v>3.28</v>
      </c>
      <c r="AP273" s="9">
        <v>0.36899999999999999</v>
      </c>
      <c r="AQ273" s="9"/>
      <c r="AR273" s="9"/>
      <c r="AS273" s="9"/>
      <c r="AT273" s="9"/>
      <c r="AU273" s="9"/>
      <c r="AV273" s="9"/>
      <c r="AW273" s="9"/>
      <c r="AX273" s="9"/>
      <c r="AY273" s="9"/>
      <c r="AZ273" s="9"/>
      <c r="BA273" s="9"/>
      <c r="BB273" s="9"/>
      <c r="BC273" s="9"/>
      <c r="BD273" s="9"/>
      <c r="BE273" s="9"/>
      <c r="BF273" s="9">
        <v>2.79</v>
      </c>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v>23.453556389999999</v>
      </c>
      <c r="CI273" s="9"/>
      <c r="CJ273" s="9">
        <v>214.19592220000001</v>
      </c>
      <c r="CK273" s="20">
        <v>29.25009498</v>
      </c>
      <c r="CL273" s="9"/>
      <c r="CM273" s="9"/>
      <c r="CN273" s="10">
        <v>24.573174470000001</v>
      </c>
      <c r="CO273" s="10">
        <v>10.55236695</v>
      </c>
      <c r="CP273" s="10">
        <v>38.379769920000001</v>
      </c>
      <c r="CQ273" s="10">
        <v>87.045003739999999</v>
      </c>
      <c r="CR273" s="10">
        <v>19.642275819999998</v>
      </c>
      <c r="CS273" s="10"/>
      <c r="CT273" s="10"/>
      <c r="CU273" s="10"/>
      <c r="CV273" s="10"/>
      <c r="CW273" s="10">
        <v>75.292281770000002</v>
      </c>
      <c r="CX273" s="10">
        <v>668.15677259999995</v>
      </c>
      <c r="CY273" s="10">
        <v>32.931242810000001</v>
      </c>
      <c r="CZ273" s="10">
        <v>195.96105890000001</v>
      </c>
      <c r="DA273" s="10">
        <v>7.5711816169999997</v>
      </c>
      <c r="DB273" s="10"/>
      <c r="DC273" s="10"/>
      <c r="DD273" s="10"/>
      <c r="DE273" s="10"/>
      <c r="DF273" s="10"/>
      <c r="DG273" s="10"/>
      <c r="DH273" s="10"/>
      <c r="DI273" s="10"/>
      <c r="DJ273" s="10"/>
      <c r="DK273" s="10"/>
      <c r="DL273" s="10"/>
      <c r="DM273" s="10">
        <v>1.543180019</v>
      </c>
      <c r="DN273" s="10">
        <v>652.02247339999997</v>
      </c>
      <c r="DO273" s="10">
        <v>27.42860447</v>
      </c>
      <c r="DP273" s="10"/>
      <c r="DQ273" s="10">
        <v>7.4073578060000003</v>
      </c>
      <c r="DR273" s="10">
        <v>30.757345489999999</v>
      </c>
      <c r="DS273" s="10">
        <v>6.3295956029999996</v>
      </c>
      <c r="DT273" s="10">
        <v>1.737318954</v>
      </c>
      <c r="DU273" s="10">
        <v>5.5048992449999998</v>
      </c>
      <c r="DV273" s="10">
        <v>0.79700212699999995</v>
      </c>
      <c r="DW273" s="10">
        <v>4.6638287509999996</v>
      </c>
      <c r="DX273" s="10">
        <v>0.91017622799999998</v>
      </c>
      <c r="DY273" s="10">
        <v>2.414340578</v>
      </c>
      <c r="DZ273" s="10">
        <v>0.36293685999999997</v>
      </c>
      <c r="EA273" s="10">
        <v>2.3509770350000001</v>
      </c>
      <c r="EB273" s="10">
        <v>0.33883100700000002</v>
      </c>
      <c r="EC273" s="10">
        <v>4.6305546050000004</v>
      </c>
      <c r="ED273" s="10">
        <v>0.44812971699999998</v>
      </c>
      <c r="EE273" s="10"/>
      <c r="EF273" s="10"/>
      <c r="EG273" s="10"/>
      <c r="EH273" s="10"/>
      <c r="EI273" s="10"/>
      <c r="EJ273" s="10"/>
      <c r="EK273" s="10"/>
      <c r="EL273" s="10"/>
      <c r="EM273" s="10">
        <v>10.8835935</v>
      </c>
      <c r="EN273" s="10"/>
      <c r="EO273" s="10">
        <v>6.2586217680000003</v>
      </c>
      <c r="EP273" s="10">
        <v>1.5954671869999999</v>
      </c>
      <c r="EQ273" s="10"/>
      <c r="ER273" s="10"/>
      <c r="ES273" s="10"/>
      <c r="ET273" s="10"/>
      <c r="EU273" s="10"/>
      <c r="EV273" s="10"/>
      <c r="EW273" s="10"/>
      <c r="EX273" s="9"/>
      <c r="EY273" s="9"/>
      <c r="EZ273" s="9"/>
      <c r="FA273" s="9"/>
      <c r="FB273" s="9"/>
      <c r="FC273" s="9"/>
      <c r="FD273" s="9"/>
      <c r="FE273" s="9"/>
      <c r="FF273" s="9"/>
      <c r="FG273" s="9"/>
      <c r="FH273" s="9"/>
      <c r="FI273" s="9"/>
      <c r="FJ273" s="9"/>
      <c r="FK273" s="9"/>
      <c r="FL273" s="9"/>
      <c r="FM273" s="9"/>
      <c r="FN273" s="9"/>
      <c r="FO273" s="7"/>
      <c r="FP273" s="13" t="s">
        <v>485</v>
      </c>
    </row>
    <row r="274" spans="1:172" s="6" customFormat="1" x14ac:dyDescent="0.35">
      <c r="A274" s="13" t="s">
        <v>483</v>
      </c>
      <c r="C274" s="13"/>
      <c r="D274" s="1" t="s">
        <v>172</v>
      </c>
      <c r="E274" s="2">
        <v>50.332611</v>
      </c>
      <c r="F274" s="2">
        <v>50.332611</v>
      </c>
      <c r="G274" s="2">
        <v>120.250167</v>
      </c>
      <c r="H274" s="2">
        <v>120.250167</v>
      </c>
      <c r="L274" s="13" t="s">
        <v>487</v>
      </c>
      <c r="M274" s="13"/>
      <c r="P274" s="7"/>
      <c r="Q274" s="19">
        <v>125</v>
      </c>
      <c r="R274" s="7"/>
      <c r="S274" s="7"/>
      <c r="T274" s="7"/>
      <c r="U274" s="7"/>
      <c r="V274" s="7"/>
      <c r="W274" s="7"/>
      <c r="X274" s="7"/>
      <c r="Y274" s="7"/>
      <c r="Z274" s="7"/>
      <c r="AA274" s="7"/>
      <c r="AB274" s="9">
        <v>55.33</v>
      </c>
      <c r="AC274" s="9">
        <v>1.137</v>
      </c>
      <c r="AD274" s="9"/>
      <c r="AE274" s="9">
        <v>16.46</v>
      </c>
      <c r="AG274" s="11"/>
      <c r="AH274" s="11"/>
      <c r="AI274" s="11">
        <v>6.8384799999999997</v>
      </c>
      <c r="AJ274" s="9">
        <v>5.6550000000000002</v>
      </c>
      <c r="AK274" s="9">
        <v>3.78</v>
      </c>
      <c r="AL274" s="9">
        <v>0.1076</v>
      </c>
      <c r="AM274" s="9"/>
      <c r="AN274" s="9">
        <v>2.6280000000000001</v>
      </c>
      <c r="AO274" s="9">
        <v>3.125</v>
      </c>
      <c r="AP274" s="9">
        <v>0.37009999999999998</v>
      </c>
      <c r="AQ274" s="9"/>
      <c r="AR274" s="9"/>
      <c r="AS274" s="9"/>
      <c r="AT274" s="9"/>
      <c r="AU274" s="9"/>
      <c r="AV274" s="9"/>
      <c r="AW274" s="9"/>
      <c r="AX274" s="9"/>
      <c r="AY274" s="9"/>
      <c r="AZ274" s="9"/>
      <c r="BA274" s="9"/>
      <c r="BB274" s="9"/>
      <c r="BC274" s="9"/>
      <c r="BD274" s="9"/>
      <c r="BE274" s="9"/>
      <c r="BF274" s="9">
        <v>3.58</v>
      </c>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v>14.69540046</v>
      </c>
      <c r="CI274" s="9"/>
      <c r="CJ274" s="9">
        <v>158.2959353</v>
      </c>
      <c r="CK274" s="20">
        <v>59.933659370000001</v>
      </c>
      <c r="CL274" s="9"/>
      <c r="CM274" s="9"/>
      <c r="CN274" s="10">
        <v>24.828401899999999</v>
      </c>
      <c r="CO274" s="10">
        <v>41.09564778</v>
      </c>
      <c r="CP274" s="10">
        <v>37.769055440000002</v>
      </c>
      <c r="CQ274" s="10">
        <v>98.551322139999996</v>
      </c>
      <c r="CR274" s="10">
        <v>21.781532259999999</v>
      </c>
      <c r="CS274" s="10"/>
      <c r="CT274" s="10"/>
      <c r="CU274" s="10"/>
      <c r="CV274" s="10"/>
      <c r="CW274" s="10">
        <v>54.339300680000001</v>
      </c>
      <c r="CX274" s="10">
        <v>953.42116899999996</v>
      </c>
      <c r="CY274" s="10">
        <v>18.336960730000001</v>
      </c>
      <c r="CZ274" s="10">
        <v>228.3614134</v>
      </c>
      <c r="DA274" s="10">
        <v>10.09810699</v>
      </c>
      <c r="DB274" s="10"/>
      <c r="DC274" s="10"/>
      <c r="DD274" s="10"/>
      <c r="DE274" s="10"/>
      <c r="DF274" s="10"/>
      <c r="DG274" s="10"/>
      <c r="DH274" s="10"/>
      <c r="DI274" s="10"/>
      <c r="DJ274" s="10"/>
      <c r="DK274" s="10"/>
      <c r="DL274" s="10"/>
      <c r="DM274" s="10">
        <v>7.3220175850000002</v>
      </c>
      <c r="DN274" s="10">
        <v>867.79634969999995</v>
      </c>
      <c r="DO274" s="10">
        <v>36.042867389999998</v>
      </c>
      <c r="DP274" s="10"/>
      <c r="DQ274" s="10">
        <v>9.0294439549999996</v>
      </c>
      <c r="DR274" s="10">
        <v>34.973747639999999</v>
      </c>
      <c r="DS274" s="10">
        <v>6.6234960789999997</v>
      </c>
      <c r="DT274" s="10">
        <v>1.7062457950000001</v>
      </c>
      <c r="DU274" s="10">
        <v>5.1040362630000002</v>
      </c>
      <c r="DV274" s="10">
        <v>0.65771469900000001</v>
      </c>
      <c r="DW274" s="10">
        <v>3.5404604979999998</v>
      </c>
      <c r="DX274" s="10">
        <v>0.62866375200000002</v>
      </c>
      <c r="DY274" s="10">
        <v>1.6097985990000001</v>
      </c>
      <c r="DZ274" s="10">
        <v>0.22973049300000001</v>
      </c>
      <c r="EA274" s="10">
        <v>1.3584861580000001</v>
      </c>
      <c r="EB274" s="10">
        <v>0.202382383</v>
      </c>
      <c r="EC274" s="10">
        <v>5.4542218739999999</v>
      </c>
      <c r="ED274" s="10">
        <v>0.54686655699999998</v>
      </c>
      <c r="EE274" s="10"/>
      <c r="EF274" s="10"/>
      <c r="EG274" s="10"/>
      <c r="EH274" s="10"/>
      <c r="EI274" s="10"/>
      <c r="EJ274" s="10"/>
      <c r="EK274" s="10"/>
      <c r="EL274" s="10"/>
      <c r="EM274" s="10">
        <v>12.76354997</v>
      </c>
      <c r="EN274" s="10"/>
      <c r="EO274" s="10">
        <v>5.4769066320000004</v>
      </c>
      <c r="EP274" s="10">
        <v>1.160916528</v>
      </c>
      <c r="EQ274" s="10"/>
      <c r="ER274" s="10"/>
      <c r="ES274" s="10"/>
      <c r="ET274" s="10"/>
      <c r="EU274" s="10"/>
      <c r="EV274" s="10"/>
      <c r="EW274" s="10"/>
      <c r="EX274" s="9"/>
      <c r="EY274" s="9"/>
      <c r="EZ274" s="9"/>
      <c r="FA274" s="9"/>
      <c r="FB274" s="9"/>
      <c r="FC274" s="9"/>
      <c r="FD274" s="9"/>
      <c r="FE274" s="9"/>
      <c r="FF274" s="9"/>
      <c r="FG274" s="9"/>
      <c r="FH274" s="9"/>
      <c r="FI274" s="9"/>
      <c r="FJ274" s="9"/>
      <c r="FK274" s="9"/>
      <c r="FL274" s="9"/>
      <c r="FM274" s="9"/>
      <c r="FN274" s="9"/>
      <c r="FO274" s="7"/>
      <c r="FP274" s="13" t="s">
        <v>485</v>
      </c>
    </row>
    <row r="275" spans="1:172" s="6" customFormat="1" x14ac:dyDescent="0.35">
      <c r="A275" s="13" t="s">
        <v>483</v>
      </c>
      <c r="C275" s="13"/>
      <c r="D275" s="1" t="s">
        <v>172</v>
      </c>
      <c r="E275" s="2">
        <v>50.433722000000003</v>
      </c>
      <c r="F275" s="2">
        <v>50.433722000000003</v>
      </c>
      <c r="G275" s="2">
        <v>120.014861</v>
      </c>
      <c r="H275" s="2">
        <v>120.014861</v>
      </c>
      <c r="L275" s="13" t="s">
        <v>488</v>
      </c>
      <c r="M275" s="13"/>
      <c r="P275" s="7"/>
      <c r="Q275" s="19">
        <v>114</v>
      </c>
      <c r="R275" s="7"/>
      <c r="S275" s="7"/>
      <c r="T275" s="7"/>
      <c r="U275" s="7"/>
      <c r="V275" s="7"/>
      <c r="W275" s="7"/>
      <c r="X275" s="7"/>
      <c r="Y275" s="7"/>
      <c r="Z275" s="7"/>
      <c r="AA275" s="7"/>
      <c r="AB275" s="9">
        <v>58.37</v>
      </c>
      <c r="AC275" s="9">
        <v>2.093</v>
      </c>
      <c r="AD275" s="9"/>
      <c r="AE275" s="9">
        <v>15.25</v>
      </c>
      <c r="AG275" s="11"/>
      <c r="AH275" s="11"/>
      <c r="AI275" s="11">
        <v>7.0814260000000004</v>
      </c>
      <c r="AJ275" s="9">
        <v>4.109</v>
      </c>
      <c r="AK275" s="9">
        <v>1.63</v>
      </c>
      <c r="AL275" s="9">
        <v>6.7100000000000007E-2</v>
      </c>
      <c r="AM275" s="9"/>
      <c r="AN275" s="9">
        <v>2.8279999999999998</v>
      </c>
      <c r="AO275" s="9">
        <v>3.234</v>
      </c>
      <c r="AP275" s="9">
        <v>1.1168</v>
      </c>
      <c r="AQ275" s="9"/>
      <c r="AR275" s="9"/>
      <c r="AS275" s="9"/>
      <c r="AT275" s="9"/>
      <c r="AU275" s="9"/>
      <c r="AV275" s="9"/>
      <c r="AW275" s="9"/>
      <c r="AX275" s="9"/>
      <c r="AY275" s="9"/>
      <c r="AZ275" s="9"/>
      <c r="BA275" s="9"/>
      <c r="BB275" s="9"/>
      <c r="BC275" s="9"/>
      <c r="BD275" s="9"/>
      <c r="BE275" s="9"/>
      <c r="BF275" s="9">
        <v>3.22</v>
      </c>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v>12.607901910000001</v>
      </c>
      <c r="CI275" s="9"/>
      <c r="CJ275" s="9">
        <v>158.8933299</v>
      </c>
      <c r="CK275" s="20">
        <v>44.607969500000003</v>
      </c>
      <c r="CL275" s="9"/>
      <c r="CM275" s="9"/>
      <c r="CN275" s="10">
        <v>25.058065110000001</v>
      </c>
      <c r="CO275" s="10">
        <v>20.516199289999999</v>
      </c>
      <c r="CP275" s="10">
        <v>25.829165329999999</v>
      </c>
      <c r="CQ275" s="10">
        <v>166.52103990000001</v>
      </c>
      <c r="CR275" s="10">
        <v>25.253431559999999</v>
      </c>
      <c r="CS275" s="10"/>
      <c r="CT275" s="10"/>
      <c r="CU275" s="10"/>
      <c r="CV275" s="10"/>
      <c r="CW275" s="10">
        <v>75.134030080000002</v>
      </c>
      <c r="CX275" s="10">
        <v>866.40551010000001</v>
      </c>
      <c r="CY275" s="10">
        <v>27.177302919999999</v>
      </c>
      <c r="CZ275" s="10">
        <v>485.9510118</v>
      </c>
      <c r="DA275" s="10">
        <v>27.794496469999999</v>
      </c>
      <c r="DB275" s="10"/>
      <c r="DC275" s="10"/>
      <c r="DD275" s="10"/>
      <c r="DE275" s="10"/>
      <c r="DF275" s="10"/>
      <c r="DG275" s="10"/>
      <c r="DH275" s="10"/>
      <c r="DI275" s="10"/>
      <c r="DJ275" s="10"/>
      <c r="DK275" s="10"/>
      <c r="DL275" s="10"/>
      <c r="DM275" s="10">
        <v>1.8656752780000001</v>
      </c>
      <c r="DN275" s="10">
        <v>1086.7629549999999</v>
      </c>
      <c r="DO275" s="10">
        <v>88.171770719999998</v>
      </c>
      <c r="DP275" s="10"/>
      <c r="DQ275" s="10">
        <v>22.70448833</v>
      </c>
      <c r="DR275" s="10">
        <v>88.129769670000002</v>
      </c>
      <c r="DS275" s="10">
        <v>15.39060482</v>
      </c>
      <c r="DT275" s="10">
        <v>3.349531641</v>
      </c>
      <c r="DU275" s="10">
        <v>10.7503131</v>
      </c>
      <c r="DV275" s="10">
        <v>1.2715707190000001</v>
      </c>
      <c r="DW275" s="10">
        <v>5.9882260309999999</v>
      </c>
      <c r="DX275" s="10">
        <v>0.97942839299999995</v>
      </c>
      <c r="DY275" s="10">
        <v>2.3583163069999999</v>
      </c>
      <c r="DZ275" s="10">
        <v>0.30246524400000002</v>
      </c>
      <c r="EA275" s="10">
        <v>1.8495411740000001</v>
      </c>
      <c r="EB275" s="10">
        <v>0.24751189800000001</v>
      </c>
      <c r="EC275" s="10">
        <v>10.745826640000001</v>
      </c>
      <c r="ED275" s="10">
        <v>1.3795629250000001</v>
      </c>
      <c r="EE275" s="10"/>
      <c r="EF275" s="10"/>
      <c r="EG275" s="10"/>
      <c r="EH275" s="10"/>
      <c r="EI275" s="10"/>
      <c r="EJ275" s="10"/>
      <c r="EK275" s="10"/>
      <c r="EL275" s="10"/>
      <c r="EM275" s="10">
        <v>20.163314369999998</v>
      </c>
      <c r="EN275" s="10"/>
      <c r="EO275" s="10">
        <v>7.3076190729999997</v>
      </c>
      <c r="EP275" s="10">
        <v>1.865277879</v>
      </c>
      <c r="EQ275" s="10"/>
      <c r="ER275" s="10"/>
      <c r="ES275" s="10"/>
      <c r="ET275" s="10"/>
      <c r="EU275" s="10"/>
      <c r="EV275" s="10"/>
      <c r="EW275" s="10"/>
      <c r="EX275" s="9"/>
      <c r="EY275" s="9"/>
      <c r="EZ275" s="9"/>
      <c r="FA275" s="9"/>
      <c r="FB275" s="9"/>
      <c r="FC275" s="9"/>
      <c r="FD275" s="9"/>
      <c r="FE275" s="9"/>
      <c r="FF275" s="9"/>
      <c r="FG275" s="9"/>
      <c r="FH275" s="9"/>
      <c r="FI275" s="9"/>
      <c r="FJ275" s="9"/>
      <c r="FK275" s="9"/>
      <c r="FL275" s="9"/>
      <c r="FM275" s="9"/>
      <c r="FN275" s="9"/>
      <c r="FO275" s="7"/>
      <c r="FP275" s="13" t="s">
        <v>485</v>
      </c>
    </row>
    <row r="276" spans="1:172" s="6" customFormat="1" x14ac:dyDescent="0.35">
      <c r="A276" s="13" t="s">
        <v>483</v>
      </c>
      <c r="C276" s="13"/>
      <c r="D276" s="1" t="s">
        <v>172</v>
      </c>
      <c r="E276" s="2">
        <v>50.433722000000003</v>
      </c>
      <c r="F276" s="2">
        <v>50.433722000000003</v>
      </c>
      <c r="G276" s="2">
        <v>120.014861</v>
      </c>
      <c r="H276" s="2">
        <v>120.014861</v>
      </c>
      <c r="L276" s="13" t="s">
        <v>489</v>
      </c>
      <c r="M276" s="13"/>
      <c r="P276" s="7"/>
      <c r="Q276" s="19">
        <v>114</v>
      </c>
      <c r="R276" s="7"/>
      <c r="S276" s="7"/>
      <c r="T276" s="7"/>
      <c r="U276" s="7"/>
      <c r="V276" s="7"/>
      <c r="W276" s="7"/>
      <c r="X276" s="7"/>
      <c r="Y276" s="7"/>
      <c r="Z276" s="7"/>
      <c r="AA276" s="7"/>
      <c r="AB276" s="9">
        <v>57.97</v>
      </c>
      <c r="AC276" s="9">
        <v>2.1059999999999999</v>
      </c>
      <c r="AD276" s="9"/>
      <c r="AE276" s="9">
        <v>15.31</v>
      </c>
      <c r="AG276" s="11"/>
      <c r="AH276" s="11"/>
      <c r="AI276" s="11">
        <v>6.8114860000000004</v>
      </c>
      <c r="AJ276" s="9">
        <v>4.048</v>
      </c>
      <c r="AK276" s="9">
        <v>1.33</v>
      </c>
      <c r="AL276" s="9">
        <v>6.1899999999999997E-2</v>
      </c>
      <c r="AM276" s="9"/>
      <c r="AN276" s="9">
        <v>2.9350000000000001</v>
      </c>
      <c r="AO276" s="9">
        <v>3.4220000000000002</v>
      </c>
      <c r="AP276" s="9">
        <v>1.1307</v>
      </c>
      <c r="AQ276" s="9"/>
      <c r="AR276" s="9"/>
      <c r="AS276" s="9"/>
      <c r="AT276" s="9"/>
      <c r="AU276" s="9"/>
      <c r="AV276" s="9"/>
      <c r="AW276" s="9"/>
      <c r="AX276" s="9"/>
      <c r="AY276" s="9"/>
      <c r="AZ276" s="9"/>
      <c r="BA276" s="9"/>
      <c r="BB276" s="9"/>
      <c r="BC276" s="9"/>
      <c r="BD276" s="9"/>
      <c r="BE276" s="9"/>
      <c r="BF276" s="9">
        <v>3.86</v>
      </c>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v>12.70230128</v>
      </c>
      <c r="CI276" s="9"/>
      <c r="CJ276" s="9">
        <v>160.3083273</v>
      </c>
      <c r="CK276" s="20">
        <v>44.024997980000002</v>
      </c>
      <c r="CL276" s="9"/>
      <c r="CM276" s="9"/>
      <c r="CN276" s="10">
        <v>23.258977349999999</v>
      </c>
      <c r="CO276" s="10">
        <v>22.101295669999999</v>
      </c>
      <c r="CP276" s="10">
        <v>26.033721809999999</v>
      </c>
      <c r="CQ276" s="10">
        <v>195.54636350000001</v>
      </c>
      <c r="CR276" s="10">
        <v>25.026361040000001</v>
      </c>
      <c r="CS276" s="10"/>
      <c r="CT276" s="10"/>
      <c r="CU276" s="10"/>
      <c r="CV276" s="10"/>
      <c r="CW276" s="10">
        <v>78.158711650000001</v>
      </c>
      <c r="CX276" s="10">
        <v>813.3004985</v>
      </c>
      <c r="CY276" s="10">
        <v>27.09767081</v>
      </c>
      <c r="CZ276" s="10">
        <v>497.1841354</v>
      </c>
      <c r="DA276" s="10">
        <v>28.28569959</v>
      </c>
      <c r="DB276" s="10"/>
      <c r="DC276" s="10"/>
      <c r="DD276" s="10"/>
      <c r="DE276" s="10"/>
      <c r="DF276" s="10"/>
      <c r="DG276" s="10"/>
      <c r="DH276" s="10"/>
      <c r="DI276" s="10"/>
      <c r="DJ276" s="10"/>
      <c r="DK276" s="10"/>
      <c r="DL276" s="10"/>
      <c r="DM276" s="10">
        <v>2.0730532369999999</v>
      </c>
      <c r="DN276" s="10">
        <v>1075.1438499999999</v>
      </c>
      <c r="DO276" s="10">
        <v>88.408961779999998</v>
      </c>
      <c r="DP276" s="10"/>
      <c r="DQ276" s="10">
        <v>22.894140180000001</v>
      </c>
      <c r="DR276" s="10">
        <v>89.363147139999995</v>
      </c>
      <c r="DS276" s="10">
        <v>15.263381130000001</v>
      </c>
      <c r="DT276" s="10">
        <v>3.2870521199999998</v>
      </c>
      <c r="DU276" s="10">
        <v>10.686794600000001</v>
      </c>
      <c r="DV276" s="10">
        <v>1.2669440949999999</v>
      </c>
      <c r="DW276" s="10">
        <v>5.873415005</v>
      </c>
      <c r="DX276" s="10">
        <v>0.98858489699999996</v>
      </c>
      <c r="DY276" s="10">
        <v>2.394846663</v>
      </c>
      <c r="DZ276" s="10">
        <v>0.29249344199999999</v>
      </c>
      <c r="EA276" s="10">
        <v>1.8210802930000001</v>
      </c>
      <c r="EB276" s="10">
        <v>0.25006244100000002</v>
      </c>
      <c r="EC276" s="10">
        <v>10.85075434</v>
      </c>
      <c r="ED276" s="10">
        <v>1.390310918</v>
      </c>
      <c r="EE276" s="10"/>
      <c r="EF276" s="10"/>
      <c r="EG276" s="10"/>
      <c r="EH276" s="10"/>
      <c r="EI276" s="10"/>
      <c r="EJ276" s="10"/>
      <c r="EK276" s="10"/>
      <c r="EL276" s="10"/>
      <c r="EM276" s="10">
        <v>19.530982059999999</v>
      </c>
      <c r="EN276" s="10"/>
      <c r="EO276" s="10">
        <v>7.4135236750000004</v>
      </c>
      <c r="EP276" s="10">
        <v>1.8547420720000001</v>
      </c>
      <c r="EQ276" s="10"/>
      <c r="ER276" s="10"/>
      <c r="ES276" s="10"/>
      <c r="ET276" s="10"/>
      <c r="EU276" s="10"/>
      <c r="EV276" s="10"/>
      <c r="EW276" s="10"/>
      <c r="EX276" s="9"/>
      <c r="EY276" s="9"/>
      <c r="EZ276" s="9"/>
      <c r="FA276" s="9"/>
      <c r="FB276" s="9"/>
      <c r="FC276" s="9"/>
      <c r="FD276" s="9"/>
      <c r="FE276" s="9"/>
      <c r="FF276" s="9"/>
      <c r="FG276" s="9"/>
      <c r="FH276" s="9"/>
      <c r="FI276" s="9"/>
      <c r="FJ276" s="9"/>
      <c r="FK276" s="9"/>
      <c r="FL276" s="9"/>
      <c r="FM276" s="9"/>
      <c r="FN276" s="9"/>
      <c r="FO276" s="7"/>
      <c r="FP276" s="13" t="s">
        <v>490</v>
      </c>
    </row>
    <row r="277" spans="1:172" s="6" customFormat="1" x14ac:dyDescent="0.35">
      <c r="A277" s="13" t="s">
        <v>491</v>
      </c>
      <c r="C277" s="13"/>
      <c r="D277" s="1" t="s">
        <v>172</v>
      </c>
      <c r="E277" s="2">
        <v>50.710278000000002</v>
      </c>
      <c r="F277" s="2">
        <v>50.710278000000002</v>
      </c>
      <c r="G277" s="2">
        <v>120.214444</v>
      </c>
      <c r="H277" s="2">
        <v>120.214444</v>
      </c>
      <c r="L277" s="13" t="s">
        <v>492</v>
      </c>
      <c r="M277" s="13"/>
      <c r="P277" s="7"/>
      <c r="Q277" s="19">
        <v>127</v>
      </c>
      <c r="R277" s="7"/>
      <c r="S277" s="7"/>
      <c r="T277" s="7"/>
      <c r="U277" s="7"/>
      <c r="V277" s="7"/>
      <c r="W277" s="7"/>
      <c r="X277" s="7"/>
      <c r="Y277" s="7"/>
      <c r="Z277" s="7"/>
      <c r="AA277" s="7"/>
      <c r="AB277" s="9">
        <v>56.19</v>
      </c>
      <c r="AC277" s="9">
        <v>1.2</v>
      </c>
      <c r="AD277" s="9"/>
      <c r="AE277" s="9">
        <v>17.510000000000002</v>
      </c>
      <c r="AF277" s="9"/>
      <c r="AG277" s="11"/>
      <c r="AH277" s="11"/>
      <c r="AI277" s="11">
        <v>5.6327480000000003</v>
      </c>
      <c r="AJ277" s="9">
        <v>5.98</v>
      </c>
      <c r="AK277" s="9">
        <v>2.88</v>
      </c>
      <c r="AL277" s="9">
        <v>4.8000000000000001E-2</v>
      </c>
      <c r="AM277" s="9"/>
      <c r="AN277" s="9">
        <v>1.9</v>
      </c>
      <c r="AO277" s="9">
        <v>4.01</v>
      </c>
      <c r="AP277" s="9">
        <v>0.3</v>
      </c>
      <c r="AQ277" s="9"/>
      <c r="AR277" s="9"/>
      <c r="AS277" s="9"/>
      <c r="AT277" s="9"/>
      <c r="AU277" s="9"/>
      <c r="AV277" s="9"/>
      <c r="AW277" s="9"/>
      <c r="AX277" s="9"/>
      <c r="AY277" s="9"/>
      <c r="AZ277" s="9"/>
      <c r="BA277" s="9"/>
      <c r="BB277" s="9"/>
      <c r="BC277" s="9"/>
      <c r="BD277" s="9"/>
      <c r="BE277" s="9"/>
      <c r="BF277" s="9">
        <v>3.78</v>
      </c>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v>11.983141153355318</v>
      </c>
      <c r="CI277" s="9"/>
      <c r="CJ277" s="9">
        <v>161.27255834985658</v>
      </c>
      <c r="CK277" s="21">
        <v>106.87227751354074</v>
      </c>
      <c r="CL277" s="9"/>
      <c r="CM277" s="9"/>
      <c r="CN277" s="22">
        <v>16.758150663844777</v>
      </c>
      <c r="CO277" s="22">
        <v>50.848542290423943</v>
      </c>
      <c r="CP277" s="22">
        <v>19.11179381155365</v>
      </c>
      <c r="CQ277" s="22">
        <v>102.08704260842516</v>
      </c>
      <c r="CR277" s="22">
        <v>23.590592879173499</v>
      </c>
      <c r="CS277" s="10"/>
      <c r="CT277" s="10"/>
      <c r="CU277" s="10"/>
      <c r="CV277" s="10"/>
      <c r="CW277" s="10">
        <v>39.660863853991167</v>
      </c>
      <c r="CX277" s="10">
        <v>1246.8024488409355</v>
      </c>
      <c r="CY277" s="22">
        <v>11.469659965213186</v>
      </c>
      <c r="CZ277" s="22">
        <v>245.28342759293227</v>
      </c>
      <c r="DA277" s="22">
        <v>7.806908302368111</v>
      </c>
      <c r="DB277" s="10"/>
      <c r="DC277" s="10"/>
      <c r="DD277" s="10"/>
      <c r="DE277" s="10"/>
      <c r="DF277" s="10"/>
      <c r="DG277" s="10"/>
      <c r="DH277" s="10"/>
      <c r="DI277" s="10"/>
      <c r="DJ277" s="10"/>
      <c r="DK277" s="10"/>
      <c r="DL277" s="10"/>
      <c r="DM277" s="22">
        <v>1.0098665940751588</v>
      </c>
      <c r="DN277" s="22">
        <v>845.26927669380962</v>
      </c>
      <c r="DO277" s="10">
        <v>29.478776801605072</v>
      </c>
      <c r="DP277" s="10">
        <v>60.218165919383573</v>
      </c>
      <c r="DQ277" s="10">
        <v>7.2715848972935042</v>
      </c>
      <c r="DR277" s="10">
        <v>26.93701434662362</v>
      </c>
      <c r="DS277" s="10">
        <v>4.7118725829125081</v>
      </c>
      <c r="DT277" s="10">
        <v>1.6618097349120482</v>
      </c>
      <c r="DU277" s="10">
        <v>3.5313210763119063</v>
      </c>
      <c r="DV277" s="10">
        <v>0.41623923285591652</v>
      </c>
      <c r="DW277" s="10">
        <v>2.3664259044260469</v>
      </c>
      <c r="DX277" s="10">
        <v>0.40817873636995916</v>
      </c>
      <c r="DY277" s="10">
        <v>1.0870811897065669</v>
      </c>
      <c r="DZ277" s="10">
        <v>0.1484736253212921</v>
      </c>
      <c r="EA277" s="10">
        <v>0.99000204655558455</v>
      </c>
      <c r="EB277" s="10">
        <v>0.14994199975543182</v>
      </c>
      <c r="EC277" s="10">
        <v>5.8659579529299988</v>
      </c>
      <c r="ED277" s="10">
        <v>0.4178190159519316</v>
      </c>
      <c r="EE277" s="10"/>
      <c r="EF277" s="10"/>
      <c r="EG277" s="10"/>
      <c r="EH277" s="10"/>
      <c r="EI277" s="10"/>
      <c r="EJ277" s="10"/>
      <c r="EK277" s="10"/>
      <c r="EL277" s="10"/>
      <c r="EM277" s="22">
        <v>15.692030611315223</v>
      </c>
      <c r="EN277" s="10"/>
      <c r="EO277" s="22">
        <v>5.1707975805711772</v>
      </c>
      <c r="EP277" s="22">
        <v>1.2337131952635882</v>
      </c>
      <c r="EQ277" s="10"/>
      <c r="ER277" s="10"/>
      <c r="ES277" s="10"/>
      <c r="ET277" s="10"/>
      <c r="EU277" s="10"/>
      <c r="EV277" s="10"/>
      <c r="EW277" s="10"/>
      <c r="EX277" s="9"/>
      <c r="EY277" s="9"/>
      <c r="EZ277" s="9"/>
      <c r="FA277" s="9"/>
      <c r="FB277" s="9"/>
      <c r="FC277" s="9"/>
      <c r="FD277" s="9"/>
      <c r="FE277" s="9"/>
      <c r="FF277" s="9"/>
      <c r="FG277" s="9"/>
      <c r="FH277" s="9"/>
      <c r="FI277" s="9"/>
      <c r="FJ277" s="9"/>
      <c r="FK277" s="9"/>
      <c r="FL277" s="9"/>
      <c r="FM277" s="9"/>
      <c r="FN277" s="9"/>
      <c r="FO277" s="7"/>
      <c r="FP277" s="13" t="s">
        <v>493</v>
      </c>
    </row>
    <row r="278" spans="1:172" s="6" customFormat="1" x14ac:dyDescent="0.35">
      <c r="A278" s="13" t="s">
        <v>491</v>
      </c>
      <c r="C278" s="13"/>
      <c r="D278" s="1" t="s">
        <v>172</v>
      </c>
      <c r="E278" s="2">
        <v>50.710278000000002</v>
      </c>
      <c r="F278" s="2">
        <v>50.710278000000002</v>
      </c>
      <c r="G278" s="2">
        <v>120.214444</v>
      </c>
      <c r="H278" s="2">
        <v>120.214444</v>
      </c>
      <c r="L278" s="13" t="s">
        <v>494</v>
      </c>
      <c r="M278" s="13"/>
      <c r="P278" s="7"/>
      <c r="Q278" s="19">
        <v>127</v>
      </c>
      <c r="R278" s="7"/>
      <c r="S278" s="7"/>
      <c r="T278" s="7"/>
      <c r="U278" s="7"/>
      <c r="V278" s="7"/>
      <c r="W278" s="7"/>
      <c r="X278" s="7"/>
      <c r="Y278" s="7"/>
      <c r="Z278" s="7"/>
      <c r="AA278" s="7"/>
      <c r="AB278" s="9">
        <v>57.76</v>
      </c>
      <c r="AC278" s="9">
        <v>1.1599999999999999</v>
      </c>
      <c r="AD278" s="9"/>
      <c r="AE278" s="9">
        <v>17.22</v>
      </c>
      <c r="AF278" s="9"/>
      <c r="AG278" s="11"/>
      <c r="AH278" s="11"/>
      <c r="AI278" s="11">
        <v>5.3628080000000002</v>
      </c>
      <c r="AJ278" s="9">
        <v>5.79</v>
      </c>
      <c r="AK278" s="9">
        <v>2.77</v>
      </c>
      <c r="AL278" s="9">
        <v>4.7E-2</v>
      </c>
      <c r="AM278" s="9"/>
      <c r="AN278" s="9">
        <v>1.9</v>
      </c>
      <c r="AO278" s="9">
        <v>4.38</v>
      </c>
      <c r="AP278" s="9">
        <v>0.18</v>
      </c>
      <c r="AQ278" s="9"/>
      <c r="AR278" s="9"/>
      <c r="AS278" s="9"/>
      <c r="AT278" s="9"/>
      <c r="AU278" s="9"/>
      <c r="AV278" s="9"/>
      <c r="AW278" s="9"/>
      <c r="AX278" s="9"/>
      <c r="AY278" s="9"/>
      <c r="AZ278" s="9"/>
      <c r="BA278" s="9"/>
      <c r="BB278" s="9"/>
      <c r="BC278" s="9"/>
      <c r="BD278" s="9"/>
      <c r="BE278" s="9"/>
      <c r="BF278" s="9">
        <v>2.8</v>
      </c>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v>12.554845502419717</v>
      </c>
      <c r="CI278" s="9"/>
      <c r="CJ278" s="9">
        <v>158.8504849170921</v>
      </c>
      <c r="CK278" s="23">
        <v>92.669440210211192</v>
      </c>
      <c r="CL278" s="9"/>
      <c r="CM278" s="9"/>
      <c r="CN278" s="22">
        <v>19.484861106224262</v>
      </c>
      <c r="CO278" s="22">
        <v>40.78684226154423</v>
      </c>
      <c r="CP278" s="22">
        <v>32.451704022704405</v>
      </c>
      <c r="CQ278" s="22">
        <v>77.263884220258177</v>
      </c>
      <c r="CR278" s="22">
        <v>23.545697677673875</v>
      </c>
      <c r="CS278" s="10"/>
      <c r="CT278" s="10"/>
      <c r="CU278" s="10"/>
      <c r="CV278" s="10"/>
      <c r="CW278" s="10">
        <v>39.884103156810752</v>
      </c>
      <c r="CX278" s="10">
        <v>1144.5667666808854</v>
      </c>
      <c r="CY278" s="22">
        <v>8.4102053192793491</v>
      </c>
      <c r="CZ278" s="22">
        <v>188.82885562070695</v>
      </c>
      <c r="DA278" s="22">
        <v>5.6384595830684043</v>
      </c>
      <c r="DB278" s="10"/>
      <c r="DC278" s="10"/>
      <c r="DD278" s="10"/>
      <c r="DE278" s="10"/>
      <c r="DF278" s="10"/>
      <c r="DG278" s="10"/>
      <c r="DH278" s="10"/>
      <c r="DI278" s="10"/>
      <c r="DJ278" s="10"/>
      <c r="DK278" s="10"/>
      <c r="DL278" s="10"/>
      <c r="DM278" s="22">
        <v>1.1021806532243184</v>
      </c>
      <c r="DN278" s="22">
        <v>886.1143541347443</v>
      </c>
      <c r="DO278" s="10">
        <v>18.607622217367261</v>
      </c>
      <c r="DP278" s="10">
        <v>37.261978149848879</v>
      </c>
      <c r="DQ278" s="10">
        <v>4.4996859291602087</v>
      </c>
      <c r="DR278" s="10">
        <v>17.2926244515238</v>
      </c>
      <c r="DS278" s="10">
        <v>3.2405889190636947</v>
      </c>
      <c r="DT278" s="10">
        <v>1.4773229622780459</v>
      </c>
      <c r="DU278" s="10">
        <v>2.5286479985323651</v>
      </c>
      <c r="DV278" s="10">
        <v>0.33148177397570638</v>
      </c>
      <c r="DW278" s="10">
        <v>1.8086634508818777</v>
      </c>
      <c r="DX278" s="10">
        <v>0.32203771628402134</v>
      </c>
      <c r="DY278" s="10">
        <v>0.79791228585528562</v>
      </c>
      <c r="DZ278" s="10">
        <v>0.12410054232053613</v>
      </c>
      <c r="EA278" s="10">
        <v>0.79685186263859409</v>
      </c>
      <c r="EB278" s="10">
        <v>0.10829926089733256</v>
      </c>
      <c r="EC278" s="10">
        <v>4.4371830922317077</v>
      </c>
      <c r="ED278" s="10">
        <v>0.29887257050743549</v>
      </c>
      <c r="EE278" s="10"/>
      <c r="EF278" s="10"/>
      <c r="EG278" s="10"/>
      <c r="EH278" s="10"/>
      <c r="EI278" s="10"/>
      <c r="EJ278" s="10"/>
      <c r="EK278" s="10"/>
      <c r="EL278" s="10"/>
      <c r="EM278" s="22">
        <v>13.967778285557412</v>
      </c>
      <c r="EN278" s="10"/>
      <c r="EO278" s="22">
        <v>3.6976836915461599</v>
      </c>
      <c r="EP278" s="22">
        <v>0.88848044426478168</v>
      </c>
      <c r="EQ278" s="10"/>
      <c r="ER278" s="10"/>
      <c r="ES278" s="10"/>
      <c r="ET278" s="10"/>
      <c r="EU278" s="10"/>
      <c r="EV278" s="10"/>
      <c r="EW278" s="10"/>
      <c r="EX278" s="9"/>
      <c r="EY278" s="9"/>
      <c r="EZ278" s="9"/>
      <c r="FA278" s="9"/>
      <c r="FB278" s="9"/>
      <c r="FC278" s="9"/>
      <c r="FD278" s="9"/>
      <c r="FE278" s="9"/>
      <c r="FF278" s="9"/>
      <c r="FG278" s="9"/>
      <c r="FH278" s="9"/>
      <c r="FI278" s="9"/>
      <c r="FJ278" s="9"/>
      <c r="FK278" s="9"/>
      <c r="FL278" s="9"/>
      <c r="FM278" s="9"/>
      <c r="FN278" s="9"/>
      <c r="FO278" s="7"/>
      <c r="FP278" s="13" t="s">
        <v>493</v>
      </c>
    </row>
    <row r="279" spans="1:172" s="6" customFormat="1" x14ac:dyDescent="0.35">
      <c r="A279" s="13" t="s">
        <v>491</v>
      </c>
      <c r="C279" s="13"/>
      <c r="D279" s="1" t="s">
        <v>172</v>
      </c>
      <c r="E279" s="2">
        <v>50.710278000000002</v>
      </c>
      <c r="F279" s="2">
        <v>50.710278000000002</v>
      </c>
      <c r="G279" s="2">
        <v>120.214444</v>
      </c>
      <c r="H279" s="2">
        <v>120.214444</v>
      </c>
      <c r="L279" s="13" t="s">
        <v>495</v>
      </c>
      <c r="M279" s="13"/>
      <c r="P279" s="7"/>
      <c r="Q279" s="19">
        <v>127</v>
      </c>
      <c r="R279" s="7"/>
      <c r="S279" s="7"/>
      <c r="T279" s="7"/>
      <c r="U279" s="7"/>
      <c r="V279" s="7"/>
      <c r="W279" s="7"/>
      <c r="X279" s="7"/>
      <c r="Y279" s="7"/>
      <c r="Z279" s="7"/>
      <c r="AA279" s="7"/>
      <c r="AB279" s="9">
        <v>57.88</v>
      </c>
      <c r="AC279" s="9">
        <v>1.1499999999999999</v>
      </c>
      <c r="AD279" s="9"/>
      <c r="AE279" s="9">
        <v>17.78</v>
      </c>
      <c r="AF279" s="9"/>
      <c r="AG279" s="11"/>
      <c r="AH279" s="11"/>
      <c r="AI279" s="11">
        <v>5.074872</v>
      </c>
      <c r="AJ279" s="9">
        <v>3.3</v>
      </c>
      <c r="AK279" s="9">
        <v>1.43</v>
      </c>
      <c r="AL279" s="9">
        <v>4.3999999999999997E-2</v>
      </c>
      <c r="AM279" s="9"/>
      <c r="AN279" s="9">
        <v>2.67</v>
      </c>
      <c r="AO279" s="9">
        <v>4.5199999999999996</v>
      </c>
      <c r="AP279" s="9">
        <v>0.21</v>
      </c>
      <c r="AQ279" s="9"/>
      <c r="AR279" s="9"/>
      <c r="AS279" s="9"/>
      <c r="AT279" s="9"/>
      <c r="AU279" s="9"/>
      <c r="AV279" s="9"/>
      <c r="AW279" s="9"/>
      <c r="AX279" s="9"/>
      <c r="AY279" s="9"/>
      <c r="AZ279" s="9"/>
      <c r="BA279" s="9"/>
      <c r="BB279" s="9"/>
      <c r="BC279" s="9"/>
      <c r="BD279" s="9"/>
      <c r="BE279" s="9"/>
      <c r="BF279" s="9">
        <v>4.8</v>
      </c>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v>11.548833753289989</v>
      </c>
      <c r="CI279" s="9"/>
      <c r="CJ279" s="9">
        <v>157.82690517406073</v>
      </c>
      <c r="CK279" s="21">
        <v>107.05216231005923</v>
      </c>
      <c r="CL279" s="9"/>
      <c r="CM279" s="9"/>
      <c r="CN279" s="22">
        <v>19.06437629954204</v>
      </c>
      <c r="CO279" s="22">
        <v>46.48399374433221</v>
      </c>
      <c r="CP279" s="22">
        <v>125.32282430953691</v>
      </c>
      <c r="CQ279" s="22">
        <v>100.60167905624091</v>
      </c>
      <c r="CR279" s="22">
        <v>24.947879814458652</v>
      </c>
      <c r="CS279" s="10"/>
      <c r="CT279" s="10"/>
      <c r="CU279" s="10"/>
      <c r="CV279" s="10"/>
      <c r="CW279" s="10">
        <v>61.180743447606979</v>
      </c>
      <c r="CX279" s="10">
        <v>796.64822364917404</v>
      </c>
      <c r="CY279" s="22">
        <v>9.9910188128303083</v>
      </c>
      <c r="CZ279" s="22">
        <v>257.52608097505185</v>
      </c>
      <c r="DA279" s="22">
        <v>8.6276771396925067</v>
      </c>
      <c r="DB279" s="10"/>
      <c r="DC279" s="10"/>
      <c r="DD279" s="10"/>
      <c r="DE279" s="10"/>
      <c r="DF279" s="10"/>
      <c r="DG279" s="10"/>
      <c r="DH279" s="10"/>
      <c r="DI279" s="10"/>
      <c r="DJ279" s="10"/>
      <c r="DK279" s="10"/>
      <c r="DL279" s="10"/>
      <c r="DM279" s="22">
        <v>5.4984591049735565</v>
      </c>
      <c r="DN279" s="22">
        <v>1028.459965410801</v>
      </c>
      <c r="DO279" s="10">
        <v>26.604327298851402</v>
      </c>
      <c r="DP279" s="10">
        <v>53.885564428759785</v>
      </c>
      <c r="DQ279" s="10">
        <v>6.3403949411900999</v>
      </c>
      <c r="DR279" s="10">
        <v>22.969619956627398</v>
      </c>
      <c r="DS279" s="10">
        <v>3.9440283369845184</v>
      </c>
      <c r="DT279" s="10">
        <v>1.3172120739158617</v>
      </c>
      <c r="DU279" s="10">
        <v>2.9428495554094765</v>
      </c>
      <c r="DV279" s="10">
        <v>0.37757571110315569</v>
      </c>
      <c r="DW279" s="10">
        <v>2.0567189693404391</v>
      </c>
      <c r="DX279" s="10">
        <v>0.35135279275868858</v>
      </c>
      <c r="DY279" s="10">
        <v>0.99018368491155684</v>
      </c>
      <c r="DZ279" s="10">
        <v>0.14122459078501495</v>
      </c>
      <c r="EA279" s="10">
        <v>0.95247020571136332</v>
      </c>
      <c r="EB279" s="10">
        <v>0.14160890481380967</v>
      </c>
      <c r="EC279" s="10">
        <v>5.8841357491402517</v>
      </c>
      <c r="ED279" s="10">
        <v>0.42847428908499202</v>
      </c>
      <c r="EE279" s="10"/>
      <c r="EF279" s="10"/>
      <c r="EG279" s="10"/>
      <c r="EH279" s="10"/>
      <c r="EI279" s="10"/>
      <c r="EJ279" s="10"/>
      <c r="EK279" s="10"/>
      <c r="EL279" s="10"/>
      <c r="EM279" s="22">
        <v>13.808360362065223</v>
      </c>
      <c r="EN279" s="10"/>
      <c r="EO279" s="22">
        <v>5.2748795269208202</v>
      </c>
      <c r="EP279" s="22">
        <v>1.3286071131325385</v>
      </c>
      <c r="EQ279" s="10"/>
      <c r="ER279" s="10"/>
      <c r="ES279" s="10"/>
      <c r="ET279" s="10"/>
      <c r="EU279" s="10"/>
      <c r="EV279" s="10"/>
      <c r="EW279" s="10"/>
      <c r="EX279" s="9"/>
      <c r="EY279" s="9"/>
      <c r="EZ279" s="9"/>
      <c r="FA279" s="9"/>
      <c r="FB279" s="9"/>
      <c r="FC279" s="9"/>
      <c r="FD279" s="9"/>
      <c r="FE279" s="9"/>
      <c r="FF279" s="9"/>
      <c r="FG279" s="9"/>
      <c r="FH279" s="9"/>
      <c r="FI279" s="9"/>
      <c r="FJ279" s="9"/>
      <c r="FK279" s="9"/>
      <c r="FL279" s="9"/>
      <c r="FM279" s="9"/>
      <c r="FN279" s="9"/>
      <c r="FO279" s="7"/>
      <c r="FP279" s="13" t="s">
        <v>493</v>
      </c>
    </row>
    <row r="280" spans="1:172" s="6" customFormat="1" x14ac:dyDescent="0.35">
      <c r="A280" s="13" t="s">
        <v>491</v>
      </c>
      <c r="C280" s="13"/>
      <c r="D280" s="1" t="s">
        <v>172</v>
      </c>
      <c r="E280" s="2">
        <v>50.710278000000002</v>
      </c>
      <c r="F280" s="2">
        <v>50.710278000000002</v>
      </c>
      <c r="G280" s="2">
        <v>120.214444</v>
      </c>
      <c r="H280" s="2">
        <v>120.214444</v>
      </c>
      <c r="L280" s="13" t="s">
        <v>496</v>
      </c>
      <c r="M280" s="13"/>
      <c r="P280" s="7"/>
      <c r="Q280" s="19">
        <v>127</v>
      </c>
      <c r="R280" s="7"/>
      <c r="S280" s="7"/>
      <c r="T280" s="7"/>
      <c r="U280" s="7"/>
      <c r="V280" s="7"/>
      <c r="W280" s="7"/>
      <c r="X280" s="7"/>
      <c r="Y280" s="7"/>
      <c r="Z280" s="7"/>
      <c r="AA280" s="7"/>
      <c r="AB280" s="9">
        <v>57.98</v>
      </c>
      <c r="AC280" s="9">
        <v>1.1299999999999999</v>
      </c>
      <c r="AD280" s="9"/>
      <c r="AE280" s="9">
        <v>17.38</v>
      </c>
      <c r="AF280" s="9"/>
      <c r="AG280" s="10"/>
      <c r="AH280" s="10"/>
      <c r="AI280" s="11">
        <v>5.074872</v>
      </c>
      <c r="AJ280" s="9">
        <v>4.3600000000000003</v>
      </c>
      <c r="AK280" s="9">
        <v>2.2799999999999998</v>
      </c>
      <c r="AL280" s="9">
        <v>3.1E-2</v>
      </c>
      <c r="AM280" s="9"/>
      <c r="AN280" s="9">
        <v>2.4</v>
      </c>
      <c r="AO280" s="9">
        <v>4.58</v>
      </c>
      <c r="AP280" s="9">
        <v>0.24</v>
      </c>
      <c r="AQ280" s="9"/>
      <c r="AR280" s="9"/>
      <c r="AS280" s="9"/>
      <c r="AT280" s="9"/>
      <c r="AU280" s="9"/>
      <c r="AV280" s="9"/>
      <c r="AW280" s="9"/>
      <c r="AX280" s="9"/>
      <c r="AY280" s="9"/>
      <c r="AZ280" s="9"/>
      <c r="BA280" s="9"/>
      <c r="BB280" s="9"/>
      <c r="BC280" s="9"/>
      <c r="BD280" s="9"/>
      <c r="BE280" s="9"/>
      <c r="BF280" s="9">
        <v>3.72</v>
      </c>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v>10.431371583640896</v>
      </c>
      <c r="CI280" s="9"/>
      <c r="CJ280" s="9">
        <v>149.08653006015319</v>
      </c>
      <c r="CK280" s="21">
        <v>103.16969442715671</v>
      </c>
      <c r="CL280" s="9"/>
      <c r="CM280" s="9"/>
      <c r="CN280" s="22">
        <v>20.812407222973938</v>
      </c>
      <c r="CO280" s="22">
        <v>48.257620874142205</v>
      </c>
      <c r="CP280" s="22">
        <v>35.224819775176499</v>
      </c>
      <c r="CQ280" s="22">
        <v>101.23211370005176</v>
      </c>
      <c r="CR280" s="22">
        <v>23.826309956120177</v>
      </c>
      <c r="CS280" s="10"/>
      <c r="CT280" s="10"/>
      <c r="CU280" s="10"/>
      <c r="CV280" s="10"/>
      <c r="CW280" s="10">
        <v>49.753391458957928</v>
      </c>
      <c r="CX280" s="10">
        <v>920.02476484000852</v>
      </c>
      <c r="CY280" s="22">
        <v>10.244759262025305</v>
      </c>
      <c r="CZ280" s="22">
        <v>241.6208600835192</v>
      </c>
      <c r="DA280" s="22">
        <v>8.1116378507041365</v>
      </c>
      <c r="DB280" s="10"/>
      <c r="DC280" s="10"/>
      <c r="DD280" s="10"/>
      <c r="DE280" s="10"/>
      <c r="DF280" s="10"/>
      <c r="DG280" s="10"/>
      <c r="DH280" s="10"/>
      <c r="DI280" s="10"/>
      <c r="DJ280" s="10"/>
      <c r="DK280" s="10"/>
      <c r="DL280" s="10"/>
      <c r="DM280" s="22">
        <v>1.856942530698046</v>
      </c>
      <c r="DN280" s="22">
        <v>1292.1295682303958</v>
      </c>
      <c r="DO280" s="10">
        <v>26.769077491035841</v>
      </c>
      <c r="DP280" s="10">
        <v>52.831557915555337</v>
      </c>
      <c r="DQ280" s="10">
        <v>6.1951556305846731</v>
      </c>
      <c r="DR280" s="10">
        <v>22.495341020805458</v>
      </c>
      <c r="DS280" s="10">
        <v>3.9253551614889957</v>
      </c>
      <c r="DT280" s="10">
        <v>1.3926704303746782</v>
      </c>
      <c r="DU280" s="10">
        <v>3.0021855671678876</v>
      </c>
      <c r="DV280" s="10">
        <v>0.35903871272556359</v>
      </c>
      <c r="DW280" s="10">
        <v>2.0249623355179143</v>
      </c>
      <c r="DX280" s="10">
        <v>0.36741783495622421</v>
      </c>
      <c r="DY280" s="10">
        <v>1.0190612883922925</v>
      </c>
      <c r="DZ280" s="10">
        <v>0.14532482380901554</v>
      </c>
      <c r="EA280" s="10">
        <v>0.98022330579750294</v>
      </c>
      <c r="EB280" s="10">
        <v>0.14359961474445038</v>
      </c>
      <c r="EC280" s="10">
        <v>5.6933278986310834</v>
      </c>
      <c r="ED280" s="10">
        <v>0.42613267260334242</v>
      </c>
      <c r="EE280" s="10"/>
      <c r="EF280" s="10"/>
      <c r="EG280" s="10"/>
      <c r="EH280" s="10"/>
      <c r="EI280" s="10"/>
      <c r="EJ280" s="10"/>
      <c r="EK280" s="10"/>
      <c r="EL280" s="10"/>
      <c r="EM280" s="22">
        <v>17.413530120552743</v>
      </c>
      <c r="EN280" s="10"/>
      <c r="EO280" s="22">
        <v>5.2565058037236732</v>
      </c>
      <c r="EP280" s="22">
        <v>1.2382167877427004</v>
      </c>
      <c r="EQ280" s="10"/>
      <c r="ER280" s="10"/>
      <c r="ES280" s="10"/>
      <c r="ET280" s="10"/>
      <c r="EU280" s="10"/>
      <c r="EV280" s="10"/>
      <c r="EW280" s="10"/>
      <c r="EX280" s="9"/>
      <c r="EY280" s="9"/>
      <c r="EZ280" s="9"/>
      <c r="FA280" s="9"/>
      <c r="FB280" s="9"/>
      <c r="FC280" s="9"/>
      <c r="FD280" s="9"/>
      <c r="FE280" s="9"/>
      <c r="FF280" s="9"/>
      <c r="FG280" s="9"/>
      <c r="FH280" s="9"/>
      <c r="FI280" s="9"/>
      <c r="FJ280" s="9"/>
      <c r="FK280" s="9"/>
      <c r="FL280" s="9"/>
      <c r="FM280" s="9"/>
      <c r="FN280" s="9"/>
      <c r="FO280" s="7"/>
      <c r="FP280" s="13" t="s">
        <v>493</v>
      </c>
    </row>
    <row r="281" spans="1:172" s="6" customFormat="1" x14ac:dyDescent="0.35">
      <c r="A281" s="13" t="s">
        <v>491</v>
      </c>
      <c r="C281" s="13"/>
      <c r="D281" s="1" t="s">
        <v>172</v>
      </c>
      <c r="E281" s="2">
        <v>50.161110999999998</v>
      </c>
      <c r="F281" s="2">
        <v>50.161110999999998</v>
      </c>
      <c r="G281" s="2">
        <v>120.199444</v>
      </c>
      <c r="H281" s="2">
        <v>120.199444</v>
      </c>
      <c r="L281" s="13" t="s">
        <v>497</v>
      </c>
      <c r="M281" s="13"/>
      <c r="P281" s="7"/>
      <c r="Q281" s="19">
        <v>119</v>
      </c>
      <c r="R281" s="7"/>
      <c r="S281" s="7"/>
      <c r="T281" s="7"/>
      <c r="U281" s="7"/>
      <c r="V281" s="7"/>
      <c r="W281" s="7"/>
      <c r="X281" s="7"/>
      <c r="Y281" s="7"/>
      <c r="Z281" s="7"/>
      <c r="AA281" s="7"/>
      <c r="AB281" s="9">
        <v>57.64</v>
      </c>
      <c r="AC281" s="9">
        <v>1.06</v>
      </c>
      <c r="AD281" s="9"/>
      <c r="AE281" s="9">
        <v>16.41</v>
      </c>
      <c r="AF281" s="9"/>
      <c r="AG281" s="10"/>
      <c r="AH281" s="10"/>
      <c r="AI281" s="11">
        <v>5.2458340000000003</v>
      </c>
      <c r="AJ281" s="9">
        <v>3.91</v>
      </c>
      <c r="AK281" s="9">
        <v>2.94</v>
      </c>
      <c r="AL281" s="9">
        <v>7.6999999999999999E-2</v>
      </c>
      <c r="AM281" s="9"/>
      <c r="AN281" s="9">
        <v>3.74</v>
      </c>
      <c r="AO281" s="9">
        <v>3.99</v>
      </c>
      <c r="AP281" s="9">
        <v>0.43</v>
      </c>
      <c r="AQ281" s="9"/>
      <c r="AR281" s="9"/>
      <c r="AS281" s="9"/>
      <c r="AT281" s="9"/>
      <c r="AU281" s="9"/>
      <c r="AV281" s="9"/>
      <c r="AW281" s="9"/>
      <c r="AX281" s="9"/>
      <c r="AY281" s="9"/>
      <c r="AZ281" s="9"/>
      <c r="BA281" s="9"/>
      <c r="BB281" s="9"/>
      <c r="BC281" s="9"/>
      <c r="BD281" s="9"/>
      <c r="BE281" s="9"/>
      <c r="BF281" s="9">
        <v>3.88</v>
      </c>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v>9.82</v>
      </c>
      <c r="CI281" s="9"/>
      <c r="CJ281" s="9">
        <v>111</v>
      </c>
      <c r="CK281" s="23">
        <v>40.799999999999997</v>
      </c>
      <c r="CL281" s="9"/>
      <c r="CM281" s="9"/>
      <c r="CN281" s="22">
        <v>15.7</v>
      </c>
      <c r="CO281" s="22">
        <v>21.8</v>
      </c>
      <c r="CP281" s="22">
        <v>26.1</v>
      </c>
      <c r="CQ281" s="22">
        <v>101</v>
      </c>
      <c r="CR281" s="22">
        <v>23.8</v>
      </c>
      <c r="CS281" s="10"/>
      <c r="CT281" s="10"/>
      <c r="CU281" s="10"/>
      <c r="CV281" s="10"/>
      <c r="CW281" s="10">
        <v>105</v>
      </c>
      <c r="CX281" s="10">
        <v>1118</v>
      </c>
      <c r="CY281" s="22">
        <v>16.8</v>
      </c>
      <c r="CZ281" s="22">
        <v>323</v>
      </c>
      <c r="DA281" s="22">
        <v>13</v>
      </c>
      <c r="DB281" s="10"/>
      <c r="DC281" s="10"/>
      <c r="DD281" s="10"/>
      <c r="DE281" s="10"/>
      <c r="DF281" s="10"/>
      <c r="DG281" s="10"/>
      <c r="DH281" s="10"/>
      <c r="DI281" s="10"/>
      <c r="DJ281" s="10"/>
      <c r="DK281" s="10"/>
      <c r="DL281" s="10"/>
      <c r="DM281" s="22">
        <v>7.99</v>
      </c>
      <c r="DN281" s="22">
        <v>1050</v>
      </c>
      <c r="DO281" s="10">
        <v>52.9</v>
      </c>
      <c r="DP281" s="10">
        <v>109</v>
      </c>
      <c r="DQ281" s="10">
        <v>12.2</v>
      </c>
      <c r="DR281" s="10">
        <v>45.3</v>
      </c>
      <c r="DS281" s="10">
        <v>7.46</v>
      </c>
      <c r="DT281" s="10">
        <v>1.74</v>
      </c>
      <c r="DU281" s="10">
        <v>4.8600000000000003</v>
      </c>
      <c r="DV281" s="10">
        <v>0.61</v>
      </c>
      <c r="DW281" s="10">
        <v>3.01</v>
      </c>
      <c r="DX281" s="10">
        <v>0.51</v>
      </c>
      <c r="DY281" s="10">
        <v>1.35</v>
      </c>
      <c r="DZ281" s="10">
        <v>0.19</v>
      </c>
      <c r="EA281" s="10">
        <v>1.1200000000000001</v>
      </c>
      <c r="EB281" s="10">
        <v>0.14000000000000001</v>
      </c>
      <c r="EC281" s="10">
        <v>7.27</v>
      </c>
      <c r="ED281" s="10">
        <v>0.7</v>
      </c>
      <c r="EE281" s="10"/>
      <c r="EF281" s="10"/>
      <c r="EG281" s="10"/>
      <c r="EH281" s="10"/>
      <c r="EI281" s="10"/>
      <c r="EJ281" s="10"/>
      <c r="EK281" s="10"/>
      <c r="EL281" s="10"/>
      <c r="EM281" s="22">
        <v>19.3</v>
      </c>
      <c r="EN281" s="10"/>
      <c r="EO281" s="22">
        <v>8.09</v>
      </c>
      <c r="EP281" s="22">
        <v>1.66</v>
      </c>
      <c r="EQ281" s="10"/>
      <c r="ER281" s="10"/>
      <c r="ES281" s="10"/>
      <c r="ET281" s="10"/>
      <c r="EU281" s="10"/>
      <c r="EV281" s="10"/>
      <c r="EW281" s="10"/>
      <c r="EX281" s="9"/>
      <c r="EY281" s="9"/>
      <c r="EZ281" s="9"/>
      <c r="FA281" s="9"/>
      <c r="FB281" s="9"/>
      <c r="FC281" s="9"/>
      <c r="FD281" s="9"/>
      <c r="FE281" s="9"/>
      <c r="FF281" s="9"/>
      <c r="FG281" s="9"/>
      <c r="FH281" s="9"/>
      <c r="FI281" s="9"/>
      <c r="FJ281" s="9"/>
      <c r="FK281" s="9"/>
      <c r="FL281" s="9"/>
      <c r="FM281" s="9"/>
      <c r="FN281" s="9"/>
      <c r="FO281" s="7"/>
      <c r="FP281" s="13" t="s">
        <v>493</v>
      </c>
    </row>
    <row r="282" spans="1:172" s="6" customFormat="1" x14ac:dyDescent="0.35">
      <c r="A282" s="13" t="s">
        <v>491</v>
      </c>
      <c r="C282" s="13"/>
      <c r="D282" s="1" t="s">
        <v>172</v>
      </c>
      <c r="E282" s="2">
        <v>50.161110999999998</v>
      </c>
      <c r="F282" s="2">
        <v>50.161110999999998</v>
      </c>
      <c r="G282" s="2">
        <v>120.199444</v>
      </c>
      <c r="H282" s="2">
        <v>120.199444</v>
      </c>
      <c r="L282" s="13" t="s">
        <v>498</v>
      </c>
      <c r="M282" s="13"/>
      <c r="P282" s="7"/>
      <c r="Q282" s="19">
        <v>119</v>
      </c>
      <c r="R282" s="7"/>
      <c r="S282" s="7"/>
      <c r="T282" s="7"/>
      <c r="U282" s="7"/>
      <c r="V282" s="7"/>
      <c r="W282" s="7"/>
      <c r="X282" s="7"/>
      <c r="Y282" s="7"/>
      <c r="Z282" s="7"/>
      <c r="AA282" s="7"/>
      <c r="AB282" s="9">
        <v>59.04</v>
      </c>
      <c r="AC282" s="9">
        <v>1.08</v>
      </c>
      <c r="AD282" s="9"/>
      <c r="AE282" s="9">
        <v>16.23</v>
      </c>
      <c r="AF282" s="9"/>
      <c r="AG282" s="10"/>
      <c r="AH282" s="10"/>
      <c r="AI282" s="11">
        <v>5.2998219999999998</v>
      </c>
      <c r="AJ282" s="9">
        <v>3.51</v>
      </c>
      <c r="AK282" s="9">
        <v>2.8</v>
      </c>
      <c r="AL282" s="9">
        <v>7.6999999999999999E-2</v>
      </c>
      <c r="AM282" s="9"/>
      <c r="AN282" s="9">
        <v>3.6</v>
      </c>
      <c r="AO282" s="9">
        <v>4.18</v>
      </c>
      <c r="AP282" s="9">
        <v>0.44</v>
      </c>
      <c r="AQ282" s="9"/>
      <c r="AR282" s="9"/>
      <c r="AS282" s="9"/>
      <c r="AT282" s="9"/>
      <c r="AU282" s="9"/>
      <c r="AV282" s="9"/>
      <c r="AW282" s="9"/>
      <c r="AX282" s="9"/>
      <c r="AY282" s="9"/>
      <c r="AZ282" s="9"/>
      <c r="BA282" s="9"/>
      <c r="BB282" s="9"/>
      <c r="BC282" s="9"/>
      <c r="BD282" s="9"/>
      <c r="BE282" s="9"/>
      <c r="BF282" s="9">
        <v>2.74</v>
      </c>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v>9.89</v>
      </c>
      <c r="CI282" s="9"/>
      <c r="CJ282" s="9">
        <v>114</v>
      </c>
      <c r="CK282" s="23">
        <v>47.7</v>
      </c>
      <c r="CL282" s="9"/>
      <c r="CM282" s="9"/>
      <c r="CN282" s="22">
        <v>15.9</v>
      </c>
      <c r="CO282" s="22">
        <v>29.2</v>
      </c>
      <c r="CP282" s="22">
        <v>24.3</v>
      </c>
      <c r="CQ282" s="22">
        <v>102</v>
      </c>
      <c r="CR282" s="22">
        <v>23.3</v>
      </c>
      <c r="CS282" s="10"/>
      <c r="CT282" s="10"/>
      <c r="CU282" s="10"/>
      <c r="CV282" s="10"/>
      <c r="CW282" s="10">
        <v>104</v>
      </c>
      <c r="CX282" s="10">
        <v>1516</v>
      </c>
      <c r="CY282" s="22">
        <v>15.8</v>
      </c>
      <c r="CZ282" s="22">
        <v>329</v>
      </c>
      <c r="DA282" s="22">
        <v>13.1</v>
      </c>
      <c r="DB282" s="10"/>
      <c r="DC282" s="10"/>
      <c r="DD282" s="10"/>
      <c r="DE282" s="10"/>
      <c r="DF282" s="10"/>
      <c r="DG282" s="10"/>
      <c r="DH282" s="10"/>
      <c r="DI282" s="10"/>
      <c r="DJ282" s="10"/>
      <c r="DK282" s="10"/>
      <c r="DL282" s="10"/>
      <c r="DM282" s="22">
        <v>8.27</v>
      </c>
      <c r="DN282" s="22">
        <v>1501</v>
      </c>
      <c r="DO282" s="10">
        <v>54</v>
      </c>
      <c r="DP282" s="10">
        <v>109</v>
      </c>
      <c r="DQ282" s="10">
        <v>12.3</v>
      </c>
      <c r="DR282" s="10">
        <v>46.5</v>
      </c>
      <c r="DS282" s="10">
        <v>7.69</v>
      </c>
      <c r="DT282" s="10">
        <v>1.86</v>
      </c>
      <c r="DU282" s="10">
        <v>4.92</v>
      </c>
      <c r="DV282" s="10">
        <v>0.62</v>
      </c>
      <c r="DW282" s="10">
        <v>3.06</v>
      </c>
      <c r="DX282" s="10">
        <v>0.53</v>
      </c>
      <c r="DY282" s="10">
        <v>1.31</v>
      </c>
      <c r="DZ282" s="10">
        <v>0.18</v>
      </c>
      <c r="EA282" s="10">
        <v>1.05</v>
      </c>
      <c r="EB282" s="10">
        <v>0.15</v>
      </c>
      <c r="EC282" s="10">
        <v>7.32</v>
      </c>
      <c r="ED282" s="10">
        <v>0.72</v>
      </c>
      <c r="EE282" s="10"/>
      <c r="EF282" s="10"/>
      <c r="EG282" s="10"/>
      <c r="EH282" s="10"/>
      <c r="EI282" s="10"/>
      <c r="EJ282" s="10"/>
      <c r="EK282" s="10"/>
      <c r="EL282" s="10"/>
      <c r="EM282" s="22">
        <v>19</v>
      </c>
      <c r="EN282" s="10"/>
      <c r="EO282" s="22">
        <v>8.09</v>
      </c>
      <c r="EP282" s="22">
        <v>1.72</v>
      </c>
      <c r="EQ282" s="10"/>
      <c r="ER282" s="10"/>
      <c r="ES282" s="10"/>
      <c r="ET282" s="10"/>
      <c r="EU282" s="10"/>
      <c r="EV282" s="10"/>
      <c r="EW282" s="10"/>
      <c r="EX282" s="9"/>
      <c r="EY282" s="9"/>
      <c r="EZ282" s="9"/>
      <c r="FA282" s="9"/>
      <c r="FB282" s="9"/>
      <c r="FC282" s="9"/>
      <c r="FD282" s="9"/>
      <c r="FE282" s="9"/>
      <c r="FF282" s="9"/>
      <c r="FG282" s="9"/>
      <c r="FH282" s="9"/>
      <c r="FI282" s="9"/>
      <c r="FJ282" s="9"/>
      <c r="FK282" s="9"/>
      <c r="FL282" s="9"/>
      <c r="FM282" s="9"/>
      <c r="FN282" s="9"/>
      <c r="FO282" s="7"/>
      <c r="FP282" s="13" t="s">
        <v>493</v>
      </c>
    </row>
    <row r="283" spans="1:172" s="6" customFormat="1" x14ac:dyDescent="0.35">
      <c r="A283" s="13" t="s">
        <v>491</v>
      </c>
      <c r="C283" s="13"/>
      <c r="D283" s="1" t="s">
        <v>172</v>
      </c>
      <c r="E283" s="2">
        <v>50.161110999999998</v>
      </c>
      <c r="F283" s="2">
        <v>50.161110999999998</v>
      </c>
      <c r="G283" s="2">
        <v>120.199444</v>
      </c>
      <c r="H283" s="2">
        <v>120.199444</v>
      </c>
      <c r="L283" s="13" t="s">
        <v>499</v>
      </c>
      <c r="M283" s="13"/>
      <c r="P283" s="7"/>
      <c r="Q283" s="19">
        <v>119</v>
      </c>
      <c r="R283" s="7"/>
      <c r="S283" s="7"/>
      <c r="T283" s="7"/>
      <c r="U283" s="7"/>
      <c r="V283" s="7"/>
      <c r="W283" s="7"/>
      <c r="X283" s="7"/>
      <c r="Y283" s="7"/>
      <c r="Z283" s="7"/>
      <c r="AA283" s="7"/>
      <c r="AB283" s="9">
        <v>59.31</v>
      </c>
      <c r="AC283" s="9">
        <v>1.07</v>
      </c>
      <c r="AD283" s="9"/>
      <c r="AE283" s="9">
        <v>16.43</v>
      </c>
      <c r="AF283" s="9"/>
      <c r="AG283" s="10"/>
      <c r="AH283" s="10"/>
      <c r="AI283" s="11">
        <v>5.1648520000000007</v>
      </c>
      <c r="AJ283" s="9">
        <v>3.85</v>
      </c>
      <c r="AK283" s="9">
        <v>2.79</v>
      </c>
      <c r="AL283" s="9">
        <v>8.1000000000000003E-2</v>
      </c>
      <c r="AM283" s="9"/>
      <c r="AN283" s="9">
        <v>3.61</v>
      </c>
      <c r="AO283" s="9">
        <v>3.79</v>
      </c>
      <c r="AP283" s="9">
        <v>0.44</v>
      </c>
      <c r="AQ283" s="9"/>
      <c r="AR283" s="9"/>
      <c r="AS283" s="9"/>
      <c r="AT283" s="9"/>
      <c r="AU283" s="9"/>
      <c r="AV283" s="9"/>
      <c r="AW283" s="9"/>
      <c r="AX283" s="9"/>
      <c r="AY283" s="9"/>
      <c r="AZ283" s="9"/>
      <c r="BA283" s="9"/>
      <c r="BB283" s="9"/>
      <c r="BC283" s="9"/>
      <c r="BD283" s="9"/>
      <c r="BE283" s="9"/>
      <c r="BF283" s="9">
        <v>2.84</v>
      </c>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v>9.7799999999999994</v>
      </c>
      <c r="CI283" s="9"/>
      <c r="CJ283" s="9">
        <v>112</v>
      </c>
      <c r="CK283" s="23">
        <v>39.6</v>
      </c>
      <c r="CL283" s="9"/>
      <c r="CM283" s="9"/>
      <c r="CN283" s="22">
        <v>15.3</v>
      </c>
      <c r="CO283" s="22">
        <v>21.2</v>
      </c>
      <c r="CP283" s="22">
        <v>24.8</v>
      </c>
      <c r="CQ283" s="22">
        <v>101</v>
      </c>
      <c r="CR283" s="22">
        <v>23.1</v>
      </c>
      <c r="CS283" s="10"/>
      <c r="CT283" s="10"/>
      <c r="CU283" s="10"/>
      <c r="CV283" s="10"/>
      <c r="CW283" s="10">
        <v>104</v>
      </c>
      <c r="CX283" s="10">
        <v>1475</v>
      </c>
      <c r="CY283" s="22">
        <v>15.7</v>
      </c>
      <c r="CZ283" s="22">
        <v>322</v>
      </c>
      <c r="DA283" s="22">
        <v>13.3</v>
      </c>
      <c r="DB283" s="10"/>
      <c r="DC283" s="10"/>
      <c r="DD283" s="10"/>
      <c r="DE283" s="10"/>
      <c r="DF283" s="10"/>
      <c r="DG283" s="10"/>
      <c r="DH283" s="10"/>
      <c r="DI283" s="10"/>
      <c r="DJ283" s="10"/>
      <c r="DK283" s="10"/>
      <c r="DL283" s="10"/>
      <c r="DM283" s="22">
        <v>7.51</v>
      </c>
      <c r="DN283" s="22">
        <v>1390</v>
      </c>
      <c r="DO283" s="10">
        <v>53.7</v>
      </c>
      <c r="DP283" s="10">
        <v>110</v>
      </c>
      <c r="DQ283" s="10">
        <v>12.4</v>
      </c>
      <c r="DR283" s="10">
        <v>46</v>
      </c>
      <c r="DS283" s="10">
        <v>7.49</v>
      </c>
      <c r="DT283" s="10">
        <v>1.77</v>
      </c>
      <c r="DU283" s="10">
        <v>4.76</v>
      </c>
      <c r="DV283" s="10">
        <v>0.63</v>
      </c>
      <c r="DW283" s="10">
        <v>2.96</v>
      </c>
      <c r="DX283" s="10">
        <v>0.51</v>
      </c>
      <c r="DY283" s="10">
        <v>1.22</v>
      </c>
      <c r="DZ283" s="10">
        <v>0.18</v>
      </c>
      <c r="EA283" s="10">
        <v>1.01</v>
      </c>
      <c r="EB283" s="10">
        <v>0.16</v>
      </c>
      <c r="EC283" s="10">
        <v>7.26</v>
      </c>
      <c r="ED283" s="10">
        <v>0.72</v>
      </c>
      <c r="EE283" s="10"/>
      <c r="EF283" s="10"/>
      <c r="EG283" s="10"/>
      <c r="EH283" s="10"/>
      <c r="EI283" s="10"/>
      <c r="EJ283" s="10"/>
      <c r="EK283" s="10"/>
      <c r="EL283" s="10"/>
      <c r="EM283" s="22">
        <v>19.399999999999999</v>
      </c>
      <c r="EN283" s="10"/>
      <c r="EO283" s="22">
        <v>8.26</v>
      </c>
      <c r="EP283" s="22">
        <v>1.72</v>
      </c>
      <c r="EQ283" s="10"/>
      <c r="ER283" s="10"/>
      <c r="ES283" s="10"/>
      <c r="ET283" s="10"/>
      <c r="EU283" s="10"/>
      <c r="EV283" s="10"/>
      <c r="EW283" s="10"/>
      <c r="EX283" s="9"/>
      <c r="EY283" s="9"/>
      <c r="EZ283" s="9"/>
      <c r="FA283" s="9"/>
      <c r="FB283" s="9"/>
      <c r="FC283" s="9"/>
      <c r="FD283" s="9"/>
      <c r="FE283" s="9"/>
      <c r="FF283" s="9"/>
      <c r="FG283" s="9"/>
      <c r="FH283" s="9"/>
      <c r="FI283" s="9"/>
      <c r="FJ283" s="9"/>
      <c r="FK283" s="9"/>
      <c r="FL283" s="9"/>
      <c r="FM283" s="9"/>
      <c r="FN283" s="9"/>
      <c r="FO283" s="7"/>
      <c r="FP283" s="13" t="s">
        <v>493</v>
      </c>
    </row>
    <row r="284" spans="1:172" s="6" customFormat="1" x14ac:dyDescent="0.35">
      <c r="A284" s="13" t="s">
        <v>491</v>
      </c>
      <c r="C284" s="13"/>
      <c r="D284" s="1" t="s">
        <v>172</v>
      </c>
      <c r="E284" s="2">
        <v>50.161110999999998</v>
      </c>
      <c r="F284" s="2">
        <v>50.161110999999998</v>
      </c>
      <c r="G284" s="2">
        <v>120.199444</v>
      </c>
      <c r="H284" s="2">
        <v>120.199444</v>
      </c>
      <c r="L284" s="13" t="s">
        <v>500</v>
      </c>
      <c r="M284" s="13"/>
      <c r="P284" s="7"/>
      <c r="Q284" s="19">
        <v>119</v>
      </c>
      <c r="R284" s="7"/>
      <c r="S284" s="7"/>
      <c r="T284" s="7"/>
      <c r="U284" s="7"/>
      <c r="V284" s="7"/>
      <c r="W284" s="7"/>
      <c r="X284" s="7"/>
      <c r="Y284" s="7"/>
      <c r="Z284" s="7"/>
      <c r="AA284" s="7"/>
      <c r="AB284" s="9">
        <v>56.96</v>
      </c>
      <c r="AC284" s="9">
        <v>1.38</v>
      </c>
      <c r="AD284" s="9"/>
      <c r="AE284" s="9">
        <v>17.100000000000001</v>
      </c>
      <c r="AF284" s="9"/>
      <c r="AG284" s="10"/>
      <c r="AH284" s="10"/>
      <c r="AI284" s="11">
        <v>5.8397020000000008</v>
      </c>
      <c r="AJ284" s="9">
        <v>4.54</v>
      </c>
      <c r="AK284" s="9">
        <v>2.98</v>
      </c>
      <c r="AL284" s="9">
        <v>8.2000000000000003E-2</v>
      </c>
      <c r="AM284" s="9"/>
      <c r="AN284" s="9">
        <v>3.51</v>
      </c>
      <c r="AO284" s="9">
        <v>3.85</v>
      </c>
      <c r="AP284" s="9">
        <v>0.59</v>
      </c>
      <c r="AQ284" s="9"/>
      <c r="AR284" s="9"/>
      <c r="AS284" s="9"/>
      <c r="AT284" s="9"/>
      <c r="AU284" s="9"/>
      <c r="AV284" s="9"/>
      <c r="AW284" s="9"/>
      <c r="AX284" s="9"/>
      <c r="AY284" s="9"/>
      <c r="AZ284" s="9"/>
      <c r="BA284" s="9"/>
      <c r="BB284" s="9"/>
      <c r="BC284" s="9"/>
      <c r="BD284" s="9"/>
      <c r="BE284" s="9"/>
      <c r="BF284" s="9">
        <v>2.2999999999999998</v>
      </c>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v>11.5</v>
      </c>
      <c r="CI284" s="9"/>
      <c r="CJ284" s="9">
        <v>135</v>
      </c>
      <c r="CK284" s="23">
        <v>29.7</v>
      </c>
      <c r="CL284" s="9"/>
      <c r="CM284" s="9"/>
      <c r="CN284" s="22">
        <v>18.5</v>
      </c>
      <c r="CO284" s="22">
        <v>23.9</v>
      </c>
      <c r="CP284" s="22">
        <v>26.2</v>
      </c>
      <c r="CQ284" s="22">
        <v>112</v>
      </c>
      <c r="CR284" s="22">
        <v>24.8</v>
      </c>
      <c r="CS284" s="10"/>
      <c r="CT284" s="10"/>
      <c r="CU284" s="10"/>
      <c r="CV284" s="10"/>
      <c r="CW284" s="10">
        <v>99.5</v>
      </c>
      <c r="CX284" s="10">
        <v>1708</v>
      </c>
      <c r="CY284" s="22">
        <v>16.399999999999999</v>
      </c>
      <c r="CZ284" s="22">
        <v>318</v>
      </c>
      <c r="DA284" s="22">
        <v>13.3</v>
      </c>
      <c r="DB284" s="10"/>
      <c r="DC284" s="10"/>
      <c r="DD284" s="10"/>
      <c r="DE284" s="10"/>
      <c r="DF284" s="10"/>
      <c r="DG284" s="10"/>
      <c r="DH284" s="10"/>
      <c r="DI284" s="10"/>
      <c r="DJ284" s="10"/>
      <c r="DK284" s="10"/>
      <c r="DL284" s="10"/>
      <c r="DM284" s="22">
        <v>4.97</v>
      </c>
      <c r="DN284" s="22">
        <v>993</v>
      </c>
      <c r="DO284" s="10">
        <v>51.4</v>
      </c>
      <c r="DP284" s="10">
        <v>108</v>
      </c>
      <c r="DQ284" s="10">
        <v>12.7</v>
      </c>
      <c r="DR284" s="10">
        <v>48.5</v>
      </c>
      <c r="DS284" s="10">
        <v>8.41</v>
      </c>
      <c r="DT284" s="10">
        <v>2.0699999999999998</v>
      </c>
      <c r="DU284" s="10">
        <v>5.45</v>
      </c>
      <c r="DV284" s="10">
        <v>0.68</v>
      </c>
      <c r="DW284" s="10">
        <v>3.39</v>
      </c>
      <c r="DX284" s="10">
        <v>0.56000000000000005</v>
      </c>
      <c r="DY284" s="10">
        <v>1.44</v>
      </c>
      <c r="DZ284" s="10">
        <v>0.19</v>
      </c>
      <c r="EA284" s="10">
        <v>1.1499999999999999</v>
      </c>
      <c r="EB284" s="10">
        <v>0.16</v>
      </c>
      <c r="EC284" s="10">
        <v>7.1</v>
      </c>
      <c r="ED284" s="10">
        <v>0.67</v>
      </c>
      <c r="EE284" s="10"/>
      <c r="EF284" s="10"/>
      <c r="EG284" s="10"/>
      <c r="EH284" s="10"/>
      <c r="EI284" s="10"/>
      <c r="EJ284" s="10"/>
      <c r="EK284" s="10"/>
      <c r="EL284" s="10"/>
      <c r="EM284" s="22">
        <v>16.8</v>
      </c>
      <c r="EN284" s="10"/>
      <c r="EO284" s="22">
        <v>6.97</v>
      </c>
      <c r="EP284" s="22">
        <v>1.47</v>
      </c>
      <c r="EQ284" s="10"/>
      <c r="ER284" s="10"/>
      <c r="ES284" s="10"/>
      <c r="ET284" s="10"/>
      <c r="EU284" s="10"/>
      <c r="EV284" s="10"/>
      <c r="EW284" s="10"/>
      <c r="EX284" s="9"/>
      <c r="EY284" s="9"/>
      <c r="EZ284" s="9"/>
      <c r="FA284" s="9"/>
      <c r="FB284" s="9"/>
      <c r="FC284" s="9"/>
      <c r="FD284" s="9"/>
      <c r="FE284" s="9"/>
      <c r="FF284" s="9"/>
      <c r="FG284" s="9"/>
      <c r="FH284" s="9"/>
      <c r="FI284" s="9"/>
      <c r="FJ284" s="9"/>
      <c r="FK284" s="9"/>
      <c r="FL284" s="9"/>
      <c r="FM284" s="9"/>
      <c r="FN284" s="9"/>
      <c r="FO284" s="7"/>
      <c r="FP284" s="13" t="s">
        <v>493</v>
      </c>
    </row>
    <row r="285" spans="1:172" s="6" customFormat="1" x14ac:dyDescent="0.35">
      <c r="A285" s="13" t="s">
        <v>491</v>
      </c>
      <c r="C285" s="13"/>
      <c r="D285" s="1" t="s">
        <v>172</v>
      </c>
      <c r="E285" s="2">
        <v>50.161110999999998</v>
      </c>
      <c r="F285" s="2">
        <v>50.161110999999998</v>
      </c>
      <c r="G285" s="2">
        <v>120.199444</v>
      </c>
      <c r="H285" s="2">
        <v>120.199444</v>
      </c>
      <c r="L285" s="13" t="s">
        <v>501</v>
      </c>
      <c r="M285" s="13"/>
      <c r="P285" s="7"/>
      <c r="Q285" s="19">
        <v>119</v>
      </c>
      <c r="R285" s="7"/>
      <c r="S285" s="7"/>
      <c r="T285" s="7"/>
      <c r="U285" s="7"/>
      <c r="V285" s="7"/>
      <c r="W285" s="7"/>
      <c r="X285" s="7"/>
      <c r="Y285" s="7"/>
      <c r="Z285" s="7"/>
      <c r="AA285" s="7"/>
      <c r="AB285" s="9">
        <v>55.97</v>
      </c>
      <c r="AC285" s="9">
        <v>1.37</v>
      </c>
      <c r="AD285" s="9"/>
      <c r="AE285" s="9">
        <v>16.5</v>
      </c>
      <c r="AF285" s="9"/>
      <c r="AG285" s="10"/>
      <c r="AH285" s="10"/>
      <c r="AI285" s="11">
        <v>5.8756940000000002</v>
      </c>
      <c r="AJ285" s="9">
        <v>3.9</v>
      </c>
      <c r="AK285" s="9">
        <v>2.75</v>
      </c>
      <c r="AL285" s="9">
        <v>7.3999999999999996E-2</v>
      </c>
      <c r="AM285" s="9"/>
      <c r="AN285" s="9">
        <v>3.09</v>
      </c>
      <c r="AO285" s="9">
        <v>5.71</v>
      </c>
      <c r="AP285" s="9">
        <v>0.6</v>
      </c>
      <c r="AQ285" s="9"/>
      <c r="AR285" s="9"/>
      <c r="AS285" s="9"/>
      <c r="AT285" s="9"/>
      <c r="AU285" s="9"/>
      <c r="AV285" s="9"/>
      <c r="AW285" s="9"/>
      <c r="AX285" s="9"/>
      <c r="AY285" s="9"/>
      <c r="AZ285" s="9"/>
      <c r="BA285" s="9"/>
      <c r="BB285" s="9"/>
      <c r="BC285" s="9"/>
      <c r="BD285" s="9"/>
      <c r="BE285" s="9"/>
      <c r="BF285" s="9">
        <v>3.04</v>
      </c>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v>11.2</v>
      </c>
      <c r="CI285" s="9"/>
      <c r="CJ285" s="9">
        <v>134</v>
      </c>
      <c r="CK285" s="23">
        <v>27.2</v>
      </c>
      <c r="CL285" s="9"/>
      <c r="CM285" s="9"/>
      <c r="CN285" s="22">
        <v>17.7</v>
      </c>
      <c r="CO285" s="22">
        <v>22.3</v>
      </c>
      <c r="CP285" s="22">
        <v>26.1</v>
      </c>
      <c r="CQ285" s="22">
        <v>107</v>
      </c>
      <c r="CR285" s="22">
        <v>22.9</v>
      </c>
      <c r="CS285" s="10"/>
      <c r="CT285" s="10"/>
      <c r="CU285" s="10"/>
      <c r="CV285" s="10"/>
      <c r="CW285" s="10">
        <v>66.599999999999994</v>
      </c>
      <c r="CX285" s="10">
        <v>766</v>
      </c>
      <c r="CY285" s="22">
        <v>16.3</v>
      </c>
      <c r="CZ285" s="22">
        <v>317</v>
      </c>
      <c r="DA285" s="22">
        <v>13.3</v>
      </c>
      <c r="DB285" s="10"/>
      <c r="DC285" s="10"/>
      <c r="DD285" s="10"/>
      <c r="DE285" s="10"/>
      <c r="DF285" s="10"/>
      <c r="DG285" s="10"/>
      <c r="DH285" s="10"/>
      <c r="DI285" s="10"/>
      <c r="DJ285" s="10"/>
      <c r="DK285" s="10"/>
      <c r="DL285" s="10"/>
      <c r="DM285" s="22">
        <v>1.84</v>
      </c>
      <c r="DN285" s="22">
        <v>980</v>
      </c>
      <c r="DO285" s="10">
        <v>52.2</v>
      </c>
      <c r="DP285" s="10">
        <v>108</v>
      </c>
      <c r="DQ285" s="10">
        <v>12.6</v>
      </c>
      <c r="DR285" s="10">
        <v>48.7</v>
      </c>
      <c r="DS285" s="10">
        <v>8.23</v>
      </c>
      <c r="DT285" s="10">
        <v>2.0099999999999998</v>
      </c>
      <c r="DU285" s="10">
        <v>5.42</v>
      </c>
      <c r="DV285" s="10">
        <v>0.68</v>
      </c>
      <c r="DW285" s="10">
        <v>3.31</v>
      </c>
      <c r="DX285" s="10">
        <v>0.56000000000000005</v>
      </c>
      <c r="DY285" s="10">
        <v>1.37</v>
      </c>
      <c r="DZ285" s="10">
        <v>0.18</v>
      </c>
      <c r="EA285" s="10">
        <v>1.06</v>
      </c>
      <c r="EB285" s="10">
        <v>0.15</v>
      </c>
      <c r="EC285" s="10">
        <v>7.13</v>
      </c>
      <c r="ED285" s="10">
        <v>0.68</v>
      </c>
      <c r="EE285" s="10"/>
      <c r="EF285" s="10"/>
      <c r="EG285" s="10"/>
      <c r="EH285" s="10"/>
      <c r="EI285" s="10"/>
      <c r="EJ285" s="10"/>
      <c r="EK285" s="10"/>
      <c r="EL285" s="10"/>
      <c r="EM285" s="22">
        <v>16.5</v>
      </c>
      <c r="EN285" s="10"/>
      <c r="EO285" s="22">
        <v>6.89</v>
      </c>
      <c r="EP285" s="22">
        <v>1.38</v>
      </c>
      <c r="EQ285" s="10"/>
      <c r="ER285" s="10"/>
      <c r="ES285" s="10"/>
      <c r="ET285" s="10"/>
      <c r="EU285" s="10"/>
      <c r="EV285" s="10"/>
      <c r="EW285" s="10"/>
      <c r="EX285" s="9"/>
      <c r="EY285" s="9"/>
      <c r="EZ285" s="9"/>
      <c r="FA285" s="9"/>
      <c r="FB285" s="9"/>
      <c r="FC285" s="9"/>
      <c r="FD285" s="9"/>
      <c r="FE285" s="9"/>
      <c r="FF285" s="9"/>
      <c r="FG285" s="9"/>
      <c r="FH285" s="9"/>
      <c r="FI285" s="9"/>
      <c r="FJ285" s="9"/>
      <c r="FK285" s="9"/>
      <c r="FL285" s="9"/>
      <c r="FM285" s="9"/>
      <c r="FN285" s="9"/>
      <c r="FO285" s="7"/>
      <c r="FP285" s="13" t="s">
        <v>493</v>
      </c>
    </row>
    <row r="286" spans="1:172" s="6" customFormat="1" x14ac:dyDescent="0.35">
      <c r="A286" s="13" t="s">
        <v>491</v>
      </c>
      <c r="C286" s="13"/>
      <c r="D286" s="1" t="s">
        <v>172</v>
      </c>
      <c r="E286" s="2">
        <v>48.002777999999999</v>
      </c>
      <c r="F286" s="2">
        <v>48.002777999999999</v>
      </c>
      <c r="G286" s="2">
        <v>122.77</v>
      </c>
      <c r="H286" s="2">
        <v>122.77</v>
      </c>
      <c r="L286" s="13" t="s">
        <v>502</v>
      </c>
      <c r="M286" s="13"/>
      <c r="P286" s="7"/>
      <c r="Q286" s="19">
        <v>122</v>
      </c>
      <c r="R286" s="7"/>
      <c r="S286" s="7"/>
      <c r="T286" s="7"/>
      <c r="U286" s="7"/>
      <c r="V286" s="7"/>
      <c r="W286" s="7"/>
      <c r="X286" s="7"/>
      <c r="Y286" s="7"/>
      <c r="Z286" s="7"/>
      <c r="AA286" s="7"/>
      <c r="AB286" s="9">
        <v>55.030999999999999</v>
      </c>
      <c r="AC286" s="9">
        <v>1.1519999999999999</v>
      </c>
      <c r="AD286" s="9"/>
      <c r="AE286" s="9">
        <v>18.091000000000001</v>
      </c>
      <c r="AF286" s="9"/>
      <c r="AG286" s="10"/>
      <c r="AH286" s="10"/>
      <c r="AI286" s="11">
        <v>7.3441676000000014</v>
      </c>
      <c r="AJ286" s="9">
        <v>6.0410000000000004</v>
      </c>
      <c r="AK286" s="9">
        <v>3.4350000000000001</v>
      </c>
      <c r="AL286" s="9">
        <v>0.13300000000000001</v>
      </c>
      <c r="AM286" s="9"/>
      <c r="AN286" s="9">
        <v>1.1220000000000001</v>
      </c>
      <c r="AO286" s="9">
        <v>4.66</v>
      </c>
      <c r="AP286" s="9">
        <v>0.315</v>
      </c>
      <c r="AQ286" s="9"/>
      <c r="AR286" s="9"/>
      <c r="AS286" s="9"/>
      <c r="AT286" s="9"/>
      <c r="AU286" s="9"/>
      <c r="AV286" s="9"/>
      <c r="AW286" s="9"/>
      <c r="AX286" s="9"/>
      <c r="AY286" s="9"/>
      <c r="AZ286" s="9"/>
      <c r="BA286" s="9"/>
      <c r="BB286" s="9"/>
      <c r="BC286" s="9"/>
      <c r="BD286" s="9"/>
      <c r="BE286" s="9"/>
      <c r="BF286" s="9">
        <v>1.617</v>
      </c>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v>17.284028243101737</v>
      </c>
      <c r="CI286" s="9"/>
      <c r="CJ286" s="9">
        <v>153.79563303145932</v>
      </c>
      <c r="CK286" s="23">
        <v>15.171879191542558</v>
      </c>
      <c r="CL286" s="9"/>
      <c r="CM286" s="9"/>
      <c r="CN286" s="22">
        <v>20.153449417016809</v>
      </c>
      <c r="CO286" s="22">
        <v>12.507851789946344</v>
      </c>
      <c r="CP286" s="22">
        <v>15.868355897716196</v>
      </c>
      <c r="CQ286" s="22">
        <v>96.405571282669698</v>
      </c>
      <c r="CR286" s="22">
        <v>23.312176941381995</v>
      </c>
      <c r="CS286" s="10"/>
      <c r="CT286" s="10"/>
      <c r="CU286" s="10"/>
      <c r="CV286" s="10"/>
      <c r="CW286" s="10">
        <v>35.162273363360029</v>
      </c>
      <c r="CX286" s="10">
        <v>793.74798269127893</v>
      </c>
      <c r="CY286" s="22">
        <v>20.840129794850476</v>
      </c>
      <c r="CZ286" s="22">
        <v>169.66989136049639</v>
      </c>
      <c r="DA286" s="22">
        <v>6.3016745422601321</v>
      </c>
      <c r="DB286" s="10"/>
      <c r="DC286" s="10"/>
      <c r="DD286" s="10"/>
      <c r="DE286" s="10"/>
      <c r="DF286" s="10"/>
      <c r="DG286" s="10"/>
      <c r="DH286" s="10"/>
      <c r="DI286" s="10"/>
      <c r="DJ286" s="10"/>
      <c r="DK286" s="10"/>
      <c r="DL286" s="10"/>
      <c r="DM286" s="22">
        <v>1.9100079413378199</v>
      </c>
      <c r="DN286" s="22">
        <v>578.02871758304127</v>
      </c>
      <c r="DO286" s="10">
        <v>19.066443106922463</v>
      </c>
      <c r="DP286" s="10">
        <v>41.861158728779785</v>
      </c>
      <c r="DQ286" s="10">
        <v>5.3202321196069597</v>
      </c>
      <c r="DR286" s="10">
        <v>22.858269649457387</v>
      </c>
      <c r="DS286" s="10">
        <v>4.9331451820689454</v>
      </c>
      <c r="DT286" s="10">
        <v>1.5915678368869226</v>
      </c>
      <c r="DU286" s="10">
        <v>4.4199022308180975</v>
      </c>
      <c r="DV286" s="10">
        <v>0.6616867093992842</v>
      </c>
      <c r="DW286" s="10">
        <v>3.7767324152916628</v>
      </c>
      <c r="DX286" s="10">
        <v>0.72307095662168663</v>
      </c>
      <c r="DY286" s="10">
        <v>1.9656481837881374</v>
      </c>
      <c r="DZ286" s="10">
        <v>0.28213448176108147</v>
      </c>
      <c r="EA286" s="10">
        <v>1.7864531394767369</v>
      </c>
      <c r="EB286" s="10">
        <v>0.26823720007614982</v>
      </c>
      <c r="EC286" s="10">
        <v>4.257234560347686</v>
      </c>
      <c r="ED286" s="10">
        <v>0.38435471237432151</v>
      </c>
      <c r="EE286" s="10"/>
      <c r="EF286" s="10"/>
      <c r="EG286" s="10"/>
      <c r="EH286" s="10"/>
      <c r="EI286" s="10"/>
      <c r="EJ286" s="10"/>
      <c r="EK286" s="10"/>
      <c r="EL286" s="10"/>
      <c r="EM286" s="22">
        <v>8.7014716401560204</v>
      </c>
      <c r="EN286" s="10"/>
      <c r="EO286" s="22">
        <v>2.7623859564937532</v>
      </c>
      <c r="EP286" s="22">
        <v>1.1612072650595979</v>
      </c>
      <c r="EQ286" s="10"/>
      <c r="ER286" s="10"/>
      <c r="ES286" s="10"/>
      <c r="ET286" s="10"/>
      <c r="EU286" s="10"/>
      <c r="EV286" s="10"/>
      <c r="EW286" s="10"/>
      <c r="EX286" s="9"/>
      <c r="EY286" s="9"/>
      <c r="EZ286" s="9"/>
      <c r="FA286" s="9"/>
      <c r="FB286" s="9"/>
      <c r="FC286" s="9"/>
      <c r="FD286" s="9"/>
      <c r="FE286" s="9"/>
      <c r="FF286" s="9"/>
      <c r="FG286" s="9"/>
      <c r="FH286" s="9"/>
      <c r="FI286" s="9"/>
      <c r="FJ286" s="9"/>
      <c r="FK286" s="9"/>
      <c r="FL286" s="9"/>
      <c r="FM286" s="9"/>
      <c r="FN286" s="9"/>
      <c r="FO286" s="7"/>
      <c r="FP286" s="13" t="s">
        <v>493</v>
      </c>
    </row>
    <row r="287" spans="1:172" s="6" customFormat="1" x14ac:dyDescent="0.35">
      <c r="A287" s="13" t="s">
        <v>491</v>
      </c>
      <c r="C287" s="13"/>
      <c r="D287" s="1" t="s">
        <v>172</v>
      </c>
      <c r="E287" s="2">
        <v>48.002777999999999</v>
      </c>
      <c r="F287" s="2">
        <v>48.002777999999999</v>
      </c>
      <c r="G287" s="2">
        <v>122.77</v>
      </c>
      <c r="H287" s="2">
        <v>122.77</v>
      </c>
      <c r="L287" s="13" t="s">
        <v>503</v>
      </c>
      <c r="M287" s="13"/>
      <c r="P287" s="7"/>
      <c r="Q287" s="19">
        <v>122</v>
      </c>
      <c r="R287" s="7"/>
      <c r="S287" s="7"/>
      <c r="T287" s="7"/>
      <c r="U287" s="7"/>
      <c r="V287" s="7"/>
      <c r="W287" s="7"/>
      <c r="X287" s="7"/>
      <c r="Y287" s="7"/>
      <c r="Z287" s="7"/>
      <c r="AA287" s="7"/>
      <c r="AB287" s="9">
        <v>57.045000000000002</v>
      </c>
      <c r="AC287" s="9">
        <v>1.0449999999999999</v>
      </c>
      <c r="AD287" s="9"/>
      <c r="AE287" s="9">
        <v>19.266999999999999</v>
      </c>
      <c r="AF287" s="9"/>
      <c r="AG287" s="10"/>
      <c r="AH287" s="10"/>
      <c r="AI287" s="11">
        <v>5.7191288</v>
      </c>
      <c r="AJ287" s="9">
        <v>6.1879999999999997</v>
      </c>
      <c r="AK287" s="9">
        <v>1.91</v>
      </c>
      <c r="AL287" s="9">
        <v>0.115</v>
      </c>
      <c r="AM287" s="9"/>
      <c r="AN287" s="9">
        <v>2.1160000000000001</v>
      </c>
      <c r="AO287" s="9">
        <v>4.7089999999999996</v>
      </c>
      <c r="AP287" s="9">
        <v>0.36799999999999999</v>
      </c>
      <c r="AQ287" s="9"/>
      <c r="AR287" s="9"/>
      <c r="AS287" s="9"/>
      <c r="AT287" s="9"/>
      <c r="AU287" s="9"/>
      <c r="AV287" s="9"/>
      <c r="AW287" s="9"/>
      <c r="AX287" s="9"/>
      <c r="AY287" s="9"/>
      <c r="AZ287" s="9"/>
      <c r="BA287" s="9"/>
      <c r="BB287" s="9"/>
      <c r="BC287" s="9"/>
      <c r="BD287" s="9"/>
      <c r="BE287" s="9"/>
      <c r="BF287" s="9">
        <v>0.59299999999999997</v>
      </c>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v>18.071629519707699</v>
      </c>
      <c r="CI287" s="9"/>
      <c r="CJ287" s="9">
        <v>125.42223804860146</v>
      </c>
      <c r="CK287" s="24">
        <v>2.9397071877435836</v>
      </c>
      <c r="CL287" s="9"/>
      <c r="CM287" s="9"/>
      <c r="CN287" s="22">
        <v>11.38026591432647</v>
      </c>
      <c r="CO287" s="22">
        <v>3.8073108552198871</v>
      </c>
      <c r="CP287" s="22">
        <v>32.006444325992774</v>
      </c>
      <c r="CQ287" s="22">
        <v>79.617762938504825</v>
      </c>
      <c r="CR287" s="22">
        <v>21.234302172651251</v>
      </c>
      <c r="CS287" s="10"/>
      <c r="CT287" s="10"/>
      <c r="CU287" s="10"/>
      <c r="CV287" s="10"/>
      <c r="CW287" s="10">
        <v>42.452081723006465</v>
      </c>
      <c r="CX287" s="10">
        <v>875.64992570128402</v>
      </c>
      <c r="CY287" s="22">
        <v>23.729737963635838</v>
      </c>
      <c r="CZ287" s="22">
        <v>186.30181973022948</v>
      </c>
      <c r="DA287" s="22">
        <v>6.8071234950336228</v>
      </c>
      <c r="DB287" s="10"/>
      <c r="DC287" s="10"/>
      <c r="DD287" s="10"/>
      <c r="DE287" s="10"/>
      <c r="DF287" s="10"/>
      <c r="DG287" s="10"/>
      <c r="DH287" s="10"/>
      <c r="DI287" s="10"/>
      <c r="DJ287" s="10"/>
      <c r="DK287" s="10"/>
      <c r="DL287" s="10"/>
      <c r="DM287" s="22">
        <v>3.2325258037235711</v>
      </c>
      <c r="DN287" s="22">
        <v>924.09629548728765</v>
      </c>
      <c r="DO287" s="10">
        <v>21.402966994042078</v>
      </c>
      <c r="DP287" s="10">
        <v>47.158810600151369</v>
      </c>
      <c r="DQ287" s="10">
        <v>5.9318615526644152</v>
      </c>
      <c r="DR287" s="10">
        <v>25.42106331020587</v>
      </c>
      <c r="DS287" s="10">
        <v>5.3933508295783685</v>
      </c>
      <c r="DT287" s="10">
        <v>1.6195887363126698</v>
      </c>
      <c r="DU287" s="10">
        <v>4.812079118678489</v>
      </c>
      <c r="DV287" s="10">
        <v>0.72814942433389862</v>
      </c>
      <c r="DW287" s="10">
        <v>4.075808948249561</v>
      </c>
      <c r="DX287" s="10">
        <v>0.80328693094064207</v>
      </c>
      <c r="DY287" s="10">
        <v>2.2109704961109586</v>
      </c>
      <c r="DZ287" s="10">
        <v>0.33862911969291903</v>
      </c>
      <c r="EA287" s="10">
        <v>2.1547635664352054</v>
      </c>
      <c r="EB287" s="10">
        <v>0.33023931279834956</v>
      </c>
      <c r="EC287" s="10">
        <v>4.6156333810154093</v>
      </c>
      <c r="ED287" s="10">
        <v>0.38976655396503762</v>
      </c>
      <c r="EE287" s="10"/>
      <c r="EF287" s="10"/>
      <c r="EG287" s="10"/>
      <c r="EH287" s="10"/>
      <c r="EI287" s="10"/>
      <c r="EJ287" s="10"/>
      <c r="EK287" s="10"/>
      <c r="EL287" s="10"/>
      <c r="EM287" s="22">
        <v>11.423025422428513</v>
      </c>
      <c r="EN287" s="10"/>
      <c r="EO287" s="22">
        <v>2.7703845920893233</v>
      </c>
      <c r="EP287" s="22">
        <v>0.84857519068468967</v>
      </c>
      <c r="EQ287" s="10"/>
      <c r="ER287" s="10"/>
      <c r="ES287" s="10"/>
      <c r="ET287" s="10"/>
      <c r="EU287" s="10"/>
      <c r="EV287" s="10"/>
      <c r="EW287" s="10"/>
      <c r="EX287" s="9"/>
      <c r="EY287" s="9"/>
      <c r="EZ287" s="9"/>
      <c r="FA287" s="9"/>
      <c r="FB287" s="9"/>
      <c r="FC287" s="9"/>
      <c r="FD287" s="9"/>
      <c r="FE287" s="9"/>
      <c r="FF287" s="9"/>
      <c r="FG287" s="9"/>
      <c r="FH287" s="9"/>
      <c r="FI287" s="9"/>
      <c r="FJ287" s="9"/>
      <c r="FK287" s="9"/>
      <c r="FL287" s="9"/>
      <c r="FM287" s="9"/>
      <c r="FN287" s="9"/>
      <c r="FO287" s="7"/>
      <c r="FP287" s="13" t="s">
        <v>493</v>
      </c>
    </row>
    <row r="288" spans="1:172" s="6" customFormat="1" x14ac:dyDescent="0.35">
      <c r="A288" s="13" t="s">
        <v>491</v>
      </c>
      <c r="C288" s="13"/>
      <c r="D288" s="1" t="s">
        <v>172</v>
      </c>
      <c r="E288" s="2">
        <v>48.002777999999999</v>
      </c>
      <c r="F288" s="2">
        <v>48.002777999999999</v>
      </c>
      <c r="G288" s="2">
        <v>122.77</v>
      </c>
      <c r="H288" s="2">
        <v>122.77</v>
      </c>
      <c r="L288" s="13" t="s">
        <v>504</v>
      </c>
      <c r="M288" s="13"/>
      <c r="P288" s="7"/>
      <c r="Q288" s="19">
        <v>122</v>
      </c>
      <c r="R288" s="7"/>
      <c r="S288" s="7"/>
      <c r="T288" s="7"/>
      <c r="U288" s="7"/>
      <c r="V288" s="7"/>
      <c r="W288" s="7"/>
      <c r="X288" s="7"/>
      <c r="Y288" s="7"/>
      <c r="Z288" s="7"/>
      <c r="AA288" s="7"/>
      <c r="AB288" s="9">
        <v>56.207999999999998</v>
      </c>
      <c r="AC288" s="9">
        <v>1.0569999999999999</v>
      </c>
      <c r="AD288" s="9"/>
      <c r="AE288" s="9">
        <v>19.218</v>
      </c>
      <c r="AF288" s="9"/>
      <c r="AG288" s="10"/>
      <c r="AH288" s="10"/>
      <c r="AI288" s="11">
        <v>5.9152852000000005</v>
      </c>
      <c r="AJ288" s="9">
        <v>6.7560000000000002</v>
      </c>
      <c r="AK288" s="9">
        <v>2.0609999999999999</v>
      </c>
      <c r="AL288" s="9">
        <v>0.115</v>
      </c>
      <c r="AM288" s="9"/>
      <c r="AN288" s="9">
        <v>2.0459999999999998</v>
      </c>
      <c r="AO288" s="9">
        <v>4.1360000000000001</v>
      </c>
      <c r="AP288" s="9">
        <v>0.33900000000000002</v>
      </c>
      <c r="AQ288" s="9"/>
      <c r="AR288" s="9"/>
      <c r="AS288" s="9"/>
      <c r="AT288" s="9"/>
      <c r="AU288" s="9"/>
      <c r="AV288" s="9"/>
      <c r="AW288" s="9"/>
      <c r="AX288" s="9"/>
      <c r="AY288" s="9"/>
      <c r="AZ288" s="9"/>
      <c r="BA288" s="9"/>
      <c r="BB288" s="9"/>
      <c r="BC288" s="9"/>
      <c r="BD288" s="9"/>
      <c r="BE288" s="9"/>
      <c r="BF288" s="9">
        <v>1.0449999999999999</v>
      </c>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v>19.027201953549994</v>
      </c>
      <c r="CI288" s="9"/>
      <c r="CJ288" s="9">
        <v>135.77236013358026</v>
      </c>
      <c r="CK288" s="24">
        <v>7.1144215086133338</v>
      </c>
      <c r="CL288" s="9"/>
      <c r="CM288" s="9"/>
      <c r="CN288" s="22">
        <v>12.216725273674351</v>
      </c>
      <c r="CO288" s="22">
        <v>5.6354696510808049</v>
      </c>
      <c r="CP288" s="22">
        <v>49.02132131767835</v>
      </c>
      <c r="CQ288" s="22">
        <v>82.112724816010001</v>
      </c>
      <c r="CR288" s="22">
        <v>22.486800442257877</v>
      </c>
      <c r="CS288" s="10"/>
      <c r="CT288" s="10"/>
      <c r="CU288" s="10"/>
      <c r="CV288" s="10"/>
      <c r="CW288" s="10">
        <v>32.056282651011117</v>
      </c>
      <c r="CX288" s="10">
        <v>815.49667166629877</v>
      </c>
      <c r="CY288" s="22">
        <v>22.077947323489138</v>
      </c>
      <c r="CZ288" s="22">
        <v>181.87984754503537</v>
      </c>
      <c r="DA288" s="22">
        <v>6.7395210784889104</v>
      </c>
      <c r="DB288" s="10"/>
      <c r="DC288" s="10"/>
      <c r="DD288" s="10"/>
      <c r="DE288" s="10"/>
      <c r="DF288" s="10"/>
      <c r="DG288" s="10"/>
      <c r="DH288" s="10"/>
      <c r="DI288" s="10"/>
      <c r="DJ288" s="10"/>
      <c r="DK288" s="10"/>
      <c r="DL288" s="10"/>
      <c r="DM288" s="22">
        <v>1.4846412247026974</v>
      </c>
      <c r="DN288" s="22">
        <v>818.7428852451385</v>
      </c>
      <c r="DO288" s="10">
        <v>20.194524125551773</v>
      </c>
      <c r="DP288" s="10">
        <v>44.427261036799955</v>
      </c>
      <c r="DQ288" s="10">
        <v>5.5400806839447583</v>
      </c>
      <c r="DR288" s="10">
        <v>23.560589036280785</v>
      </c>
      <c r="DS288" s="10">
        <v>4.9751829467116933</v>
      </c>
      <c r="DT288" s="10">
        <v>1.618603618399032</v>
      </c>
      <c r="DU288" s="10">
        <v>4.7773059855309503</v>
      </c>
      <c r="DV288" s="10">
        <v>0.68211542664132974</v>
      </c>
      <c r="DW288" s="10">
        <v>3.8327357774786766</v>
      </c>
      <c r="DX288" s="10">
        <v>0.76273545925145059</v>
      </c>
      <c r="DY288" s="10">
        <v>2.1393401460274739</v>
      </c>
      <c r="DZ288" s="10">
        <v>0.3271361785772407</v>
      </c>
      <c r="EA288" s="10">
        <v>1.9642865822194955</v>
      </c>
      <c r="EB288" s="10">
        <v>0.31153102421283274</v>
      </c>
      <c r="EC288" s="10">
        <v>4.4915018810786771</v>
      </c>
      <c r="ED288" s="10">
        <v>0.39400698699169789</v>
      </c>
      <c r="EE288" s="10"/>
      <c r="EF288" s="10"/>
      <c r="EG288" s="10"/>
      <c r="EH288" s="10"/>
      <c r="EI288" s="10"/>
      <c r="EJ288" s="10"/>
      <c r="EK288" s="10"/>
      <c r="EL288" s="10"/>
      <c r="EM288" s="22">
        <v>14.49750071913734</v>
      </c>
      <c r="EN288" s="10"/>
      <c r="EO288" s="22">
        <v>2.6738771834446862</v>
      </c>
      <c r="EP288" s="22">
        <v>0.82763610431878887</v>
      </c>
      <c r="EQ288" s="10"/>
      <c r="ER288" s="10"/>
      <c r="ES288" s="10"/>
      <c r="ET288" s="10"/>
      <c r="EU288" s="10"/>
      <c r="EV288" s="10"/>
      <c r="EW288" s="10"/>
      <c r="EX288" s="9"/>
      <c r="EY288" s="9"/>
      <c r="EZ288" s="9"/>
      <c r="FA288" s="9"/>
      <c r="FB288" s="9"/>
      <c r="FC288" s="9"/>
      <c r="FD288" s="9"/>
      <c r="FE288" s="9"/>
      <c r="FF288" s="9"/>
      <c r="FG288" s="9"/>
      <c r="FH288" s="9"/>
      <c r="FI288" s="9"/>
      <c r="FJ288" s="9"/>
      <c r="FK288" s="9"/>
      <c r="FL288" s="9"/>
      <c r="FM288" s="9"/>
      <c r="FN288" s="9"/>
      <c r="FO288" s="7"/>
      <c r="FP288" s="13" t="s">
        <v>493</v>
      </c>
    </row>
    <row r="289" spans="1:172" s="6" customFormat="1" x14ac:dyDescent="0.35">
      <c r="A289" s="13" t="s">
        <v>491</v>
      </c>
      <c r="C289" s="13"/>
      <c r="D289" s="1" t="s">
        <v>172</v>
      </c>
      <c r="E289" s="2">
        <v>48.275278</v>
      </c>
      <c r="F289" s="2">
        <v>48.275278</v>
      </c>
      <c r="G289" s="2">
        <v>123.636667</v>
      </c>
      <c r="H289" s="2">
        <v>123.636667</v>
      </c>
      <c r="L289" s="13" t="s">
        <v>505</v>
      </c>
      <c r="M289" s="13"/>
      <c r="P289" s="7"/>
      <c r="Q289" s="19">
        <v>123</v>
      </c>
      <c r="R289" s="7"/>
      <c r="S289" s="7"/>
      <c r="T289" s="7"/>
      <c r="U289" s="7"/>
      <c r="V289" s="7"/>
      <c r="W289" s="7"/>
      <c r="X289" s="7"/>
      <c r="Y289" s="7"/>
      <c r="Z289" s="7"/>
      <c r="AA289" s="7"/>
      <c r="AB289" s="9">
        <v>59.576000000000001</v>
      </c>
      <c r="AC289" s="9">
        <v>0.76800000000000002</v>
      </c>
      <c r="AD289" s="9"/>
      <c r="AE289" s="9">
        <v>19.004999999999999</v>
      </c>
      <c r="AF289" s="9"/>
      <c r="AG289" s="10"/>
      <c r="AH289" s="10"/>
      <c r="AI289" s="11">
        <v>4.2569537999999998</v>
      </c>
      <c r="AJ289" s="9">
        <v>5.7320000000000002</v>
      </c>
      <c r="AK289" s="9">
        <v>1.4330000000000001</v>
      </c>
      <c r="AL289" s="9">
        <v>9.5000000000000001E-2</v>
      </c>
      <c r="AM289" s="9"/>
      <c r="AN289" s="9">
        <v>1.738</v>
      </c>
      <c r="AO289" s="9">
        <v>4.4740000000000002</v>
      </c>
      <c r="AP289" s="9">
        <v>0.26600000000000001</v>
      </c>
      <c r="AQ289" s="9"/>
      <c r="AR289" s="9"/>
      <c r="AS289" s="9"/>
      <c r="AT289" s="9"/>
      <c r="AU289" s="9"/>
      <c r="AV289" s="9"/>
      <c r="AW289" s="9"/>
      <c r="AX289" s="9"/>
      <c r="AY289" s="9"/>
      <c r="AZ289" s="9"/>
      <c r="BA289" s="9"/>
      <c r="BB289" s="9"/>
      <c r="BC289" s="9"/>
      <c r="BD289" s="9"/>
      <c r="BE289" s="9"/>
      <c r="BF289" s="9">
        <v>1.476</v>
      </c>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v>9.8867695209762125</v>
      </c>
      <c r="CI289" s="9"/>
      <c r="CJ289" s="9">
        <v>62.179994701235707</v>
      </c>
      <c r="CK289" s="24">
        <v>3.6205024966729868</v>
      </c>
      <c r="CL289" s="9"/>
      <c r="CM289" s="9"/>
      <c r="CN289" s="22">
        <v>7.1120219361669115</v>
      </c>
      <c r="CO289" s="22">
        <v>3.2680800445002265</v>
      </c>
      <c r="CP289" s="22">
        <v>9.3837858795216995</v>
      </c>
      <c r="CQ289" s="22">
        <v>68.399014262788597</v>
      </c>
      <c r="CR289" s="22">
        <v>20.709249883457737</v>
      </c>
      <c r="CS289" s="10"/>
      <c r="CT289" s="10"/>
      <c r="CU289" s="10"/>
      <c r="CV289" s="10"/>
      <c r="CW289" s="10">
        <v>36.335660874108967</v>
      </c>
      <c r="CX289" s="10">
        <v>989.43517645901602</v>
      </c>
      <c r="CY289" s="22">
        <v>19.363058678217559</v>
      </c>
      <c r="CZ289" s="22">
        <v>187.51366756143852</v>
      </c>
      <c r="DA289" s="22">
        <v>6.0798793735209538</v>
      </c>
      <c r="DB289" s="10"/>
      <c r="DC289" s="10"/>
      <c r="DD289" s="10"/>
      <c r="DE289" s="10"/>
      <c r="DF289" s="10"/>
      <c r="DG289" s="10"/>
      <c r="DH289" s="10"/>
      <c r="DI289" s="10"/>
      <c r="DJ289" s="10"/>
      <c r="DK289" s="10"/>
      <c r="DL289" s="10"/>
      <c r="DM289" s="22">
        <v>1.8418668883317837</v>
      </c>
      <c r="DN289" s="22">
        <v>712.39808546313645</v>
      </c>
      <c r="DO289" s="10">
        <v>19.673685605491567</v>
      </c>
      <c r="DP289" s="10">
        <v>42.685674000955039</v>
      </c>
      <c r="DQ289" s="10">
        <v>5.2048745036949526</v>
      </c>
      <c r="DR289" s="10">
        <v>22.247397034511664</v>
      </c>
      <c r="DS289" s="10">
        <v>4.4590551477335971</v>
      </c>
      <c r="DT289" s="10">
        <v>1.5792220015662408</v>
      </c>
      <c r="DU289" s="10">
        <v>3.9340728331244983</v>
      </c>
      <c r="DV289" s="10">
        <v>0.58127416870462401</v>
      </c>
      <c r="DW289" s="10">
        <v>3.2889543874357532</v>
      </c>
      <c r="DX289" s="10">
        <v>0.67387956823836415</v>
      </c>
      <c r="DY289" s="10">
        <v>1.8828007026047928</v>
      </c>
      <c r="DZ289" s="10">
        <v>0.28555645709376049</v>
      </c>
      <c r="EA289" s="10">
        <v>1.7657479392939959</v>
      </c>
      <c r="EB289" s="10">
        <v>0.28079044374585616</v>
      </c>
      <c r="EC289" s="10">
        <v>4.5147830985266539</v>
      </c>
      <c r="ED289" s="10">
        <v>0.39900884135534764</v>
      </c>
      <c r="EE289" s="10"/>
      <c r="EF289" s="10"/>
      <c r="EG289" s="10"/>
      <c r="EH289" s="10"/>
      <c r="EI289" s="10"/>
      <c r="EJ289" s="10"/>
      <c r="EK289" s="10"/>
      <c r="EL289" s="10"/>
      <c r="EM289" s="22">
        <v>11.159591658139947</v>
      </c>
      <c r="EN289" s="10"/>
      <c r="EO289" s="22">
        <v>3.6612465655999884</v>
      </c>
      <c r="EP289" s="22">
        <v>1.2947219514330526</v>
      </c>
      <c r="EQ289" s="10"/>
      <c r="ER289" s="10"/>
      <c r="ES289" s="10"/>
      <c r="ET289" s="10"/>
      <c r="EU289" s="10"/>
      <c r="EV289" s="10"/>
      <c r="EW289" s="10"/>
      <c r="EX289" s="9"/>
      <c r="EY289" s="9"/>
      <c r="EZ289" s="9"/>
      <c r="FA289" s="9"/>
      <c r="FB289" s="9"/>
      <c r="FC289" s="9"/>
      <c r="FD289" s="9"/>
      <c r="FE289" s="9"/>
      <c r="FF289" s="9"/>
      <c r="FG289" s="9"/>
      <c r="FH289" s="9"/>
      <c r="FI289" s="9"/>
      <c r="FJ289" s="9"/>
      <c r="FK289" s="9"/>
      <c r="FL289" s="9"/>
      <c r="FM289" s="9"/>
      <c r="FN289" s="9"/>
      <c r="FO289" s="7"/>
      <c r="FP289" s="13" t="s">
        <v>493</v>
      </c>
    </row>
    <row r="290" spans="1:172" s="6" customFormat="1" x14ac:dyDescent="0.35">
      <c r="A290" s="13" t="s">
        <v>491</v>
      </c>
      <c r="C290" s="13"/>
      <c r="D290" s="1" t="s">
        <v>172</v>
      </c>
      <c r="E290" s="2">
        <v>48.275278</v>
      </c>
      <c r="F290" s="2">
        <v>48.275278</v>
      </c>
      <c r="G290" s="2">
        <v>123.636667</v>
      </c>
      <c r="H290" s="2">
        <v>123.636667</v>
      </c>
      <c r="L290" s="13" t="s">
        <v>506</v>
      </c>
      <c r="M290" s="13"/>
      <c r="P290" s="7"/>
      <c r="Q290" s="19">
        <v>123</v>
      </c>
      <c r="R290" s="7"/>
      <c r="S290" s="7"/>
      <c r="T290" s="7"/>
      <c r="U290" s="7"/>
      <c r="V290" s="7"/>
      <c r="W290" s="7"/>
      <c r="X290" s="7"/>
      <c r="Y290" s="7"/>
      <c r="Z290" s="7"/>
      <c r="AA290" s="7"/>
      <c r="AB290" s="9">
        <v>59.460999999999999</v>
      </c>
      <c r="AC290" s="9">
        <v>0.79500000000000004</v>
      </c>
      <c r="AD290" s="9"/>
      <c r="AE290" s="9">
        <v>19.013000000000002</v>
      </c>
      <c r="AF290" s="9"/>
      <c r="AG290" s="10"/>
      <c r="AH290" s="10"/>
      <c r="AI290" s="11">
        <v>4.3064428000000001</v>
      </c>
      <c r="AJ290" s="9">
        <v>5.7469999999999999</v>
      </c>
      <c r="AK290" s="9">
        <v>1.514</v>
      </c>
      <c r="AL290" s="9">
        <v>9.5000000000000001E-2</v>
      </c>
      <c r="AM290" s="9"/>
      <c r="AN290" s="9">
        <v>1.911</v>
      </c>
      <c r="AO290" s="9">
        <v>4.3609999999999998</v>
      </c>
      <c r="AP290" s="9">
        <v>0.28499999999999998</v>
      </c>
      <c r="AQ290" s="9"/>
      <c r="AR290" s="9"/>
      <c r="AS290" s="9"/>
      <c r="AT290" s="9"/>
      <c r="AU290" s="9"/>
      <c r="AV290" s="9"/>
      <c r="AW290" s="9"/>
      <c r="AX290" s="9"/>
      <c r="AY290" s="9"/>
      <c r="AZ290" s="9"/>
      <c r="BA290" s="9"/>
      <c r="BB290" s="9"/>
      <c r="BC290" s="9"/>
      <c r="BD290" s="9"/>
      <c r="BE290" s="9"/>
      <c r="BF290" s="9">
        <v>1.4379999999999999</v>
      </c>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v>10.219109617893871</v>
      </c>
      <c r="CI290" s="9"/>
      <c r="CJ290" s="9">
        <v>66.960109391446025</v>
      </c>
      <c r="CK290" s="24">
        <v>3.910902990520563</v>
      </c>
      <c r="CL290" s="9"/>
      <c r="CM290" s="9"/>
      <c r="CN290" s="22">
        <v>7.4459681141408316</v>
      </c>
      <c r="CO290" s="22">
        <v>3.2146272207106708</v>
      </c>
      <c r="CP290" s="22">
        <v>10.215032468937304</v>
      </c>
      <c r="CQ290" s="22">
        <v>72.644450399470585</v>
      </c>
      <c r="CR290" s="22">
        <v>21.909765576538867</v>
      </c>
      <c r="CS290" s="10"/>
      <c r="CT290" s="10"/>
      <c r="CU290" s="10"/>
      <c r="CV290" s="10"/>
      <c r="CW290" s="10">
        <v>44.269442253700291</v>
      </c>
      <c r="CX290" s="10">
        <v>981.21685607528491</v>
      </c>
      <c r="CY290" s="22">
        <v>20.477698295065899</v>
      </c>
      <c r="CZ290" s="22">
        <v>202.46009632626138</v>
      </c>
      <c r="DA290" s="22">
        <v>6.3883391103016551</v>
      </c>
      <c r="DB290" s="10"/>
      <c r="DC290" s="10"/>
      <c r="DD290" s="10"/>
      <c r="DE290" s="10"/>
      <c r="DF290" s="10"/>
      <c r="DG290" s="10"/>
      <c r="DH290" s="10"/>
      <c r="DI290" s="10"/>
      <c r="DJ290" s="10"/>
      <c r="DK290" s="10"/>
      <c r="DL290" s="10"/>
      <c r="DM290" s="22">
        <v>1.9271336239622114</v>
      </c>
      <c r="DN290" s="22">
        <v>809.56314835793876</v>
      </c>
      <c r="DO290" s="10">
        <v>21.185713220381018</v>
      </c>
      <c r="DP290" s="10">
        <v>44.969826523005885</v>
      </c>
      <c r="DQ290" s="10">
        <v>5.5858488831554212</v>
      </c>
      <c r="DR290" s="10">
        <v>23.287066207391323</v>
      </c>
      <c r="DS290" s="10">
        <v>4.6589946106379641</v>
      </c>
      <c r="DT290" s="10">
        <v>1.7083404731854388</v>
      </c>
      <c r="DU290" s="10">
        <v>4.1185431546293723</v>
      </c>
      <c r="DV290" s="10">
        <v>0.63031010722702729</v>
      </c>
      <c r="DW290" s="10">
        <v>3.5912988491328486</v>
      </c>
      <c r="DX290" s="10">
        <v>0.69008345677559668</v>
      </c>
      <c r="DY290" s="10">
        <v>1.9518311533426018</v>
      </c>
      <c r="DZ290" s="10">
        <v>0.29215425529236888</v>
      </c>
      <c r="EA290" s="10">
        <v>1.9000210158920172</v>
      </c>
      <c r="EB290" s="10">
        <v>0.29608585587569702</v>
      </c>
      <c r="EC290" s="10">
        <v>4.8358273693971165</v>
      </c>
      <c r="ED290" s="10">
        <v>0.40218078714443561</v>
      </c>
      <c r="EE290" s="10"/>
      <c r="EF290" s="10"/>
      <c r="EG290" s="10"/>
      <c r="EH290" s="10"/>
      <c r="EI290" s="10"/>
      <c r="EJ290" s="10"/>
      <c r="EK290" s="10"/>
      <c r="EL290" s="10"/>
      <c r="EM290" s="22">
        <v>12.641941881622756</v>
      </c>
      <c r="EN290" s="10"/>
      <c r="EO290" s="22">
        <v>3.835556491288949</v>
      </c>
      <c r="EP290" s="22">
        <v>1.3636574396450105</v>
      </c>
      <c r="EQ290" s="10"/>
      <c r="ER290" s="10"/>
      <c r="ES290" s="10"/>
      <c r="ET290" s="10"/>
      <c r="EU290" s="10"/>
      <c r="EV290" s="10"/>
      <c r="EW290" s="10"/>
      <c r="EX290" s="9"/>
      <c r="EY290" s="9"/>
      <c r="EZ290" s="9"/>
      <c r="FA290" s="9"/>
      <c r="FB290" s="9"/>
      <c r="FC290" s="9"/>
      <c r="FD290" s="9"/>
      <c r="FE290" s="9"/>
      <c r="FF290" s="9"/>
      <c r="FG290" s="9"/>
      <c r="FH290" s="9"/>
      <c r="FI290" s="9"/>
      <c r="FJ290" s="9"/>
      <c r="FK290" s="9"/>
      <c r="FL290" s="9"/>
      <c r="FM290" s="9"/>
      <c r="FN290" s="9"/>
      <c r="FO290" s="7"/>
      <c r="FP290" s="13" t="s">
        <v>493</v>
      </c>
    </row>
    <row r="291" spans="1:172" s="6" customFormat="1" x14ac:dyDescent="0.35">
      <c r="A291" s="13" t="s">
        <v>491</v>
      </c>
      <c r="C291" s="13"/>
      <c r="D291" s="1" t="s">
        <v>172</v>
      </c>
      <c r="E291" s="2">
        <v>48.275278</v>
      </c>
      <c r="F291" s="2">
        <v>48.275278</v>
      </c>
      <c r="G291" s="2">
        <v>123.636667</v>
      </c>
      <c r="H291" s="2">
        <v>123.636667</v>
      </c>
      <c r="L291" s="13" t="s">
        <v>507</v>
      </c>
      <c r="M291" s="13"/>
      <c r="P291" s="7"/>
      <c r="Q291" s="19">
        <v>123</v>
      </c>
      <c r="R291" s="7"/>
      <c r="S291" s="7"/>
      <c r="T291" s="7"/>
      <c r="U291" s="7"/>
      <c r="V291" s="7"/>
      <c r="W291" s="7"/>
      <c r="X291" s="7"/>
      <c r="Y291" s="7"/>
      <c r="Z291" s="7"/>
      <c r="AA291" s="7"/>
      <c r="AB291" s="9">
        <v>59.433</v>
      </c>
      <c r="AC291" s="9">
        <v>0.78700000000000003</v>
      </c>
      <c r="AD291" s="9"/>
      <c r="AE291" s="9">
        <v>19.181000000000001</v>
      </c>
      <c r="AF291" s="9"/>
      <c r="AG291" s="10"/>
      <c r="AH291" s="10"/>
      <c r="AI291" s="11">
        <v>4.3064428000000001</v>
      </c>
      <c r="AJ291" s="9">
        <v>5.7610000000000001</v>
      </c>
      <c r="AK291" s="9">
        <v>1.544</v>
      </c>
      <c r="AL291" s="9">
        <v>9.8000000000000004E-2</v>
      </c>
      <c r="AM291" s="9"/>
      <c r="AN291" s="9">
        <v>1.7709999999999999</v>
      </c>
      <c r="AO291" s="9">
        <v>4.4180000000000001</v>
      </c>
      <c r="AP291" s="9">
        <v>0.27900000000000003</v>
      </c>
      <c r="AQ291" s="9"/>
      <c r="AR291" s="9"/>
      <c r="AS291" s="9"/>
      <c r="AT291" s="9"/>
      <c r="AU291" s="9"/>
      <c r="AV291" s="9"/>
      <c r="AW291" s="9"/>
      <c r="AX291" s="9"/>
      <c r="AY291" s="9"/>
      <c r="AZ291" s="9"/>
      <c r="BA291" s="9"/>
      <c r="BB291" s="9"/>
      <c r="BC291" s="9"/>
      <c r="BD291" s="9"/>
      <c r="BE291" s="9"/>
      <c r="BF291" s="9">
        <v>1.3680000000000001</v>
      </c>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v>9.9799152396402633</v>
      </c>
      <c r="CI291" s="9"/>
      <c r="CJ291" s="9">
        <v>65.836071225335459</v>
      </c>
      <c r="CK291" s="24">
        <v>4.2207825856014685</v>
      </c>
      <c r="CL291" s="9"/>
      <c r="CM291" s="9"/>
      <c r="CN291" s="22">
        <v>7.6763016691214956</v>
      </c>
      <c r="CO291" s="22">
        <v>3.5192365489669508</v>
      </c>
      <c r="CP291" s="22">
        <v>10.261841881436562</v>
      </c>
      <c r="CQ291" s="22">
        <v>72.378594768380623</v>
      </c>
      <c r="CR291" s="22">
        <v>21.751016587021155</v>
      </c>
      <c r="CS291" s="10"/>
      <c r="CT291" s="10"/>
      <c r="CU291" s="10"/>
      <c r="CV291" s="10"/>
      <c r="CW291" s="10">
        <v>39.824517708251911</v>
      </c>
      <c r="CX291" s="10">
        <v>1019.48796302547</v>
      </c>
      <c r="CY291" s="22">
        <v>20.469096465871687</v>
      </c>
      <c r="CZ291" s="22">
        <v>205.43882965582134</v>
      </c>
      <c r="DA291" s="22">
        <v>6.3127279318577774</v>
      </c>
      <c r="DB291" s="10"/>
      <c r="DC291" s="10"/>
      <c r="DD291" s="10"/>
      <c r="DE291" s="10"/>
      <c r="DF291" s="10"/>
      <c r="DG291" s="10"/>
      <c r="DH291" s="10"/>
      <c r="DI291" s="10"/>
      <c r="DJ291" s="10"/>
      <c r="DK291" s="10"/>
      <c r="DL291" s="10"/>
      <c r="DM291" s="22">
        <v>1.7325947792789294</v>
      </c>
      <c r="DN291" s="22">
        <v>805.48083959407199</v>
      </c>
      <c r="DO291" s="10">
        <v>20.938376625642821</v>
      </c>
      <c r="DP291" s="10">
        <v>44.04412978188958</v>
      </c>
      <c r="DQ291" s="10">
        <v>5.4483432729069152</v>
      </c>
      <c r="DR291" s="10">
        <v>23.043722892900071</v>
      </c>
      <c r="DS291" s="10">
        <v>4.6141689395139336</v>
      </c>
      <c r="DT291" s="10">
        <v>1.6714269719162997</v>
      </c>
      <c r="DU291" s="10">
        <v>4.101825458965064</v>
      </c>
      <c r="DV291" s="10">
        <v>0.58807640968884267</v>
      </c>
      <c r="DW291" s="10">
        <v>3.4466610885448676</v>
      </c>
      <c r="DX291" s="10">
        <v>0.68767189172364851</v>
      </c>
      <c r="DY291" s="10">
        <v>1.9311247198103152</v>
      </c>
      <c r="DZ291" s="10">
        <v>0.30011108185560453</v>
      </c>
      <c r="EA291" s="10">
        <v>1.8318901467231599</v>
      </c>
      <c r="EB291" s="10">
        <v>0.2810806073651273</v>
      </c>
      <c r="EC291" s="10">
        <v>4.8586827997588866</v>
      </c>
      <c r="ED291" s="10">
        <v>0.38921159107279407</v>
      </c>
      <c r="EE291" s="10"/>
      <c r="EF291" s="10"/>
      <c r="EG291" s="10"/>
      <c r="EH291" s="10"/>
      <c r="EI291" s="10"/>
      <c r="EJ291" s="10"/>
      <c r="EK291" s="10"/>
      <c r="EL291" s="10"/>
      <c r="EM291" s="22">
        <v>12.789805491027584</v>
      </c>
      <c r="EN291" s="10"/>
      <c r="EO291" s="22">
        <v>3.7532284401094311</v>
      </c>
      <c r="EP291" s="22">
        <v>1.3294244705211644</v>
      </c>
      <c r="EQ291" s="10"/>
      <c r="ER291" s="10"/>
      <c r="ES291" s="10"/>
      <c r="ET291" s="10"/>
      <c r="EU291" s="10"/>
      <c r="EV291" s="10"/>
      <c r="EW291" s="10"/>
      <c r="EX291" s="9"/>
      <c r="EY291" s="9"/>
      <c r="EZ291" s="9"/>
      <c r="FA291" s="9"/>
      <c r="FB291" s="9"/>
      <c r="FC291" s="9"/>
      <c r="FD291" s="9"/>
      <c r="FE291" s="9"/>
      <c r="FF291" s="9"/>
      <c r="FG291" s="9"/>
      <c r="FH291" s="9"/>
      <c r="FI291" s="9"/>
      <c r="FJ291" s="9"/>
      <c r="FK291" s="9"/>
      <c r="FL291" s="9"/>
      <c r="FM291" s="9"/>
      <c r="FN291" s="9"/>
      <c r="FO291" s="7"/>
      <c r="FP291" s="13" t="s">
        <v>493</v>
      </c>
    </row>
    <row r="292" spans="1:172" s="6" customFormat="1" x14ac:dyDescent="0.35">
      <c r="A292" s="13" t="s">
        <v>491</v>
      </c>
      <c r="C292" s="13"/>
      <c r="D292" s="1" t="s">
        <v>172</v>
      </c>
      <c r="E292" s="2">
        <v>49.948056000000001</v>
      </c>
      <c r="F292" s="2">
        <v>49.948056000000001</v>
      </c>
      <c r="G292" s="2">
        <v>124.38</v>
      </c>
      <c r="H292" s="2">
        <v>124.38</v>
      </c>
      <c r="L292" s="13" t="s">
        <v>508</v>
      </c>
      <c r="M292" s="13"/>
      <c r="P292" s="7"/>
      <c r="Q292" s="19">
        <v>115</v>
      </c>
      <c r="R292" s="7"/>
      <c r="S292" s="7"/>
      <c r="T292" s="7"/>
      <c r="U292" s="7"/>
      <c r="V292" s="7"/>
      <c r="W292" s="7"/>
      <c r="X292" s="7"/>
      <c r="Y292" s="7"/>
      <c r="Z292" s="7"/>
      <c r="AA292" s="7"/>
      <c r="AB292" s="9">
        <v>48.651000000000003</v>
      </c>
      <c r="AC292" s="9">
        <v>1.232</v>
      </c>
      <c r="AD292" s="9"/>
      <c r="AE292" s="9">
        <v>16.459</v>
      </c>
      <c r="AF292" s="9"/>
      <c r="AG292" s="10"/>
      <c r="AH292" s="10"/>
      <c r="AI292" s="11">
        <v>8.2124746000000002</v>
      </c>
      <c r="AJ292" s="9">
        <v>9.2479999999999993</v>
      </c>
      <c r="AK292" s="9">
        <v>7.9690000000000003</v>
      </c>
      <c r="AL292" s="9">
        <v>0.155</v>
      </c>
      <c r="AM292" s="9"/>
      <c r="AN292" s="9">
        <v>1.5109999999999999</v>
      </c>
      <c r="AO292" s="9">
        <v>2.7839999999999998</v>
      </c>
      <c r="AP292" s="9">
        <v>0.41199999999999998</v>
      </c>
      <c r="AQ292" s="9"/>
      <c r="AR292" s="9"/>
      <c r="AS292" s="9"/>
      <c r="AT292" s="9"/>
      <c r="AU292" s="9"/>
      <c r="AV292" s="9"/>
      <c r="AW292" s="9"/>
      <c r="AX292" s="9"/>
      <c r="AY292" s="9"/>
      <c r="AZ292" s="9"/>
      <c r="BA292" s="9"/>
      <c r="BB292" s="9"/>
      <c r="BC292" s="9"/>
      <c r="BD292" s="9"/>
      <c r="BE292" s="9"/>
      <c r="BF292" s="9">
        <v>2.1030000000000002</v>
      </c>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v>30.621237724009362</v>
      </c>
      <c r="CI292" s="9"/>
      <c r="CJ292" s="9">
        <v>224.90558781128701</v>
      </c>
      <c r="CK292" s="21">
        <v>228.37887381998911</v>
      </c>
      <c r="CL292" s="9"/>
      <c r="CM292" s="9"/>
      <c r="CN292" s="22">
        <v>35.14208353576673</v>
      </c>
      <c r="CO292" s="22">
        <v>70.474815622258745</v>
      </c>
      <c r="CP292" s="22">
        <v>36.481709299779588</v>
      </c>
      <c r="CQ292" s="22">
        <v>80.293423253500094</v>
      </c>
      <c r="CR292" s="22">
        <v>18.406789752800794</v>
      </c>
      <c r="CS292" s="10"/>
      <c r="CT292" s="10"/>
      <c r="CU292" s="10"/>
      <c r="CV292" s="10"/>
      <c r="CW292" s="10">
        <v>17.634711920712448</v>
      </c>
      <c r="CX292" s="10">
        <v>783.0977917786563</v>
      </c>
      <c r="CY292" s="22">
        <v>22.792864130925405</v>
      </c>
      <c r="CZ292" s="22">
        <v>174.48078100881006</v>
      </c>
      <c r="DA292" s="22">
        <v>7.7264179649106879</v>
      </c>
      <c r="DB292" s="10"/>
      <c r="DC292" s="10"/>
      <c r="DD292" s="10"/>
      <c r="DE292" s="10"/>
      <c r="DF292" s="10"/>
      <c r="DG292" s="10"/>
      <c r="DH292" s="10"/>
      <c r="DI292" s="10"/>
      <c r="DJ292" s="10"/>
      <c r="DK292" s="10"/>
      <c r="DL292" s="10"/>
      <c r="DM292" s="22">
        <v>1.7028237320423349</v>
      </c>
      <c r="DN292" s="22">
        <v>736.91266534255294</v>
      </c>
      <c r="DO292" s="10">
        <v>25.550912624288088</v>
      </c>
      <c r="DP292" s="10">
        <v>56.871293714429832</v>
      </c>
      <c r="DQ292" s="10">
        <v>6.9775267898159878</v>
      </c>
      <c r="DR292" s="10">
        <v>30.44486744159413</v>
      </c>
      <c r="DS292" s="10">
        <v>6.5061240747802573</v>
      </c>
      <c r="DT292" s="10">
        <v>2.0612626140392014</v>
      </c>
      <c r="DU292" s="10">
        <v>5.8600202312565592</v>
      </c>
      <c r="DV292" s="10">
        <v>0.81866296379697423</v>
      </c>
      <c r="DW292" s="10">
        <v>4.2737537837117738</v>
      </c>
      <c r="DX292" s="10">
        <v>0.79092192574863773</v>
      </c>
      <c r="DY292" s="10">
        <v>2.1736367150444651</v>
      </c>
      <c r="DZ292" s="10">
        <v>0.31081116817838911</v>
      </c>
      <c r="EA292" s="10">
        <v>1.9721583385303012</v>
      </c>
      <c r="EB292" s="10">
        <v>0.28910758476456649</v>
      </c>
      <c r="EC292" s="10">
        <v>4.1343716152147305</v>
      </c>
      <c r="ED292" s="10">
        <v>0.38496278564256314</v>
      </c>
      <c r="EE292" s="10"/>
      <c r="EF292" s="10"/>
      <c r="EG292" s="10"/>
      <c r="EH292" s="10"/>
      <c r="EI292" s="10"/>
      <c r="EJ292" s="10"/>
      <c r="EK292" s="10"/>
      <c r="EL292" s="10"/>
      <c r="EM292" s="22">
        <v>6.7900464316814926</v>
      </c>
      <c r="EN292" s="10"/>
      <c r="EO292" s="22">
        <v>3.0945719750344018</v>
      </c>
      <c r="EP292" s="22">
        <v>0.91788910790124123</v>
      </c>
      <c r="EQ292" s="10"/>
      <c r="ER292" s="10"/>
      <c r="ES292" s="10"/>
      <c r="ET292" s="10"/>
      <c r="EU292" s="10"/>
      <c r="EV292" s="10"/>
      <c r="EW292" s="10"/>
      <c r="EX292" s="9"/>
      <c r="EY292" s="9"/>
      <c r="EZ292" s="9"/>
      <c r="FA292" s="9"/>
      <c r="FB292" s="9"/>
      <c r="FC292" s="9"/>
      <c r="FD292" s="9"/>
      <c r="FE292" s="9"/>
      <c r="FF292" s="9"/>
      <c r="FG292" s="9"/>
      <c r="FH292" s="9"/>
      <c r="FI292" s="9"/>
      <c r="FJ292" s="9"/>
      <c r="FK292" s="9"/>
      <c r="FL292" s="9"/>
      <c r="FM292" s="9"/>
      <c r="FN292" s="9"/>
      <c r="FO292" s="7"/>
      <c r="FP292" s="13" t="s">
        <v>493</v>
      </c>
    </row>
    <row r="293" spans="1:172" s="6" customFormat="1" x14ac:dyDescent="0.35">
      <c r="A293" s="13" t="s">
        <v>491</v>
      </c>
      <c r="C293" s="13"/>
      <c r="D293" s="1" t="s">
        <v>172</v>
      </c>
      <c r="E293" s="2">
        <v>49.948056000000001</v>
      </c>
      <c r="F293" s="2">
        <v>49.948056000000001</v>
      </c>
      <c r="G293" s="2">
        <v>124.38</v>
      </c>
      <c r="H293" s="2">
        <v>124.38</v>
      </c>
      <c r="L293" s="13" t="s">
        <v>509</v>
      </c>
      <c r="M293" s="13"/>
      <c r="P293" s="7"/>
      <c r="Q293" s="19">
        <v>115</v>
      </c>
      <c r="R293" s="7"/>
      <c r="S293" s="7"/>
      <c r="T293" s="7"/>
      <c r="U293" s="7"/>
      <c r="V293" s="7"/>
      <c r="W293" s="7"/>
      <c r="X293" s="7"/>
      <c r="Y293" s="7"/>
      <c r="Z293" s="7"/>
      <c r="AA293" s="7"/>
      <c r="AB293" s="9">
        <v>49.384</v>
      </c>
      <c r="AC293" s="9">
        <v>1.2549999999999999</v>
      </c>
      <c r="AD293" s="9"/>
      <c r="AE293" s="9">
        <v>16.649000000000001</v>
      </c>
      <c r="AF293" s="9"/>
      <c r="AG293" s="10"/>
      <c r="AH293" s="10"/>
      <c r="AI293" s="11">
        <v>7.9605306000000002</v>
      </c>
      <c r="AJ293" s="9">
        <v>9.3439999999999994</v>
      </c>
      <c r="AK293" s="9">
        <v>6.7110000000000003</v>
      </c>
      <c r="AL293" s="9">
        <v>0.14599999999999999</v>
      </c>
      <c r="AM293" s="9"/>
      <c r="AN293" s="9">
        <v>2.1240000000000001</v>
      </c>
      <c r="AO293" s="9">
        <v>2.7040000000000002</v>
      </c>
      <c r="AP293" s="9">
        <v>0.439</v>
      </c>
      <c r="AQ293" s="9"/>
      <c r="AR293" s="9"/>
      <c r="AS293" s="9"/>
      <c r="AT293" s="9"/>
      <c r="AU293" s="9"/>
      <c r="AV293" s="9"/>
      <c r="AW293" s="9"/>
      <c r="AX293" s="9"/>
      <c r="AY293" s="9"/>
      <c r="AZ293" s="9"/>
      <c r="BA293" s="9"/>
      <c r="BB293" s="9"/>
      <c r="BC293" s="9"/>
      <c r="BD293" s="9"/>
      <c r="BE293" s="9"/>
      <c r="BF293" s="9">
        <v>1.756</v>
      </c>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v>30.535235590094437</v>
      </c>
      <c r="CI293" s="9"/>
      <c r="CJ293" s="9">
        <v>233.90423799314215</v>
      </c>
      <c r="CK293" s="21">
        <v>217.03192659712391</v>
      </c>
      <c r="CL293" s="9"/>
      <c r="CM293" s="9"/>
      <c r="CN293" s="22">
        <v>33.062959478556209</v>
      </c>
      <c r="CO293" s="22">
        <v>65.384863465696554</v>
      </c>
      <c r="CP293" s="22">
        <v>39.306268556680429</v>
      </c>
      <c r="CQ293" s="22">
        <v>81.544219937598299</v>
      </c>
      <c r="CR293" s="22">
        <v>18.620699951833238</v>
      </c>
      <c r="CS293" s="10"/>
      <c r="CT293" s="10"/>
      <c r="CU293" s="10"/>
      <c r="CV293" s="10"/>
      <c r="CW293" s="10">
        <v>30.170416485188337</v>
      </c>
      <c r="CX293" s="10">
        <v>795.48963089748634</v>
      </c>
      <c r="CY293" s="22">
        <v>23.724731912941461</v>
      </c>
      <c r="CZ293" s="22">
        <v>179.57716886402312</v>
      </c>
      <c r="DA293" s="22">
        <v>8.0900179654287463</v>
      </c>
      <c r="DB293" s="10"/>
      <c r="DC293" s="10"/>
      <c r="DD293" s="10"/>
      <c r="DE293" s="10"/>
      <c r="DF293" s="10"/>
      <c r="DG293" s="10"/>
      <c r="DH293" s="10"/>
      <c r="DI293" s="10"/>
      <c r="DJ293" s="10"/>
      <c r="DK293" s="10"/>
      <c r="DL293" s="10"/>
      <c r="DM293" s="22">
        <v>0.80525918542798569</v>
      </c>
      <c r="DN293" s="22">
        <v>776.79617304627845</v>
      </c>
      <c r="DO293" s="10">
        <v>26.977553892641119</v>
      </c>
      <c r="DP293" s="10">
        <v>59.639662817016593</v>
      </c>
      <c r="DQ293" s="10">
        <v>7.5034227875299893</v>
      </c>
      <c r="DR293" s="10">
        <v>32.242070984400549</v>
      </c>
      <c r="DS293" s="10">
        <v>6.9026648729637179</v>
      </c>
      <c r="DT293" s="10">
        <v>2.2850396694470452</v>
      </c>
      <c r="DU293" s="10">
        <v>6.2222754993053666</v>
      </c>
      <c r="DV293" s="10">
        <v>0.85863003779305802</v>
      </c>
      <c r="DW293" s="10">
        <v>4.5373229052233768</v>
      </c>
      <c r="DX293" s="10">
        <v>0.85168987357017378</v>
      </c>
      <c r="DY293" s="10">
        <v>2.3018296442471597</v>
      </c>
      <c r="DZ293" s="10">
        <v>0.32464204877471259</v>
      </c>
      <c r="EA293" s="10">
        <v>2.062626680706209</v>
      </c>
      <c r="EB293" s="10">
        <v>0.31773903616101989</v>
      </c>
      <c r="EC293" s="10">
        <v>4.2450707470739468</v>
      </c>
      <c r="ED293" s="10">
        <v>0.39771327634765313</v>
      </c>
      <c r="EE293" s="10"/>
      <c r="EF293" s="10"/>
      <c r="EG293" s="10"/>
      <c r="EH293" s="10"/>
      <c r="EI293" s="10"/>
      <c r="EJ293" s="10"/>
      <c r="EK293" s="10"/>
      <c r="EL293" s="10"/>
      <c r="EM293" s="22">
        <v>7.064019218155261</v>
      </c>
      <c r="EN293" s="10"/>
      <c r="EO293" s="22">
        <v>3.4094037602030003</v>
      </c>
      <c r="EP293" s="22">
        <v>0.97436899589131065</v>
      </c>
      <c r="EQ293" s="10"/>
      <c r="ER293" s="10"/>
      <c r="ES293" s="10"/>
      <c r="ET293" s="10"/>
      <c r="EU293" s="10"/>
      <c r="EV293" s="10"/>
      <c r="EW293" s="10"/>
      <c r="EX293" s="9"/>
      <c r="EY293" s="9"/>
      <c r="EZ293" s="9"/>
      <c r="FA293" s="9"/>
      <c r="FB293" s="9"/>
      <c r="FC293" s="9"/>
      <c r="FD293" s="9"/>
      <c r="FE293" s="9"/>
      <c r="FF293" s="9"/>
      <c r="FG293" s="9"/>
      <c r="FH293" s="9"/>
      <c r="FI293" s="9"/>
      <c r="FJ293" s="9"/>
      <c r="FK293" s="9"/>
      <c r="FL293" s="9"/>
      <c r="FM293" s="9"/>
      <c r="FN293" s="9"/>
      <c r="FO293" s="7"/>
      <c r="FP293" s="13" t="s">
        <v>493</v>
      </c>
    </row>
    <row r="294" spans="1:172" s="6" customFormat="1" x14ac:dyDescent="0.35">
      <c r="A294" s="13" t="s">
        <v>491</v>
      </c>
      <c r="C294" s="13"/>
      <c r="D294" s="1" t="s">
        <v>172</v>
      </c>
      <c r="E294" s="2">
        <v>49.948056000000001</v>
      </c>
      <c r="F294" s="2">
        <v>49.948056000000001</v>
      </c>
      <c r="G294" s="2">
        <v>124.38</v>
      </c>
      <c r="H294" s="2">
        <v>124.38</v>
      </c>
      <c r="L294" s="13" t="s">
        <v>510</v>
      </c>
      <c r="M294" s="13"/>
      <c r="P294" s="7"/>
      <c r="Q294" s="19">
        <v>115</v>
      </c>
      <c r="R294" s="7"/>
      <c r="S294" s="7"/>
      <c r="T294" s="7"/>
      <c r="U294" s="7"/>
      <c r="V294" s="7"/>
      <c r="W294" s="7"/>
      <c r="X294" s="7"/>
      <c r="Y294" s="7"/>
      <c r="Z294" s="7"/>
      <c r="AA294" s="7"/>
      <c r="AB294" s="9">
        <v>48.915999999999997</v>
      </c>
      <c r="AC294" s="9">
        <v>1.252</v>
      </c>
      <c r="AD294" s="9"/>
      <c r="AE294" s="9">
        <v>16.344999999999999</v>
      </c>
      <c r="AF294" s="9"/>
      <c r="AG294" s="10"/>
      <c r="AH294" s="10"/>
      <c r="AI294" s="11">
        <v>8.2547651999999996</v>
      </c>
      <c r="AJ294" s="9">
        <v>9.01</v>
      </c>
      <c r="AK294" s="9">
        <v>7.34</v>
      </c>
      <c r="AL294" s="9">
        <v>0.14899999999999999</v>
      </c>
      <c r="AM294" s="9"/>
      <c r="AN294" s="9">
        <v>1.927</v>
      </c>
      <c r="AO294" s="9">
        <v>2.7679999999999998</v>
      </c>
      <c r="AP294" s="9">
        <v>0.41699999999999998</v>
      </c>
      <c r="AQ294" s="9"/>
      <c r="AR294" s="9"/>
      <c r="AS294" s="9"/>
      <c r="AT294" s="9"/>
      <c r="AU294" s="9"/>
      <c r="AV294" s="9"/>
      <c r="AW294" s="9"/>
      <c r="AX294" s="9"/>
      <c r="AY294" s="9"/>
      <c r="AZ294" s="9"/>
      <c r="BA294" s="9"/>
      <c r="BB294" s="9"/>
      <c r="BC294" s="9"/>
      <c r="BD294" s="9"/>
      <c r="BE294" s="9"/>
      <c r="BF294" s="9">
        <v>2.3050000000000002</v>
      </c>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v>30.045673239922245</v>
      </c>
      <c r="CI294" s="9"/>
      <c r="CJ294" s="9">
        <v>228.44705086180184</v>
      </c>
      <c r="CK294" s="21">
        <v>218.10748022942894</v>
      </c>
      <c r="CL294" s="9"/>
      <c r="CM294" s="9"/>
      <c r="CN294" s="22">
        <v>34.372636940037019</v>
      </c>
      <c r="CO294" s="22">
        <v>68.655886003104982</v>
      </c>
      <c r="CP294" s="22">
        <v>36.026716423744354</v>
      </c>
      <c r="CQ294" s="22">
        <v>82.365554144854343</v>
      </c>
      <c r="CR294" s="22">
        <v>18.445441041225507</v>
      </c>
      <c r="CS294" s="10"/>
      <c r="CT294" s="10"/>
      <c r="CU294" s="10"/>
      <c r="CV294" s="10"/>
      <c r="CW294" s="10">
        <v>43.086717480057828</v>
      </c>
      <c r="CX294" s="10">
        <v>922.68313526642601</v>
      </c>
      <c r="CY294" s="22">
        <v>23.473480715461278</v>
      </c>
      <c r="CZ294" s="22">
        <v>178.18122346303807</v>
      </c>
      <c r="DA294" s="22">
        <v>8.0058038622702501</v>
      </c>
      <c r="DB294" s="10"/>
      <c r="DC294" s="10"/>
      <c r="DD294" s="10"/>
      <c r="DE294" s="10"/>
      <c r="DF294" s="10"/>
      <c r="DG294" s="10"/>
      <c r="DH294" s="10"/>
      <c r="DI294" s="10"/>
      <c r="DJ294" s="10"/>
      <c r="DK294" s="10"/>
      <c r="DL294" s="10"/>
      <c r="DM294" s="22">
        <v>2.3416675954598012</v>
      </c>
      <c r="DN294" s="22">
        <v>819.80331085850332</v>
      </c>
      <c r="DO294" s="10">
        <v>26.644035201931338</v>
      </c>
      <c r="DP294" s="10">
        <v>58.221200025200694</v>
      </c>
      <c r="DQ294" s="10">
        <v>7.2662915908626333</v>
      </c>
      <c r="DR294" s="10">
        <v>31.260561945170966</v>
      </c>
      <c r="DS294" s="10">
        <v>6.7940385206774572</v>
      </c>
      <c r="DT294" s="10">
        <v>2.211783100448196</v>
      </c>
      <c r="DU294" s="10">
        <v>6.1672937477886771</v>
      </c>
      <c r="DV294" s="10">
        <v>0.85123832382273357</v>
      </c>
      <c r="DW294" s="10">
        <v>4.4495234010669957</v>
      </c>
      <c r="DX294" s="10">
        <v>0.8352092244403595</v>
      </c>
      <c r="DY294" s="10">
        <v>2.265859455073949</v>
      </c>
      <c r="DZ294" s="10">
        <v>0.32714044199332099</v>
      </c>
      <c r="EA294" s="10">
        <v>2.0580753848742237</v>
      </c>
      <c r="EB294" s="10">
        <v>0.31032193676195247</v>
      </c>
      <c r="EC294" s="10">
        <v>4.2687281706624205</v>
      </c>
      <c r="ED294" s="10">
        <v>0.41133469051884275</v>
      </c>
      <c r="EE294" s="10"/>
      <c r="EF294" s="10"/>
      <c r="EG294" s="10"/>
      <c r="EH294" s="10"/>
      <c r="EI294" s="10"/>
      <c r="EJ294" s="10"/>
      <c r="EK294" s="10"/>
      <c r="EL294" s="10"/>
      <c r="EM294" s="22">
        <v>7.3156203782525697</v>
      </c>
      <c r="EN294" s="10"/>
      <c r="EO294" s="22">
        <v>3.3637872892846925</v>
      </c>
      <c r="EP294" s="22">
        <v>0.94022801562783298</v>
      </c>
      <c r="EQ294" s="10"/>
      <c r="ER294" s="10"/>
      <c r="ES294" s="10"/>
      <c r="ET294" s="10"/>
      <c r="EU294" s="10"/>
      <c r="EV294" s="10"/>
      <c r="EW294" s="10"/>
      <c r="EX294" s="9"/>
      <c r="EY294" s="9"/>
      <c r="EZ294" s="9"/>
      <c r="FA294" s="9"/>
      <c r="FB294" s="9"/>
      <c r="FC294" s="9"/>
      <c r="FD294" s="9"/>
      <c r="FE294" s="9"/>
      <c r="FF294" s="9"/>
      <c r="FG294" s="9"/>
      <c r="FH294" s="9"/>
      <c r="FI294" s="9"/>
      <c r="FJ294" s="9"/>
      <c r="FK294" s="9"/>
      <c r="FL294" s="9"/>
      <c r="FM294" s="9"/>
      <c r="FN294" s="9"/>
      <c r="FO294" s="7"/>
      <c r="FP294" s="13" t="s">
        <v>493</v>
      </c>
    </row>
    <row r="295" spans="1:172" s="6" customFormat="1" x14ac:dyDescent="0.35">
      <c r="A295" s="13" t="s">
        <v>491</v>
      </c>
      <c r="C295" s="13"/>
      <c r="D295" s="1" t="s">
        <v>172</v>
      </c>
      <c r="E295" s="2">
        <v>48.853055555555557</v>
      </c>
      <c r="F295" s="2">
        <v>48.853055555555557</v>
      </c>
      <c r="G295" s="2">
        <v>121.62416666666665</v>
      </c>
      <c r="H295" s="2">
        <v>121.62416666666665</v>
      </c>
      <c r="L295" s="13" t="s">
        <v>511</v>
      </c>
      <c r="M295" s="13"/>
      <c r="P295" s="7"/>
      <c r="Q295" s="19">
        <v>112</v>
      </c>
      <c r="R295" s="7"/>
      <c r="S295" s="7"/>
      <c r="T295" s="7"/>
      <c r="U295" s="7"/>
      <c r="V295" s="7"/>
      <c r="W295" s="7"/>
      <c r="X295" s="7"/>
      <c r="Y295" s="7"/>
      <c r="Z295" s="7"/>
      <c r="AA295" s="7"/>
      <c r="AB295" s="9">
        <v>56.845999999999997</v>
      </c>
      <c r="AC295" s="9">
        <v>1.6890000000000001</v>
      </c>
      <c r="AD295" s="9"/>
      <c r="AE295" s="9">
        <v>15.063000000000001</v>
      </c>
      <c r="AF295" s="9"/>
      <c r="AG295" s="10"/>
      <c r="AH295" s="10"/>
      <c r="AI295" s="11">
        <v>7.6159072000000005</v>
      </c>
      <c r="AJ295" s="9">
        <v>5.8470000000000004</v>
      </c>
      <c r="AK295" s="9">
        <v>3.254</v>
      </c>
      <c r="AL295" s="9">
        <v>0.14000000000000001</v>
      </c>
      <c r="AM295" s="9"/>
      <c r="AN295" s="9">
        <v>2.137</v>
      </c>
      <c r="AO295" s="9">
        <v>3.8980000000000001</v>
      </c>
      <c r="AP295" s="9">
        <v>0.84</v>
      </c>
      <c r="AQ295" s="9"/>
      <c r="AR295" s="9"/>
      <c r="AS295" s="9"/>
      <c r="AT295" s="9"/>
      <c r="AU295" s="9"/>
      <c r="AV295" s="9"/>
      <c r="AW295" s="9"/>
      <c r="AX295" s="9"/>
      <c r="AY295" s="9"/>
      <c r="AZ295" s="9"/>
      <c r="BA295" s="9"/>
      <c r="BB295" s="9"/>
      <c r="BC295" s="9"/>
      <c r="BD295" s="9"/>
      <c r="BE295" s="9"/>
      <c r="BF295" s="9">
        <v>1.9770000000000001</v>
      </c>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v>16.803418997526521</v>
      </c>
      <c r="CI295" s="9"/>
      <c r="CJ295" s="9">
        <v>153.80614301208271</v>
      </c>
      <c r="CK295" s="23">
        <v>78.271899150354685</v>
      </c>
      <c r="CL295" s="9"/>
      <c r="CM295" s="9"/>
      <c r="CN295" s="22">
        <v>17.244667973955213</v>
      </c>
      <c r="CO295" s="22">
        <v>25.226783201940407</v>
      </c>
      <c r="CP295" s="22">
        <v>23.764237708374651</v>
      </c>
      <c r="CQ295" s="22">
        <v>116.63104858782438</v>
      </c>
      <c r="CR295" s="22">
        <v>21.494298595182734</v>
      </c>
      <c r="CS295" s="10"/>
      <c r="CT295" s="10"/>
      <c r="CU295" s="10"/>
      <c r="CV295" s="10"/>
      <c r="CW295" s="10">
        <v>132.34658470314599</v>
      </c>
      <c r="CX295" s="10">
        <v>851.1474072110351</v>
      </c>
      <c r="CY295" s="22">
        <v>44.257556375797549</v>
      </c>
      <c r="CZ295" s="22">
        <v>530.92004976514329</v>
      </c>
      <c r="DA295" s="22">
        <v>25.83223411131528</v>
      </c>
      <c r="DB295" s="10"/>
      <c r="DC295" s="10"/>
      <c r="DD295" s="10"/>
      <c r="DE295" s="10"/>
      <c r="DF295" s="10"/>
      <c r="DG295" s="10"/>
      <c r="DH295" s="10"/>
      <c r="DI295" s="10"/>
      <c r="DJ295" s="10"/>
      <c r="DK295" s="10"/>
      <c r="DL295" s="10"/>
      <c r="DM295" s="22">
        <v>51.915877246055452</v>
      </c>
      <c r="DN295" s="22">
        <v>1183.5657582590597</v>
      </c>
      <c r="DO295" s="10">
        <v>63.392893921446586</v>
      </c>
      <c r="DP295" s="10">
        <v>138.20667267900325</v>
      </c>
      <c r="DQ295" s="10">
        <v>17.297835048637378</v>
      </c>
      <c r="DR295" s="10">
        <v>64.594034459588713</v>
      </c>
      <c r="DS295" s="10">
        <v>12.48728830768076</v>
      </c>
      <c r="DT295" s="10">
        <v>2.9151922657660569</v>
      </c>
      <c r="DU295" s="10">
        <v>10.114211726033755</v>
      </c>
      <c r="DV295" s="10">
        <v>1.4793844925876585</v>
      </c>
      <c r="DW295" s="10">
        <v>8.12101846315303</v>
      </c>
      <c r="DX295" s="10">
        <v>1.5613304271168336</v>
      </c>
      <c r="DY295" s="10">
        <v>4.2859541839626383</v>
      </c>
      <c r="DZ295" s="10">
        <v>0.6135519563849734</v>
      </c>
      <c r="EA295" s="10">
        <v>4.0185318743770209</v>
      </c>
      <c r="EB295" s="10">
        <v>0.60333731940201607</v>
      </c>
      <c r="EC295" s="10">
        <v>11.578737792690694</v>
      </c>
      <c r="ED295" s="10">
        <v>1.1291665427477446</v>
      </c>
      <c r="EE295" s="10"/>
      <c r="EF295" s="10"/>
      <c r="EG295" s="10"/>
      <c r="EH295" s="10"/>
      <c r="EI295" s="10"/>
      <c r="EJ295" s="10"/>
      <c r="EK295" s="10"/>
      <c r="EL295" s="10"/>
      <c r="EM295" s="22">
        <v>18.429835806136026</v>
      </c>
      <c r="EN295" s="10"/>
      <c r="EO295" s="22">
        <v>4.1489132764341061</v>
      </c>
      <c r="EP295" s="22">
        <v>1.0474710801409295</v>
      </c>
      <c r="EQ295" s="10"/>
      <c r="ER295" s="10"/>
      <c r="ES295" s="10"/>
      <c r="ET295" s="10"/>
      <c r="EU295" s="10"/>
      <c r="EV295" s="10"/>
      <c r="EW295" s="10"/>
      <c r="EX295" s="9"/>
      <c r="EY295" s="9"/>
      <c r="EZ295" s="9"/>
      <c r="FA295" s="9"/>
      <c r="FB295" s="9"/>
      <c r="FC295" s="9"/>
      <c r="FD295" s="9"/>
      <c r="FE295" s="9"/>
      <c r="FF295" s="9"/>
      <c r="FG295" s="9"/>
      <c r="FH295" s="9"/>
      <c r="FI295" s="9"/>
      <c r="FJ295" s="9"/>
      <c r="FK295" s="9"/>
      <c r="FL295" s="9"/>
      <c r="FM295" s="9"/>
      <c r="FN295" s="9"/>
      <c r="FO295" s="7"/>
      <c r="FP295" s="13" t="s">
        <v>493</v>
      </c>
    </row>
    <row r="296" spans="1:172" s="6" customFormat="1" x14ac:dyDescent="0.35">
      <c r="A296" s="13" t="s">
        <v>491</v>
      </c>
      <c r="C296" s="13"/>
      <c r="D296" s="1" t="s">
        <v>172</v>
      </c>
      <c r="E296" s="2">
        <v>48.853055555555557</v>
      </c>
      <c r="F296" s="2">
        <v>48.853055555555557</v>
      </c>
      <c r="G296" s="2">
        <v>121.62416666666665</v>
      </c>
      <c r="H296" s="2">
        <v>121.62416666666665</v>
      </c>
      <c r="L296" s="13" t="s">
        <v>512</v>
      </c>
      <c r="M296" s="13"/>
      <c r="P296" s="7"/>
      <c r="Q296" s="19">
        <v>112</v>
      </c>
      <c r="R296" s="7"/>
      <c r="S296" s="7"/>
      <c r="T296" s="7"/>
      <c r="U296" s="7"/>
      <c r="V296" s="7"/>
      <c r="W296" s="7"/>
      <c r="X296" s="7"/>
      <c r="Y296" s="7"/>
      <c r="Z296" s="7"/>
      <c r="AA296" s="7"/>
      <c r="AB296" s="9">
        <v>56.848999999999997</v>
      </c>
      <c r="AC296" s="9">
        <v>1.6870000000000001</v>
      </c>
      <c r="AD296" s="9"/>
      <c r="AE296" s="9">
        <v>15.071</v>
      </c>
      <c r="AF296" s="9"/>
      <c r="AG296" s="10"/>
      <c r="AH296" s="10"/>
      <c r="AI296" s="11">
        <v>7.5151296000000007</v>
      </c>
      <c r="AJ296" s="9">
        <v>5.9720000000000004</v>
      </c>
      <c r="AK296" s="9">
        <v>2.9689999999999999</v>
      </c>
      <c r="AL296" s="9">
        <v>0.13</v>
      </c>
      <c r="AM296" s="9"/>
      <c r="AN296" s="9">
        <v>1.978</v>
      </c>
      <c r="AO296" s="9">
        <v>3.8849999999999998</v>
      </c>
      <c r="AP296" s="9">
        <v>0.83899999999999997</v>
      </c>
      <c r="AQ296" s="9"/>
      <c r="AR296" s="9"/>
      <c r="AS296" s="9"/>
      <c r="AT296" s="9"/>
      <c r="AU296" s="9"/>
      <c r="AV296" s="9"/>
      <c r="AW296" s="9"/>
      <c r="AX296" s="9"/>
      <c r="AY296" s="9"/>
      <c r="AZ296" s="9"/>
      <c r="BA296" s="9"/>
      <c r="BB296" s="9"/>
      <c r="BC296" s="9"/>
      <c r="BD296" s="9"/>
      <c r="BE296" s="9"/>
      <c r="BF296" s="9">
        <v>2.2639999999999998</v>
      </c>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v>16.681204740271603</v>
      </c>
      <c r="CI296" s="9"/>
      <c r="CJ296" s="9">
        <v>153.31340614043717</v>
      </c>
      <c r="CK296" s="23">
        <v>78.672286189984263</v>
      </c>
      <c r="CL296" s="9"/>
      <c r="CM296" s="9"/>
      <c r="CN296" s="22">
        <v>16.873219477402817</v>
      </c>
      <c r="CO296" s="22">
        <v>24.374391433184137</v>
      </c>
      <c r="CP296" s="22">
        <v>23.282888513064577</v>
      </c>
      <c r="CQ296" s="22">
        <v>114.56857004061108</v>
      </c>
      <c r="CR296" s="22">
        <v>21.44767642019265</v>
      </c>
      <c r="CS296" s="10"/>
      <c r="CT296" s="10"/>
      <c r="CU296" s="10"/>
      <c r="CV296" s="10"/>
      <c r="CW296" s="10">
        <v>138.93998633953683</v>
      </c>
      <c r="CX296" s="10">
        <v>902.46183903817189</v>
      </c>
      <c r="CY296" s="22">
        <v>42.649959691972832</v>
      </c>
      <c r="CZ296" s="22">
        <v>522.50263692269027</v>
      </c>
      <c r="DA296" s="22">
        <v>24.993343509397342</v>
      </c>
      <c r="DB296" s="10"/>
      <c r="DC296" s="10"/>
      <c r="DD296" s="10"/>
      <c r="DE296" s="10"/>
      <c r="DF296" s="10"/>
      <c r="DG296" s="10"/>
      <c r="DH296" s="10"/>
      <c r="DI296" s="10"/>
      <c r="DJ296" s="10"/>
      <c r="DK296" s="10"/>
      <c r="DL296" s="10"/>
      <c r="DM296" s="22">
        <v>65.408537812003445</v>
      </c>
      <c r="DN296" s="22">
        <v>1201.3713997668272</v>
      </c>
      <c r="DO296" s="10">
        <v>60.94484973262427</v>
      </c>
      <c r="DP296" s="10">
        <v>133.11475254468633</v>
      </c>
      <c r="DQ296" s="10">
        <v>17.348759063703003</v>
      </c>
      <c r="DR296" s="10">
        <v>62.326979958530416</v>
      </c>
      <c r="DS296" s="10">
        <v>12.048797277260224</v>
      </c>
      <c r="DT296" s="10">
        <v>2.8114293965049577</v>
      </c>
      <c r="DU296" s="10">
        <v>9.7997287469446182</v>
      </c>
      <c r="DV296" s="10">
        <v>1.4635426642536444</v>
      </c>
      <c r="DW296" s="10">
        <v>7.9679721690297143</v>
      </c>
      <c r="DX296" s="10">
        <v>1.5100686229911449</v>
      </c>
      <c r="DY296" s="10">
        <v>4.2173949465850598</v>
      </c>
      <c r="DZ296" s="10">
        <v>0.58920159940560601</v>
      </c>
      <c r="EA296" s="10">
        <v>3.8176957231512842</v>
      </c>
      <c r="EB296" s="10">
        <v>0.59659936385418433</v>
      </c>
      <c r="EC296" s="10">
        <v>11.39900995008407</v>
      </c>
      <c r="ED296" s="10">
        <v>1.0807884215857932</v>
      </c>
      <c r="EE296" s="10"/>
      <c r="EF296" s="10"/>
      <c r="EG296" s="10"/>
      <c r="EH296" s="10"/>
      <c r="EI296" s="10"/>
      <c r="EJ296" s="10"/>
      <c r="EK296" s="10"/>
      <c r="EL296" s="10"/>
      <c r="EM296" s="22">
        <v>18.44014461393979</v>
      </c>
      <c r="EN296" s="10"/>
      <c r="EO296" s="22">
        <v>4.1508094995112508</v>
      </c>
      <c r="EP296" s="22">
        <v>1.0231463065723088</v>
      </c>
      <c r="EQ296" s="10"/>
      <c r="ER296" s="10"/>
      <c r="ES296" s="10"/>
      <c r="ET296" s="10"/>
      <c r="EU296" s="10"/>
      <c r="EV296" s="10"/>
      <c r="EW296" s="10"/>
      <c r="EX296" s="9"/>
      <c r="EY296" s="9"/>
      <c r="EZ296" s="9"/>
      <c r="FA296" s="9"/>
      <c r="FB296" s="9"/>
      <c r="FC296" s="9"/>
      <c r="FD296" s="9"/>
      <c r="FE296" s="9"/>
      <c r="FF296" s="9"/>
      <c r="FG296" s="9"/>
      <c r="FH296" s="9"/>
      <c r="FI296" s="9"/>
      <c r="FJ296" s="9"/>
      <c r="FK296" s="9"/>
      <c r="FL296" s="9"/>
      <c r="FM296" s="9"/>
      <c r="FN296" s="9"/>
      <c r="FO296" s="7"/>
      <c r="FP296" s="13" t="s">
        <v>493</v>
      </c>
    </row>
    <row r="297" spans="1:172" s="6" customFormat="1" x14ac:dyDescent="0.35">
      <c r="A297" s="13" t="s">
        <v>491</v>
      </c>
      <c r="C297" s="13"/>
      <c r="D297" s="1" t="s">
        <v>172</v>
      </c>
      <c r="E297" s="2">
        <v>48.853055555555557</v>
      </c>
      <c r="F297" s="2">
        <v>48.853055555555557</v>
      </c>
      <c r="G297" s="2">
        <v>121.62416666666665</v>
      </c>
      <c r="H297" s="2">
        <v>121.62416666666665</v>
      </c>
      <c r="L297" s="13" t="s">
        <v>513</v>
      </c>
      <c r="M297" s="13"/>
      <c r="P297" s="7"/>
      <c r="Q297" s="19">
        <v>112</v>
      </c>
      <c r="R297" s="7"/>
      <c r="S297" s="7"/>
      <c r="T297" s="7"/>
      <c r="U297" s="7"/>
      <c r="V297" s="7"/>
      <c r="W297" s="7"/>
      <c r="X297" s="7"/>
      <c r="Y297" s="7"/>
      <c r="Z297" s="7"/>
      <c r="AA297" s="7"/>
      <c r="AB297" s="9">
        <v>57.139000000000003</v>
      </c>
      <c r="AC297" s="9">
        <v>1.6919999999999999</v>
      </c>
      <c r="AD297" s="9"/>
      <c r="AE297" s="9">
        <v>15.101000000000001</v>
      </c>
      <c r="AF297" s="9"/>
      <c r="AG297" s="10"/>
      <c r="AH297" s="10"/>
      <c r="AI297" s="11">
        <v>7.3810593999999998</v>
      </c>
      <c r="AJ297" s="9">
        <v>5.944</v>
      </c>
      <c r="AK297" s="9">
        <v>2.899</v>
      </c>
      <c r="AL297" s="9">
        <v>0.13</v>
      </c>
      <c r="AM297" s="9"/>
      <c r="AN297" s="9">
        <v>1.994</v>
      </c>
      <c r="AO297" s="9">
        <v>3.903</v>
      </c>
      <c r="AP297" s="9">
        <v>0.80900000000000005</v>
      </c>
      <c r="AQ297" s="9"/>
      <c r="AR297" s="9"/>
      <c r="AS297" s="9"/>
      <c r="AT297" s="9"/>
      <c r="AU297" s="9"/>
      <c r="AV297" s="9"/>
      <c r="AW297" s="9"/>
      <c r="AX297" s="9"/>
      <c r="AY297" s="9"/>
      <c r="AZ297" s="9"/>
      <c r="BA297" s="9"/>
      <c r="BB297" s="9"/>
      <c r="BC297" s="9"/>
      <c r="BD297" s="9"/>
      <c r="BE297" s="9"/>
      <c r="BF297" s="9">
        <v>2.2679999999999998</v>
      </c>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v>17.23951751361583</v>
      </c>
      <c r="CI297" s="9"/>
      <c r="CJ297" s="9">
        <v>159.22217896489352</v>
      </c>
      <c r="CK297" s="23">
        <v>81.659294592847672</v>
      </c>
      <c r="CL297" s="9"/>
      <c r="CM297" s="9"/>
      <c r="CN297" s="22">
        <v>17.211082057827788</v>
      </c>
      <c r="CO297" s="22">
        <v>25.139406146485886</v>
      </c>
      <c r="CP297" s="22">
        <v>24.530178837294358</v>
      </c>
      <c r="CQ297" s="22">
        <v>119.65456068990738</v>
      </c>
      <c r="CR297" s="22">
        <v>22.44324388377197</v>
      </c>
      <c r="CS297" s="10"/>
      <c r="CT297" s="10"/>
      <c r="CU297" s="10"/>
      <c r="CV297" s="10"/>
      <c r="CW297" s="10">
        <v>146.81190249091404</v>
      </c>
      <c r="CX297" s="10">
        <v>955.89077662998614</v>
      </c>
      <c r="CY297" s="22">
        <v>43.541598856335661</v>
      </c>
      <c r="CZ297" s="22">
        <v>551.38650046818759</v>
      </c>
      <c r="DA297" s="22">
        <v>26.711391969882257</v>
      </c>
      <c r="DB297" s="10"/>
      <c r="DC297" s="10"/>
      <c r="DD297" s="10"/>
      <c r="DE297" s="10"/>
      <c r="DF297" s="10"/>
      <c r="DG297" s="10"/>
      <c r="DH297" s="10"/>
      <c r="DI297" s="10"/>
      <c r="DJ297" s="10"/>
      <c r="DK297" s="10"/>
      <c r="DL297" s="10"/>
      <c r="DM297" s="22">
        <v>70.267281817129359</v>
      </c>
      <c r="DN297" s="22">
        <v>1255.0388468344133</v>
      </c>
      <c r="DO297" s="10">
        <v>65.049861794579925</v>
      </c>
      <c r="DP297" s="10">
        <v>135.71825986902067</v>
      </c>
      <c r="DQ297" s="10">
        <v>17.49215653297852</v>
      </c>
      <c r="DR297" s="10">
        <v>63.741697315492821</v>
      </c>
      <c r="DS297" s="10">
        <v>12.190002612464717</v>
      </c>
      <c r="DT297" s="10">
        <v>2.9277591678266401</v>
      </c>
      <c r="DU297" s="10">
        <v>10.271761277838213</v>
      </c>
      <c r="DV297" s="10">
        <v>1.4870952711750369</v>
      </c>
      <c r="DW297" s="10">
        <v>7.969047168369233</v>
      </c>
      <c r="DX297" s="10">
        <v>1.5834662625328397</v>
      </c>
      <c r="DY297" s="10">
        <v>4.3159367267579576</v>
      </c>
      <c r="DZ297" s="10">
        <v>0.62099268897304372</v>
      </c>
      <c r="EA297" s="10">
        <v>3.9065059094244194</v>
      </c>
      <c r="EB297" s="10">
        <v>0.61119364171400137</v>
      </c>
      <c r="EC297" s="10">
        <v>12.065855232116723</v>
      </c>
      <c r="ED297" s="10">
        <v>1.1524018598187427</v>
      </c>
      <c r="EE297" s="10"/>
      <c r="EF297" s="10"/>
      <c r="EG297" s="10"/>
      <c r="EH297" s="10"/>
      <c r="EI297" s="10"/>
      <c r="EJ297" s="10"/>
      <c r="EK297" s="10"/>
      <c r="EL297" s="10"/>
      <c r="EM297" s="22">
        <v>19.120943883840457</v>
      </c>
      <c r="EN297" s="10"/>
      <c r="EO297" s="22">
        <v>4.2905183987222335</v>
      </c>
      <c r="EP297" s="22">
        <v>1.0706937539303907</v>
      </c>
      <c r="EQ297" s="10"/>
      <c r="ER297" s="10"/>
      <c r="ES297" s="10"/>
      <c r="ET297" s="10"/>
      <c r="EU297" s="10"/>
      <c r="EV297" s="10"/>
      <c r="EW297" s="10"/>
      <c r="EX297" s="9"/>
      <c r="EY297" s="9"/>
      <c r="EZ297" s="9"/>
      <c r="FA297" s="9"/>
      <c r="FB297" s="9"/>
      <c r="FC297" s="9"/>
      <c r="FD297" s="9"/>
      <c r="FE297" s="9"/>
      <c r="FF297" s="9"/>
      <c r="FG297" s="9"/>
      <c r="FH297" s="9"/>
      <c r="FI297" s="9"/>
      <c r="FJ297" s="9"/>
      <c r="FK297" s="9"/>
      <c r="FL297" s="9"/>
      <c r="FM297" s="9"/>
      <c r="FN297" s="9"/>
      <c r="FO297" s="7"/>
      <c r="FP297" s="13" t="s">
        <v>493</v>
      </c>
    </row>
    <row r="298" spans="1:172" s="6" customFormat="1" x14ac:dyDescent="0.35">
      <c r="A298" s="13" t="s">
        <v>491</v>
      </c>
      <c r="C298" s="13"/>
      <c r="D298" s="1" t="s">
        <v>172</v>
      </c>
      <c r="E298" s="2">
        <v>49.116944444444442</v>
      </c>
      <c r="F298" s="2">
        <v>49.116944444444442</v>
      </c>
      <c r="G298" s="2">
        <v>120.92861111111111</v>
      </c>
      <c r="H298" s="2">
        <v>120.92861111111111</v>
      </c>
      <c r="L298" s="13" t="s">
        <v>514</v>
      </c>
      <c r="M298" s="13"/>
      <c r="P298" s="7"/>
      <c r="Q298" s="19">
        <v>118</v>
      </c>
      <c r="R298" s="7"/>
      <c r="S298" s="7"/>
      <c r="T298" s="7"/>
      <c r="U298" s="7"/>
      <c r="V298" s="7"/>
      <c r="W298" s="7"/>
      <c r="X298" s="7"/>
      <c r="Y298" s="7"/>
      <c r="Z298" s="7"/>
      <c r="AA298" s="7"/>
      <c r="AB298" s="9">
        <v>55.372999999999998</v>
      </c>
      <c r="AC298" s="9">
        <v>1.6919999999999999</v>
      </c>
      <c r="AD298" s="9"/>
      <c r="AE298" s="9">
        <v>15.521000000000001</v>
      </c>
      <c r="AF298" s="9"/>
      <c r="AG298" s="10"/>
      <c r="AH298" s="10"/>
      <c r="AI298" s="11">
        <v>8.1458894000000015</v>
      </c>
      <c r="AJ298" s="9">
        <v>5.9160000000000004</v>
      </c>
      <c r="AK298" s="9">
        <v>3.9620000000000002</v>
      </c>
      <c r="AL298" s="9">
        <v>0.112</v>
      </c>
      <c r="AM298" s="9"/>
      <c r="AN298" s="9">
        <v>2.7879999999999998</v>
      </c>
      <c r="AO298" s="9">
        <v>3.6739999999999999</v>
      </c>
      <c r="AP298" s="9">
        <v>0.67100000000000004</v>
      </c>
      <c r="AQ298" s="9"/>
      <c r="AR298" s="9"/>
      <c r="AS298" s="9"/>
      <c r="AT298" s="9"/>
      <c r="AU298" s="9"/>
      <c r="AV298" s="9"/>
      <c r="AW298" s="9"/>
      <c r="AX298" s="9"/>
      <c r="AY298" s="9"/>
      <c r="AZ298" s="9"/>
      <c r="BA298" s="9"/>
      <c r="BB298" s="9"/>
      <c r="BC298" s="9"/>
      <c r="BD298" s="9"/>
      <c r="BE298" s="9"/>
      <c r="BF298" s="9">
        <v>1.0880000000000001</v>
      </c>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v>18.362246240092276</v>
      </c>
      <c r="CI298" s="9"/>
      <c r="CJ298" s="9">
        <v>161.04049197124999</v>
      </c>
      <c r="CK298" s="21">
        <v>124.78905179089426</v>
      </c>
      <c r="CL298" s="9"/>
      <c r="CM298" s="9"/>
      <c r="CN298" s="22">
        <v>24.643232777550715</v>
      </c>
      <c r="CO298" s="22">
        <v>55.443952261768629</v>
      </c>
      <c r="CP298" s="22">
        <v>31.362349439489517</v>
      </c>
      <c r="CQ298" s="22">
        <v>109.32506423675873</v>
      </c>
      <c r="CR298" s="22">
        <v>21.416573713271397</v>
      </c>
      <c r="CS298" s="10"/>
      <c r="CT298" s="10"/>
      <c r="CU298" s="10"/>
      <c r="CV298" s="10"/>
      <c r="CW298" s="10">
        <v>71.814349513727549</v>
      </c>
      <c r="CX298" s="10">
        <v>615.45452380002587</v>
      </c>
      <c r="CY298" s="22">
        <v>37.473007356696804</v>
      </c>
      <c r="CZ298" s="22">
        <v>389.81323178422252</v>
      </c>
      <c r="DA298" s="22">
        <v>25.608365685606923</v>
      </c>
      <c r="DB298" s="10"/>
      <c r="DC298" s="10"/>
      <c r="DD298" s="10"/>
      <c r="DE298" s="10"/>
      <c r="DF298" s="10"/>
      <c r="DG298" s="10"/>
      <c r="DH298" s="10"/>
      <c r="DI298" s="10"/>
      <c r="DJ298" s="10"/>
      <c r="DK298" s="10"/>
      <c r="DL298" s="10"/>
      <c r="DM298" s="22">
        <v>0.89385706685351296</v>
      </c>
      <c r="DN298" s="22">
        <v>820.65715753677762</v>
      </c>
      <c r="DO298" s="10">
        <v>47.253476798940035</v>
      </c>
      <c r="DP298" s="10">
        <v>99.711973528978135</v>
      </c>
      <c r="DQ298" s="10">
        <v>12.020187849928076</v>
      </c>
      <c r="DR298" s="10">
        <v>49.291555872416879</v>
      </c>
      <c r="DS298" s="10">
        <v>9.7551221934444925</v>
      </c>
      <c r="DT298" s="10">
        <v>2.5509678149400572</v>
      </c>
      <c r="DU298" s="10">
        <v>8.8450842469626867</v>
      </c>
      <c r="DV298" s="10">
        <v>1.2424913973523184</v>
      </c>
      <c r="DW298" s="10">
        <v>6.9189855214960279</v>
      </c>
      <c r="DX298" s="10">
        <v>1.3211433779574577</v>
      </c>
      <c r="DY298" s="10">
        <v>3.5708984048443075</v>
      </c>
      <c r="DZ298" s="10">
        <v>0.51709462876031898</v>
      </c>
      <c r="EA298" s="10">
        <v>3.3008709956240812</v>
      </c>
      <c r="EB298" s="10">
        <v>0.51762476373466471</v>
      </c>
      <c r="EC298" s="10">
        <v>8.8854122825150856</v>
      </c>
      <c r="ED298" s="10">
        <v>1.2105851699683778</v>
      </c>
      <c r="EE298" s="10"/>
      <c r="EF298" s="10"/>
      <c r="EG298" s="10"/>
      <c r="EH298" s="10"/>
      <c r="EI298" s="10"/>
      <c r="EJ298" s="10"/>
      <c r="EK298" s="10"/>
      <c r="EL298" s="10"/>
      <c r="EM298" s="22">
        <v>12.705447310654634</v>
      </c>
      <c r="EN298" s="10"/>
      <c r="EO298" s="22">
        <v>3.7247858519448847</v>
      </c>
      <c r="EP298" s="22">
        <v>0.94645570057456518</v>
      </c>
      <c r="EQ298" s="10"/>
      <c r="ER298" s="10"/>
      <c r="ES298" s="10"/>
      <c r="ET298" s="10"/>
      <c r="EU298" s="10"/>
      <c r="EV298" s="10"/>
      <c r="EW298" s="10"/>
      <c r="EX298" s="9"/>
      <c r="EY298" s="9"/>
      <c r="EZ298" s="9"/>
      <c r="FA298" s="9"/>
      <c r="FB298" s="9"/>
      <c r="FC298" s="9"/>
      <c r="FD298" s="9"/>
      <c r="FE298" s="9"/>
      <c r="FF298" s="9"/>
      <c r="FG298" s="9"/>
      <c r="FH298" s="9"/>
      <c r="FI298" s="9"/>
      <c r="FJ298" s="9"/>
      <c r="FK298" s="9"/>
      <c r="FL298" s="9"/>
      <c r="FM298" s="9"/>
      <c r="FN298" s="9"/>
      <c r="FO298" s="7"/>
      <c r="FP298" s="13" t="s">
        <v>493</v>
      </c>
    </row>
    <row r="299" spans="1:172" s="6" customFormat="1" x14ac:dyDescent="0.35">
      <c r="A299" s="13" t="s">
        <v>491</v>
      </c>
      <c r="C299" s="13"/>
      <c r="D299" s="1" t="s">
        <v>172</v>
      </c>
      <c r="E299" s="2">
        <v>49.116944444444442</v>
      </c>
      <c r="F299" s="2">
        <v>49.116944444444442</v>
      </c>
      <c r="G299" s="2">
        <v>120.92861111111111</v>
      </c>
      <c r="H299" s="2">
        <v>120.92861111111111</v>
      </c>
      <c r="L299" s="13" t="s">
        <v>515</v>
      </c>
      <c r="M299" s="13"/>
      <c r="P299" s="7"/>
      <c r="Q299" s="19">
        <v>118</v>
      </c>
      <c r="R299" s="7"/>
      <c r="S299" s="7"/>
      <c r="T299" s="7"/>
      <c r="U299" s="7"/>
      <c r="V299" s="7"/>
      <c r="W299" s="7"/>
      <c r="X299" s="7"/>
      <c r="Y299" s="7"/>
      <c r="Z299" s="7"/>
      <c r="AA299" s="7"/>
      <c r="AB299" s="9">
        <v>55.326000000000001</v>
      </c>
      <c r="AC299" s="9">
        <v>1.673</v>
      </c>
      <c r="AD299" s="9"/>
      <c r="AE299" s="9">
        <v>15.414</v>
      </c>
      <c r="AF299" s="9"/>
      <c r="AG299" s="10"/>
      <c r="AH299" s="10"/>
      <c r="AI299" s="11">
        <v>8.3618413999999994</v>
      </c>
      <c r="AJ299" s="9">
        <v>5.7960000000000003</v>
      </c>
      <c r="AK299" s="9">
        <v>4.282</v>
      </c>
      <c r="AL299" s="9">
        <v>0.13400000000000001</v>
      </c>
      <c r="AM299" s="9"/>
      <c r="AN299" s="9">
        <v>2.7480000000000002</v>
      </c>
      <c r="AO299" s="9">
        <v>3.629</v>
      </c>
      <c r="AP299" s="9">
        <v>0.621</v>
      </c>
      <c r="AQ299" s="9"/>
      <c r="AR299" s="9"/>
      <c r="AS299" s="9"/>
      <c r="AT299" s="9"/>
      <c r="AU299" s="9"/>
      <c r="AV299" s="9"/>
      <c r="AW299" s="9"/>
      <c r="AX299" s="9"/>
      <c r="AY299" s="9"/>
      <c r="AZ299" s="9"/>
      <c r="BA299" s="9"/>
      <c r="BB299" s="9"/>
      <c r="BC299" s="9"/>
      <c r="BD299" s="9"/>
      <c r="BE299" s="9"/>
      <c r="BF299" s="9">
        <v>0.877</v>
      </c>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v>18.462632020799166</v>
      </c>
      <c r="CI299" s="9"/>
      <c r="CJ299" s="9">
        <v>164.00770123300123</v>
      </c>
      <c r="CK299" s="21">
        <v>121.52965114633464</v>
      </c>
      <c r="CL299" s="9"/>
      <c r="CM299" s="9"/>
      <c r="CN299" s="22">
        <v>25.765090921359619</v>
      </c>
      <c r="CO299" s="22">
        <v>57.79372391736274</v>
      </c>
      <c r="CP299" s="22">
        <v>30.125265045576239</v>
      </c>
      <c r="CQ299" s="22">
        <v>113.50096867007071</v>
      </c>
      <c r="CR299" s="22">
        <v>21.207061842176888</v>
      </c>
      <c r="CS299" s="10"/>
      <c r="CT299" s="10"/>
      <c r="CU299" s="10"/>
      <c r="CV299" s="10"/>
      <c r="CW299" s="10">
        <v>74.147602087713764</v>
      </c>
      <c r="CX299" s="10">
        <v>607.16242787138822</v>
      </c>
      <c r="CY299" s="22">
        <v>36.077015843342679</v>
      </c>
      <c r="CZ299" s="22">
        <v>389.75163901282025</v>
      </c>
      <c r="DA299" s="22">
        <v>25.145474969427095</v>
      </c>
      <c r="DB299" s="10"/>
      <c r="DC299" s="10"/>
      <c r="DD299" s="10"/>
      <c r="DE299" s="10"/>
      <c r="DF299" s="10"/>
      <c r="DG299" s="10"/>
      <c r="DH299" s="10"/>
      <c r="DI299" s="10"/>
      <c r="DJ299" s="10"/>
      <c r="DK299" s="10"/>
      <c r="DL299" s="10"/>
      <c r="DM299" s="22">
        <v>1.1951742055217358</v>
      </c>
      <c r="DN299" s="22">
        <v>827.9479187111001</v>
      </c>
      <c r="DO299" s="10">
        <v>45.328553313113048</v>
      </c>
      <c r="DP299" s="10">
        <v>96.233193278522407</v>
      </c>
      <c r="DQ299" s="10">
        <v>11.385066732499991</v>
      </c>
      <c r="DR299" s="10">
        <v>46.004267947865756</v>
      </c>
      <c r="DS299" s="10">
        <v>9.314723550400549</v>
      </c>
      <c r="DT299" s="10">
        <v>2.5367314366325031</v>
      </c>
      <c r="DU299" s="10">
        <v>8.5334657521092101</v>
      </c>
      <c r="DV299" s="10">
        <v>1.2282526475008546</v>
      </c>
      <c r="DW299" s="10">
        <v>6.5895880402603497</v>
      </c>
      <c r="DX299" s="10">
        <v>1.2868302730977674</v>
      </c>
      <c r="DY299" s="10">
        <v>3.5345650917134339</v>
      </c>
      <c r="DZ299" s="10">
        <v>0.51003938832089968</v>
      </c>
      <c r="EA299" s="10">
        <v>3.2134419530672664</v>
      </c>
      <c r="EB299" s="10">
        <v>0.48490100619488169</v>
      </c>
      <c r="EC299" s="10">
        <v>8.9152965016511896</v>
      </c>
      <c r="ED299" s="10">
        <v>1.1819421355127464</v>
      </c>
      <c r="EE299" s="10"/>
      <c r="EF299" s="10"/>
      <c r="EG299" s="10"/>
      <c r="EH299" s="10"/>
      <c r="EI299" s="10"/>
      <c r="EJ299" s="10"/>
      <c r="EK299" s="10"/>
      <c r="EL299" s="10"/>
      <c r="EM299" s="22">
        <v>12.927400935894854</v>
      </c>
      <c r="EN299" s="10"/>
      <c r="EO299" s="22">
        <v>3.7368388490190818</v>
      </c>
      <c r="EP299" s="22">
        <v>0.95007555944163624</v>
      </c>
      <c r="EQ299" s="10"/>
      <c r="ER299" s="10"/>
      <c r="ES299" s="10"/>
      <c r="ET299" s="10"/>
      <c r="EU299" s="10"/>
      <c r="EV299" s="10"/>
      <c r="EW299" s="10"/>
      <c r="EX299" s="9"/>
      <c r="EY299" s="9"/>
      <c r="EZ299" s="9"/>
      <c r="FA299" s="9"/>
      <c r="FB299" s="9"/>
      <c r="FC299" s="9"/>
      <c r="FD299" s="9"/>
      <c r="FE299" s="9"/>
      <c r="FF299" s="9"/>
      <c r="FG299" s="9"/>
      <c r="FH299" s="9"/>
      <c r="FI299" s="9"/>
      <c r="FJ299" s="9"/>
      <c r="FK299" s="9"/>
      <c r="FL299" s="9"/>
      <c r="FM299" s="9"/>
      <c r="FN299" s="9"/>
      <c r="FO299" s="7"/>
      <c r="FP299" s="13" t="s">
        <v>493</v>
      </c>
    </row>
    <row r="300" spans="1:172" s="6" customFormat="1" x14ac:dyDescent="0.35">
      <c r="A300" s="13" t="s">
        <v>491</v>
      </c>
      <c r="C300" s="13"/>
      <c r="D300" s="1" t="s">
        <v>172</v>
      </c>
      <c r="E300" s="2">
        <v>49.116944444444442</v>
      </c>
      <c r="F300" s="2">
        <v>49.116944444444442</v>
      </c>
      <c r="G300" s="2">
        <v>120.92861111111111</v>
      </c>
      <c r="H300" s="2">
        <v>120.92861111111111</v>
      </c>
      <c r="L300" s="13" t="s">
        <v>516</v>
      </c>
      <c r="M300" s="13"/>
      <c r="P300" s="7"/>
      <c r="Q300" s="19">
        <v>118</v>
      </c>
      <c r="R300" s="7"/>
      <c r="S300" s="7"/>
      <c r="T300" s="7"/>
      <c r="U300" s="7"/>
      <c r="V300" s="7"/>
      <c r="W300" s="7"/>
      <c r="X300" s="7"/>
      <c r="Y300" s="7"/>
      <c r="Z300" s="7"/>
      <c r="AA300" s="7"/>
      <c r="AB300" s="9">
        <v>54.994999999999997</v>
      </c>
      <c r="AC300" s="9">
        <v>1.6819999999999999</v>
      </c>
      <c r="AD300" s="9"/>
      <c r="AE300" s="9">
        <v>15.513</v>
      </c>
      <c r="AF300" s="9"/>
      <c r="AG300" s="10"/>
      <c r="AH300" s="10"/>
      <c r="AI300" s="11">
        <v>8.4203284000000007</v>
      </c>
      <c r="AJ300" s="9">
        <v>5.827</v>
      </c>
      <c r="AK300" s="9">
        <v>4.282</v>
      </c>
      <c r="AL300" s="9">
        <v>0.121</v>
      </c>
      <c r="AM300" s="9"/>
      <c r="AN300" s="9">
        <v>2.7909999999999999</v>
      </c>
      <c r="AO300" s="9">
        <v>3.6440000000000001</v>
      </c>
      <c r="AP300" s="9">
        <v>0.64800000000000002</v>
      </c>
      <c r="AQ300" s="9"/>
      <c r="AR300" s="9"/>
      <c r="AS300" s="9"/>
      <c r="AT300" s="9"/>
      <c r="AU300" s="9"/>
      <c r="AV300" s="9"/>
      <c r="AW300" s="9"/>
      <c r="AX300" s="9"/>
      <c r="AY300" s="9"/>
      <c r="AZ300" s="9"/>
      <c r="BA300" s="9"/>
      <c r="BB300" s="9"/>
      <c r="BC300" s="9"/>
      <c r="BD300" s="9"/>
      <c r="BE300" s="9"/>
      <c r="BF300" s="9">
        <v>1.024</v>
      </c>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v>18.092374894898249</v>
      </c>
      <c r="CI300" s="9"/>
      <c r="CJ300" s="9">
        <v>161.23266134500128</v>
      </c>
      <c r="CK300" s="21">
        <v>121.03266236566874</v>
      </c>
      <c r="CL300" s="9"/>
      <c r="CM300" s="9"/>
      <c r="CN300" s="22">
        <v>26.552397543061655</v>
      </c>
      <c r="CO300" s="22">
        <v>57.05790159240216</v>
      </c>
      <c r="CP300" s="22">
        <v>31.766574071175999</v>
      </c>
      <c r="CQ300" s="22">
        <v>107.29732234675454</v>
      </c>
      <c r="CR300" s="22">
        <v>21.3316150457999</v>
      </c>
      <c r="CS300" s="10"/>
      <c r="CT300" s="10"/>
      <c r="CU300" s="10"/>
      <c r="CV300" s="10"/>
      <c r="CW300" s="10">
        <v>72.056614260122743</v>
      </c>
      <c r="CX300" s="10">
        <v>604.05439109038809</v>
      </c>
      <c r="CY300" s="22">
        <v>35.965193004873008</v>
      </c>
      <c r="CZ300" s="22">
        <v>386.35652098910595</v>
      </c>
      <c r="DA300" s="22">
        <v>25.846526593404487</v>
      </c>
      <c r="DB300" s="10"/>
      <c r="DC300" s="10"/>
      <c r="DD300" s="10"/>
      <c r="DE300" s="10"/>
      <c r="DF300" s="10"/>
      <c r="DG300" s="10"/>
      <c r="DH300" s="10"/>
      <c r="DI300" s="10"/>
      <c r="DJ300" s="10"/>
      <c r="DK300" s="10"/>
      <c r="DL300" s="10"/>
      <c r="DM300" s="22">
        <v>1.1227056587850333</v>
      </c>
      <c r="DN300" s="22">
        <v>840.15387381814298</v>
      </c>
      <c r="DO300" s="10">
        <v>46.55864744421028</v>
      </c>
      <c r="DP300" s="10">
        <v>98.783333492715698</v>
      </c>
      <c r="DQ300" s="10">
        <v>11.724786103610546</v>
      </c>
      <c r="DR300" s="10">
        <v>47.895051899990797</v>
      </c>
      <c r="DS300" s="10">
        <v>9.5790253233558733</v>
      </c>
      <c r="DT300" s="10">
        <v>2.6144072350435645</v>
      </c>
      <c r="DU300" s="10">
        <v>8.5813781764402624</v>
      </c>
      <c r="DV300" s="10">
        <v>1.2166277605567752</v>
      </c>
      <c r="DW300" s="10">
        <v>6.7127471381417108</v>
      </c>
      <c r="DX300" s="10">
        <v>1.2979831328468932</v>
      </c>
      <c r="DY300" s="10">
        <v>3.5945558380896703</v>
      </c>
      <c r="DZ300" s="10">
        <v>0.51205964578453034</v>
      </c>
      <c r="EA300" s="10">
        <v>3.1821536578747138</v>
      </c>
      <c r="EB300" s="10">
        <v>0.48936593698750785</v>
      </c>
      <c r="EC300" s="10">
        <v>8.8608464820911674</v>
      </c>
      <c r="ED300" s="10">
        <v>1.2193143048241977</v>
      </c>
      <c r="EE300" s="10"/>
      <c r="EF300" s="10"/>
      <c r="EG300" s="10"/>
      <c r="EH300" s="10"/>
      <c r="EI300" s="10"/>
      <c r="EJ300" s="10"/>
      <c r="EK300" s="10"/>
      <c r="EL300" s="10"/>
      <c r="EM300" s="22">
        <v>12.607494205204546</v>
      </c>
      <c r="EN300" s="10"/>
      <c r="EO300" s="22">
        <v>3.7380697401083971</v>
      </c>
      <c r="EP300" s="22">
        <v>0.9422010367830268</v>
      </c>
      <c r="EQ300" s="10"/>
      <c r="ER300" s="10"/>
      <c r="ES300" s="10"/>
      <c r="ET300" s="10"/>
      <c r="EU300" s="10"/>
      <c r="EV300" s="10"/>
      <c r="EW300" s="10"/>
      <c r="EX300" s="9"/>
      <c r="EY300" s="9"/>
      <c r="EZ300" s="9"/>
      <c r="FA300" s="9"/>
      <c r="FB300" s="9"/>
      <c r="FC300" s="9"/>
      <c r="FD300" s="9"/>
      <c r="FE300" s="9"/>
      <c r="FF300" s="9"/>
      <c r="FG300" s="9"/>
      <c r="FH300" s="9"/>
      <c r="FI300" s="9"/>
      <c r="FJ300" s="9"/>
      <c r="FK300" s="9"/>
      <c r="FL300" s="9"/>
      <c r="FM300" s="9"/>
      <c r="FN300" s="9"/>
      <c r="FO300" s="7"/>
      <c r="FP300" s="13" t="s">
        <v>493</v>
      </c>
    </row>
    <row r="301" spans="1:172" s="6" customFormat="1" x14ac:dyDescent="0.35">
      <c r="A301" s="13" t="s">
        <v>491</v>
      </c>
      <c r="C301" s="13"/>
      <c r="D301" s="1" t="s">
        <v>172</v>
      </c>
      <c r="E301" s="2">
        <v>49.206111111111113</v>
      </c>
      <c r="F301" s="2">
        <v>49.206111111111113</v>
      </c>
      <c r="G301" s="2">
        <v>120.61388888888888</v>
      </c>
      <c r="H301" s="2">
        <v>120.61388888888888</v>
      </c>
      <c r="L301" s="13" t="s">
        <v>517</v>
      </c>
      <c r="M301" s="13"/>
      <c r="P301" s="7"/>
      <c r="Q301" s="19">
        <v>116</v>
      </c>
      <c r="R301" s="7"/>
      <c r="S301" s="7"/>
      <c r="T301" s="7"/>
      <c r="U301" s="7"/>
      <c r="V301" s="7"/>
      <c r="W301" s="7"/>
      <c r="X301" s="7"/>
      <c r="Y301" s="7"/>
      <c r="Z301" s="7"/>
      <c r="AA301" s="7"/>
      <c r="AB301" s="9">
        <v>57.860999999999997</v>
      </c>
      <c r="AC301" s="9">
        <v>1.694</v>
      </c>
      <c r="AD301" s="9"/>
      <c r="AE301" s="9">
        <v>14.984999999999999</v>
      </c>
      <c r="AF301" s="9"/>
      <c r="AG301" s="10"/>
      <c r="AH301" s="10"/>
      <c r="AI301" s="11">
        <v>7.5052317999999998</v>
      </c>
      <c r="AJ301" s="9">
        <v>5.2220000000000004</v>
      </c>
      <c r="AK301" s="9">
        <v>3.0390000000000001</v>
      </c>
      <c r="AL301" s="9">
        <v>0.151</v>
      </c>
      <c r="AM301" s="9"/>
      <c r="AN301" s="9">
        <v>3.5449999999999999</v>
      </c>
      <c r="AO301" s="9">
        <v>3.6509999999999998</v>
      </c>
      <c r="AP301" s="9">
        <v>0.93300000000000005</v>
      </c>
      <c r="AQ301" s="9"/>
      <c r="AR301" s="9"/>
      <c r="AS301" s="9"/>
      <c r="AT301" s="9"/>
      <c r="AU301" s="9"/>
      <c r="AV301" s="9"/>
      <c r="AW301" s="9"/>
      <c r="AX301" s="9"/>
      <c r="AY301" s="9"/>
      <c r="AZ301" s="9"/>
      <c r="BA301" s="9"/>
      <c r="BB301" s="9"/>
      <c r="BC301" s="9"/>
      <c r="BD301" s="9"/>
      <c r="BE301" s="9"/>
      <c r="BF301" s="9">
        <v>0.85899999999999999</v>
      </c>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v>16.854534588016598</v>
      </c>
      <c r="CI301" s="9"/>
      <c r="CJ301" s="9">
        <v>150.61211837472845</v>
      </c>
      <c r="CK301" s="23">
        <v>79.651109284654808</v>
      </c>
      <c r="CL301" s="9"/>
      <c r="CM301" s="9"/>
      <c r="CN301" s="22">
        <v>16.548839893808267</v>
      </c>
      <c r="CO301" s="22">
        <v>24.929237711600983</v>
      </c>
      <c r="CP301" s="22">
        <v>25.695718518152724</v>
      </c>
      <c r="CQ301" s="22">
        <v>119.00115628314141</v>
      </c>
      <c r="CR301" s="22">
        <v>22.215388632002856</v>
      </c>
      <c r="CS301" s="10"/>
      <c r="CT301" s="10"/>
      <c r="CU301" s="10"/>
      <c r="CV301" s="10"/>
      <c r="CW301" s="10">
        <v>89.646756996818226</v>
      </c>
      <c r="CX301" s="10">
        <v>627.12483566740309</v>
      </c>
      <c r="CY301" s="22">
        <v>50.735724148185646</v>
      </c>
      <c r="CZ301" s="22">
        <v>542.92024300783453</v>
      </c>
      <c r="DA301" s="22">
        <v>29.371896712805427</v>
      </c>
      <c r="DB301" s="10"/>
      <c r="DC301" s="10"/>
      <c r="DD301" s="10"/>
      <c r="DE301" s="10"/>
      <c r="DF301" s="10"/>
      <c r="DG301" s="10"/>
      <c r="DH301" s="10"/>
      <c r="DI301" s="10"/>
      <c r="DJ301" s="10"/>
      <c r="DK301" s="10"/>
      <c r="DL301" s="10"/>
      <c r="DM301" s="22">
        <v>0.62966108953419142</v>
      </c>
      <c r="DN301" s="22">
        <v>1064.327065107334</v>
      </c>
      <c r="DO301" s="10">
        <v>66.194416626213638</v>
      </c>
      <c r="DP301" s="10">
        <v>143.57455111686153</v>
      </c>
      <c r="DQ301" s="10">
        <v>18.851136225193049</v>
      </c>
      <c r="DR301" s="10">
        <v>69.171662801466368</v>
      </c>
      <c r="DS301" s="10">
        <v>13.52673894005903</v>
      </c>
      <c r="DT301" s="10">
        <v>3.1665552097643759</v>
      </c>
      <c r="DU301" s="10">
        <v>11.722646705421107</v>
      </c>
      <c r="DV301" s="10">
        <v>1.6855483073170394</v>
      </c>
      <c r="DW301" s="10">
        <v>9.3145330254620369</v>
      </c>
      <c r="DX301" s="10">
        <v>1.8170709646402858</v>
      </c>
      <c r="DY301" s="10">
        <v>4.9359255061195224</v>
      </c>
      <c r="DZ301" s="10">
        <v>0.68522362081559529</v>
      </c>
      <c r="EA301" s="10">
        <v>4.53332638584493</v>
      </c>
      <c r="EB301" s="10">
        <v>0.69389863831386711</v>
      </c>
      <c r="EC301" s="10">
        <v>12.043412961348563</v>
      </c>
      <c r="ED301" s="10">
        <v>1.3203745128104749</v>
      </c>
      <c r="EE301" s="10"/>
      <c r="EF301" s="10"/>
      <c r="EG301" s="10"/>
      <c r="EH301" s="10"/>
      <c r="EI301" s="10"/>
      <c r="EJ301" s="10"/>
      <c r="EK301" s="10"/>
      <c r="EL301" s="10"/>
      <c r="EM301" s="22">
        <v>18.17790139489335</v>
      </c>
      <c r="EN301" s="10"/>
      <c r="EO301" s="22">
        <v>4.11856452231582</v>
      </c>
      <c r="EP301" s="22">
        <v>1.067164887289312</v>
      </c>
      <c r="EQ301" s="10"/>
      <c r="ER301" s="10"/>
      <c r="ES301" s="10"/>
      <c r="ET301" s="10"/>
      <c r="EU301" s="10"/>
      <c r="EV301" s="10"/>
      <c r="EW301" s="10"/>
      <c r="EX301" s="9"/>
      <c r="EY301" s="9"/>
      <c r="EZ301" s="9"/>
      <c r="FA301" s="9"/>
      <c r="FB301" s="9"/>
      <c r="FC301" s="9"/>
      <c r="FD301" s="9"/>
      <c r="FE301" s="9"/>
      <c r="FF301" s="9"/>
      <c r="FG301" s="9"/>
      <c r="FH301" s="9"/>
      <c r="FI301" s="9"/>
      <c r="FJ301" s="9"/>
      <c r="FK301" s="9"/>
      <c r="FL301" s="9"/>
      <c r="FM301" s="9"/>
      <c r="FN301" s="9"/>
      <c r="FO301" s="7"/>
      <c r="FP301" s="13" t="s">
        <v>493</v>
      </c>
    </row>
    <row r="302" spans="1:172" s="6" customFormat="1" x14ac:dyDescent="0.35">
      <c r="A302" s="13" t="s">
        <v>491</v>
      </c>
      <c r="C302" s="13"/>
      <c r="D302" s="1" t="s">
        <v>172</v>
      </c>
      <c r="E302" s="2">
        <v>49.206111111111113</v>
      </c>
      <c r="F302" s="2">
        <v>49.206111111111113</v>
      </c>
      <c r="G302" s="2">
        <v>120.61388888888888</v>
      </c>
      <c r="H302" s="2">
        <v>120.61388888888888</v>
      </c>
      <c r="L302" s="13" t="s">
        <v>518</v>
      </c>
      <c r="M302" s="13"/>
      <c r="P302" s="7"/>
      <c r="Q302" s="19">
        <v>116</v>
      </c>
      <c r="R302" s="7"/>
      <c r="S302" s="7"/>
      <c r="T302" s="7"/>
      <c r="U302" s="7"/>
      <c r="V302" s="7"/>
      <c r="W302" s="7"/>
      <c r="X302" s="7"/>
      <c r="Y302" s="7"/>
      <c r="Z302" s="7"/>
      <c r="AA302" s="7"/>
      <c r="AB302" s="9">
        <v>57.831000000000003</v>
      </c>
      <c r="AC302" s="9">
        <v>1.679</v>
      </c>
      <c r="AD302" s="9"/>
      <c r="AE302" s="9">
        <v>14.82</v>
      </c>
      <c r="AF302" s="9"/>
      <c r="AG302" s="10"/>
      <c r="AH302" s="10"/>
      <c r="AI302" s="11">
        <v>7.7004884000000002</v>
      </c>
      <c r="AJ302" s="9">
        <v>5.1950000000000003</v>
      </c>
      <c r="AK302" s="9">
        <v>3.1949999999999998</v>
      </c>
      <c r="AL302" s="9">
        <v>0.156</v>
      </c>
      <c r="AM302" s="9"/>
      <c r="AN302" s="9">
        <v>3.5640000000000001</v>
      </c>
      <c r="AO302" s="9">
        <v>3.5470000000000002</v>
      </c>
      <c r="AP302" s="9">
        <v>0.93500000000000005</v>
      </c>
      <c r="AQ302" s="9"/>
      <c r="AR302" s="9"/>
      <c r="AS302" s="9"/>
      <c r="AT302" s="9"/>
      <c r="AU302" s="9"/>
      <c r="AV302" s="9"/>
      <c r="AW302" s="9"/>
      <c r="AX302" s="9"/>
      <c r="AY302" s="9"/>
      <c r="AZ302" s="9"/>
      <c r="BA302" s="9"/>
      <c r="BB302" s="9"/>
      <c r="BC302" s="9"/>
      <c r="BD302" s="9"/>
      <c r="BE302" s="9"/>
      <c r="BF302" s="9">
        <v>0.85099999999999998</v>
      </c>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v>16.156732258820373</v>
      </c>
      <c r="CI302" s="9"/>
      <c r="CJ302" s="9">
        <v>154.93046485873873</v>
      </c>
      <c r="CK302" s="23">
        <v>82.437206345383132</v>
      </c>
      <c r="CL302" s="9"/>
      <c r="CM302" s="9"/>
      <c r="CN302" s="22">
        <v>17.397732889422649</v>
      </c>
      <c r="CO302" s="22">
        <v>26.150916231621302</v>
      </c>
      <c r="CP302" s="22">
        <v>25.862640290531235</v>
      </c>
      <c r="CQ302" s="22">
        <v>119.15977045370546</v>
      </c>
      <c r="CR302" s="22">
        <v>22.171788455879025</v>
      </c>
      <c r="CS302" s="10"/>
      <c r="CT302" s="10"/>
      <c r="CU302" s="10"/>
      <c r="CV302" s="10"/>
      <c r="CW302" s="10">
        <v>94.504438648927334</v>
      </c>
      <c r="CX302" s="10">
        <v>631.40017404375124</v>
      </c>
      <c r="CY302" s="22">
        <v>51.454817642111117</v>
      </c>
      <c r="CZ302" s="22">
        <v>550.11493094509251</v>
      </c>
      <c r="DA302" s="22">
        <v>30.124125809143681</v>
      </c>
      <c r="DB302" s="10"/>
      <c r="DC302" s="10"/>
      <c r="DD302" s="10"/>
      <c r="DE302" s="10"/>
      <c r="DF302" s="10"/>
      <c r="DG302" s="10"/>
      <c r="DH302" s="10"/>
      <c r="DI302" s="10"/>
      <c r="DJ302" s="10"/>
      <c r="DK302" s="10"/>
      <c r="DL302" s="10"/>
      <c r="DM302" s="22">
        <v>0.62183904211534347</v>
      </c>
      <c r="DN302" s="22">
        <v>1079.7106758338261</v>
      </c>
      <c r="DO302" s="10">
        <v>66.245831689004831</v>
      </c>
      <c r="DP302" s="10">
        <v>146.87575447719516</v>
      </c>
      <c r="DQ302" s="10">
        <v>19.174223359955903</v>
      </c>
      <c r="DR302" s="10">
        <v>69.842250229940461</v>
      </c>
      <c r="DS302" s="10">
        <v>14.112282802207268</v>
      </c>
      <c r="DT302" s="10">
        <v>3.1685999824071498</v>
      </c>
      <c r="DU302" s="10">
        <v>11.771781169261077</v>
      </c>
      <c r="DV302" s="10">
        <v>1.7227722955964337</v>
      </c>
      <c r="DW302" s="10">
        <v>9.3278755946281997</v>
      </c>
      <c r="DX302" s="10">
        <v>1.8257608290575278</v>
      </c>
      <c r="DY302" s="10">
        <v>5.0900784040951637</v>
      </c>
      <c r="DZ302" s="10">
        <v>0.71471343296735246</v>
      </c>
      <c r="EA302" s="10">
        <v>4.6961949533315881</v>
      </c>
      <c r="EB302" s="10">
        <v>0.69060337077534151</v>
      </c>
      <c r="EC302" s="10">
        <v>12.122676760793127</v>
      </c>
      <c r="ED302" s="10">
        <v>1.3222702055603965</v>
      </c>
      <c r="EE302" s="10"/>
      <c r="EF302" s="10"/>
      <c r="EG302" s="10"/>
      <c r="EH302" s="10"/>
      <c r="EI302" s="10"/>
      <c r="EJ302" s="10"/>
      <c r="EK302" s="10"/>
      <c r="EL302" s="10"/>
      <c r="EM302" s="22">
        <v>18.412471611201944</v>
      </c>
      <c r="EN302" s="10"/>
      <c r="EO302" s="22">
        <v>4.1593526841008774</v>
      </c>
      <c r="EP302" s="22">
        <v>1.0873278280181911</v>
      </c>
      <c r="EQ302" s="10"/>
      <c r="ER302" s="10"/>
      <c r="ES302" s="10"/>
      <c r="ET302" s="10"/>
      <c r="EU302" s="10"/>
      <c r="EV302" s="10"/>
      <c r="EW302" s="10"/>
      <c r="EX302" s="9"/>
      <c r="EY302" s="9"/>
      <c r="EZ302" s="9"/>
      <c r="FA302" s="9"/>
      <c r="FB302" s="9"/>
      <c r="FC302" s="9"/>
      <c r="FD302" s="9"/>
      <c r="FE302" s="9"/>
      <c r="FF302" s="9"/>
      <c r="FG302" s="9"/>
      <c r="FH302" s="9"/>
      <c r="FI302" s="9"/>
      <c r="FJ302" s="9"/>
      <c r="FK302" s="9"/>
      <c r="FL302" s="9"/>
      <c r="FM302" s="9"/>
      <c r="FN302" s="9"/>
      <c r="FO302" s="7"/>
      <c r="FP302" s="13" t="s">
        <v>493</v>
      </c>
    </row>
    <row r="303" spans="1:172" s="6" customFormat="1" x14ac:dyDescent="0.35">
      <c r="A303" s="13" t="s">
        <v>491</v>
      </c>
      <c r="C303" s="13"/>
      <c r="D303" s="1" t="s">
        <v>172</v>
      </c>
      <c r="E303" s="2">
        <v>49.206111111111113</v>
      </c>
      <c r="F303" s="2">
        <v>49.206111111111113</v>
      </c>
      <c r="G303" s="2">
        <v>120.61388888888888</v>
      </c>
      <c r="H303" s="2">
        <v>120.61388888888888</v>
      </c>
      <c r="L303" s="13" t="s">
        <v>519</v>
      </c>
      <c r="M303" s="13"/>
      <c r="P303" s="7"/>
      <c r="Q303" s="19">
        <v>116</v>
      </c>
      <c r="R303" s="7"/>
      <c r="S303" s="7"/>
      <c r="T303" s="7"/>
      <c r="U303" s="7"/>
      <c r="V303" s="7"/>
      <c r="W303" s="7"/>
      <c r="X303" s="7"/>
      <c r="Y303" s="7"/>
      <c r="Z303" s="7"/>
      <c r="AA303" s="7"/>
      <c r="AB303" s="9">
        <v>57.959000000000003</v>
      </c>
      <c r="AC303" s="9">
        <v>1.68</v>
      </c>
      <c r="AD303" s="9"/>
      <c r="AE303" s="9">
        <v>15.013999999999999</v>
      </c>
      <c r="AF303" s="9"/>
      <c r="AG303" s="10"/>
      <c r="AH303" s="10"/>
      <c r="AI303" s="11">
        <v>7.2451895999999998</v>
      </c>
      <c r="AJ303" s="9">
        <v>5.2949999999999999</v>
      </c>
      <c r="AK303" s="9">
        <v>2.9620000000000002</v>
      </c>
      <c r="AL303" s="9">
        <v>0.155</v>
      </c>
      <c r="AM303" s="9"/>
      <c r="AN303" s="9">
        <v>3.57</v>
      </c>
      <c r="AO303" s="9">
        <v>3.544</v>
      </c>
      <c r="AP303" s="9">
        <v>0.94499999999999995</v>
      </c>
      <c r="AQ303" s="9"/>
      <c r="AR303" s="9"/>
      <c r="AS303" s="9"/>
      <c r="AT303" s="9"/>
      <c r="AU303" s="9"/>
      <c r="AV303" s="9"/>
      <c r="AW303" s="9"/>
      <c r="AX303" s="9"/>
      <c r="AY303" s="9"/>
      <c r="AZ303" s="9"/>
      <c r="BA303" s="9"/>
      <c r="BB303" s="9"/>
      <c r="BC303" s="9"/>
      <c r="BD303" s="9"/>
      <c r="BE303" s="9"/>
      <c r="BF303" s="9">
        <v>1.2430000000000001</v>
      </c>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v>17.549752682697925</v>
      </c>
      <c r="CI303" s="9"/>
      <c r="CJ303" s="9">
        <v>156.04723384147431</v>
      </c>
      <c r="CK303" s="23">
        <v>83.04065898301215</v>
      </c>
      <c r="CL303" s="9"/>
      <c r="CM303" s="9"/>
      <c r="CN303" s="22">
        <v>18.805515322598648</v>
      </c>
      <c r="CO303" s="22">
        <v>27.936942604475853</v>
      </c>
      <c r="CP303" s="22">
        <v>26.067221677395796</v>
      </c>
      <c r="CQ303" s="22">
        <v>120.6087588083586</v>
      </c>
      <c r="CR303" s="22">
        <v>22.700856487237541</v>
      </c>
      <c r="CS303" s="10"/>
      <c r="CT303" s="10"/>
      <c r="CU303" s="10"/>
      <c r="CV303" s="10"/>
      <c r="CW303" s="10">
        <v>94.000611791426877</v>
      </c>
      <c r="CX303" s="10">
        <v>646.17759164404356</v>
      </c>
      <c r="CY303" s="22">
        <v>51.471510443692026</v>
      </c>
      <c r="CZ303" s="22">
        <v>554.6136976586904</v>
      </c>
      <c r="DA303" s="22">
        <v>29.927394010714139</v>
      </c>
      <c r="DB303" s="10"/>
      <c r="DC303" s="10"/>
      <c r="DD303" s="10"/>
      <c r="DE303" s="10"/>
      <c r="DF303" s="10"/>
      <c r="DG303" s="10"/>
      <c r="DH303" s="10"/>
      <c r="DI303" s="10"/>
      <c r="DJ303" s="10"/>
      <c r="DK303" s="10"/>
      <c r="DL303" s="10"/>
      <c r="DM303" s="22">
        <v>0.67822507683561972</v>
      </c>
      <c r="DN303" s="22">
        <v>1096.0493230877719</v>
      </c>
      <c r="DO303" s="10">
        <v>67.083957618101167</v>
      </c>
      <c r="DP303" s="10">
        <v>146.02914061653104</v>
      </c>
      <c r="DQ303" s="10">
        <v>19.424682519971345</v>
      </c>
      <c r="DR303" s="10">
        <v>70.48941024011404</v>
      </c>
      <c r="DS303" s="10">
        <v>13.91089411336765</v>
      </c>
      <c r="DT303" s="10">
        <v>3.1623211402169331</v>
      </c>
      <c r="DU303" s="10">
        <v>11.454793418883861</v>
      </c>
      <c r="DV303" s="10">
        <v>1.7317848912571068</v>
      </c>
      <c r="DW303" s="10">
        <v>9.3954438660661381</v>
      </c>
      <c r="DX303" s="10">
        <v>1.8497281507403867</v>
      </c>
      <c r="DY303" s="10">
        <v>5.0581921666631944</v>
      </c>
      <c r="DZ303" s="10">
        <v>0.71526629460150326</v>
      </c>
      <c r="EA303" s="10">
        <v>4.74936882306113</v>
      </c>
      <c r="EB303" s="10">
        <v>0.6983429346434864</v>
      </c>
      <c r="EC303" s="10">
        <v>12.508079339523052</v>
      </c>
      <c r="ED303" s="10">
        <v>1.344281035466248</v>
      </c>
      <c r="EE303" s="10"/>
      <c r="EF303" s="10"/>
      <c r="EG303" s="10"/>
      <c r="EH303" s="10"/>
      <c r="EI303" s="10"/>
      <c r="EJ303" s="10"/>
      <c r="EK303" s="10"/>
      <c r="EL303" s="10"/>
      <c r="EM303" s="22">
        <v>18.366454624507288</v>
      </c>
      <c r="EN303" s="10"/>
      <c r="EO303" s="22">
        <v>4.1461756744909248</v>
      </c>
      <c r="EP303" s="22">
        <v>1.092675920977177</v>
      </c>
      <c r="EQ303" s="10"/>
      <c r="ER303" s="10"/>
      <c r="ES303" s="10"/>
      <c r="ET303" s="10"/>
      <c r="EU303" s="10"/>
      <c r="EV303" s="10"/>
      <c r="EW303" s="10"/>
      <c r="EX303" s="9"/>
      <c r="EY303" s="9"/>
      <c r="EZ303" s="9"/>
      <c r="FA303" s="9"/>
      <c r="FB303" s="9"/>
      <c r="FC303" s="9"/>
      <c r="FD303" s="9"/>
      <c r="FE303" s="9"/>
      <c r="FF303" s="9"/>
      <c r="FG303" s="9"/>
      <c r="FH303" s="9"/>
      <c r="FI303" s="9"/>
      <c r="FJ303" s="9"/>
      <c r="FK303" s="9"/>
      <c r="FL303" s="9"/>
      <c r="FM303" s="9"/>
      <c r="FN303" s="9"/>
      <c r="FO303" s="7"/>
      <c r="FP303" s="13" t="s">
        <v>493</v>
      </c>
    </row>
    <row r="304" spans="1:172" s="6" customFormat="1" x14ac:dyDescent="0.35">
      <c r="A304" s="13" t="s">
        <v>491</v>
      </c>
      <c r="C304" s="13"/>
      <c r="D304" s="1" t="s">
        <v>172</v>
      </c>
      <c r="E304" s="2">
        <v>48.269444444444446</v>
      </c>
      <c r="F304" s="2">
        <v>48.269444444444446</v>
      </c>
      <c r="G304" s="2">
        <v>116.25472222222223</v>
      </c>
      <c r="H304" s="2">
        <v>116.25472222222223</v>
      </c>
      <c r="L304" s="13" t="s">
        <v>520</v>
      </c>
      <c r="M304" s="13"/>
      <c r="P304" s="7"/>
      <c r="Q304" s="19">
        <v>163</v>
      </c>
      <c r="R304" s="7"/>
      <c r="S304" s="7"/>
      <c r="T304" s="7"/>
      <c r="U304" s="7"/>
      <c r="V304" s="7"/>
      <c r="W304" s="7"/>
      <c r="X304" s="7"/>
      <c r="Y304" s="7"/>
      <c r="Z304" s="7"/>
      <c r="AA304" s="7"/>
      <c r="AB304" s="9">
        <v>57.34</v>
      </c>
      <c r="AC304" s="9">
        <v>1.1499999999999999</v>
      </c>
      <c r="AD304" s="9"/>
      <c r="AE304" s="9">
        <v>16.52</v>
      </c>
      <c r="AF304" s="9"/>
      <c r="AG304" s="10"/>
      <c r="AH304" s="10"/>
      <c r="AI304" s="11">
        <v>6.9554540000000005</v>
      </c>
      <c r="AJ304" s="9">
        <v>5.46</v>
      </c>
      <c r="AK304" s="9">
        <v>3.48</v>
      </c>
      <c r="AL304" s="9">
        <v>0.13</v>
      </c>
      <c r="AM304" s="9"/>
      <c r="AN304" s="9">
        <v>2.5</v>
      </c>
      <c r="AO304" s="9">
        <v>3.87</v>
      </c>
      <c r="AP304" s="9">
        <v>0.33</v>
      </c>
      <c r="AQ304" s="9"/>
      <c r="AR304" s="9"/>
      <c r="AS304" s="9"/>
      <c r="AT304" s="9"/>
      <c r="AU304" s="9"/>
      <c r="AV304" s="9"/>
      <c r="AW304" s="9"/>
      <c r="AX304" s="9"/>
      <c r="AY304" s="9"/>
      <c r="AZ304" s="9"/>
      <c r="BA304" s="9"/>
      <c r="BB304" s="9"/>
      <c r="BC304" s="9"/>
      <c r="BD304" s="9"/>
      <c r="BE304" s="9"/>
      <c r="BF304" s="9">
        <v>0.86</v>
      </c>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v>16.561108365723893</v>
      </c>
      <c r="CI304" s="9"/>
      <c r="CJ304" s="9">
        <v>156.99399109535338</v>
      </c>
      <c r="CK304" s="23">
        <v>93.259555608951416</v>
      </c>
      <c r="CL304" s="9"/>
      <c r="CM304" s="9"/>
      <c r="CN304" s="22">
        <v>24.402315214973793</v>
      </c>
      <c r="CO304" s="22">
        <v>47.869193443787204</v>
      </c>
      <c r="CP304" s="22">
        <v>16.027445804619418</v>
      </c>
      <c r="CQ304" s="22">
        <v>119.46364425825203</v>
      </c>
      <c r="CR304" s="22">
        <v>22.477731487887219</v>
      </c>
      <c r="CS304" s="10"/>
      <c r="CT304" s="10"/>
      <c r="CU304" s="10"/>
      <c r="CV304" s="10"/>
      <c r="CW304" s="10">
        <v>75.678983142870095</v>
      </c>
      <c r="CX304" s="10">
        <v>738.1572091562773</v>
      </c>
      <c r="CY304" s="22">
        <v>19.350225168599518</v>
      </c>
      <c r="CZ304" s="22">
        <v>334.77802818865774</v>
      </c>
      <c r="DA304" s="22">
        <v>21.60417360129588</v>
      </c>
      <c r="DB304" s="10"/>
      <c r="DC304" s="10"/>
      <c r="DD304" s="10"/>
      <c r="DE304" s="10"/>
      <c r="DF304" s="10"/>
      <c r="DG304" s="10"/>
      <c r="DH304" s="10"/>
      <c r="DI304" s="10"/>
      <c r="DJ304" s="10"/>
      <c r="DK304" s="10"/>
      <c r="DL304" s="10"/>
      <c r="DM304" s="22">
        <v>2.4213787568090805</v>
      </c>
      <c r="DN304" s="22">
        <v>696.81772273937099</v>
      </c>
      <c r="DO304" s="10">
        <v>37.686087364550687</v>
      </c>
      <c r="DP304" s="10">
        <v>78.560901989876328</v>
      </c>
      <c r="DQ304" s="10">
        <v>9.4174564521791684</v>
      </c>
      <c r="DR304" s="10">
        <v>34.007789204895325</v>
      </c>
      <c r="DS304" s="10">
        <v>6.49044685712974</v>
      </c>
      <c r="DT304" s="10">
        <v>2.2204643808505704</v>
      </c>
      <c r="DU304" s="10">
        <v>5.3362420272053956</v>
      </c>
      <c r="DV304" s="10">
        <v>0.73712226106455558</v>
      </c>
      <c r="DW304" s="10">
        <v>4.2094660219943254</v>
      </c>
      <c r="DX304" s="10">
        <v>0.74330921493235813</v>
      </c>
      <c r="DY304" s="10">
        <v>1.9739704818979422</v>
      </c>
      <c r="DZ304" s="10">
        <v>0.28587611520212414</v>
      </c>
      <c r="EA304" s="10">
        <v>2.0098518047652063</v>
      </c>
      <c r="EB304" s="10">
        <v>0.29179038996802065</v>
      </c>
      <c r="EC304" s="10">
        <v>7.8493521106792956</v>
      </c>
      <c r="ED304" s="10">
        <v>1.2579405545640188</v>
      </c>
      <c r="EE304" s="10"/>
      <c r="EF304" s="10"/>
      <c r="EG304" s="10"/>
      <c r="EH304" s="10"/>
      <c r="EI304" s="10"/>
      <c r="EJ304" s="10"/>
      <c r="EK304" s="10"/>
      <c r="EL304" s="10"/>
      <c r="EM304" s="22">
        <v>14.970034502454864</v>
      </c>
      <c r="EN304" s="10"/>
      <c r="EO304" s="22">
        <v>8.9534206691514715</v>
      </c>
      <c r="EP304" s="22">
        <v>2.0950310471104698</v>
      </c>
      <c r="EQ304" s="10"/>
      <c r="ER304" s="10"/>
      <c r="ES304" s="10"/>
      <c r="ET304" s="10"/>
      <c r="EU304" s="10"/>
      <c r="EV304" s="10"/>
      <c r="EW304" s="10"/>
      <c r="EX304" s="9"/>
      <c r="EY304" s="9"/>
      <c r="EZ304" s="9"/>
      <c r="FA304" s="9"/>
      <c r="FB304" s="9"/>
      <c r="FC304" s="9"/>
      <c r="FD304" s="9"/>
      <c r="FE304" s="9"/>
      <c r="FF304" s="9"/>
      <c r="FG304" s="9"/>
      <c r="FH304" s="9"/>
      <c r="FI304" s="9"/>
      <c r="FJ304" s="9"/>
      <c r="FK304" s="9"/>
      <c r="FL304" s="9"/>
      <c r="FM304" s="9"/>
      <c r="FN304" s="9"/>
      <c r="FO304" s="7"/>
      <c r="FP304" s="13" t="s">
        <v>493</v>
      </c>
    </row>
    <row r="305" spans="1:172" s="6" customFormat="1" x14ac:dyDescent="0.35">
      <c r="A305" s="13" t="s">
        <v>491</v>
      </c>
      <c r="C305" s="13"/>
      <c r="D305" s="1" t="s">
        <v>172</v>
      </c>
      <c r="E305" s="2">
        <v>48.269444444444446</v>
      </c>
      <c r="F305" s="2">
        <v>48.269444444444446</v>
      </c>
      <c r="G305" s="2">
        <v>116.25472222222223</v>
      </c>
      <c r="H305" s="2">
        <v>116.25472222222223</v>
      </c>
      <c r="L305" s="13" t="s">
        <v>521</v>
      </c>
      <c r="M305" s="13"/>
      <c r="P305" s="7"/>
      <c r="Q305" s="19">
        <v>163</v>
      </c>
      <c r="R305" s="7"/>
      <c r="S305" s="7"/>
      <c r="T305" s="7"/>
      <c r="U305" s="7"/>
      <c r="V305" s="7"/>
      <c r="W305" s="7"/>
      <c r="X305" s="7"/>
      <c r="Y305" s="7"/>
      <c r="Z305" s="7"/>
      <c r="AA305" s="7"/>
      <c r="AB305" s="9">
        <v>57.41</v>
      </c>
      <c r="AC305" s="9">
        <v>1.62</v>
      </c>
      <c r="AD305" s="9"/>
      <c r="AE305" s="9">
        <v>16.079999999999998</v>
      </c>
      <c r="AF305" s="9"/>
      <c r="AG305" s="10"/>
      <c r="AH305" s="10"/>
      <c r="AI305" s="11">
        <v>6.9644520000000005</v>
      </c>
      <c r="AJ305" s="9">
        <v>5.74</v>
      </c>
      <c r="AK305" s="9">
        <v>3.82</v>
      </c>
      <c r="AL305" s="9">
        <v>0.12</v>
      </c>
      <c r="AM305" s="9"/>
      <c r="AN305" s="9">
        <v>2.64</v>
      </c>
      <c r="AO305" s="9">
        <v>3.86</v>
      </c>
      <c r="AP305" s="9">
        <v>0.4</v>
      </c>
      <c r="AQ305" s="9"/>
      <c r="AR305" s="9"/>
      <c r="AS305" s="9"/>
      <c r="AT305" s="9"/>
      <c r="AU305" s="9"/>
      <c r="AV305" s="9"/>
      <c r="AW305" s="9"/>
      <c r="AX305" s="9"/>
      <c r="AY305" s="9"/>
      <c r="AZ305" s="9"/>
      <c r="BA305" s="9"/>
      <c r="BB305" s="9"/>
      <c r="BC305" s="9"/>
      <c r="BD305" s="9"/>
      <c r="BE305" s="9"/>
      <c r="BF305" s="9">
        <v>0.54</v>
      </c>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v>16.362201326243369</v>
      </c>
      <c r="CI305" s="9"/>
      <c r="CJ305" s="9">
        <v>153.37217232552035</v>
      </c>
      <c r="CK305" s="23">
        <v>90.880456739678138</v>
      </c>
      <c r="CL305" s="9"/>
      <c r="CM305" s="9"/>
      <c r="CN305" s="22">
        <v>24.206822164788356</v>
      </c>
      <c r="CO305" s="22">
        <v>45.32494849629802</v>
      </c>
      <c r="CP305" s="22">
        <v>19.273140161123703</v>
      </c>
      <c r="CQ305" s="22">
        <v>121.70178142362558</v>
      </c>
      <c r="CR305" s="22">
        <v>22.909898734955576</v>
      </c>
      <c r="CS305" s="10"/>
      <c r="CT305" s="10"/>
      <c r="CU305" s="10"/>
      <c r="CV305" s="10"/>
      <c r="CW305" s="10">
        <v>79.44376165422608</v>
      </c>
      <c r="CX305" s="10">
        <v>711.81796941735286</v>
      </c>
      <c r="CY305" s="22">
        <v>22.782151408540013</v>
      </c>
      <c r="CZ305" s="22">
        <v>337.16461807998036</v>
      </c>
      <c r="DA305" s="22">
        <v>22.108967148287277</v>
      </c>
      <c r="DB305" s="10"/>
      <c r="DC305" s="10"/>
      <c r="DD305" s="10"/>
      <c r="DE305" s="10"/>
      <c r="DF305" s="10"/>
      <c r="DG305" s="10"/>
      <c r="DH305" s="10"/>
      <c r="DI305" s="10"/>
      <c r="DJ305" s="10"/>
      <c r="DK305" s="10"/>
      <c r="DL305" s="10"/>
      <c r="DM305" s="22">
        <v>2.1343021894076171</v>
      </c>
      <c r="DN305" s="22">
        <v>674.6923444571263</v>
      </c>
      <c r="DO305" s="10">
        <v>42.735495689532954</v>
      </c>
      <c r="DP305" s="10">
        <v>88.447697614395508</v>
      </c>
      <c r="DQ305" s="10">
        <v>10.754408786693464</v>
      </c>
      <c r="DR305" s="10">
        <v>39.74185456769743</v>
      </c>
      <c r="DS305" s="10">
        <v>7.3820329066812311</v>
      </c>
      <c r="DT305" s="10">
        <v>2.1914358037909856</v>
      </c>
      <c r="DU305" s="10">
        <v>6.0796658628770786</v>
      </c>
      <c r="DV305" s="10">
        <v>0.82462626230046832</v>
      </c>
      <c r="DW305" s="10">
        <v>4.688815228325625</v>
      </c>
      <c r="DX305" s="10">
        <v>0.83138408317874013</v>
      </c>
      <c r="DY305" s="10">
        <v>2.2107809785959485</v>
      </c>
      <c r="DZ305" s="10">
        <v>0.32807070734238636</v>
      </c>
      <c r="EA305" s="10">
        <v>2.178789876515101</v>
      </c>
      <c r="EB305" s="10">
        <v>0.33823093673180921</v>
      </c>
      <c r="EC305" s="10">
        <v>7.9196708310492774</v>
      </c>
      <c r="ED305" s="10">
        <v>1.3224297005097336</v>
      </c>
      <c r="EE305" s="10"/>
      <c r="EF305" s="10"/>
      <c r="EG305" s="10"/>
      <c r="EH305" s="10"/>
      <c r="EI305" s="10"/>
      <c r="EJ305" s="10"/>
      <c r="EK305" s="10"/>
      <c r="EL305" s="10"/>
      <c r="EM305" s="22">
        <v>16.01829939532</v>
      </c>
      <c r="EN305" s="10"/>
      <c r="EO305" s="22">
        <v>9.6024130694312682</v>
      </c>
      <c r="EP305" s="22">
        <v>2.3008456472612711</v>
      </c>
      <c r="EQ305" s="10"/>
      <c r="ER305" s="10"/>
      <c r="ES305" s="10"/>
      <c r="ET305" s="10"/>
      <c r="EU305" s="10"/>
      <c r="EV305" s="10"/>
      <c r="EW305" s="10"/>
      <c r="EX305" s="9"/>
      <c r="EY305" s="9"/>
      <c r="EZ305" s="9"/>
      <c r="FA305" s="9"/>
      <c r="FB305" s="9"/>
      <c r="FC305" s="9"/>
      <c r="FD305" s="9"/>
      <c r="FE305" s="9"/>
      <c r="FF305" s="9"/>
      <c r="FG305" s="9"/>
      <c r="FH305" s="9"/>
      <c r="FI305" s="9"/>
      <c r="FJ305" s="9"/>
      <c r="FK305" s="9"/>
      <c r="FL305" s="9"/>
      <c r="FM305" s="9"/>
      <c r="FN305" s="9"/>
      <c r="FO305" s="7"/>
      <c r="FP305" s="13" t="s">
        <v>493</v>
      </c>
    </row>
    <row r="306" spans="1:172" s="6" customFormat="1" x14ac:dyDescent="0.35">
      <c r="A306" s="13" t="s">
        <v>491</v>
      </c>
      <c r="C306" s="13"/>
      <c r="D306" s="1" t="s">
        <v>172</v>
      </c>
      <c r="E306" s="2">
        <v>48.269444444444446</v>
      </c>
      <c r="F306" s="2">
        <v>48.269444444444446</v>
      </c>
      <c r="G306" s="2">
        <v>116.25472222222223</v>
      </c>
      <c r="H306" s="2">
        <v>116.25472222222223</v>
      </c>
      <c r="L306" s="13" t="s">
        <v>522</v>
      </c>
      <c r="M306" s="13"/>
      <c r="P306" s="7"/>
      <c r="Q306" s="19">
        <v>163</v>
      </c>
      <c r="R306" s="7"/>
      <c r="S306" s="7"/>
      <c r="T306" s="7"/>
      <c r="U306" s="7"/>
      <c r="V306" s="7"/>
      <c r="W306" s="7"/>
      <c r="X306" s="7"/>
      <c r="Y306" s="7"/>
      <c r="Z306" s="7"/>
      <c r="AA306" s="7"/>
      <c r="AB306" s="9">
        <v>57.47</v>
      </c>
      <c r="AC306" s="9">
        <v>1.6</v>
      </c>
      <c r="AD306" s="9"/>
      <c r="AE306" s="9">
        <v>16.04</v>
      </c>
      <c r="AF306" s="9"/>
      <c r="AG306" s="10"/>
      <c r="AH306" s="10"/>
      <c r="AI306" s="11">
        <v>6.9554540000000005</v>
      </c>
      <c r="AJ306" s="9">
        <v>5.73</v>
      </c>
      <c r="AK306" s="9">
        <v>3.76</v>
      </c>
      <c r="AL306" s="9">
        <v>0.12</v>
      </c>
      <c r="AM306" s="9"/>
      <c r="AN306" s="9">
        <v>2.62</v>
      </c>
      <c r="AO306" s="9">
        <v>3.84</v>
      </c>
      <c r="AP306" s="9">
        <v>0.44</v>
      </c>
      <c r="AQ306" s="9"/>
      <c r="AR306" s="9"/>
      <c r="AS306" s="9"/>
      <c r="AT306" s="9"/>
      <c r="AU306" s="9"/>
      <c r="AV306" s="9"/>
      <c r="AW306" s="9"/>
      <c r="AX306" s="9"/>
      <c r="AY306" s="9"/>
      <c r="AZ306" s="9"/>
      <c r="BA306" s="9"/>
      <c r="BB306" s="9"/>
      <c r="BC306" s="9"/>
      <c r="BD306" s="9"/>
      <c r="BE306" s="9"/>
      <c r="BF306" s="9">
        <v>0.62</v>
      </c>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v>15.7581184599744</v>
      </c>
      <c r="CI306" s="9"/>
      <c r="CJ306" s="9">
        <v>148.75529499846974</v>
      </c>
      <c r="CK306" s="23">
        <v>89.771784096340937</v>
      </c>
      <c r="CL306" s="9"/>
      <c r="CM306" s="9"/>
      <c r="CN306" s="22">
        <v>23.648789157995601</v>
      </c>
      <c r="CO306" s="22">
        <v>44.84796112823151</v>
      </c>
      <c r="CP306" s="22">
        <v>18.356524010132883</v>
      </c>
      <c r="CQ306" s="22">
        <v>119.13573515919906</v>
      </c>
      <c r="CR306" s="22">
        <v>21.9733641019807</v>
      </c>
      <c r="CS306" s="10"/>
      <c r="CT306" s="10"/>
      <c r="CU306" s="10"/>
      <c r="CV306" s="10"/>
      <c r="CW306" s="10">
        <v>77.090935584627815</v>
      </c>
      <c r="CX306" s="10">
        <v>706.290418792173</v>
      </c>
      <c r="CY306" s="22">
        <v>22.88333670162573</v>
      </c>
      <c r="CZ306" s="22">
        <v>330.95938022663285</v>
      </c>
      <c r="DA306" s="22">
        <v>21.732674788998985</v>
      </c>
      <c r="DB306" s="10"/>
      <c r="DC306" s="10"/>
      <c r="DD306" s="10"/>
      <c r="DE306" s="10"/>
      <c r="DF306" s="10"/>
      <c r="DG306" s="10"/>
      <c r="DH306" s="10"/>
      <c r="DI306" s="10"/>
      <c r="DJ306" s="10"/>
      <c r="DK306" s="10"/>
      <c r="DL306" s="10"/>
      <c r="DM306" s="22">
        <v>2.1479723745965158</v>
      </c>
      <c r="DN306" s="22">
        <v>669.39167406404886</v>
      </c>
      <c r="DO306" s="10">
        <v>45.167790722818836</v>
      </c>
      <c r="DP306" s="10">
        <v>94.264675846662371</v>
      </c>
      <c r="DQ306" s="10">
        <v>11.39792125903854</v>
      </c>
      <c r="DR306" s="10">
        <v>42.753364853285994</v>
      </c>
      <c r="DS306" s="10">
        <v>7.8737747991914695</v>
      </c>
      <c r="DT306" s="10">
        <v>2.2074189486019931</v>
      </c>
      <c r="DU306" s="10">
        <v>6.4489121320080107</v>
      </c>
      <c r="DV306" s="10">
        <v>0.86440613373746966</v>
      </c>
      <c r="DW306" s="10">
        <v>4.9732137219870092</v>
      </c>
      <c r="DX306" s="10">
        <v>0.87680364645041742</v>
      </c>
      <c r="DY306" s="10">
        <v>2.4051221047191023</v>
      </c>
      <c r="DZ306" s="10">
        <v>0.3520450098088837</v>
      </c>
      <c r="EA306" s="10">
        <v>2.2506418020072947</v>
      </c>
      <c r="EB306" s="10">
        <v>0.34239219055286618</v>
      </c>
      <c r="EC306" s="10">
        <v>8.1528476750203822</v>
      </c>
      <c r="ED306" s="10">
        <v>1.344228960214817</v>
      </c>
      <c r="EE306" s="10"/>
      <c r="EF306" s="10"/>
      <c r="EG306" s="10"/>
      <c r="EH306" s="10"/>
      <c r="EI306" s="10"/>
      <c r="EJ306" s="10"/>
      <c r="EK306" s="10"/>
      <c r="EL306" s="10"/>
      <c r="EM306" s="22">
        <v>15.94215679588325</v>
      </c>
      <c r="EN306" s="10"/>
      <c r="EO306" s="22">
        <v>10.438809783927052</v>
      </c>
      <c r="EP306" s="22">
        <v>2.4436445601689814</v>
      </c>
      <c r="EQ306" s="10"/>
      <c r="ER306" s="10"/>
      <c r="ES306" s="10"/>
      <c r="ET306" s="10"/>
      <c r="EU306" s="10"/>
      <c r="EV306" s="10"/>
      <c r="EW306" s="10"/>
      <c r="EX306" s="9"/>
      <c r="EY306" s="9"/>
      <c r="EZ306" s="9"/>
      <c r="FA306" s="9"/>
      <c r="FB306" s="9"/>
      <c r="FC306" s="9"/>
      <c r="FD306" s="9"/>
      <c r="FE306" s="9"/>
      <c r="FF306" s="9"/>
      <c r="FG306" s="9"/>
      <c r="FH306" s="9"/>
      <c r="FI306" s="9"/>
      <c r="FJ306" s="9"/>
      <c r="FK306" s="9"/>
      <c r="FL306" s="9"/>
      <c r="FM306" s="9"/>
      <c r="FN306" s="9"/>
      <c r="FO306" s="7"/>
      <c r="FP306" s="13" t="s">
        <v>493</v>
      </c>
    </row>
    <row r="307" spans="1:172" s="6" customFormat="1" x14ac:dyDescent="0.35">
      <c r="A307" s="13" t="s">
        <v>491</v>
      </c>
      <c r="C307" s="13"/>
      <c r="D307" s="1" t="s">
        <v>172</v>
      </c>
      <c r="E307" s="2">
        <v>48.269444444444446</v>
      </c>
      <c r="F307" s="2">
        <v>48.269444444444446</v>
      </c>
      <c r="G307" s="2">
        <v>116.25472222222223</v>
      </c>
      <c r="H307" s="2">
        <v>116.25472222222223</v>
      </c>
      <c r="L307" s="13" t="s">
        <v>523</v>
      </c>
      <c r="M307" s="13"/>
      <c r="P307" s="7"/>
      <c r="Q307" s="19">
        <v>163</v>
      </c>
      <c r="R307" s="7"/>
      <c r="S307" s="7"/>
      <c r="T307" s="7"/>
      <c r="U307" s="7"/>
      <c r="V307" s="7"/>
      <c r="W307" s="7"/>
      <c r="X307" s="7"/>
      <c r="Y307" s="7"/>
      <c r="Z307" s="7"/>
      <c r="AA307" s="7"/>
      <c r="AB307" s="9">
        <v>57.38</v>
      </c>
      <c r="AC307" s="9">
        <v>1.64</v>
      </c>
      <c r="AD307" s="9"/>
      <c r="AE307" s="9">
        <v>16.02</v>
      </c>
      <c r="AF307" s="9"/>
      <c r="AG307" s="10"/>
      <c r="AH307" s="10"/>
      <c r="AI307" s="11">
        <v>6.9914459999999998</v>
      </c>
      <c r="AJ307" s="9">
        <v>5.43</v>
      </c>
      <c r="AK307" s="9">
        <v>3.68</v>
      </c>
      <c r="AL307" s="9">
        <v>0.12</v>
      </c>
      <c r="AM307" s="9"/>
      <c r="AN307" s="9">
        <v>2.69</v>
      </c>
      <c r="AO307" s="9">
        <v>3.85</v>
      </c>
      <c r="AP307" s="9">
        <v>0.39</v>
      </c>
      <c r="AQ307" s="9"/>
      <c r="AR307" s="9"/>
      <c r="AS307" s="9"/>
      <c r="AT307" s="9"/>
      <c r="AU307" s="9"/>
      <c r="AV307" s="9"/>
      <c r="AW307" s="9"/>
      <c r="AX307" s="9"/>
      <c r="AY307" s="9"/>
      <c r="AZ307" s="9"/>
      <c r="BA307" s="9"/>
      <c r="BB307" s="9"/>
      <c r="BC307" s="9"/>
      <c r="BD307" s="9"/>
      <c r="BE307" s="9"/>
      <c r="BF307" s="9">
        <v>0.8</v>
      </c>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v>15.868181051928389</v>
      </c>
      <c r="CI307" s="9"/>
      <c r="CJ307" s="9">
        <v>152.2283820528111</v>
      </c>
      <c r="CK307" s="23">
        <v>87.057265882947831</v>
      </c>
      <c r="CL307" s="9"/>
      <c r="CM307" s="9"/>
      <c r="CN307" s="22">
        <v>23.388791617234375</v>
      </c>
      <c r="CO307" s="22">
        <v>44.00181595929741</v>
      </c>
      <c r="CP307" s="22">
        <v>19.446867105014611</v>
      </c>
      <c r="CQ307" s="22">
        <v>111.33657097844609</v>
      </c>
      <c r="CR307" s="22">
        <v>22.397789951718547</v>
      </c>
      <c r="CS307" s="10"/>
      <c r="CT307" s="10"/>
      <c r="CU307" s="10"/>
      <c r="CV307" s="10"/>
      <c r="CW307" s="10">
        <v>79.134997173716428</v>
      </c>
      <c r="CX307" s="10">
        <v>712.88135435995912</v>
      </c>
      <c r="CY307" s="22">
        <v>21.64431897634293</v>
      </c>
      <c r="CZ307" s="22">
        <v>335.32170363675357</v>
      </c>
      <c r="DA307" s="22">
        <v>22.012213681261915</v>
      </c>
      <c r="DB307" s="10"/>
      <c r="DC307" s="10"/>
      <c r="DD307" s="10"/>
      <c r="DE307" s="10"/>
      <c r="DF307" s="10"/>
      <c r="DG307" s="10"/>
      <c r="DH307" s="10"/>
      <c r="DI307" s="10"/>
      <c r="DJ307" s="10"/>
      <c r="DK307" s="10"/>
      <c r="DL307" s="10"/>
      <c r="DM307" s="22">
        <v>2.5131510099801582</v>
      </c>
      <c r="DN307" s="22">
        <v>680.09607435080625</v>
      </c>
      <c r="DO307" s="10">
        <v>42.944606842612288</v>
      </c>
      <c r="DP307" s="10">
        <v>86.10347640108985</v>
      </c>
      <c r="DQ307" s="10">
        <v>10.557942983751779</v>
      </c>
      <c r="DR307" s="10">
        <v>39.690171660856549</v>
      </c>
      <c r="DS307" s="10">
        <v>7.2551407655357645</v>
      </c>
      <c r="DT307" s="10">
        <v>2.3063377618363758</v>
      </c>
      <c r="DU307" s="10">
        <v>5.9074268915023813</v>
      </c>
      <c r="DV307" s="10">
        <v>0.80573286885004292</v>
      </c>
      <c r="DW307" s="10">
        <v>4.553342471564215</v>
      </c>
      <c r="DX307" s="10">
        <v>0.81397927483063881</v>
      </c>
      <c r="DY307" s="10">
        <v>2.2058351235202704</v>
      </c>
      <c r="DZ307" s="10">
        <v>0.34479773170583827</v>
      </c>
      <c r="EA307" s="10">
        <v>2.2496145370565888</v>
      </c>
      <c r="EB307" s="10">
        <v>0.35919822192061096</v>
      </c>
      <c r="EC307" s="10">
        <v>8.0270897971887809</v>
      </c>
      <c r="ED307" s="10">
        <v>1.3160204855399003</v>
      </c>
      <c r="EE307" s="10"/>
      <c r="EF307" s="10"/>
      <c r="EG307" s="10"/>
      <c r="EH307" s="10"/>
      <c r="EI307" s="10"/>
      <c r="EJ307" s="10"/>
      <c r="EK307" s="10"/>
      <c r="EL307" s="10"/>
      <c r="EM307" s="22">
        <v>15.413707257470781</v>
      </c>
      <c r="EN307" s="10"/>
      <c r="EO307" s="22">
        <v>9.7025403334226006</v>
      </c>
      <c r="EP307" s="22">
        <v>2.3292084734340475</v>
      </c>
      <c r="EQ307" s="10"/>
      <c r="ER307" s="10"/>
      <c r="ES307" s="10"/>
      <c r="ET307" s="10"/>
      <c r="EU307" s="10"/>
      <c r="EV307" s="10"/>
      <c r="EW307" s="10"/>
      <c r="EX307" s="9"/>
      <c r="EY307" s="9"/>
      <c r="EZ307" s="9"/>
      <c r="FA307" s="9"/>
      <c r="FB307" s="9"/>
      <c r="FC307" s="9"/>
      <c r="FD307" s="9"/>
      <c r="FE307" s="9"/>
      <c r="FF307" s="9"/>
      <c r="FG307" s="9"/>
      <c r="FH307" s="9"/>
      <c r="FI307" s="9"/>
      <c r="FJ307" s="9"/>
      <c r="FK307" s="9"/>
      <c r="FL307" s="9"/>
      <c r="FM307" s="9"/>
      <c r="FN307" s="9"/>
      <c r="FO307" s="7"/>
      <c r="FP307" s="13" t="s">
        <v>493</v>
      </c>
    </row>
    <row r="308" spans="1:172" s="6" customFormat="1" x14ac:dyDescent="0.35">
      <c r="A308" s="13" t="s">
        <v>491</v>
      </c>
      <c r="C308" s="13"/>
      <c r="D308" s="1" t="s">
        <v>172</v>
      </c>
      <c r="E308" s="2">
        <v>49.472777777777779</v>
      </c>
      <c r="F308" s="2">
        <v>49.472777777777779</v>
      </c>
      <c r="G308" s="2">
        <v>117.42833333333334</v>
      </c>
      <c r="H308" s="2">
        <v>117.42833333333334</v>
      </c>
      <c r="L308" s="13" t="s">
        <v>524</v>
      </c>
      <c r="M308" s="13"/>
      <c r="P308" s="7"/>
      <c r="Q308" s="19">
        <v>160</v>
      </c>
      <c r="R308" s="7"/>
      <c r="S308" s="7"/>
      <c r="T308" s="7"/>
      <c r="U308" s="7"/>
      <c r="V308" s="7"/>
      <c r="W308" s="7"/>
      <c r="X308" s="7"/>
      <c r="Y308" s="7"/>
      <c r="Z308" s="7"/>
      <c r="AA308" s="7"/>
      <c r="AB308" s="9">
        <v>59.09</v>
      </c>
      <c r="AC308" s="9">
        <v>1.1399999999999999</v>
      </c>
      <c r="AD308" s="9"/>
      <c r="AE308" s="9">
        <v>18.39</v>
      </c>
      <c r="AF308" s="9"/>
      <c r="AG308" s="10"/>
      <c r="AH308" s="10"/>
      <c r="AI308" s="11">
        <v>5.5787600000000008</v>
      </c>
      <c r="AJ308" s="9">
        <v>2.99</v>
      </c>
      <c r="AK308" s="9">
        <v>1.58</v>
      </c>
      <c r="AL308" s="9">
        <v>2.9000000000000001E-2</v>
      </c>
      <c r="AM308" s="9"/>
      <c r="AN308" s="9">
        <v>1.5</v>
      </c>
      <c r="AO308" s="9">
        <v>4.83</v>
      </c>
      <c r="AP308" s="9">
        <v>0.14000000000000001</v>
      </c>
      <c r="AQ308" s="9"/>
      <c r="AR308" s="9"/>
      <c r="AS308" s="9"/>
      <c r="AT308" s="9"/>
      <c r="AU308" s="9"/>
      <c r="AV308" s="9"/>
      <c r="AW308" s="9"/>
      <c r="AX308" s="9"/>
      <c r="AY308" s="9"/>
      <c r="AZ308" s="9"/>
      <c r="BA308" s="9"/>
      <c r="BB308" s="9"/>
      <c r="BC308" s="9"/>
      <c r="BD308" s="9"/>
      <c r="BE308" s="9"/>
      <c r="BF308" s="9">
        <v>3.94</v>
      </c>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v>12.078218858573344</v>
      </c>
      <c r="CI308" s="9"/>
      <c r="CJ308" s="9">
        <v>135.10556769075788</v>
      </c>
      <c r="CK308" s="23">
        <v>13.94223078163837</v>
      </c>
      <c r="CL308" s="9"/>
      <c r="CM308" s="9"/>
      <c r="CN308" s="22">
        <v>17.585640070143324</v>
      </c>
      <c r="CO308" s="22">
        <v>22.760141666406248</v>
      </c>
      <c r="CP308" s="22">
        <v>22.581693945318673</v>
      </c>
      <c r="CQ308" s="22">
        <v>87.701044686050153</v>
      </c>
      <c r="CR308" s="22">
        <v>21.98108964671917</v>
      </c>
      <c r="CS308" s="10"/>
      <c r="CT308" s="10"/>
      <c r="CU308" s="10"/>
      <c r="CV308" s="10"/>
      <c r="CW308" s="10">
        <v>66.57638972823375</v>
      </c>
      <c r="CX308" s="10">
        <v>694.58359898524736</v>
      </c>
      <c r="CY308" s="22">
        <v>12.893111397623413</v>
      </c>
      <c r="CZ308" s="22">
        <v>270.14947500039841</v>
      </c>
      <c r="DA308" s="22">
        <v>13.349123596680466</v>
      </c>
      <c r="DB308" s="10"/>
      <c r="DC308" s="10"/>
      <c r="DD308" s="10"/>
      <c r="DE308" s="10"/>
      <c r="DF308" s="10"/>
      <c r="DG308" s="10"/>
      <c r="DH308" s="10"/>
      <c r="DI308" s="10"/>
      <c r="DJ308" s="10"/>
      <c r="DK308" s="10"/>
      <c r="DL308" s="10"/>
      <c r="DM308" s="22">
        <v>5.7371128883375944</v>
      </c>
      <c r="DN308" s="22">
        <v>775.34733397127309</v>
      </c>
      <c r="DO308" s="10">
        <v>24.093804649844124</v>
      </c>
      <c r="DP308" s="10">
        <v>44.838541826919993</v>
      </c>
      <c r="DQ308" s="10">
        <v>5.028493016998512</v>
      </c>
      <c r="DR308" s="10">
        <v>17.204724175556638</v>
      </c>
      <c r="DS308" s="10">
        <v>3.5276137841936803</v>
      </c>
      <c r="DT308" s="10">
        <v>1.4985159210163763</v>
      </c>
      <c r="DU308" s="10">
        <v>3.3213405167793826</v>
      </c>
      <c r="DV308" s="10">
        <v>0.45360636239566265</v>
      </c>
      <c r="DW308" s="10">
        <v>2.698361376903855</v>
      </c>
      <c r="DX308" s="10">
        <v>0.47052340451446611</v>
      </c>
      <c r="DY308" s="10">
        <v>1.3431081078442995</v>
      </c>
      <c r="DZ308" s="10">
        <v>0.20471226877069998</v>
      </c>
      <c r="EA308" s="10">
        <v>1.4186936960597603</v>
      </c>
      <c r="EB308" s="10">
        <v>0.21353623449263209</v>
      </c>
      <c r="EC308" s="10">
        <v>6.3867456489905221</v>
      </c>
      <c r="ED308" s="10">
        <v>0.71945445453176404</v>
      </c>
      <c r="EE308" s="10"/>
      <c r="EF308" s="10"/>
      <c r="EG308" s="10"/>
      <c r="EH308" s="10"/>
      <c r="EI308" s="10"/>
      <c r="EJ308" s="10"/>
      <c r="EK308" s="10"/>
      <c r="EL308" s="10"/>
      <c r="EM308" s="22">
        <v>24.538979051734426</v>
      </c>
      <c r="EN308" s="10"/>
      <c r="EO308" s="22">
        <v>7.4216449977955206</v>
      </c>
      <c r="EP308" s="22">
        <v>1.6812101419155043</v>
      </c>
      <c r="EQ308" s="10"/>
      <c r="ER308" s="10"/>
      <c r="ES308" s="10"/>
      <c r="ET308" s="10"/>
      <c r="EU308" s="10"/>
      <c r="EV308" s="10"/>
      <c r="EW308" s="10"/>
      <c r="EX308" s="9"/>
      <c r="EY308" s="9"/>
      <c r="EZ308" s="9"/>
      <c r="FA308" s="9"/>
      <c r="FB308" s="9"/>
      <c r="FC308" s="9"/>
      <c r="FD308" s="9"/>
      <c r="FE308" s="9"/>
      <c r="FF308" s="9"/>
      <c r="FG308" s="9"/>
      <c r="FH308" s="9"/>
      <c r="FI308" s="9"/>
      <c r="FJ308" s="9"/>
      <c r="FK308" s="9"/>
      <c r="FL308" s="9"/>
      <c r="FM308" s="9"/>
      <c r="FN308" s="9"/>
      <c r="FO308" s="7"/>
      <c r="FP308" s="13" t="s">
        <v>493</v>
      </c>
    </row>
    <row r="309" spans="1:172" s="6" customFormat="1" x14ac:dyDescent="0.35">
      <c r="A309" s="13" t="s">
        <v>491</v>
      </c>
      <c r="C309" s="13"/>
      <c r="D309" s="1" t="s">
        <v>172</v>
      </c>
      <c r="E309" s="2">
        <v>49.472777777777779</v>
      </c>
      <c r="F309" s="2">
        <v>49.472777777777779</v>
      </c>
      <c r="G309" s="2">
        <v>117.42833333333334</v>
      </c>
      <c r="H309" s="2">
        <v>117.42833333333334</v>
      </c>
      <c r="L309" s="13" t="s">
        <v>525</v>
      </c>
      <c r="M309" s="13"/>
      <c r="P309" s="7"/>
      <c r="Q309" s="19">
        <v>160</v>
      </c>
      <c r="R309" s="7"/>
      <c r="S309" s="7"/>
      <c r="T309" s="7"/>
      <c r="U309" s="7"/>
      <c r="V309" s="7"/>
      <c r="W309" s="7"/>
      <c r="X309" s="7"/>
      <c r="Y309" s="7"/>
      <c r="Z309" s="7"/>
      <c r="AA309" s="7"/>
      <c r="AB309" s="9">
        <v>58.62</v>
      </c>
      <c r="AC309" s="9">
        <v>1.1499999999999999</v>
      </c>
      <c r="AD309" s="9"/>
      <c r="AE309" s="9">
        <v>18.079999999999998</v>
      </c>
      <c r="AF309" s="9"/>
      <c r="AG309" s="10"/>
      <c r="AH309" s="10"/>
      <c r="AI309" s="11">
        <v>5.6957340000000007</v>
      </c>
      <c r="AJ309" s="9">
        <v>3.17</v>
      </c>
      <c r="AK309" s="9">
        <v>1.66</v>
      </c>
      <c r="AL309" s="9">
        <v>3.4000000000000002E-2</v>
      </c>
      <c r="AM309" s="9"/>
      <c r="AN309" s="9">
        <v>1.54</v>
      </c>
      <c r="AO309" s="9">
        <v>4.71</v>
      </c>
      <c r="AP309" s="9">
        <v>0.18</v>
      </c>
      <c r="AQ309" s="9"/>
      <c r="AR309" s="9"/>
      <c r="AS309" s="9"/>
      <c r="AT309" s="9"/>
      <c r="AU309" s="9"/>
      <c r="AV309" s="9"/>
      <c r="AW309" s="9"/>
      <c r="AX309" s="9"/>
      <c r="AY309" s="9"/>
      <c r="AZ309" s="9"/>
      <c r="BA309" s="9"/>
      <c r="BB309" s="9"/>
      <c r="BC309" s="9"/>
      <c r="BD309" s="9"/>
      <c r="BE309" s="9"/>
      <c r="BF309" s="9">
        <v>4.12</v>
      </c>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v>11.670539571673112</v>
      </c>
      <c r="CI309" s="9"/>
      <c r="CJ309" s="9">
        <v>132.59099386624504</v>
      </c>
      <c r="CK309" s="23">
        <v>13.33413125584862</v>
      </c>
      <c r="CL309" s="9"/>
      <c r="CM309" s="9"/>
      <c r="CN309" s="22">
        <v>17.156794704799655</v>
      </c>
      <c r="CO309" s="22">
        <v>22.161224451754919</v>
      </c>
      <c r="CP309" s="22">
        <v>202.08150614540605</v>
      </c>
      <c r="CQ309" s="22">
        <v>91.405087877775117</v>
      </c>
      <c r="CR309" s="22">
        <v>21.608304991563024</v>
      </c>
      <c r="CS309" s="10"/>
      <c r="CT309" s="10"/>
      <c r="CU309" s="10"/>
      <c r="CV309" s="10"/>
      <c r="CW309" s="10">
        <v>68.193715185152371</v>
      </c>
      <c r="CX309" s="10">
        <v>677.71337084784852</v>
      </c>
      <c r="CY309" s="22">
        <v>13.36678936063579</v>
      </c>
      <c r="CZ309" s="22">
        <v>258.49762091844877</v>
      </c>
      <c r="DA309" s="22">
        <v>12.595540839891044</v>
      </c>
      <c r="DB309" s="10"/>
      <c r="DC309" s="10"/>
      <c r="DD309" s="10"/>
      <c r="DE309" s="10"/>
      <c r="DF309" s="10"/>
      <c r="DG309" s="10"/>
      <c r="DH309" s="10"/>
      <c r="DI309" s="10"/>
      <c r="DJ309" s="10"/>
      <c r="DK309" s="10"/>
      <c r="DL309" s="10"/>
      <c r="DM309" s="22">
        <v>5.6557643015557071</v>
      </c>
      <c r="DN309" s="22">
        <v>714.5583130122601</v>
      </c>
      <c r="DO309" s="10">
        <v>25.718957414287779</v>
      </c>
      <c r="DP309" s="10">
        <v>49.606310151481495</v>
      </c>
      <c r="DQ309" s="10">
        <v>5.5525902793045248</v>
      </c>
      <c r="DR309" s="10">
        <v>20.590347427490791</v>
      </c>
      <c r="DS309" s="10">
        <v>3.8088981205732391</v>
      </c>
      <c r="DT309" s="10">
        <v>1.5632206107085957</v>
      </c>
      <c r="DU309" s="10">
        <v>3.6608621995614214</v>
      </c>
      <c r="DV309" s="10">
        <v>0.46998525010073405</v>
      </c>
      <c r="DW309" s="10">
        <v>2.8597952672361706</v>
      </c>
      <c r="DX309" s="10">
        <v>0.51401627430680974</v>
      </c>
      <c r="DY309" s="10">
        <v>1.3607803788739286</v>
      </c>
      <c r="DZ309" s="10">
        <v>0.21707220423499987</v>
      </c>
      <c r="EA309" s="10">
        <v>1.4222578197497566</v>
      </c>
      <c r="EB309" s="10">
        <v>0.21040371661982055</v>
      </c>
      <c r="EC309" s="10">
        <v>6.2002365359254572</v>
      </c>
      <c r="ED309" s="10">
        <v>0.7406241599335357</v>
      </c>
      <c r="EE309" s="10"/>
      <c r="EF309" s="10"/>
      <c r="EG309" s="10"/>
      <c r="EH309" s="10"/>
      <c r="EI309" s="10"/>
      <c r="EJ309" s="10"/>
      <c r="EK309" s="10"/>
      <c r="EL309" s="10"/>
      <c r="EM309" s="22">
        <v>22.532082598283466</v>
      </c>
      <c r="EN309" s="10"/>
      <c r="EO309" s="22">
        <v>7.4709398262304259</v>
      </c>
      <c r="EP309" s="22">
        <v>1.6458923710628346</v>
      </c>
      <c r="EQ309" s="10"/>
      <c r="ER309" s="10"/>
      <c r="ES309" s="10"/>
      <c r="ET309" s="10"/>
      <c r="EU309" s="10"/>
      <c r="EV309" s="10"/>
      <c r="EW309" s="10"/>
      <c r="EX309" s="9"/>
      <c r="EY309" s="9"/>
      <c r="EZ309" s="9"/>
      <c r="FA309" s="9"/>
      <c r="FB309" s="9"/>
      <c r="FC309" s="9"/>
      <c r="FD309" s="9"/>
      <c r="FE309" s="9"/>
      <c r="FF309" s="9"/>
      <c r="FG309" s="9"/>
      <c r="FH309" s="9"/>
      <c r="FI309" s="9"/>
      <c r="FJ309" s="9"/>
      <c r="FK309" s="9"/>
      <c r="FL309" s="9"/>
      <c r="FM309" s="9"/>
      <c r="FN309" s="9"/>
      <c r="FO309" s="7"/>
      <c r="FP309" s="13" t="s">
        <v>493</v>
      </c>
    </row>
    <row r="310" spans="1:172" s="6" customFormat="1" x14ac:dyDescent="0.35">
      <c r="A310" s="13" t="s">
        <v>491</v>
      </c>
      <c r="C310" s="13"/>
      <c r="D310" s="1" t="s">
        <v>172</v>
      </c>
      <c r="E310" s="2">
        <v>49.472777777777779</v>
      </c>
      <c r="F310" s="2">
        <v>49.472777777777779</v>
      </c>
      <c r="G310" s="2">
        <v>117.42833333333334</v>
      </c>
      <c r="H310" s="2">
        <v>117.42833333333334</v>
      </c>
      <c r="L310" s="13" t="s">
        <v>526</v>
      </c>
      <c r="M310" s="13"/>
      <c r="P310" s="7"/>
      <c r="Q310" s="19">
        <v>160</v>
      </c>
      <c r="R310" s="7"/>
      <c r="S310" s="7"/>
      <c r="T310" s="7"/>
      <c r="U310" s="7"/>
      <c r="V310" s="7"/>
      <c r="W310" s="7"/>
      <c r="X310" s="7"/>
      <c r="Y310" s="7"/>
      <c r="Z310" s="7"/>
      <c r="AA310" s="7"/>
      <c r="AB310" s="9">
        <v>59.14</v>
      </c>
      <c r="AC310" s="9">
        <v>1.1200000000000001</v>
      </c>
      <c r="AD310" s="9"/>
      <c r="AE310" s="9">
        <v>17.86</v>
      </c>
      <c r="AF310" s="9"/>
      <c r="AG310" s="10"/>
      <c r="AH310" s="10"/>
      <c r="AI310" s="11">
        <v>5.5427680000000006</v>
      </c>
      <c r="AJ310" s="9">
        <v>3.34</v>
      </c>
      <c r="AK310" s="9">
        <v>1.5</v>
      </c>
      <c r="AL310" s="9">
        <v>3.4000000000000002E-2</v>
      </c>
      <c r="AM310" s="9"/>
      <c r="AN310" s="9">
        <v>1.52</v>
      </c>
      <c r="AO310" s="9">
        <v>4.67</v>
      </c>
      <c r="AP310" s="9">
        <v>0.21</v>
      </c>
      <c r="AQ310" s="9"/>
      <c r="AR310" s="9"/>
      <c r="AS310" s="9"/>
      <c r="AT310" s="9"/>
      <c r="AU310" s="9"/>
      <c r="AV310" s="9"/>
      <c r="AW310" s="9"/>
      <c r="AX310" s="9"/>
      <c r="AY310" s="9"/>
      <c r="AZ310" s="9"/>
      <c r="BA310" s="9"/>
      <c r="BB310" s="9"/>
      <c r="BC310" s="9"/>
      <c r="BD310" s="9"/>
      <c r="BE310" s="9"/>
      <c r="BF310" s="9">
        <v>4.0199999999999996</v>
      </c>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v>11.981916618549885</v>
      </c>
      <c r="CI310" s="9"/>
      <c r="CJ310" s="9">
        <v>131.15980758231242</v>
      </c>
      <c r="CK310" s="23">
        <v>13.336970752648467</v>
      </c>
      <c r="CL310" s="9"/>
      <c r="CM310" s="9"/>
      <c r="CN310" s="22">
        <v>15.917810252204339</v>
      </c>
      <c r="CO310" s="22">
        <v>19.820417647192784</v>
      </c>
      <c r="CP310" s="22">
        <v>20.21981424925227</v>
      </c>
      <c r="CQ310" s="22">
        <v>80.044141313616649</v>
      </c>
      <c r="CR310" s="22">
        <v>21.676135610746602</v>
      </c>
      <c r="CS310" s="10"/>
      <c r="CT310" s="10"/>
      <c r="CU310" s="10"/>
      <c r="CV310" s="10"/>
      <c r="CW310" s="10">
        <v>71.278140329293066</v>
      </c>
      <c r="CX310" s="10">
        <v>670.03064463384021</v>
      </c>
      <c r="CY310" s="22">
        <v>14.435394942319915</v>
      </c>
      <c r="CZ310" s="22">
        <v>253.18249691551753</v>
      </c>
      <c r="DA310" s="22">
        <v>12.787538024938511</v>
      </c>
      <c r="DB310" s="10"/>
      <c r="DC310" s="10"/>
      <c r="DD310" s="10"/>
      <c r="DE310" s="10"/>
      <c r="DF310" s="10"/>
      <c r="DG310" s="10"/>
      <c r="DH310" s="10"/>
      <c r="DI310" s="10"/>
      <c r="DJ310" s="10"/>
      <c r="DK310" s="10"/>
      <c r="DL310" s="10"/>
      <c r="DM310" s="22">
        <v>5.3884213685486095</v>
      </c>
      <c r="DN310" s="22">
        <v>726.2300980207624</v>
      </c>
      <c r="DO310" s="10">
        <v>28.422479954488679</v>
      </c>
      <c r="DP310" s="10">
        <v>55.269176959821827</v>
      </c>
      <c r="DQ310" s="10">
        <v>6.3240621181307413</v>
      </c>
      <c r="DR310" s="10">
        <v>22.237452721985349</v>
      </c>
      <c r="DS310" s="10">
        <v>4.2533941099227857</v>
      </c>
      <c r="DT310" s="10">
        <v>1.5519529927902422</v>
      </c>
      <c r="DU310" s="10">
        <v>3.7587367194322479</v>
      </c>
      <c r="DV310" s="10">
        <v>0.52550852761475597</v>
      </c>
      <c r="DW310" s="10">
        <v>2.9863989026852553</v>
      </c>
      <c r="DX310" s="10">
        <v>0.51611617951064603</v>
      </c>
      <c r="DY310" s="10">
        <v>1.5212177854808089</v>
      </c>
      <c r="DZ310" s="10">
        <v>0.2349047713649855</v>
      </c>
      <c r="EA310" s="10">
        <v>1.5563765429018592</v>
      </c>
      <c r="EB310" s="10">
        <v>0.21892647977107052</v>
      </c>
      <c r="EC310" s="10">
        <v>6.2201997255586123</v>
      </c>
      <c r="ED310" s="10">
        <v>0.74206439615853814</v>
      </c>
      <c r="EE310" s="10"/>
      <c r="EF310" s="10"/>
      <c r="EG310" s="10"/>
      <c r="EH310" s="10"/>
      <c r="EI310" s="10"/>
      <c r="EJ310" s="10"/>
      <c r="EK310" s="10"/>
      <c r="EL310" s="10"/>
      <c r="EM310" s="22">
        <v>24.703712983773091</v>
      </c>
      <c r="EN310" s="10"/>
      <c r="EO310" s="22">
        <v>7.6412677438602925</v>
      </c>
      <c r="EP310" s="22">
        <v>1.6993826461611163</v>
      </c>
      <c r="EQ310" s="10"/>
      <c r="ER310" s="10"/>
      <c r="ES310" s="10"/>
      <c r="ET310" s="10"/>
      <c r="EU310" s="10"/>
      <c r="EV310" s="10"/>
      <c r="EW310" s="10"/>
      <c r="EX310" s="9"/>
      <c r="EY310" s="9"/>
      <c r="EZ310" s="9"/>
      <c r="FA310" s="9"/>
      <c r="FB310" s="9"/>
      <c r="FC310" s="9"/>
      <c r="FD310" s="9"/>
      <c r="FE310" s="9"/>
      <c r="FF310" s="9"/>
      <c r="FG310" s="9"/>
      <c r="FH310" s="9"/>
      <c r="FI310" s="9"/>
      <c r="FJ310" s="9"/>
      <c r="FK310" s="9"/>
      <c r="FL310" s="9"/>
      <c r="FM310" s="9"/>
      <c r="FN310" s="9"/>
      <c r="FO310" s="7"/>
      <c r="FP310" s="13" t="s">
        <v>493</v>
      </c>
    </row>
    <row r="311" spans="1:172" s="6" customFormat="1" x14ac:dyDescent="0.35">
      <c r="A311" s="13" t="s">
        <v>491</v>
      </c>
      <c r="C311" s="13"/>
      <c r="D311" s="1" t="s">
        <v>172</v>
      </c>
      <c r="E311" s="2">
        <v>49.472777777777779</v>
      </c>
      <c r="F311" s="2">
        <v>49.472777777777779</v>
      </c>
      <c r="G311" s="2">
        <v>117.42833333333334</v>
      </c>
      <c r="H311" s="2">
        <v>117.42833333333334</v>
      </c>
      <c r="L311" s="13" t="s">
        <v>527</v>
      </c>
      <c r="M311" s="13"/>
      <c r="P311" s="7"/>
      <c r="Q311" s="19">
        <v>160</v>
      </c>
      <c r="R311" s="7"/>
      <c r="S311" s="7"/>
      <c r="T311" s="7"/>
      <c r="U311" s="7"/>
      <c r="V311" s="7"/>
      <c r="W311" s="7"/>
      <c r="X311" s="7"/>
      <c r="Y311" s="7"/>
      <c r="Z311" s="7"/>
      <c r="AA311" s="7"/>
      <c r="AB311" s="9">
        <v>58.91</v>
      </c>
      <c r="AC311" s="9">
        <v>1.1299999999999999</v>
      </c>
      <c r="AD311" s="9"/>
      <c r="AE311" s="9">
        <v>18.16</v>
      </c>
      <c r="AF311" s="9"/>
      <c r="AG311" s="10"/>
      <c r="AH311" s="10"/>
      <c r="AI311" s="11">
        <v>5.6417459999999995</v>
      </c>
      <c r="AJ311" s="9">
        <v>3.3</v>
      </c>
      <c r="AK311" s="9">
        <v>1.55</v>
      </c>
      <c r="AL311" s="9">
        <v>3.4000000000000002E-2</v>
      </c>
      <c r="AM311" s="9"/>
      <c r="AN311" s="9">
        <v>1.52</v>
      </c>
      <c r="AO311" s="9">
        <v>4.8</v>
      </c>
      <c r="AP311" s="9">
        <v>0.21</v>
      </c>
      <c r="AQ311" s="9"/>
      <c r="AR311" s="9"/>
      <c r="AS311" s="9"/>
      <c r="AT311" s="9"/>
      <c r="AU311" s="9"/>
      <c r="AV311" s="9"/>
      <c r="AW311" s="9"/>
      <c r="AX311" s="9"/>
      <c r="AY311" s="9"/>
      <c r="AZ311" s="9"/>
      <c r="BA311" s="9"/>
      <c r="BB311" s="9"/>
      <c r="BC311" s="9"/>
      <c r="BD311" s="9"/>
      <c r="BE311" s="9"/>
      <c r="BF311" s="9">
        <v>4.08</v>
      </c>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v>12.293748180138472</v>
      </c>
      <c r="CI311" s="9"/>
      <c r="CJ311" s="9">
        <v>132.76826761139469</v>
      </c>
      <c r="CK311" s="23">
        <v>13.117679800627918</v>
      </c>
      <c r="CL311" s="9"/>
      <c r="CM311" s="9"/>
      <c r="CN311" s="22">
        <v>16.344129935851786</v>
      </c>
      <c r="CO311" s="22">
        <v>22.395133446957821</v>
      </c>
      <c r="CP311" s="22">
        <v>44.948491592429122</v>
      </c>
      <c r="CQ311" s="22">
        <v>82.907572471889253</v>
      </c>
      <c r="CR311" s="22">
        <v>21.501404433849622</v>
      </c>
      <c r="CS311" s="10"/>
      <c r="CT311" s="10"/>
      <c r="CU311" s="10"/>
      <c r="CV311" s="10"/>
      <c r="CW311" s="10">
        <v>64.994220047009037</v>
      </c>
      <c r="CX311" s="10">
        <v>702.2039998040508</v>
      </c>
      <c r="CY311" s="22">
        <v>13.897581124627754</v>
      </c>
      <c r="CZ311" s="22">
        <v>258.62704811582762</v>
      </c>
      <c r="DA311" s="22">
        <v>12.654112016301584</v>
      </c>
      <c r="DB311" s="10"/>
      <c r="DC311" s="10"/>
      <c r="DD311" s="10"/>
      <c r="DE311" s="10"/>
      <c r="DF311" s="10"/>
      <c r="DG311" s="10"/>
      <c r="DH311" s="10"/>
      <c r="DI311" s="10"/>
      <c r="DJ311" s="10"/>
      <c r="DK311" s="10"/>
      <c r="DL311" s="10"/>
      <c r="DM311" s="22">
        <v>5.5732658050458328</v>
      </c>
      <c r="DN311" s="22">
        <v>719.23774792650715</v>
      </c>
      <c r="DO311" s="10">
        <v>26.493806476656811</v>
      </c>
      <c r="DP311" s="10">
        <v>51.42786241704821</v>
      </c>
      <c r="DQ311" s="10">
        <v>5.8937140790040168</v>
      </c>
      <c r="DR311" s="10">
        <v>21.193182458637658</v>
      </c>
      <c r="DS311" s="10">
        <v>4.3297399248218307</v>
      </c>
      <c r="DT311" s="10">
        <v>1.555792667986545</v>
      </c>
      <c r="DU311" s="10">
        <v>3.5369337950515201</v>
      </c>
      <c r="DV311" s="10">
        <v>0.47718810678221446</v>
      </c>
      <c r="DW311" s="10">
        <v>2.8309803565382219</v>
      </c>
      <c r="DX311" s="10">
        <v>0.4944778247091518</v>
      </c>
      <c r="DY311" s="10">
        <v>1.3762287488266569</v>
      </c>
      <c r="DZ311" s="10">
        <v>0.2069872405006811</v>
      </c>
      <c r="EA311" s="10">
        <v>1.4388016596081246</v>
      </c>
      <c r="EB311" s="10">
        <v>0.21223520348549962</v>
      </c>
      <c r="EC311" s="10">
        <v>6.1362663698627795</v>
      </c>
      <c r="ED311" s="10">
        <v>0.72187478707277619</v>
      </c>
      <c r="EE311" s="10"/>
      <c r="EF311" s="10"/>
      <c r="EG311" s="10"/>
      <c r="EH311" s="10"/>
      <c r="EI311" s="10"/>
      <c r="EJ311" s="10"/>
      <c r="EK311" s="10"/>
      <c r="EL311" s="10"/>
      <c r="EM311" s="22">
        <v>23.952083913664133</v>
      </c>
      <c r="EN311" s="10"/>
      <c r="EO311" s="22">
        <v>7.3541822107553205</v>
      </c>
      <c r="EP311" s="22">
        <v>1.6109754335631097</v>
      </c>
      <c r="EQ311" s="10"/>
      <c r="ER311" s="10"/>
      <c r="ES311" s="10"/>
      <c r="ET311" s="10"/>
      <c r="EU311" s="10"/>
      <c r="EV311" s="10"/>
      <c r="EW311" s="10"/>
      <c r="EX311" s="9"/>
      <c r="EY311" s="9"/>
      <c r="EZ311" s="9"/>
      <c r="FA311" s="9"/>
      <c r="FB311" s="9"/>
      <c r="FC311" s="9"/>
      <c r="FD311" s="9"/>
      <c r="FE311" s="9"/>
      <c r="FF311" s="9"/>
      <c r="FG311" s="9"/>
      <c r="FH311" s="9"/>
      <c r="FI311" s="9"/>
      <c r="FJ311" s="9"/>
      <c r="FK311" s="9"/>
      <c r="FL311" s="9"/>
      <c r="FM311" s="9"/>
      <c r="FN311" s="9"/>
      <c r="FO311" s="7"/>
      <c r="FP311" s="13" t="s">
        <v>493</v>
      </c>
    </row>
    <row r="312" spans="1:172" s="6" customFormat="1" x14ac:dyDescent="0.35">
      <c r="A312" s="13" t="s">
        <v>491</v>
      </c>
      <c r="C312" s="13"/>
      <c r="D312" s="1" t="s">
        <v>172</v>
      </c>
      <c r="E312" s="2">
        <v>51.597222222222221</v>
      </c>
      <c r="F312" s="2">
        <v>51.597222222222221</v>
      </c>
      <c r="G312" s="2">
        <v>120.86722222222221</v>
      </c>
      <c r="H312" s="2">
        <v>120.86722222222221</v>
      </c>
      <c r="L312" s="13" t="s">
        <v>528</v>
      </c>
      <c r="M312" s="13"/>
      <c r="P312" s="7"/>
      <c r="Q312" s="19">
        <v>160</v>
      </c>
      <c r="R312" s="7"/>
      <c r="S312" s="7"/>
      <c r="T312" s="7"/>
      <c r="U312" s="7"/>
      <c r="V312" s="7"/>
      <c r="W312" s="7"/>
      <c r="X312" s="7"/>
      <c r="Y312" s="7"/>
      <c r="Z312" s="7"/>
      <c r="AA312" s="7"/>
      <c r="AB312" s="9">
        <v>60</v>
      </c>
      <c r="AC312" s="9">
        <v>0.84</v>
      </c>
      <c r="AD312" s="9"/>
      <c r="AE312" s="9">
        <v>17.57</v>
      </c>
      <c r="AF312" s="9"/>
      <c r="AG312" s="10"/>
      <c r="AH312" s="10"/>
      <c r="AI312" s="11">
        <v>5.3088200000000008</v>
      </c>
      <c r="AJ312" s="9">
        <v>2.0699999999999998</v>
      </c>
      <c r="AK312" s="9">
        <v>1.95</v>
      </c>
      <c r="AL312" s="9">
        <v>8.5999999999999993E-2</v>
      </c>
      <c r="AM312" s="9"/>
      <c r="AN312" s="9">
        <v>3.47</v>
      </c>
      <c r="AO312" s="9">
        <v>4.4400000000000004</v>
      </c>
      <c r="AP312" s="9">
        <v>0.2</v>
      </c>
      <c r="AQ312" s="9"/>
      <c r="AR312" s="9"/>
      <c r="AS312" s="9"/>
      <c r="AT312" s="9"/>
      <c r="AU312" s="9"/>
      <c r="AV312" s="9"/>
      <c r="AW312" s="9"/>
      <c r="AX312" s="9"/>
      <c r="AY312" s="9"/>
      <c r="AZ312" s="9"/>
      <c r="BA312" s="9"/>
      <c r="BB312" s="9"/>
      <c r="BC312" s="9"/>
      <c r="BD312" s="9"/>
      <c r="BE312" s="9"/>
      <c r="BF312" s="9">
        <v>3.48</v>
      </c>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v>12.418461262226977</v>
      </c>
      <c r="CI312" s="9"/>
      <c r="CJ312" s="9">
        <v>111.69861413550525</v>
      </c>
      <c r="CK312" s="24">
        <v>2.3869518802078957</v>
      </c>
      <c r="CL312" s="9"/>
      <c r="CM312" s="9"/>
      <c r="CN312" s="22">
        <v>11.019568558249102</v>
      </c>
      <c r="CO312" s="22">
        <v>2.1436198920344349</v>
      </c>
      <c r="CP312" s="22">
        <v>40.293623560763898</v>
      </c>
      <c r="CQ312" s="22">
        <v>72.086783857736378</v>
      </c>
      <c r="CR312" s="22">
        <v>20.113723472778744</v>
      </c>
      <c r="CS312" s="10"/>
      <c r="CT312" s="10"/>
      <c r="CU312" s="10"/>
      <c r="CV312" s="10"/>
      <c r="CW312" s="10">
        <v>131.50549673063347</v>
      </c>
      <c r="CX312" s="10">
        <v>376.86780045567451</v>
      </c>
      <c r="CY312" s="22">
        <v>23.100373273875551</v>
      </c>
      <c r="CZ312" s="22">
        <v>214.80965149378855</v>
      </c>
      <c r="DA312" s="22">
        <v>10.780712839238422</v>
      </c>
      <c r="DB312" s="10"/>
      <c r="DC312" s="10"/>
      <c r="DD312" s="10"/>
      <c r="DE312" s="10"/>
      <c r="DF312" s="10"/>
      <c r="DG312" s="10"/>
      <c r="DH312" s="10"/>
      <c r="DI312" s="10"/>
      <c r="DJ312" s="10"/>
      <c r="DK312" s="10"/>
      <c r="DL312" s="10"/>
      <c r="DM312" s="22">
        <v>4.8592753572262799</v>
      </c>
      <c r="DN312" s="22">
        <v>870.01564597925756</v>
      </c>
      <c r="DO312" s="10">
        <v>30.397638609626675</v>
      </c>
      <c r="DP312" s="10">
        <v>62.007687984089806</v>
      </c>
      <c r="DQ312" s="10">
        <v>7.5767544951929473</v>
      </c>
      <c r="DR312" s="10">
        <v>27.051093416002253</v>
      </c>
      <c r="DS312" s="10">
        <v>5.3821581482053027</v>
      </c>
      <c r="DT312" s="10">
        <v>1.3774002455846701</v>
      </c>
      <c r="DU312" s="10">
        <v>4.7866729820795149</v>
      </c>
      <c r="DV312" s="10">
        <v>0.72511838269305806</v>
      </c>
      <c r="DW312" s="10">
        <v>4.583608297945875</v>
      </c>
      <c r="DX312" s="10">
        <v>0.87468672423676475</v>
      </c>
      <c r="DY312" s="10">
        <v>2.5563204909659802</v>
      </c>
      <c r="DZ312" s="10">
        <v>0.39429767302179858</v>
      </c>
      <c r="EA312" s="10">
        <v>2.7639735755038526</v>
      </c>
      <c r="EB312" s="10">
        <v>0.45035674311001039</v>
      </c>
      <c r="EC312" s="10">
        <v>5.9670321072441803</v>
      </c>
      <c r="ED312" s="10">
        <v>0.70362178296198319</v>
      </c>
      <c r="EE312" s="10"/>
      <c r="EF312" s="10"/>
      <c r="EG312" s="10"/>
      <c r="EH312" s="10"/>
      <c r="EI312" s="10"/>
      <c r="EJ312" s="10"/>
      <c r="EK312" s="10"/>
      <c r="EL312" s="10"/>
      <c r="EM312" s="22">
        <v>16.758220267804223</v>
      </c>
      <c r="EN312" s="10"/>
      <c r="EO312" s="22">
        <v>12.302190451777642</v>
      </c>
      <c r="EP312" s="22">
        <v>2.8716243234453942</v>
      </c>
      <c r="EQ312" s="10"/>
      <c r="ER312" s="10"/>
      <c r="ES312" s="10"/>
      <c r="ET312" s="10"/>
      <c r="EU312" s="10"/>
      <c r="EV312" s="10"/>
      <c r="EW312" s="10"/>
      <c r="EX312" s="9"/>
      <c r="EY312" s="9"/>
      <c r="EZ312" s="9"/>
      <c r="FA312" s="9"/>
      <c r="FB312" s="9"/>
      <c r="FC312" s="9"/>
      <c r="FD312" s="9"/>
      <c r="FE312" s="9"/>
      <c r="FF312" s="9"/>
      <c r="FG312" s="9"/>
      <c r="FH312" s="9"/>
      <c r="FI312" s="9"/>
      <c r="FJ312" s="9"/>
      <c r="FK312" s="9"/>
      <c r="FL312" s="9"/>
      <c r="FM312" s="9"/>
      <c r="FN312" s="9"/>
      <c r="FO312" s="7"/>
      <c r="FP312" s="13" t="s">
        <v>493</v>
      </c>
    </row>
    <row r="313" spans="1:172" s="6" customFormat="1" x14ac:dyDescent="0.35">
      <c r="A313" s="13" t="s">
        <v>491</v>
      </c>
      <c r="C313" s="13"/>
      <c r="D313" s="1" t="s">
        <v>172</v>
      </c>
      <c r="E313" s="2">
        <v>51.597222222222221</v>
      </c>
      <c r="F313" s="2">
        <v>51.597222222222221</v>
      </c>
      <c r="G313" s="2">
        <v>120.86722222222221</v>
      </c>
      <c r="H313" s="2">
        <v>120.86722222222221</v>
      </c>
      <c r="L313" s="13" t="s">
        <v>529</v>
      </c>
      <c r="M313" s="13"/>
      <c r="P313" s="7"/>
      <c r="Q313" s="19">
        <v>160</v>
      </c>
      <c r="R313" s="7"/>
      <c r="S313" s="7"/>
      <c r="T313" s="7"/>
      <c r="U313" s="7"/>
      <c r="V313" s="7"/>
      <c r="W313" s="7"/>
      <c r="X313" s="7"/>
      <c r="Y313" s="7"/>
      <c r="Z313" s="7"/>
      <c r="AA313" s="7"/>
      <c r="AB313" s="9">
        <v>55.18</v>
      </c>
      <c r="AC313" s="9">
        <v>1.63</v>
      </c>
      <c r="AD313" s="9"/>
      <c r="AE313" s="9">
        <v>16.07</v>
      </c>
      <c r="AF313" s="9"/>
      <c r="AG313" s="10"/>
      <c r="AH313" s="10"/>
      <c r="AI313" s="11">
        <v>7.8822480000000006</v>
      </c>
      <c r="AJ313" s="9">
        <v>2.41</v>
      </c>
      <c r="AK313" s="9">
        <v>3.95</v>
      </c>
      <c r="AL313" s="9">
        <v>9.8000000000000004E-2</v>
      </c>
      <c r="AM313" s="9"/>
      <c r="AN313" s="9">
        <v>2.38</v>
      </c>
      <c r="AO313" s="9">
        <v>4.26</v>
      </c>
      <c r="AP313" s="9">
        <v>0.56000000000000005</v>
      </c>
      <c r="AQ313" s="9"/>
      <c r="AR313" s="9"/>
      <c r="AS313" s="9"/>
      <c r="AT313" s="9"/>
      <c r="AU313" s="9"/>
      <c r="AV313" s="9"/>
      <c r="AW313" s="9"/>
      <c r="AX313" s="9"/>
      <c r="AY313" s="9"/>
      <c r="AZ313" s="9"/>
      <c r="BA313" s="9"/>
      <c r="BB313" s="9"/>
      <c r="BC313" s="9"/>
      <c r="BD313" s="9"/>
      <c r="BE313" s="9"/>
      <c r="BF313" s="9">
        <v>4.18</v>
      </c>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v>16.419313622726392</v>
      </c>
      <c r="CI313" s="9"/>
      <c r="CJ313" s="9">
        <v>177.82752414432326</v>
      </c>
      <c r="CK313" s="21">
        <v>103.96222760448971</v>
      </c>
      <c r="CL313" s="9"/>
      <c r="CM313" s="9"/>
      <c r="CN313" s="22">
        <v>23.178171902395857</v>
      </c>
      <c r="CO313" s="22">
        <v>31.625032185852234</v>
      </c>
      <c r="CP313" s="22">
        <v>33.125478512938045</v>
      </c>
      <c r="CQ313" s="22">
        <v>136.37251100102637</v>
      </c>
      <c r="CR313" s="22">
        <v>22.605120323977122</v>
      </c>
      <c r="CS313" s="10"/>
      <c r="CT313" s="10"/>
      <c r="CU313" s="10"/>
      <c r="CV313" s="10"/>
      <c r="CW313" s="10">
        <v>71.899587886185515</v>
      </c>
      <c r="CX313" s="10">
        <v>545.20131242773425</v>
      </c>
      <c r="CY313" s="22">
        <v>28.637779036469151</v>
      </c>
      <c r="CZ313" s="22">
        <v>481.55628407714039</v>
      </c>
      <c r="DA313" s="22">
        <v>24.350439636985101</v>
      </c>
      <c r="DB313" s="10"/>
      <c r="DC313" s="10"/>
      <c r="DD313" s="10"/>
      <c r="DE313" s="10"/>
      <c r="DF313" s="10"/>
      <c r="DG313" s="10"/>
      <c r="DH313" s="10"/>
      <c r="DI313" s="10"/>
      <c r="DJ313" s="10"/>
      <c r="DK313" s="10"/>
      <c r="DL313" s="10"/>
      <c r="DM313" s="22">
        <v>2.359777353331983</v>
      </c>
      <c r="DN313" s="22">
        <v>1282.9891923319026</v>
      </c>
      <c r="DO313" s="10">
        <v>52.286595906998294</v>
      </c>
      <c r="DP313" s="10">
        <v>102.19678631556474</v>
      </c>
      <c r="DQ313" s="10">
        <v>12.423973450586393</v>
      </c>
      <c r="DR313" s="10">
        <v>46.776997745018747</v>
      </c>
      <c r="DS313" s="10">
        <v>8.2940945937178814</v>
      </c>
      <c r="DT313" s="10">
        <v>1.9717786068574856</v>
      </c>
      <c r="DU313" s="10">
        <v>7.2016249153268301</v>
      </c>
      <c r="DV313" s="10">
        <v>0.98341781149820628</v>
      </c>
      <c r="DW313" s="10">
        <v>5.9175713178331231</v>
      </c>
      <c r="DX313" s="10">
        <v>1.1577922047632649</v>
      </c>
      <c r="DY313" s="10">
        <v>3.0477683543346643</v>
      </c>
      <c r="DZ313" s="10">
        <v>0.46677290755935236</v>
      </c>
      <c r="EA313" s="10">
        <v>3.0665288383851856</v>
      </c>
      <c r="EB313" s="10">
        <v>0.47885115049333771</v>
      </c>
      <c r="EC313" s="10">
        <v>11.140999924567277</v>
      </c>
      <c r="ED313" s="10">
        <v>1.1594464054475178</v>
      </c>
      <c r="EE313" s="10"/>
      <c r="EF313" s="10"/>
      <c r="EG313" s="10"/>
      <c r="EH313" s="10"/>
      <c r="EI313" s="10"/>
      <c r="EJ313" s="10"/>
      <c r="EK313" s="10"/>
      <c r="EL313" s="10"/>
      <c r="EM313" s="22">
        <v>17.108272222550312</v>
      </c>
      <c r="EN313" s="10"/>
      <c r="EO313" s="22">
        <v>4.5681450121283085</v>
      </c>
      <c r="EP313" s="22">
        <v>1.2129882667435132</v>
      </c>
      <c r="EQ313" s="10"/>
      <c r="ER313" s="10"/>
      <c r="ES313" s="10"/>
      <c r="ET313" s="10"/>
      <c r="EU313" s="10"/>
      <c r="EV313" s="10"/>
      <c r="EW313" s="10"/>
      <c r="EX313" s="9"/>
      <c r="EY313" s="9"/>
      <c r="EZ313" s="9"/>
      <c r="FA313" s="9"/>
      <c r="FB313" s="9"/>
      <c r="FC313" s="9"/>
      <c r="FD313" s="9"/>
      <c r="FE313" s="9"/>
      <c r="FF313" s="9"/>
      <c r="FG313" s="9"/>
      <c r="FH313" s="9"/>
      <c r="FI313" s="9"/>
      <c r="FJ313" s="9"/>
      <c r="FK313" s="9"/>
      <c r="FL313" s="9"/>
      <c r="FM313" s="9"/>
      <c r="FN313" s="9"/>
      <c r="FO313" s="7"/>
      <c r="FP313" s="13" t="s">
        <v>493</v>
      </c>
    </row>
    <row r="314" spans="1:172" s="6" customFormat="1" x14ac:dyDescent="0.35">
      <c r="A314" s="13" t="s">
        <v>491</v>
      </c>
      <c r="C314" s="13"/>
      <c r="D314" s="1" t="s">
        <v>172</v>
      </c>
      <c r="E314" s="2">
        <v>51.597222222222221</v>
      </c>
      <c r="F314" s="2">
        <v>51.597222222222221</v>
      </c>
      <c r="G314" s="2">
        <v>120.86722222222221</v>
      </c>
      <c r="H314" s="2">
        <v>120.86722222222221</v>
      </c>
      <c r="L314" s="13" t="s">
        <v>530</v>
      </c>
      <c r="M314" s="13"/>
      <c r="P314" s="7"/>
      <c r="Q314" s="19">
        <v>160</v>
      </c>
      <c r="R314" s="7"/>
      <c r="S314" s="7"/>
      <c r="T314" s="7"/>
      <c r="U314" s="7"/>
      <c r="V314" s="7"/>
      <c r="W314" s="7"/>
      <c r="X314" s="7"/>
      <c r="Y314" s="7"/>
      <c r="Z314" s="7"/>
      <c r="AA314" s="7"/>
      <c r="AB314" s="9">
        <v>52.89</v>
      </c>
      <c r="AC314" s="9">
        <v>1.37</v>
      </c>
      <c r="AD314" s="9"/>
      <c r="AE314" s="9">
        <v>17.84</v>
      </c>
      <c r="AF314" s="9"/>
      <c r="AG314" s="10"/>
      <c r="AH314" s="10"/>
      <c r="AI314" s="11">
        <v>7.8642520000000005</v>
      </c>
      <c r="AJ314" s="9">
        <v>3.28</v>
      </c>
      <c r="AK314" s="9">
        <v>4.24</v>
      </c>
      <c r="AL314" s="9">
        <v>8.1000000000000003E-2</v>
      </c>
      <c r="AM314" s="9"/>
      <c r="AN314" s="9">
        <v>1.04</v>
      </c>
      <c r="AO314" s="9">
        <v>5.16</v>
      </c>
      <c r="AP314" s="9">
        <v>0.23</v>
      </c>
      <c r="AQ314" s="9"/>
      <c r="AR314" s="9"/>
      <c r="AS314" s="9"/>
      <c r="AT314" s="9"/>
      <c r="AU314" s="9"/>
      <c r="AV314" s="9"/>
      <c r="AW314" s="9"/>
      <c r="AX314" s="9"/>
      <c r="AY314" s="9"/>
      <c r="AZ314" s="9"/>
      <c r="BA314" s="9"/>
      <c r="BB314" s="9"/>
      <c r="BC314" s="9"/>
      <c r="BD314" s="9"/>
      <c r="BE314" s="9"/>
      <c r="BF314" s="9">
        <v>5.18</v>
      </c>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v>11.479187556397122</v>
      </c>
      <c r="CI314" s="9"/>
      <c r="CJ314" s="9">
        <v>203.5461884493948</v>
      </c>
      <c r="CK314" s="23">
        <v>32.963917390037217</v>
      </c>
      <c r="CL314" s="9"/>
      <c r="CM314" s="9"/>
      <c r="CN314" s="22">
        <v>26.428620965458933</v>
      </c>
      <c r="CO314" s="22">
        <v>12.940235521955019</v>
      </c>
      <c r="CP314" s="22">
        <v>26.947970967954369</v>
      </c>
      <c r="CQ314" s="22">
        <v>107.57849711074972</v>
      </c>
      <c r="CR314" s="22">
        <v>22.228198789159386</v>
      </c>
      <c r="CS314" s="10"/>
      <c r="CT314" s="10"/>
      <c r="CU314" s="10"/>
      <c r="CV314" s="10"/>
      <c r="CW314" s="10">
        <v>25.474033129229671</v>
      </c>
      <c r="CX314" s="10">
        <v>859.66173599220997</v>
      </c>
      <c r="CY314" s="22">
        <v>15.697733983989291</v>
      </c>
      <c r="CZ314" s="22">
        <v>180.1818869914153</v>
      </c>
      <c r="DA314" s="22">
        <v>8.7166698873503758</v>
      </c>
      <c r="DB314" s="10"/>
      <c r="DC314" s="10"/>
      <c r="DD314" s="10"/>
      <c r="DE314" s="10"/>
      <c r="DF314" s="10"/>
      <c r="DG314" s="10"/>
      <c r="DH314" s="10"/>
      <c r="DI314" s="10"/>
      <c r="DJ314" s="10"/>
      <c r="DK314" s="10"/>
      <c r="DL314" s="10"/>
      <c r="DM314" s="22">
        <v>6.8424167586074853</v>
      </c>
      <c r="DN314" s="22">
        <v>1783.7212721290095</v>
      </c>
      <c r="DO314" s="10">
        <v>22.48436147015946</v>
      </c>
      <c r="DP314" s="10">
        <v>47.073497941545746</v>
      </c>
      <c r="DQ314" s="10">
        <v>5.5868235294259927</v>
      </c>
      <c r="DR314" s="10">
        <v>21.502797707328664</v>
      </c>
      <c r="DS314" s="10">
        <v>4.301986914637145</v>
      </c>
      <c r="DT314" s="10">
        <v>1.3928287773983477</v>
      </c>
      <c r="DU314" s="10">
        <v>4.092903834491624</v>
      </c>
      <c r="DV314" s="10">
        <v>0.60399633396071617</v>
      </c>
      <c r="DW314" s="10">
        <v>3.4503708200001877</v>
      </c>
      <c r="DX314" s="10">
        <v>0.59746913716093031</v>
      </c>
      <c r="DY314" s="10">
        <v>1.5144689358606027</v>
      </c>
      <c r="DZ314" s="10">
        <v>0.20474888841601968</v>
      </c>
      <c r="EA314" s="10">
        <v>1.3706436951034664</v>
      </c>
      <c r="EB314" s="10">
        <v>0.20952724524028823</v>
      </c>
      <c r="EC314" s="10">
        <v>4.740981931517692</v>
      </c>
      <c r="ED314" s="10">
        <v>0.52163479022600023</v>
      </c>
      <c r="EE314" s="10"/>
      <c r="EF314" s="10"/>
      <c r="EG314" s="10"/>
      <c r="EH314" s="10"/>
      <c r="EI314" s="10"/>
      <c r="EJ314" s="10"/>
      <c r="EK314" s="10"/>
      <c r="EL314" s="10"/>
      <c r="EM314" s="22">
        <v>14.87787575583539</v>
      </c>
      <c r="EN314" s="10"/>
      <c r="EO314" s="22">
        <v>5.8878226174306132</v>
      </c>
      <c r="EP314" s="22">
        <v>1.7126076282853153</v>
      </c>
      <c r="EQ314" s="10"/>
      <c r="ER314" s="10"/>
      <c r="ES314" s="10"/>
      <c r="ET314" s="10"/>
      <c r="EU314" s="10"/>
      <c r="EV314" s="10"/>
      <c r="EW314" s="10"/>
      <c r="EX314" s="9"/>
      <c r="EY314" s="9"/>
      <c r="EZ314" s="9"/>
      <c r="FA314" s="9"/>
      <c r="FB314" s="9"/>
      <c r="FC314" s="9"/>
      <c r="FD314" s="9"/>
      <c r="FE314" s="9"/>
      <c r="FF314" s="9"/>
      <c r="FG314" s="9"/>
      <c r="FH314" s="9"/>
      <c r="FI314" s="9"/>
      <c r="FJ314" s="9"/>
      <c r="FK314" s="9"/>
      <c r="FL314" s="9"/>
      <c r="FM314" s="9"/>
      <c r="FN314" s="9"/>
      <c r="FO314" s="7"/>
      <c r="FP314" s="13" t="s">
        <v>493</v>
      </c>
    </row>
    <row r="315" spans="1:172" s="6" customFormat="1" x14ac:dyDescent="0.35">
      <c r="A315" s="13" t="s">
        <v>531</v>
      </c>
      <c r="C315" s="13"/>
      <c r="D315" s="1" t="s">
        <v>172</v>
      </c>
      <c r="E315" s="2">
        <v>50.733888999999998</v>
      </c>
      <c r="F315" s="2">
        <v>50.733888999999998</v>
      </c>
      <c r="G315" s="2">
        <v>120.199167</v>
      </c>
      <c r="H315" s="2">
        <v>120.199167</v>
      </c>
      <c r="L315" s="13" t="s">
        <v>532</v>
      </c>
      <c r="M315" s="13"/>
      <c r="P315" s="7"/>
      <c r="Q315" s="19">
        <v>182</v>
      </c>
      <c r="R315" s="7"/>
      <c r="S315" s="7"/>
      <c r="T315" s="7"/>
      <c r="U315" s="7"/>
      <c r="V315" s="7"/>
      <c r="W315" s="7"/>
      <c r="X315" s="7"/>
      <c r="Y315" s="7"/>
      <c r="Z315" s="7"/>
      <c r="AA315" s="7"/>
      <c r="AB315" s="9">
        <v>52.21</v>
      </c>
      <c r="AC315" s="9">
        <v>1.712</v>
      </c>
      <c r="AD315" s="9"/>
      <c r="AE315" s="9">
        <v>15.84</v>
      </c>
      <c r="AF315" s="9"/>
      <c r="AG315" s="10"/>
      <c r="AH315" s="10"/>
      <c r="AI315" s="11">
        <v>8.7460560000000012</v>
      </c>
      <c r="AJ315" s="9">
        <v>7.194</v>
      </c>
      <c r="AK315" s="9">
        <v>3.22</v>
      </c>
      <c r="AL315" s="9">
        <v>0.18740000000000001</v>
      </c>
      <c r="AM315" s="9"/>
      <c r="AN315" s="9">
        <v>1.3720000000000001</v>
      </c>
      <c r="AO315" s="9">
        <v>2.8170000000000002</v>
      </c>
      <c r="AP315" s="9">
        <v>0.52839999999999998</v>
      </c>
      <c r="AQ315" s="9"/>
      <c r="AR315" s="9"/>
      <c r="AS315" s="9"/>
      <c r="AT315" s="9"/>
      <c r="AU315" s="9"/>
      <c r="AV315" s="9"/>
      <c r="AW315" s="9"/>
      <c r="AX315" s="9"/>
      <c r="AY315" s="9"/>
      <c r="AZ315" s="9"/>
      <c r="BA315" s="9"/>
      <c r="BB315" s="9"/>
      <c r="BC315" s="9"/>
      <c r="BD315" s="9"/>
      <c r="BE315" s="9"/>
      <c r="BF315" s="9">
        <v>4.8899999999999997</v>
      </c>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v>16.24475962</v>
      </c>
      <c r="CI315" s="9"/>
      <c r="CJ315" s="9">
        <v>218.32503790000001</v>
      </c>
      <c r="CK315" s="25">
        <v>104.0471008</v>
      </c>
      <c r="CL315" s="9"/>
      <c r="CM315" s="9"/>
      <c r="CN315" s="22">
        <v>39.98642383</v>
      </c>
      <c r="CO315" s="22">
        <v>79.592055680000001</v>
      </c>
      <c r="CP315" s="22">
        <v>38.40656345</v>
      </c>
      <c r="CQ315" s="22">
        <v>125.2655992</v>
      </c>
      <c r="CR315" s="22">
        <v>23.750240049999999</v>
      </c>
      <c r="CS315" s="10"/>
      <c r="CT315" s="10"/>
      <c r="CU315" s="10"/>
      <c r="CV315" s="10"/>
      <c r="CW315" s="10">
        <v>25.446516750000001</v>
      </c>
      <c r="CX315" s="10">
        <v>992.84166029999994</v>
      </c>
      <c r="CY315" s="22">
        <v>20.55646144</v>
      </c>
      <c r="CZ315" s="22">
        <v>180.79594309999999</v>
      </c>
      <c r="DA315" s="22">
        <v>8.9006973069999997</v>
      </c>
      <c r="DB315" s="10"/>
      <c r="DC315" s="10"/>
      <c r="DD315" s="10"/>
      <c r="DE315" s="10"/>
      <c r="DF315" s="10"/>
      <c r="DG315" s="10"/>
      <c r="DH315" s="10"/>
      <c r="DI315" s="10"/>
      <c r="DJ315" s="10"/>
      <c r="DK315" s="10"/>
      <c r="DL315" s="10"/>
      <c r="DM315" s="22">
        <v>0.58625121999999996</v>
      </c>
      <c r="DN315" s="22">
        <v>654.33046019999995</v>
      </c>
      <c r="DO315" s="10">
        <v>33.641751759999998</v>
      </c>
      <c r="DP315" s="10"/>
      <c r="DQ315" s="10">
        <v>9.3937751580000004</v>
      </c>
      <c r="DR315" s="10">
        <v>39.662757569999997</v>
      </c>
      <c r="DS315" s="10">
        <v>7.8005623130000004</v>
      </c>
      <c r="DT315" s="10">
        <v>2.069882293</v>
      </c>
      <c r="DU315" s="10">
        <v>6.2477029660000003</v>
      </c>
      <c r="DV315" s="10">
        <v>0.76984949800000002</v>
      </c>
      <c r="DW315" s="10">
        <v>4.1209632809999999</v>
      </c>
      <c r="DX315" s="10">
        <v>0.74181339300000004</v>
      </c>
      <c r="DY315" s="10">
        <v>1.8742592360000001</v>
      </c>
      <c r="DZ315" s="10">
        <v>0.246357614</v>
      </c>
      <c r="EA315" s="10">
        <v>1.5194373539999999</v>
      </c>
      <c r="EB315" s="10">
        <v>0.218715679</v>
      </c>
      <c r="EC315" s="10">
        <v>4.5777056470000002</v>
      </c>
      <c r="ED315" s="10">
        <v>0.49655289600000002</v>
      </c>
      <c r="EE315" s="10"/>
      <c r="EF315" s="10"/>
      <c r="EG315" s="10"/>
      <c r="EH315" s="10"/>
      <c r="EI315" s="10"/>
      <c r="EJ315" s="10"/>
      <c r="EK315" s="10"/>
      <c r="EL315" s="10"/>
      <c r="EM315" s="22">
        <v>12.530352089999999</v>
      </c>
      <c r="EN315" s="10"/>
      <c r="EO315" s="22">
        <v>4.404909966</v>
      </c>
      <c r="EP315" s="22">
        <v>1.1052082750000001</v>
      </c>
      <c r="EQ315" s="10"/>
      <c r="ER315" s="10"/>
      <c r="ES315" s="10"/>
      <c r="ET315" s="10"/>
      <c r="EU315" s="10"/>
      <c r="EV315" s="10"/>
      <c r="EW315" s="10"/>
      <c r="EX315" s="9"/>
      <c r="EY315" s="9"/>
      <c r="EZ315" s="9"/>
      <c r="FA315" s="9"/>
      <c r="FB315" s="9"/>
      <c r="FC315" s="9"/>
      <c r="FD315" s="9"/>
      <c r="FE315" s="9"/>
      <c r="FF315" s="9"/>
      <c r="FG315" s="9"/>
      <c r="FH315" s="9"/>
      <c r="FI315" s="9"/>
      <c r="FJ315" s="9"/>
      <c r="FK315" s="9"/>
      <c r="FL315" s="9"/>
      <c r="FM315" s="9"/>
      <c r="FN315" s="9"/>
      <c r="FO315" s="7"/>
      <c r="FP315" s="13" t="s">
        <v>533</v>
      </c>
    </row>
    <row r="316" spans="1:172" s="6" customFormat="1" x14ac:dyDescent="0.35">
      <c r="A316" s="13" t="s">
        <v>531</v>
      </c>
      <c r="C316" s="13"/>
      <c r="D316" s="1" t="s">
        <v>172</v>
      </c>
      <c r="E316" s="2">
        <v>50.733888999999998</v>
      </c>
      <c r="F316" s="2">
        <v>50.733888999999998</v>
      </c>
      <c r="G316" s="2">
        <v>120.199167</v>
      </c>
      <c r="H316" s="2">
        <v>120.199167</v>
      </c>
      <c r="L316" s="13" t="s">
        <v>534</v>
      </c>
      <c r="M316" s="13"/>
      <c r="P316" s="7"/>
      <c r="Q316" s="19">
        <v>182</v>
      </c>
      <c r="R316" s="7"/>
      <c r="S316" s="7"/>
      <c r="T316" s="7"/>
      <c r="U316" s="7"/>
      <c r="V316" s="7"/>
      <c r="W316" s="7"/>
      <c r="X316" s="7"/>
      <c r="Y316" s="7"/>
      <c r="Z316" s="7"/>
      <c r="AA316" s="7"/>
      <c r="AB316" s="9">
        <v>51.01</v>
      </c>
      <c r="AC316" s="9">
        <v>1.8169999999999999</v>
      </c>
      <c r="AD316" s="9"/>
      <c r="AE316" s="9">
        <v>16.91</v>
      </c>
      <c r="AF316" s="9"/>
      <c r="AG316" s="10"/>
      <c r="AH316" s="10"/>
      <c r="AI316" s="11">
        <v>9.1239720000000002</v>
      </c>
      <c r="AJ316" s="9">
        <v>5.7069999999999999</v>
      </c>
      <c r="AK316" s="9">
        <v>1.97</v>
      </c>
      <c r="AL316" s="9">
        <v>0.1542</v>
      </c>
      <c r="AM316" s="9"/>
      <c r="AN316" s="9">
        <v>1.633</v>
      </c>
      <c r="AO316" s="9">
        <v>4.6859999999999999</v>
      </c>
      <c r="AP316" s="9">
        <v>0.58530000000000004</v>
      </c>
      <c r="AQ316" s="9"/>
      <c r="AR316" s="9"/>
      <c r="AS316" s="9"/>
      <c r="AT316" s="9"/>
      <c r="AU316" s="9"/>
      <c r="AV316" s="9"/>
      <c r="AW316" s="9"/>
      <c r="AX316" s="9"/>
      <c r="AY316" s="9"/>
      <c r="AZ316" s="9"/>
      <c r="BA316" s="9"/>
      <c r="BB316" s="9"/>
      <c r="BC316" s="9"/>
      <c r="BD316" s="9"/>
      <c r="BE316" s="9"/>
      <c r="BF316" s="9">
        <v>5.07</v>
      </c>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v>16.95173273</v>
      </c>
      <c r="CI316" s="9"/>
      <c r="CJ316" s="9">
        <v>235.02336879999999</v>
      </c>
      <c r="CK316" s="25">
        <v>115.8793537</v>
      </c>
      <c r="CL316" s="9"/>
      <c r="CM316" s="9"/>
      <c r="CN316" s="22">
        <v>31.93955944</v>
      </c>
      <c r="CO316" s="22">
        <v>70.196503250000006</v>
      </c>
      <c r="CP316" s="22">
        <v>33.625383380000002</v>
      </c>
      <c r="CQ316" s="22">
        <v>137.3857453</v>
      </c>
      <c r="CR316" s="22">
        <v>24.742337769999999</v>
      </c>
      <c r="CS316" s="10"/>
      <c r="CT316" s="10"/>
      <c r="CU316" s="10"/>
      <c r="CV316" s="10"/>
      <c r="CW316" s="10">
        <v>24.789100130000001</v>
      </c>
      <c r="CX316" s="10">
        <v>1211.190018</v>
      </c>
      <c r="CY316" s="22">
        <v>22.186060179999998</v>
      </c>
      <c r="CZ316" s="22">
        <v>196.02411190000001</v>
      </c>
      <c r="DA316" s="22">
        <v>9.6702448420000007</v>
      </c>
      <c r="DB316" s="10"/>
      <c r="DC316" s="10"/>
      <c r="DD316" s="10"/>
      <c r="DE316" s="10"/>
      <c r="DF316" s="10"/>
      <c r="DG316" s="10"/>
      <c r="DH316" s="10"/>
      <c r="DI316" s="10"/>
      <c r="DJ316" s="10"/>
      <c r="DK316" s="10"/>
      <c r="DL316" s="10"/>
      <c r="DM316" s="22">
        <v>0.42277482999999999</v>
      </c>
      <c r="DN316" s="22">
        <v>742.87975989999995</v>
      </c>
      <c r="DO316" s="10">
        <v>35.733901330000002</v>
      </c>
      <c r="DP316" s="10"/>
      <c r="DQ316" s="10">
        <v>10.156792769999999</v>
      </c>
      <c r="DR316" s="10">
        <v>43.082866969999998</v>
      </c>
      <c r="DS316" s="10">
        <v>8.6564656640000006</v>
      </c>
      <c r="DT316" s="10">
        <v>2.1691822109999999</v>
      </c>
      <c r="DU316" s="10">
        <v>6.8134250270000001</v>
      </c>
      <c r="DV316" s="10">
        <v>0.86289369999999999</v>
      </c>
      <c r="DW316" s="10">
        <v>4.5247995489999999</v>
      </c>
      <c r="DX316" s="10">
        <v>0.79753274699999999</v>
      </c>
      <c r="DY316" s="10">
        <v>2.0460232390000002</v>
      </c>
      <c r="DZ316" s="10">
        <v>0.26229424000000001</v>
      </c>
      <c r="EA316" s="10">
        <v>1.620013725</v>
      </c>
      <c r="EB316" s="10">
        <v>0.245881549</v>
      </c>
      <c r="EC316" s="10">
        <v>4.8209359599999999</v>
      </c>
      <c r="ED316" s="10">
        <v>0.52818047800000001</v>
      </c>
      <c r="EE316" s="10"/>
      <c r="EF316" s="10"/>
      <c r="EG316" s="10"/>
      <c r="EH316" s="10"/>
      <c r="EI316" s="10"/>
      <c r="EJ316" s="10"/>
      <c r="EK316" s="10"/>
      <c r="EL316" s="10"/>
      <c r="EM316" s="22">
        <v>9.9113201919999998</v>
      </c>
      <c r="EN316" s="10"/>
      <c r="EO316" s="22">
        <v>4.59908392</v>
      </c>
      <c r="EP316" s="22">
        <v>1.1912245420000001</v>
      </c>
      <c r="EQ316" s="10"/>
      <c r="ER316" s="10"/>
      <c r="ES316" s="10"/>
      <c r="ET316" s="10"/>
      <c r="EU316" s="10"/>
      <c r="EV316" s="10"/>
      <c r="EW316" s="10"/>
      <c r="EX316" s="9"/>
      <c r="EY316" s="9"/>
      <c r="EZ316" s="9"/>
      <c r="FA316" s="9"/>
      <c r="FB316" s="9"/>
      <c r="FC316" s="9"/>
      <c r="FD316" s="9"/>
      <c r="FE316" s="9"/>
      <c r="FF316" s="9"/>
      <c r="FG316" s="9"/>
      <c r="FH316" s="9"/>
      <c r="FI316" s="9"/>
      <c r="FJ316" s="9"/>
      <c r="FK316" s="9"/>
      <c r="FL316" s="9"/>
      <c r="FM316" s="9"/>
      <c r="FN316" s="9"/>
      <c r="FO316" s="7"/>
      <c r="FP316" s="13" t="s">
        <v>533</v>
      </c>
    </row>
    <row r="317" spans="1:172" s="6" customFormat="1" x14ac:dyDescent="0.35">
      <c r="A317" s="13" t="s">
        <v>531</v>
      </c>
      <c r="C317" s="13"/>
      <c r="D317" s="1" t="s">
        <v>172</v>
      </c>
      <c r="E317" s="2">
        <v>50.733888999999998</v>
      </c>
      <c r="F317" s="2">
        <v>50.733888999999998</v>
      </c>
      <c r="G317" s="2">
        <v>120.199167</v>
      </c>
      <c r="H317" s="2">
        <v>120.199167</v>
      </c>
      <c r="L317" s="13" t="s">
        <v>535</v>
      </c>
      <c r="M317" s="13"/>
      <c r="P317" s="7"/>
      <c r="Q317" s="19">
        <v>182</v>
      </c>
      <c r="R317" s="7"/>
      <c r="S317" s="7"/>
      <c r="T317" s="7"/>
      <c r="U317" s="7"/>
      <c r="V317" s="7"/>
      <c r="W317" s="7"/>
      <c r="X317" s="7"/>
      <c r="Y317" s="7"/>
      <c r="Z317" s="7"/>
      <c r="AA317" s="7"/>
      <c r="AB317" s="9">
        <v>52.78</v>
      </c>
      <c r="AC317" s="9">
        <v>1.7729999999999999</v>
      </c>
      <c r="AD317" s="9"/>
      <c r="AE317" s="9">
        <v>16.670000000000002</v>
      </c>
      <c r="AF317" s="9"/>
      <c r="AG317" s="10"/>
      <c r="AH317" s="10"/>
      <c r="AI317" s="11">
        <v>8.2241720000000011</v>
      </c>
      <c r="AJ317" s="9">
        <v>5.8879999999999999</v>
      </c>
      <c r="AK317" s="9">
        <v>2.5099999999999998</v>
      </c>
      <c r="AL317" s="9">
        <v>8.0100000000000005E-2</v>
      </c>
      <c r="AM317" s="9"/>
      <c r="AN317" s="9">
        <v>1.8260000000000001</v>
      </c>
      <c r="AO317" s="9">
        <v>3.589</v>
      </c>
      <c r="AP317" s="9">
        <v>0.56640000000000001</v>
      </c>
      <c r="AQ317" s="9"/>
      <c r="AR317" s="9"/>
      <c r="AS317" s="9"/>
      <c r="AT317" s="9"/>
      <c r="AU317" s="9"/>
      <c r="AV317" s="9"/>
      <c r="AW317" s="9"/>
      <c r="AX317" s="9"/>
      <c r="AY317" s="9"/>
      <c r="AZ317" s="9"/>
      <c r="BA317" s="9"/>
      <c r="BB317" s="9"/>
      <c r="BC317" s="9"/>
      <c r="BD317" s="9"/>
      <c r="BE317" s="9"/>
      <c r="BF317" s="9">
        <v>3.7</v>
      </c>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v>15.482650909140464</v>
      </c>
      <c r="CI317" s="9"/>
      <c r="CJ317" s="9">
        <v>229.24281037771527</v>
      </c>
      <c r="CK317" s="25">
        <v>118.36368173986051</v>
      </c>
      <c r="CL317" s="9"/>
      <c r="CM317" s="9"/>
      <c r="CN317" s="22">
        <v>22.308277443908757</v>
      </c>
      <c r="CO317" s="22">
        <v>55.153591517071483</v>
      </c>
      <c r="CP317" s="22">
        <v>28.71353323866084</v>
      </c>
      <c r="CQ317" s="22">
        <v>113.72344424488438</v>
      </c>
      <c r="CR317" s="22">
        <v>23.352593617163237</v>
      </c>
      <c r="CS317" s="10"/>
      <c r="CT317" s="10"/>
      <c r="CU317" s="10"/>
      <c r="CV317" s="10"/>
      <c r="CW317" s="10">
        <v>40.217949772192092</v>
      </c>
      <c r="CX317" s="10">
        <v>1125.7257574374344</v>
      </c>
      <c r="CY317" s="22">
        <v>18.26211650157936</v>
      </c>
      <c r="CZ317" s="22">
        <v>195.22026773337998</v>
      </c>
      <c r="DA317" s="22">
        <v>9.6111072840413723</v>
      </c>
      <c r="DB317" s="10"/>
      <c r="DC317" s="10"/>
      <c r="DD317" s="10"/>
      <c r="DE317" s="10"/>
      <c r="DF317" s="10"/>
      <c r="DG317" s="10"/>
      <c r="DH317" s="10"/>
      <c r="DI317" s="10"/>
      <c r="DJ317" s="10"/>
      <c r="DK317" s="10"/>
      <c r="DL317" s="10"/>
      <c r="DM317" s="22">
        <v>0.61749643752641359</v>
      </c>
      <c r="DN317" s="22">
        <v>653.46229087534641</v>
      </c>
      <c r="DO317" s="10">
        <v>33.751179615891843</v>
      </c>
      <c r="DP317" s="10">
        <v>72.662182709136687</v>
      </c>
      <c r="DQ317" s="10">
        <v>9.3898019843832259</v>
      </c>
      <c r="DR317" s="10">
        <v>38.685004130049002</v>
      </c>
      <c r="DS317" s="10">
        <v>7.2849328227509531</v>
      </c>
      <c r="DT317" s="10">
        <v>2.0694144822514153</v>
      </c>
      <c r="DU317" s="10">
        <v>5.9132143147330236</v>
      </c>
      <c r="DV317" s="10">
        <v>0.77124750468694936</v>
      </c>
      <c r="DW317" s="10">
        <v>3.8175793834849592</v>
      </c>
      <c r="DX317" s="10">
        <v>0.63674300246907301</v>
      </c>
      <c r="DY317" s="10">
        <v>1.6372558801696691</v>
      </c>
      <c r="DZ317" s="10">
        <v>0.22133176344201277</v>
      </c>
      <c r="EA317" s="10">
        <v>1.2885297387060268</v>
      </c>
      <c r="EB317" s="10">
        <v>0.18572906007679893</v>
      </c>
      <c r="EC317" s="10">
        <v>4.7894698557232447</v>
      </c>
      <c r="ED317" s="10">
        <v>0.53827386107954167</v>
      </c>
      <c r="EE317" s="10"/>
      <c r="EF317" s="10"/>
      <c r="EG317" s="10"/>
      <c r="EH317" s="10"/>
      <c r="EI317" s="10"/>
      <c r="EJ317" s="10"/>
      <c r="EK317" s="10"/>
      <c r="EL317" s="10"/>
      <c r="EM317" s="22">
        <v>13.206064075826305</v>
      </c>
      <c r="EN317" s="10"/>
      <c r="EO317" s="22">
        <v>4.4185799582927867</v>
      </c>
      <c r="EP317" s="22">
        <v>0.98539017046042077</v>
      </c>
      <c r="EQ317" s="10"/>
      <c r="ER317" s="10"/>
      <c r="ES317" s="10"/>
      <c r="ET317" s="10"/>
      <c r="EU317" s="10"/>
      <c r="EV317" s="10"/>
      <c r="EW317" s="10"/>
      <c r="EX317" s="9"/>
      <c r="EY317" s="9"/>
      <c r="EZ317" s="9"/>
      <c r="FA317" s="9"/>
      <c r="FB317" s="9"/>
      <c r="FC317" s="9"/>
      <c r="FD317" s="9"/>
      <c r="FE317" s="9"/>
      <c r="FF317" s="9"/>
      <c r="FG317" s="9"/>
      <c r="FH317" s="9"/>
      <c r="FI317" s="9"/>
      <c r="FJ317" s="9"/>
      <c r="FK317" s="9"/>
      <c r="FL317" s="9"/>
      <c r="FM317" s="9"/>
      <c r="FN317" s="9"/>
      <c r="FO317" s="7"/>
      <c r="FP317" s="13" t="s">
        <v>533</v>
      </c>
    </row>
    <row r="318" spans="1:172" s="6" customFormat="1" x14ac:dyDescent="0.35">
      <c r="A318" s="13" t="s">
        <v>531</v>
      </c>
      <c r="C318" s="13"/>
      <c r="D318" s="1" t="s">
        <v>172</v>
      </c>
      <c r="E318" s="2">
        <v>50.733888999999998</v>
      </c>
      <c r="F318" s="2">
        <v>50.733888999999998</v>
      </c>
      <c r="G318" s="2">
        <v>120.199167</v>
      </c>
      <c r="H318" s="2">
        <v>120.199167</v>
      </c>
      <c r="L318" s="13" t="s">
        <v>536</v>
      </c>
      <c r="M318" s="13"/>
      <c r="P318" s="7"/>
      <c r="Q318" s="19">
        <v>182</v>
      </c>
      <c r="R318" s="7"/>
      <c r="S318" s="7"/>
      <c r="T318" s="7"/>
      <c r="U318" s="7"/>
      <c r="V318" s="7"/>
      <c r="W318" s="7"/>
      <c r="X318" s="7"/>
      <c r="Y318" s="7"/>
      <c r="Z318" s="7"/>
      <c r="AA318" s="7"/>
      <c r="AB318" s="9">
        <v>52.71</v>
      </c>
      <c r="AC318" s="9">
        <v>1.7188000000000001</v>
      </c>
      <c r="AD318" s="9"/>
      <c r="AE318" s="9">
        <v>16.149999999999999</v>
      </c>
      <c r="AF318" s="9"/>
      <c r="AG318" s="10"/>
      <c r="AH318" s="10"/>
      <c r="AI318" s="11">
        <v>9.0519880000000015</v>
      </c>
      <c r="AJ318" s="9">
        <v>6.8920000000000003</v>
      </c>
      <c r="AK318" s="9">
        <v>2.62</v>
      </c>
      <c r="AL318" s="9">
        <v>0.18809999999999999</v>
      </c>
      <c r="AM318" s="9"/>
      <c r="AN318" s="9">
        <v>1.498</v>
      </c>
      <c r="AO318" s="9">
        <v>3.0329999999999999</v>
      </c>
      <c r="AP318" s="9">
        <v>0.5383</v>
      </c>
      <c r="AQ318" s="9"/>
      <c r="AR318" s="9"/>
      <c r="AS318" s="9"/>
      <c r="AT318" s="9"/>
      <c r="AU318" s="9"/>
      <c r="AV318" s="9"/>
      <c r="AW318" s="9"/>
      <c r="AX318" s="9"/>
      <c r="AY318" s="9"/>
      <c r="AZ318" s="9"/>
      <c r="BA318" s="9"/>
      <c r="BB318" s="9"/>
      <c r="BC318" s="9"/>
      <c r="BD318" s="9"/>
      <c r="BE318" s="9"/>
      <c r="BF318" s="9">
        <v>3.51</v>
      </c>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v>16.621046822561738</v>
      </c>
      <c r="CI318" s="9"/>
      <c r="CJ318" s="9">
        <v>212.97028412332605</v>
      </c>
      <c r="CK318" s="25">
        <v>140.3410021641549</v>
      </c>
      <c r="CL318" s="9"/>
      <c r="CM318" s="9"/>
      <c r="CN318" s="22">
        <v>28.234926495009461</v>
      </c>
      <c r="CO318" s="22">
        <v>65.062465126318372</v>
      </c>
      <c r="CP318" s="22">
        <v>34.831975282495151</v>
      </c>
      <c r="CQ318" s="22">
        <v>119.24531141908237</v>
      </c>
      <c r="CR318" s="22">
        <v>22.437361233992942</v>
      </c>
      <c r="CS318" s="10"/>
      <c r="CT318" s="10"/>
      <c r="CU318" s="10"/>
      <c r="CV318" s="10"/>
      <c r="CW318" s="10">
        <v>23.780643094846489</v>
      </c>
      <c r="CX318" s="10">
        <v>963.35925809338528</v>
      </c>
      <c r="CY318" s="22">
        <v>19.738598396769472</v>
      </c>
      <c r="CZ318" s="22">
        <v>181.79776093593179</v>
      </c>
      <c r="DA318" s="22">
        <v>8.9197147141076378</v>
      </c>
      <c r="DB318" s="10"/>
      <c r="DC318" s="10"/>
      <c r="DD318" s="10"/>
      <c r="DE318" s="10"/>
      <c r="DF318" s="10"/>
      <c r="DG318" s="10"/>
      <c r="DH318" s="10"/>
      <c r="DI318" s="10"/>
      <c r="DJ318" s="10"/>
      <c r="DK318" s="10"/>
      <c r="DL318" s="10"/>
      <c r="DM318" s="22">
        <v>0.4121425687505394</v>
      </c>
      <c r="DN318" s="22">
        <v>753.21692340063714</v>
      </c>
      <c r="DO318" s="10">
        <v>31.776911173374128</v>
      </c>
      <c r="DP318" s="10">
        <v>68.215904703020172</v>
      </c>
      <c r="DQ318" s="10">
        <v>8.9196949115449335</v>
      </c>
      <c r="DR318" s="10">
        <v>36.734347581502114</v>
      </c>
      <c r="DS318" s="10">
        <v>7.2690436355335066</v>
      </c>
      <c r="DT318" s="10">
        <v>2.0879759386622383</v>
      </c>
      <c r="DU318" s="10">
        <v>5.9245217221829076</v>
      </c>
      <c r="DV318" s="10">
        <v>0.73812800215839303</v>
      </c>
      <c r="DW318" s="10">
        <v>3.9751002605278418</v>
      </c>
      <c r="DX318" s="10">
        <v>0.68872907482369916</v>
      </c>
      <c r="DY318" s="10">
        <v>1.7486563465846969</v>
      </c>
      <c r="DZ318" s="10">
        <v>0.23002491433360381</v>
      </c>
      <c r="EA318" s="10">
        <v>1.3995913431153064</v>
      </c>
      <c r="EB318" s="10">
        <v>0.20095268378816036</v>
      </c>
      <c r="EC318" s="10">
        <v>4.4684788167264431</v>
      </c>
      <c r="ED318" s="10">
        <v>0.4822383250691738</v>
      </c>
      <c r="EE318" s="10"/>
      <c r="EF318" s="10"/>
      <c r="EG318" s="10"/>
      <c r="EH318" s="10"/>
      <c r="EI318" s="10"/>
      <c r="EJ318" s="10"/>
      <c r="EK318" s="10"/>
      <c r="EL318" s="10"/>
      <c r="EM318" s="22">
        <v>11.933161513242771</v>
      </c>
      <c r="EN318" s="10"/>
      <c r="EO318" s="22">
        <v>4.2714919970662475</v>
      </c>
      <c r="EP318" s="22">
        <v>1.0804090727515081</v>
      </c>
      <c r="EQ318" s="10"/>
      <c r="ER318" s="10"/>
      <c r="ES318" s="10"/>
      <c r="ET318" s="10"/>
      <c r="EU318" s="10"/>
      <c r="EV318" s="10"/>
      <c r="EW318" s="10"/>
      <c r="EX318" s="9"/>
      <c r="EY318" s="9"/>
      <c r="EZ318" s="9"/>
      <c r="FA318" s="9"/>
      <c r="FB318" s="9"/>
      <c r="FC318" s="9"/>
      <c r="FD318" s="9"/>
      <c r="FE318" s="9"/>
      <c r="FF318" s="9"/>
      <c r="FG318" s="9"/>
      <c r="FH318" s="9"/>
      <c r="FI318" s="9"/>
      <c r="FJ318" s="9"/>
      <c r="FK318" s="9"/>
      <c r="FL318" s="9"/>
      <c r="FM318" s="9"/>
      <c r="FN318" s="9"/>
      <c r="FO318" s="7"/>
      <c r="FP318" s="13" t="s">
        <v>533</v>
      </c>
    </row>
    <row r="319" spans="1:172" s="6" customFormat="1" x14ac:dyDescent="0.35">
      <c r="A319" s="13" t="s">
        <v>531</v>
      </c>
      <c r="C319" s="13"/>
      <c r="D319" s="1" t="s">
        <v>172</v>
      </c>
      <c r="E319" s="2">
        <v>50.733888999999998</v>
      </c>
      <c r="F319" s="2">
        <v>50.733888999999998</v>
      </c>
      <c r="G319" s="2">
        <v>120.199167</v>
      </c>
      <c r="H319" s="2">
        <v>120.199167</v>
      </c>
      <c r="L319" s="13" t="s">
        <v>537</v>
      </c>
      <c r="M319" s="13"/>
      <c r="P319" s="7"/>
      <c r="Q319" s="19">
        <v>182</v>
      </c>
      <c r="R319" s="7"/>
      <c r="S319" s="7"/>
      <c r="T319" s="7"/>
      <c r="U319" s="7"/>
      <c r="V319" s="7"/>
      <c r="W319" s="7"/>
      <c r="X319" s="7"/>
      <c r="Y319" s="7"/>
      <c r="Z319" s="7"/>
      <c r="AA319" s="7"/>
      <c r="AB319" s="9">
        <v>51.23</v>
      </c>
      <c r="AC319" s="9">
        <v>1.7931999999999999</v>
      </c>
      <c r="AD319" s="9"/>
      <c r="AE319" s="9">
        <v>16.87</v>
      </c>
      <c r="AF319" s="9"/>
      <c r="AG319" s="10"/>
      <c r="AH319" s="10"/>
      <c r="AI319" s="11">
        <v>9.0879799999999999</v>
      </c>
      <c r="AJ319" s="9">
        <v>5.8890000000000002</v>
      </c>
      <c r="AK319" s="9">
        <v>2.48</v>
      </c>
      <c r="AL319" s="9">
        <v>0.1356</v>
      </c>
      <c r="AM319" s="9"/>
      <c r="AN319" s="9">
        <v>1.5820000000000001</v>
      </c>
      <c r="AO319" s="9">
        <v>3.9449999999999998</v>
      </c>
      <c r="AP319" s="9">
        <v>0.57340000000000002</v>
      </c>
      <c r="AQ319" s="9"/>
      <c r="AR319" s="9"/>
      <c r="AS319" s="9"/>
      <c r="AT319" s="9"/>
      <c r="AU319" s="9"/>
      <c r="AV319" s="9"/>
      <c r="AW319" s="9"/>
      <c r="AX319" s="9"/>
      <c r="AY319" s="9"/>
      <c r="AZ319" s="9"/>
      <c r="BA319" s="9"/>
      <c r="BB319" s="9"/>
      <c r="BC319" s="9"/>
      <c r="BD319" s="9"/>
      <c r="BE319" s="9"/>
      <c r="BF319" s="9">
        <v>4.3099999999999996</v>
      </c>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v>16.295547015408985</v>
      </c>
      <c r="CI319" s="9"/>
      <c r="CJ319" s="9">
        <v>220.53762777409983</v>
      </c>
      <c r="CK319" s="25">
        <v>132.09175347355594</v>
      </c>
      <c r="CL319" s="9"/>
      <c r="CM319" s="9"/>
      <c r="CN319" s="22">
        <v>27.466314196194837</v>
      </c>
      <c r="CO319" s="22">
        <v>66.30353096072092</v>
      </c>
      <c r="CP319" s="22">
        <v>31.358257698680667</v>
      </c>
      <c r="CQ319" s="22">
        <v>127.88960848540694</v>
      </c>
      <c r="CR319" s="22">
        <v>24.267780297603458</v>
      </c>
      <c r="CS319" s="10"/>
      <c r="CT319" s="10"/>
      <c r="CU319" s="10"/>
      <c r="CV319" s="10"/>
      <c r="CW319" s="10">
        <v>24.908536183385401</v>
      </c>
      <c r="CX319" s="10">
        <v>1167.8049166200365</v>
      </c>
      <c r="CY319" s="22">
        <v>21.807003186226051</v>
      </c>
      <c r="CZ319" s="22">
        <v>188.62419048237015</v>
      </c>
      <c r="DA319" s="22">
        <v>9.3775545929685631</v>
      </c>
      <c r="DB319" s="10"/>
      <c r="DC319" s="10"/>
      <c r="DD319" s="10"/>
      <c r="DE319" s="10"/>
      <c r="DF319" s="10"/>
      <c r="DG319" s="10"/>
      <c r="DH319" s="10"/>
      <c r="DI319" s="10"/>
      <c r="DJ319" s="10"/>
      <c r="DK319" s="10"/>
      <c r="DL319" s="10"/>
      <c r="DM319" s="22">
        <v>0.40186857392888403</v>
      </c>
      <c r="DN319" s="22">
        <v>610.58486012838353</v>
      </c>
      <c r="DO319" s="10">
        <v>34.045008645587274</v>
      </c>
      <c r="DP319" s="10">
        <v>72.959911907823866</v>
      </c>
      <c r="DQ319" s="10">
        <v>9.5786760513456244</v>
      </c>
      <c r="DR319" s="10">
        <v>39.456876402967602</v>
      </c>
      <c r="DS319" s="10">
        <v>7.8483486976033499</v>
      </c>
      <c r="DT319" s="10">
        <v>2.2095158054223485</v>
      </c>
      <c r="DU319" s="10">
        <v>6.3754258260475227</v>
      </c>
      <c r="DV319" s="10">
        <v>0.85413529204575411</v>
      </c>
      <c r="DW319" s="10">
        <v>4.3302732492394975</v>
      </c>
      <c r="DX319" s="10">
        <v>0.83012245237199311</v>
      </c>
      <c r="DY319" s="10">
        <v>2.1070459356524056</v>
      </c>
      <c r="DZ319" s="10">
        <v>0.27727229975244205</v>
      </c>
      <c r="EA319" s="10">
        <v>1.6249561382987632</v>
      </c>
      <c r="EB319" s="10">
        <v>0.25130355754054406</v>
      </c>
      <c r="EC319" s="10">
        <v>4.6237702950352508</v>
      </c>
      <c r="ED319" s="10">
        <v>0.50578994577032654</v>
      </c>
      <c r="EE319" s="10"/>
      <c r="EF319" s="10"/>
      <c r="EG319" s="10"/>
      <c r="EH319" s="10"/>
      <c r="EI319" s="10"/>
      <c r="EJ319" s="10"/>
      <c r="EK319" s="10"/>
      <c r="EL319" s="10"/>
      <c r="EM319" s="22">
        <v>12.21635370499129</v>
      </c>
      <c r="EN319" s="10"/>
      <c r="EO319" s="22">
        <v>4.3917618834625669</v>
      </c>
      <c r="EP319" s="22">
        <v>1.0171135945016714</v>
      </c>
      <c r="EQ319" s="10"/>
      <c r="ER319" s="10"/>
      <c r="ES319" s="10"/>
      <c r="ET319" s="10"/>
      <c r="EU319" s="10"/>
      <c r="EV319" s="10"/>
      <c r="EW319" s="10"/>
      <c r="EX319" s="9"/>
      <c r="EY319" s="9"/>
      <c r="EZ319" s="9"/>
      <c r="FA319" s="9"/>
      <c r="FB319" s="9"/>
      <c r="FC319" s="9"/>
      <c r="FD319" s="9"/>
      <c r="FE319" s="9"/>
      <c r="FF319" s="9"/>
      <c r="FG319" s="9"/>
      <c r="FH319" s="9"/>
      <c r="FI319" s="9"/>
      <c r="FJ319" s="9"/>
      <c r="FK319" s="9"/>
      <c r="FL319" s="9"/>
      <c r="FM319" s="9"/>
      <c r="FN319" s="9"/>
      <c r="FO319" s="7"/>
      <c r="FP319" s="13" t="s">
        <v>533</v>
      </c>
    </row>
    <row r="320" spans="1:172" s="6" customFormat="1" x14ac:dyDescent="0.35">
      <c r="A320" s="13" t="s">
        <v>531</v>
      </c>
      <c r="C320" s="13"/>
      <c r="D320" s="1" t="s">
        <v>172</v>
      </c>
      <c r="E320" s="2">
        <v>50.733888999999998</v>
      </c>
      <c r="F320" s="2">
        <v>50.733888999999998</v>
      </c>
      <c r="G320" s="2">
        <v>120.199167</v>
      </c>
      <c r="H320" s="2">
        <v>120.199167</v>
      </c>
      <c r="L320" s="13" t="s">
        <v>538</v>
      </c>
      <c r="M320" s="13"/>
      <c r="P320" s="7"/>
      <c r="Q320" s="19">
        <v>182</v>
      </c>
      <c r="R320" s="7"/>
      <c r="S320" s="7"/>
      <c r="T320" s="7"/>
      <c r="U320" s="7"/>
      <c r="V320" s="7"/>
      <c r="W320" s="7"/>
      <c r="X320" s="7"/>
      <c r="Y320" s="7"/>
      <c r="Z320" s="7"/>
      <c r="AA320" s="7"/>
      <c r="AB320" s="9">
        <v>49.83</v>
      </c>
      <c r="AC320" s="9">
        <v>1.7558</v>
      </c>
      <c r="AD320" s="9"/>
      <c r="AE320" s="9">
        <v>16.190000000000001</v>
      </c>
      <c r="AF320" s="9"/>
      <c r="AG320" s="10"/>
      <c r="AH320" s="10"/>
      <c r="AI320" s="11">
        <v>9.7538320000000009</v>
      </c>
      <c r="AJ320" s="9">
        <v>7.625</v>
      </c>
      <c r="AK320" s="9">
        <v>2.65</v>
      </c>
      <c r="AL320" s="9">
        <v>0.14779999999999999</v>
      </c>
      <c r="AM320" s="9"/>
      <c r="AN320" s="9">
        <v>1.46</v>
      </c>
      <c r="AO320" s="9">
        <v>3.4220000000000002</v>
      </c>
      <c r="AP320" s="9">
        <v>0.5413</v>
      </c>
      <c r="AQ320" s="9"/>
      <c r="AR320" s="9"/>
      <c r="AS320" s="9"/>
      <c r="AT320" s="9"/>
      <c r="AU320" s="9"/>
      <c r="AV320" s="9"/>
      <c r="AW320" s="9"/>
      <c r="AX320" s="9"/>
      <c r="AY320" s="9"/>
      <c r="AZ320" s="9"/>
      <c r="BA320" s="9"/>
      <c r="BB320" s="9"/>
      <c r="BC320" s="9"/>
      <c r="BD320" s="9"/>
      <c r="BE320" s="9"/>
      <c r="BF320" s="9">
        <v>4.47</v>
      </c>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v>16.014724065699664</v>
      </c>
      <c r="CI320" s="9"/>
      <c r="CJ320" s="9">
        <v>221.52853265142934</v>
      </c>
      <c r="CK320" s="25">
        <v>140.60470207931172</v>
      </c>
      <c r="CL320" s="9"/>
      <c r="CM320" s="9"/>
      <c r="CN320" s="22">
        <v>30.763012730869608</v>
      </c>
      <c r="CO320" s="22">
        <v>68.599655128120304</v>
      </c>
      <c r="CP320" s="22">
        <v>34.702020678953929</v>
      </c>
      <c r="CQ320" s="22">
        <v>156.39950105053322</v>
      </c>
      <c r="CR320" s="22">
        <v>24.023355354179472</v>
      </c>
      <c r="CS320" s="10"/>
      <c r="CT320" s="10"/>
      <c r="CU320" s="10"/>
      <c r="CV320" s="10"/>
      <c r="CW320" s="10">
        <v>24.249847905455805</v>
      </c>
      <c r="CX320" s="10">
        <v>1161.2410771720058</v>
      </c>
      <c r="CY320" s="22">
        <v>22.433895922160591</v>
      </c>
      <c r="CZ320" s="22">
        <v>186.93834570707472</v>
      </c>
      <c r="DA320" s="22">
        <v>9.3882723657335543</v>
      </c>
      <c r="DB320" s="10"/>
      <c r="DC320" s="10"/>
      <c r="DD320" s="10"/>
      <c r="DE320" s="10"/>
      <c r="DF320" s="10"/>
      <c r="DG320" s="10"/>
      <c r="DH320" s="10"/>
      <c r="DI320" s="10"/>
      <c r="DJ320" s="10"/>
      <c r="DK320" s="10"/>
      <c r="DL320" s="10"/>
      <c r="DM320" s="22">
        <v>0.40506813197526337</v>
      </c>
      <c r="DN320" s="22">
        <v>658.49325812414543</v>
      </c>
      <c r="DO320" s="10">
        <v>33.185299712140001</v>
      </c>
      <c r="DP320" s="10">
        <v>70.918768476565532</v>
      </c>
      <c r="DQ320" s="10">
        <v>9.248057660375741</v>
      </c>
      <c r="DR320" s="10">
        <v>38.891795860269752</v>
      </c>
      <c r="DS320" s="10">
        <v>7.5151565379528442</v>
      </c>
      <c r="DT320" s="10">
        <v>2.1492754200769979</v>
      </c>
      <c r="DU320" s="10">
        <v>6.1686010003958165</v>
      </c>
      <c r="DV320" s="10">
        <v>0.78121086702969811</v>
      </c>
      <c r="DW320" s="10">
        <v>4.1921457703533163</v>
      </c>
      <c r="DX320" s="10">
        <v>0.74363241242336819</v>
      </c>
      <c r="DY320" s="10">
        <v>1.8943135686975381</v>
      </c>
      <c r="DZ320" s="10">
        <v>0.25732546181700466</v>
      </c>
      <c r="EA320" s="10">
        <v>1.5439863441427009</v>
      </c>
      <c r="EB320" s="10">
        <v>0.24117063861134039</v>
      </c>
      <c r="EC320" s="10">
        <v>4.5707301721511691</v>
      </c>
      <c r="ED320" s="10">
        <v>0.50817029612453402</v>
      </c>
      <c r="EE320" s="10"/>
      <c r="EF320" s="10"/>
      <c r="EG320" s="10"/>
      <c r="EH320" s="10"/>
      <c r="EI320" s="10"/>
      <c r="EJ320" s="10"/>
      <c r="EK320" s="10"/>
      <c r="EL320" s="10"/>
      <c r="EM320" s="22">
        <v>12.785600808340616</v>
      </c>
      <c r="EN320" s="10"/>
      <c r="EO320" s="22">
        <v>4.3319350667519636</v>
      </c>
      <c r="EP320" s="22">
        <v>1.0616925231223133</v>
      </c>
      <c r="EQ320" s="10"/>
      <c r="ER320" s="10"/>
      <c r="ES320" s="10"/>
      <c r="ET320" s="10"/>
      <c r="EU320" s="10"/>
      <c r="EV320" s="10"/>
      <c r="EW320" s="10"/>
      <c r="EX320" s="9"/>
      <c r="EY320" s="9"/>
      <c r="EZ320" s="9"/>
      <c r="FA320" s="9"/>
      <c r="FB320" s="9"/>
      <c r="FC320" s="9"/>
      <c r="FD320" s="9"/>
      <c r="FE320" s="9"/>
      <c r="FF320" s="9"/>
      <c r="FG320" s="9"/>
      <c r="FH320" s="9"/>
      <c r="FI320" s="9"/>
      <c r="FJ320" s="9"/>
      <c r="FK320" s="9"/>
      <c r="FL320" s="9"/>
      <c r="FM320" s="9"/>
      <c r="FN320" s="9"/>
      <c r="FO320" s="7"/>
      <c r="FP320" s="13" t="s">
        <v>533</v>
      </c>
    </row>
    <row r="321" spans="1:172" s="6" customFormat="1" x14ac:dyDescent="0.35">
      <c r="A321" s="13" t="s">
        <v>531</v>
      </c>
      <c r="C321" s="13"/>
      <c r="D321" s="1" t="s">
        <v>172</v>
      </c>
      <c r="E321" s="2">
        <v>51.390833000000001</v>
      </c>
      <c r="F321" s="2">
        <v>51.390833000000001</v>
      </c>
      <c r="G321" s="2">
        <v>121.05194400000001</v>
      </c>
      <c r="H321" s="2">
        <v>121.05194400000001</v>
      </c>
      <c r="L321" s="13" t="s">
        <v>539</v>
      </c>
      <c r="M321" s="13"/>
      <c r="P321" s="7"/>
      <c r="Q321" s="19">
        <v>193</v>
      </c>
      <c r="R321" s="7"/>
      <c r="S321" s="7"/>
      <c r="T321" s="7"/>
      <c r="U321" s="7"/>
      <c r="V321" s="7"/>
      <c r="W321" s="7"/>
      <c r="X321" s="7"/>
      <c r="Y321" s="7"/>
      <c r="Z321" s="7"/>
      <c r="AA321" s="7"/>
      <c r="AB321" s="9">
        <v>51.86</v>
      </c>
      <c r="AC321" s="9">
        <v>1.1399999999999999</v>
      </c>
      <c r="AD321" s="9"/>
      <c r="AE321" s="9">
        <v>18.62</v>
      </c>
      <c r="AF321" s="9"/>
      <c r="AG321" s="10"/>
      <c r="AH321" s="10"/>
      <c r="AI321" s="11">
        <v>7.9992220000000005</v>
      </c>
      <c r="AJ321" s="9">
        <v>4.2300000000000004</v>
      </c>
      <c r="AK321" s="9">
        <v>5.03</v>
      </c>
      <c r="AL321" s="9">
        <v>0.06</v>
      </c>
      <c r="AM321" s="9"/>
      <c r="AN321" s="9">
        <v>1.29</v>
      </c>
      <c r="AO321" s="9">
        <v>4.8600000000000003</v>
      </c>
      <c r="AP321" s="9">
        <v>0.26</v>
      </c>
      <c r="AQ321" s="9"/>
      <c r="AR321" s="9"/>
      <c r="AS321" s="9"/>
      <c r="AT321" s="9"/>
      <c r="AU321" s="9"/>
      <c r="AV321" s="9"/>
      <c r="AW321" s="9"/>
      <c r="AX321" s="9"/>
      <c r="AY321" s="9"/>
      <c r="AZ321" s="9"/>
      <c r="BA321" s="9"/>
      <c r="BB321" s="9"/>
      <c r="BC321" s="9"/>
      <c r="BD321" s="9"/>
      <c r="BE321" s="9"/>
      <c r="BF321" s="9">
        <v>3.56</v>
      </c>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v>20.277298857415381</v>
      </c>
      <c r="CI321" s="9"/>
      <c r="CJ321" s="9">
        <v>207.25955811092143</v>
      </c>
      <c r="CK321" s="25">
        <v>118.86008813877105</v>
      </c>
      <c r="CL321" s="9"/>
      <c r="CM321" s="9"/>
      <c r="CN321" s="22">
        <v>31.371395337212917</v>
      </c>
      <c r="CO321" s="22">
        <v>63.837169312211799</v>
      </c>
      <c r="CP321" s="22">
        <v>27.580102996109318</v>
      </c>
      <c r="CQ321" s="22">
        <v>74.943358294253997</v>
      </c>
      <c r="CR321" s="22">
        <v>20.967331135183304</v>
      </c>
      <c r="CS321" s="10"/>
      <c r="CT321" s="10"/>
      <c r="CU321" s="10"/>
      <c r="CV321" s="10"/>
      <c r="CW321" s="10">
        <v>12.368406411738791</v>
      </c>
      <c r="CX321" s="10">
        <v>1167.6631541193181</v>
      </c>
      <c r="CY321" s="22">
        <v>17.420224780117366</v>
      </c>
      <c r="CZ321" s="22">
        <v>143.8265405309221</v>
      </c>
      <c r="DA321" s="22">
        <v>4.5694362375102804</v>
      </c>
      <c r="DB321" s="10"/>
      <c r="DC321" s="10"/>
      <c r="DD321" s="10"/>
      <c r="DE321" s="10"/>
      <c r="DF321" s="10"/>
      <c r="DG321" s="10"/>
      <c r="DH321" s="10"/>
      <c r="DI321" s="10"/>
      <c r="DJ321" s="10"/>
      <c r="DK321" s="10"/>
      <c r="DL321" s="10"/>
      <c r="DM321" s="22">
        <v>3.9559019381158715</v>
      </c>
      <c r="DN321" s="22">
        <v>648.03096937505131</v>
      </c>
      <c r="DO321" s="10">
        <v>19.766197743217173</v>
      </c>
      <c r="DP321" s="10">
        <v>43.063898620128484</v>
      </c>
      <c r="DQ321" s="10">
        <v>5.4666389278551568</v>
      </c>
      <c r="DR321" s="10">
        <v>22.569898235249276</v>
      </c>
      <c r="DS321" s="10">
        <v>4.4798292565684239</v>
      </c>
      <c r="DT321" s="10">
        <v>1.4303486006057007</v>
      </c>
      <c r="DU321" s="10">
        <v>3.6606121897458057</v>
      </c>
      <c r="DV321" s="10">
        <v>0.54613187675549379</v>
      </c>
      <c r="DW321" s="10">
        <v>3.2261457570127181</v>
      </c>
      <c r="DX321" s="10">
        <v>0.62324874902678629</v>
      </c>
      <c r="DY321" s="10">
        <v>1.6995381778673124</v>
      </c>
      <c r="DZ321" s="10">
        <v>0.23107309828055786</v>
      </c>
      <c r="EA321" s="10">
        <v>1.6432310542345254</v>
      </c>
      <c r="EB321" s="10">
        <v>0.2492914694939399</v>
      </c>
      <c r="EC321" s="10">
        <v>3.5268143717014211</v>
      </c>
      <c r="ED321" s="10">
        <v>0.2726121000461536</v>
      </c>
      <c r="EE321" s="10"/>
      <c r="EF321" s="10"/>
      <c r="EG321" s="10"/>
      <c r="EH321" s="10"/>
      <c r="EI321" s="10"/>
      <c r="EJ321" s="10"/>
      <c r="EK321" s="10"/>
      <c r="EL321" s="10"/>
      <c r="EM321" s="22">
        <v>11.045235411230564</v>
      </c>
      <c r="EN321" s="10"/>
      <c r="EO321" s="22">
        <v>2.614974830728229</v>
      </c>
      <c r="EP321" s="22">
        <v>0.54237896607971059</v>
      </c>
      <c r="EQ321" s="10"/>
      <c r="ER321" s="10"/>
      <c r="ES321" s="10"/>
      <c r="ET321" s="10"/>
      <c r="EU321" s="10"/>
      <c r="EV321" s="10"/>
      <c r="EW321" s="10"/>
      <c r="EX321" s="9"/>
      <c r="EY321" s="9"/>
      <c r="EZ321" s="9"/>
      <c r="FA321" s="9"/>
      <c r="FB321" s="9"/>
      <c r="FC321" s="9"/>
      <c r="FD321" s="9"/>
      <c r="FE321" s="9"/>
      <c r="FF321" s="9"/>
      <c r="FG321" s="9"/>
      <c r="FH321" s="9"/>
      <c r="FI321" s="9"/>
      <c r="FJ321" s="9"/>
      <c r="FK321" s="9"/>
      <c r="FL321" s="9"/>
      <c r="FM321" s="9"/>
      <c r="FN321" s="9"/>
      <c r="FO321" s="7"/>
      <c r="FP321" s="13" t="s">
        <v>533</v>
      </c>
    </row>
    <row r="322" spans="1:172" s="6" customFormat="1" x14ac:dyDescent="0.35">
      <c r="A322" s="13" t="s">
        <v>531</v>
      </c>
      <c r="C322" s="13"/>
      <c r="D322" s="1" t="s">
        <v>172</v>
      </c>
      <c r="E322" s="2">
        <v>51.390833000000001</v>
      </c>
      <c r="F322" s="2">
        <v>51.390833000000001</v>
      </c>
      <c r="G322" s="2">
        <v>121.05194400000001</v>
      </c>
      <c r="H322" s="2">
        <v>121.05194400000001</v>
      </c>
      <c r="L322" s="13" t="s">
        <v>540</v>
      </c>
      <c r="M322" s="13"/>
      <c r="P322" s="7"/>
      <c r="Q322" s="19">
        <v>193</v>
      </c>
      <c r="R322" s="7"/>
      <c r="S322" s="7"/>
      <c r="T322" s="7"/>
      <c r="U322" s="7"/>
      <c r="V322" s="7"/>
      <c r="W322" s="7"/>
      <c r="X322" s="7"/>
      <c r="Y322" s="7"/>
      <c r="Z322" s="7"/>
      <c r="AA322" s="7"/>
      <c r="AB322" s="9">
        <v>52.3</v>
      </c>
      <c r="AC322" s="9">
        <v>1.1399999999999999</v>
      </c>
      <c r="AD322" s="9"/>
      <c r="AE322" s="9">
        <v>18.8</v>
      </c>
      <c r="AF322" s="9"/>
      <c r="AG322" s="10"/>
      <c r="AH322" s="10"/>
      <c r="AI322" s="11">
        <v>7.3423680000000004</v>
      </c>
      <c r="AJ322" s="9">
        <v>4.59</v>
      </c>
      <c r="AK322" s="9">
        <v>5.09</v>
      </c>
      <c r="AL322" s="9">
        <v>5.8000000000000003E-2</v>
      </c>
      <c r="AM322" s="9"/>
      <c r="AN322" s="9">
        <v>1.29</v>
      </c>
      <c r="AO322" s="9">
        <v>4.71</v>
      </c>
      <c r="AP322" s="9">
        <v>0.26</v>
      </c>
      <c r="AQ322" s="9"/>
      <c r="AR322" s="9"/>
      <c r="AS322" s="9"/>
      <c r="AT322" s="9"/>
      <c r="AU322" s="9"/>
      <c r="AV322" s="9"/>
      <c r="AW322" s="9"/>
      <c r="AX322" s="9"/>
      <c r="AY322" s="9"/>
      <c r="AZ322" s="9"/>
      <c r="BA322" s="9"/>
      <c r="BB322" s="9"/>
      <c r="BC322" s="9"/>
      <c r="BD322" s="9"/>
      <c r="BE322" s="9"/>
      <c r="BF322" s="9">
        <v>3.52</v>
      </c>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v>20.737750953638677</v>
      </c>
      <c r="CI322" s="9"/>
      <c r="CJ322" s="9">
        <v>207.19914661077985</v>
      </c>
      <c r="CK322" s="25">
        <v>124.52944973616017</v>
      </c>
      <c r="CL322" s="9"/>
      <c r="CM322" s="9"/>
      <c r="CN322" s="22">
        <v>30.318849262669456</v>
      </c>
      <c r="CO322" s="22">
        <v>63.7452532793953</v>
      </c>
      <c r="CP322" s="22">
        <v>29.943535395156321</v>
      </c>
      <c r="CQ322" s="22">
        <v>73.607619821196252</v>
      </c>
      <c r="CR322" s="22">
        <v>20.905095860291762</v>
      </c>
      <c r="CS322" s="10"/>
      <c r="CT322" s="10"/>
      <c r="CU322" s="10"/>
      <c r="CV322" s="10"/>
      <c r="CW322" s="10">
        <v>12.425520524078975</v>
      </c>
      <c r="CX322" s="10">
        <v>1156.6527032533813</v>
      </c>
      <c r="CY322" s="22">
        <v>16.788877756330272</v>
      </c>
      <c r="CZ322" s="22">
        <v>141.6615495801752</v>
      </c>
      <c r="DA322" s="22">
        <v>4.5371683344595892</v>
      </c>
      <c r="DB322" s="10"/>
      <c r="DC322" s="10"/>
      <c r="DD322" s="10"/>
      <c r="DE322" s="10"/>
      <c r="DF322" s="10"/>
      <c r="DG322" s="10"/>
      <c r="DH322" s="10"/>
      <c r="DI322" s="10"/>
      <c r="DJ322" s="10"/>
      <c r="DK322" s="10"/>
      <c r="DL322" s="10"/>
      <c r="DM322" s="22">
        <v>3.5029068979519602</v>
      </c>
      <c r="DN322" s="22">
        <v>664.89149164207799</v>
      </c>
      <c r="DO322" s="10">
        <v>20.102025786186516</v>
      </c>
      <c r="DP322" s="10">
        <v>44.529829458450273</v>
      </c>
      <c r="DQ322" s="10">
        <v>5.5811787609414711</v>
      </c>
      <c r="DR322" s="10">
        <v>22.894508572720742</v>
      </c>
      <c r="DS322" s="10">
        <v>4.4139804257349846</v>
      </c>
      <c r="DT322" s="10">
        <v>1.4414384805000326</v>
      </c>
      <c r="DU322" s="10">
        <v>3.6677042820292458</v>
      </c>
      <c r="DV322" s="10">
        <v>0.54201889146528492</v>
      </c>
      <c r="DW322" s="10">
        <v>3.2159637968054113</v>
      </c>
      <c r="DX322" s="10">
        <v>0.6115306320091346</v>
      </c>
      <c r="DY322" s="10">
        <v>1.6448061809270293</v>
      </c>
      <c r="DZ322" s="10">
        <v>0.22184990784794573</v>
      </c>
      <c r="EA322" s="10">
        <v>1.4974216987903479</v>
      </c>
      <c r="EB322" s="10">
        <v>0.22746486120709664</v>
      </c>
      <c r="EC322" s="10">
        <v>3.5047840665490204</v>
      </c>
      <c r="ED322" s="10">
        <v>0.27952657469151565</v>
      </c>
      <c r="EE322" s="10"/>
      <c r="EF322" s="10"/>
      <c r="EG322" s="10"/>
      <c r="EH322" s="10"/>
      <c r="EI322" s="10"/>
      <c r="EJ322" s="10"/>
      <c r="EK322" s="10"/>
      <c r="EL322" s="10"/>
      <c r="EM322" s="22">
        <v>11.233406913160975</v>
      </c>
      <c r="EN322" s="10"/>
      <c r="EO322" s="22">
        <v>2.5342908778766677</v>
      </c>
      <c r="EP322" s="22">
        <v>0.52988163275841371</v>
      </c>
      <c r="EQ322" s="10"/>
      <c r="ER322" s="10"/>
      <c r="ES322" s="10"/>
      <c r="ET322" s="10"/>
      <c r="EU322" s="10"/>
      <c r="EV322" s="10"/>
      <c r="EW322" s="10"/>
      <c r="EX322" s="9"/>
      <c r="EY322" s="9"/>
      <c r="EZ322" s="9"/>
      <c r="FA322" s="9"/>
      <c r="FB322" s="9"/>
      <c r="FC322" s="9"/>
      <c r="FD322" s="9"/>
      <c r="FE322" s="9"/>
      <c r="FF322" s="9"/>
      <c r="FG322" s="9"/>
      <c r="FH322" s="9"/>
      <c r="FI322" s="9"/>
      <c r="FJ322" s="9"/>
      <c r="FK322" s="9"/>
      <c r="FL322" s="9"/>
      <c r="FM322" s="9"/>
      <c r="FN322" s="9"/>
      <c r="FO322" s="7"/>
      <c r="FP322" s="13" t="s">
        <v>533</v>
      </c>
    </row>
    <row r="323" spans="1:172" s="6" customFormat="1" x14ac:dyDescent="0.35">
      <c r="A323" s="13" t="s">
        <v>531</v>
      </c>
      <c r="C323" s="13"/>
      <c r="D323" s="1" t="s">
        <v>172</v>
      </c>
      <c r="E323" s="2">
        <v>49.542499999999997</v>
      </c>
      <c r="F323" s="2">
        <v>49.542499999999997</v>
      </c>
      <c r="G323" s="2">
        <v>119.853056</v>
      </c>
      <c r="H323" s="2">
        <v>119.853056</v>
      </c>
      <c r="L323" s="13" t="s">
        <v>541</v>
      </c>
      <c r="M323" s="13"/>
      <c r="P323" s="7"/>
      <c r="Q323" s="19">
        <v>181</v>
      </c>
      <c r="R323" s="7"/>
      <c r="S323" s="7"/>
      <c r="T323" s="7"/>
      <c r="U323" s="7"/>
      <c r="V323" s="7"/>
      <c r="W323" s="7"/>
      <c r="X323" s="7"/>
      <c r="Y323" s="7"/>
      <c r="Z323" s="7"/>
      <c r="AA323" s="7"/>
      <c r="AB323" s="9">
        <v>53.87</v>
      </c>
      <c r="AC323" s="9">
        <v>1.1100000000000001</v>
      </c>
      <c r="AD323" s="9"/>
      <c r="AE323" s="9">
        <v>15.21</v>
      </c>
      <c r="AF323" s="9"/>
      <c r="AG323" s="10"/>
      <c r="AH323" s="10"/>
      <c r="AI323" s="11">
        <v>8.6920680000000008</v>
      </c>
      <c r="AJ323" s="9">
        <v>5.04</v>
      </c>
      <c r="AK323" s="9">
        <v>3.1</v>
      </c>
      <c r="AL323" s="9">
        <v>0.27</v>
      </c>
      <c r="AM323" s="9"/>
      <c r="AN323" s="9">
        <v>1.1299999999999999</v>
      </c>
      <c r="AO323" s="9">
        <v>4.51</v>
      </c>
      <c r="AP323" s="9">
        <v>0.32</v>
      </c>
      <c r="AQ323" s="9"/>
      <c r="AR323" s="9"/>
      <c r="AS323" s="9"/>
      <c r="AT323" s="9"/>
      <c r="AU323" s="9"/>
      <c r="AV323" s="9"/>
      <c r="AW323" s="9"/>
      <c r="AX323" s="9"/>
      <c r="AY323" s="9"/>
      <c r="AZ323" s="9"/>
      <c r="BA323" s="9"/>
      <c r="BB323" s="9"/>
      <c r="BC323" s="9"/>
      <c r="BD323" s="9"/>
      <c r="BE323" s="9"/>
      <c r="BF323" s="9">
        <v>5.26</v>
      </c>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v>22.648104460682323</v>
      </c>
      <c r="CI323" s="9"/>
      <c r="CJ323" s="9">
        <v>206.83141657304597</v>
      </c>
      <c r="CK323" s="26">
        <v>2.7330046190450386</v>
      </c>
      <c r="CL323" s="9"/>
      <c r="CM323" s="9"/>
      <c r="CN323" s="22">
        <v>18.05140233755105</v>
      </c>
      <c r="CO323" s="22">
        <v>4.1709254804327918</v>
      </c>
      <c r="CP323" s="22">
        <v>14.919207335702495</v>
      </c>
      <c r="CQ323" s="22">
        <v>121.15937140326328</v>
      </c>
      <c r="CR323" s="22">
        <v>19.825676755119392</v>
      </c>
      <c r="CS323" s="10"/>
      <c r="CT323" s="10"/>
      <c r="CU323" s="10"/>
      <c r="CV323" s="10"/>
      <c r="CW323" s="10">
        <v>25.118455906409203</v>
      </c>
      <c r="CX323" s="10">
        <v>210.11726995700286</v>
      </c>
      <c r="CY323" s="22">
        <v>35.257204210751247</v>
      </c>
      <c r="CZ323" s="22">
        <v>158.00884624567297</v>
      </c>
      <c r="DA323" s="22">
        <v>7.0475786823493731</v>
      </c>
      <c r="DB323" s="10"/>
      <c r="DC323" s="10"/>
      <c r="DD323" s="10"/>
      <c r="DE323" s="10"/>
      <c r="DF323" s="10"/>
      <c r="DG323" s="10"/>
      <c r="DH323" s="10"/>
      <c r="DI323" s="10"/>
      <c r="DJ323" s="10"/>
      <c r="DK323" s="10"/>
      <c r="DL323" s="10"/>
      <c r="DM323" s="22">
        <v>2.8567297550002375</v>
      </c>
      <c r="DN323" s="22">
        <v>241.95105524114615</v>
      </c>
      <c r="DO323" s="10">
        <v>22.996032079884973</v>
      </c>
      <c r="DP323" s="10">
        <v>49.795554410605639</v>
      </c>
      <c r="DQ323" s="10">
        <v>6.2257887585092089</v>
      </c>
      <c r="DR323" s="10">
        <v>25.816258498488967</v>
      </c>
      <c r="DS323" s="10">
        <v>6.0066528124024483</v>
      </c>
      <c r="DT323" s="10">
        <v>1.6860115648393184</v>
      </c>
      <c r="DU323" s="10">
        <v>5.5824073119331201</v>
      </c>
      <c r="DV323" s="10">
        <v>0.88048886553186789</v>
      </c>
      <c r="DW323" s="10">
        <v>5.8792629863686985</v>
      </c>
      <c r="DX323" s="10">
        <v>1.1632938473766696</v>
      </c>
      <c r="DY323" s="10">
        <v>3.2597834806249217</v>
      </c>
      <c r="DZ323" s="10">
        <v>0.49894870464713909</v>
      </c>
      <c r="EA323" s="10">
        <v>3.002980276572456</v>
      </c>
      <c r="EB323" s="10">
        <v>0.45554124957999981</v>
      </c>
      <c r="EC323" s="10">
        <v>3.9522502413185299</v>
      </c>
      <c r="ED323" s="10">
        <v>0.46509795399780407</v>
      </c>
      <c r="EE323" s="10"/>
      <c r="EF323" s="10"/>
      <c r="EG323" s="10"/>
      <c r="EH323" s="10"/>
      <c r="EI323" s="10"/>
      <c r="EJ323" s="10"/>
      <c r="EK323" s="10"/>
      <c r="EL323" s="10"/>
      <c r="EM323" s="22">
        <v>16.182513755964248</v>
      </c>
      <c r="EN323" s="10"/>
      <c r="EO323" s="22">
        <v>4.6741303312219618</v>
      </c>
      <c r="EP323" s="22">
        <v>0.97579580578586844</v>
      </c>
      <c r="EQ323" s="10"/>
      <c r="ER323" s="10"/>
      <c r="ES323" s="10"/>
      <c r="ET323" s="10"/>
      <c r="EU323" s="10"/>
      <c r="EV323" s="10"/>
      <c r="EW323" s="10"/>
      <c r="EX323" s="9"/>
      <c r="EY323" s="9"/>
      <c r="EZ323" s="9"/>
      <c r="FA323" s="9"/>
      <c r="FB323" s="9"/>
      <c r="FC323" s="9"/>
      <c r="FD323" s="9"/>
      <c r="FE323" s="9"/>
      <c r="FF323" s="9"/>
      <c r="FG323" s="9"/>
      <c r="FH323" s="9"/>
      <c r="FI323" s="9"/>
      <c r="FJ323" s="9"/>
      <c r="FK323" s="9"/>
      <c r="FL323" s="9"/>
      <c r="FM323" s="9"/>
      <c r="FN323" s="9"/>
      <c r="FO323" s="7"/>
      <c r="FP323" s="13" t="s">
        <v>533</v>
      </c>
    </row>
    <row r="324" spans="1:172" s="6" customFormat="1" x14ac:dyDescent="0.35">
      <c r="A324" s="13" t="s">
        <v>531</v>
      </c>
      <c r="C324" s="13"/>
      <c r="D324" s="1" t="s">
        <v>172</v>
      </c>
      <c r="E324" s="2">
        <v>49.542499999999997</v>
      </c>
      <c r="F324" s="2">
        <v>49.542499999999997</v>
      </c>
      <c r="G324" s="2">
        <v>119.853056</v>
      </c>
      <c r="H324" s="2">
        <v>119.853056</v>
      </c>
      <c r="L324" s="13" t="s">
        <v>542</v>
      </c>
      <c r="M324" s="13"/>
      <c r="P324" s="7"/>
      <c r="Q324" s="19">
        <v>181</v>
      </c>
      <c r="R324" s="7"/>
      <c r="S324" s="7"/>
      <c r="T324" s="7"/>
      <c r="U324" s="7"/>
      <c r="V324" s="7"/>
      <c r="W324" s="7"/>
      <c r="X324" s="7"/>
      <c r="Y324" s="7"/>
      <c r="Z324" s="7"/>
      <c r="AA324" s="7"/>
      <c r="AB324" s="9">
        <v>53.28</v>
      </c>
      <c r="AC324" s="9">
        <v>1.24</v>
      </c>
      <c r="AD324" s="9"/>
      <c r="AE324" s="9">
        <v>15.46</v>
      </c>
      <c r="AF324" s="9"/>
      <c r="AG324" s="10"/>
      <c r="AH324" s="10"/>
      <c r="AI324" s="11">
        <v>8.7010660000000009</v>
      </c>
      <c r="AJ324" s="9">
        <v>4.41</v>
      </c>
      <c r="AK324" s="9">
        <v>3.13</v>
      </c>
      <c r="AL324" s="9">
        <v>0.26</v>
      </c>
      <c r="AM324" s="9"/>
      <c r="AN324" s="9">
        <v>1.06</v>
      </c>
      <c r="AO324" s="9">
        <v>4.96</v>
      </c>
      <c r="AP324" s="9">
        <v>0.34</v>
      </c>
      <c r="AQ324" s="9"/>
      <c r="AR324" s="9"/>
      <c r="AS324" s="9"/>
      <c r="AT324" s="9"/>
      <c r="AU324" s="9"/>
      <c r="AV324" s="9"/>
      <c r="AW324" s="9"/>
      <c r="AX324" s="9"/>
      <c r="AY324" s="9"/>
      <c r="AZ324" s="9"/>
      <c r="BA324" s="9"/>
      <c r="BB324" s="9"/>
      <c r="BC324" s="9"/>
      <c r="BD324" s="9"/>
      <c r="BE324" s="9"/>
      <c r="BF324" s="9">
        <v>5.52</v>
      </c>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v>25.034685754769491</v>
      </c>
      <c r="CI324" s="9"/>
      <c r="CJ324" s="9">
        <v>216.05785810326245</v>
      </c>
      <c r="CK324" s="26">
        <v>2.8070422037819438</v>
      </c>
      <c r="CL324" s="9"/>
      <c r="CM324" s="9"/>
      <c r="CN324" s="22">
        <v>20.434975777487836</v>
      </c>
      <c r="CO324" s="22">
        <v>3.5211652108400937</v>
      </c>
      <c r="CP324" s="22">
        <v>12.516166834476628</v>
      </c>
      <c r="CQ324" s="22">
        <v>126.82199115721642</v>
      </c>
      <c r="CR324" s="22">
        <v>18.576377983476107</v>
      </c>
      <c r="CS324" s="10"/>
      <c r="CT324" s="10"/>
      <c r="CU324" s="10"/>
      <c r="CV324" s="10"/>
      <c r="CW324" s="10">
        <v>23.868172787388797</v>
      </c>
      <c r="CX324" s="10">
        <v>258.65707241772691</v>
      </c>
      <c r="CY324" s="22">
        <v>35.869252674047353</v>
      </c>
      <c r="CZ324" s="22">
        <v>175.09742709332988</v>
      </c>
      <c r="DA324" s="22">
        <v>7.9117432716713187</v>
      </c>
      <c r="DB324" s="10"/>
      <c r="DC324" s="10"/>
      <c r="DD324" s="10"/>
      <c r="DE324" s="10"/>
      <c r="DF324" s="10"/>
      <c r="DG324" s="10"/>
      <c r="DH324" s="10"/>
      <c r="DI324" s="10"/>
      <c r="DJ324" s="10"/>
      <c r="DK324" s="10"/>
      <c r="DL324" s="10"/>
      <c r="DM324" s="22">
        <v>2.2367655768538559</v>
      </c>
      <c r="DN324" s="22">
        <v>239.35771248992634</v>
      </c>
      <c r="DO324" s="10">
        <v>22.54465223006401</v>
      </c>
      <c r="DP324" s="10">
        <v>50.311103602884032</v>
      </c>
      <c r="DQ324" s="10">
        <v>6.4705305311932655</v>
      </c>
      <c r="DR324" s="10">
        <v>26.65656134093426</v>
      </c>
      <c r="DS324" s="10">
        <v>5.8254108014525317</v>
      </c>
      <c r="DT324" s="10">
        <v>1.7147958684211768</v>
      </c>
      <c r="DU324" s="10">
        <v>6.1940341997495247</v>
      </c>
      <c r="DV324" s="10">
        <v>0.9624241796477746</v>
      </c>
      <c r="DW324" s="10">
        <v>6.0449720098600803</v>
      </c>
      <c r="DX324" s="10">
        <v>1.2459637817727682</v>
      </c>
      <c r="DY324" s="10">
        <v>3.449964969883395</v>
      </c>
      <c r="DZ324" s="10">
        <v>0.52068124596785037</v>
      </c>
      <c r="EA324" s="10">
        <v>3.3741956214447901</v>
      </c>
      <c r="EB324" s="10">
        <v>0.53101576951652374</v>
      </c>
      <c r="EC324" s="10">
        <v>4.2361991541949946</v>
      </c>
      <c r="ED324" s="10">
        <v>0.51233198825824711</v>
      </c>
      <c r="EE324" s="10"/>
      <c r="EF324" s="10"/>
      <c r="EG324" s="10"/>
      <c r="EH324" s="10"/>
      <c r="EI324" s="10"/>
      <c r="EJ324" s="10"/>
      <c r="EK324" s="10"/>
      <c r="EL324" s="10"/>
      <c r="EM324" s="22">
        <v>19.776042748014678</v>
      </c>
      <c r="EN324" s="10"/>
      <c r="EO324" s="22">
        <v>5.2749128096042668</v>
      </c>
      <c r="EP324" s="22">
        <v>1.0085595965121483</v>
      </c>
      <c r="EQ324" s="10"/>
      <c r="ER324" s="10"/>
      <c r="ES324" s="10"/>
      <c r="ET324" s="10"/>
      <c r="EU324" s="10"/>
      <c r="EV324" s="10"/>
      <c r="EW324" s="10"/>
      <c r="EX324" s="9"/>
      <c r="EY324" s="9"/>
      <c r="EZ324" s="9"/>
      <c r="FA324" s="9"/>
      <c r="FB324" s="9"/>
      <c r="FC324" s="9"/>
      <c r="FD324" s="9"/>
      <c r="FE324" s="9"/>
      <c r="FF324" s="9"/>
      <c r="FG324" s="9"/>
      <c r="FH324" s="9"/>
      <c r="FI324" s="9"/>
      <c r="FJ324" s="9"/>
      <c r="FK324" s="9"/>
      <c r="FL324" s="9"/>
      <c r="FM324" s="9"/>
      <c r="FN324" s="9"/>
      <c r="FO324" s="7"/>
      <c r="FP324" s="13" t="s">
        <v>533</v>
      </c>
    </row>
    <row r="325" spans="1:172" s="6" customFormat="1" x14ac:dyDescent="0.35">
      <c r="A325" s="13" t="s">
        <v>531</v>
      </c>
      <c r="C325" s="13"/>
      <c r="D325" s="1" t="s">
        <v>172</v>
      </c>
      <c r="E325" s="2">
        <v>49.542499999999997</v>
      </c>
      <c r="F325" s="2">
        <v>49.542499999999997</v>
      </c>
      <c r="G325" s="2">
        <v>119.853056</v>
      </c>
      <c r="H325" s="2">
        <v>119.853056</v>
      </c>
      <c r="L325" s="13" t="s">
        <v>543</v>
      </c>
      <c r="M325" s="13"/>
      <c r="P325" s="7"/>
      <c r="Q325" s="19">
        <v>181</v>
      </c>
      <c r="R325" s="7"/>
      <c r="S325" s="7"/>
      <c r="T325" s="7"/>
      <c r="U325" s="7"/>
      <c r="V325" s="7"/>
      <c r="W325" s="7"/>
      <c r="X325" s="7"/>
      <c r="Y325" s="7"/>
      <c r="Z325" s="7"/>
      <c r="AA325" s="7"/>
      <c r="AB325" s="9">
        <v>53.85</v>
      </c>
      <c r="AC325" s="9">
        <v>1.23</v>
      </c>
      <c r="AD325" s="9"/>
      <c r="AE325" s="9">
        <v>15.47</v>
      </c>
      <c r="AF325" s="9"/>
      <c r="AG325" s="10"/>
      <c r="AH325" s="10"/>
      <c r="AI325" s="11">
        <v>9.1149740000000019</v>
      </c>
      <c r="AJ325" s="9">
        <v>4.0999999999999996</v>
      </c>
      <c r="AK325" s="9">
        <v>2.97</v>
      </c>
      <c r="AL325" s="9">
        <v>0.26</v>
      </c>
      <c r="AM325" s="9"/>
      <c r="AN325" s="9">
        <v>1.93</v>
      </c>
      <c r="AO325" s="9">
        <v>4.21</v>
      </c>
      <c r="AP325" s="9">
        <v>0.32</v>
      </c>
      <c r="AQ325" s="9"/>
      <c r="AR325" s="9"/>
      <c r="AS325" s="9"/>
      <c r="AT325" s="9"/>
      <c r="AU325" s="9"/>
      <c r="AV325" s="9"/>
      <c r="AW325" s="9"/>
      <c r="AX325" s="9"/>
      <c r="AY325" s="9"/>
      <c r="AZ325" s="9"/>
      <c r="BA325" s="9"/>
      <c r="BB325" s="9"/>
      <c r="BC325" s="9"/>
      <c r="BD325" s="9"/>
      <c r="BE325" s="9"/>
      <c r="BF325" s="9">
        <v>5.0599999999999996</v>
      </c>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v>24.680465331248879</v>
      </c>
      <c r="CI325" s="9"/>
      <c r="CJ325" s="9">
        <v>228.13943843859292</v>
      </c>
      <c r="CK325" s="26">
        <v>2.6198619679414898</v>
      </c>
      <c r="CL325" s="9"/>
      <c r="CM325" s="9"/>
      <c r="CN325" s="22">
        <v>17.791900464184643</v>
      </c>
      <c r="CO325" s="22">
        <v>2.938182630506311</v>
      </c>
      <c r="CP325" s="22">
        <v>6.3023702914035811</v>
      </c>
      <c r="CQ325" s="22">
        <v>120.67078267648053</v>
      </c>
      <c r="CR325" s="22">
        <v>21.338786306668784</v>
      </c>
      <c r="CS325" s="10"/>
      <c r="CT325" s="10"/>
      <c r="CU325" s="10"/>
      <c r="CV325" s="10"/>
      <c r="CW325" s="10">
        <v>44.003568786348254</v>
      </c>
      <c r="CX325" s="10">
        <v>241.70491829104876</v>
      </c>
      <c r="CY325" s="22">
        <v>34.187404025701127</v>
      </c>
      <c r="CZ325" s="22">
        <v>169.99111558297687</v>
      </c>
      <c r="DA325" s="22">
        <v>7.6567841111550496</v>
      </c>
      <c r="DB325" s="10"/>
      <c r="DC325" s="10"/>
      <c r="DD325" s="10"/>
      <c r="DE325" s="10"/>
      <c r="DF325" s="10"/>
      <c r="DG325" s="10"/>
      <c r="DH325" s="10"/>
      <c r="DI325" s="10"/>
      <c r="DJ325" s="10"/>
      <c r="DK325" s="10"/>
      <c r="DL325" s="10"/>
      <c r="DM325" s="22">
        <v>4.8424282072062894</v>
      </c>
      <c r="DN325" s="22">
        <v>419.28483705713001</v>
      </c>
      <c r="DO325" s="10">
        <v>22.095558122234443</v>
      </c>
      <c r="DP325" s="10">
        <v>49.550561790536946</v>
      </c>
      <c r="DQ325" s="10">
        <v>6.0868027537072749</v>
      </c>
      <c r="DR325" s="10">
        <v>26.024524708534972</v>
      </c>
      <c r="DS325" s="10">
        <v>5.8957726974546674</v>
      </c>
      <c r="DT325" s="10">
        <v>1.7484453466069181</v>
      </c>
      <c r="DU325" s="10">
        <v>6.0632200449486726</v>
      </c>
      <c r="DV325" s="10">
        <v>0.96511564070852651</v>
      </c>
      <c r="DW325" s="10">
        <v>6.0303073911396678</v>
      </c>
      <c r="DX325" s="10">
        <v>1.2141515449808189</v>
      </c>
      <c r="DY325" s="10">
        <v>3.4222384876323004</v>
      </c>
      <c r="DZ325" s="10">
        <v>0.50299342619090348</v>
      </c>
      <c r="EA325" s="10">
        <v>3.2449096735015011</v>
      </c>
      <c r="EB325" s="10">
        <v>0.49293126072963311</v>
      </c>
      <c r="EC325" s="10">
        <v>4.3234161709698409</v>
      </c>
      <c r="ED325" s="10">
        <v>0.49332514396510846</v>
      </c>
      <c r="EE325" s="10"/>
      <c r="EF325" s="10"/>
      <c r="EG325" s="10"/>
      <c r="EH325" s="10"/>
      <c r="EI325" s="10"/>
      <c r="EJ325" s="10"/>
      <c r="EK325" s="10"/>
      <c r="EL325" s="10"/>
      <c r="EM325" s="22">
        <v>17.069763924005734</v>
      </c>
      <c r="EN325" s="10"/>
      <c r="EO325" s="22">
        <v>5.1471351970536006</v>
      </c>
      <c r="EP325" s="22">
        <v>1.1179106972460424</v>
      </c>
      <c r="EQ325" s="10"/>
      <c r="ER325" s="10"/>
      <c r="ES325" s="10"/>
      <c r="ET325" s="10"/>
      <c r="EU325" s="10"/>
      <c r="EV325" s="10"/>
      <c r="EW325" s="10"/>
      <c r="EX325" s="9"/>
      <c r="EY325" s="9"/>
      <c r="EZ325" s="9"/>
      <c r="FA325" s="9"/>
      <c r="FB325" s="9"/>
      <c r="FC325" s="9"/>
      <c r="FD325" s="9"/>
      <c r="FE325" s="9"/>
      <c r="FF325" s="9"/>
      <c r="FG325" s="9"/>
      <c r="FH325" s="9"/>
      <c r="FI325" s="9"/>
      <c r="FJ325" s="9"/>
      <c r="FK325" s="9"/>
      <c r="FL325" s="9"/>
      <c r="FM325" s="9"/>
      <c r="FN325" s="9"/>
      <c r="FO325" s="7"/>
      <c r="FP325" s="13" t="s">
        <v>533</v>
      </c>
    </row>
    <row r="326" spans="1:172" s="6" customFormat="1" x14ac:dyDescent="0.35">
      <c r="A326" s="13" t="s">
        <v>531</v>
      </c>
      <c r="C326" s="13"/>
      <c r="D326" s="1" t="s">
        <v>172</v>
      </c>
      <c r="E326" s="2">
        <v>49.542499999999997</v>
      </c>
      <c r="F326" s="2">
        <v>49.542499999999997</v>
      </c>
      <c r="G326" s="2">
        <v>119.853056</v>
      </c>
      <c r="H326" s="2">
        <v>119.853056</v>
      </c>
      <c r="L326" s="13" t="s">
        <v>544</v>
      </c>
      <c r="M326" s="13"/>
      <c r="P326" s="7"/>
      <c r="Q326" s="19">
        <v>181</v>
      </c>
      <c r="R326" s="7"/>
      <c r="S326" s="7"/>
      <c r="T326" s="7"/>
      <c r="U326" s="7"/>
      <c r="V326" s="7"/>
      <c r="W326" s="7"/>
      <c r="X326" s="7"/>
      <c r="Y326" s="7"/>
      <c r="Z326" s="7"/>
      <c r="AA326" s="7"/>
      <c r="AB326" s="9">
        <v>54.49</v>
      </c>
      <c r="AC326" s="9">
        <v>1.23</v>
      </c>
      <c r="AD326" s="9"/>
      <c r="AE326" s="9">
        <v>15.59</v>
      </c>
      <c r="AF326" s="9"/>
      <c r="AG326" s="10"/>
      <c r="AH326" s="10"/>
      <c r="AI326" s="11">
        <v>8.9980000000000011</v>
      </c>
      <c r="AJ326" s="9">
        <v>3.66</v>
      </c>
      <c r="AK326" s="9">
        <v>3.07</v>
      </c>
      <c r="AL326" s="9">
        <v>0.25</v>
      </c>
      <c r="AM326" s="9"/>
      <c r="AN326" s="9">
        <v>1.66</v>
      </c>
      <c r="AO326" s="9">
        <v>4.24</v>
      </c>
      <c r="AP326" s="9">
        <v>0.34</v>
      </c>
      <c r="AQ326" s="9"/>
      <c r="AR326" s="9"/>
      <c r="AS326" s="9"/>
      <c r="AT326" s="9"/>
      <c r="AU326" s="9"/>
      <c r="AV326" s="9"/>
      <c r="AW326" s="9"/>
      <c r="AX326" s="9"/>
      <c r="AY326" s="9"/>
      <c r="AZ326" s="9"/>
      <c r="BA326" s="9"/>
      <c r="BB326" s="9"/>
      <c r="BC326" s="9"/>
      <c r="BD326" s="9"/>
      <c r="BE326" s="9"/>
      <c r="BF326" s="9">
        <v>5.16</v>
      </c>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v>25.192173519909964</v>
      </c>
      <c r="CI326" s="9"/>
      <c r="CJ326" s="9">
        <v>234.58445770314259</v>
      </c>
      <c r="CK326" s="26">
        <v>2.6902437234631162</v>
      </c>
      <c r="CL326" s="9"/>
      <c r="CM326" s="9"/>
      <c r="CN326" s="22">
        <v>18.865334500667988</v>
      </c>
      <c r="CO326" s="22">
        <v>2.9369841964935843</v>
      </c>
      <c r="CP326" s="22">
        <v>8.1380010717299118</v>
      </c>
      <c r="CQ326" s="22">
        <v>125.29844140284469</v>
      </c>
      <c r="CR326" s="22">
        <v>22.289950363962351</v>
      </c>
      <c r="CS326" s="10"/>
      <c r="CT326" s="10"/>
      <c r="CU326" s="10"/>
      <c r="CV326" s="10"/>
      <c r="CW326" s="10">
        <v>38.081088147314716</v>
      </c>
      <c r="CX326" s="10">
        <v>234.00212094057056</v>
      </c>
      <c r="CY326" s="22">
        <v>35.008728315037843</v>
      </c>
      <c r="CZ326" s="22">
        <v>171.01139851912154</v>
      </c>
      <c r="DA326" s="22">
        <v>7.7098218615455361</v>
      </c>
      <c r="DB326" s="10"/>
      <c r="DC326" s="10"/>
      <c r="DD326" s="10"/>
      <c r="DE326" s="10"/>
      <c r="DF326" s="10"/>
      <c r="DG326" s="10"/>
      <c r="DH326" s="10"/>
      <c r="DI326" s="10"/>
      <c r="DJ326" s="10"/>
      <c r="DK326" s="10"/>
      <c r="DL326" s="10"/>
      <c r="DM326" s="22">
        <v>5.1350119415988598</v>
      </c>
      <c r="DN326" s="22">
        <v>353.55171104436505</v>
      </c>
      <c r="DO326" s="10">
        <v>21.459126274255578</v>
      </c>
      <c r="DP326" s="10">
        <v>48.566473059170221</v>
      </c>
      <c r="DQ326" s="10">
        <v>6.1378513649372533</v>
      </c>
      <c r="DR326" s="10">
        <v>25.842523652919869</v>
      </c>
      <c r="DS326" s="10">
        <v>5.7272894087222248</v>
      </c>
      <c r="DT326" s="10">
        <v>1.7092743079993618</v>
      </c>
      <c r="DU326" s="10">
        <v>5.7755463574559824</v>
      </c>
      <c r="DV326" s="10">
        <v>0.93288250502115388</v>
      </c>
      <c r="DW326" s="10">
        <v>5.9502452338663518</v>
      </c>
      <c r="DX326" s="10">
        <v>1.1903803678061347</v>
      </c>
      <c r="DY326" s="10">
        <v>3.3846742436130182</v>
      </c>
      <c r="DZ326" s="10">
        <v>0.47403225682404143</v>
      </c>
      <c r="EA326" s="10">
        <v>3.3911120363672898</v>
      </c>
      <c r="EB326" s="10">
        <v>0.48925608674739895</v>
      </c>
      <c r="EC326" s="10">
        <v>4.4516573602825886</v>
      </c>
      <c r="ED326" s="10">
        <v>0.50382503174835291</v>
      </c>
      <c r="EE326" s="10"/>
      <c r="EF326" s="10"/>
      <c r="EG326" s="10"/>
      <c r="EH326" s="10"/>
      <c r="EI326" s="10"/>
      <c r="EJ326" s="10"/>
      <c r="EK326" s="10"/>
      <c r="EL326" s="10"/>
      <c r="EM326" s="22">
        <v>15.982812565309658</v>
      </c>
      <c r="EN326" s="10"/>
      <c r="EO326" s="22">
        <v>4.9897031875193667</v>
      </c>
      <c r="EP326" s="22">
        <v>1.0756173546988326</v>
      </c>
      <c r="EQ326" s="10"/>
      <c r="ER326" s="10"/>
      <c r="ES326" s="10"/>
      <c r="ET326" s="10"/>
      <c r="EU326" s="10"/>
      <c r="EV326" s="10"/>
      <c r="EW326" s="10"/>
      <c r="EX326" s="9"/>
      <c r="EY326" s="9"/>
      <c r="EZ326" s="9"/>
      <c r="FA326" s="9"/>
      <c r="FB326" s="9"/>
      <c r="FC326" s="9"/>
      <c r="FD326" s="9"/>
      <c r="FE326" s="9"/>
      <c r="FF326" s="9"/>
      <c r="FG326" s="9"/>
      <c r="FH326" s="9"/>
      <c r="FI326" s="9"/>
      <c r="FJ326" s="9"/>
      <c r="FK326" s="9"/>
      <c r="FL326" s="9"/>
      <c r="FM326" s="9"/>
      <c r="FN326" s="9"/>
      <c r="FO326" s="7"/>
      <c r="FP326" s="13" t="s">
        <v>533</v>
      </c>
    </row>
    <row r="327" spans="1:172" s="6" customFormat="1" x14ac:dyDescent="0.35">
      <c r="A327" s="13" t="s">
        <v>531</v>
      </c>
      <c r="C327" s="13"/>
      <c r="D327" s="1" t="s">
        <v>172</v>
      </c>
      <c r="E327" s="2">
        <v>49.542499999999997</v>
      </c>
      <c r="F327" s="2">
        <v>49.542499999999997</v>
      </c>
      <c r="G327" s="2">
        <v>119.853056</v>
      </c>
      <c r="H327" s="2">
        <v>119.853056</v>
      </c>
      <c r="L327" s="13" t="s">
        <v>545</v>
      </c>
      <c r="M327" s="13"/>
      <c r="P327" s="7"/>
      <c r="Q327" s="19">
        <v>181</v>
      </c>
      <c r="R327" s="7"/>
      <c r="S327" s="7"/>
      <c r="T327" s="7"/>
      <c r="U327" s="7"/>
      <c r="V327" s="7"/>
      <c r="W327" s="7"/>
      <c r="X327" s="7"/>
      <c r="Y327" s="7"/>
      <c r="Z327" s="7"/>
      <c r="AA327" s="7"/>
      <c r="AB327" s="9">
        <v>55.4</v>
      </c>
      <c r="AC327" s="9">
        <v>1.19</v>
      </c>
      <c r="AD327" s="9"/>
      <c r="AE327" s="9">
        <v>14.52</v>
      </c>
      <c r="AF327" s="9"/>
      <c r="AG327" s="10"/>
      <c r="AH327" s="10"/>
      <c r="AI327" s="11">
        <v>8.6650740000000006</v>
      </c>
      <c r="AJ327" s="9">
        <v>4.0199999999999996</v>
      </c>
      <c r="AK327" s="9">
        <v>3.47</v>
      </c>
      <c r="AL327" s="9">
        <v>0.3</v>
      </c>
      <c r="AM327" s="9"/>
      <c r="AN327" s="9">
        <v>1.53</v>
      </c>
      <c r="AO327" s="9">
        <v>4.01</v>
      </c>
      <c r="AP327" s="9">
        <v>0.32</v>
      </c>
      <c r="AQ327" s="9"/>
      <c r="AR327" s="9"/>
      <c r="AS327" s="9"/>
      <c r="AT327" s="9"/>
      <c r="AU327" s="9"/>
      <c r="AV327" s="9"/>
      <c r="AW327" s="9"/>
      <c r="AX327" s="9"/>
      <c r="AY327" s="9"/>
      <c r="AZ327" s="9"/>
      <c r="BA327" s="9"/>
      <c r="BB327" s="9"/>
      <c r="BC327" s="9"/>
      <c r="BD327" s="9"/>
      <c r="BE327" s="9"/>
      <c r="BF327" s="9">
        <v>4.9400000000000004</v>
      </c>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v>22.961267033125431</v>
      </c>
      <c r="CI327" s="9"/>
      <c r="CJ327" s="9">
        <v>203.59760317705314</v>
      </c>
      <c r="CK327" s="26">
        <v>2.8246260509448655</v>
      </c>
      <c r="CL327" s="9"/>
      <c r="CM327" s="9"/>
      <c r="CN327" s="22">
        <v>20.138993692993839</v>
      </c>
      <c r="CO327" s="22">
        <v>3.6920833835882032</v>
      </c>
      <c r="CP327" s="22">
        <v>40.228908589477989</v>
      </c>
      <c r="CQ327" s="22">
        <v>131.23751410729358</v>
      </c>
      <c r="CR327" s="22">
        <v>17.254349165430263</v>
      </c>
      <c r="CS327" s="10"/>
      <c r="CT327" s="10"/>
      <c r="CU327" s="10"/>
      <c r="CV327" s="10"/>
      <c r="CW327" s="10">
        <v>33.306844026164008</v>
      </c>
      <c r="CX327" s="10">
        <v>230.19334119755894</v>
      </c>
      <c r="CY327" s="22">
        <v>35.285802633378559</v>
      </c>
      <c r="CZ327" s="22">
        <v>166.71689872707904</v>
      </c>
      <c r="DA327" s="22">
        <v>7.5331832143245983</v>
      </c>
      <c r="DB327" s="10"/>
      <c r="DC327" s="10"/>
      <c r="DD327" s="10"/>
      <c r="DE327" s="10"/>
      <c r="DF327" s="10"/>
      <c r="DG327" s="10"/>
      <c r="DH327" s="10"/>
      <c r="DI327" s="10"/>
      <c r="DJ327" s="10"/>
      <c r="DK327" s="10"/>
      <c r="DL327" s="10"/>
      <c r="DM327" s="22">
        <v>2.4792781256345862</v>
      </c>
      <c r="DN327" s="22">
        <v>363.04006422851126</v>
      </c>
      <c r="DO327" s="10">
        <v>23.828104547747422</v>
      </c>
      <c r="DP327" s="10">
        <v>52.719350003761001</v>
      </c>
      <c r="DQ327" s="10">
        <v>6.5725654739838708</v>
      </c>
      <c r="DR327" s="10">
        <v>27.328036953583901</v>
      </c>
      <c r="DS327" s="10">
        <v>6.2558385228958544</v>
      </c>
      <c r="DT327" s="10">
        <v>1.5840414508005469</v>
      </c>
      <c r="DU327" s="10">
        <v>6.1456226881035443</v>
      </c>
      <c r="DV327" s="10">
        <v>0.89794290620693318</v>
      </c>
      <c r="DW327" s="10">
        <v>5.9628321091901393</v>
      </c>
      <c r="DX327" s="10">
        <v>1.1926451277326207</v>
      </c>
      <c r="DY327" s="10">
        <v>3.3400530807548159</v>
      </c>
      <c r="DZ327" s="10">
        <v>0.47270658461139659</v>
      </c>
      <c r="EA327" s="10">
        <v>3.2112491960077896</v>
      </c>
      <c r="EB327" s="10">
        <v>0.47383795859113148</v>
      </c>
      <c r="EC327" s="10">
        <v>4.3365920528836526</v>
      </c>
      <c r="ED327" s="10">
        <v>0.47486823734543954</v>
      </c>
      <c r="EE327" s="10"/>
      <c r="EF327" s="10"/>
      <c r="EG327" s="10"/>
      <c r="EH327" s="10"/>
      <c r="EI327" s="10"/>
      <c r="EJ327" s="10"/>
      <c r="EK327" s="10"/>
      <c r="EL327" s="10"/>
      <c r="EM327" s="22">
        <v>13.231372868429071</v>
      </c>
      <c r="EN327" s="10"/>
      <c r="EO327" s="22">
        <v>5.0360831273203601</v>
      </c>
      <c r="EP327" s="22">
        <v>0.95826652964748205</v>
      </c>
      <c r="EQ327" s="10"/>
      <c r="ER327" s="10"/>
      <c r="ES327" s="10"/>
      <c r="ET327" s="10"/>
      <c r="EU327" s="10"/>
      <c r="EV327" s="10"/>
      <c r="EW327" s="10"/>
      <c r="EX327" s="9"/>
      <c r="EY327" s="9"/>
      <c r="EZ327" s="9"/>
      <c r="FA327" s="9"/>
      <c r="FB327" s="9"/>
      <c r="FC327" s="9"/>
      <c r="FD327" s="9"/>
      <c r="FE327" s="9"/>
      <c r="FF327" s="9"/>
      <c r="FG327" s="9"/>
      <c r="FH327" s="9"/>
      <c r="FI327" s="9"/>
      <c r="FJ327" s="9"/>
      <c r="FK327" s="9"/>
      <c r="FL327" s="9"/>
      <c r="FM327" s="9"/>
      <c r="FN327" s="9"/>
      <c r="FO327" s="7"/>
      <c r="FP327" s="13" t="s">
        <v>533</v>
      </c>
    </row>
    <row r="328" spans="1:172" s="6" customFormat="1" x14ac:dyDescent="0.35">
      <c r="A328" s="13" t="s">
        <v>531</v>
      </c>
      <c r="C328" s="13"/>
      <c r="D328" s="1" t="s">
        <v>172</v>
      </c>
      <c r="E328" s="2">
        <v>51.432222000000003</v>
      </c>
      <c r="F328" s="2">
        <v>51.432222000000003</v>
      </c>
      <c r="G328" s="2">
        <v>121.531111</v>
      </c>
      <c r="H328" s="2">
        <v>121.531111</v>
      </c>
      <c r="L328" s="13" t="s">
        <v>546</v>
      </c>
      <c r="M328" s="13"/>
      <c r="P328" s="7"/>
      <c r="Q328" s="19">
        <v>186</v>
      </c>
      <c r="R328" s="7"/>
      <c r="S328" s="7"/>
      <c r="T328" s="7"/>
      <c r="U328" s="7"/>
      <c r="V328" s="7"/>
      <c r="W328" s="7"/>
      <c r="X328" s="7"/>
      <c r="Y328" s="7"/>
      <c r="Z328" s="7"/>
      <c r="AA328" s="7"/>
      <c r="AB328" s="9">
        <v>54.5</v>
      </c>
      <c r="AC328" s="9">
        <v>1.21</v>
      </c>
      <c r="AD328" s="9"/>
      <c r="AE328" s="9">
        <v>17.399999999999999</v>
      </c>
      <c r="AF328" s="9"/>
      <c r="AG328" s="10"/>
      <c r="AH328" s="10"/>
      <c r="AI328" s="11">
        <v>7.3783599999999998</v>
      </c>
      <c r="AJ328" s="9">
        <v>6.28</v>
      </c>
      <c r="AK328" s="9">
        <v>4.3600000000000003</v>
      </c>
      <c r="AL328" s="9">
        <v>0.14000000000000001</v>
      </c>
      <c r="AM328" s="9"/>
      <c r="AN328" s="9">
        <v>2.36</v>
      </c>
      <c r="AO328" s="9">
        <v>3.62</v>
      </c>
      <c r="AP328" s="9">
        <v>0.52</v>
      </c>
      <c r="AQ328" s="9"/>
      <c r="AR328" s="9"/>
      <c r="AS328" s="9"/>
      <c r="AT328" s="9"/>
      <c r="AU328" s="9"/>
      <c r="AV328" s="9"/>
      <c r="AW328" s="9"/>
      <c r="AX328" s="9"/>
      <c r="AY328" s="9"/>
      <c r="AZ328" s="9"/>
      <c r="BA328" s="9"/>
      <c r="BB328" s="9"/>
      <c r="BC328" s="9"/>
      <c r="BD328" s="9"/>
      <c r="BE328" s="9"/>
      <c r="BF328" s="9">
        <v>0.76</v>
      </c>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v>12.9</v>
      </c>
      <c r="CI328" s="9"/>
      <c r="CJ328" s="9">
        <v>147</v>
      </c>
      <c r="CK328" s="27">
        <v>64.2</v>
      </c>
      <c r="CL328" s="9"/>
      <c r="CM328" s="9"/>
      <c r="CN328" s="28">
        <v>23.9</v>
      </c>
      <c r="CO328" s="28">
        <v>40.6</v>
      </c>
      <c r="CP328" s="28">
        <v>31.5</v>
      </c>
      <c r="CQ328" s="28">
        <v>88.2</v>
      </c>
      <c r="CR328" s="28">
        <v>19.5</v>
      </c>
      <c r="CS328" s="10"/>
      <c r="CT328" s="10"/>
      <c r="CU328" s="10"/>
      <c r="CV328" s="10"/>
      <c r="CW328" s="10">
        <v>57</v>
      </c>
      <c r="CX328" s="10">
        <v>664</v>
      </c>
      <c r="CY328" s="28">
        <v>33.299999999999997</v>
      </c>
      <c r="CZ328" s="28">
        <v>268</v>
      </c>
      <c r="DA328" s="28">
        <v>12.4</v>
      </c>
      <c r="DB328" s="10"/>
      <c r="DC328" s="10"/>
      <c r="DD328" s="10"/>
      <c r="DE328" s="10"/>
      <c r="DF328" s="10"/>
      <c r="DG328" s="10"/>
      <c r="DH328" s="10"/>
      <c r="DI328" s="10"/>
      <c r="DJ328" s="10"/>
      <c r="DK328" s="10"/>
      <c r="DL328" s="10"/>
      <c r="DM328" s="28">
        <v>4.9800000000000004</v>
      </c>
      <c r="DN328" s="28">
        <v>449</v>
      </c>
      <c r="DO328" s="10">
        <v>40.1</v>
      </c>
      <c r="DP328" s="10">
        <v>85.9</v>
      </c>
      <c r="DQ328" s="10">
        <v>10.4</v>
      </c>
      <c r="DR328" s="10">
        <v>41.5</v>
      </c>
      <c r="DS328" s="10">
        <v>8.2899999999999991</v>
      </c>
      <c r="DT328" s="10">
        <v>2.14</v>
      </c>
      <c r="DU328" s="10">
        <v>6.94</v>
      </c>
      <c r="DV328" s="10">
        <v>1.07</v>
      </c>
      <c r="DW328" s="10">
        <v>6.02</v>
      </c>
      <c r="DX328" s="10">
        <v>1.1599999999999999</v>
      </c>
      <c r="DY328" s="10">
        <v>3.29</v>
      </c>
      <c r="DZ328" s="10">
        <v>0.48</v>
      </c>
      <c r="EA328" s="10">
        <v>3.19</v>
      </c>
      <c r="EB328" s="10">
        <v>0.47</v>
      </c>
      <c r="EC328" s="10">
        <v>6.13</v>
      </c>
      <c r="ED328" s="10">
        <v>0.72</v>
      </c>
      <c r="EE328" s="10"/>
      <c r="EF328" s="10"/>
      <c r="EG328" s="10"/>
      <c r="EH328" s="10"/>
      <c r="EI328" s="10"/>
      <c r="EJ328" s="10"/>
      <c r="EK328" s="10"/>
      <c r="EL328" s="10"/>
      <c r="EM328" s="28">
        <v>9.2899999999999991</v>
      </c>
      <c r="EN328" s="10"/>
      <c r="EO328" s="28">
        <v>5.33</v>
      </c>
      <c r="EP328" s="28">
        <v>1.39</v>
      </c>
      <c r="EQ328" s="10"/>
      <c r="ER328" s="10"/>
      <c r="ES328" s="10"/>
      <c r="ET328" s="10"/>
      <c r="EU328" s="10"/>
      <c r="EV328" s="10"/>
      <c r="EW328" s="10"/>
      <c r="EX328" s="9"/>
      <c r="EY328" s="9"/>
      <c r="EZ328" s="9"/>
      <c r="FA328" s="9"/>
      <c r="FB328" s="9"/>
      <c r="FC328" s="9"/>
      <c r="FD328" s="9"/>
      <c r="FE328" s="9"/>
      <c r="FF328" s="9"/>
      <c r="FG328" s="9"/>
      <c r="FH328" s="9"/>
      <c r="FI328" s="9"/>
      <c r="FJ328" s="9"/>
      <c r="FK328" s="9"/>
      <c r="FL328" s="9"/>
      <c r="FM328" s="9"/>
      <c r="FN328" s="9"/>
      <c r="FO328" s="7"/>
      <c r="FP328" s="13" t="s">
        <v>533</v>
      </c>
    </row>
    <row r="329" spans="1:172" s="6" customFormat="1" x14ac:dyDescent="0.35">
      <c r="A329" s="13" t="s">
        <v>531</v>
      </c>
      <c r="C329" s="13"/>
      <c r="D329" s="1" t="s">
        <v>172</v>
      </c>
      <c r="E329" s="2">
        <v>51.432222000000003</v>
      </c>
      <c r="F329" s="2">
        <v>51.432222000000003</v>
      </c>
      <c r="G329" s="2">
        <v>121.531111</v>
      </c>
      <c r="H329" s="2">
        <v>121.531111</v>
      </c>
      <c r="L329" s="13" t="s">
        <v>547</v>
      </c>
      <c r="M329" s="13"/>
      <c r="P329" s="7"/>
      <c r="Q329" s="19">
        <v>186</v>
      </c>
      <c r="R329" s="7"/>
      <c r="S329" s="7"/>
      <c r="T329" s="7"/>
      <c r="U329" s="7"/>
      <c r="V329" s="7"/>
      <c r="W329" s="7"/>
      <c r="X329" s="7"/>
      <c r="Y329" s="7"/>
      <c r="Z329" s="7"/>
      <c r="AA329" s="7"/>
      <c r="AB329" s="9">
        <v>58.58</v>
      </c>
      <c r="AC329" s="9">
        <v>0.86</v>
      </c>
      <c r="AD329" s="9"/>
      <c r="AE329" s="9">
        <v>16.809999999999999</v>
      </c>
      <c r="AF329" s="9"/>
      <c r="AG329" s="10"/>
      <c r="AH329" s="10"/>
      <c r="AI329" s="11">
        <v>5.452788</v>
      </c>
      <c r="AJ329" s="9">
        <v>5.81</v>
      </c>
      <c r="AK329" s="9">
        <v>4.08</v>
      </c>
      <c r="AL329" s="9">
        <v>9.9000000000000005E-2</v>
      </c>
      <c r="AM329" s="9"/>
      <c r="AN329" s="9">
        <v>2.1</v>
      </c>
      <c r="AO329" s="9">
        <v>4.18</v>
      </c>
      <c r="AP329" s="9">
        <v>0.28000000000000003</v>
      </c>
      <c r="AQ329" s="9"/>
      <c r="AR329" s="9"/>
      <c r="AS329" s="9"/>
      <c r="AT329" s="9"/>
      <c r="AU329" s="9"/>
      <c r="AV329" s="9"/>
      <c r="AW329" s="9"/>
      <c r="AX329" s="9"/>
      <c r="AY329" s="9"/>
      <c r="AZ329" s="9"/>
      <c r="BA329" s="9"/>
      <c r="BB329" s="9"/>
      <c r="BC329" s="9"/>
      <c r="BD329" s="9"/>
      <c r="BE329" s="9"/>
      <c r="BF329" s="9">
        <v>0.72</v>
      </c>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v>10.6</v>
      </c>
      <c r="CI329" s="9"/>
      <c r="CJ329" s="9">
        <v>115</v>
      </c>
      <c r="CK329" s="27">
        <v>83.2</v>
      </c>
      <c r="CL329" s="9"/>
      <c r="CM329" s="9"/>
      <c r="CN329" s="28">
        <v>18.5</v>
      </c>
      <c r="CO329" s="28">
        <v>51.8</v>
      </c>
      <c r="CP329" s="28">
        <v>38.700000000000003</v>
      </c>
      <c r="CQ329" s="28">
        <v>74.3</v>
      </c>
      <c r="CR329" s="28">
        <v>19.899999999999999</v>
      </c>
      <c r="CS329" s="10"/>
      <c r="CT329" s="10"/>
      <c r="CU329" s="10"/>
      <c r="CV329" s="10"/>
      <c r="CW329" s="10">
        <v>27.7</v>
      </c>
      <c r="CX329" s="10">
        <v>938</v>
      </c>
      <c r="CY329" s="28">
        <v>27.7</v>
      </c>
      <c r="CZ329" s="28">
        <v>236</v>
      </c>
      <c r="DA329" s="28">
        <v>10.199999999999999</v>
      </c>
      <c r="DB329" s="10"/>
      <c r="DC329" s="10"/>
      <c r="DD329" s="10"/>
      <c r="DE329" s="10"/>
      <c r="DF329" s="10"/>
      <c r="DG329" s="10"/>
      <c r="DH329" s="10"/>
      <c r="DI329" s="10"/>
      <c r="DJ329" s="10"/>
      <c r="DK329" s="10"/>
      <c r="DL329" s="10"/>
      <c r="DM329" s="28">
        <v>0.9</v>
      </c>
      <c r="DN329" s="28">
        <v>679</v>
      </c>
      <c r="DO329" s="10">
        <v>39.5</v>
      </c>
      <c r="DP329" s="10">
        <v>88</v>
      </c>
      <c r="DQ329" s="10">
        <v>10.3</v>
      </c>
      <c r="DR329" s="10">
        <v>40.299999999999997</v>
      </c>
      <c r="DS329" s="10">
        <v>7.71</v>
      </c>
      <c r="DT329" s="10">
        <v>1.87</v>
      </c>
      <c r="DU329" s="10">
        <v>6.02</v>
      </c>
      <c r="DV329" s="10">
        <v>0.87</v>
      </c>
      <c r="DW329" s="10">
        <v>4.8600000000000003</v>
      </c>
      <c r="DX329" s="10">
        <v>0.95</v>
      </c>
      <c r="DY329" s="10">
        <v>2.62</v>
      </c>
      <c r="DZ329" s="10">
        <v>0.38</v>
      </c>
      <c r="EA329" s="10">
        <v>2.54</v>
      </c>
      <c r="EB329" s="10">
        <v>0.41</v>
      </c>
      <c r="EC329" s="10">
        <v>6.01</v>
      </c>
      <c r="ED329" s="10">
        <v>0.65</v>
      </c>
      <c r="EE329" s="10"/>
      <c r="EF329" s="10"/>
      <c r="EG329" s="10"/>
      <c r="EH329" s="10"/>
      <c r="EI329" s="10"/>
      <c r="EJ329" s="10"/>
      <c r="EK329" s="10"/>
      <c r="EL329" s="10"/>
      <c r="EM329" s="28">
        <v>18.399999999999999</v>
      </c>
      <c r="EN329" s="10"/>
      <c r="EO329" s="28">
        <v>8.1199999999999992</v>
      </c>
      <c r="EP329" s="28">
        <v>2.0699999999999998</v>
      </c>
      <c r="EQ329" s="10"/>
      <c r="ER329" s="10"/>
      <c r="ES329" s="10"/>
      <c r="ET329" s="10"/>
      <c r="EU329" s="10"/>
      <c r="EV329" s="10"/>
      <c r="EW329" s="10"/>
      <c r="EX329" s="9"/>
      <c r="EY329" s="9"/>
      <c r="EZ329" s="9"/>
      <c r="FA329" s="9"/>
      <c r="FB329" s="9"/>
      <c r="FC329" s="9"/>
      <c r="FD329" s="9"/>
      <c r="FE329" s="9"/>
      <c r="FF329" s="9"/>
      <c r="FG329" s="9"/>
      <c r="FH329" s="9"/>
      <c r="FI329" s="9"/>
      <c r="FJ329" s="9"/>
      <c r="FK329" s="9"/>
      <c r="FL329" s="9"/>
      <c r="FM329" s="9"/>
      <c r="FN329" s="9"/>
      <c r="FO329" s="7"/>
      <c r="FP329" s="13" t="s">
        <v>533</v>
      </c>
    </row>
    <row r="330" spans="1:172" s="6" customFormat="1" x14ac:dyDescent="0.35">
      <c r="A330" s="13" t="s">
        <v>531</v>
      </c>
      <c r="C330" s="13"/>
      <c r="D330" s="1" t="s">
        <v>172</v>
      </c>
      <c r="E330" s="2">
        <v>51.432222000000003</v>
      </c>
      <c r="F330" s="2">
        <v>51.432222000000003</v>
      </c>
      <c r="G330" s="2">
        <v>121.531111</v>
      </c>
      <c r="H330" s="2">
        <v>121.531111</v>
      </c>
      <c r="L330" s="13" t="s">
        <v>548</v>
      </c>
      <c r="M330" s="13"/>
      <c r="P330" s="7"/>
      <c r="Q330" s="19">
        <v>186</v>
      </c>
      <c r="R330" s="7"/>
      <c r="S330" s="7"/>
      <c r="T330" s="7"/>
      <c r="U330" s="7"/>
      <c r="V330" s="7"/>
      <c r="W330" s="7"/>
      <c r="X330" s="7"/>
      <c r="Y330" s="7"/>
      <c r="Z330" s="7"/>
      <c r="AA330" s="7"/>
      <c r="AB330" s="9">
        <v>52.22</v>
      </c>
      <c r="AC330" s="9">
        <v>1.02</v>
      </c>
      <c r="AD330" s="9"/>
      <c r="AE330" s="9">
        <v>17.420000000000002</v>
      </c>
      <c r="AF330" s="9"/>
      <c r="AG330" s="10"/>
      <c r="AH330" s="10"/>
      <c r="AI330" s="11">
        <v>6.8114860000000004</v>
      </c>
      <c r="AJ330" s="9">
        <v>6.17</v>
      </c>
      <c r="AK330" s="9">
        <v>3.27</v>
      </c>
      <c r="AL330" s="9">
        <v>0.12</v>
      </c>
      <c r="AM330" s="9"/>
      <c r="AN330" s="9">
        <v>2.58</v>
      </c>
      <c r="AO330" s="9">
        <v>3.2</v>
      </c>
      <c r="AP330" s="9">
        <v>0.34</v>
      </c>
      <c r="AQ330" s="9"/>
      <c r="AR330" s="9"/>
      <c r="AS330" s="9"/>
      <c r="AT330" s="9"/>
      <c r="AU330" s="9"/>
      <c r="AV330" s="9"/>
      <c r="AW330" s="9"/>
      <c r="AX330" s="9"/>
      <c r="AY330" s="9"/>
      <c r="AZ330" s="9"/>
      <c r="BA330" s="9"/>
      <c r="BB330" s="9"/>
      <c r="BC330" s="9"/>
      <c r="BD330" s="9"/>
      <c r="BE330" s="9"/>
      <c r="BF330" s="9">
        <v>5.5</v>
      </c>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v>12.6</v>
      </c>
      <c r="CI330" s="9"/>
      <c r="CJ330" s="9">
        <v>166</v>
      </c>
      <c r="CK330" s="29">
        <v>9.1</v>
      </c>
      <c r="CL330" s="9"/>
      <c r="CM330" s="9"/>
      <c r="CN330" s="28">
        <v>18.7</v>
      </c>
      <c r="CO330" s="28">
        <v>7.66</v>
      </c>
      <c r="CP330" s="28">
        <v>27.5</v>
      </c>
      <c r="CQ330" s="28">
        <v>79.7</v>
      </c>
      <c r="CR330" s="28">
        <v>18.8</v>
      </c>
      <c r="CS330" s="10"/>
      <c r="CT330" s="10"/>
      <c r="CU330" s="10"/>
      <c r="CV330" s="10"/>
      <c r="CW330" s="10">
        <v>44</v>
      </c>
      <c r="CX330" s="10">
        <v>741</v>
      </c>
      <c r="CY330" s="28">
        <v>23.8</v>
      </c>
      <c r="CZ330" s="28">
        <v>175</v>
      </c>
      <c r="DA330" s="28">
        <v>7.82</v>
      </c>
      <c r="DB330" s="10"/>
      <c r="DC330" s="10"/>
      <c r="DD330" s="10"/>
      <c r="DE330" s="10"/>
      <c r="DF330" s="10"/>
      <c r="DG330" s="10"/>
      <c r="DH330" s="10"/>
      <c r="DI330" s="10"/>
      <c r="DJ330" s="10"/>
      <c r="DK330" s="10"/>
      <c r="DL330" s="10"/>
      <c r="DM330" s="28">
        <v>2.63</v>
      </c>
      <c r="DN330" s="28">
        <v>736</v>
      </c>
      <c r="DO330" s="10">
        <v>24.5</v>
      </c>
      <c r="DP330" s="10">
        <v>51.8</v>
      </c>
      <c r="DQ330" s="10">
        <v>6.37</v>
      </c>
      <c r="DR330" s="10">
        <v>26.8</v>
      </c>
      <c r="DS330" s="10">
        <v>5.8</v>
      </c>
      <c r="DT330" s="10">
        <v>1.56</v>
      </c>
      <c r="DU330" s="10">
        <v>5.12</v>
      </c>
      <c r="DV330" s="10">
        <v>0.77</v>
      </c>
      <c r="DW330" s="10">
        <v>4.41</v>
      </c>
      <c r="DX330" s="10">
        <v>0.88</v>
      </c>
      <c r="DY330" s="10">
        <v>2.42</v>
      </c>
      <c r="DZ330" s="10">
        <v>0.36</v>
      </c>
      <c r="EA330" s="10">
        <v>2.2599999999999998</v>
      </c>
      <c r="EB330" s="10">
        <v>0.37</v>
      </c>
      <c r="EC330" s="10">
        <v>4.53</v>
      </c>
      <c r="ED330" s="10">
        <v>0.48</v>
      </c>
      <c r="EE330" s="10"/>
      <c r="EF330" s="10"/>
      <c r="EG330" s="10"/>
      <c r="EH330" s="10"/>
      <c r="EI330" s="10"/>
      <c r="EJ330" s="10"/>
      <c r="EK330" s="10"/>
      <c r="EL330" s="10"/>
      <c r="EM330" s="28">
        <v>13.3</v>
      </c>
      <c r="EN330" s="10"/>
      <c r="EO330" s="28">
        <v>6.43</v>
      </c>
      <c r="EP330" s="28">
        <v>1.81</v>
      </c>
      <c r="EQ330" s="10"/>
      <c r="ER330" s="10"/>
      <c r="ES330" s="10"/>
      <c r="ET330" s="10"/>
      <c r="EU330" s="10"/>
      <c r="EV330" s="10"/>
      <c r="EW330" s="10"/>
      <c r="EX330" s="9"/>
      <c r="EY330" s="9"/>
      <c r="EZ330" s="9"/>
      <c r="FA330" s="9"/>
      <c r="FB330" s="9"/>
      <c r="FC330" s="9"/>
      <c r="FD330" s="9"/>
      <c r="FE330" s="9"/>
      <c r="FF330" s="9"/>
      <c r="FG330" s="9"/>
      <c r="FH330" s="9"/>
      <c r="FI330" s="9"/>
      <c r="FJ330" s="9"/>
      <c r="FK330" s="9"/>
      <c r="FL330" s="9"/>
      <c r="FM330" s="9"/>
      <c r="FN330" s="9"/>
      <c r="FO330" s="7"/>
      <c r="FP330" s="13" t="s">
        <v>533</v>
      </c>
    </row>
    <row r="331" spans="1:172" s="6" customFormat="1" x14ac:dyDescent="0.35">
      <c r="A331" s="13" t="s">
        <v>531</v>
      </c>
      <c r="C331" s="13"/>
      <c r="D331" s="1" t="s">
        <v>172</v>
      </c>
      <c r="E331" s="2">
        <v>51.432222000000003</v>
      </c>
      <c r="F331" s="2">
        <v>51.432222000000003</v>
      </c>
      <c r="G331" s="2">
        <v>121.531111</v>
      </c>
      <c r="H331" s="2">
        <v>121.531111</v>
      </c>
      <c r="L331" s="13" t="s">
        <v>549</v>
      </c>
      <c r="M331" s="13"/>
      <c r="P331" s="7"/>
      <c r="Q331" s="19">
        <v>186</v>
      </c>
      <c r="R331" s="7"/>
      <c r="S331" s="7"/>
      <c r="T331" s="7"/>
      <c r="U331" s="7"/>
      <c r="V331" s="7"/>
      <c r="W331" s="7"/>
      <c r="X331" s="7"/>
      <c r="Y331" s="7"/>
      <c r="Z331" s="7"/>
      <c r="AA331" s="7"/>
      <c r="AB331" s="9">
        <v>53.27</v>
      </c>
      <c r="AC331" s="9">
        <v>1.03</v>
      </c>
      <c r="AD331" s="9"/>
      <c r="AE331" s="9">
        <v>17.86</v>
      </c>
      <c r="AF331" s="9"/>
      <c r="AG331" s="10"/>
      <c r="AH331" s="10"/>
      <c r="AI331" s="11">
        <v>6.7484999999999999</v>
      </c>
      <c r="AJ331" s="9">
        <v>5.5</v>
      </c>
      <c r="AK331" s="9">
        <v>3.3</v>
      </c>
      <c r="AL331" s="9">
        <v>0.11</v>
      </c>
      <c r="AM331" s="9"/>
      <c r="AN331" s="9">
        <v>2.72</v>
      </c>
      <c r="AO331" s="9">
        <v>3.21</v>
      </c>
      <c r="AP331" s="9">
        <v>0.34</v>
      </c>
      <c r="AQ331" s="9"/>
      <c r="AR331" s="9"/>
      <c r="AS331" s="9"/>
      <c r="AT331" s="9"/>
      <c r="AU331" s="9"/>
      <c r="AV331" s="9"/>
      <c r="AW331" s="9"/>
      <c r="AX331" s="9"/>
      <c r="AY331" s="9"/>
      <c r="AZ331" s="9"/>
      <c r="BA331" s="9"/>
      <c r="BB331" s="9"/>
      <c r="BC331" s="9"/>
      <c r="BD331" s="9"/>
      <c r="BE331" s="9"/>
      <c r="BF331" s="9">
        <v>5.12</v>
      </c>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v>14.3</v>
      </c>
      <c r="CI331" s="9"/>
      <c r="CJ331" s="9">
        <v>162</v>
      </c>
      <c r="CK331" s="27">
        <v>8.4600000000000009</v>
      </c>
      <c r="CL331" s="9"/>
      <c r="CM331" s="9"/>
      <c r="CN331" s="28">
        <v>18.600000000000001</v>
      </c>
      <c r="CO331" s="28">
        <v>6.51</v>
      </c>
      <c r="CP331" s="28">
        <v>27.1</v>
      </c>
      <c r="CQ331" s="28">
        <v>75.8</v>
      </c>
      <c r="CR331" s="28">
        <v>18.600000000000001</v>
      </c>
      <c r="CS331" s="10"/>
      <c r="CT331" s="10"/>
      <c r="CU331" s="10"/>
      <c r="CV331" s="10"/>
      <c r="CW331" s="10">
        <v>52</v>
      </c>
      <c r="CX331" s="10">
        <v>724</v>
      </c>
      <c r="CY331" s="28">
        <v>23.9</v>
      </c>
      <c r="CZ331" s="28">
        <v>178</v>
      </c>
      <c r="DA331" s="28">
        <v>7.77</v>
      </c>
      <c r="DB331" s="10"/>
      <c r="DC331" s="10"/>
      <c r="DD331" s="10"/>
      <c r="DE331" s="10"/>
      <c r="DF331" s="10"/>
      <c r="DG331" s="10"/>
      <c r="DH331" s="10"/>
      <c r="DI331" s="10"/>
      <c r="DJ331" s="10"/>
      <c r="DK331" s="10"/>
      <c r="DL331" s="10"/>
      <c r="DM331" s="28">
        <v>2.58</v>
      </c>
      <c r="DN331" s="28">
        <v>837</v>
      </c>
      <c r="DO331" s="10">
        <v>24.7</v>
      </c>
      <c r="DP331" s="10">
        <v>48.6</v>
      </c>
      <c r="DQ331" s="10">
        <v>6.47</v>
      </c>
      <c r="DR331" s="10">
        <v>26.4</v>
      </c>
      <c r="DS331" s="10">
        <v>5.5</v>
      </c>
      <c r="DT331" s="10">
        <v>1.53</v>
      </c>
      <c r="DU331" s="10">
        <v>4.99</v>
      </c>
      <c r="DV331" s="10">
        <v>0.76</v>
      </c>
      <c r="DW331" s="10">
        <v>4.21</v>
      </c>
      <c r="DX331" s="10">
        <v>0.87</v>
      </c>
      <c r="DY331" s="10">
        <v>2.36</v>
      </c>
      <c r="DZ331" s="10">
        <v>0.36</v>
      </c>
      <c r="EA331" s="10">
        <v>2.36</v>
      </c>
      <c r="EB331" s="10">
        <v>0.36</v>
      </c>
      <c r="EC331" s="10">
        <v>4.4000000000000004</v>
      </c>
      <c r="ED331" s="10">
        <v>0.48</v>
      </c>
      <c r="EE331" s="10"/>
      <c r="EF331" s="10"/>
      <c r="EG331" s="10"/>
      <c r="EH331" s="10"/>
      <c r="EI331" s="10"/>
      <c r="EJ331" s="10"/>
      <c r="EK331" s="10"/>
      <c r="EL331" s="10"/>
      <c r="EM331" s="28">
        <v>12</v>
      </c>
      <c r="EN331" s="10"/>
      <c r="EO331" s="28">
        <v>6.53</v>
      </c>
      <c r="EP331" s="28">
        <v>1.77</v>
      </c>
      <c r="EQ331" s="10"/>
      <c r="ER331" s="10"/>
      <c r="ES331" s="10"/>
      <c r="ET331" s="10"/>
      <c r="EU331" s="10"/>
      <c r="EV331" s="10"/>
      <c r="EW331" s="10"/>
      <c r="EX331" s="9"/>
      <c r="EY331" s="9"/>
      <c r="EZ331" s="9"/>
      <c r="FA331" s="9"/>
      <c r="FB331" s="9"/>
      <c r="FC331" s="9"/>
      <c r="FD331" s="9"/>
      <c r="FE331" s="9"/>
      <c r="FF331" s="9"/>
      <c r="FG331" s="9"/>
      <c r="FH331" s="9"/>
      <c r="FI331" s="9"/>
      <c r="FJ331" s="9"/>
      <c r="FK331" s="9"/>
      <c r="FL331" s="9"/>
      <c r="FM331" s="9"/>
      <c r="FN331" s="9"/>
      <c r="FO331" s="7"/>
      <c r="FP331" s="13" t="s">
        <v>533</v>
      </c>
    </row>
    <row r="332" spans="1:172" s="6" customFormat="1" x14ac:dyDescent="0.35">
      <c r="A332" s="13" t="s">
        <v>550</v>
      </c>
      <c r="C332" s="13"/>
      <c r="D332" s="1" t="s">
        <v>172</v>
      </c>
      <c r="E332" s="12">
        <v>48.9</v>
      </c>
      <c r="F332" s="12">
        <v>48.9</v>
      </c>
      <c r="G332" s="12">
        <v>120.5</v>
      </c>
      <c r="H332" s="12">
        <v>120.5</v>
      </c>
      <c r="L332" s="13" t="s">
        <v>551</v>
      </c>
      <c r="M332" s="13"/>
      <c r="P332" s="7"/>
      <c r="Q332" s="19">
        <v>128</v>
      </c>
      <c r="R332" s="7"/>
      <c r="S332" s="7"/>
      <c r="T332" s="7"/>
      <c r="U332" s="7"/>
      <c r="V332" s="7"/>
      <c r="W332" s="7"/>
      <c r="X332" s="7"/>
      <c r="Y332" s="7"/>
      <c r="Z332" s="7"/>
      <c r="AA332" s="7"/>
      <c r="AB332" s="9">
        <v>56.82</v>
      </c>
      <c r="AC332" s="9">
        <v>1.03</v>
      </c>
      <c r="AD332" s="9"/>
      <c r="AE332" s="9">
        <v>17.63</v>
      </c>
      <c r="AF332" s="9"/>
      <c r="AG332" s="11">
        <v>3.43</v>
      </c>
      <c r="AH332" s="11">
        <v>2.82</v>
      </c>
      <c r="AI332" s="11">
        <f>AH332+AG332*0.8998</f>
        <v>5.9063140000000001</v>
      </c>
      <c r="AJ332" s="9">
        <v>6.09</v>
      </c>
      <c r="AK332" s="9">
        <v>3.81</v>
      </c>
      <c r="AL332" s="9">
        <v>0.08</v>
      </c>
      <c r="AM332" s="9"/>
      <c r="AN332" s="9">
        <v>1.84</v>
      </c>
      <c r="AO332" s="9">
        <v>3.69</v>
      </c>
      <c r="AP332" s="9">
        <v>0.38</v>
      </c>
      <c r="AQ332" s="9"/>
      <c r="AR332" s="9"/>
      <c r="AS332" s="9"/>
      <c r="AT332" s="9"/>
      <c r="AU332" s="9"/>
      <c r="AV332" s="9"/>
      <c r="AW332" s="9"/>
      <c r="AX332" s="9"/>
      <c r="AY332" s="9"/>
      <c r="AZ332" s="9"/>
      <c r="BA332" s="9"/>
      <c r="BB332" s="9"/>
      <c r="BC332" s="9"/>
      <c r="BD332" s="9"/>
      <c r="BE332" s="9"/>
      <c r="BF332" s="9">
        <v>2.86</v>
      </c>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v>9.01</v>
      </c>
      <c r="CI332" s="9"/>
      <c r="CJ332" s="9">
        <v>122.4</v>
      </c>
      <c r="CK332" s="23"/>
      <c r="CL332" s="9"/>
      <c r="CM332" s="9"/>
      <c r="CN332" s="22">
        <v>18.66</v>
      </c>
      <c r="CO332" s="22">
        <v>34.880000000000003</v>
      </c>
      <c r="CP332" s="22"/>
      <c r="CQ332" s="22"/>
      <c r="CR332" s="22"/>
      <c r="CS332" s="10"/>
      <c r="CT332" s="10"/>
      <c r="CU332" s="10"/>
      <c r="CV332" s="10"/>
      <c r="CW332" s="10">
        <v>45.59</v>
      </c>
      <c r="CX332" s="10">
        <v>1095</v>
      </c>
      <c r="CY332" s="22">
        <v>15.59</v>
      </c>
      <c r="CZ332" s="22">
        <v>203.3</v>
      </c>
      <c r="DA332" s="22">
        <v>5.99</v>
      </c>
      <c r="DB332" s="10"/>
      <c r="DC332" s="10"/>
      <c r="DD332" s="10"/>
      <c r="DE332" s="10"/>
      <c r="DF332" s="10"/>
      <c r="DG332" s="10"/>
      <c r="DH332" s="10"/>
      <c r="DI332" s="10"/>
      <c r="DJ332" s="10"/>
      <c r="DK332" s="10"/>
      <c r="DL332" s="10"/>
      <c r="DM332" s="22"/>
      <c r="DN332" s="22">
        <v>911.8</v>
      </c>
      <c r="DO332" s="10">
        <v>30.76</v>
      </c>
      <c r="DP332" s="10">
        <v>72.58</v>
      </c>
      <c r="DQ332" s="10">
        <v>8.82</v>
      </c>
      <c r="DR332" s="10">
        <v>31.76</v>
      </c>
      <c r="DS332" s="10">
        <v>6.55</v>
      </c>
      <c r="DT332" s="10">
        <v>1.97</v>
      </c>
      <c r="DU332" s="10">
        <v>5.77</v>
      </c>
      <c r="DV332" s="10">
        <v>0.66</v>
      </c>
      <c r="DW332" s="10">
        <v>3.27</v>
      </c>
      <c r="DX332" s="10">
        <v>0.59</v>
      </c>
      <c r="DY332" s="10">
        <v>1.55</v>
      </c>
      <c r="DZ332" s="10">
        <v>0.23</v>
      </c>
      <c r="EA332" s="10">
        <v>1.44</v>
      </c>
      <c r="EB332" s="10">
        <v>0.2</v>
      </c>
      <c r="EC332" s="10">
        <v>5.73</v>
      </c>
      <c r="ED332" s="10">
        <v>0.44</v>
      </c>
      <c r="EE332" s="10"/>
      <c r="EF332" s="10"/>
      <c r="EG332" s="10"/>
      <c r="EH332" s="10"/>
      <c r="EI332" s="10"/>
      <c r="EJ332" s="10"/>
      <c r="EK332" s="10"/>
      <c r="EL332" s="10"/>
      <c r="EM332" s="22"/>
      <c r="EN332" s="10"/>
      <c r="EO332" s="22">
        <v>4.82</v>
      </c>
      <c r="EP332" s="22">
        <v>1.39</v>
      </c>
      <c r="EQ332" s="10"/>
      <c r="ER332" s="10"/>
      <c r="ES332" s="10"/>
      <c r="ET332" s="10"/>
      <c r="EU332" s="10"/>
      <c r="EV332" s="10"/>
      <c r="EW332" s="10"/>
      <c r="EX332" s="9"/>
      <c r="EY332" s="9"/>
      <c r="EZ332" s="9"/>
      <c r="FA332" s="9"/>
      <c r="FB332" s="9"/>
      <c r="FC332" s="9"/>
      <c r="FD332" s="9"/>
      <c r="FE332" s="9"/>
      <c r="FF332" s="9"/>
      <c r="FG332" s="9"/>
      <c r="FH332" s="9"/>
      <c r="FI332" s="9"/>
      <c r="FJ332" s="9"/>
      <c r="FK332" s="9"/>
      <c r="FL332" s="9"/>
      <c r="FM332" s="9"/>
      <c r="FN332" s="9"/>
      <c r="FO332" s="7"/>
      <c r="FP332" s="13" t="s">
        <v>552</v>
      </c>
    </row>
    <row r="333" spans="1:172" s="6" customFormat="1" x14ac:dyDescent="0.35">
      <c r="A333" s="13" t="s">
        <v>550</v>
      </c>
      <c r="C333" s="13"/>
      <c r="D333" s="1" t="s">
        <v>172</v>
      </c>
      <c r="E333" s="12">
        <v>48.9</v>
      </c>
      <c r="F333" s="12">
        <v>48.9</v>
      </c>
      <c r="G333" s="12">
        <v>120.5</v>
      </c>
      <c r="H333" s="12">
        <v>120.5</v>
      </c>
      <c r="L333" s="13" t="s">
        <v>553</v>
      </c>
      <c r="M333" s="13"/>
      <c r="P333" s="7"/>
      <c r="Q333" s="19">
        <v>128</v>
      </c>
      <c r="R333" s="7"/>
      <c r="S333" s="7"/>
      <c r="T333" s="7"/>
      <c r="U333" s="7"/>
      <c r="V333" s="7"/>
      <c r="W333" s="7"/>
      <c r="X333" s="7"/>
      <c r="Y333" s="7"/>
      <c r="Z333" s="7"/>
      <c r="AA333" s="7"/>
      <c r="AB333" s="9">
        <v>55.74</v>
      </c>
      <c r="AC333" s="9">
        <v>1.07</v>
      </c>
      <c r="AD333" s="9"/>
      <c r="AE333" s="9">
        <v>17.97</v>
      </c>
      <c r="AF333" s="9"/>
      <c r="AG333" s="11">
        <v>3.65</v>
      </c>
      <c r="AH333" s="11">
        <v>3.06</v>
      </c>
      <c r="AI333" s="11">
        <f t="shared" ref="AI333:AI344" si="1">AH333+AG333*0.8998</f>
        <v>6.3442699999999999</v>
      </c>
      <c r="AJ333" s="9">
        <v>6.83</v>
      </c>
      <c r="AK333" s="9">
        <v>2.5</v>
      </c>
      <c r="AL333" s="9">
        <v>0.11</v>
      </c>
      <c r="AM333" s="9"/>
      <c r="AN333" s="9">
        <v>1.91</v>
      </c>
      <c r="AO333" s="9">
        <v>4.1900000000000004</v>
      </c>
      <c r="AP333" s="9">
        <v>0.4</v>
      </c>
      <c r="AQ333" s="9"/>
      <c r="AR333" s="9"/>
      <c r="AS333" s="9"/>
      <c r="AT333" s="9"/>
      <c r="AU333" s="9"/>
      <c r="AV333" s="9"/>
      <c r="AW333" s="9"/>
      <c r="AX333" s="9"/>
      <c r="AY333" s="9"/>
      <c r="AZ333" s="9"/>
      <c r="BA333" s="9"/>
      <c r="BB333" s="9"/>
      <c r="BC333" s="9"/>
      <c r="BD333" s="9"/>
      <c r="BE333" s="9"/>
      <c r="BF333" s="9">
        <v>2.64</v>
      </c>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v>9.4600000000000009</v>
      </c>
      <c r="CI333" s="9"/>
      <c r="CJ333" s="9">
        <v>127.2</v>
      </c>
      <c r="CK333" s="23"/>
      <c r="CL333" s="9"/>
      <c r="CM333" s="9"/>
      <c r="CN333" s="22">
        <v>22.08</v>
      </c>
      <c r="CO333" s="22">
        <v>40.35</v>
      </c>
      <c r="CP333" s="22"/>
      <c r="CQ333" s="22"/>
      <c r="CR333" s="22"/>
      <c r="CS333" s="10"/>
      <c r="CT333" s="10"/>
      <c r="CU333" s="10"/>
      <c r="CV333" s="10"/>
      <c r="CW333" s="10">
        <v>40.08</v>
      </c>
      <c r="CX333" s="10">
        <v>1060</v>
      </c>
      <c r="CY333" s="22">
        <v>14.88</v>
      </c>
      <c r="CZ333" s="22">
        <v>192</v>
      </c>
      <c r="DA333" s="22">
        <v>5.61</v>
      </c>
      <c r="DB333" s="10"/>
      <c r="DC333" s="10"/>
      <c r="DD333" s="10"/>
      <c r="DE333" s="10"/>
      <c r="DF333" s="10"/>
      <c r="DG333" s="10"/>
      <c r="DH333" s="10"/>
      <c r="DI333" s="10"/>
      <c r="DJ333" s="10"/>
      <c r="DK333" s="10"/>
      <c r="DL333" s="10"/>
      <c r="DM333" s="22"/>
      <c r="DN333" s="22">
        <v>806.5</v>
      </c>
      <c r="DO333" s="10">
        <v>29.38</v>
      </c>
      <c r="DP333" s="10">
        <v>69.75</v>
      </c>
      <c r="DQ333" s="10">
        <v>8.68</v>
      </c>
      <c r="DR333" s="10">
        <v>32.9</v>
      </c>
      <c r="DS333" s="10">
        <v>6.55</v>
      </c>
      <c r="DT333" s="10">
        <v>1.9</v>
      </c>
      <c r="DU333" s="10">
        <v>5.64</v>
      </c>
      <c r="DV333" s="10">
        <v>0.68</v>
      </c>
      <c r="DW333" s="10">
        <v>3.23</v>
      </c>
      <c r="DX333" s="10">
        <v>0.6</v>
      </c>
      <c r="DY333" s="10">
        <v>1.53</v>
      </c>
      <c r="DZ333" s="10">
        <v>0.21</v>
      </c>
      <c r="EA333" s="10">
        <v>1.42</v>
      </c>
      <c r="EB333" s="10">
        <v>0.2</v>
      </c>
      <c r="EC333" s="10">
        <v>5.65</v>
      </c>
      <c r="ED333" s="10">
        <v>0.41</v>
      </c>
      <c r="EE333" s="10"/>
      <c r="EF333" s="10"/>
      <c r="EG333" s="10"/>
      <c r="EH333" s="10"/>
      <c r="EI333" s="10"/>
      <c r="EJ333" s="10"/>
      <c r="EK333" s="10"/>
      <c r="EL333" s="10"/>
      <c r="EM333" s="22"/>
      <c r="EN333" s="10"/>
      <c r="EO333" s="22">
        <v>4.55</v>
      </c>
      <c r="EP333" s="22">
        <v>1.33</v>
      </c>
      <c r="EQ333" s="10"/>
      <c r="ER333" s="10"/>
      <c r="ES333" s="10"/>
      <c r="ET333" s="10"/>
      <c r="EU333" s="10"/>
      <c r="EV333" s="10"/>
      <c r="EW333" s="10"/>
      <c r="EX333" s="9"/>
      <c r="EY333" s="9"/>
      <c r="EZ333" s="9"/>
      <c r="FA333" s="9"/>
      <c r="FB333" s="9"/>
      <c r="FC333" s="9"/>
      <c r="FD333" s="9"/>
      <c r="FE333" s="9"/>
      <c r="FF333" s="9"/>
      <c r="FG333" s="9"/>
      <c r="FH333" s="9"/>
      <c r="FI333" s="9"/>
      <c r="FJ333" s="9"/>
      <c r="FK333" s="9"/>
      <c r="FL333" s="9"/>
      <c r="FM333" s="9"/>
      <c r="FN333" s="9"/>
      <c r="FO333" s="7"/>
      <c r="FP333" s="13" t="s">
        <v>552</v>
      </c>
    </row>
    <row r="334" spans="1:172" s="6" customFormat="1" x14ac:dyDescent="0.35">
      <c r="A334" s="13" t="s">
        <v>550</v>
      </c>
      <c r="C334" s="13"/>
      <c r="D334" s="1" t="s">
        <v>172</v>
      </c>
      <c r="E334" s="12">
        <v>48.9</v>
      </c>
      <c r="F334" s="12">
        <v>48.9</v>
      </c>
      <c r="G334" s="12">
        <v>120.5</v>
      </c>
      <c r="H334" s="12">
        <v>120.5</v>
      </c>
      <c r="L334" s="13" t="s">
        <v>554</v>
      </c>
      <c r="M334" s="13"/>
      <c r="P334" s="7"/>
      <c r="Q334" s="19">
        <v>128</v>
      </c>
      <c r="R334" s="7"/>
      <c r="S334" s="7"/>
      <c r="T334" s="7"/>
      <c r="U334" s="7"/>
      <c r="V334" s="7"/>
      <c r="W334" s="7"/>
      <c r="X334" s="7"/>
      <c r="Y334" s="7"/>
      <c r="Z334" s="7"/>
      <c r="AA334" s="7"/>
      <c r="AB334" s="9">
        <v>54.86</v>
      </c>
      <c r="AC334" s="9">
        <v>1</v>
      </c>
      <c r="AD334" s="9"/>
      <c r="AE334" s="9">
        <v>17.23</v>
      </c>
      <c r="AF334" s="9"/>
      <c r="AG334" s="11">
        <v>3.03</v>
      </c>
      <c r="AH334" s="11">
        <v>3.38</v>
      </c>
      <c r="AI334" s="11">
        <f t="shared" si="1"/>
        <v>6.1063939999999999</v>
      </c>
      <c r="AJ334" s="9">
        <v>6.89</v>
      </c>
      <c r="AK334" s="9">
        <v>2.59</v>
      </c>
      <c r="AL334" s="9">
        <v>0.09</v>
      </c>
      <c r="AM334" s="9"/>
      <c r="AN334" s="9">
        <v>1.69</v>
      </c>
      <c r="AO334" s="9">
        <v>4.1399999999999997</v>
      </c>
      <c r="AP334" s="9">
        <v>0.37</v>
      </c>
      <c r="AQ334" s="9"/>
      <c r="AR334" s="9"/>
      <c r="AS334" s="9"/>
      <c r="AT334" s="9"/>
      <c r="AU334" s="9"/>
      <c r="AV334" s="9"/>
      <c r="AW334" s="9"/>
      <c r="AX334" s="9"/>
      <c r="AY334" s="9"/>
      <c r="AZ334" s="9"/>
      <c r="BA334" s="9"/>
      <c r="BB334" s="9"/>
      <c r="BC334" s="9"/>
      <c r="BD334" s="9"/>
      <c r="BE334" s="9"/>
      <c r="BF334" s="9">
        <v>3.92</v>
      </c>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v>9.1999999999999993</v>
      </c>
      <c r="CI334" s="9"/>
      <c r="CJ334" s="9">
        <v>115.5</v>
      </c>
      <c r="CK334" s="23"/>
      <c r="CL334" s="9"/>
      <c r="CM334" s="9"/>
      <c r="CN334" s="22">
        <v>20.54</v>
      </c>
      <c r="CO334" s="22">
        <v>38.340000000000003</v>
      </c>
      <c r="CP334" s="22"/>
      <c r="CQ334" s="22"/>
      <c r="CR334" s="22"/>
      <c r="CS334" s="10"/>
      <c r="CT334" s="10"/>
      <c r="CU334" s="10"/>
      <c r="CV334" s="10"/>
      <c r="CW334" s="10">
        <v>38.08</v>
      </c>
      <c r="CX334" s="10">
        <v>1023</v>
      </c>
      <c r="CY334" s="22">
        <v>15.3</v>
      </c>
      <c r="CZ334" s="22">
        <v>197.5</v>
      </c>
      <c r="DA334" s="22">
        <v>5.72</v>
      </c>
      <c r="DB334" s="10"/>
      <c r="DC334" s="10"/>
      <c r="DD334" s="10"/>
      <c r="DE334" s="10"/>
      <c r="DF334" s="10"/>
      <c r="DG334" s="10"/>
      <c r="DH334" s="10"/>
      <c r="DI334" s="10"/>
      <c r="DJ334" s="10"/>
      <c r="DK334" s="10"/>
      <c r="DL334" s="10"/>
      <c r="DM334" s="22"/>
      <c r="DN334" s="22">
        <v>753.7</v>
      </c>
      <c r="DO334" s="10">
        <v>28.55</v>
      </c>
      <c r="DP334" s="10">
        <v>65</v>
      </c>
      <c r="DQ334" s="10">
        <v>8.51</v>
      </c>
      <c r="DR334" s="10">
        <v>30.92</v>
      </c>
      <c r="DS334" s="10">
        <v>6.18</v>
      </c>
      <c r="DT334" s="10">
        <v>1.88</v>
      </c>
      <c r="DU334" s="10">
        <v>5.61</v>
      </c>
      <c r="DV334" s="10">
        <v>0.67</v>
      </c>
      <c r="DW334" s="10">
        <v>3.35</v>
      </c>
      <c r="DX334" s="10">
        <v>0.56000000000000005</v>
      </c>
      <c r="DY334" s="10">
        <v>1.54</v>
      </c>
      <c r="DZ334" s="10">
        <v>0.22</v>
      </c>
      <c r="EA334" s="10">
        <v>1.45</v>
      </c>
      <c r="EB334" s="10">
        <v>0.21</v>
      </c>
      <c r="EC334" s="10">
        <v>5.57</v>
      </c>
      <c r="ED334" s="10">
        <v>0.43</v>
      </c>
      <c r="EE334" s="10"/>
      <c r="EF334" s="10"/>
      <c r="EG334" s="10"/>
      <c r="EH334" s="10"/>
      <c r="EI334" s="10"/>
      <c r="EJ334" s="10"/>
      <c r="EK334" s="10"/>
      <c r="EL334" s="10"/>
      <c r="EM334" s="22"/>
      <c r="EN334" s="10"/>
      <c r="EO334" s="22">
        <v>4.53</v>
      </c>
      <c r="EP334" s="22">
        <v>1.36</v>
      </c>
      <c r="EQ334" s="10"/>
      <c r="ER334" s="10"/>
      <c r="ES334" s="10"/>
      <c r="ET334" s="10"/>
      <c r="EU334" s="10"/>
      <c r="EV334" s="10"/>
      <c r="EW334" s="10"/>
      <c r="EX334" s="9"/>
      <c r="EY334" s="9"/>
      <c r="EZ334" s="9"/>
      <c r="FA334" s="9"/>
      <c r="FB334" s="9"/>
      <c r="FC334" s="9"/>
      <c r="FD334" s="9"/>
      <c r="FE334" s="9"/>
      <c r="FF334" s="9"/>
      <c r="FG334" s="9"/>
      <c r="FH334" s="9"/>
      <c r="FI334" s="9"/>
      <c r="FJ334" s="9"/>
      <c r="FK334" s="9"/>
      <c r="FL334" s="9"/>
      <c r="FM334" s="9"/>
      <c r="FN334" s="9"/>
      <c r="FO334" s="7"/>
      <c r="FP334" s="13" t="s">
        <v>552</v>
      </c>
    </row>
    <row r="335" spans="1:172" s="6" customFormat="1" x14ac:dyDescent="0.35">
      <c r="A335" s="13" t="s">
        <v>550</v>
      </c>
      <c r="C335" s="13"/>
      <c r="D335" s="1" t="s">
        <v>172</v>
      </c>
      <c r="E335" s="12">
        <v>50</v>
      </c>
      <c r="F335" s="12">
        <v>50</v>
      </c>
      <c r="G335" s="12">
        <v>121.8</v>
      </c>
      <c r="H335" s="12">
        <v>121.8</v>
      </c>
      <c r="L335" s="13" t="s">
        <v>555</v>
      </c>
      <c r="M335" s="13"/>
      <c r="P335" s="7"/>
      <c r="Q335" s="19">
        <v>128</v>
      </c>
      <c r="R335" s="7"/>
      <c r="S335" s="7"/>
      <c r="T335" s="7"/>
      <c r="U335" s="7"/>
      <c r="V335" s="7"/>
      <c r="W335" s="7"/>
      <c r="X335" s="7"/>
      <c r="Y335" s="7"/>
      <c r="Z335" s="7"/>
      <c r="AA335" s="7"/>
      <c r="AB335" s="9">
        <v>55.22</v>
      </c>
      <c r="AC335" s="9">
        <v>1.36</v>
      </c>
      <c r="AD335" s="9"/>
      <c r="AE335" s="9">
        <v>17.7</v>
      </c>
      <c r="AF335" s="9"/>
      <c r="AG335" s="11">
        <v>6.47</v>
      </c>
      <c r="AH335" s="11">
        <v>1.27</v>
      </c>
      <c r="AI335" s="11">
        <f t="shared" si="1"/>
        <v>7.0917060000000003</v>
      </c>
      <c r="AJ335" s="9">
        <v>6.63</v>
      </c>
      <c r="AK335" s="9">
        <v>1.45</v>
      </c>
      <c r="AL335" s="9">
        <v>0.11</v>
      </c>
      <c r="AM335" s="9"/>
      <c r="AN335" s="9">
        <v>1.83</v>
      </c>
      <c r="AO335" s="9">
        <v>3.97</v>
      </c>
      <c r="AP335" s="9">
        <v>0.62</v>
      </c>
      <c r="AQ335" s="9"/>
      <c r="AR335" s="9"/>
      <c r="AS335" s="9"/>
      <c r="AT335" s="9"/>
      <c r="AU335" s="9"/>
      <c r="AV335" s="9"/>
      <c r="AW335" s="9"/>
      <c r="AX335" s="9"/>
      <c r="AY335" s="9"/>
      <c r="AZ335" s="9"/>
      <c r="BA335" s="9"/>
      <c r="BB335" s="9"/>
      <c r="BC335" s="9"/>
      <c r="BD335" s="9"/>
      <c r="BE335" s="9"/>
      <c r="BF335" s="9">
        <v>3.08</v>
      </c>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v>11.49</v>
      </c>
      <c r="CI335" s="9"/>
      <c r="CJ335" s="9">
        <v>145.9</v>
      </c>
      <c r="CK335" s="23"/>
      <c r="CL335" s="9"/>
      <c r="CM335" s="9"/>
      <c r="CN335" s="22">
        <v>19.899999999999999</v>
      </c>
      <c r="CO335" s="22">
        <v>31.92</v>
      </c>
      <c r="CP335" s="22"/>
      <c r="CQ335" s="22"/>
      <c r="CR335" s="22"/>
      <c r="CS335" s="10"/>
      <c r="CT335" s="10"/>
      <c r="CU335" s="10"/>
      <c r="CV335" s="10"/>
      <c r="CW335" s="10">
        <v>45.18</v>
      </c>
      <c r="CX335" s="10">
        <v>1143</v>
      </c>
      <c r="CY335" s="22">
        <v>19.149999999999999</v>
      </c>
      <c r="CZ335" s="22">
        <v>327.8</v>
      </c>
      <c r="DA335" s="22">
        <v>11.35</v>
      </c>
      <c r="DB335" s="10"/>
      <c r="DC335" s="10"/>
      <c r="DD335" s="10"/>
      <c r="DE335" s="10"/>
      <c r="DF335" s="10"/>
      <c r="DG335" s="10"/>
      <c r="DH335" s="10"/>
      <c r="DI335" s="10"/>
      <c r="DJ335" s="10"/>
      <c r="DK335" s="10"/>
      <c r="DL335" s="10"/>
      <c r="DM335" s="22"/>
      <c r="DN335" s="22">
        <v>1223</v>
      </c>
      <c r="DO335" s="10">
        <v>63.41</v>
      </c>
      <c r="DP335" s="10">
        <v>137.6</v>
      </c>
      <c r="DQ335" s="10">
        <v>16.41</v>
      </c>
      <c r="DR335" s="10">
        <v>57.79</v>
      </c>
      <c r="DS335" s="10">
        <v>10.19</v>
      </c>
      <c r="DT335" s="10">
        <v>2.7</v>
      </c>
      <c r="DU335" s="10">
        <v>8.89</v>
      </c>
      <c r="DV335" s="10">
        <v>0.97</v>
      </c>
      <c r="DW335" s="10">
        <v>4.3099999999999996</v>
      </c>
      <c r="DX335" s="10">
        <v>0.72</v>
      </c>
      <c r="DY335" s="10">
        <v>1.92</v>
      </c>
      <c r="DZ335" s="10">
        <v>0.25</v>
      </c>
      <c r="EA335" s="10">
        <v>1.47</v>
      </c>
      <c r="EB335" s="10">
        <v>0.2</v>
      </c>
      <c r="EC335" s="10">
        <v>8.4600000000000009</v>
      </c>
      <c r="ED335" s="10">
        <v>0.7</v>
      </c>
      <c r="EE335" s="10"/>
      <c r="EF335" s="10"/>
      <c r="EG335" s="10"/>
      <c r="EH335" s="10"/>
      <c r="EI335" s="10"/>
      <c r="EJ335" s="10"/>
      <c r="EK335" s="10"/>
      <c r="EL335" s="10"/>
      <c r="EM335" s="22"/>
      <c r="EN335" s="10"/>
      <c r="EO335" s="22">
        <v>5.55</v>
      </c>
      <c r="EP335" s="22">
        <v>1.29</v>
      </c>
      <c r="EQ335" s="10"/>
      <c r="ER335" s="10"/>
      <c r="ES335" s="10"/>
      <c r="ET335" s="10"/>
      <c r="EU335" s="10"/>
      <c r="EV335" s="10"/>
      <c r="EW335" s="10"/>
      <c r="EX335" s="9"/>
      <c r="EY335" s="9"/>
      <c r="EZ335" s="9"/>
      <c r="FA335" s="9"/>
      <c r="FB335" s="9"/>
      <c r="FC335" s="9"/>
      <c r="FD335" s="9"/>
      <c r="FE335" s="9"/>
      <c r="FF335" s="9"/>
      <c r="FG335" s="9"/>
      <c r="FH335" s="9"/>
      <c r="FI335" s="9"/>
      <c r="FJ335" s="9"/>
      <c r="FK335" s="9"/>
      <c r="FL335" s="9"/>
      <c r="FM335" s="9"/>
      <c r="FN335" s="9"/>
      <c r="FO335" s="7"/>
      <c r="FP335" s="13" t="s">
        <v>552</v>
      </c>
    </row>
    <row r="336" spans="1:172" s="6" customFormat="1" x14ac:dyDescent="0.35">
      <c r="A336" s="13" t="s">
        <v>550</v>
      </c>
      <c r="C336" s="13"/>
      <c r="D336" s="1" t="s">
        <v>172</v>
      </c>
      <c r="E336" s="12">
        <v>50</v>
      </c>
      <c r="F336" s="12">
        <v>50</v>
      </c>
      <c r="G336" s="12">
        <v>121.8</v>
      </c>
      <c r="H336" s="12">
        <v>121.8</v>
      </c>
      <c r="L336" s="13" t="s">
        <v>556</v>
      </c>
      <c r="M336" s="13"/>
      <c r="P336" s="7"/>
      <c r="Q336" s="19">
        <v>128</v>
      </c>
      <c r="R336" s="7"/>
      <c r="S336" s="7"/>
      <c r="T336" s="7"/>
      <c r="U336" s="7"/>
      <c r="V336" s="7"/>
      <c r="W336" s="7"/>
      <c r="X336" s="7"/>
      <c r="Y336" s="7"/>
      <c r="Z336" s="7"/>
      <c r="AA336" s="7"/>
      <c r="AB336" s="9">
        <v>56.12</v>
      </c>
      <c r="AC336" s="9">
        <v>1.28</v>
      </c>
      <c r="AD336" s="9"/>
      <c r="AE336" s="9">
        <v>17.5</v>
      </c>
      <c r="AF336" s="9"/>
      <c r="AG336" s="11">
        <v>5.8</v>
      </c>
      <c r="AH336" s="11">
        <v>1.27</v>
      </c>
      <c r="AI336" s="11">
        <f t="shared" si="1"/>
        <v>6.4888399999999997</v>
      </c>
      <c r="AJ336" s="9">
        <v>6.22</v>
      </c>
      <c r="AK336" s="9">
        <v>2.27</v>
      </c>
      <c r="AL336" s="9">
        <v>0.12</v>
      </c>
      <c r="AM336" s="9"/>
      <c r="AN336" s="9">
        <v>2.1800000000000002</v>
      </c>
      <c r="AO336" s="9">
        <v>4.0199999999999996</v>
      </c>
      <c r="AP336" s="9">
        <v>0.62</v>
      </c>
      <c r="AQ336" s="9"/>
      <c r="AR336" s="9"/>
      <c r="AS336" s="9"/>
      <c r="AT336" s="9"/>
      <c r="AU336" s="9"/>
      <c r="AV336" s="9"/>
      <c r="AW336" s="9"/>
      <c r="AX336" s="9"/>
      <c r="AY336" s="9"/>
      <c r="AZ336" s="9"/>
      <c r="BA336" s="9"/>
      <c r="BB336" s="9"/>
      <c r="BC336" s="9"/>
      <c r="BD336" s="9"/>
      <c r="BE336" s="9"/>
      <c r="BF336" s="9">
        <v>2.2599999999999998</v>
      </c>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v>10.61</v>
      </c>
      <c r="CI336" s="9"/>
      <c r="CJ336" s="9">
        <v>133.19999999999999</v>
      </c>
      <c r="CK336" s="23"/>
      <c r="CL336" s="9"/>
      <c r="CM336" s="9"/>
      <c r="CN336" s="22">
        <v>20.47</v>
      </c>
      <c r="CO336" s="22">
        <v>28.42</v>
      </c>
      <c r="CP336" s="22"/>
      <c r="CQ336" s="22"/>
      <c r="CR336" s="22"/>
      <c r="CS336" s="10"/>
      <c r="CT336" s="10"/>
      <c r="CU336" s="10"/>
      <c r="CV336" s="10"/>
      <c r="CW336" s="10">
        <v>51.81</v>
      </c>
      <c r="CX336" s="10">
        <v>1019</v>
      </c>
      <c r="CY336" s="22">
        <v>17.96</v>
      </c>
      <c r="CZ336" s="22">
        <v>307.7</v>
      </c>
      <c r="DA336" s="22">
        <v>10.68</v>
      </c>
      <c r="DB336" s="10"/>
      <c r="DC336" s="10"/>
      <c r="DD336" s="10"/>
      <c r="DE336" s="10"/>
      <c r="DF336" s="10"/>
      <c r="DG336" s="10"/>
      <c r="DH336" s="10"/>
      <c r="DI336" s="10"/>
      <c r="DJ336" s="10"/>
      <c r="DK336" s="10"/>
      <c r="DL336" s="10"/>
      <c r="DM336" s="22"/>
      <c r="DN336" s="22">
        <v>964.4</v>
      </c>
      <c r="DO336" s="10">
        <v>57.03</v>
      </c>
      <c r="DP336" s="10">
        <v>131.80000000000001</v>
      </c>
      <c r="DQ336" s="10">
        <v>15.35</v>
      </c>
      <c r="DR336" s="10">
        <v>54.06</v>
      </c>
      <c r="DS336" s="10">
        <v>9.66</v>
      </c>
      <c r="DT336" s="10">
        <v>2.5499999999999998</v>
      </c>
      <c r="DU336" s="10">
        <v>8.09</v>
      </c>
      <c r="DV336" s="10">
        <v>0.89</v>
      </c>
      <c r="DW336" s="10">
        <v>4.2</v>
      </c>
      <c r="DX336" s="10">
        <v>0.7</v>
      </c>
      <c r="DY336" s="10">
        <v>1.81</v>
      </c>
      <c r="DZ336" s="10">
        <v>0.24</v>
      </c>
      <c r="EA336" s="10">
        <v>1.52</v>
      </c>
      <c r="EB336" s="10">
        <v>0.21</v>
      </c>
      <c r="EC336" s="10">
        <v>7.77</v>
      </c>
      <c r="ED336" s="10">
        <v>0.63</v>
      </c>
      <c r="EE336" s="10"/>
      <c r="EF336" s="10"/>
      <c r="EG336" s="10"/>
      <c r="EH336" s="10"/>
      <c r="EI336" s="10"/>
      <c r="EJ336" s="10"/>
      <c r="EK336" s="10"/>
      <c r="EL336" s="10"/>
      <c r="EM336" s="22"/>
      <c r="EN336" s="10"/>
      <c r="EO336" s="22">
        <v>5.32</v>
      </c>
      <c r="EP336" s="22">
        <v>1.19</v>
      </c>
      <c r="EQ336" s="10"/>
      <c r="ER336" s="10"/>
      <c r="ES336" s="10"/>
      <c r="ET336" s="10"/>
      <c r="EU336" s="10"/>
      <c r="EV336" s="10"/>
      <c r="EW336" s="10"/>
      <c r="EX336" s="9"/>
      <c r="EY336" s="9"/>
      <c r="EZ336" s="9"/>
      <c r="FA336" s="9"/>
      <c r="FB336" s="9"/>
      <c r="FC336" s="9"/>
      <c r="FD336" s="9"/>
      <c r="FE336" s="9"/>
      <c r="FF336" s="9"/>
      <c r="FG336" s="9"/>
      <c r="FH336" s="9"/>
      <c r="FI336" s="9"/>
      <c r="FJ336" s="9"/>
      <c r="FK336" s="9"/>
      <c r="FL336" s="9"/>
      <c r="FM336" s="9"/>
      <c r="FN336" s="9"/>
      <c r="FO336" s="7"/>
      <c r="FP336" s="13" t="s">
        <v>552</v>
      </c>
    </row>
    <row r="337" spans="1:172" s="6" customFormat="1" x14ac:dyDescent="0.35">
      <c r="A337" s="13" t="s">
        <v>550</v>
      </c>
      <c r="C337" s="13"/>
      <c r="D337" s="1" t="s">
        <v>172</v>
      </c>
      <c r="E337" s="12">
        <v>50</v>
      </c>
      <c r="F337" s="12">
        <v>50</v>
      </c>
      <c r="G337" s="12">
        <v>121.8</v>
      </c>
      <c r="H337" s="12">
        <v>121.8</v>
      </c>
      <c r="L337" s="13" t="s">
        <v>557</v>
      </c>
      <c r="M337" s="13"/>
      <c r="P337" s="7"/>
      <c r="Q337" s="19">
        <v>128</v>
      </c>
      <c r="R337" s="7"/>
      <c r="S337" s="7"/>
      <c r="T337" s="7"/>
      <c r="U337" s="7"/>
      <c r="V337" s="7"/>
      <c r="W337" s="7"/>
      <c r="X337" s="7"/>
      <c r="Y337" s="7"/>
      <c r="Z337" s="7"/>
      <c r="AA337" s="7"/>
      <c r="AB337" s="9">
        <v>55.82</v>
      </c>
      <c r="AC337" s="9">
        <v>1.31</v>
      </c>
      <c r="AD337" s="9"/>
      <c r="AE337" s="9">
        <v>17.43</v>
      </c>
      <c r="AF337" s="9"/>
      <c r="AG337" s="11">
        <v>5.8</v>
      </c>
      <c r="AH337" s="11">
        <v>1</v>
      </c>
      <c r="AI337" s="11">
        <f t="shared" si="1"/>
        <v>6.2188400000000001</v>
      </c>
      <c r="AJ337" s="9">
        <v>6.83</v>
      </c>
      <c r="AK337" s="9">
        <v>1.82</v>
      </c>
      <c r="AL337" s="9">
        <v>0.12</v>
      </c>
      <c r="AM337" s="9"/>
      <c r="AN337" s="9">
        <v>2.42</v>
      </c>
      <c r="AO337" s="9">
        <v>4.2699999999999996</v>
      </c>
      <c r="AP337" s="9">
        <v>0.62</v>
      </c>
      <c r="AQ337" s="9"/>
      <c r="AR337" s="9"/>
      <c r="AS337" s="9"/>
      <c r="AT337" s="9"/>
      <c r="AU337" s="9"/>
      <c r="AV337" s="9"/>
      <c r="AW337" s="9"/>
      <c r="AX337" s="9"/>
      <c r="AY337" s="9"/>
      <c r="AZ337" s="9"/>
      <c r="BA337" s="9"/>
      <c r="BB337" s="9"/>
      <c r="BC337" s="9"/>
      <c r="BD337" s="9"/>
      <c r="BE337" s="9"/>
      <c r="BF337" s="9">
        <v>2.5</v>
      </c>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v>10.28</v>
      </c>
      <c r="CI337" s="9"/>
      <c r="CJ337" s="9">
        <v>134.1</v>
      </c>
      <c r="CK337" s="23"/>
      <c r="CL337" s="9"/>
      <c r="CM337" s="9"/>
      <c r="CN337" s="22">
        <v>20.71</v>
      </c>
      <c r="CO337" s="22">
        <v>30.66</v>
      </c>
      <c r="CP337" s="22"/>
      <c r="CQ337" s="22"/>
      <c r="CR337" s="22"/>
      <c r="CS337" s="10"/>
      <c r="CT337" s="10"/>
      <c r="CU337" s="10"/>
      <c r="CV337" s="10"/>
      <c r="CW337" s="10">
        <v>55.72</v>
      </c>
      <c r="CX337" s="10">
        <v>1071</v>
      </c>
      <c r="CY337" s="22">
        <v>18.46</v>
      </c>
      <c r="CZ337" s="22">
        <v>300.7</v>
      </c>
      <c r="DA337" s="22">
        <v>10.69</v>
      </c>
      <c r="DB337" s="10"/>
      <c r="DC337" s="10"/>
      <c r="DD337" s="10"/>
      <c r="DE337" s="10"/>
      <c r="DF337" s="10"/>
      <c r="DG337" s="10"/>
      <c r="DH337" s="10"/>
      <c r="DI337" s="10"/>
      <c r="DJ337" s="10"/>
      <c r="DK337" s="10"/>
      <c r="DL337" s="10"/>
      <c r="DM337" s="22"/>
      <c r="DN337" s="22">
        <v>1054</v>
      </c>
      <c r="DO337" s="10">
        <v>59.9</v>
      </c>
      <c r="DP337" s="10">
        <v>129.5</v>
      </c>
      <c r="DQ337" s="10">
        <v>16.11</v>
      </c>
      <c r="DR337" s="10">
        <v>55.47</v>
      </c>
      <c r="DS337" s="10">
        <v>9.81</v>
      </c>
      <c r="DT337" s="10">
        <v>2.58</v>
      </c>
      <c r="DU337" s="10">
        <v>8.74</v>
      </c>
      <c r="DV337" s="10">
        <v>0.92</v>
      </c>
      <c r="DW337" s="10">
        <v>4.12</v>
      </c>
      <c r="DX337" s="10">
        <v>0.71</v>
      </c>
      <c r="DY337" s="10">
        <v>1.8</v>
      </c>
      <c r="DZ337" s="10">
        <v>0.24</v>
      </c>
      <c r="EA337" s="10">
        <v>1.51</v>
      </c>
      <c r="EB337" s="10">
        <v>0.21</v>
      </c>
      <c r="EC337" s="10">
        <v>8.23</v>
      </c>
      <c r="ED337" s="10">
        <v>0.66</v>
      </c>
      <c r="EE337" s="10"/>
      <c r="EF337" s="10"/>
      <c r="EG337" s="10"/>
      <c r="EH337" s="10"/>
      <c r="EI337" s="10"/>
      <c r="EJ337" s="10"/>
      <c r="EK337" s="10"/>
      <c r="EL337" s="10"/>
      <c r="EM337" s="22"/>
      <c r="EN337" s="10"/>
      <c r="EO337" s="22">
        <v>5.22</v>
      </c>
      <c r="EP337" s="22">
        <v>1.21</v>
      </c>
      <c r="EQ337" s="10"/>
      <c r="ER337" s="10"/>
      <c r="ES337" s="10"/>
      <c r="ET337" s="10"/>
      <c r="EU337" s="10"/>
      <c r="EV337" s="10"/>
      <c r="EW337" s="10"/>
      <c r="EX337" s="9"/>
      <c r="EY337" s="9"/>
      <c r="EZ337" s="9"/>
      <c r="FA337" s="9"/>
      <c r="FB337" s="9"/>
      <c r="FC337" s="9"/>
      <c r="FD337" s="9"/>
      <c r="FE337" s="9"/>
      <c r="FF337" s="9"/>
      <c r="FG337" s="9"/>
      <c r="FH337" s="9"/>
      <c r="FI337" s="9"/>
      <c r="FJ337" s="9"/>
      <c r="FK337" s="9"/>
      <c r="FL337" s="9"/>
      <c r="FM337" s="9"/>
      <c r="FN337" s="9"/>
      <c r="FO337" s="7"/>
      <c r="FP337" s="13" t="s">
        <v>552</v>
      </c>
    </row>
    <row r="338" spans="1:172" s="6" customFormat="1" x14ac:dyDescent="0.35">
      <c r="A338" s="13" t="s">
        <v>550</v>
      </c>
      <c r="C338" s="13"/>
      <c r="D338" s="1" t="s">
        <v>172</v>
      </c>
      <c r="E338" s="12">
        <v>50</v>
      </c>
      <c r="F338" s="12">
        <v>50</v>
      </c>
      <c r="G338" s="12">
        <v>121.8</v>
      </c>
      <c r="H338" s="12">
        <v>121.8</v>
      </c>
      <c r="L338" s="13" t="s">
        <v>558</v>
      </c>
      <c r="M338" s="13"/>
      <c r="P338" s="7"/>
      <c r="Q338" s="19">
        <v>128</v>
      </c>
      <c r="R338" s="7"/>
      <c r="S338" s="7"/>
      <c r="T338" s="7"/>
      <c r="U338" s="7"/>
      <c r="V338" s="7"/>
      <c r="W338" s="7"/>
      <c r="X338" s="7"/>
      <c r="Y338" s="7"/>
      <c r="Z338" s="7"/>
      <c r="AA338" s="7"/>
      <c r="AB338" s="9">
        <v>56.68</v>
      </c>
      <c r="AC338" s="9">
        <v>1.23</v>
      </c>
      <c r="AD338" s="9"/>
      <c r="AE338" s="9">
        <v>17.91</v>
      </c>
      <c r="AF338" s="9"/>
      <c r="AG338" s="11">
        <v>6.04</v>
      </c>
      <c r="AH338" s="11">
        <v>1.32</v>
      </c>
      <c r="AI338" s="11">
        <f t="shared" si="1"/>
        <v>6.754792000000001</v>
      </c>
      <c r="AJ338" s="9">
        <v>4.46</v>
      </c>
      <c r="AK338" s="9">
        <v>1.77</v>
      </c>
      <c r="AL338" s="9">
        <v>0.1</v>
      </c>
      <c r="AM338" s="9"/>
      <c r="AN338" s="9">
        <v>2.4500000000000002</v>
      </c>
      <c r="AO338" s="9">
        <v>5.32</v>
      </c>
      <c r="AP338" s="9">
        <v>0.57999999999999996</v>
      </c>
      <c r="AQ338" s="9"/>
      <c r="AR338" s="9"/>
      <c r="AS338" s="9"/>
      <c r="AT338" s="9"/>
      <c r="AU338" s="9"/>
      <c r="AV338" s="9"/>
      <c r="AW338" s="9"/>
      <c r="AX338" s="9"/>
      <c r="AY338" s="9"/>
      <c r="AZ338" s="9"/>
      <c r="BA338" s="9"/>
      <c r="BB338" s="9"/>
      <c r="BC338" s="9"/>
      <c r="BD338" s="9"/>
      <c r="BE338" s="9"/>
      <c r="BF338" s="9">
        <v>2.3199999999999998</v>
      </c>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v>10.5</v>
      </c>
      <c r="CI338" s="9"/>
      <c r="CJ338" s="9">
        <v>123.4</v>
      </c>
      <c r="CK338" s="23"/>
      <c r="CL338" s="9"/>
      <c r="CM338" s="9"/>
      <c r="CN338" s="22">
        <v>16.010000000000002</v>
      </c>
      <c r="CO338" s="22">
        <v>24.85</v>
      </c>
      <c r="CP338" s="22"/>
      <c r="CQ338" s="22"/>
      <c r="CR338" s="22"/>
      <c r="CS338" s="10"/>
      <c r="CT338" s="10"/>
      <c r="CU338" s="10"/>
      <c r="CV338" s="10"/>
      <c r="CW338" s="10">
        <v>48.26</v>
      </c>
      <c r="CX338" s="10">
        <v>1379</v>
      </c>
      <c r="CY338" s="22">
        <v>16.84</v>
      </c>
      <c r="CZ338" s="22">
        <v>339.5</v>
      </c>
      <c r="DA338" s="22">
        <v>10.49</v>
      </c>
      <c r="DB338" s="10"/>
      <c r="DC338" s="10"/>
      <c r="DD338" s="10"/>
      <c r="DE338" s="10"/>
      <c r="DF338" s="10"/>
      <c r="DG338" s="10"/>
      <c r="DH338" s="10"/>
      <c r="DI338" s="10"/>
      <c r="DJ338" s="10"/>
      <c r="DK338" s="10"/>
      <c r="DL338" s="10"/>
      <c r="DM338" s="22"/>
      <c r="DN338" s="22">
        <v>1635</v>
      </c>
      <c r="DO338" s="10">
        <v>58.68</v>
      </c>
      <c r="DP338" s="10">
        <v>132.9</v>
      </c>
      <c r="DQ338" s="10">
        <v>15.58</v>
      </c>
      <c r="DR338" s="10">
        <v>54.25</v>
      </c>
      <c r="DS338" s="10">
        <v>9.93</v>
      </c>
      <c r="DT338" s="10">
        <v>2.6</v>
      </c>
      <c r="DU338" s="10">
        <v>8.06</v>
      </c>
      <c r="DV338" s="10">
        <v>0.88</v>
      </c>
      <c r="DW338" s="10">
        <v>3.77</v>
      </c>
      <c r="DX338" s="10">
        <v>0.68</v>
      </c>
      <c r="DY338" s="10">
        <v>1.73</v>
      </c>
      <c r="DZ338" s="10">
        <v>0.24</v>
      </c>
      <c r="EA338" s="10">
        <v>1.49</v>
      </c>
      <c r="EB338" s="10">
        <v>0.19</v>
      </c>
      <c r="EC338" s="10">
        <v>8.65</v>
      </c>
      <c r="ED338" s="10">
        <v>0.66</v>
      </c>
      <c r="EE338" s="10"/>
      <c r="EF338" s="10"/>
      <c r="EG338" s="10"/>
      <c r="EH338" s="10"/>
      <c r="EI338" s="10"/>
      <c r="EJ338" s="10"/>
      <c r="EK338" s="10"/>
      <c r="EL338" s="10"/>
      <c r="EM338" s="22"/>
      <c r="EN338" s="10"/>
      <c r="EO338" s="22">
        <v>6.09</v>
      </c>
      <c r="EP338" s="22">
        <v>1.25</v>
      </c>
      <c r="EQ338" s="10"/>
      <c r="ER338" s="10"/>
      <c r="ES338" s="10"/>
      <c r="ET338" s="10"/>
      <c r="EU338" s="10"/>
      <c r="EV338" s="10"/>
      <c r="EW338" s="10"/>
      <c r="EX338" s="9"/>
      <c r="EY338" s="9"/>
      <c r="EZ338" s="9"/>
      <c r="FA338" s="9"/>
      <c r="FB338" s="9"/>
      <c r="FC338" s="9"/>
      <c r="FD338" s="9"/>
      <c r="FE338" s="9"/>
      <c r="FF338" s="9"/>
      <c r="FG338" s="9"/>
      <c r="FH338" s="9"/>
      <c r="FI338" s="9"/>
      <c r="FJ338" s="9"/>
      <c r="FK338" s="9"/>
      <c r="FL338" s="9"/>
      <c r="FM338" s="9"/>
      <c r="FN338" s="9"/>
      <c r="FO338" s="7"/>
      <c r="FP338" s="13" t="s">
        <v>552</v>
      </c>
    </row>
    <row r="339" spans="1:172" s="6" customFormat="1" x14ac:dyDescent="0.35">
      <c r="A339" s="13" t="s">
        <v>550</v>
      </c>
      <c r="C339" s="13"/>
      <c r="D339" s="1" t="s">
        <v>172</v>
      </c>
      <c r="E339" s="12">
        <v>50</v>
      </c>
      <c r="F339" s="12">
        <v>50</v>
      </c>
      <c r="G339" s="12">
        <v>121.8</v>
      </c>
      <c r="H339" s="12">
        <v>121.8</v>
      </c>
      <c r="L339" s="13" t="s">
        <v>559</v>
      </c>
      <c r="M339" s="13"/>
      <c r="P339" s="7"/>
      <c r="Q339" s="19">
        <v>128</v>
      </c>
      <c r="R339" s="7"/>
      <c r="S339" s="7"/>
      <c r="T339" s="7"/>
      <c r="U339" s="7"/>
      <c r="V339" s="7"/>
      <c r="W339" s="7"/>
      <c r="X339" s="7"/>
      <c r="Y339" s="7"/>
      <c r="Z339" s="7"/>
      <c r="AA339" s="7"/>
      <c r="AB339" s="9">
        <v>52.66</v>
      </c>
      <c r="AC339" s="9">
        <v>1.49</v>
      </c>
      <c r="AD339" s="9"/>
      <c r="AE339" s="9">
        <v>17.5</v>
      </c>
      <c r="AF339" s="9"/>
      <c r="AG339" s="11">
        <v>6.51</v>
      </c>
      <c r="AH339" s="11">
        <v>1.61</v>
      </c>
      <c r="AI339" s="11">
        <f t="shared" si="1"/>
        <v>7.4676980000000004</v>
      </c>
      <c r="AJ339" s="9">
        <v>5.75</v>
      </c>
      <c r="AK339" s="9">
        <v>2.73</v>
      </c>
      <c r="AL339" s="9">
        <v>0.13</v>
      </c>
      <c r="AM339" s="9"/>
      <c r="AN339" s="9">
        <v>2.79</v>
      </c>
      <c r="AO339" s="9">
        <v>4</v>
      </c>
      <c r="AP339" s="9">
        <v>0.82</v>
      </c>
      <c r="AQ339" s="9"/>
      <c r="AR339" s="9"/>
      <c r="AS339" s="9"/>
      <c r="AT339" s="9"/>
      <c r="AU339" s="9"/>
      <c r="AV339" s="9"/>
      <c r="AW339" s="9"/>
      <c r="AX339" s="9"/>
      <c r="AY339" s="9"/>
      <c r="AZ339" s="9"/>
      <c r="BA339" s="9"/>
      <c r="BB339" s="9"/>
      <c r="BC339" s="9"/>
      <c r="BD339" s="9"/>
      <c r="BE339" s="9"/>
      <c r="BF339" s="9">
        <v>3.32</v>
      </c>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v>9.23</v>
      </c>
      <c r="CI339" s="9"/>
      <c r="CJ339" s="9">
        <v>142.9</v>
      </c>
      <c r="CK339" s="23"/>
      <c r="CL339" s="9"/>
      <c r="CM339" s="9"/>
      <c r="CN339" s="22">
        <v>23.59</v>
      </c>
      <c r="CO339" s="22">
        <v>24.34</v>
      </c>
      <c r="CP339" s="22"/>
      <c r="CQ339" s="22"/>
      <c r="CR339" s="22"/>
      <c r="CS339" s="10"/>
      <c r="CT339" s="10"/>
      <c r="CU339" s="10"/>
      <c r="CV339" s="10"/>
      <c r="CW339" s="10">
        <v>62.88</v>
      </c>
      <c r="CX339" s="10">
        <v>1195</v>
      </c>
      <c r="CY339" s="22">
        <v>24.79</v>
      </c>
      <c r="CZ339" s="22">
        <v>318.39999999999998</v>
      </c>
      <c r="DA339" s="22">
        <v>17.89</v>
      </c>
      <c r="DB339" s="10"/>
      <c r="DC339" s="10"/>
      <c r="DD339" s="10"/>
      <c r="DE339" s="10"/>
      <c r="DF339" s="10"/>
      <c r="DG339" s="10"/>
      <c r="DH339" s="10"/>
      <c r="DI339" s="10"/>
      <c r="DJ339" s="10"/>
      <c r="DK339" s="10"/>
      <c r="DL339" s="10"/>
      <c r="DM339" s="22"/>
      <c r="DN339" s="22">
        <v>1373</v>
      </c>
      <c r="DO339" s="10">
        <v>69.52</v>
      </c>
      <c r="DP339" s="10">
        <v>147.5</v>
      </c>
      <c r="DQ339" s="10">
        <v>18.48</v>
      </c>
      <c r="DR339" s="10">
        <v>61.33</v>
      </c>
      <c r="DS339" s="10">
        <v>11.65</v>
      </c>
      <c r="DT339" s="10">
        <v>2.82</v>
      </c>
      <c r="DU339" s="10">
        <v>10.17</v>
      </c>
      <c r="DV339" s="10">
        <v>1.1499999999999999</v>
      </c>
      <c r="DW339" s="10">
        <v>5.27</v>
      </c>
      <c r="DX339" s="10">
        <v>0.92</v>
      </c>
      <c r="DY339" s="10">
        <v>2.39</v>
      </c>
      <c r="DZ339" s="10">
        <v>0.28999999999999998</v>
      </c>
      <c r="EA339" s="10">
        <v>2.0099999999999998</v>
      </c>
      <c r="EB339" s="10">
        <v>0.28000000000000003</v>
      </c>
      <c r="EC339" s="10">
        <v>8.2100000000000009</v>
      </c>
      <c r="ED339" s="10">
        <v>1.21</v>
      </c>
      <c r="EE339" s="10"/>
      <c r="EF339" s="10"/>
      <c r="EG339" s="10"/>
      <c r="EH339" s="10"/>
      <c r="EI339" s="10"/>
      <c r="EJ339" s="10"/>
      <c r="EK339" s="10"/>
      <c r="EL339" s="10"/>
      <c r="EM339" s="22"/>
      <c r="EN339" s="10"/>
      <c r="EO339" s="22">
        <v>12.74</v>
      </c>
      <c r="EP339" s="22">
        <v>3.01</v>
      </c>
      <c r="EQ339" s="10"/>
      <c r="ER339" s="10"/>
      <c r="ES339" s="10"/>
      <c r="ET339" s="10"/>
      <c r="EU339" s="10"/>
      <c r="EV339" s="10"/>
      <c r="EW339" s="10"/>
      <c r="EX339" s="9"/>
      <c r="EY339" s="9"/>
      <c r="EZ339" s="9"/>
      <c r="FA339" s="9"/>
      <c r="FB339" s="9"/>
      <c r="FC339" s="9"/>
      <c r="FD339" s="9"/>
      <c r="FE339" s="9"/>
      <c r="FF339" s="9"/>
      <c r="FG339" s="9"/>
      <c r="FH339" s="9"/>
      <c r="FI339" s="9"/>
      <c r="FJ339" s="9"/>
      <c r="FK339" s="9"/>
      <c r="FL339" s="9"/>
      <c r="FM339" s="9"/>
      <c r="FN339" s="9"/>
      <c r="FO339" s="7"/>
      <c r="FP339" s="13" t="s">
        <v>552</v>
      </c>
    </row>
    <row r="340" spans="1:172" s="6" customFormat="1" x14ac:dyDescent="0.35">
      <c r="A340" s="13" t="s">
        <v>550</v>
      </c>
      <c r="C340" s="13"/>
      <c r="D340" s="1" t="s">
        <v>172</v>
      </c>
      <c r="E340" s="12">
        <v>50</v>
      </c>
      <c r="F340" s="12">
        <v>50</v>
      </c>
      <c r="G340" s="12">
        <v>121.8</v>
      </c>
      <c r="H340" s="12">
        <v>121.8</v>
      </c>
      <c r="L340" s="13" t="s">
        <v>560</v>
      </c>
      <c r="M340" s="13"/>
      <c r="P340" s="7"/>
      <c r="Q340" s="19">
        <v>128</v>
      </c>
      <c r="R340" s="7"/>
      <c r="S340" s="7"/>
      <c r="T340" s="7"/>
      <c r="U340" s="7"/>
      <c r="V340" s="7"/>
      <c r="W340" s="7"/>
      <c r="X340" s="7"/>
      <c r="Y340" s="7"/>
      <c r="Z340" s="7"/>
      <c r="AA340" s="7"/>
      <c r="AB340" s="9">
        <v>54.34</v>
      </c>
      <c r="AC340" s="9">
        <v>1.52</v>
      </c>
      <c r="AD340" s="9"/>
      <c r="AE340" s="9">
        <v>17.7</v>
      </c>
      <c r="AF340" s="9"/>
      <c r="AG340" s="11">
        <v>5.8</v>
      </c>
      <c r="AH340" s="11">
        <v>1.04</v>
      </c>
      <c r="AI340" s="11">
        <f t="shared" si="1"/>
        <v>6.2588400000000002</v>
      </c>
      <c r="AJ340" s="9">
        <v>4.5999999999999996</v>
      </c>
      <c r="AK340" s="9">
        <v>1.82</v>
      </c>
      <c r="AL340" s="9">
        <v>0.12</v>
      </c>
      <c r="AM340" s="9"/>
      <c r="AN340" s="9">
        <v>3.06</v>
      </c>
      <c r="AO340" s="9">
        <v>4.29</v>
      </c>
      <c r="AP340" s="9">
        <v>0.72</v>
      </c>
      <c r="AQ340" s="9"/>
      <c r="AR340" s="9"/>
      <c r="AS340" s="9"/>
      <c r="AT340" s="9"/>
      <c r="AU340" s="9"/>
      <c r="AV340" s="9"/>
      <c r="AW340" s="9"/>
      <c r="AX340" s="9"/>
      <c r="AY340" s="9"/>
      <c r="AZ340" s="9"/>
      <c r="BA340" s="9"/>
      <c r="BB340" s="9"/>
      <c r="BC340" s="9"/>
      <c r="BD340" s="9"/>
      <c r="BE340" s="9"/>
      <c r="BF340" s="9">
        <v>4.78</v>
      </c>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23"/>
      <c r="CL340" s="9"/>
      <c r="CM340" s="9"/>
      <c r="CN340" s="22"/>
      <c r="CO340" s="22"/>
      <c r="CP340" s="22"/>
      <c r="CQ340" s="22"/>
      <c r="CR340" s="22"/>
      <c r="CS340" s="10"/>
      <c r="CT340" s="10"/>
      <c r="CU340" s="10"/>
      <c r="CV340" s="10"/>
      <c r="CW340" s="10"/>
      <c r="CX340" s="10"/>
      <c r="CY340" s="22"/>
      <c r="CZ340" s="22"/>
      <c r="DA340" s="22"/>
      <c r="DB340" s="10"/>
      <c r="DC340" s="10"/>
      <c r="DD340" s="10"/>
      <c r="DE340" s="10"/>
      <c r="DF340" s="10"/>
      <c r="DG340" s="10"/>
      <c r="DH340" s="10"/>
      <c r="DI340" s="10"/>
      <c r="DJ340" s="10"/>
      <c r="DK340" s="10"/>
      <c r="DL340" s="10"/>
      <c r="DM340" s="22"/>
      <c r="DN340" s="22"/>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22"/>
      <c r="EN340" s="10"/>
      <c r="EO340" s="22"/>
      <c r="EP340" s="22"/>
      <c r="EQ340" s="10"/>
      <c r="ER340" s="10"/>
      <c r="ES340" s="10"/>
      <c r="ET340" s="10"/>
      <c r="EU340" s="10"/>
      <c r="EV340" s="10"/>
      <c r="EW340" s="10"/>
      <c r="EX340" s="9"/>
      <c r="EY340" s="9"/>
      <c r="EZ340" s="9"/>
      <c r="FA340" s="9"/>
      <c r="FB340" s="9"/>
      <c r="FC340" s="9"/>
      <c r="FD340" s="9"/>
      <c r="FE340" s="9"/>
      <c r="FF340" s="9"/>
      <c r="FG340" s="9"/>
      <c r="FH340" s="9"/>
      <c r="FI340" s="9"/>
      <c r="FJ340" s="9"/>
      <c r="FK340" s="9"/>
      <c r="FL340" s="9"/>
      <c r="FM340" s="9"/>
      <c r="FN340" s="9"/>
      <c r="FO340" s="7"/>
      <c r="FP340" s="13" t="s">
        <v>552</v>
      </c>
    </row>
    <row r="341" spans="1:172" s="6" customFormat="1" x14ac:dyDescent="0.35">
      <c r="A341" s="13" t="s">
        <v>550</v>
      </c>
      <c r="C341" s="13"/>
      <c r="D341" s="1" t="s">
        <v>172</v>
      </c>
      <c r="E341" s="12">
        <v>50</v>
      </c>
      <c r="F341" s="12">
        <v>50</v>
      </c>
      <c r="G341" s="12">
        <v>121.8</v>
      </c>
      <c r="H341" s="12">
        <v>121.8</v>
      </c>
      <c r="L341" s="13" t="s">
        <v>561</v>
      </c>
      <c r="M341" s="13"/>
      <c r="P341" s="7"/>
      <c r="Q341" s="19">
        <v>128</v>
      </c>
      <c r="R341" s="7"/>
      <c r="S341" s="7"/>
      <c r="T341" s="7"/>
      <c r="U341" s="7"/>
      <c r="V341" s="7"/>
      <c r="W341" s="7"/>
      <c r="X341" s="7"/>
      <c r="Y341" s="7"/>
      <c r="Z341" s="7"/>
      <c r="AA341" s="7"/>
      <c r="AB341" s="9">
        <v>54.4</v>
      </c>
      <c r="AC341" s="9">
        <v>1.28</v>
      </c>
      <c r="AD341" s="9"/>
      <c r="AE341" s="9">
        <v>17.23</v>
      </c>
      <c r="AF341" s="9"/>
      <c r="AG341" s="11">
        <v>5.34</v>
      </c>
      <c r="AH341" s="11">
        <v>1.83</v>
      </c>
      <c r="AI341" s="11">
        <f t="shared" si="1"/>
        <v>6.6349320000000001</v>
      </c>
      <c r="AJ341" s="9">
        <v>7.71</v>
      </c>
      <c r="AK341" s="9">
        <v>2.41</v>
      </c>
      <c r="AL341" s="9">
        <v>0.16</v>
      </c>
      <c r="AM341" s="9"/>
      <c r="AN341" s="9">
        <v>1.95</v>
      </c>
      <c r="AO341" s="9">
        <v>3.9</v>
      </c>
      <c r="AP341" s="9">
        <v>0.57999999999999996</v>
      </c>
      <c r="AQ341" s="9"/>
      <c r="AR341" s="9"/>
      <c r="AS341" s="9"/>
      <c r="AT341" s="9"/>
      <c r="AU341" s="9"/>
      <c r="AV341" s="9"/>
      <c r="AW341" s="9"/>
      <c r="AX341" s="9"/>
      <c r="AY341" s="9"/>
      <c r="AZ341" s="9"/>
      <c r="BA341" s="9"/>
      <c r="BB341" s="9"/>
      <c r="BC341" s="9"/>
      <c r="BD341" s="9"/>
      <c r="BE341" s="9"/>
      <c r="BF341" s="9">
        <v>3.24</v>
      </c>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v>9.15</v>
      </c>
      <c r="CI341" s="9"/>
      <c r="CJ341" s="9">
        <v>134.30000000000001</v>
      </c>
      <c r="CK341" s="23"/>
      <c r="CL341" s="9"/>
      <c r="CM341" s="9"/>
      <c r="CN341" s="22">
        <v>24.46</v>
      </c>
      <c r="CO341" s="22">
        <v>39.06</v>
      </c>
      <c r="CP341" s="22"/>
      <c r="CQ341" s="22"/>
      <c r="CR341" s="22"/>
      <c r="CS341" s="10"/>
      <c r="CT341" s="10"/>
      <c r="CU341" s="10"/>
      <c r="CV341" s="10"/>
      <c r="CW341" s="10">
        <v>77.95</v>
      </c>
      <c r="CX341" s="10">
        <v>1103</v>
      </c>
      <c r="CY341" s="22">
        <v>19.329999999999998</v>
      </c>
      <c r="CZ341" s="22">
        <v>237.5</v>
      </c>
      <c r="DA341" s="22">
        <v>11.63</v>
      </c>
      <c r="DB341" s="10"/>
      <c r="DC341" s="10"/>
      <c r="DD341" s="10"/>
      <c r="DE341" s="10"/>
      <c r="DF341" s="10"/>
      <c r="DG341" s="10"/>
      <c r="DH341" s="10"/>
      <c r="DI341" s="10"/>
      <c r="DJ341" s="10"/>
      <c r="DK341" s="10"/>
      <c r="DL341" s="10"/>
      <c r="DM341" s="22"/>
      <c r="DN341" s="22">
        <v>958.8</v>
      </c>
      <c r="DO341" s="10">
        <v>51.99</v>
      </c>
      <c r="DP341" s="10">
        <v>116.8</v>
      </c>
      <c r="DQ341" s="10">
        <v>14.23</v>
      </c>
      <c r="DR341" s="10">
        <v>48.83</v>
      </c>
      <c r="DS341" s="10">
        <v>9.43</v>
      </c>
      <c r="DT341" s="10">
        <v>2.4300000000000002</v>
      </c>
      <c r="DU341" s="10">
        <v>8.89</v>
      </c>
      <c r="DV341" s="10">
        <v>0.95</v>
      </c>
      <c r="DW341" s="10">
        <v>4.38</v>
      </c>
      <c r="DX341" s="10">
        <v>0.75</v>
      </c>
      <c r="DY341" s="10">
        <v>1.88</v>
      </c>
      <c r="DZ341" s="10">
        <v>0.26</v>
      </c>
      <c r="EA341" s="10">
        <v>1.64</v>
      </c>
      <c r="EB341" s="10">
        <v>0.23</v>
      </c>
      <c r="EC341" s="10">
        <v>7</v>
      </c>
      <c r="ED341" s="10">
        <v>0.82</v>
      </c>
      <c r="EE341" s="10"/>
      <c r="EF341" s="10"/>
      <c r="EG341" s="10"/>
      <c r="EH341" s="10"/>
      <c r="EI341" s="10"/>
      <c r="EJ341" s="10"/>
      <c r="EK341" s="10"/>
      <c r="EL341" s="10"/>
      <c r="EM341" s="22"/>
      <c r="EN341" s="10"/>
      <c r="EO341" s="22">
        <v>10.23</v>
      </c>
      <c r="EP341" s="22">
        <v>2.64</v>
      </c>
      <c r="EQ341" s="10"/>
      <c r="ER341" s="10"/>
      <c r="ES341" s="10"/>
      <c r="ET341" s="10"/>
      <c r="EU341" s="10"/>
      <c r="EV341" s="10"/>
      <c r="EW341" s="10"/>
      <c r="EX341" s="9"/>
      <c r="EY341" s="9"/>
      <c r="EZ341" s="9"/>
      <c r="FA341" s="9"/>
      <c r="FB341" s="9"/>
      <c r="FC341" s="9"/>
      <c r="FD341" s="9"/>
      <c r="FE341" s="9"/>
      <c r="FF341" s="9"/>
      <c r="FG341" s="9"/>
      <c r="FH341" s="9"/>
      <c r="FI341" s="9"/>
      <c r="FJ341" s="9"/>
      <c r="FK341" s="9"/>
      <c r="FL341" s="9"/>
      <c r="FM341" s="9"/>
      <c r="FN341" s="9"/>
      <c r="FO341" s="7"/>
      <c r="FP341" s="13" t="s">
        <v>552</v>
      </c>
    </row>
    <row r="342" spans="1:172" s="6" customFormat="1" x14ac:dyDescent="0.35">
      <c r="A342" s="13" t="s">
        <v>550</v>
      </c>
      <c r="C342" s="13"/>
      <c r="D342" s="1" t="s">
        <v>172</v>
      </c>
      <c r="E342" s="12">
        <v>50</v>
      </c>
      <c r="F342" s="12">
        <v>50</v>
      </c>
      <c r="G342" s="12">
        <v>121.8</v>
      </c>
      <c r="H342" s="12">
        <v>121.8</v>
      </c>
      <c r="L342" s="13" t="s">
        <v>562</v>
      </c>
      <c r="M342" s="13"/>
      <c r="P342" s="7"/>
      <c r="Q342" s="19">
        <v>128</v>
      </c>
      <c r="R342" s="7"/>
      <c r="S342" s="7"/>
      <c r="T342" s="7"/>
      <c r="U342" s="7"/>
      <c r="V342" s="7"/>
      <c r="W342" s="7"/>
      <c r="X342" s="7"/>
      <c r="Y342" s="7"/>
      <c r="Z342" s="7"/>
      <c r="AA342" s="7"/>
      <c r="AB342" s="9">
        <v>54.68</v>
      </c>
      <c r="AC342" s="9">
        <v>1.26</v>
      </c>
      <c r="AD342" s="9"/>
      <c r="AE342" s="9">
        <v>17.23</v>
      </c>
      <c r="AF342" s="9"/>
      <c r="AG342" s="11">
        <v>4.63</v>
      </c>
      <c r="AH342" s="11">
        <v>2.36</v>
      </c>
      <c r="AI342" s="11">
        <f t="shared" si="1"/>
        <v>6.5260739999999995</v>
      </c>
      <c r="AJ342" s="9">
        <v>7.44</v>
      </c>
      <c r="AK342" s="9">
        <v>2.73</v>
      </c>
      <c r="AL342" s="9">
        <v>0.13</v>
      </c>
      <c r="AM342" s="9"/>
      <c r="AN342" s="9">
        <v>2.0499999999999998</v>
      </c>
      <c r="AO342" s="9">
        <v>4.09</v>
      </c>
      <c r="AP342" s="9">
        <v>0.6</v>
      </c>
      <c r="AQ342" s="9"/>
      <c r="AR342" s="9"/>
      <c r="AS342" s="9"/>
      <c r="AT342" s="9"/>
      <c r="AU342" s="9"/>
      <c r="AV342" s="9"/>
      <c r="AW342" s="9"/>
      <c r="AX342" s="9"/>
      <c r="AY342" s="9"/>
      <c r="AZ342" s="9"/>
      <c r="BA342" s="9"/>
      <c r="BB342" s="9"/>
      <c r="BC342" s="9"/>
      <c r="BD342" s="9"/>
      <c r="BE342" s="9"/>
      <c r="BF342" s="9">
        <v>2.2400000000000002</v>
      </c>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23"/>
      <c r="CL342" s="9"/>
      <c r="CM342" s="9"/>
      <c r="CN342" s="22"/>
      <c r="CO342" s="22"/>
      <c r="CP342" s="22"/>
      <c r="CQ342" s="22"/>
      <c r="CR342" s="22"/>
      <c r="CS342" s="10"/>
      <c r="CT342" s="10"/>
      <c r="CU342" s="10"/>
      <c r="CV342" s="10"/>
      <c r="CW342" s="10"/>
      <c r="CX342" s="10"/>
      <c r="CY342" s="22"/>
      <c r="CZ342" s="22"/>
      <c r="DA342" s="22"/>
      <c r="DB342" s="10"/>
      <c r="DC342" s="10"/>
      <c r="DD342" s="10"/>
      <c r="DE342" s="10"/>
      <c r="DF342" s="10"/>
      <c r="DG342" s="10"/>
      <c r="DH342" s="10"/>
      <c r="DI342" s="10"/>
      <c r="DJ342" s="10"/>
      <c r="DK342" s="10"/>
      <c r="DL342" s="10"/>
      <c r="DM342" s="22"/>
      <c r="DN342" s="22"/>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22"/>
      <c r="EN342" s="10"/>
      <c r="EO342" s="22"/>
      <c r="EP342" s="22"/>
      <c r="EQ342" s="10"/>
      <c r="ER342" s="10"/>
      <c r="ES342" s="10"/>
      <c r="ET342" s="10"/>
      <c r="EU342" s="10"/>
      <c r="EV342" s="10"/>
      <c r="EW342" s="10"/>
      <c r="EX342" s="9"/>
      <c r="EY342" s="9"/>
      <c r="EZ342" s="9"/>
      <c r="FA342" s="9"/>
      <c r="FB342" s="9"/>
      <c r="FC342" s="9"/>
      <c r="FD342" s="9"/>
      <c r="FE342" s="9"/>
      <c r="FF342" s="9"/>
      <c r="FG342" s="9"/>
      <c r="FH342" s="9"/>
      <c r="FI342" s="9"/>
      <c r="FJ342" s="9"/>
      <c r="FK342" s="9"/>
      <c r="FL342" s="9"/>
      <c r="FM342" s="9"/>
      <c r="FN342" s="9"/>
      <c r="FO342" s="7"/>
      <c r="FP342" s="13" t="s">
        <v>552</v>
      </c>
    </row>
    <row r="343" spans="1:172" s="6" customFormat="1" x14ac:dyDescent="0.35">
      <c r="A343" s="13" t="s">
        <v>550</v>
      </c>
      <c r="C343" s="13"/>
      <c r="D343" s="1" t="s">
        <v>172</v>
      </c>
      <c r="E343" s="12">
        <v>50</v>
      </c>
      <c r="F343" s="12">
        <v>50</v>
      </c>
      <c r="G343" s="12">
        <v>121.8</v>
      </c>
      <c r="H343" s="12">
        <v>121.8</v>
      </c>
      <c r="L343" s="13" t="s">
        <v>563</v>
      </c>
      <c r="M343" s="13"/>
      <c r="P343" s="7"/>
      <c r="Q343" s="19">
        <v>128</v>
      </c>
      <c r="R343" s="7"/>
      <c r="S343" s="7"/>
      <c r="T343" s="7"/>
      <c r="U343" s="7"/>
      <c r="V343" s="7"/>
      <c r="W343" s="7"/>
      <c r="X343" s="7"/>
      <c r="Y343" s="7"/>
      <c r="Z343" s="7"/>
      <c r="AA343" s="7"/>
      <c r="AB343" s="9">
        <v>51.62</v>
      </c>
      <c r="AC343" s="9">
        <v>1.54</v>
      </c>
      <c r="AD343" s="9"/>
      <c r="AE343" s="9">
        <v>17.57</v>
      </c>
      <c r="AF343" s="9"/>
      <c r="AG343" s="11">
        <v>7.5</v>
      </c>
      <c r="AH343" s="11">
        <v>1.2</v>
      </c>
      <c r="AI343" s="11">
        <f t="shared" si="1"/>
        <v>7.9485000000000001</v>
      </c>
      <c r="AJ343" s="9">
        <v>7.57</v>
      </c>
      <c r="AK343" s="9">
        <v>2.73</v>
      </c>
      <c r="AL343" s="9">
        <v>0.1</v>
      </c>
      <c r="AM343" s="9"/>
      <c r="AN343" s="9">
        <v>1.51</v>
      </c>
      <c r="AO343" s="9">
        <v>4.01</v>
      </c>
      <c r="AP343" s="9">
        <v>0.68</v>
      </c>
      <c r="AQ343" s="9"/>
      <c r="AR343" s="9"/>
      <c r="AS343" s="9"/>
      <c r="AT343" s="9"/>
      <c r="AU343" s="9"/>
      <c r="AV343" s="9"/>
      <c r="AW343" s="9"/>
      <c r="AX343" s="9"/>
      <c r="AY343" s="9"/>
      <c r="AZ343" s="9"/>
      <c r="BA343" s="9"/>
      <c r="BB343" s="9"/>
      <c r="BC343" s="9"/>
      <c r="BD343" s="9"/>
      <c r="BE343" s="9"/>
      <c r="BF343" s="9">
        <v>3.6</v>
      </c>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v>9.41</v>
      </c>
      <c r="CI343" s="9"/>
      <c r="CJ343" s="9">
        <v>193.1</v>
      </c>
      <c r="CK343" s="23"/>
      <c r="CL343" s="9"/>
      <c r="CM343" s="9"/>
      <c r="CN343" s="22">
        <v>23.06</v>
      </c>
      <c r="CO343" s="22">
        <v>38.76</v>
      </c>
      <c r="CP343" s="22"/>
      <c r="CQ343" s="22"/>
      <c r="CR343" s="22"/>
      <c r="CS343" s="10"/>
      <c r="CT343" s="10"/>
      <c r="CU343" s="10"/>
      <c r="CV343" s="10"/>
      <c r="CW343" s="10">
        <v>42.62</v>
      </c>
      <c r="CX343" s="10">
        <v>1112</v>
      </c>
      <c r="CY343" s="22">
        <v>18.63</v>
      </c>
      <c r="CZ343" s="22">
        <v>240.7</v>
      </c>
      <c r="DA343" s="22">
        <v>10.35</v>
      </c>
      <c r="DB343" s="10"/>
      <c r="DC343" s="10"/>
      <c r="DD343" s="10"/>
      <c r="DE343" s="10"/>
      <c r="DF343" s="10"/>
      <c r="DG343" s="10"/>
      <c r="DH343" s="10"/>
      <c r="DI343" s="10"/>
      <c r="DJ343" s="10"/>
      <c r="DK343" s="10"/>
      <c r="DL343" s="10"/>
      <c r="DM343" s="22"/>
      <c r="DN343" s="22">
        <v>851.8</v>
      </c>
      <c r="DO343" s="10">
        <v>48.53</v>
      </c>
      <c r="DP343" s="10">
        <v>109.9</v>
      </c>
      <c r="DQ343" s="10">
        <v>13.71</v>
      </c>
      <c r="DR343" s="10">
        <v>49.15</v>
      </c>
      <c r="DS343" s="10">
        <v>9.4600000000000009</v>
      </c>
      <c r="DT343" s="10">
        <v>2.65</v>
      </c>
      <c r="DU343" s="10">
        <v>8.1300000000000008</v>
      </c>
      <c r="DV343" s="10">
        <v>0.95</v>
      </c>
      <c r="DW343" s="10">
        <v>4.2699999999999996</v>
      </c>
      <c r="DX343" s="10">
        <v>0.7</v>
      </c>
      <c r="DY343" s="10">
        <v>1.81</v>
      </c>
      <c r="DZ343" s="10">
        <v>0.23</v>
      </c>
      <c r="EA343" s="10">
        <v>1.43</v>
      </c>
      <c r="EB343" s="10">
        <v>0.2</v>
      </c>
      <c r="EC343" s="10">
        <v>6.42</v>
      </c>
      <c r="ED343" s="10">
        <v>0.66</v>
      </c>
      <c r="EE343" s="10"/>
      <c r="EF343" s="10"/>
      <c r="EG343" s="10"/>
      <c r="EH343" s="10"/>
      <c r="EI343" s="10"/>
      <c r="EJ343" s="10"/>
      <c r="EK343" s="10"/>
      <c r="EL343" s="10"/>
      <c r="EM343" s="22"/>
      <c r="EN343" s="10"/>
      <c r="EO343" s="22">
        <v>7.52</v>
      </c>
      <c r="EP343" s="22">
        <v>1.57</v>
      </c>
      <c r="EQ343" s="10"/>
      <c r="ER343" s="10"/>
      <c r="ES343" s="10"/>
      <c r="ET343" s="10"/>
      <c r="EU343" s="10"/>
      <c r="EV343" s="10"/>
      <c r="EW343" s="10"/>
      <c r="EX343" s="9"/>
      <c r="EY343" s="9"/>
      <c r="EZ343" s="9"/>
      <c r="FA343" s="9"/>
      <c r="FB343" s="9"/>
      <c r="FC343" s="9"/>
      <c r="FD343" s="9"/>
      <c r="FE343" s="9"/>
      <c r="FF343" s="9"/>
      <c r="FG343" s="9"/>
      <c r="FH343" s="9"/>
      <c r="FI343" s="9"/>
      <c r="FJ343" s="9"/>
      <c r="FK343" s="9"/>
      <c r="FL343" s="9"/>
      <c r="FM343" s="9"/>
      <c r="FN343" s="9"/>
      <c r="FO343" s="7"/>
      <c r="FP343" s="13" t="s">
        <v>552</v>
      </c>
    </row>
    <row r="344" spans="1:172" s="6" customFormat="1" x14ac:dyDescent="0.35">
      <c r="A344" s="13" t="s">
        <v>550</v>
      </c>
      <c r="C344" s="13"/>
      <c r="D344" s="1" t="s">
        <v>172</v>
      </c>
      <c r="E344" s="12">
        <v>50</v>
      </c>
      <c r="F344" s="12">
        <v>50</v>
      </c>
      <c r="G344" s="12">
        <v>121.8</v>
      </c>
      <c r="H344" s="12">
        <v>121.8</v>
      </c>
      <c r="L344" s="13" t="s">
        <v>564</v>
      </c>
      <c r="M344" s="13"/>
      <c r="P344" s="7"/>
      <c r="Q344" s="19">
        <v>128</v>
      </c>
      <c r="R344" s="7"/>
      <c r="S344" s="7"/>
      <c r="T344" s="7"/>
      <c r="U344" s="7"/>
      <c r="V344" s="7"/>
      <c r="W344" s="7"/>
      <c r="X344" s="7"/>
      <c r="Y344" s="7"/>
      <c r="Z344" s="7"/>
      <c r="AA344" s="7"/>
      <c r="AB344" s="9">
        <v>52.1</v>
      </c>
      <c r="AC344" s="9">
        <v>1.58</v>
      </c>
      <c r="AD344" s="9"/>
      <c r="AE344" s="9">
        <v>17.5</v>
      </c>
      <c r="AF344" s="9"/>
      <c r="AG344" s="11">
        <v>6.25</v>
      </c>
      <c r="AH344" s="11">
        <v>2.98</v>
      </c>
      <c r="AI344" s="11">
        <f t="shared" si="1"/>
        <v>8.6037499999999998</v>
      </c>
      <c r="AJ344" s="9">
        <v>3.38</v>
      </c>
      <c r="AK344" s="9">
        <v>4</v>
      </c>
      <c r="AL344" s="9">
        <v>0.11</v>
      </c>
      <c r="AM344" s="9"/>
      <c r="AN344" s="9">
        <v>1.68</v>
      </c>
      <c r="AO344" s="9">
        <v>5</v>
      </c>
      <c r="AP344" s="9">
        <v>0.69</v>
      </c>
      <c r="AQ344" s="9"/>
      <c r="AR344" s="9"/>
      <c r="AS344" s="9"/>
      <c r="AT344" s="9"/>
      <c r="AU344" s="9"/>
      <c r="AV344" s="9"/>
      <c r="AW344" s="9"/>
      <c r="AX344" s="9"/>
      <c r="AY344" s="9"/>
      <c r="AZ344" s="9"/>
      <c r="BA344" s="9"/>
      <c r="BB344" s="9"/>
      <c r="BC344" s="9"/>
      <c r="BD344" s="9"/>
      <c r="BE344" s="9"/>
      <c r="BF344" s="9">
        <v>3.84</v>
      </c>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23"/>
      <c r="CL344" s="9"/>
      <c r="CM344" s="9"/>
      <c r="CN344" s="22"/>
      <c r="CO344" s="22"/>
      <c r="CP344" s="22"/>
      <c r="CQ344" s="22"/>
      <c r="CR344" s="22"/>
      <c r="CS344" s="10"/>
      <c r="CT344" s="10"/>
      <c r="CU344" s="10"/>
      <c r="CV344" s="10"/>
      <c r="CW344" s="10"/>
      <c r="CX344" s="10"/>
      <c r="CY344" s="22"/>
      <c r="CZ344" s="22"/>
      <c r="DA344" s="22"/>
      <c r="DB344" s="10"/>
      <c r="DC344" s="10"/>
      <c r="DD344" s="10"/>
      <c r="DE344" s="10"/>
      <c r="DF344" s="10"/>
      <c r="DG344" s="10"/>
      <c r="DH344" s="10"/>
      <c r="DI344" s="10"/>
      <c r="DJ344" s="10"/>
      <c r="DK344" s="10"/>
      <c r="DL344" s="10"/>
      <c r="DM344" s="22"/>
      <c r="DN344" s="22"/>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22"/>
      <c r="EN344" s="10"/>
      <c r="EO344" s="22"/>
      <c r="EP344" s="22"/>
      <c r="EQ344" s="10"/>
      <c r="ER344" s="10"/>
      <c r="ES344" s="10"/>
      <c r="ET344" s="10"/>
      <c r="EU344" s="10"/>
      <c r="EV344" s="10"/>
      <c r="EW344" s="10"/>
      <c r="EX344" s="9"/>
      <c r="EY344" s="9"/>
      <c r="EZ344" s="9"/>
      <c r="FA344" s="9"/>
      <c r="FB344" s="9"/>
      <c r="FC344" s="9"/>
      <c r="FD344" s="9"/>
      <c r="FE344" s="9"/>
      <c r="FF344" s="9"/>
      <c r="FG344" s="9"/>
      <c r="FH344" s="9"/>
      <c r="FI344" s="9"/>
      <c r="FJ344" s="9"/>
      <c r="FK344" s="9"/>
      <c r="FL344" s="9"/>
      <c r="FM344" s="9"/>
      <c r="FN344" s="9"/>
      <c r="FO344" s="7"/>
      <c r="FP344" s="13" t="s">
        <v>552</v>
      </c>
    </row>
    <row r="345" spans="1:172" s="6" customFormat="1" x14ac:dyDescent="0.35">
      <c r="A345" s="13" t="s">
        <v>565</v>
      </c>
      <c r="C345" s="13"/>
      <c r="D345" s="1" t="s">
        <v>172</v>
      </c>
      <c r="E345" s="2">
        <v>49.398888999999997</v>
      </c>
      <c r="F345" s="2">
        <v>49.398888999999997</v>
      </c>
      <c r="G345" s="2">
        <v>117.4225</v>
      </c>
      <c r="H345" s="2">
        <v>117.4225</v>
      </c>
      <c r="L345" s="13" t="s">
        <v>566</v>
      </c>
      <c r="M345" s="13"/>
      <c r="P345" s="7"/>
      <c r="Q345" s="19">
        <v>125</v>
      </c>
      <c r="R345" s="7"/>
      <c r="S345" s="7"/>
      <c r="T345" s="7"/>
      <c r="U345" s="7"/>
      <c r="V345" s="7"/>
      <c r="W345" s="7"/>
      <c r="X345" s="7"/>
      <c r="Y345" s="7"/>
      <c r="Z345" s="7"/>
      <c r="AA345" s="7"/>
      <c r="AB345" s="9">
        <v>57.24</v>
      </c>
      <c r="AC345" s="9">
        <v>1.2</v>
      </c>
      <c r="AD345" s="9"/>
      <c r="AE345" s="9">
        <v>16.14</v>
      </c>
      <c r="AG345" s="10"/>
      <c r="AH345" s="10"/>
      <c r="AI345" s="11">
        <v>6.0106640000000002</v>
      </c>
      <c r="AJ345" s="9">
        <v>7.46</v>
      </c>
      <c r="AK345" s="9">
        <v>2.42</v>
      </c>
      <c r="AL345" s="9">
        <v>0.1</v>
      </c>
      <c r="AM345" s="9"/>
      <c r="AN345" s="9">
        <v>2.93</v>
      </c>
      <c r="AO345" s="9">
        <v>3.84</v>
      </c>
      <c r="AP345" s="9">
        <v>0.5</v>
      </c>
      <c r="AQ345" s="9"/>
      <c r="AR345" s="9"/>
      <c r="AS345" s="9"/>
      <c r="AT345" s="9"/>
      <c r="AU345" s="9"/>
      <c r="AV345" s="9"/>
      <c r="AW345" s="9"/>
      <c r="AX345" s="9"/>
      <c r="AY345" s="9"/>
      <c r="AZ345" s="9"/>
      <c r="BA345" s="9"/>
      <c r="BB345" s="9"/>
      <c r="BC345" s="9"/>
      <c r="BD345" s="9"/>
      <c r="BE345" s="9"/>
      <c r="BF345" s="9">
        <v>1</v>
      </c>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v>12.96</v>
      </c>
      <c r="CI345" s="9"/>
      <c r="CJ345" s="9">
        <v>157.9</v>
      </c>
      <c r="CK345" s="20">
        <v>66.87</v>
      </c>
      <c r="CL345" s="9"/>
      <c r="CM345" s="9"/>
      <c r="CN345" s="10">
        <v>21.56</v>
      </c>
      <c r="CO345" s="10">
        <v>34.36</v>
      </c>
      <c r="CP345" s="10">
        <v>27.76</v>
      </c>
      <c r="CQ345" s="10">
        <v>140.30000000000001</v>
      </c>
      <c r="CR345" s="10">
        <v>22.95</v>
      </c>
      <c r="CS345" s="10"/>
      <c r="CT345" s="10"/>
      <c r="CU345" s="10"/>
      <c r="CV345" s="10"/>
      <c r="CW345" s="10">
        <v>85.88</v>
      </c>
      <c r="CX345" s="10">
        <v>849.5</v>
      </c>
      <c r="CY345" s="10">
        <v>20</v>
      </c>
      <c r="CZ345" s="10">
        <v>379.9</v>
      </c>
      <c r="DA345" s="10">
        <v>16.940000000000001</v>
      </c>
      <c r="DB345" s="10"/>
      <c r="DC345" s="10"/>
      <c r="DD345" s="10"/>
      <c r="DE345" s="10"/>
      <c r="DF345" s="10"/>
      <c r="DG345" s="10"/>
      <c r="DH345" s="10"/>
      <c r="DI345" s="10"/>
      <c r="DJ345" s="10"/>
      <c r="DK345" s="10"/>
      <c r="DL345" s="10"/>
      <c r="DM345" s="10">
        <v>1.5369999999999999</v>
      </c>
      <c r="DN345" s="10">
        <v>908.7</v>
      </c>
      <c r="DO345" s="10">
        <v>56.6</v>
      </c>
      <c r="DP345" s="10"/>
      <c r="DQ345" s="10">
        <v>13.45</v>
      </c>
      <c r="DR345" s="10">
        <v>50.83</v>
      </c>
      <c r="DS345" s="10">
        <v>9.0109999999999992</v>
      </c>
      <c r="DT345" s="10">
        <v>2.1890000000000001</v>
      </c>
      <c r="DU345" s="10">
        <v>6.9960000000000004</v>
      </c>
      <c r="DV345" s="10">
        <v>0.87390000000000001</v>
      </c>
      <c r="DW345" s="10">
        <v>4.4080000000000004</v>
      </c>
      <c r="DX345" s="10">
        <v>0.80959999999999999</v>
      </c>
      <c r="DY345" s="10">
        <v>2.0870000000000002</v>
      </c>
      <c r="DZ345" s="10">
        <v>0.29880000000000001</v>
      </c>
      <c r="EA345" s="10">
        <v>1.806</v>
      </c>
      <c r="EB345" s="10">
        <v>0.2767</v>
      </c>
      <c r="EC345" s="10">
        <v>8.2739999999999991</v>
      </c>
      <c r="ED345" s="10">
        <v>0.90510000000000002</v>
      </c>
      <c r="EE345" s="10"/>
      <c r="EF345" s="10"/>
      <c r="EG345" s="10"/>
      <c r="EH345" s="10"/>
      <c r="EI345" s="10"/>
      <c r="EJ345" s="10"/>
      <c r="EK345" s="10"/>
      <c r="EL345" s="10"/>
      <c r="EM345" s="10">
        <v>19.39</v>
      </c>
      <c r="EN345" s="10"/>
      <c r="EO345" s="10">
        <v>8.7469999999999999</v>
      </c>
      <c r="EP345" s="10">
        <v>2.306</v>
      </c>
      <c r="EQ345" s="10"/>
      <c r="ER345" s="10"/>
      <c r="ES345" s="10"/>
      <c r="ET345" s="10"/>
      <c r="EU345" s="10"/>
      <c r="EV345" s="10"/>
      <c r="EW345" s="10"/>
      <c r="EX345" s="9"/>
      <c r="EY345" s="9"/>
      <c r="EZ345" s="9"/>
      <c r="FA345" s="9"/>
      <c r="FB345" s="9"/>
      <c r="FC345" s="9"/>
      <c r="FD345" s="9"/>
      <c r="FE345" s="9"/>
      <c r="FF345" s="9"/>
      <c r="FG345" s="9"/>
      <c r="FH345" s="9"/>
      <c r="FI345" s="9"/>
      <c r="FJ345" s="9"/>
      <c r="FK345" s="9"/>
      <c r="FL345" s="9"/>
      <c r="FM345" s="9"/>
      <c r="FN345" s="9"/>
      <c r="FO345" s="7"/>
      <c r="FP345" s="13" t="s">
        <v>567</v>
      </c>
    </row>
    <row r="346" spans="1:172" s="6" customFormat="1" x14ac:dyDescent="0.35">
      <c r="A346" s="13" t="s">
        <v>565</v>
      </c>
      <c r="C346" s="13"/>
      <c r="D346" s="1" t="s">
        <v>172</v>
      </c>
      <c r="E346" s="2">
        <v>49.398888999999997</v>
      </c>
      <c r="F346" s="2">
        <v>49.398888999999997</v>
      </c>
      <c r="G346" s="2">
        <v>117.4225</v>
      </c>
      <c r="H346" s="2">
        <v>117.4225</v>
      </c>
      <c r="L346" s="13" t="s">
        <v>568</v>
      </c>
      <c r="M346" s="13"/>
      <c r="P346" s="7"/>
      <c r="Q346" s="19">
        <v>125</v>
      </c>
      <c r="R346" s="7"/>
      <c r="S346" s="7"/>
      <c r="T346" s="7"/>
      <c r="U346" s="7"/>
      <c r="V346" s="7"/>
      <c r="W346" s="7"/>
      <c r="X346" s="7"/>
      <c r="Y346" s="7"/>
      <c r="Z346" s="7"/>
      <c r="AA346" s="7"/>
      <c r="AB346" s="9">
        <v>57.29</v>
      </c>
      <c r="AC346" s="9">
        <v>1.22</v>
      </c>
      <c r="AD346" s="9"/>
      <c r="AE346" s="9">
        <v>15.83</v>
      </c>
      <c r="AG346" s="10"/>
      <c r="AH346" s="10"/>
      <c r="AI346" s="11">
        <v>6.6405240000000001</v>
      </c>
      <c r="AJ346" s="9">
        <v>5.67</v>
      </c>
      <c r="AK346" s="9">
        <v>3.79</v>
      </c>
      <c r="AL346" s="9">
        <v>0.08</v>
      </c>
      <c r="AM346" s="9"/>
      <c r="AN346" s="9">
        <v>2.92</v>
      </c>
      <c r="AO346" s="9">
        <v>4.03</v>
      </c>
      <c r="AP346" s="9">
        <v>0.5</v>
      </c>
      <c r="AQ346" s="9"/>
      <c r="AR346" s="9"/>
      <c r="AS346" s="9"/>
      <c r="AT346" s="9"/>
      <c r="AU346" s="9"/>
      <c r="AV346" s="9"/>
      <c r="AW346" s="9"/>
      <c r="AX346" s="9"/>
      <c r="AY346" s="9"/>
      <c r="AZ346" s="9"/>
      <c r="BA346" s="9"/>
      <c r="BB346" s="9"/>
      <c r="BC346" s="9"/>
      <c r="BD346" s="9"/>
      <c r="BE346" s="9"/>
      <c r="BF346" s="9">
        <v>0.87</v>
      </c>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v>13.28</v>
      </c>
      <c r="CI346" s="9"/>
      <c r="CJ346" s="9">
        <v>165.3</v>
      </c>
      <c r="CK346" s="20">
        <v>88.38</v>
      </c>
      <c r="CL346" s="9"/>
      <c r="CM346" s="9"/>
      <c r="CN346" s="10">
        <v>22.43</v>
      </c>
      <c r="CO346" s="10">
        <v>41.89</v>
      </c>
      <c r="CP346" s="10">
        <v>23.31</v>
      </c>
      <c r="CQ346" s="10">
        <v>120.2</v>
      </c>
      <c r="CR346" s="10">
        <v>23.37</v>
      </c>
      <c r="CS346" s="10"/>
      <c r="CT346" s="10"/>
      <c r="CU346" s="10"/>
      <c r="CV346" s="10"/>
      <c r="CW346" s="10">
        <v>88.98</v>
      </c>
      <c r="CX346" s="10">
        <v>820.5</v>
      </c>
      <c r="CY346" s="10">
        <v>20.12</v>
      </c>
      <c r="CZ346" s="10">
        <v>385.3</v>
      </c>
      <c r="DA346" s="10">
        <v>17.52</v>
      </c>
      <c r="DB346" s="10"/>
      <c r="DC346" s="10"/>
      <c r="DD346" s="10"/>
      <c r="DE346" s="10"/>
      <c r="DF346" s="10"/>
      <c r="DG346" s="10"/>
      <c r="DH346" s="10"/>
      <c r="DI346" s="10"/>
      <c r="DJ346" s="10"/>
      <c r="DK346" s="10"/>
      <c r="DL346" s="10"/>
      <c r="DM346" s="10">
        <v>1.956</v>
      </c>
      <c r="DN346" s="10">
        <v>934.6</v>
      </c>
      <c r="DO346" s="10">
        <v>57.68</v>
      </c>
      <c r="DP346" s="10"/>
      <c r="DQ346" s="10">
        <v>13.47</v>
      </c>
      <c r="DR346" s="10">
        <v>50.53</v>
      </c>
      <c r="DS346" s="10">
        <v>8.93</v>
      </c>
      <c r="DT346" s="10">
        <v>2.129</v>
      </c>
      <c r="DU346" s="10">
        <v>6.915</v>
      </c>
      <c r="DV346" s="10">
        <v>0.87139999999999995</v>
      </c>
      <c r="DW346" s="10">
        <v>4.3730000000000002</v>
      </c>
      <c r="DX346" s="10">
        <v>0.79859999999999998</v>
      </c>
      <c r="DY346" s="10">
        <v>2.0499999999999998</v>
      </c>
      <c r="DZ346" s="10">
        <v>0.29320000000000002</v>
      </c>
      <c r="EA346" s="10">
        <v>1.8440000000000001</v>
      </c>
      <c r="EB346" s="10">
        <v>0.27389999999999998</v>
      </c>
      <c r="EC346" s="10">
        <v>8.2460000000000004</v>
      </c>
      <c r="ED346" s="10">
        <v>0.92159999999999997</v>
      </c>
      <c r="EE346" s="10"/>
      <c r="EF346" s="10"/>
      <c r="EG346" s="10"/>
      <c r="EH346" s="10"/>
      <c r="EI346" s="10"/>
      <c r="EJ346" s="10"/>
      <c r="EK346" s="10"/>
      <c r="EL346" s="10"/>
      <c r="EM346" s="10">
        <v>19.7</v>
      </c>
      <c r="EN346" s="10"/>
      <c r="EO346" s="10">
        <v>8.5120000000000005</v>
      </c>
      <c r="EP346" s="10">
        <v>2.1379999999999999</v>
      </c>
      <c r="EQ346" s="10"/>
      <c r="ER346" s="10"/>
      <c r="ES346" s="10"/>
      <c r="ET346" s="10"/>
      <c r="EU346" s="10"/>
      <c r="EV346" s="10"/>
      <c r="EW346" s="10"/>
      <c r="EX346" s="9"/>
      <c r="EY346" s="9"/>
      <c r="EZ346" s="9"/>
      <c r="FA346" s="9"/>
      <c r="FB346" s="9"/>
      <c r="FC346" s="9"/>
      <c r="FD346" s="9"/>
      <c r="FE346" s="9"/>
      <c r="FF346" s="9"/>
      <c r="FG346" s="9"/>
      <c r="FH346" s="9"/>
      <c r="FI346" s="9"/>
      <c r="FJ346" s="9"/>
      <c r="FK346" s="9"/>
      <c r="FL346" s="9"/>
      <c r="FM346" s="9"/>
      <c r="FN346" s="9"/>
      <c r="FO346" s="7"/>
      <c r="FP346" s="13" t="s">
        <v>569</v>
      </c>
    </row>
    <row r="347" spans="1:172" s="6" customFormat="1" x14ac:dyDescent="0.35">
      <c r="A347" s="13" t="s">
        <v>565</v>
      </c>
      <c r="C347" s="13"/>
      <c r="D347" s="1" t="s">
        <v>172</v>
      </c>
      <c r="E347" s="2">
        <v>49.445</v>
      </c>
      <c r="F347" s="2">
        <v>49.445</v>
      </c>
      <c r="G347" s="2">
        <v>117.041944</v>
      </c>
      <c r="H347" s="2">
        <v>117.041944</v>
      </c>
      <c r="L347" s="13" t="s">
        <v>570</v>
      </c>
      <c r="M347" s="13"/>
      <c r="P347" s="7"/>
      <c r="Q347" s="19">
        <v>129</v>
      </c>
      <c r="R347" s="7"/>
      <c r="S347" s="7"/>
      <c r="T347" s="7"/>
      <c r="U347" s="7"/>
      <c r="V347" s="7"/>
      <c r="W347" s="7"/>
      <c r="X347" s="7"/>
      <c r="Y347" s="7"/>
      <c r="Z347" s="7"/>
      <c r="AA347" s="7"/>
      <c r="AB347" s="9">
        <v>48.8</v>
      </c>
      <c r="AC347" s="9">
        <v>1.57</v>
      </c>
      <c r="AD347" s="9"/>
      <c r="AE347" s="9">
        <v>14.79</v>
      </c>
      <c r="AG347" s="10"/>
      <c r="AH347" s="10"/>
      <c r="AI347" s="11">
        <v>8.7640520000000013</v>
      </c>
      <c r="AJ347" s="9">
        <v>7.98</v>
      </c>
      <c r="AK347" s="9">
        <v>9.61</v>
      </c>
      <c r="AL347" s="9">
        <v>0.13</v>
      </c>
      <c r="AM347" s="9"/>
      <c r="AN347" s="9">
        <v>1.68</v>
      </c>
      <c r="AO347" s="9">
        <v>3.09</v>
      </c>
      <c r="AP347" s="9">
        <v>0.42</v>
      </c>
      <c r="AQ347" s="9"/>
      <c r="AR347" s="9"/>
      <c r="AS347" s="9"/>
      <c r="AT347" s="9"/>
      <c r="AU347" s="9"/>
      <c r="AV347" s="9"/>
      <c r="AW347" s="9"/>
      <c r="AX347" s="9"/>
      <c r="AY347" s="9"/>
      <c r="AZ347" s="9"/>
      <c r="BA347" s="9"/>
      <c r="BB347" s="9"/>
      <c r="BC347" s="9"/>
      <c r="BD347" s="9"/>
      <c r="BE347" s="9"/>
      <c r="BF347" s="9">
        <v>1.9</v>
      </c>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v>23.13</v>
      </c>
      <c r="CI347" s="9"/>
      <c r="CJ347" s="9">
        <v>242.2</v>
      </c>
      <c r="CK347" s="7">
        <v>573</v>
      </c>
      <c r="CL347" s="9"/>
      <c r="CM347" s="9"/>
      <c r="CN347" s="10">
        <v>48.08</v>
      </c>
      <c r="CO347" s="10">
        <v>263.89999999999998</v>
      </c>
      <c r="CP347" s="10">
        <v>62.19</v>
      </c>
      <c r="CQ347" s="10">
        <v>113.9</v>
      </c>
      <c r="CR347" s="10">
        <v>20.62</v>
      </c>
      <c r="CS347" s="10"/>
      <c r="CT347" s="10"/>
      <c r="CU347" s="10"/>
      <c r="CV347" s="10"/>
      <c r="CW347" s="10">
        <v>36.97</v>
      </c>
      <c r="CX347" s="10">
        <v>860.7</v>
      </c>
      <c r="CY347" s="10">
        <v>20.46</v>
      </c>
      <c r="CZ347" s="10">
        <v>215.3</v>
      </c>
      <c r="DA347" s="10">
        <v>13.52</v>
      </c>
      <c r="DB347" s="10"/>
      <c r="DC347" s="10"/>
      <c r="DD347" s="10"/>
      <c r="DE347" s="10"/>
      <c r="DF347" s="10"/>
      <c r="DG347" s="10"/>
      <c r="DH347" s="10"/>
      <c r="DI347" s="10"/>
      <c r="DJ347" s="10"/>
      <c r="DK347" s="10"/>
      <c r="DL347" s="10"/>
      <c r="DM347" s="10">
        <v>6.9029999999999996</v>
      </c>
      <c r="DN347" s="10">
        <v>673.7</v>
      </c>
      <c r="DO347" s="10">
        <v>29.42</v>
      </c>
      <c r="DP347" s="10"/>
      <c r="DQ347" s="10">
        <v>8.0690000000000008</v>
      </c>
      <c r="DR347" s="10">
        <v>33.159999999999997</v>
      </c>
      <c r="DS347" s="10">
        <v>6.8289999999999997</v>
      </c>
      <c r="DT347" s="10">
        <v>1.9890000000000001</v>
      </c>
      <c r="DU347" s="10">
        <v>6.0549999999999997</v>
      </c>
      <c r="DV347" s="10">
        <v>0.83530000000000004</v>
      </c>
      <c r="DW347" s="10">
        <v>4.4279999999999999</v>
      </c>
      <c r="DX347" s="10">
        <v>0.84589999999999999</v>
      </c>
      <c r="DY347" s="10">
        <v>2.2440000000000002</v>
      </c>
      <c r="DZ347" s="10">
        <v>0.31369999999999998</v>
      </c>
      <c r="EA347" s="10">
        <v>1.96</v>
      </c>
      <c r="EB347" s="10">
        <v>0.29210000000000003</v>
      </c>
      <c r="EC347" s="10">
        <v>4.9850000000000003</v>
      </c>
      <c r="ED347" s="10">
        <v>0.81540000000000001</v>
      </c>
      <c r="EE347" s="10"/>
      <c r="EF347" s="10"/>
      <c r="EG347" s="10"/>
      <c r="EH347" s="10"/>
      <c r="EI347" s="10"/>
      <c r="EJ347" s="10"/>
      <c r="EK347" s="10"/>
      <c r="EL347" s="10"/>
      <c r="EM347" s="10">
        <v>10.130000000000001</v>
      </c>
      <c r="EN347" s="10"/>
      <c r="EO347" s="10">
        <v>3.6619999999999999</v>
      </c>
      <c r="EP347" s="10">
        <v>1.0620000000000001</v>
      </c>
      <c r="EQ347" s="10"/>
      <c r="ER347" s="10"/>
      <c r="ES347" s="10"/>
      <c r="ET347" s="10"/>
      <c r="EU347" s="10"/>
      <c r="EV347" s="10"/>
      <c r="EW347" s="10"/>
      <c r="EX347" s="9"/>
      <c r="EY347" s="9"/>
      <c r="EZ347" s="9"/>
      <c r="FA347" s="9"/>
      <c r="FB347" s="9"/>
      <c r="FC347" s="9"/>
      <c r="FD347" s="9"/>
      <c r="FE347" s="9"/>
      <c r="FF347" s="9"/>
      <c r="FG347" s="9"/>
      <c r="FH347" s="9"/>
      <c r="FI347" s="9"/>
      <c r="FJ347" s="9"/>
      <c r="FK347" s="9"/>
      <c r="FL347" s="9"/>
      <c r="FM347" s="9"/>
      <c r="FN347" s="9"/>
      <c r="FO347" s="7"/>
      <c r="FP347" s="13" t="s">
        <v>571</v>
      </c>
    </row>
    <row r="348" spans="1:172" s="6" customFormat="1" x14ac:dyDescent="0.35">
      <c r="A348" s="13" t="s">
        <v>565</v>
      </c>
      <c r="C348" s="13"/>
      <c r="D348" s="1" t="s">
        <v>172</v>
      </c>
      <c r="E348" s="2">
        <v>49.445</v>
      </c>
      <c r="F348" s="2">
        <v>49.445</v>
      </c>
      <c r="G348" s="2">
        <v>117.041944</v>
      </c>
      <c r="H348" s="2">
        <v>117.041944</v>
      </c>
      <c r="L348" s="13" t="s">
        <v>572</v>
      </c>
      <c r="M348" s="13"/>
      <c r="P348" s="7"/>
      <c r="Q348" s="19">
        <v>129</v>
      </c>
      <c r="R348" s="7"/>
      <c r="S348" s="7"/>
      <c r="T348" s="7"/>
      <c r="U348" s="7"/>
      <c r="V348" s="7"/>
      <c r="W348" s="7"/>
      <c r="X348" s="7"/>
      <c r="Y348" s="7"/>
      <c r="Z348" s="7"/>
      <c r="AA348" s="7"/>
      <c r="AB348" s="9">
        <v>48.8</v>
      </c>
      <c r="AC348" s="9">
        <v>1.58</v>
      </c>
      <c r="AD348" s="9"/>
      <c r="AE348" s="9">
        <v>14.85</v>
      </c>
      <c r="AG348" s="10"/>
      <c r="AH348" s="10"/>
      <c r="AI348" s="11">
        <v>8.7820479999999996</v>
      </c>
      <c r="AJ348" s="9">
        <v>7.94</v>
      </c>
      <c r="AK348" s="9">
        <v>9.6300000000000008</v>
      </c>
      <c r="AL348" s="9">
        <v>0.13</v>
      </c>
      <c r="AM348" s="9"/>
      <c r="AN348" s="9">
        <v>1.69</v>
      </c>
      <c r="AO348" s="9">
        <v>3.08</v>
      </c>
      <c r="AP348" s="9">
        <v>0.41</v>
      </c>
      <c r="AQ348" s="9"/>
      <c r="AR348" s="9"/>
      <c r="AS348" s="9"/>
      <c r="AT348" s="9"/>
      <c r="AU348" s="9"/>
      <c r="AV348" s="9"/>
      <c r="AW348" s="9"/>
      <c r="AX348" s="9"/>
      <c r="AY348" s="9"/>
      <c r="AZ348" s="9"/>
      <c r="BA348" s="9"/>
      <c r="BB348" s="9"/>
      <c r="BC348" s="9"/>
      <c r="BD348" s="9"/>
      <c r="BE348" s="9"/>
      <c r="BF348" s="9">
        <v>1.85</v>
      </c>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v>23.46</v>
      </c>
      <c r="CI348" s="9"/>
      <c r="CJ348" s="9">
        <v>233.6</v>
      </c>
      <c r="CK348" s="7">
        <v>550</v>
      </c>
      <c r="CL348" s="9"/>
      <c r="CM348" s="9"/>
      <c r="CN348" s="10">
        <v>46.35</v>
      </c>
      <c r="CO348" s="10">
        <v>254.4</v>
      </c>
      <c r="CP348" s="10">
        <v>56.36</v>
      </c>
      <c r="CQ348" s="10">
        <v>101.3</v>
      </c>
      <c r="CR348" s="10">
        <v>20.05</v>
      </c>
      <c r="CS348" s="10"/>
      <c r="CT348" s="10"/>
      <c r="CU348" s="10"/>
      <c r="CV348" s="10"/>
      <c r="CW348" s="10">
        <v>35.78</v>
      </c>
      <c r="CX348" s="10">
        <v>837.9</v>
      </c>
      <c r="CY348" s="10">
        <v>20.05</v>
      </c>
      <c r="CZ348" s="10">
        <v>211.2</v>
      </c>
      <c r="DA348" s="10">
        <v>13.07</v>
      </c>
      <c r="DB348" s="10"/>
      <c r="DC348" s="10"/>
      <c r="DD348" s="10"/>
      <c r="DE348" s="10"/>
      <c r="DF348" s="10"/>
      <c r="DG348" s="10"/>
      <c r="DH348" s="10"/>
      <c r="DI348" s="10"/>
      <c r="DJ348" s="10"/>
      <c r="DK348" s="10"/>
      <c r="DL348" s="10"/>
      <c r="DM348" s="10">
        <v>7.0839999999999996</v>
      </c>
      <c r="DN348" s="10">
        <v>666.6</v>
      </c>
      <c r="DO348" s="10">
        <v>28.65</v>
      </c>
      <c r="DP348" s="10"/>
      <c r="DQ348" s="10">
        <v>7.8150000000000004</v>
      </c>
      <c r="DR348" s="10">
        <v>32.28</v>
      </c>
      <c r="DS348" s="10">
        <v>6.6989999999999998</v>
      </c>
      <c r="DT348" s="10">
        <v>1.9379999999999999</v>
      </c>
      <c r="DU348" s="10">
        <v>5.8410000000000002</v>
      </c>
      <c r="DV348" s="10">
        <v>0.8135</v>
      </c>
      <c r="DW348" s="10">
        <v>4.3330000000000002</v>
      </c>
      <c r="DX348" s="10">
        <v>0.81679999999999997</v>
      </c>
      <c r="DY348" s="10">
        <v>2.1659999999999999</v>
      </c>
      <c r="DZ348" s="10">
        <v>0.29799999999999999</v>
      </c>
      <c r="EA348" s="10">
        <v>1.891</v>
      </c>
      <c r="EB348" s="10">
        <v>0.28310000000000002</v>
      </c>
      <c r="EC348" s="10">
        <v>4.7469999999999999</v>
      </c>
      <c r="ED348" s="10">
        <v>0.78669999999999995</v>
      </c>
      <c r="EE348" s="10"/>
      <c r="EF348" s="10"/>
      <c r="EG348" s="10"/>
      <c r="EH348" s="10"/>
      <c r="EI348" s="10"/>
      <c r="EJ348" s="10"/>
      <c r="EK348" s="10"/>
      <c r="EL348" s="10"/>
      <c r="EM348" s="10">
        <v>9.7889999999999997</v>
      </c>
      <c r="EN348" s="10"/>
      <c r="EO348" s="10">
        <v>3.6070000000000002</v>
      </c>
      <c r="EP348" s="10">
        <v>1.03</v>
      </c>
      <c r="EQ348" s="10"/>
      <c r="ER348" s="10"/>
      <c r="ES348" s="10"/>
      <c r="ET348" s="10"/>
      <c r="EU348" s="10"/>
      <c r="EV348" s="10"/>
      <c r="EW348" s="10"/>
      <c r="EX348" s="9"/>
      <c r="EY348" s="9"/>
      <c r="EZ348" s="9"/>
      <c r="FA348" s="9"/>
      <c r="FB348" s="9"/>
      <c r="FC348" s="9"/>
      <c r="FD348" s="9"/>
      <c r="FE348" s="9"/>
      <c r="FF348" s="9"/>
      <c r="FG348" s="9"/>
      <c r="FH348" s="9"/>
      <c r="FI348" s="9"/>
      <c r="FJ348" s="9"/>
      <c r="FK348" s="9"/>
      <c r="FL348" s="9"/>
      <c r="FM348" s="9"/>
      <c r="FN348" s="9"/>
      <c r="FO348" s="7"/>
      <c r="FP348" s="13" t="s">
        <v>573</v>
      </c>
    </row>
    <row r="349" spans="1:172" s="6" customFormat="1" x14ac:dyDescent="0.35">
      <c r="A349" s="13" t="s">
        <v>565</v>
      </c>
      <c r="C349" s="13" t="s">
        <v>574</v>
      </c>
      <c r="D349" s="1" t="s">
        <v>172</v>
      </c>
      <c r="E349" s="12">
        <v>49.366667</v>
      </c>
      <c r="F349" s="12">
        <v>49.366667</v>
      </c>
      <c r="G349" s="12">
        <v>117.5</v>
      </c>
      <c r="H349" s="12">
        <v>117.5</v>
      </c>
      <c r="L349" s="13" t="s">
        <v>575</v>
      </c>
      <c r="M349" s="13" t="s">
        <v>576</v>
      </c>
      <c r="P349" s="7"/>
      <c r="Q349" s="19">
        <v>142</v>
      </c>
      <c r="R349" s="7"/>
      <c r="S349" s="7"/>
      <c r="T349" s="7"/>
      <c r="U349" s="7"/>
      <c r="V349" s="7"/>
      <c r="W349" s="7"/>
      <c r="X349" s="7"/>
      <c r="Y349" s="7"/>
      <c r="Z349" s="7"/>
      <c r="AA349" s="7"/>
      <c r="AB349" s="9">
        <v>68.900000000000006</v>
      </c>
      <c r="AC349" s="9">
        <v>0.56000000000000005</v>
      </c>
      <c r="AD349" s="9"/>
      <c r="AE349" s="9">
        <v>15.07</v>
      </c>
      <c r="AG349" s="10"/>
      <c r="AH349" s="10"/>
      <c r="AI349" s="11">
        <v>2.4834480000000001</v>
      </c>
      <c r="AJ349" s="9">
        <v>1.23</v>
      </c>
      <c r="AK349" s="9">
        <v>0.39</v>
      </c>
      <c r="AL349" s="9">
        <v>7.0000000000000007E-2</v>
      </c>
      <c r="AM349" s="9"/>
      <c r="AN349" s="9">
        <v>5.58</v>
      </c>
      <c r="AO349" s="9">
        <v>3.98</v>
      </c>
      <c r="AP349" s="9">
        <v>0.15</v>
      </c>
      <c r="AQ349" s="9"/>
      <c r="AR349" s="9"/>
      <c r="AS349" s="9"/>
      <c r="AT349" s="9"/>
      <c r="AU349" s="9"/>
      <c r="AV349" s="9"/>
      <c r="AW349" s="9"/>
      <c r="AX349" s="9"/>
      <c r="AY349" s="9"/>
      <c r="AZ349" s="9"/>
      <c r="BA349" s="9"/>
      <c r="BB349" s="9"/>
      <c r="BC349" s="9"/>
      <c r="BD349" s="9"/>
      <c r="BE349" s="9"/>
      <c r="BF349" s="9">
        <v>0.92</v>
      </c>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v>5.61</v>
      </c>
      <c r="CI349" s="9"/>
      <c r="CJ349" s="9">
        <v>40.57</v>
      </c>
      <c r="CK349" s="9">
        <v>4.09</v>
      </c>
      <c r="CL349" s="9"/>
      <c r="CM349" s="9"/>
      <c r="CN349" s="9">
        <v>1.91</v>
      </c>
      <c r="CO349" s="9">
        <v>2.35</v>
      </c>
      <c r="CP349" s="9">
        <v>6.15</v>
      </c>
      <c r="CQ349" s="9">
        <v>74</v>
      </c>
      <c r="CR349" s="9">
        <v>26</v>
      </c>
      <c r="CS349" s="9"/>
      <c r="CT349" s="9"/>
      <c r="CU349" s="9"/>
      <c r="CV349" s="9"/>
      <c r="CW349" s="9">
        <v>208</v>
      </c>
      <c r="CX349" s="9">
        <v>204</v>
      </c>
      <c r="CY349" s="9">
        <v>38.700000000000003</v>
      </c>
      <c r="CZ349" s="9">
        <v>621</v>
      </c>
      <c r="DA349" s="9">
        <v>40.5</v>
      </c>
      <c r="DB349" s="9"/>
      <c r="DC349" s="9"/>
      <c r="DD349" s="9"/>
      <c r="DE349" s="9"/>
      <c r="DF349" s="9"/>
      <c r="DG349" s="9"/>
      <c r="DH349" s="9"/>
      <c r="DI349" s="9"/>
      <c r="DJ349" s="9"/>
      <c r="DK349" s="9"/>
      <c r="DL349" s="9"/>
      <c r="DM349" s="9">
        <v>10.09</v>
      </c>
      <c r="DN349" s="9">
        <v>572</v>
      </c>
      <c r="DO349" s="9">
        <v>98.1</v>
      </c>
      <c r="DP349" s="9">
        <v>203</v>
      </c>
      <c r="DQ349" s="9">
        <v>23</v>
      </c>
      <c r="DR349" s="9">
        <v>82.7</v>
      </c>
      <c r="DS349" s="9">
        <v>14.5</v>
      </c>
      <c r="DT349" s="9">
        <v>1.78</v>
      </c>
      <c r="DU349" s="9">
        <v>11.4</v>
      </c>
      <c r="DV349" s="9">
        <v>1.56</v>
      </c>
      <c r="DW349" s="9">
        <v>8.25</v>
      </c>
      <c r="DX349" s="9">
        <v>1.57</v>
      </c>
      <c r="DY349" s="9">
        <v>4.26</v>
      </c>
      <c r="DZ349" s="9">
        <v>0.6</v>
      </c>
      <c r="EA349" s="9">
        <v>3.94</v>
      </c>
      <c r="EB349" s="9">
        <v>0.57999999999999996</v>
      </c>
      <c r="EC349" s="9">
        <v>15.2</v>
      </c>
      <c r="ED349" s="9">
        <v>2.58</v>
      </c>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7"/>
      <c r="FP349" s="13" t="s">
        <v>577</v>
      </c>
    </row>
    <row r="350" spans="1:172" s="6" customFormat="1" x14ac:dyDescent="0.35">
      <c r="A350" s="13" t="s">
        <v>565</v>
      </c>
      <c r="C350" s="13" t="s">
        <v>574</v>
      </c>
      <c r="D350" s="1" t="s">
        <v>172</v>
      </c>
      <c r="E350" s="12">
        <v>49.366667</v>
      </c>
      <c r="F350" s="12">
        <v>49.366667</v>
      </c>
      <c r="G350" s="12">
        <v>117.5</v>
      </c>
      <c r="H350" s="12">
        <v>117.5</v>
      </c>
      <c r="L350" s="13" t="s">
        <v>578</v>
      </c>
      <c r="M350" s="13" t="s">
        <v>579</v>
      </c>
      <c r="P350" s="7"/>
      <c r="Q350" s="19">
        <v>142</v>
      </c>
      <c r="R350" s="7"/>
      <c r="S350" s="7"/>
      <c r="T350" s="7"/>
      <c r="U350" s="7"/>
      <c r="V350" s="7"/>
      <c r="W350" s="7"/>
      <c r="X350" s="7"/>
      <c r="Y350" s="7"/>
      <c r="Z350" s="7"/>
      <c r="AA350" s="7"/>
      <c r="AB350" s="9">
        <v>69.61</v>
      </c>
      <c r="AC350" s="9">
        <v>0.6</v>
      </c>
      <c r="AD350" s="9"/>
      <c r="AE350" s="9">
        <v>14.74</v>
      </c>
      <c r="AG350" s="10"/>
      <c r="AH350" s="10"/>
      <c r="AI350" s="11">
        <v>2.3214840000000003</v>
      </c>
      <c r="AJ350" s="9">
        <v>0.88</v>
      </c>
      <c r="AK350" s="9">
        <v>0.18</v>
      </c>
      <c r="AL350" s="9">
        <v>0.05</v>
      </c>
      <c r="AM350" s="9"/>
      <c r="AN350" s="9">
        <v>5.54</v>
      </c>
      <c r="AO350" s="9">
        <v>4.3499999999999996</v>
      </c>
      <c r="AP350" s="9">
        <v>0.16</v>
      </c>
      <c r="AQ350" s="9"/>
      <c r="AR350" s="9"/>
      <c r="AS350" s="9"/>
      <c r="AT350" s="9"/>
      <c r="AU350" s="9"/>
      <c r="AV350" s="9"/>
      <c r="AW350" s="9"/>
      <c r="AX350" s="9"/>
      <c r="AY350" s="9"/>
      <c r="AZ350" s="9"/>
      <c r="BA350" s="9"/>
      <c r="BB350" s="9"/>
      <c r="BC350" s="9"/>
      <c r="BD350" s="9"/>
      <c r="BE350" s="9"/>
      <c r="BF350" s="9">
        <v>1.57</v>
      </c>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v>6.18</v>
      </c>
      <c r="CI350" s="9"/>
      <c r="CJ350" s="9">
        <v>35.44</v>
      </c>
      <c r="CK350" s="9">
        <v>4.57</v>
      </c>
      <c r="CL350" s="9"/>
      <c r="CM350" s="9"/>
      <c r="CN350" s="9">
        <v>2.58</v>
      </c>
      <c r="CO350" s="9">
        <v>1.88</v>
      </c>
      <c r="CP350" s="9">
        <v>5.35</v>
      </c>
      <c r="CQ350" s="9">
        <v>75</v>
      </c>
      <c r="CR350" s="9">
        <v>24.6</v>
      </c>
      <c r="CS350" s="9"/>
      <c r="CT350" s="9"/>
      <c r="CU350" s="9"/>
      <c r="CV350" s="9"/>
      <c r="CW350" s="9">
        <v>192</v>
      </c>
      <c r="CX350" s="9">
        <v>212</v>
      </c>
      <c r="CY350" s="9">
        <v>34.1</v>
      </c>
      <c r="CZ350" s="9">
        <v>575</v>
      </c>
      <c r="DA350" s="9">
        <v>33.6</v>
      </c>
      <c r="DB350" s="9"/>
      <c r="DC350" s="9"/>
      <c r="DD350" s="9"/>
      <c r="DE350" s="9"/>
      <c r="DF350" s="9"/>
      <c r="DG350" s="9"/>
      <c r="DH350" s="9"/>
      <c r="DI350" s="9"/>
      <c r="DJ350" s="9"/>
      <c r="DK350" s="9"/>
      <c r="DL350" s="9"/>
      <c r="DM350" s="9">
        <v>6.17</v>
      </c>
      <c r="DN350" s="9">
        <v>528</v>
      </c>
      <c r="DO350" s="9">
        <v>86.1</v>
      </c>
      <c r="DP350" s="9">
        <v>171</v>
      </c>
      <c r="DQ350" s="9">
        <v>19.3</v>
      </c>
      <c r="DR350" s="9">
        <v>68.099999999999994</v>
      </c>
      <c r="DS350" s="9">
        <v>12</v>
      </c>
      <c r="DT350" s="9">
        <v>1.66</v>
      </c>
      <c r="DU350" s="9">
        <v>9.4</v>
      </c>
      <c r="DV350" s="9">
        <v>1.3</v>
      </c>
      <c r="DW350" s="9">
        <v>7.01</v>
      </c>
      <c r="DX350" s="9">
        <v>1.33</v>
      </c>
      <c r="DY350" s="9">
        <v>3.64</v>
      </c>
      <c r="DZ350" s="9">
        <v>0.53</v>
      </c>
      <c r="EA350" s="9">
        <v>3.54</v>
      </c>
      <c r="EB350" s="9">
        <v>0.52</v>
      </c>
      <c r="EC350" s="9">
        <v>13.5</v>
      </c>
      <c r="ED350" s="9">
        <v>2.11</v>
      </c>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7"/>
      <c r="FP350" s="13" t="s">
        <v>577</v>
      </c>
    </row>
    <row r="351" spans="1:172" s="6" customFormat="1" x14ac:dyDescent="0.35">
      <c r="A351" s="13" t="s">
        <v>483</v>
      </c>
      <c r="C351" s="13" t="s">
        <v>580</v>
      </c>
      <c r="D351" s="1" t="s">
        <v>172</v>
      </c>
      <c r="E351" s="2">
        <v>50.745944000000001</v>
      </c>
      <c r="F351" s="2">
        <v>50.745944000000001</v>
      </c>
      <c r="G351" s="2">
        <v>120.18858299999999</v>
      </c>
      <c r="H351" s="2">
        <v>120.18858299999999</v>
      </c>
      <c r="L351" s="13" t="s">
        <v>581</v>
      </c>
      <c r="M351" s="13" t="s">
        <v>576</v>
      </c>
      <c r="P351" s="7"/>
      <c r="Q351" s="19">
        <v>143</v>
      </c>
      <c r="R351" s="7"/>
      <c r="S351" s="7"/>
      <c r="T351" s="7"/>
      <c r="U351" s="7"/>
      <c r="V351" s="7"/>
      <c r="W351" s="7"/>
      <c r="X351" s="7"/>
      <c r="Y351" s="7"/>
      <c r="Z351" s="7"/>
      <c r="AA351" s="7"/>
      <c r="AB351" s="9">
        <v>73.959999999999994</v>
      </c>
      <c r="AC351" s="9">
        <v>0.19</v>
      </c>
      <c r="AD351" s="9"/>
      <c r="AE351" s="9">
        <v>13.75</v>
      </c>
      <c r="AF351" s="9"/>
      <c r="AG351" s="10"/>
      <c r="AH351" s="10"/>
      <c r="AI351" s="11">
        <v>0.89980000000000004</v>
      </c>
      <c r="AJ351" s="9">
        <v>0.18</v>
      </c>
      <c r="AK351" s="9">
        <v>0.01</v>
      </c>
      <c r="AL351" s="9">
        <v>0.12</v>
      </c>
      <c r="AM351" s="9"/>
      <c r="AN351" s="9">
        <v>5.5</v>
      </c>
      <c r="AO351" s="9">
        <v>3.84</v>
      </c>
      <c r="AP351" s="9">
        <v>0.02</v>
      </c>
      <c r="AQ351" s="9"/>
      <c r="AR351" s="9"/>
      <c r="AS351" s="9"/>
      <c r="AT351" s="9"/>
      <c r="AU351" s="9"/>
      <c r="AV351" s="9"/>
      <c r="AW351" s="9"/>
      <c r="AX351" s="9"/>
      <c r="AY351" s="9"/>
      <c r="AZ351" s="9"/>
      <c r="BA351" s="9"/>
      <c r="BB351" s="9"/>
      <c r="BC351" s="9"/>
      <c r="BD351" s="9"/>
      <c r="BE351" s="9"/>
      <c r="BF351" s="9">
        <v>1.33</v>
      </c>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v>3.4</v>
      </c>
      <c r="CI351" s="9"/>
      <c r="CJ351" s="9">
        <v>2.69</v>
      </c>
      <c r="CK351" s="9">
        <v>0.26</v>
      </c>
      <c r="CL351" s="9"/>
      <c r="CM351" s="9"/>
      <c r="CN351" s="9">
        <v>0.12</v>
      </c>
      <c r="CO351" s="9">
        <v>0.28000000000000003</v>
      </c>
      <c r="CP351" s="9">
        <v>2.2799999999999998</v>
      </c>
      <c r="CQ351" s="9">
        <v>49.7</v>
      </c>
      <c r="CR351" s="9">
        <v>15.6</v>
      </c>
      <c r="CS351" s="9"/>
      <c r="CT351" s="9"/>
      <c r="CU351" s="9"/>
      <c r="CV351" s="9"/>
      <c r="CW351" s="9">
        <v>194</v>
      </c>
      <c r="CX351" s="9">
        <v>25.3</v>
      </c>
      <c r="CY351" s="9">
        <v>39.799999999999997</v>
      </c>
      <c r="CZ351" s="9">
        <v>219</v>
      </c>
      <c r="DA351" s="9">
        <v>20.5</v>
      </c>
      <c r="DB351" s="9"/>
      <c r="DC351" s="9"/>
      <c r="DD351" s="9"/>
      <c r="DE351" s="9"/>
      <c r="DF351" s="9"/>
      <c r="DG351" s="9"/>
      <c r="DH351" s="9"/>
      <c r="DI351" s="9"/>
      <c r="DJ351" s="9"/>
      <c r="DK351" s="9"/>
      <c r="DL351" s="9"/>
      <c r="DM351" s="9">
        <v>4</v>
      </c>
      <c r="DN351" s="9">
        <v>40</v>
      </c>
      <c r="DO351" s="9">
        <v>63.7</v>
      </c>
      <c r="DP351" s="9">
        <v>127</v>
      </c>
      <c r="DQ351" s="9">
        <v>14.1</v>
      </c>
      <c r="DR351" s="9">
        <v>50.4</v>
      </c>
      <c r="DS351" s="9">
        <v>9.9700000000000006</v>
      </c>
      <c r="DT351" s="9">
        <v>0.83</v>
      </c>
      <c r="DU351" s="9">
        <v>8.01</v>
      </c>
      <c r="DV351" s="9">
        <v>1.18</v>
      </c>
      <c r="DW351" s="9">
        <v>6.95</v>
      </c>
      <c r="DX351" s="9">
        <v>1.35</v>
      </c>
      <c r="DY351" s="9">
        <v>3.81</v>
      </c>
      <c r="DZ351" s="9">
        <v>0.54</v>
      </c>
      <c r="EA351" s="9">
        <v>3.53</v>
      </c>
      <c r="EB351" s="9">
        <v>0.5</v>
      </c>
      <c r="EC351" s="9">
        <v>6.65</v>
      </c>
      <c r="ED351" s="9">
        <v>1.49</v>
      </c>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7"/>
      <c r="FP351" s="13" t="s">
        <v>582</v>
      </c>
    </row>
    <row r="352" spans="1:172" s="6" customFormat="1" x14ac:dyDescent="0.35">
      <c r="A352" s="13" t="s">
        <v>483</v>
      </c>
      <c r="C352" s="13" t="s">
        <v>580</v>
      </c>
      <c r="D352" s="1" t="s">
        <v>172</v>
      </c>
      <c r="E352" s="2">
        <v>50.745944000000001</v>
      </c>
      <c r="F352" s="2">
        <v>50.745944000000001</v>
      </c>
      <c r="G352" s="2">
        <v>120.18858299999999</v>
      </c>
      <c r="H352" s="2">
        <v>120.18858299999999</v>
      </c>
      <c r="L352" s="13" t="s">
        <v>583</v>
      </c>
      <c r="M352" s="13" t="s">
        <v>579</v>
      </c>
      <c r="P352" s="7"/>
      <c r="Q352" s="19">
        <v>143</v>
      </c>
      <c r="R352" s="7"/>
      <c r="S352" s="7"/>
      <c r="T352" s="7"/>
      <c r="U352" s="7"/>
      <c r="V352" s="7"/>
      <c r="W352" s="7"/>
      <c r="X352" s="7"/>
      <c r="Y352" s="7"/>
      <c r="Z352" s="7"/>
      <c r="AA352" s="7"/>
      <c r="AB352" s="9">
        <v>72.89</v>
      </c>
      <c r="AC352" s="9">
        <v>0.21</v>
      </c>
      <c r="AD352" s="9"/>
      <c r="AE352" s="9">
        <v>14.49</v>
      </c>
      <c r="AF352" s="9"/>
      <c r="AG352" s="10"/>
      <c r="AH352" s="10"/>
      <c r="AI352" s="11">
        <v>0.9897800000000001</v>
      </c>
      <c r="AJ352" s="9">
        <v>0.28000000000000003</v>
      </c>
      <c r="AK352" s="9">
        <v>0.03</v>
      </c>
      <c r="AL352" s="9">
        <v>0.11</v>
      </c>
      <c r="AM352" s="9"/>
      <c r="AN352" s="9">
        <v>4.87</v>
      </c>
      <c r="AO352" s="9">
        <v>4.55</v>
      </c>
      <c r="AP352" s="9">
        <v>0.03</v>
      </c>
      <c r="AQ352" s="9"/>
      <c r="AR352" s="9"/>
      <c r="AS352" s="9"/>
      <c r="AT352" s="9"/>
      <c r="AU352" s="9"/>
      <c r="AV352" s="9"/>
      <c r="AW352" s="9"/>
      <c r="AX352" s="9"/>
      <c r="AY352" s="9"/>
      <c r="AZ352" s="9"/>
      <c r="BA352" s="9"/>
      <c r="BB352" s="9"/>
      <c r="BC352" s="9"/>
      <c r="BD352" s="9"/>
      <c r="BE352" s="9"/>
      <c r="BF352" s="9">
        <v>1.36</v>
      </c>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v>3.41</v>
      </c>
      <c r="CI352" s="9"/>
      <c r="CJ352" s="9">
        <v>2.25</v>
      </c>
      <c r="CK352" s="9">
        <v>0.34</v>
      </c>
      <c r="CL352" s="9"/>
      <c r="CM352" s="9"/>
      <c r="CN352" s="9">
        <v>0.13</v>
      </c>
      <c r="CO352" s="9">
        <v>0.27</v>
      </c>
      <c r="CP352" s="9">
        <v>2.57</v>
      </c>
      <c r="CQ352" s="9">
        <v>51.2</v>
      </c>
      <c r="CR352" s="9">
        <v>17.899999999999999</v>
      </c>
      <c r="CS352" s="9"/>
      <c r="CT352" s="9"/>
      <c r="CU352" s="9"/>
      <c r="CV352" s="9"/>
      <c r="CW352" s="9">
        <v>172</v>
      </c>
      <c r="CX352" s="9">
        <v>25.1</v>
      </c>
      <c r="CY352" s="9">
        <v>41.6</v>
      </c>
      <c r="CZ352" s="9">
        <v>231</v>
      </c>
      <c r="DA352" s="9">
        <v>20.8</v>
      </c>
      <c r="DB352" s="9"/>
      <c r="DC352" s="9"/>
      <c r="DD352" s="9"/>
      <c r="DE352" s="9"/>
      <c r="DF352" s="9"/>
      <c r="DG352" s="9"/>
      <c r="DH352" s="9"/>
      <c r="DI352" s="9"/>
      <c r="DJ352" s="9"/>
      <c r="DK352" s="9"/>
      <c r="DL352" s="9"/>
      <c r="DM352" s="9">
        <v>3.59</v>
      </c>
      <c r="DN352" s="9">
        <v>35.4</v>
      </c>
      <c r="DO352" s="9">
        <v>66.099999999999994</v>
      </c>
      <c r="DP352" s="9">
        <v>128</v>
      </c>
      <c r="DQ352" s="9">
        <v>14.5</v>
      </c>
      <c r="DR352" s="9">
        <v>51.2</v>
      </c>
      <c r="DS352" s="9">
        <v>10.199999999999999</v>
      </c>
      <c r="DT352" s="9">
        <v>0.88</v>
      </c>
      <c r="DU352" s="9">
        <v>8.07</v>
      </c>
      <c r="DV352" s="9">
        <v>1.23</v>
      </c>
      <c r="DW352" s="9">
        <v>7.21</v>
      </c>
      <c r="DX352" s="9">
        <v>1.45</v>
      </c>
      <c r="DY352" s="9">
        <v>3.84</v>
      </c>
      <c r="DZ352" s="9">
        <v>0.56999999999999995</v>
      </c>
      <c r="EA352" s="9">
        <v>3.89</v>
      </c>
      <c r="EB352" s="9">
        <v>0.57999999999999996</v>
      </c>
      <c r="EC352" s="9">
        <v>6.98</v>
      </c>
      <c r="ED352" s="9">
        <v>1.55</v>
      </c>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7"/>
      <c r="FP352" s="13" t="s">
        <v>582</v>
      </c>
    </row>
    <row r="353" spans="1:172" s="30" customFormat="1" x14ac:dyDescent="0.35">
      <c r="A353" s="13" t="s">
        <v>584</v>
      </c>
      <c r="B353" s="6"/>
      <c r="C353" s="13"/>
      <c r="D353" s="1" t="s">
        <v>172</v>
      </c>
      <c r="E353" s="12">
        <v>48.2</v>
      </c>
      <c r="F353" s="12">
        <v>48.2</v>
      </c>
      <c r="G353" s="12">
        <v>118.8</v>
      </c>
      <c r="H353" s="12">
        <v>118.8</v>
      </c>
      <c r="I353" s="6"/>
      <c r="J353" s="6"/>
      <c r="K353" s="6"/>
      <c r="L353" s="13" t="s">
        <v>585</v>
      </c>
      <c r="M353" s="13"/>
      <c r="N353" s="6"/>
      <c r="O353" s="6"/>
      <c r="P353" s="7"/>
      <c r="Q353" s="19">
        <v>146</v>
      </c>
      <c r="R353" s="7"/>
      <c r="S353" s="7"/>
      <c r="T353" s="7"/>
      <c r="U353" s="7"/>
      <c r="V353" s="7"/>
      <c r="W353" s="7"/>
      <c r="X353" s="7"/>
      <c r="Y353" s="7"/>
      <c r="Z353" s="7"/>
      <c r="AA353" s="7"/>
      <c r="AB353" s="9">
        <v>71.650000000000006</v>
      </c>
      <c r="AC353" s="9">
        <v>0.57999999999999996</v>
      </c>
      <c r="AD353" s="9"/>
      <c r="AE353" s="9">
        <v>15.92</v>
      </c>
      <c r="AF353" s="9"/>
      <c r="AG353" s="11">
        <v>0.81</v>
      </c>
      <c r="AH353" s="11">
        <v>1.96</v>
      </c>
      <c r="AI353" s="11">
        <v>2.6888380000000001</v>
      </c>
      <c r="AJ353" s="9">
        <v>1.85</v>
      </c>
      <c r="AK353" s="9">
        <v>0.89</v>
      </c>
      <c r="AL353" s="9">
        <v>0.13</v>
      </c>
      <c r="AM353" s="9"/>
      <c r="AN353" s="9">
        <v>5.85</v>
      </c>
      <c r="AO353" s="9">
        <v>3.31</v>
      </c>
      <c r="AP353" s="9">
        <v>0.17</v>
      </c>
      <c r="AQ353" s="9"/>
      <c r="AR353" s="9"/>
      <c r="AS353" s="9"/>
      <c r="AT353" s="9"/>
      <c r="AU353" s="9"/>
      <c r="AV353" s="9"/>
      <c r="AW353" s="9"/>
      <c r="AX353" s="9"/>
      <c r="AY353" s="9"/>
      <c r="AZ353" s="9"/>
      <c r="BA353" s="9"/>
      <c r="BB353" s="9"/>
      <c r="BC353" s="9"/>
      <c r="BD353" s="9"/>
      <c r="BE353" s="9"/>
      <c r="BF353" s="9">
        <v>2.93</v>
      </c>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v>8.39</v>
      </c>
      <c r="CI353" s="9"/>
      <c r="CJ353" s="9">
        <v>58.1</v>
      </c>
      <c r="CK353" s="9">
        <v>25.9</v>
      </c>
      <c r="CL353" s="9"/>
      <c r="CM353" s="9"/>
      <c r="CN353" s="9">
        <v>3.04</v>
      </c>
      <c r="CO353" s="9">
        <v>2.92</v>
      </c>
      <c r="CP353" s="9">
        <v>8.66</v>
      </c>
      <c r="CQ353" s="9">
        <v>95.5</v>
      </c>
      <c r="CR353" s="9">
        <v>23.4</v>
      </c>
      <c r="CS353" s="9"/>
      <c r="CT353" s="9"/>
      <c r="CU353" s="9"/>
      <c r="CV353" s="9"/>
      <c r="CW353" s="9">
        <v>189.3</v>
      </c>
      <c r="CX353" s="9">
        <v>203.64</v>
      </c>
      <c r="CY353" s="9">
        <v>36.61</v>
      </c>
      <c r="CZ353" s="9">
        <v>460.36</v>
      </c>
      <c r="DA353" s="9">
        <v>30.02</v>
      </c>
      <c r="DB353" s="9"/>
      <c r="DC353" s="9"/>
      <c r="DD353" s="9"/>
      <c r="DE353" s="9"/>
      <c r="DF353" s="9"/>
      <c r="DG353" s="9"/>
      <c r="DH353" s="9"/>
      <c r="DI353" s="9"/>
      <c r="DJ353" s="9"/>
      <c r="DK353" s="9"/>
      <c r="DL353" s="9"/>
      <c r="DM353" s="9"/>
      <c r="DN353" s="9">
        <v>908.8</v>
      </c>
      <c r="DO353" s="9">
        <v>69.78</v>
      </c>
      <c r="DP353" s="9">
        <v>149.31</v>
      </c>
      <c r="DQ353" s="9">
        <v>18.12</v>
      </c>
      <c r="DR353" s="9">
        <v>69.97</v>
      </c>
      <c r="DS353" s="9">
        <v>12.69</v>
      </c>
      <c r="DT353" s="9">
        <v>1.66</v>
      </c>
      <c r="DU353" s="9">
        <v>9.93</v>
      </c>
      <c r="DV353" s="9">
        <v>1.51</v>
      </c>
      <c r="DW353" s="9">
        <v>7.37</v>
      </c>
      <c r="DX353" s="9">
        <v>1.37</v>
      </c>
      <c r="DY353" s="9">
        <v>3.76</v>
      </c>
      <c r="DZ353" s="9">
        <v>0.53</v>
      </c>
      <c r="EA353" s="9">
        <v>3.41</v>
      </c>
      <c r="EB353" s="9">
        <v>0.69</v>
      </c>
      <c r="EC353" s="9">
        <v>12.93</v>
      </c>
      <c r="ED353" s="9">
        <v>1.5</v>
      </c>
      <c r="EE353" s="9"/>
      <c r="EF353" s="9"/>
      <c r="EG353" s="9"/>
      <c r="EH353" s="9"/>
      <c r="EI353" s="9"/>
      <c r="EJ353" s="9"/>
      <c r="EK353" s="9"/>
      <c r="EL353" s="9"/>
      <c r="EM353" s="9">
        <v>16.5</v>
      </c>
      <c r="EN353" s="9"/>
      <c r="EO353" s="9">
        <v>15.04</v>
      </c>
      <c r="EP353" s="9">
        <v>6.43</v>
      </c>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7"/>
      <c r="FP353" s="13" t="s">
        <v>586</v>
      </c>
    </row>
    <row r="354" spans="1:172" s="30" customFormat="1" x14ac:dyDescent="0.35">
      <c r="A354" s="13" t="s">
        <v>584</v>
      </c>
      <c r="B354" s="6"/>
      <c r="C354" s="13"/>
      <c r="D354" s="1" t="s">
        <v>172</v>
      </c>
      <c r="E354" s="12">
        <v>48.2</v>
      </c>
      <c r="F354" s="12">
        <v>48.2</v>
      </c>
      <c r="G354" s="12">
        <v>118.8</v>
      </c>
      <c r="H354" s="12">
        <v>118.8</v>
      </c>
      <c r="I354" s="6"/>
      <c r="J354" s="6"/>
      <c r="K354" s="6"/>
      <c r="L354" s="13" t="s">
        <v>587</v>
      </c>
      <c r="M354" s="13"/>
      <c r="N354" s="6"/>
      <c r="O354" s="6"/>
      <c r="P354" s="7"/>
      <c r="Q354" s="19">
        <v>146</v>
      </c>
      <c r="R354" s="7"/>
      <c r="S354" s="7"/>
      <c r="T354" s="7"/>
      <c r="U354" s="7"/>
      <c r="V354" s="7"/>
      <c r="W354" s="7"/>
      <c r="X354" s="7"/>
      <c r="Y354" s="7"/>
      <c r="Z354" s="7"/>
      <c r="AA354" s="7"/>
      <c r="AB354" s="9">
        <v>72.36</v>
      </c>
      <c r="AC354" s="9">
        <v>0.56000000000000005</v>
      </c>
      <c r="AD354" s="9"/>
      <c r="AE354" s="9">
        <v>15.84</v>
      </c>
      <c r="AF354" s="9"/>
      <c r="AG354" s="11">
        <v>0.9</v>
      </c>
      <c r="AH354" s="11">
        <v>1.76</v>
      </c>
      <c r="AI354" s="11">
        <v>2.56982</v>
      </c>
      <c r="AJ354" s="9">
        <v>1.6</v>
      </c>
      <c r="AK354" s="9">
        <v>0.87</v>
      </c>
      <c r="AL354" s="9">
        <v>0.12</v>
      </c>
      <c r="AM354" s="9"/>
      <c r="AN354" s="9">
        <v>6.15</v>
      </c>
      <c r="AO354" s="9">
        <v>2.86</v>
      </c>
      <c r="AP354" s="9">
        <v>0.15</v>
      </c>
      <c r="AQ354" s="9"/>
      <c r="AR354" s="9"/>
      <c r="AS354" s="9"/>
      <c r="AT354" s="9"/>
      <c r="AU354" s="9"/>
      <c r="AV354" s="9"/>
      <c r="AW354" s="9"/>
      <c r="AX354" s="9"/>
      <c r="AY354" s="9"/>
      <c r="AZ354" s="9"/>
      <c r="BA354" s="9"/>
      <c r="BB354" s="9"/>
      <c r="BC354" s="9"/>
      <c r="BD354" s="9"/>
      <c r="BE354" s="9"/>
      <c r="BF354" s="9">
        <v>2.96</v>
      </c>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v>7.07</v>
      </c>
      <c r="CI354" s="9"/>
      <c r="CJ354" s="9">
        <v>55.2</v>
      </c>
      <c r="CK354" s="9">
        <v>22</v>
      </c>
      <c r="CL354" s="9"/>
      <c r="CM354" s="9"/>
      <c r="CN354" s="9">
        <v>2.16</v>
      </c>
      <c r="CO354" s="9">
        <v>2.0699999999999998</v>
      </c>
      <c r="CP354" s="9">
        <v>7.35</v>
      </c>
      <c r="CQ354" s="9">
        <v>87.2</v>
      </c>
      <c r="CR354" s="9">
        <v>18.7</v>
      </c>
      <c r="CS354" s="9"/>
      <c r="CT354" s="9"/>
      <c r="CU354" s="9"/>
      <c r="CV354" s="9"/>
      <c r="CW354" s="9">
        <v>156.69999999999999</v>
      </c>
      <c r="CX354" s="9">
        <v>155.72</v>
      </c>
      <c r="CY354" s="9">
        <v>39.29</v>
      </c>
      <c r="CZ354" s="9">
        <v>471</v>
      </c>
      <c r="DA354" s="9">
        <v>25.06</v>
      </c>
      <c r="DB354" s="9"/>
      <c r="DC354" s="9"/>
      <c r="DD354" s="9"/>
      <c r="DE354" s="9"/>
      <c r="DF354" s="9"/>
      <c r="DG354" s="9"/>
      <c r="DH354" s="9"/>
      <c r="DI354" s="9"/>
      <c r="DJ354" s="9"/>
      <c r="DK354" s="9"/>
      <c r="DL354" s="9"/>
      <c r="DM354" s="9"/>
      <c r="DN354" s="9">
        <v>806.1</v>
      </c>
      <c r="DO354" s="9">
        <v>73.58</v>
      </c>
      <c r="DP354" s="9">
        <v>156.62</v>
      </c>
      <c r="DQ354" s="9">
        <v>19.8</v>
      </c>
      <c r="DR354" s="9">
        <v>74.849999999999994</v>
      </c>
      <c r="DS354" s="9">
        <v>13.97</v>
      </c>
      <c r="DT354" s="9">
        <v>1.75</v>
      </c>
      <c r="DU354" s="9">
        <v>10.54</v>
      </c>
      <c r="DV354" s="9">
        <v>1.63</v>
      </c>
      <c r="DW354" s="9">
        <v>7.72</v>
      </c>
      <c r="DX354" s="9">
        <v>1.38</v>
      </c>
      <c r="DY354" s="9">
        <v>3.79</v>
      </c>
      <c r="DZ354" s="9">
        <v>0.56999999999999995</v>
      </c>
      <c r="EA354" s="9">
        <v>3.54</v>
      </c>
      <c r="EB354" s="9">
        <v>0.74</v>
      </c>
      <c r="EC354" s="9">
        <v>13.67</v>
      </c>
      <c r="ED354" s="9" t="s">
        <v>588</v>
      </c>
      <c r="EE354" s="9"/>
      <c r="EF354" s="9"/>
      <c r="EG354" s="9"/>
      <c r="EH354" s="9"/>
      <c r="EI354" s="9"/>
      <c r="EJ354" s="9"/>
      <c r="EK354" s="9"/>
      <c r="EL354" s="9"/>
      <c r="EM354" s="9">
        <v>12.8</v>
      </c>
      <c r="EN354" s="9"/>
      <c r="EO354" s="9">
        <v>12.36</v>
      </c>
      <c r="EP354" s="9">
        <v>5.14</v>
      </c>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7"/>
      <c r="FP354" s="13" t="s">
        <v>586</v>
      </c>
    </row>
    <row r="355" spans="1:172" s="30" customFormat="1" x14ac:dyDescent="0.35">
      <c r="A355" s="13" t="s">
        <v>584</v>
      </c>
      <c r="B355" s="6"/>
      <c r="C355" s="13"/>
      <c r="D355" s="1" t="s">
        <v>172</v>
      </c>
      <c r="E355" s="12">
        <v>48.2</v>
      </c>
      <c r="F355" s="12">
        <v>48.2</v>
      </c>
      <c r="G355" s="12">
        <v>118.8</v>
      </c>
      <c r="H355" s="12">
        <v>118.8</v>
      </c>
      <c r="I355" s="6"/>
      <c r="J355" s="6"/>
      <c r="K355" s="6"/>
      <c r="L355" s="13" t="s">
        <v>589</v>
      </c>
      <c r="M355" s="13"/>
      <c r="N355" s="6"/>
      <c r="O355" s="6"/>
      <c r="P355" s="7"/>
      <c r="Q355" s="19">
        <v>146.4</v>
      </c>
      <c r="R355" s="7"/>
      <c r="S355" s="7"/>
      <c r="T355" s="7"/>
      <c r="U355" s="7"/>
      <c r="V355" s="7"/>
      <c r="W355" s="7"/>
      <c r="X355" s="7"/>
      <c r="Y355" s="7"/>
      <c r="Z355" s="7"/>
      <c r="AA355" s="7"/>
      <c r="AB355" s="9">
        <v>71.59</v>
      </c>
      <c r="AC355" s="9">
        <v>0.46</v>
      </c>
      <c r="AD355" s="9"/>
      <c r="AE355" s="9">
        <v>15.48</v>
      </c>
      <c r="AF355" s="9"/>
      <c r="AG355" s="11">
        <v>0.74</v>
      </c>
      <c r="AH355" s="11">
        <v>1.67</v>
      </c>
      <c r="AI355" s="11">
        <v>2.335852</v>
      </c>
      <c r="AJ355" s="9">
        <v>1.25</v>
      </c>
      <c r="AK355" s="9">
        <v>0.57999999999999996</v>
      </c>
      <c r="AL355" s="9">
        <v>0.13</v>
      </c>
      <c r="AM355" s="9"/>
      <c r="AN355" s="9">
        <v>5.71</v>
      </c>
      <c r="AO355" s="9">
        <v>4.1500000000000004</v>
      </c>
      <c r="AP355" s="9">
        <v>0.1</v>
      </c>
      <c r="AQ355" s="9"/>
      <c r="AR355" s="9"/>
      <c r="AS355" s="9"/>
      <c r="AT355" s="9"/>
      <c r="AU355" s="9"/>
      <c r="AV355" s="9"/>
      <c r="AW355" s="9"/>
      <c r="AX355" s="9"/>
      <c r="AY355" s="9"/>
      <c r="AZ355" s="9"/>
      <c r="BA355" s="9"/>
      <c r="BB355" s="9"/>
      <c r="BC355" s="9"/>
      <c r="BD355" s="9"/>
      <c r="BE355" s="9"/>
      <c r="BF355" s="9">
        <v>1.79</v>
      </c>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v>7.69</v>
      </c>
      <c r="CI355" s="9"/>
      <c r="CJ355" s="9">
        <v>47.5</v>
      </c>
      <c r="CK355" s="9">
        <v>22</v>
      </c>
      <c r="CL355" s="9"/>
      <c r="CM355" s="9"/>
      <c r="CN355" s="9">
        <v>2.1800000000000002</v>
      </c>
      <c r="CO355" s="9">
        <v>2.36</v>
      </c>
      <c r="CP355" s="9">
        <v>15.7</v>
      </c>
      <c r="CQ355" s="9">
        <v>269</v>
      </c>
      <c r="CR355" s="9">
        <v>20.8</v>
      </c>
      <c r="CS355" s="9"/>
      <c r="CT355" s="9"/>
      <c r="CU355" s="9"/>
      <c r="CV355" s="9"/>
      <c r="CW355" s="9">
        <v>233.9</v>
      </c>
      <c r="CX355" s="9">
        <v>178.36</v>
      </c>
      <c r="CY355" s="9">
        <v>41.48</v>
      </c>
      <c r="CZ355" s="9">
        <v>466.81</v>
      </c>
      <c r="DA355" s="9">
        <v>26.37</v>
      </c>
      <c r="DB355" s="9"/>
      <c r="DC355" s="9"/>
      <c r="DD355" s="9"/>
      <c r="DE355" s="9"/>
      <c r="DF355" s="9"/>
      <c r="DG355" s="9"/>
      <c r="DH355" s="9"/>
      <c r="DI355" s="9"/>
      <c r="DJ355" s="9"/>
      <c r="DK355" s="9"/>
      <c r="DL355" s="9"/>
      <c r="DM355" s="9"/>
      <c r="DN355" s="9">
        <v>694.4</v>
      </c>
      <c r="DO355" s="9">
        <v>78.72</v>
      </c>
      <c r="DP355" s="9">
        <v>169.62</v>
      </c>
      <c r="DQ355" s="9">
        <v>21.05</v>
      </c>
      <c r="DR355" s="9">
        <v>79.88</v>
      </c>
      <c r="DS355" s="9">
        <v>14.63</v>
      </c>
      <c r="DT355" s="9">
        <v>1.66</v>
      </c>
      <c r="DU355" s="9">
        <v>11.03</v>
      </c>
      <c r="DV355" s="9">
        <v>1.74</v>
      </c>
      <c r="DW355" s="9">
        <v>8.56</v>
      </c>
      <c r="DX355" s="9">
        <v>1.54</v>
      </c>
      <c r="DY355" s="9">
        <v>4.08</v>
      </c>
      <c r="DZ355" s="9">
        <v>0.57999999999999996</v>
      </c>
      <c r="EA355" s="9">
        <v>3.79</v>
      </c>
      <c r="EB355" s="9">
        <v>0.63</v>
      </c>
      <c r="EC355" s="9">
        <v>15.56</v>
      </c>
      <c r="ED355" s="9">
        <v>1.71</v>
      </c>
      <c r="EE355" s="9"/>
      <c r="EF355" s="9"/>
      <c r="EG355" s="9"/>
      <c r="EH355" s="9"/>
      <c r="EI355" s="9"/>
      <c r="EJ355" s="9"/>
      <c r="EK355" s="9"/>
      <c r="EL355" s="9"/>
      <c r="EM355" s="9">
        <v>18.5</v>
      </c>
      <c r="EN355" s="9"/>
      <c r="EO355" s="9">
        <v>14.54</v>
      </c>
      <c r="EP355" s="9">
        <v>4.0999999999999996</v>
      </c>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7"/>
      <c r="FP355" s="13" t="s">
        <v>586</v>
      </c>
    </row>
    <row r="356" spans="1:172" s="30" customFormat="1" x14ac:dyDescent="0.35">
      <c r="A356" s="13" t="s">
        <v>584</v>
      </c>
      <c r="B356" s="6"/>
      <c r="C356" s="13"/>
      <c r="D356" s="1" t="s">
        <v>172</v>
      </c>
      <c r="E356" s="12">
        <v>48.2</v>
      </c>
      <c r="F356" s="12">
        <v>48.2</v>
      </c>
      <c r="G356" s="12">
        <v>118.8</v>
      </c>
      <c r="H356" s="12">
        <v>118.8</v>
      </c>
      <c r="I356" s="6"/>
      <c r="J356" s="6"/>
      <c r="K356" s="6"/>
      <c r="L356" s="13" t="s">
        <v>590</v>
      </c>
      <c r="M356" s="13"/>
      <c r="N356" s="6"/>
      <c r="O356" s="6"/>
      <c r="P356" s="7"/>
      <c r="Q356" s="19">
        <v>146</v>
      </c>
      <c r="R356" s="7"/>
      <c r="S356" s="7"/>
      <c r="T356" s="7"/>
      <c r="U356" s="7"/>
      <c r="V356" s="7"/>
      <c r="W356" s="7"/>
      <c r="X356" s="7"/>
      <c r="Y356" s="7"/>
      <c r="Z356" s="7"/>
      <c r="AA356" s="7"/>
      <c r="AB356" s="9">
        <v>71.599999999999994</v>
      </c>
      <c r="AC356" s="9">
        <v>0.46</v>
      </c>
      <c r="AD356" s="9"/>
      <c r="AE356" s="9">
        <v>15.45</v>
      </c>
      <c r="AF356" s="9"/>
      <c r="AG356" s="11">
        <v>0.79</v>
      </c>
      <c r="AH356" s="11">
        <v>1.69</v>
      </c>
      <c r="AI356" s="11">
        <v>2.4008419999999999</v>
      </c>
      <c r="AJ356" s="9">
        <v>1.1599999999999999</v>
      </c>
      <c r="AK356" s="9">
        <v>0.55000000000000004</v>
      </c>
      <c r="AL356" s="9">
        <v>0.12</v>
      </c>
      <c r="AM356" s="9"/>
      <c r="AN356" s="9">
        <v>5.75</v>
      </c>
      <c r="AO356" s="9">
        <v>4.16</v>
      </c>
      <c r="AP356" s="9">
        <v>0.1</v>
      </c>
      <c r="AQ356" s="9"/>
      <c r="AR356" s="9"/>
      <c r="AS356" s="9"/>
      <c r="AT356" s="9"/>
      <c r="AU356" s="9"/>
      <c r="AV356" s="9"/>
      <c r="AW356" s="9"/>
      <c r="AX356" s="9"/>
      <c r="AY356" s="9"/>
      <c r="AZ356" s="9"/>
      <c r="BA356" s="9"/>
      <c r="BB356" s="9"/>
      <c r="BC356" s="9"/>
      <c r="BD356" s="9"/>
      <c r="BE356" s="9"/>
      <c r="BF356" s="9">
        <v>1.76</v>
      </c>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v>7.98</v>
      </c>
      <c r="CI356" s="9"/>
      <c r="CJ356" s="9">
        <v>53.8</v>
      </c>
      <c r="CK356" s="9">
        <v>22.6</v>
      </c>
      <c r="CL356" s="9"/>
      <c r="CM356" s="9"/>
      <c r="CN356" s="9">
        <v>2.89</v>
      </c>
      <c r="CO356" s="9">
        <v>2.2200000000000002</v>
      </c>
      <c r="CP356" s="9">
        <v>23.9</v>
      </c>
      <c r="CQ356" s="9">
        <v>462</v>
      </c>
      <c r="CR356" s="9">
        <v>21.1</v>
      </c>
      <c r="CS356" s="9"/>
      <c r="CT356" s="9"/>
      <c r="CU356" s="9"/>
      <c r="CV356" s="9"/>
      <c r="CW356" s="9">
        <v>231.5</v>
      </c>
      <c r="CX356" s="9">
        <v>180.03</v>
      </c>
      <c r="CY356" s="9">
        <v>43.39</v>
      </c>
      <c r="CZ356" s="9">
        <v>454.12</v>
      </c>
      <c r="DA356" s="9">
        <v>25.01</v>
      </c>
      <c r="DB356" s="9"/>
      <c r="DC356" s="9"/>
      <c r="DD356" s="9"/>
      <c r="DE356" s="9"/>
      <c r="DF356" s="9"/>
      <c r="DG356" s="9"/>
      <c r="DH356" s="9"/>
      <c r="DI356" s="9"/>
      <c r="DJ356" s="9"/>
      <c r="DK356" s="9"/>
      <c r="DL356" s="9"/>
      <c r="DM356" s="9"/>
      <c r="DN356" s="9">
        <v>799.8</v>
      </c>
      <c r="DO356" s="9">
        <v>81.19</v>
      </c>
      <c r="DP356" s="9">
        <v>174.32</v>
      </c>
      <c r="DQ356" s="9">
        <v>21.48</v>
      </c>
      <c r="DR356" s="9">
        <v>81.459999999999994</v>
      </c>
      <c r="DS356" s="9">
        <v>15.29</v>
      </c>
      <c r="DT356" s="9">
        <v>1.81</v>
      </c>
      <c r="DU356" s="9">
        <v>11.41</v>
      </c>
      <c r="DV356" s="9">
        <v>1.82</v>
      </c>
      <c r="DW356" s="9">
        <v>8.9600000000000009</v>
      </c>
      <c r="DX356" s="9">
        <v>1.63</v>
      </c>
      <c r="DY356" s="9">
        <v>4.42</v>
      </c>
      <c r="DZ356" s="9">
        <v>0.63</v>
      </c>
      <c r="EA356" s="9">
        <v>3.74</v>
      </c>
      <c r="EB356" s="9">
        <v>0.65</v>
      </c>
      <c r="EC356" s="9">
        <v>15.46</v>
      </c>
      <c r="ED356" s="9">
        <v>1.32</v>
      </c>
      <c r="EE356" s="9"/>
      <c r="EF356" s="9"/>
      <c r="EG356" s="9"/>
      <c r="EH356" s="9"/>
      <c r="EI356" s="9"/>
      <c r="EJ356" s="9"/>
      <c r="EK356" s="9"/>
      <c r="EL356" s="9"/>
      <c r="EM356" s="9">
        <v>37.4</v>
      </c>
      <c r="EN356" s="9"/>
      <c r="EO356" s="9">
        <v>14.02</v>
      </c>
      <c r="EP356" s="9">
        <v>4.03</v>
      </c>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7"/>
      <c r="FP356" s="13" t="s">
        <v>586</v>
      </c>
    </row>
  </sheetData>
  <autoFilter ref="A1:FO1" xr:uid="{00000000-0009-0000-0000-000000000000}"/>
  <phoneticPr fontId="4" type="noConversion"/>
  <pageMargins left="0.75" right="0.75" top="1" bottom="1" header="0.5" footer="0.5"/>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A726E-3653-44B7-9A98-498A317928BF}">
  <sheetPr codeName="Sheet10"/>
  <dimension ref="A1:FP719"/>
  <sheetViews>
    <sheetView zoomScale="60" zoomScaleNormal="60" workbookViewId="0">
      <pane xSplit="1" ySplit="1" topLeftCell="B663" activePane="bottomRight" state="frozen"/>
      <selection pane="topRight" activeCell="B1" sqref="B1"/>
      <selection pane="bottomLeft" activeCell="A2" sqref="A2"/>
      <selection pane="bottomRight" activeCell="H59" sqref="H59"/>
    </sheetView>
  </sheetViews>
  <sheetFormatPr defaultColWidth="9.109375" defaultRowHeight="15" x14ac:dyDescent="0.35"/>
  <cols>
    <col min="1" max="1" width="19.77734375" style="1" customWidth="1"/>
    <col min="2" max="2" width="14.77734375" style="1" customWidth="1"/>
    <col min="3" max="3" width="22.44140625" style="1" customWidth="1"/>
    <col min="4" max="4" width="15.77734375" style="1" customWidth="1"/>
    <col min="5" max="8" width="15.77734375" style="56" customWidth="1"/>
    <col min="9" max="12" width="15.77734375" style="1" customWidth="1"/>
    <col min="13" max="13" width="18" style="1" customWidth="1"/>
    <col min="14" max="16" width="15.77734375" style="1" customWidth="1"/>
    <col min="17" max="17" width="15.77734375" style="54" customWidth="1"/>
    <col min="18" max="27" width="15.77734375" style="1" customWidth="1"/>
    <col min="28" max="31" width="15.77734375" style="50" customWidth="1"/>
    <col min="32" max="170" width="15.77734375" style="4" customWidth="1"/>
    <col min="171" max="171" width="15.77734375" style="1" customWidth="1"/>
    <col min="172" max="172" width="148.21875" style="1" customWidth="1"/>
    <col min="173" max="16384" width="9.109375" style="1"/>
  </cols>
  <sheetData>
    <row r="1" spans="1:172" x14ac:dyDescent="0.35">
      <c r="A1" s="1" t="s">
        <v>0</v>
      </c>
      <c r="B1" s="1" t="s">
        <v>1</v>
      </c>
      <c r="C1" s="1" t="s">
        <v>2</v>
      </c>
      <c r="D1" s="1" t="s">
        <v>3</v>
      </c>
      <c r="E1" s="56" t="s">
        <v>4</v>
      </c>
      <c r="F1" s="56" t="s">
        <v>5</v>
      </c>
      <c r="G1" s="56" t="s">
        <v>6</v>
      </c>
      <c r="H1" s="56" t="s">
        <v>7</v>
      </c>
      <c r="I1" s="1" t="s">
        <v>8</v>
      </c>
      <c r="J1" s="1" t="s">
        <v>9</v>
      </c>
      <c r="K1" s="1" t="s">
        <v>10</v>
      </c>
      <c r="L1" s="1" t="s">
        <v>11</v>
      </c>
      <c r="M1" s="1" t="s">
        <v>12</v>
      </c>
      <c r="N1" s="1" t="s">
        <v>13</v>
      </c>
      <c r="O1" s="1" t="s">
        <v>14</v>
      </c>
      <c r="P1" s="1" t="s">
        <v>15</v>
      </c>
      <c r="Q1" s="54" t="s">
        <v>16</v>
      </c>
      <c r="R1" s="1" t="s">
        <v>17</v>
      </c>
      <c r="S1" s="1" t="s">
        <v>18</v>
      </c>
      <c r="T1" s="1" t="s">
        <v>19</v>
      </c>
      <c r="U1" s="1" t="s">
        <v>20</v>
      </c>
      <c r="V1" s="1" t="s">
        <v>21</v>
      </c>
      <c r="W1" s="1" t="s">
        <v>22</v>
      </c>
      <c r="X1" s="1" t="s">
        <v>23</v>
      </c>
      <c r="Y1" s="1" t="s">
        <v>24</v>
      </c>
      <c r="Z1" s="1" t="s">
        <v>25</v>
      </c>
      <c r="AA1" s="1" t="s">
        <v>26</v>
      </c>
      <c r="AB1" s="50" t="s">
        <v>27</v>
      </c>
      <c r="AC1" s="50" t="s">
        <v>28</v>
      </c>
      <c r="AD1" s="50" t="s">
        <v>29</v>
      </c>
      <c r="AE1" s="50"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c r="BH1" s="4" t="s">
        <v>59</v>
      </c>
      <c r="BI1" s="4" t="s">
        <v>60</v>
      </c>
      <c r="BJ1" s="4" t="s">
        <v>61</v>
      </c>
      <c r="BK1" s="4" t="s">
        <v>62</v>
      </c>
      <c r="BL1" s="4"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4"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4" t="s">
        <v>102</v>
      </c>
      <c r="CZ1" s="4" t="s">
        <v>103</v>
      </c>
      <c r="DA1" s="4" t="s">
        <v>104</v>
      </c>
      <c r="DB1" s="4" t="s">
        <v>105</v>
      </c>
      <c r="DC1" s="4" t="s">
        <v>106</v>
      </c>
      <c r="DD1" s="4" t="s">
        <v>107</v>
      </c>
      <c r="DE1" s="4" t="s">
        <v>108</v>
      </c>
      <c r="DF1" s="4" t="s">
        <v>109</v>
      </c>
      <c r="DG1" s="4" t="s">
        <v>110</v>
      </c>
      <c r="DH1" s="4" t="s">
        <v>111</v>
      </c>
      <c r="DI1" s="4" t="s">
        <v>112</v>
      </c>
      <c r="DJ1" s="4" t="s">
        <v>113</v>
      </c>
      <c r="DK1" s="4" t="s">
        <v>114</v>
      </c>
      <c r="DL1" s="4" t="s">
        <v>115</v>
      </c>
      <c r="DM1" s="4" t="s">
        <v>116</v>
      </c>
      <c r="DN1" s="4" t="s">
        <v>117</v>
      </c>
      <c r="DO1" s="4" t="s">
        <v>118</v>
      </c>
      <c r="DP1" s="4" t="s">
        <v>119</v>
      </c>
      <c r="DQ1" s="4" t="s">
        <v>120</v>
      </c>
      <c r="DR1" s="4" t="s">
        <v>121</v>
      </c>
      <c r="DS1" s="4" t="s">
        <v>122</v>
      </c>
      <c r="DT1" s="4" t="s">
        <v>123</v>
      </c>
      <c r="DU1" s="4" t="s">
        <v>124</v>
      </c>
      <c r="DV1" s="4" t="s">
        <v>125</v>
      </c>
      <c r="DW1" s="4" t="s">
        <v>126</v>
      </c>
      <c r="DX1" s="4" t="s">
        <v>127</v>
      </c>
      <c r="DY1" s="4" t="s">
        <v>128</v>
      </c>
      <c r="DZ1" s="4" t="s">
        <v>129</v>
      </c>
      <c r="EA1" s="4" t="s">
        <v>130</v>
      </c>
      <c r="EB1" s="4" t="s">
        <v>131</v>
      </c>
      <c r="EC1" s="4" t="s">
        <v>132</v>
      </c>
      <c r="ED1" s="4" t="s">
        <v>133</v>
      </c>
      <c r="EE1" s="4" t="s">
        <v>134</v>
      </c>
      <c r="EF1" s="4" t="s">
        <v>135</v>
      </c>
      <c r="EG1" s="4" t="s">
        <v>136</v>
      </c>
      <c r="EH1" s="4" t="s">
        <v>137</v>
      </c>
      <c r="EI1" s="4" t="s">
        <v>138</v>
      </c>
      <c r="EJ1" s="4" t="s">
        <v>139</v>
      </c>
      <c r="EK1" s="4" t="s">
        <v>140</v>
      </c>
      <c r="EL1" s="4" t="s">
        <v>141</v>
      </c>
      <c r="EM1" s="4" t="s">
        <v>142</v>
      </c>
      <c r="EN1" s="4" t="s">
        <v>143</v>
      </c>
      <c r="EO1" s="4" t="s">
        <v>144</v>
      </c>
      <c r="EP1" s="4" t="s">
        <v>145</v>
      </c>
      <c r="EQ1" s="4" t="s">
        <v>146</v>
      </c>
      <c r="ER1" s="4" t="s">
        <v>147</v>
      </c>
      <c r="ES1" s="4" t="s">
        <v>148</v>
      </c>
      <c r="ET1" s="4" t="s">
        <v>149</v>
      </c>
      <c r="EU1" s="4" t="s">
        <v>150</v>
      </c>
      <c r="EV1" s="4" t="s">
        <v>151</v>
      </c>
      <c r="EW1" s="4" t="s">
        <v>152</v>
      </c>
      <c r="EX1" s="4" t="s">
        <v>153</v>
      </c>
      <c r="EY1" s="4" t="s">
        <v>154</v>
      </c>
      <c r="EZ1" s="4" t="s">
        <v>155</v>
      </c>
      <c r="FA1" s="4" t="s">
        <v>156</v>
      </c>
      <c r="FB1" s="4" t="s">
        <v>157</v>
      </c>
      <c r="FC1" s="4" t="s">
        <v>158</v>
      </c>
      <c r="FD1" s="4" t="s">
        <v>159</v>
      </c>
      <c r="FE1" s="4" t="s">
        <v>160</v>
      </c>
      <c r="FF1" s="4" t="s">
        <v>161</v>
      </c>
      <c r="FG1" s="4" t="s">
        <v>162</v>
      </c>
      <c r="FH1" s="4" t="s">
        <v>163</v>
      </c>
      <c r="FI1" s="4" t="s">
        <v>164</v>
      </c>
      <c r="FJ1" s="4" t="s">
        <v>165</v>
      </c>
      <c r="FK1" s="4" t="s">
        <v>166</v>
      </c>
      <c r="FL1" s="4" t="s">
        <v>167</v>
      </c>
      <c r="FM1" s="4" t="s">
        <v>168</v>
      </c>
      <c r="FN1" s="4" t="s">
        <v>169</v>
      </c>
      <c r="FO1" s="1" t="s">
        <v>170</v>
      </c>
    </row>
    <row r="2" spans="1:172" x14ac:dyDescent="0.35">
      <c r="A2" s="1" t="s">
        <v>4251</v>
      </c>
      <c r="E2" s="56">
        <v>41.222583333333333</v>
      </c>
      <c r="F2" s="56">
        <v>41.222583333333333</v>
      </c>
      <c r="G2" s="56">
        <v>120.77022222222222</v>
      </c>
      <c r="H2" s="56">
        <v>120.77022222222222</v>
      </c>
      <c r="L2" s="1" t="s">
        <v>4252</v>
      </c>
      <c r="M2" s="1" t="s">
        <v>805</v>
      </c>
      <c r="Q2" s="58">
        <v>160</v>
      </c>
      <c r="AB2" s="50">
        <v>66.367814799999991</v>
      </c>
      <c r="AC2" s="50">
        <v>0.66590000000000005</v>
      </c>
      <c r="AE2" s="50">
        <v>15.487785350000001</v>
      </c>
      <c r="AI2" s="4">
        <v>3.3382580000000002</v>
      </c>
      <c r="AJ2" s="4">
        <v>2.3199999999999998</v>
      </c>
      <c r="AK2" s="4">
        <v>1.1299999999999999</v>
      </c>
      <c r="AL2" s="4">
        <v>7.7200000000000005E-2</v>
      </c>
      <c r="AN2" s="4">
        <v>4.0448000000000004</v>
      </c>
      <c r="AO2" s="4">
        <v>3.6305000000000001</v>
      </c>
      <c r="AP2" s="4">
        <v>0.28470000000000001</v>
      </c>
      <c r="BF2" s="4">
        <v>1.6999999999998869</v>
      </c>
      <c r="BT2" s="4">
        <v>22.268032317455521</v>
      </c>
      <c r="BU2" s="4">
        <v>2.0419745280970973</v>
      </c>
      <c r="CH2" s="4">
        <v>9.8419124063221677</v>
      </c>
      <c r="CI2" s="4">
        <v>4013.3115055032063</v>
      </c>
      <c r="CJ2" s="4">
        <v>100.92574982954685</v>
      </c>
      <c r="CK2" s="4">
        <v>69.357675549335852</v>
      </c>
      <c r="CN2" s="4">
        <v>13.958276454463746</v>
      </c>
      <c r="CO2" s="4">
        <v>23.561016632811885</v>
      </c>
      <c r="CQ2" s="4">
        <v>52.575823018927913</v>
      </c>
      <c r="CW2" s="4">
        <v>89.961257608440135</v>
      </c>
      <c r="CX2" s="4">
        <v>455.25733645931507</v>
      </c>
      <c r="CY2" s="4">
        <v>9.8214402733244324</v>
      </c>
      <c r="CZ2" s="4">
        <v>173.58775782913273</v>
      </c>
      <c r="DA2" s="4">
        <v>8.1266316492314665</v>
      </c>
      <c r="DN2" s="4">
        <v>1486.8131212970957</v>
      </c>
      <c r="DO2" s="4">
        <v>35.63756766110636</v>
      </c>
      <c r="DP2" s="4">
        <v>68.168571463988357</v>
      </c>
      <c r="DQ2" s="4">
        <v>7.624537148602136</v>
      </c>
      <c r="DR2" s="4">
        <v>27.667197278843755</v>
      </c>
      <c r="DS2" s="4">
        <v>4.4661503669489413</v>
      </c>
      <c r="DT2" s="4">
        <v>1.3805610990596198</v>
      </c>
      <c r="DU2" s="4">
        <v>3.3349141426854687</v>
      </c>
      <c r="DV2" s="4">
        <v>0.46224347133803295</v>
      </c>
      <c r="DW2" s="4">
        <v>2.1830909918881622</v>
      </c>
      <c r="DX2" s="4">
        <v>0.4188338740831089</v>
      </c>
      <c r="DY2" s="4">
        <v>1.1294097346635465</v>
      </c>
      <c r="DZ2" s="4">
        <v>0.15966697669863894</v>
      </c>
      <c r="EA2" s="4">
        <v>0.95108441142967881</v>
      </c>
      <c r="EB2" s="4">
        <v>0.15536726793133043</v>
      </c>
      <c r="EC2" s="4">
        <v>4.3230155485287902</v>
      </c>
      <c r="ED2" s="4">
        <v>0.50274492974730955</v>
      </c>
      <c r="EM2" s="4">
        <v>17.328901778849726</v>
      </c>
      <c r="EO2" s="4">
        <v>3.0587730468906433</v>
      </c>
      <c r="EP2" s="4">
        <v>0.99997032858163559</v>
      </c>
      <c r="FP2" s="1" t="s">
        <v>4253</v>
      </c>
    </row>
    <row r="3" spans="1:172" x14ac:dyDescent="0.35">
      <c r="A3" s="1" t="s">
        <v>4251</v>
      </c>
      <c r="E3" s="56">
        <v>41.222555555555559</v>
      </c>
      <c r="F3" s="56">
        <v>41.222555555555559</v>
      </c>
      <c r="G3" s="56">
        <v>120.76652777777778</v>
      </c>
      <c r="H3" s="56">
        <v>120.76652777777778</v>
      </c>
      <c r="L3" s="1" t="s">
        <v>4254</v>
      </c>
      <c r="M3" s="1" t="s">
        <v>805</v>
      </c>
      <c r="Q3" s="58">
        <v>160</v>
      </c>
      <c r="AB3" s="50">
        <v>56.166923133333334</v>
      </c>
      <c r="AC3" s="50">
        <v>0.8034</v>
      </c>
      <c r="AE3" s="50">
        <v>18.23594065</v>
      </c>
      <c r="AI3" s="4">
        <v>6.9134633333333335</v>
      </c>
      <c r="AJ3" s="4">
        <v>6.3166666666666664</v>
      </c>
      <c r="AK3" s="4">
        <v>2.6433333333333331</v>
      </c>
      <c r="AL3" s="4">
        <v>0.1089</v>
      </c>
      <c r="AN3" s="4">
        <v>2.0454666666666665</v>
      </c>
      <c r="AO3" s="4">
        <v>3.8735999999999997</v>
      </c>
      <c r="AP3" s="4">
        <v>0.30953333333333338</v>
      </c>
      <c r="BF3" s="4">
        <v>1.2221583837843053</v>
      </c>
      <c r="BT3" s="4">
        <v>10.796418304175244</v>
      </c>
      <c r="BU3" s="4">
        <v>1.3953412824519396</v>
      </c>
      <c r="CH3" s="4">
        <v>15.377729153828419</v>
      </c>
      <c r="CI3" s="4">
        <v>4999.0568011014439</v>
      </c>
      <c r="CJ3" s="4">
        <v>156.38152483508887</v>
      </c>
      <c r="CK3" s="4">
        <v>8.2973078807260805</v>
      </c>
      <c r="CN3" s="4">
        <v>19.774965552458294</v>
      </c>
      <c r="CO3" s="4">
        <v>6.4752263039145479</v>
      </c>
      <c r="CQ3" s="4">
        <v>89.406285077997836</v>
      </c>
      <c r="CW3" s="4">
        <v>52.850649626632467</v>
      </c>
      <c r="CX3" s="4">
        <v>721.00494911461408</v>
      </c>
      <c r="CY3" s="4">
        <v>18.754256305578622</v>
      </c>
      <c r="CZ3" s="4">
        <v>141.83226503576157</v>
      </c>
      <c r="DA3" s="4">
        <v>5.535138363099974</v>
      </c>
      <c r="DN3" s="4">
        <v>862.87111836922895</v>
      </c>
      <c r="DO3" s="4">
        <v>25.593012180031437</v>
      </c>
      <c r="DP3" s="4">
        <v>50.538850365306473</v>
      </c>
      <c r="DQ3" s="4">
        <v>6.7286060811276851</v>
      </c>
      <c r="DR3" s="4">
        <v>27.071678336240915</v>
      </c>
      <c r="DS3" s="4">
        <v>5.2393719935774623</v>
      </c>
      <c r="DT3" s="4">
        <v>1.5549427380741916</v>
      </c>
      <c r="DU3" s="4">
        <v>4.372001358682378</v>
      </c>
      <c r="DV3" s="4">
        <v>0.65463777370896115</v>
      </c>
      <c r="DW3" s="4">
        <v>3.6671379298214606</v>
      </c>
      <c r="DX3" s="4">
        <v>0.70948708779834946</v>
      </c>
      <c r="DY3" s="4">
        <v>1.9437211727594463</v>
      </c>
      <c r="DZ3" s="4">
        <v>0.28856232808244409</v>
      </c>
      <c r="EA3" s="4">
        <v>1.8106878193728726</v>
      </c>
      <c r="EB3" s="4">
        <v>0.27427531522866494</v>
      </c>
      <c r="EC3" s="4">
        <v>3.5304938401827006</v>
      </c>
      <c r="ED3" s="4">
        <v>0.28061088959976882</v>
      </c>
      <c r="EM3" s="4">
        <v>8.3083929355525363</v>
      </c>
      <c r="EO3" s="4">
        <v>1.4516401951627955</v>
      </c>
      <c r="EP3" s="4">
        <v>0.30445983428660112</v>
      </c>
      <c r="FP3" s="1" t="s">
        <v>4253</v>
      </c>
    </row>
    <row r="4" spans="1:172" x14ac:dyDescent="0.35">
      <c r="A4" s="1" t="s">
        <v>4251</v>
      </c>
      <c r="E4" s="56">
        <v>41.222000000000001</v>
      </c>
      <c r="F4" s="56">
        <v>41.222000000000001</v>
      </c>
      <c r="G4" s="56">
        <v>120.75944444444444</v>
      </c>
      <c r="H4" s="56">
        <v>120.75944444444444</v>
      </c>
      <c r="L4" s="1" t="s">
        <v>4255</v>
      </c>
      <c r="M4" s="1" t="s">
        <v>996</v>
      </c>
      <c r="Q4" s="58">
        <v>160</v>
      </c>
      <c r="AB4" s="50">
        <v>57.285143400000003</v>
      </c>
      <c r="AC4" s="50">
        <v>0.89580000000000004</v>
      </c>
      <c r="AE4" s="50">
        <v>16.814180500000003</v>
      </c>
      <c r="AI4" s="4">
        <v>6.6405240000000001</v>
      </c>
      <c r="AJ4" s="4">
        <v>3.1300000000000003</v>
      </c>
      <c r="AK4" s="4">
        <v>2.2766666666666668</v>
      </c>
      <c r="AL4" s="4">
        <v>6.3500000000000001E-2</v>
      </c>
      <c r="AN4" s="4">
        <v>3.3458333333333332</v>
      </c>
      <c r="AO4" s="4">
        <v>6.0972333333333326</v>
      </c>
      <c r="AP4" s="4">
        <v>0.41323333333333334</v>
      </c>
      <c r="BF4" s="4">
        <v>1.9145220101654126</v>
      </c>
      <c r="BT4" s="4">
        <v>13.593253035609694</v>
      </c>
      <c r="BU4" s="4">
        <v>1.2429795976272366</v>
      </c>
      <c r="CH4" s="4">
        <v>10.871361092180475</v>
      </c>
      <c r="CI4" s="4">
        <v>5574.4152943324134</v>
      </c>
      <c r="CJ4" s="4">
        <v>110.68276811020579</v>
      </c>
      <c r="CK4" s="4">
        <v>7.3056450005061873</v>
      </c>
      <c r="CN4" s="4">
        <v>18.709090492974667</v>
      </c>
      <c r="CO4" s="4">
        <v>9.0241933737206672</v>
      </c>
      <c r="CQ4" s="4">
        <v>90.108876764010134</v>
      </c>
      <c r="CW4" s="4">
        <v>36.78577275681608</v>
      </c>
      <c r="CX4" s="4">
        <v>533.99539131930885</v>
      </c>
      <c r="CY4" s="4">
        <v>13.459184465336083</v>
      </c>
      <c r="CZ4" s="4">
        <v>140.94662584681714</v>
      </c>
      <c r="DA4" s="4">
        <v>7.0856095163654409</v>
      </c>
      <c r="DN4" s="4">
        <v>1579.7781247343114</v>
      </c>
      <c r="DO4" s="4">
        <v>34.706949883837844</v>
      </c>
      <c r="DP4" s="4">
        <v>70.509509014206827</v>
      </c>
      <c r="DQ4" s="4">
        <v>8.7131025217456717</v>
      </c>
      <c r="DR4" s="4">
        <v>33.828819872388415</v>
      </c>
      <c r="DS4" s="4">
        <v>5.9162125300706627</v>
      </c>
      <c r="DT4" s="4">
        <v>1.8146082961675563</v>
      </c>
      <c r="DU4" s="4">
        <v>4.6367041823346842</v>
      </c>
      <c r="DV4" s="4">
        <v>0.58660306616732882</v>
      </c>
      <c r="DW4" s="4">
        <v>3.0152687852455453</v>
      </c>
      <c r="DX4" s="4">
        <v>0.52887707640105097</v>
      </c>
      <c r="DY4" s="4">
        <v>1.4169065618042953</v>
      </c>
      <c r="DZ4" s="4">
        <v>0.19060974535226419</v>
      </c>
      <c r="EA4" s="4">
        <v>1.1414378126262872</v>
      </c>
      <c r="EB4" s="4">
        <v>0.17594955492541944</v>
      </c>
      <c r="EC4" s="4">
        <v>3.588799746266341</v>
      </c>
      <c r="ED4" s="4">
        <v>0.37826200730831794</v>
      </c>
      <c r="EM4" s="4">
        <v>11.958835948934556</v>
      </c>
      <c r="EO4" s="4">
        <v>3.1821661698076276</v>
      </c>
      <c r="EP4" s="4">
        <v>0.5692718949085509</v>
      </c>
      <c r="FP4" s="1" t="s">
        <v>4253</v>
      </c>
    </row>
    <row r="5" spans="1:172" x14ac:dyDescent="0.35">
      <c r="A5" s="1" t="s">
        <v>4251</v>
      </c>
      <c r="E5" s="56">
        <v>41.222000000000001</v>
      </c>
      <c r="F5" s="56">
        <v>41.222000000000001</v>
      </c>
      <c r="G5" s="56">
        <v>120.75944444444444</v>
      </c>
      <c r="H5" s="56">
        <v>120.75944444444444</v>
      </c>
      <c r="L5" s="1" t="s">
        <v>4256</v>
      </c>
      <c r="M5" s="1" t="s">
        <v>4257</v>
      </c>
      <c r="Q5" s="58">
        <v>160</v>
      </c>
      <c r="BT5" s="4">
        <v>13.759572929463562</v>
      </c>
      <c r="BU5" s="4">
        <v>1.1065877186407695</v>
      </c>
      <c r="CH5" s="4">
        <v>10.92086448799953</v>
      </c>
      <c r="CI5" s="4">
        <v>5696.9533845074366</v>
      </c>
      <c r="CJ5" s="4">
        <v>120.81259006128082</v>
      </c>
      <c r="CK5" s="4">
        <v>8.3289607137555386</v>
      </c>
      <c r="CN5" s="4">
        <v>17.43779740087756</v>
      </c>
      <c r="CO5" s="4">
        <v>8.8355634162605377</v>
      </c>
      <c r="CQ5" s="4">
        <v>84.186806177370016</v>
      </c>
      <c r="CW5" s="4">
        <v>35.360963057101173</v>
      </c>
      <c r="CX5" s="4">
        <v>545.27562057946193</v>
      </c>
      <c r="CY5" s="4">
        <v>13.779145568434526</v>
      </c>
      <c r="CZ5" s="4">
        <v>146.23099252604717</v>
      </c>
      <c r="DA5" s="4">
        <v>7.4434989267791947</v>
      </c>
      <c r="DN5" s="4">
        <v>1677.5151543850841</v>
      </c>
      <c r="DO5" s="4">
        <v>35.007433054138893</v>
      </c>
      <c r="DP5" s="4">
        <v>71.467524889283283</v>
      </c>
      <c r="DQ5" s="4">
        <v>8.8435843956151228</v>
      </c>
      <c r="DR5" s="4">
        <v>34.573547238266038</v>
      </c>
      <c r="DS5" s="4">
        <v>6.027659132235951</v>
      </c>
      <c r="DT5" s="4">
        <v>1.7964778960020242</v>
      </c>
      <c r="DU5" s="4">
        <v>4.6393729452161585</v>
      </c>
      <c r="DV5" s="4">
        <v>0.59300379144615645</v>
      </c>
      <c r="DW5" s="4">
        <v>2.9542411889268871</v>
      </c>
      <c r="DX5" s="4">
        <v>0.53239503594145698</v>
      </c>
      <c r="DY5" s="4">
        <v>1.3743381728911037</v>
      </c>
      <c r="DZ5" s="4">
        <v>0.19042535865784849</v>
      </c>
      <c r="EA5" s="4">
        <v>1.1755941629098161</v>
      </c>
      <c r="EB5" s="4">
        <v>0.17982095394622136</v>
      </c>
      <c r="EC5" s="4">
        <v>3.6631991943217397</v>
      </c>
      <c r="ED5" s="4">
        <v>0.39524523798390837</v>
      </c>
      <c r="EM5" s="4">
        <v>11.881211318897215</v>
      </c>
      <c r="EO5" s="4">
        <v>3.2941447886848918</v>
      </c>
      <c r="EP5" s="4">
        <v>0.63803806687637665</v>
      </c>
      <c r="FP5" s="1" t="s">
        <v>4253</v>
      </c>
    </row>
    <row r="6" spans="1:172" x14ac:dyDescent="0.35">
      <c r="A6" s="1" t="s">
        <v>4251</v>
      </c>
      <c r="E6" s="56">
        <v>41.222000000000001</v>
      </c>
      <c r="F6" s="56">
        <v>41.222000000000001</v>
      </c>
      <c r="G6" s="56">
        <v>120.75944444444444</v>
      </c>
      <c r="H6" s="56">
        <v>120.75944444444444</v>
      </c>
      <c r="L6" s="1" t="s">
        <v>4258</v>
      </c>
      <c r="M6" s="1" t="s">
        <v>996</v>
      </c>
      <c r="Q6" s="58">
        <v>160</v>
      </c>
      <c r="AB6" s="50">
        <v>59.865000000000002</v>
      </c>
      <c r="AC6" s="50">
        <v>0.86414999999999997</v>
      </c>
      <c r="AE6" s="50">
        <v>16.805</v>
      </c>
      <c r="AI6" s="4">
        <v>6.3120969999999996</v>
      </c>
      <c r="AJ6" s="4">
        <v>2.5449999999999999</v>
      </c>
      <c r="AK6" s="4">
        <v>1.04</v>
      </c>
      <c r="AL6" s="4">
        <v>6.93E-2</v>
      </c>
      <c r="AN6" s="4">
        <v>3.1425000000000001</v>
      </c>
      <c r="AO6" s="4">
        <v>7.1068499999999997</v>
      </c>
      <c r="AP6" s="4">
        <v>0.43879999999999997</v>
      </c>
      <c r="BF6" s="4">
        <v>0.69113109014707552</v>
      </c>
      <c r="BT6" s="4">
        <v>3.9329156845002324</v>
      </c>
      <c r="BU6" s="4">
        <v>0.8711874812238446</v>
      </c>
      <c r="CH6" s="4">
        <v>9.7732148603888955</v>
      </c>
      <c r="CI6" s="4">
        <v>5314.6513093133317</v>
      </c>
      <c r="CJ6" s="4">
        <v>103.84471194182112</v>
      </c>
      <c r="CK6" s="4">
        <v>6.8417605388410969</v>
      </c>
      <c r="CN6" s="4">
        <v>14.095545078357508</v>
      </c>
      <c r="CO6" s="4">
        <v>7.395045030691481</v>
      </c>
      <c r="CQ6" s="4">
        <v>61.444072847573445</v>
      </c>
      <c r="CW6" s="4">
        <v>30.967049848087331</v>
      </c>
      <c r="CX6" s="4">
        <v>440.78193833137436</v>
      </c>
      <c r="CY6" s="4">
        <v>12.442273307747358</v>
      </c>
      <c r="CZ6" s="4">
        <v>138.12547664571323</v>
      </c>
      <c r="DA6" s="4">
        <v>6.5627823034114874</v>
      </c>
      <c r="DN6" s="4">
        <v>1357.734775818963</v>
      </c>
      <c r="DO6" s="4">
        <v>31.842969666905994</v>
      </c>
      <c r="DP6" s="4">
        <v>63.292456088630672</v>
      </c>
      <c r="DQ6" s="4">
        <v>8.0417827358955947</v>
      </c>
      <c r="DR6" s="4">
        <v>31.439889231196538</v>
      </c>
      <c r="DS6" s="4">
        <v>5.3636231276677764</v>
      </c>
      <c r="DT6" s="4">
        <v>1.6169869343632537</v>
      </c>
      <c r="DU6" s="4">
        <v>4.1100683070571602</v>
      </c>
      <c r="DV6" s="4">
        <v>0.54676571629761128</v>
      </c>
      <c r="DW6" s="4">
        <v>2.6591226634456153</v>
      </c>
      <c r="DX6" s="4">
        <v>0.47471901505532887</v>
      </c>
      <c r="DY6" s="4">
        <v>1.2670303591724332</v>
      </c>
      <c r="DZ6" s="4">
        <v>0.16101568089853902</v>
      </c>
      <c r="EA6" s="4">
        <v>1.0479572750082087</v>
      </c>
      <c r="EB6" s="4">
        <v>0.15465686031100861</v>
      </c>
      <c r="EC6" s="4">
        <v>3.3885641947098355</v>
      </c>
      <c r="ED6" s="4">
        <v>0.35647543866387377</v>
      </c>
      <c r="EM6" s="4">
        <v>9.6883155203423428</v>
      </c>
      <c r="EO6" s="4">
        <v>3.005019666173923</v>
      </c>
      <c r="EP6" s="4">
        <v>0.35902552133535809</v>
      </c>
      <c r="FP6" s="1" t="s">
        <v>4253</v>
      </c>
    </row>
    <row r="7" spans="1:172" x14ac:dyDescent="0.35">
      <c r="A7" s="1" t="s">
        <v>4251</v>
      </c>
      <c r="E7" s="56">
        <v>41.222861111111115</v>
      </c>
      <c r="F7" s="56">
        <v>41.222861111111115</v>
      </c>
      <c r="G7" s="56">
        <v>120.75780555555555</v>
      </c>
      <c r="H7" s="56">
        <v>120.75780555555555</v>
      </c>
      <c r="L7" s="1" t="s">
        <v>4259</v>
      </c>
      <c r="M7" s="1" t="s">
        <v>805</v>
      </c>
      <c r="Q7" s="58">
        <v>160</v>
      </c>
      <c r="AB7" s="50">
        <v>59.524999999999999</v>
      </c>
      <c r="AC7" s="50">
        <v>0.72245000000000004</v>
      </c>
      <c r="AE7" s="50">
        <v>17.329999999999998</v>
      </c>
      <c r="AI7" s="4">
        <v>5.5202730000000004</v>
      </c>
      <c r="AJ7" s="4">
        <v>4.5199999999999996</v>
      </c>
      <c r="AK7" s="4">
        <v>2.0249999999999999</v>
      </c>
      <c r="AL7" s="4">
        <v>6.2E-2</v>
      </c>
      <c r="AN7" s="4">
        <v>3.1335500000000001</v>
      </c>
      <c r="AO7" s="4">
        <v>4.7941500000000001</v>
      </c>
      <c r="AP7" s="4">
        <v>0.38345000000000001</v>
      </c>
      <c r="BF7" s="4">
        <v>0.98268101586176382</v>
      </c>
      <c r="BT7" s="4">
        <v>14.608916982721388</v>
      </c>
      <c r="BU7" s="4">
        <v>1.6112172855403732</v>
      </c>
      <c r="CH7" s="4">
        <v>8.6491583250242527</v>
      </c>
      <c r="CI7" s="4">
        <v>4553.7149409488629</v>
      </c>
      <c r="CJ7" s="4">
        <v>96.509669803243654</v>
      </c>
      <c r="CK7" s="4">
        <v>11.021203239152058</v>
      </c>
      <c r="CN7" s="4">
        <v>13.060829417585921</v>
      </c>
      <c r="CO7" s="4">
        <v>9.2010650975591659</v>
      </c>
      <c r="CQ7" s="4">
        <v>72.448973261222989</v>
      </c>
      <c r="CW7" s="4">
        <v>52.891956418449134</v>
      </c>
      <c r="CX7" s="4">
        <v>903.16714556914451</v>
      </c>
      <c r="CY7" s="4">
        <v>13.260048416912365</v>
      </c>
      <c r="CZ7" s="4">
        <v>174.33169076694739</v>
      </c>
      <c r="DA7" s="4">
        <v>7.8697613061831477</v>
      </c>
      <c r="DN7" s="4">
        <v>1287.5159389824855</v>
      </c>
      <c r="DO7" s="4">
        <v>40.387959822342005</v>
      </c>
      <c r="DP7" s="4">
        <v>77.498462921907574</v>
      </c>
      <c r="DQ7" s="4">
        <v>9.2407031421743202</v>
      </c>
      <c r="DR7" s="4">
        <v>34.496172966486547</v>
      </c>
      <c r="DS7" s="4">
        <v>5.5317217526004203</v>
      </c>
      <c r="DT7" s="4">
        <v>1.6079217342804875</v>
      </c>
      <c r="DU7" s="4">
        <v>4.2746420180813862</v>
      </c>
      <c r="DV7" s="4">
        <v>0.55431284013384075</v>
      </c>
      <c r="DW7" s="4">
        <v>2.681894154609294</v>
      </c>
      <c r="DX7" s="4">
        <v>0.4851803157939043</v>
      </c>
      <c r="DY7" s="4">
        <v>1.3362039911563695</v>
      </c>
      <c r="DZ7" s="4">
        <v>0.18812052497765183</v>
      </c>
      <c r="EA7" s="4">
        <v>1.1666056496773085</v>
      </c>
      <c r="EB7" s="4">
        <v>0.17558085025677164</v>
      </c>
      <c r="EC7" s="4">
        <v>4.272172454330744</v>
      </c>
      <c r="ED7" s="4">
        <v>0.41737490219755652</v>
      </c>
      <c r="EM7" s="4">
        <v>15.733333584500238</v>
      </c>
      <c r="EO7" s="4">
        <v>3.3960269747125662</v>
      </c>
      <c r="EP7" s="4">
        <v>0.80182825484780718</v>
      </c>
      <c r="FP7" s="1" t="s">
        <v>4253</v>
      </c>
    </row>
    <row r="8" spans="1:172" x14ac:dyDescent="0.35">
      <c r="A8" s="1" t="s">
        <v>4251</v>
      </c>
      <c r="E8" s="56">
        <v>41.221250000000005</v>
      </c>
      <c r="F8" s="56">
        <v>41.221250000000005</v>
      </c>
      <c r="G8" s="56">
        <v>120.74775</v>
      </c>
      <c r="H8" s="56">
        <v>120.74775</v>
      </c>
      <c r="L8" s="1" t="s">
        <v>4260</v>
      </c>
      <c r="M8" s="1" t="s">
        <v>4261</v>
      </c>
      <c r="Q8" s="58">
        <v>160</v>
      </c>
      <c r="AB8" s="50">
        <v>60</v>
      </c>
      <c r="AC8" s="50">
        <v>0.80369999999999997</v>
      </c>
      <c r="AE8" s="50">
        <v>16.945</v>
      </c>
      <c r="AI8" s="4">
        <v>5.5337700000000005</v>
      </c>
      <c r="AJ8" s="4">
        <v>3.34</v>
      </c>
      <c r="AK8" s="4">
        <v>1.8250000000000002</v>
      </c>
      <c r="AL8" s="4">
        <v>5.9399999999999994E-2</v>
      </c>
      <c r="AN8" s="4">
        <v>2.6764000000000001</v>
      </c>
      <c r="AO8" s="4">
        <v>5.7233499999999999</v>
      </c>
      <c r="AP8" s="4">
        <v>0.47509999999999997</v>
      </c>
      <c r="BF8" s="4">
        <v>1.3992450050997545</v>
      </c>
      <c r="BT8" s="4">
        <v>13.401214471038442</v>
      </c>
      <c r="BU8" s="4">
        <v>1.4221269505933329</v>
      </c>
      <c r="CH8" s="4">
        <v>9.073652529950607</v>
      </c>
      <c r="CI8" s="4">
        <v>5001.7892984393266</v>
      </c>
      <c r="CJ8" s="4">
        <v>110.68028773823475</v>
      </c>
      <c r="CK8" s="4">
        <v>3.344619447328069</v>
      </c>
      <c r="CN8" s="4">
        <v>16.257980037188812</v>
      </c>
      <c r="CO8" s="4">
        <v>9.6263674894389073</v>
      </c>
      <c r="CQ8" s="4">
        <v>84.302149002632717</v>
      </c>
      <c r="CW8" s="4">
        <v>47.888412066315432</v>
      </c>
      <c r="CX8" s="4">
        <v>743.3846888491978</v>
      </c>
      <c r="CY8" s="4">
        <v>13.730915338770183</v>
      </c>
      <c r="CZ8" s="4">
        <v>165.52569886943263</v>
      </c>
      <c r="DA8" s="4">
        <v>8.4782448831828017</v>
      </c>
      <c r="DN8" s="4">
        <v>1165.1074261188962</v>
      </c>
      <c r="DO8" s="4">
        <v>44.463262819549954</v>
      </c>
      <c r="DP8" s="4">
        <v>79.834196864951195</v>
      </c>
      <c r="DQ8" s="4">
        <v>9.9961742814619416</v>
      </c>
      <c r="DR8" s="4">
        <v>37.52344134985924</v>
      </c>
      <c r="DS8" s="4">
        <v>5.9357156854495887</v>
      </c>
      <c r="DT8" s="4">
        <v>1.7520584155964698</v>
      </c>
      <c r="DU8" s="4">
        <v>4.7069816048801654</v>
      </c>
      <c r="DV8" s="4">
        <v>0.584787935118109</v>
      </c>
      <c r="DW8" s="4">
        <v>2.8422054524015894</v>
      </c>
      <c r="DX8" s="4">
        <v>0.50415878173556761</v>
      </c>
      <c r="DY8" s="4">
        <v>1.3592618684843485</v>
      </c>
      <c r="DZ8" s="4">
        <v>0.17309300938276956</v>
      </c>
      <c r="EA8" s="4">
        <v>1.0982929491102511</v>
      </c>
      <c r="EB8" s="4">
        <v>0.16018743034072572</v>
      </c>
      <c r="EC8" s="4">
        <v>4.1389882571945371</v>
      </c>
      <c r="ED8" s="4">
        <v>0.45931833553272672</v>
      </c>
      <c r="EM8" s="4">
        <v>12.317849862857255</v>
      </c>
      <c r="EO8" s="4">
        <v>3.1289304329643377</v>
      </c>
      <c r="EP8" s="4">
        <v>0.65741011265102456</v>
      </c>
      <c r="FP8" s="1" t="s">
        <v>4253</v>
      </c>
    </row>
    <row r="9" spans="1:172" x14ac:dyDescent="0.35">
      <c r="A9" s="1" t="s">
        <v>4251</v>
      </c>
      <c r="E9" s="56">
        <v>41.223111111111116</v>
      </c>
      <c r="F9" s="56">
        <v>41.223111111111116</v>
      </c>
      <c r="G9" s="56">
        <v>120.73194444444445</v>
      </c>
      <c r="H9" s="56">
        <v>120.73194444444445</v>
      </c>
      <c r="L9" s="1" t="s">
        <v>4262</v>
      </c>
      <c r="M9" s="1" t="s">
        <v>805</v>
      </c>
      <c r="Q9" s="54">
        <v>161.80000000000001</v>
      </c>
      <c r="AB9" s="50">
        <v>66.260000000000005</v>
      </c>
      <c r="AC9" s="50">
        <v>0.35370000000000001</v>
      </c>
      <c r="AE9" s="50">
        <v>16.3</v>
      </c>
      <c r="AI9" s="4">
        <v>3.2842700000000002</v>
      </c>
      <c r="AJ9" s="4">
        <v>2.0299999999999998</v>
      </c>
      <c r="AK9" s="4">
        <v>0.34</v>
      </c>
      <c r="AL9" s="4">
        <v>7.0499999999999993E-2</v>
      </c>
      <c r="AN9" s="4">
        <v>3.8917999999999999</v>
      </c>
      <c r="AO9" s="4">
        <v>4.7504999999999997</v>
      </c>
      <c r="AP9" s="4">
        <v>0.2429</v>
      </c>
      <c r="BF9" s="4">
        <v>1.0994502748625217</v>
      </c>
      <c r="BT9" s="4">
        <v>22.760566758629153</v>
      </c>
      <c r="BU9" s="4">
        <v>1.7508446604906733</v>
      </c>
      <c r="CH9" s="4">
        <v>4.1687523860580802</v>
      </c>
      <c r="CI9" s="4">
        <v>2112.6926674241854</v>
      </c>
      <c r="CJ9" s="4">
        <v>27.512451015763286</v>
      </c>
      <c r="CK9" s="4">
        <v>1.7315682138277622</v>
      </c>
      <c r="CN9" s="4">
        <v>3.2784883351837806</v>
      </c>
      <c r="CO9" s="4">
        <v>5.6928119249773408</v>
      </c>
      <c r="CQ9" s="4">
        <v>44.898563745617757</v>
      </c>
      <c r="CW9" s="4">
        <v>86.641779307348003</v>
      </c>
      <c r="CX9" s="4">
        <v>443.08207510541871</v>
      </c>
      <c r="CY9" s="4">
        <v>15.887182131698843</v>
      </c>
      <c r="CZ9" s="4">
        <v>222.83469752523044</v>
      </c>
      <c r="DA9" s="4">
        <v>8.7606705869936334</v>
      </c>
      <c r="DN9" s="4">
        <v>1437.44264466037</v>
      </c>
      <c r="DO9" s="4">
        <v>46.031409364558542</v>
      </c>
      <c r="DP9" s="4">
        <v>74.806894510978452</v>
      </c>
      <c r="DQ9" s="4">
        <v>10.22309927949577</v>
      </c>
      <c r="DR9" s="4">
        <v>37.088211071099579</v>
      </c>
      <c r="DS9" s="4">
        <v>5.5280068658615766</v>
      </c>
      <c r="DT9" s="4">
        <v>1.356815691987864</v>
      </c>
      <c r="DU9" s="4">
        <v>4.4054113992736097</v>
      </c>
      <c r="DV9" s="4">
        <v>0.59090206075758622</v>
      </c>
      <c r="DW9" s="4">
        <v>3.0271099606506584</v>
      </c>
      <c r="DX9" s="4">
        <v>0.58553474057811428</v>
      </c>
      <c r="DY9" s="4">
        <v>1.6022564218638169</v>
      </c>
      <c r="DZ9" s="4">
        <v>0.23062165804047832</v>
      </c>
      <c r="EA9" s="4">
        <v>1.5315392869171156</v>
      </c>
      <c r="EB9" s="4">
        <v>0.2301491412166469</v>
      </c>
      <c r="EC9" s="4">
        <v>5.4193935731109057</v>
      </c>
      <c r="ED9" s="4">
        <v>0.46017607445573644</v>
      </c>
      <c r="EM9" s="4">
        <v>16.140862892196278</v>
      </c>
      <c r="EO9" s="4">
        <v>3.4373305636427043</v>
      </c>
      <c r="EP9" s="4">
        <v>0.46010903980875767</v>
      </c>
      <c r="FP9" s="1" t="s">
        <v>4253</v>
      </c>
    </row>
    <row r="10" spans="1:172" x14ac:dyDescent="0.35">
      <c r="A10" s="1" t="s">
        <v>4251</v>
      </c>
      <c r="E10" s="56">
        <v>41.222722222222224</v>
      </c>
      <c r="F10" s="56">
        <v>41.222722222222224</v>
      </c>
      <c r="G10" s="56">
        <v>120.73166666666667</v>
      </c>
      <c r="H10" s="56">
        <v>120.73166666666667</v>
      </c>
      <c r="L10" s="1" t="s">
        <v>4263</v>
      </c>
      <c r="M10" s="1" t="s">
        <v>805</v>
      </c>
      <c r="Q10" s="54">
        <v>157.5</v>
      </c>
      <c r="AB10" s="50">
        <v>66.576666666666668</v>
      </c>
      <c r="AC10" s="50">
        <v>0.36869999999999997</v>
      </c>
      <c r="AE10" s="50">
        <v>16.873333333333335</v>
      </c>
      <c r="AI10" s="4">
        <v>2.6004220000000005</v>
      </c>
      <c r="AJ10" s="4">
        <v>2.5133333333333336</v>
      </c>
      <c r="AK10" s="4">
        <v>0.37666666666666665</v>
      </c>
      <c r="AL10" s="4">
        <v>3.4900000000000007E-2</v>
      </c>
      <c r="AN10" s="4">
        <v>3.7251666666666665</v>
      </c>
      <c r="AO10" s="4">
        <v>4.4286666666666665</v>
      </c>
      <c r="AP10" s="4">
        <v>0.24146666666666664</v>
      </c>
      <c r="BF10" s="4">
        <v>1.4489437162574947</v>
      </c>
      <c r="BT10" s="4">
        <v>21.005117226242813</v>
      </c>
      <c r="BU10" s="4">
        <v>1.4699334568047346</v>
      </c>
      <c r="CH10" s="4">
        <v>4.1824913274755451</v>
      </c>
      <c r="CI10" s="4">
        <v>2153.6463605584031</v>
      </c>
      <c r="CJ10" s="4">
        <v>26.434235094903237</v>
      </c>
      <c r="CK10" s="4">
        <v>45.117910878831552</v>
      </c>
      <c r="CN10" s="4">
        <v>4.0850247371334367</v>
      </c>
      <c r="CO10" s="4">
        <v>22.089175793861681</v>
      </c>
      <c r="CQ10" s="4">
        <v>34.647023377072294</v>
      </c>
      <c r="CW10" s="4">
        <v>41.028250417752005</v>
      </c>
      <c r="CX10" s="4">
        <v>516.24663493912635</v>
      </c>
      <c r="CY10" s="4">
        <v>17.484712258190797</v>
      </c>
      <c r="CZ10" s="4">
        <v>209.24716034277216</v>
      </c>
      <c r="DA10" s="4">
        <v>8.7518492169796396</v>
      </c>
      <c r="DN10" s="4">
        <v>1573.1358023308608</v>
      </c>
      <c r="DO10" s="4">
        <v>48.810878689843221</v>
      </c>
      <c r="DP10" s="4">
        <v>80.865204425747791</v>
      </c>
      <c r="DQ10" s="4">
        <v>10.317651362009865</v>
      </c>
      <c r="DR10" s="4">
        <v>37.987686980536203</v>
      </c>
      <c r="DS10" s="4">
        <v>5.9821517696851245</v>
      </c>
      <c r="DT10" s="4">
        <v>1.6378368945536159</v>
      </c>
      <c r="DU10" s="4">
        <v>4.8848991303117604</v>
      </c>
      <c r="DV10" s="4">
        <v>0.63140814311912152</v>
      </c>
      <c r="DW10" s="4">
        <v>3.1336805392966731</v>
      </c>
      <c r="DX10" s="4">
        <v>0.58127615797657028</v>
      </c>
      <c r="DY10" s="4">
        <v>1.6004827389924341</v>
      </c>
      <c r="DZ10" s="4">
        <v>0.22831682436028164</v>
      </c>
      <c r="EA10" s="4">
        <v>1.4497438165012968</v>
      </c>
      <c r="EB10" s="4">
        <v>0.22000976282883225</v>
      </c>
      <c r="EC10" s="4">
        <v>5.1925211821271589</v>
      </c>
      <c r="ED10" s="4">
        <v>0.45948988331732871</v>
      </c>
      <c r="EM10" s="4">
        <v>15.898285923329588</v>
      </c>
      <c r="EO10" s="4">
        <v>3.4079591226257175</v>
      </c>
      <c r="EP10" s="4">
        <v>0.43779905344269404</v>
      </c>
      <c r="FP10" s="1" t="s">
        <v>4253</v>
      </c>
    </row>
    <row r="11" spans="1:172" x14ac:dyDescent="0.35">
      <c r="A11" s="1" t="s">
        <v>4251</v>
      </c>
      <c r="E11" s="56">
        <v>41.222944444444444</v>
      </c>
      <c r="F11" s="56">
        <v>41.222944444444444</v>
      </c>
      <c r="G11" s="56">
        <v>120.71702777777777</v>
      </c>
      <c r="H11" s="56">
        <v>120.71702777777777</v>
      </c>
      <c r="L11" s="1" t="s">
        <v>4264</v>
      </c>
      <c r="M11" s="1" t="s">
        <v>805</v>
      </c>
      <c r="Q11" s="58">
        <v>160</v>
      </c>
      <c r="AB11" s="50">
        <v>54.564650866666675</v>
      </c>
      <c r="AC11" s="50">
        <v>0.90093333333333325</v>
      </c>
      <c r="AE11" s="50">
        <v>17.648612366666669</v>
      </c>
      <c r="AI11" s="4">
        <v>7.4233499999999983</v>
      </c>
      <c r="AJ11" s="4">
        <v>6.9266666666666667</v>
      </c>
      <c r="AK11" s="4">
        <v>3.8666666666666671</v>
      </c>
      <c r="AL11" s="4">
        <v>0.10653333333333333</v>
      </c>
      <c r="AN11" s="4">
        <v>1.8710666666666667</v>
      </c>
      <c r="AO11" s="4">
        <v>3.8674333333333331</v>
      </c>
      <c r="AP11" s="4">
        <v>0.33160000000000001</v>
      </c>
      <c r="BF11" s="4">
        <v>1.0274262944034076</v>
      </c>
      <c r="BT11" s="4">
        <v>7.5061746410399319</v>
      </c>
      <c r="BU11" s="4">
        <v>1.0616837571681097</v>
      </c>
      <c r="CH11" s="4">
        <v>18.579357825798322</v>
      </c>
      <c r="CI11" s="4">
        <v>5767.5191177760007</v>
      </c>
      <c r="CJ11" s="4">
        <v>165.8060869952206</v>
      </c>
      <c r="CK11" s="4">
        <v>72.644122262613706</v>
      </c>
      <c r="CN11" s="4">
        <v>25.09653304699993</v>
      </c>
      <c r="CO11" s="4">
        <v>34.521118398186715</v>
      </c>
      <c r="CQ11" s="4">
        <v>87.747656764825635</v>
      </c>
      <c r="CW11" s="4">
        <v>38.989153338470182</v>
      </c>
      <c r="CX11" s="4">
        <v>771.89667190047226</v>
      </c>
      <c r="CY11" s="4">
        <v>15.754212292026279</v>
      </c>
      <c r="CZ11" s="4">
        <v>131.30855471630716</v>
      </c>
      <c r="DA11" s="4">
        <v>5.146408583486056</v>
      </c>
      <c r="DN11" s="4">
        <v>793.32715216576162</v>
      </c>
      <c r="DO11" s="4">
        <v>25.36380130728968</v>
      </c>
      <c r="DP11" s="4">
        <v>52.827273148509526</v>
      </c>
      <c r="DQ11" s="4">
        <v>6.8239519131140511</v>
      </c>
      <c r="DR11" s="4">
        <v>27.435770666607738</v>
      </c>
      <c r="DS11" s="4">
        <v>5.1137969944805901</v>
      </c>
      <c r="DT11" s="4">
        <v>1.4900741332045269</v>
      </c>
      <c r="DU11" s="4">
        <v>4.2870962448615986</v>
      </c>
      <c r="DV11" s="4">
        <v>0.59453232285602564</v>
      </c>
      <c r="DW11" s="4">
        <v>3.214747047839368</v>
      </c>
      <c r="DX11" s="4">
        <v>0.59969915662238005</v>
      </c>
      <c r="DY11" s="4">
        <v>1.6253142991917957</v>
      </c>
      <c r="DZ11" s="4">
        <v>0.23255771833184355</v>
      </c>
      <c r="EA11" s="4">
        <v>1.4614288837035567</v>
      </c>
      <c r="EB11" s="4">
        <v>0.22000976282883225</v>
      </c>
      <c r="EC11" s="4">
        <v>3.3977493117537119</v>
      </c>
      <c r="ED11" s="4">
        <v>0.28176637846973612</v>
      </c>
      <c r="EM11" s="4">
        <v>8.1397041510973995</v>
      </c>
      <c r="EO11" s="4">
        <v>1.8476013185982676</v>
      </c>
      <c r="EP11" s="4">
        <v>0.43201498290334422</v>
      </c>
      <c r="FP11" s="1" t="s">
        <v>4253</v>
      </c>
    </row>
    <row r="12" spans="1:172" x14ac:dyDescent="0.35">
      <c r="A12" s="1" t="s">
        <v>4251</v>
      </c>
      <c r="E12" s="56">
        <v>41.222944444444444</v>
      </c>
      <c r="F12" s="56">
        <v>41.222944444444444</v>
      </c>
      <c r="G12" s="56">
        <v>120.71702777777777</v>
      </c>
      <c r="H12" s="56">
        <v>120.71702777777777</v>
      </c>
      <c r="L12" s="1" t="s">
        <v>4265</v>
      </c>
      <c r="M12" s="1" t="s">
        <v>4257</v>
      </c>
      <c r="Q12" s="58">
        <v>160</v>
      </c>
      <c r="BT12" s="4">
        <v>7.2466739493658947</v>
      </c>
      <c r="BU12" s="4">
        <v>1.0043129720415895</v>
      </c>
      <c r="CH12" s="4">
        <v>18.12924465169371</v>
      </c>
      <c r="CI12" s="4">
        <v>5742.1309776828384</v>
      </c>
      <c r="CJ12" s="4">
        <v>164.91844689339686</v>
      </c>
      <c r="CK12" s="4">
        <v>71.452141020136139</v>
      </c>
      <c r="CN12" s="4">
        <v>24.661120852208793</v>
      </c>
      <c r="CO12" s="4">
        <v>33.311366217704801</v>
      </c>
      <c r="CQ12" s="4">
        <v>86.169444458099292</v>
      </c>
      <c r="CW12" s="4">
        <v>36.763837672038569</v>
      </c>
      <c r="CX12" s="4">
        <v>768.23261467730811</v>
      </c>
      <c r="CY12" s="4">
        <v>15.717784940464398</v>
      </c>
      <c r="CZ12" s="4">
        <v>130.57231785999272</v>
      </c>
      <c r="DA12" s="4">
        <v>5.1349199701225627</v>
      </c>
      <c r="DN12" s="4">
        <v>800.63370680955734</v>
      </c>
      <c r="DO12" s="4">
        <v>25.49526269429639</v>
      </c>
      <c r="DP12" s="4">
        <v>53.064496127099893</v>
      </c>
      <c r="DQ12" s="4">
        <v>6.8419168087917281</v>
      </c>
      <c r="DR12" s="4">
        <v>27.667893481946219</v>
      </c>
      <c r="DS12" s="4">
        <v>5.0506439199202608</v>
      </c>
      <c r="DT12" s="4">
        <v>1.4918871732210803</v>
      </c>
      <c r="DU12" s="4">
        <v>4.199027069772959</v>
      </c>
      <c r="DV12" s="4">
        <v>0.58622093331486147</v>
      </c>
      <c r="DW12" s="4">
        <v>3.1300371007104846</v>
      </c>
      <c r="DX12" s="4">
        <v>0.59016363471022726</v>
      </c>
      <c r="DY12" s="4">
        <v>1.5827459102786041</v>
      </c>
      <c r="DZ12" s="4">
        <v>0.22969972456839968</v>
      </c>
      <c r="EA12" s="4">
        <v>1.3490724682972122</v>
      </c>
      <c r="EB12" s="4">
        <v>0.21484789746776292</v>
      </c>
      <c r="EC12" s="4">
        <v>3.3949937766405491</v>
      </c>
      <c r="ED12" s="4">
        <v>0.26529779114795149</v>
      </c>
      <c r="EM12" s="4">
        <v>8.6500860935929129</v>
      </c>
      <c r="EO12" s="4">
        <v>1.8347513131533355</v>
      </c>
      <c r="EP12" s="4">
        <v>0.42568004850310387</v>
      </c>
      <c r="FP12" s="1" t="s">
        <v>4253</v>
      </c>
    </row>
    <row r="13" spans="1:172" x14ac:dyDescent="0.35">
      <c r="A13" s="1" t="s">
        <v>4251</v>
      </c>
      <c r="E13" s="56">
        <v>41.115805555555553</v>
      </c>
      <c r="F13" s="56">
        <v>41.115805555555553</v>
      </c>
      <c r="G13" s="56">
        <v>120.62622222222221</v>
      </c>
      <c r="H13" s="56">
        <v>120.62622222222221</v>
      </c>
      <c r="L13" s="1" t="s">
        <v>4266</v>
      </c>
      <c r="M13" s="1" t="s">
        <v>805</v>
      </c>
      <c r="Q13" s="58">
        <v>160</v>
      </c>
      <c r="AB13" s="50">
        <v>61.78</v>
      </c>
      <c r="AC13" s="50">
        <v>0.76103333333333334</v>
      </c>
      <c r="AE13" s="50">
        <v>16.483333333333334</v>
      </c>
      <c r="AI13" s="4">
        <v>4.6609639999999999</v>
      </c>
      <c r="AJ13" s="4">
        <v>3.526666666666666</v>
      </c>
      <c r="AK13" s="4">
        <v>1.68</v>
      </c>
      <c r="AL13" s="4">
        <v>5.0066666666666669E-2</v>
      </c>
      <c r="AN13" s="4">
        <v>2.557233333333333</v>
      </c>
      <c r="AO13" s="4">
        <v>4.2786333333333326</v>
      </c>
      <c r="AP13" s="4">
        <v>0.35546666666666665</v>
      </c>
      <c r="BF13" s="4">
        <v>2.8152619679091626</v>
      </c>
      <c r="BT13" s="4">
        <v>10.928254817360983</v>
      </c>
      <c r="BU13" s="4">
        <v>1.1210291002716632</v>
      </c>
      <c r="CH13" s="4">
        <v>12.845684608533729</v>
      </c>
      <c r="CI13" s="4">
        <v>4653.1967308122876</v>
      </c>
      <c r="CJ13" s="4">
        <v>126.71096962824106</v>
      </c>
      <c r="CK13" s="4">
        <v>92.79711384293725</v>
      </c>
      <c r="CN13" s="4">
        <v>10.184978981830655</v>
      </c>
      <c r="CO13" s="4">
        <v>31.698836667175186</v>
      </c>
      <c r="CQ13" s="4">
        <v>85.045393540960646</v>
      </c>
      <c r="CW13" s="4">
        <v>50.526388802718536</v>
      </c>
      <c r="CX13" s="4">
        <v>708.50120305879329</v>
      </c>
      <c r="CY13" s="4">
        <v>11.211663875600005</v>
      </c>
      <c r="CZ13" s="4">
        <v>135.1676284700504</v>
      </c>
      <c r="DA13" s="4">
        <v>6.0157150350008841</v>
      </c>
      <c r="DN13" s="4">
        <v>1031.3120748493914</v>
      </c>
      <c r="DO13" s="4">
        <v>29.401543908209995</v>
      </c>
      <c r="DP13" s="4">
        <v>56.403865748795049</v>
      </c>
      <c r="DQ13" s="4">
        <v>7.267401180105157</v>
      </c>
      <c r="DR13" s="4">
        <v>28.499666903575775</v>
      </c>
      <c r="DS13" s="4">
        <v>4.9382685960702615</v>
      </c>
      <c r="DT13" s="4">
        <v>1.4411220527575894</v>
      </c>
      <c r="DU13" s="4">
        <v>3.7328831531421778</v>
      </c>
      <c r="DV13" s="4">
        <v>0.49527331442764055</v>
      </c>
      <c r="DW13" s="4">
        <v>2.3466978046799474</v>
      </c>
      <c r="DX13" s="4">
        <v>0.43435505822330339</v>
      </c>
      <c r="DY13" s="4">
        <v>1.1269094123331778</v>
      </c>
      <c r="DZ13" s="4">
        <v>0.15069002601125797</v>
      </c>
      <c r="EA13" s="4">
        <v>0.91762383313684892</v>
      </c>
      <c r="EB13" s="4">
        <v>0.14746711927237643</v>
      </c>
      <c r="EC13" s="4">
        <v>3.456534060834521</v>
      </c>
      <c r="ED13" s="4">
        <v>0.32122236892817846</v>
      </c>
      <c r="EM13" s="4">
        <v>11.279620436107823</v>
      </c>
      <c r="EO13" s="4">
        <v>2.195469323143211</v>
      </c>
      <c r="EP13" s="4">
        <v>0.47938927493992395</v>
      </c>
      <c r="FP13" s="1" t="s">
        <v>4253</v>
      </c>
    </row>
    <row r="14" spans="1:172" x14ac:dyDescent="0.35">
      <c r="A14" s="1" t="s">
        <v>4251</v>
      </c>
      <c r="E14" s="56">
        <v>41.117833333333337</v>
      </c>
      <c r="F14" s="56">
        <v>41.117833333333337</v>
      </c>
      <c r="G14" s="56">
        <v>120.62233333333333</v>
      </c>
      <c r="H14" s="56">
        <v>120.62233333333333</v>
      </c>
      <c r="L14" s="1" t="s">
        <v>4267</v>
      </c>
      <c r="M14" s="1" t="s">
        <v>805</v>
      </c>
      <c r="Q14" s="58">
        <v>160</v>
      </c>
      <c r="AB14" s="50">
        <v>58.3</v>
      </c>
      <c r="AC14" s="50">
        <v>0.70294999999999996</v>
      </c>
      <c r="AE14" s="50">
        <v>17.324999999999999</v>
      </c>
      <c r="AI14" s="4">
        <v>5.3718060000000012</v>
      </c>
      <c r="AJ14" s="4">
        <v>5.41</v>
      </c>
      <c r="AK14" s="4">
        <v>2.62</v>
      </c>
      <c r="AL14" s="4">
        <v>9.8849999999999993E-2</v>
      </c>
      <c r="AN14" s="4">
        <v>2.6478000000000002</v>
      </c>
      <c r="AO14" s="4">
        <v>4.4955499999999997</v>
      </c>
      <c r="AP14" s="4">
        <v>0.4002</v>
      </c>
      <c r="BF14" s="4">
        <v>1.3410684050993169</v>
      </c>
      <c r="BT14" s="4">
        <v>13.94660098384435</v>
      </c>
      <c r="BU14" s="4">
        <v>1.5117153325459267</v>
      </c>
      <c r="CH14" s="4">
        <v>10.614316658284912</v>
      </c>
      <c r="CI14" s="4">
        <v>4347.4445499981248</v>
      </c>
      <c r="CJ14" s="4">
        <v>108.66760108150748</v>
      </c>
      <c r="CK14" s="4">
        <v>37.964898614087467</v>
      </c>
      <c r="CN14" s="4">
        <v>14.621340529260578</v>
      </c>
      <c r="CO14" s="4">
        <v>16.610328220916401</v>
      </c>
      <c r="CQ14" s="4">
        <v>82.348964412693803</v>
      </c>
      <c r="CW14" s="4">
        <v>47.443134662457581</v>
      </c>
      <c r="CX14" s="4">
        <v>983.8962659810602</v>
      </c>
      <c r="CY14" s="4">
        <v>11.526302656552938</v>
      </c>
      <c r="CZ14" s="4">
        <v>169.30985571600897</v>
      </c>
      <c r="DA14" s="4">
        <v>7.4343334915623913</v>
      </c>
      <c r="DN14" s="4">
        <v>1204.0124573391067</v>
      </c>
      <c r="DO14" s="4">
        <v>39.148466744850197</v>
      </c>
      <c r="DP14" s="4">
        <v>75.062365410998837</v>
      </c>
      <c r="DQ14" s="4">
        <v>8.9305723115280902</v>
      </c>
      <c r="DR14" s="4">
        <v>33.190482130207585</v>
      </c>
      <c r="DS14" s="4">
        <v>5.1212267679582757</v>
      </c>
      <c r="DT14" s="4">
        <v>1.5771000539990823</v>
      </c>
      <c r="DU14" s="4">
        <v>3.9045735651836675</v>
      </c>
      <c r="DV14" s="4">
        <v>0.47836393570596186</v>
      </c>
      <c r="DW14" s="4">
        <v>2.4632878394379807</v>
      </c>
      <c r="DX14" s="4">
        <v>0.43713239470257126</v>
      </c>
      <c r="DY14" s="4">
        <v>1.1898751542672736</v>
      </c>
      <c r="DZ14" s="4">
        <v>0.16571754160614019</v>
      </c>
      <c r="EA14" s="4">
        <v>0.9895319389969095</v>
      </c>
      <c r="EB14" s="4">
        <v>0.15926566866910621</v>
      </c>
      <c r="EC14" s="4">
        <v>4.0030485249451653</v>
      </c>
      <c r="ED14" s="4">
        <v>0.34961352727979678</v>
      </c>
      <c r="EM14" s="4">
        <v>13.297860817078679</v>
      </c>
      <c r="EO14" s="4">
        <v>2.331312237846777</v>
      </c>
      <c r="EP14" s="4">
        <v>0.49352811403611241</v>
      </c>
      <c r="FP14" s="1" t="s">
        <v>4253</v>
      </c>
    </row>
    <row r="15" spans="1:172" x14ac:dyDescent="0.35">
      <c r="A15" s="1" t="s">
        <v>4251</v>
      </c>
      <c r="E15" s="56">
        <v>41.12822222222222</v>
      </c>
      <c r="F15" s="56">
        <v>41.12822222222222</v>
      </c>
      <c r="G15" s="56">
        <v>120.60266666666666</v>
      </c>
      <c r="H15" s="56">
        <v>120.60266666666666</v>
      </c>
      <c r="L15" s="1" t="s">
        <v>4268</v>
      </c>
      <c r="M15" s="1" t="s">
        <v>4261</v>
      </c>
      <c r="Q15" s="58">
        <v>160</v>
      </c>
      <c r="AB15" s="50">
        <v>62.319999999999993</v>
      </c>
      <c r="AC15" s="50">
        <v>0.66420000000000001</v>
      </c>
      <c r="AE15" s="50">
        <v>14.726666666666667</v>
      </c>
      <c r="AI15" s="4">
        <v>5.2608306666666671</v>
      </c>
      <c r="AJ15" s="4">
        <v>4.6100000000000003</v>
      </c>
      <c r="AK15" s="4">
        <v>2.6433333333333331</v>
      </c>
      <c r="AL15" s="4">
        <v>6.8800000000000014E-2</v>
      </c>
      <c r="AN15" s="4">
        <v>1.7836000000000001</v>
      </c>
      <c r="AO15" s="4">
        <v>4.0436333333333332</v>
      </c>
      <c r="AP15" s="4">
        <v>0.30650000000000005</v>
      </c>
      <c r="BF15" s="4">
        <v>2.4318483245217846</v>
      </c>
      <c r="BT15" s="4">
        <v>19.809560845117762</v>
      </c>
      <c r="BU15" s="4">
        <v>0.9306813442550379</v>
      </c>
      <c r="CH15" s="4">
        <v>10.734770851397993</v>
      </c>
      <c r="CI15" s="4">
        <v>4042.0676109649294</v>
      </c>
      <c r="CJ15" s="4">
        <v>103.32183068431935</v>
      </c>
      <c r="CK15" s="4">
        <v>47.437121823151998</v>
      </c>
      <c r="CN15" s="4">
        <v>16.658401076464202</v>
      </c>
      <c r="CO15" s="4">
        <v>23.746179271261276</v>
      </c>
      <c r="CQ15" s="4">
        <v>787.43513152084665</v>
      </c>
      <c r="CW15" s="4">
        <v>34.824371497022426</v>
      </c>
      <c r="CX15" s="4">
        <v>1036.7580121395172</v>
      </c>
      <c r="CY15" s="4">
        <v>10.351646131247596</v>
      </c>
      <c r="CZ15" s="4">
        <v>115.50603152368888</v>
      </c>
      <c r="DA15" s="4">
        <v>5.0462838083697568</v>
      </c>
      <c r="DN15" s="4">
        <v>806.51690665261356</v>
      </c>
      <c r="DO15" s="4">
        <v>24.931856749981925</v>
      </c>
      <c r="DP15" s="4">
        <v>50.674018419766206</v>
      </c>
      <c r="DQ15" s="4">
        <v>6.3388997298167427</v>
      </c>
      <c r="DR15" s="4">
        <v>24.582594394738909</v>
      </c>
      <c r="DS15" s="4">
        <v>4.3150963456293594</v>
      </c>
      <c r="DT15" s="4">
        <v>1.2815745313009046</v>
      </c>
      <c r="DU15" s="4">
        <v>3.3041019168520314</v>
      </c>
      <c r="DV15" s="4">
        <v>0.41435668291768657</v>
      </c>
      <c r="DW15" s="4">
        <v>2.1226263316293519</v>
      </c>
      <c r="DX15" s="4">
        <v>0.3838075343006293</v>
      </c>
      <c r="DY15" s="4">
        <v>1.0311305372784969</v>
      </c>
      <c r="DZ15" s="4">
        <v>0.14469745844274665</v>
      </c>
      <c r="EA15" s="4">
        <v>0.89065829343932623</v>
      </c>
      <c r="EB15" s="4">
        <v>0.13705121238307588</v>
      </c>
      <c r="EC15" s="4">
        <v>2.8622569880957185</v>
      </c>
      <c r="ED15" s="4">
        <v>0.25474760239493316</v>
      </c>
      <c r="EM15" s="4">
        <v>11.89091439765188</v>
      </c>
      <c r="EO15" s="4">
        <v>1.6851405354730566</v>
      </c>
      <c r="EP15" s="4">
        <v>0.30136843722882312</v>
      </c>
      <c r="FP15" s="1" t="s">
        <v>4253</v>
      </c>
    </row>
    <row r="16" spans="1:172" x14ac:dyDescent="0.35">
      <c r="A16" s="1" t="s">
        <v>4251</v>
      </c>
      <c r="E16" s="56">
        <v>41.144916666666667</v>
      </c>
      <c r="F16" s="56">
        <v>41.144916666666667</v>
      </c>
      <c r="G16" s="56">
        <v>120.57138888888889</v>
      </c>
      <c r="H16" s="56">
        <v>120.57138888888889</v>
      </c>
      <c r="L16" s="1" t="s">
        <v>4269</v>
      </c>
      <c r="M16" s="1" t="s">
        <v>805</v>
      </c>
      <c r="Q16" s="58">
        <v>160</v>
      </c>
      <c r="AB16" s="50">
        <v>63.36</v>
      </c>
      <c r="AC16" s="50">
        <v>0.44330000000000003</v>
      </c>
      <c r="AE16" s="50">
        <v>16.855</v>
      </c>
      <c r="AI16" s="4">
        <v>3.9906130000000006</v>
      </c>
      <c r="AJ16" s="4">
        <v>3.1150000000000002</v>
      </c>
      <c r="AK16" s="4">
        <v>1.46</v>
      </c>
      <c r="AL16" s="4">
        <v>5.9149999999999994E-2</v>
      </c>
      <c r="AN16" s="4">
        <v>3.0502500000000001</v>
      </c>
      <c r="AO16" s="4">
        <v>4.8834999999999997</v>
      </c>
      <c r="AP16" s="4">
        <v>0.3024</v>
      </c>
      <c r="BF16" s="4">
        <v>1.5489673550965426</v>
      </c>
      <c r="BT16" s="4">
        <v>15.057038823327659</v>
      </c>
      <c r="BU16" s="4">
        <v>1.4647604664607687</v>
      </c>
      <c r="CH16" s="4">
        <v>4.6979707036204443</v>
      </c>
      <c r="CI16" s="4">
        <v>2779.2115359858421</v>
      </c>
      <c r="CJ16" s="4">
        <v>55.81168186002175</v>
      </c>
      <c r="CK16" s="4">
        <v>7.8896909975494118</v>
      </c>
      <c r="CN16" s="4">
        <v>7.8690996359327086</v>
      </c>
      <c r="CO16" s="4">
        <v>3.9401258212717036</v>
      </c>
      <c r="CQ16" s="4">
        <v>75.624970580109334</v>
      </c>
      <c r="CW16" s="4">
        <v>64.89044770420459</v>
      </c>
      <c r="CX16" s="4">
        <v>824.50302771798772</v>
      </c>
      <c r="CY16" s="4">
        <v>9.7160590748118079</v>
      </c>
      <c r="CZ16" s="4">
        <v>176.84511352461155</v>
      </c>
      <c r="DA16" s="4">
        <v>6.9047684415606145</v>
      </c>
      <c r="DN16" s="4">
        <v>1234.7019252558546</v>
      </c>
      <c r="DO16" s="4">
        <v>34.812708908274359</v>
      </c>
      <c r="DP16" s="4">
        <v>62.000843727475122</v>
      </c>
      <c r="DQ16" s="4">
        <v>7.5878189007302321</v>
      </c>
      <c r="DR16" s="4">
        <v>27.034346638094448</v>
      </c>
      <c r="DS16" s="4">
        <v>4.208970128983788</v>
      </c>
      <c r="DT16" s="4">
        <v>1.2974708963628376</v>
      </c>
      <c r="DU16" s="4">
        <v>3.1274021530629854</v>
      </c>
      <c r="DV16" s="4">
        <v>0.36801907934109268</v>
      </c>
      <c r="DW16" s="4">
        <v>1.9426382594806328</v>
      </c>
      <c r="DX16" s="4">
        <v>0.35777680951573998</v>
      </c>
      <c r="DY16" s="4">
        <v>0.89451549297200028</v>
      </c>
      <c r="DZ16" s="4">
        <v>0.14289443682832312</v>
      </c>
      <c r="EA16" s="4">
        <v>0.92615753872985684</v>
      </c>
      <c r="EB16" s="4">
        <v>0.15111229284224267</v>
      </c>
      <c r="EC16" s="4">
        <v>3.7086479472074338</v>
      </c>
      <c r="ED16" s="4">
        <v>0.3850401875381016</v>
      </c>
      <c r="EM16" s="4">
        <v>12.433860573843521</v>
      </c>
      <c r="EO16" s="4">
        <v>3.0589357388452436</v>
      </c>
      <c r="EP16" s="4">
        <v>0.47192725114221529</v>
      </c>
      <c r="FP16" s="1" t="s">
        <v>4253</v>
      </c>
    </row>
    <row r="17" spans="1:172" x14ac:dyDescent="0.35">
      <c r="A17" s="1" t="s">
        <v>4251</v>
      </c>
      <c r="E17" s="56">
        <v>41.128361111111111</v>
      </c>
      <c r="F17" s="56">
        <v>41.128361111111111</v>
      </c>
      <c r="G17" s="56">
        <v>120.55825</v>
      </c>
      <c r="H17" s="56">
        <v>120.55825</v>
      </c>
      <c r="L17" s="1" t="s">
        <v>4270</v>
      </c>
      <c r="M17" s="1" t="s">
        <v>805</v>
      </c>
      <c r="Q17" s="58">
        <v>160</v>
      </c>
      <c r="AB17" s="50">
        <v>58.05</v>
      </c>
      <c r="AC17" s="50">
        <v>0.84624999999999995</v>
      </c>
      <c r="AE17" s="50">
        <v>16.975000000000001</v>
      </c>
      <c r="AI17" s="4">
        <v>5.853199</v>
      </c>
      <c r="AJ17" s="4">
        <v>7</v>
      </c>
      <c r="AK17" s="4">
        <v>1.1749999999999998</v>
      </c>
      <c r="AL17" s="4">
        <v>7.0050000000000001E-2</v>
      </c>
      <c r="AN17" s="4">
        <v>1.8914499999999999</v>
      </c>
      <c r="AO17" s="4">
        <v>4.0143000000000004</v>
      </c>
      <c r="AP17" s="4">
        <v>0.37959999999999999</v>
      </c>
      <c r="BF17" s="4">
        <v>2.7733653337719044</v>
      </c>
      <c r="BT17" s="4">
        <v>8.5608058744341005</v>
      </c>
      <c r="BU17" s="4">
        <v>1.1253287323147032</v>
      </c>
      <c r="CH17" s="4">
        <v>14.388556008472944</v>
      </c>
      <c r="CI17" s="4">
        <v>5188.3735477799228</v>
      </c>
      <c r="CJ17" s="4">
        <v>140.18312352124087</v>
      </c>
      <c r="CK17" s="4">
        <v>25.691814195323051</v>
      </c>
      <c r="CN17" s="4">
        <v>14.915850232377228</v>
      </c>
      <c r="CO17" s="4">
        <v>17.026047622701512</v>
      </c>
      <c r="CQ17" s="4">
        <v>74.82660534057166</v>
      </c>
      <c r="CW17" s="4">
        <v>25.43046753018341</v>
      </c>
      <c r="CX17" s="4">
        <v>930.15882854049232</v>
      </c>
      <c r="CY17" s="4">
        <v>12.346983270838567</v>
      </c>
      <c r="CZ17" s="4">
        <v>139.54699332764815</v>
      </c>
      <c r="DA17" s="4">
        <v>6.4818860437368624</v>
      </c>
      <c r="DN17" s="4">
        <v>902.83058150264708</v>
      </c>
      <c r="DO17" s="4">
        <v>32.979171654606823</v>
      </c>
      <c r="DP17" s="4">
        <v>65.3179753673638</v>
      </c>
      <c r="DQ17" s="4">
        <v>7.9623589865837561</v>
      </c>
      <c r="DR17" s="4">
        <v>30.975643600519575</v>
      </c>
      <c r="DS17" s="4">
        <v>5.2558914122413327</v>
      </c>
      <c r="DT17" s="4">
        <v>1.5553435738004433</v>
      </c>
      <c r="DU17" s="4">
        <v>4.1100683070571602</v>
      </c>
      <c r="DV17" s="4">
        <v>0.52632160869060984</v>
      </c>
      <c r="DW17" s="4">
        <v>2.678250716023105</v>
      </c>
      <c r="DX17" s="4">
        <v>0.47823697459573478</v>
      </c>
      <c r="DY17" s="4">
        <v>1.2847671878862632</v>
      </c>
      <c r="DZ17" s="4">
        <v>0.17908557695128088</v>
      </c>
      <c r="EA17" s="4">
        <v>1.0785182199987344</v>
      </c>
      <c r="EB17" s="4">
        <v>0.16341359619139401</v>
      </c>
      <c r="EC17" s="4">
        <v>3.5979848633102174</v>
      </c>
      <c r="ED17" s="4">
        <v>0.33323071385031305</v>
      </c>
      <c r="EM17" s="4">
        <v>10.192875615585056</v>
      </c>
      <c r="EO17" s="4">
        <v>2.4689908676139045</v>
      </c>
      <c r="EP17" s="4">
        <v>0.52299933059375214</v>
      </c>
      <c r="FP17" s="1" t="s">
        <v>4253</v>
      </c>
    </row>
    <row r="18" spans="1:172" x14ac:dyDescent="0.35">
      <c r="A18" s="1" t="s">
        <v>4251</v>
      </c>
      <c r="E18" s="56">
        <v>41.133333333333333</v>
      </c>
      <c r="F18" s="56">
        <v>41.133333333333333</v>
      </c>
      <c r="G18" s="56">
        <v>120.52033333333333</v>
      </c>
      <c r="H18" s="56">
        <v>120.52033333333333</v>
      </c>
      <c r="L18" s="1" t="s">
        <v>4271</v>
      </c>
      <c r="M18" s="1" t="s">
        <v>805</v>
      </c>
      <c r="Q18" s="58">
        <v>160</v>
      </c>
      <c r="AB18" s="50">
        <v>57.5</v>
      </c>
      <c r="AC18" s="50">
        <v>0.76029999999999998</v>
      </c>
      <c r="AE18" s="50">
        <v>16.759999999999998</v>
      </c>
      <c r="AI18" s="4">
        <v>6.5325480000000002</v>
      </c>
      <c r="AJ18" s="4">
        <v>5.83</v>
      </c>
      <c r="AK18" s="4">
        <v>3.78</v>
      </c>
      <c r="AL18" s="4">
        <v>9.8650000000000002E-2</v>
      </c>
      <c r="AN18" s="4">
        <v>2.0014000000000003</v>
      </c>
      <c r="AO18" s="4">
        <v>4.2537000000000003</v>
      </c>
      <c r="AP18" s="4">
        <v>0.31905</v>
      </c>
      <c r="BF18" s="4">
        <v>0.9079100194375338</v>
      </c>
      <c r="BT18" s="4">
        <v>13.11502436133601</v>
      </c>
      <c r="BU18" s="4">
        <v>1.1667821327651937</v>
      </c>
      <c r="CH18" s="4">
        <v>14.624817148542025</v>
      </c>
      <c r="CI18" s="4">
        <v>4783.7486086235194</v>
      </c>
      <c r="CJ18" s="4">
        <v>138.27608387950673</v>
      </c>
      <c r="CK18" s="4">
        <v>87.859874868620935</v>
      </c>
      <c r="CN18" s="4">
        <v>21.221591976642728</v>
      </c>
      <c r="CO18" s="4">
        <v>32.062047777830813</v>
      </c>
      <c r="CQ18" s="4">
        <v>87.128903311022725</v>
      </c>
      <c r="CW18" s="4">
        <v>38.30562544762067</v>
      </c>
      <c r="CX18" s="4">
        <v>887.38998375650465</v>
      </c>
      <c r="CY18" s="4">
        <v>12.488712289388847</v>
      </c>
      <c r="CZ18" s="4">
        <v>126.89226140761183</v>
      </c>
      <c r="DA18" s="4">
        <v>5.5077503856602936</v>
      </c>
      <c r="DN18" s="4">
        <v>896.3780397392951</v>
      </c>
      <c r="DO18" s="4">
        <v>27.946078552064296</v>
      </c>
      <c r="DP18" s="4">
        <v>56.294378220214874</v>
      </c>
      <c r="DQ18" s="4">
        <v>7.0158926406176638</v>
      </c>
      <c r="DR18" s="4">
        <v>27.73559596975328</v>
      </c>
      <c r="DS18" s="4">
        <v>4.7961741783095189</v>
      </c>
      <c r="DT18" s="4">
        <v>1.4547198528817389</v>
      </c>
      <c r="DU18" s="4">
        <v>3.8503087199270305</v>
      </c>
      <c r="DV18" s="4">
        <v>0.5002410415097156</v>
      </c>
      <c r="DW18" s="4">
        <v>2.4906136288343954</v>
      </c>
      <c r="DX18" s="4">
        <v>0.45185227804269057</v>
      </c>
      <c r="DY18" s="4">
        <v>1.2670303591724332</v>
      </c>
      <c r="DZ18" s="4">
        <v>0.1662707016893874</v>
      </c>
      <c r="EA18" s="4">
        <v>1.0857090305847403</v>
      </c>
      <c r="EB18" s="4">
        <v>0.15806737849600086</v>
      </c>
      <c r="EC18" s="4">
        <v>3.2223135762156727</v>
      </c>
      <c r="ED18" s="4">
        <v>0.28742745536159958</v>
      </c>
      <c r="EM18" s="4">
        <v>10.590701844526427</v>
      </c>
      <c r="EO18" s="4">
        <v>2.1633443095308813</v>
      </c>
      <c r="EP18" s="4">
        <v>0.43761543215573057</v>
      </c>
      <c r="FP18" s="1" t="s">
        <v>4253</v>
      </c>
    </row>
    <row r="19" spans="1:172" x14ac:dyDescent="0.35">
      <c r="A19" s="1" t="s">
        <v>4251</v>
      </c>
      <c r="E19" s="56">
        <v>41.148194444444442</v>
      </c>
      <c r="F19" s="56">
        <v>41.148194444444442</v>
      </c>
      <c r="G19" s="56">
        <v>120.49291666666667</v>
      </c>
      <c r="H19" s="56">
        <v>120.49291666666667</v>
      </c>
      <c r="L19" s="1" t="s">
        <v>4272</v>
      </c>
      <c r="M19" s="1" t="s">
        <v>805</v>
      </c>
      <c r="Q19" s="58">
        <v>160</v>
      </c>
      <c r="AB19" s="50">
        <v>60.754999999999995</v>
      </c>
      <c r="AC19" s="50">
        <v>0.90234999999999999</v>
      </c>
      <c r="AE19" s="50">
        <v>15.645</v>
      </c>
      <c r="AI19" s="4">
        <v>4.9264049999999999</v>
      </c>
      <c r="AJ19" s="4">
        <v>4.9499999999999993</v>
      </c>
      <c r="AK19" s="4">
        <v>2.87</v>
      </c>
      <c r="AL19" s="4">
        <v>8.0750000000000002E-2</v>
      </c>
      <c r="AN19" s="4">
        <v>2.3296999999999999</v>
      </c>
      <c r="AO19" s="4">
        <v>3.7847</v>
      </c>
      <c r="AP19" s="4">
        <v>0.3725</v>
      </c>
      <c r="BF19" s="4">
        <v>2.0742711463797932</v>
      </c>
      <c r="BT19" s="4">
        <v>13.312001025735468</v>
      </c>
      <c r="BU19" s="4">
        <v>1.777550520790744</v>
      </c>
      <c r="CH19" s="4">
        <v>13.654635028148894</v>
      </c>
      <c r="CI19" s="4">
        <v>5415.7155686411397</v>
      </c>
      <c r="CJ19" s="4">
        <v>133.45203307293798</v>
      </c>
      <c r="CK19" s="4">
        <v>89.710517337978104</v>
      </c>
      <c r="CN19" s="4">
        <v>14.045753947647281</v>
      </c>
      <c r="CO19" s="4">
        <v>25.544005286286364</v>
      </c>
      <c r="CQ19" s="4">
        <v>90.497256834262444</v>
      </c>
      <c r="CW19" s="4">
        <v>39.497306982642314</v>
      </c>
      <c r="CX19" s="4">
        <v>824.90134017853723</v>
      </c>
      <c r="CY19" s="4">
        <v>12.987262836034837</v>
      </c>
      <c r="CZ19" s="4">
        <v>189.16407109161898</v>
      </c>
      <c r="DA19" s="4">
        <v>7.644240388828111</v>
      </c>
      <c r="DN19" s="4">
        <v>935.41143162443359</v>
      </c>
      <c r="DO19" s="4">
        <v>35.006314308321876</v>
      </c>
      <c r="DP19" s="4">
        <v>70.725241887558141</v>
      </c>
      <c r="DQ19" s="4">
        <v>8.9277574954857126</v>
      </c>
      <c r="DR19" s="4">
        <v>34.463064706735842</v>
      </c>
      <c r="DS19" s="4">
        <v>6.0069762324418328</v>
      </c>
      <c r="DT19" s="4">
        <v>1.5428466250013506</v>
      </c>
      <c r="DU19" s="4">
        <v>4.4810568933669623</v>
      </c>
      <c r="DV19" s="4">
        <v>0.58764147119851662</v>
      </c>
      <c r="DW19" s="4">
        <v>2.8784953883173596</v>
      </c>
      <c r="DX19" s="4">
        <v>0.51012444154947323</v>
      </c>
      <c r="DY19" s="4">
        <v>1.3004018768714307</v>
      </c>
      <c r="DZ19" s="4">
        <v>0.18843679221674248</v>
      </c>
      <c r="EA19" s="4">
        <v>1.1687301558558829</v>
      </c>
      <c r="EB19" s="4">
        <v>0.17593171404093574</v>
      </c>
      <c r="EC19" s="4">
        <v>4.6973781026152865</v>
      </c>
      <c r="ED19" s="4">
        <v>0.40310668042154729</v>
      </c>
      <c r="EM19" s="4">
        <v>10.821770346060822</v>
      </c>
      <c r="EO19" s="4">
        <v>2.8630787831100362</v>
      </c>
      <c r="EP19" s="4">
        <v>0.67463186377608164</v>
      </c>
      <c r="FP19" s="1" t="s">
        <v>4253</v>
      </c>
    </row>
    <row r="20" spans="1:172" x14ac:dyDescent="0.35">
      <c r="A20" s="1" t="s">
        <v>4251</v>
      </c>
      <c r="E20" s="56">
        <v>41.188583333333327</v>
      </c>
      <c r="F20" s="56">
        <v>41.188583333333327</v>
      </c>
      <c r="G20" s="56">
        <v>120.42450000000001</v>
      </c>
      <c r="H20" s="56">
        <v>120.42450000000001</v>
      </c>
      <c r="L20" s="1" t="s">
        <v>4273</v>
      </c>
      <c r="M20" s="1" t="s">
        <v>805</v>
      </c>
      <c r="Q20" s="58">
        <v>160</v>
      </c>
      <c r="AB20" s="50">
        <v>56.769999999999996</v>
      </c>
      <c r="AC20" s="50">
        <v>0.93135000000000001</v>
      </c>
      <c r="AE20" s="50">
        <v>16.945</v>
      </c>
      <c r="AI20" s="4">
        <v>6.0781489999999998</v>
      </c>
      <c r="AJ20" s="4">
        <v>5.9350000000000005</v>
      </c>
      <c r="AK20" s="4">
        <v>3.41</v>
      </c>
      <c r="AL20" s="4">
        <v>9.1299999999999992E-2</v>
      </c>
      <c r="AN20" s="4">
        <v>2.2702999999999998</v>
      </c>
      <c r="AO20" s="4">
        <v>4.6284999999999998</v>
      </c>
      <c r="AP20" s="4">
        <v>0.44145000000000001</v>
      </c>
      <c r="BF20" s="4">
        <v>1.0664056268307471</v>
      </c>
      <c r="BT20" s="4">
        <v>11.234831038755372</v>
      </c>
      <c r="BU20" s="4">
        <v>1.1907376642696692</v>
      </c>
      <c r="CH20" s="4">
        <v>12.727273249601884</v>
      </c>
      <c r="CI20" s="4">
        <v>5516.7539322777138</v>
      </c>
      <c r="CJ20" s="4">
        <v>132.65950501758584</v>
      </c>
      <c r="CK20" s="4">
        <v>68.220276219076851</v>
      </c>
      <c r="CN20" s="4">
        <v>18.827294761766115</v>
      </c>
      <c r="CO20" s="4">
        <v>30.821301776956826</v>
      </c>
      <c r="CQ20" s="4">
        <v>96.091226557809591</v>
      </c>
      <c r="CW20" s="4">
        <v>35.986666565065931</v>
      </c>
      <c r="CX20" s="4">
        <v>1031.8570799837855</v>
      </c>
      <c r="CY20" s="4">
        <v>11.489968907211713</v>
      </c>
      <c r="CZ20" s="4">
        <v>138.56413118837992</v>
      </c>
      <c r="DA20" s="4">
        <v>6.6461804724225724</v>
      </c>
      <c r="DN20" s="4">
        <v>1125.2534916981926</v>
      </c>
      <c r="DO20" s="4">
        <v>32.612957790802426</v>
      </c>
      <c r="DP20" s="4">
        <v>67.115395628221563</v>
      </c>
      <c r="DQ20" s="4">
        <v>8.4493022115313448</v>
      </c>
      <c r="DR20" s="4">
        <v>33.751445600608925</v>
      </c>
      <c r="DS20" s="4">
        <v>5.7518287918768634</v>
      </c>
      <c r="DT20" s="4">
        <v>1.6994802551164259</v>
      </c>
      <c r="DU20" s="4">
        <v>4.2728628428270712</v>
      </c>
      <c r="DV20" s="4">
        <v>0.53195806826450287</v>
      </c>
      <c r="DW20" s="4">
        <v>2.5953624881873156</v>
      </c>
      <c r="DX20" s="4">
        <v>0.43120741021346654</v>
      </c>
      <c r="DY20" s="4">
        <v>1.110946266490731</v>
      </c>
      <c r="DZ20" s="4">
        <v>0.15557627341327487</v>
      </c>
      <c r="EA20" s="4">
        <v>0.95627444003663153</v>
      </c>
      <c r="EB20" s="4">
        <v>0.14313483941576471</v>
      </c>
      <c r="EC20" s="4">
        <v>3.5548148132039978</v>
      </c>
      <c r="ED20" s="4">
        <v>0.31916379551295543</v>
      </c>
      <c r="EM20" s="4">
        <v>9.2574988236351015</v>
      </c>
      <c r="EO20" s="4">
        <v>1.6355762287568907</v>
      </c>
      <c r="EP20" s="4">
        <v>0.38289628864061143</v>
      </c>
      <c r="FP20" s="1" t="s">
        <v>4253</v>
      </c>
    </row>
    <row r="21" spans="1:172" x14ac:dyDescent="0.35">
      <c r="A21" s="1" t="s">
        <v>4274</v>
      </c>
      <c r="E21" s="55">
        <v>40.366667</v>
      </c>
      <c r="F21" s="55">
        <v>40.366667</v>
      </c>
      <c r="G21" s="55">
        <v>120.575</v>
      </c>
      <c r="H21" s="55">
        <v>120.575</v>
      </c>
      <c r="L21" s="1" t="s">
        <v>4275</v>
      </c>
      <c r="M21" s="1" t="s">
        <v>4276</v>
      </c>
      <c r="Q21" s="58">
        <v>155</v>
      </c>
      <c r="AB21" s="50">
        <v>74.239999999999995</v>
      </c>
      <c r="AC21" s="50">
        <v>0.13</v>
      </c>
      <c r="AE21" s="50">
        <v>13.98</v>
      </c>
      <c r="AI21" s="4">
        <v>2.2495000000000003</v>
      </c>
      <c r="AJ21" s="4">
        <v>0.93</v>
      </c>
      <c r="AK21" s="4">
        <v>0.21</v>
      </c>
      <c r="AL21" s="4">
        <v>0.05</v>
      </c>
      <c r="AN21" s="4">
        <v>4.8899999999999997</v>
      </c>
      <c r="AO21" s="4">
        <v>3.79</v>
      </c>
      <c r="AP21" s="4">
        <v>0.01</v>
      </c>
      <c r="BF21" s="4">
        <v>0.06</v>
      </c>
      <c r="CK21" s="4">
        <v>17.899999999999999</v>
      </c>
      <c r="CO21" s="4">
        <v>2.17</v>
      </c>
      <c r="CW21" s="4">
        <v>121</v>
      </c>
      <c r="CX21" s="4">
        <v>190</v>
      </c>
      <c r="CY21" s="4">
        <v>7.81</v>
      </c>
      <c r="CZ21" s="4">
        <v>72.2</v>
      </c>
      <c r="DA21" s="4">
        <v>23.6</v>
      </c>
      <c r="DN21" s="4">
        <v>541</v>
      </c>
      <c r="DO21" s="4">
        <v>8.75</v>
      </c>
      <c r="DP21" s="4">
        <v>12.8</v>
      </c>
      <c r="DQ21" s="4">
        <v>1.54</v>
      </c>
      <c r="DR21" s="4">
        <v>7.1</v>
      </c>
      <c r="DS21" s="4">
        <v>1.63</v>
      </c>
      <c r="DT21" s="4">
        <v>0.45</v>
      </c>
      <c r="DU21" s="4">
        <v>1.5</v>
      </c>
      <c r="DV21" s="4">
        <v>0.25</v>
      </c>
      <c r="DW21" s="4">
        <v>1.41</v>
      </c>
      <c r="DX21" s="4">
        <v>0.28999999999999998</v>
      </c>
      <c r="DY21" s="4">
        <v>0.88</v>
      </c>
      <c r="DZ21" s="4">
        <v>0.14000000000000001</v>
      </c>
      <c r="EA21" s="4">
        <v>0.97</v>
      </c>
      <c r="EB21" s="4">
        <v>0.15</v>
      </c>
      <c r="ED21" s="4">
        <v>1.32</v>
      </c>
      <c r="EO21" s="4">
        <v>4.32</v>
      </c>
      <c r="EP21" s="4">
        <v>1.01</v>
      </c>
      <c r="FP21" s="1" t="s">
        <v>4277</v>
      </c>
    </row>
    <row r="22" spans="1:172" x14ac:dyDescent="0.35">
      <c r="A22" s="1" t="s">
        <v>4274</v>
      </c>
      <c r="E22" s="55">
        <v>40.366667</v>
      </c>
      <c r="F22" s="55">
        <v>40.366667</v>
      </c>
      <c r="G22" s="55">
        <v>120.575</v>
      </c>
      <c r="H22" s="55">
        <v>120.575</v>
      </c>
      <c r="L22" s="1" t="s">
        <v>4278</v>
      </c>
      <c r="M22" s="1" t="s">
        <v>4276</v>
      </c>
      <c r="Q22" s="54">
        <v>152</v>
      </c>
      <c r="AB22" s="50">
        <v>75.55</v>
      </c>
      <c r="AC22" s="50">
        <v>0.06</v>
      </c>
      <c r="AE22" s="50">
        <v>12.3</v>
      </c>
      <c r="AI22" s="4">
        <v>1.4576760000000002</v>
      </c>
      <c r="AJ22" s="4">
        <v>0.79</v>
      </c>
      <c r="AK22" s="4">
        <v>0.1</v>
      </c>
      <c r="AL22" s="4">
        <v>0.06</v>
      </c>
      <c r="AN22" s="4">
        <v>4.6500000000000004</v>
      </c>
      <c r="AO22" s="4">
        <v>4.0599999999999996</v>
      </c>
      <c r="AP22" s="4">
        <v>0.02</v>
      </c>
      <c r="BF22" s="4">
        <v>0.05</v>
      </c>
      <c r="CK22" s="4">
        <v>44.8</v>
      </c>
      <c r="CO22" s="4">
        <v>1.81</v>
      </c>
      <c r="CW22" s="4">
        <v>160</v>
      </c>
      <c r="CX22" s="4">
        <v>255</v>
      </c>
      <c r="CY22" s="4">
        <v>7.23</v>
      </c>
      <c r="CZ22" s="4">
        <v>55.4</v>
      </c>
      <c r="DA22" s="4">
        <v>15.1</v>
      </c>
      <c r="DN22" s="4">
        <v>1101</v>
      </c>
      <c r="DO22" s="4">
        <v>8.2899999999999991</v>
      </c>
      <c r="DP22" s="4">
        <v>17.2</v>
      </c>
      <c r="DQ22" s="4">
        <v>1.86</v>
      </c>
      <c r="DR22" s="4">
        <v>9</v>
      </c>
      <c r="DS22" s="4">
        <v>2.11</v>
      </c>
      <c r="DT22" s="4">
        <v>0.56000000000000005</v>
      </c>
      <c r="DU22" s="4">
        <v>2.0099999999999998</v>
      </c>
      <c r="DV22" s="4">
        <v>0.28000000000000003</v>
      </c>
      <c r="DW22" s="4">
        <v>1.37</v>
      </c>
      <c r="DX22" s="4">
        <v>0.26</v>
      </c>
      <c r="DY22" s="4">
        <v>0.74</v>
      </c>
      <c r="DZ22" s="4">
        <v>0.11</v>
      </c>
      <c r="EA22" s="4">
        <v>0.73</v>
      </c>
      <c r="EB22" s="4">
        <v>0.1</v>
      </c>
      <c r="ED22" s="4">
        <v>0.75</v>
      </c>
      <c r="EO22" s="4">
        <v>3.16</v>
      </c>
      <c r="EP22" s="4">
        <v>0.64</v>
      </c>
      <c r="FP22" s="1" t="s">
        <v>4277</v>
      </c>
    </row>
    <row r="23" spans="1:172" x14ac:dyDescent="0.35">
      <c r="A23" s="1" t="s">
        <v>4274</v>
      </c>
      <c r="E23" s="55">
        <v>40.366667</v>
      </c>
      <c r="F23" s="55">
        <v>40.366667</v>
      </c>
      <c r="G23" s="55">
        <v>120.575</v>
      </c>
      <c r="H23" s="55">
        <v>120.575</v>
      </c>
      <c r="L23" s="1" t="s">
        <v>4279</v>
      </c>
      <c r="M23" s="1" t="s">
        <v>4276</v>
      </c>
      <c r="Q23" s="58">
        <v>155</v>
      </c>
      <c r="AB23" s="50">
        <v>74.48</v>
      </c>
      <c r="AC23" s="50">
        <v>0.05</v>
      </c>
      <c r="AE23" s="50">
        <v>13.96</v>
      </c>
      <c r="AI23" s="4">
        <v>1.30471</v>
      </c>
      <c r="AJ23" s="4">
        <v>0.89</v>
      </c>
      <c r="AK23" s="4">
        <v>0.13</v>
      </c>
      <c r="AL23" s="4">
        <v>0.05</v>
      </c>
      <c r="AN23" s="4">
        <v>3.98</v>
      </c>
      <c r="AO23" s="4">
        <v>4.41</v>
      </c>
      <c r="AP23" s="4">
        <v>0.01</v>
      </c>
      <c r="BF23" s="4">
        <v>0.22</v>
      </c>
      <c r="CK23" s="4">
        <v>26.7</v>
      </c>
      <c r="CO23" s="4">
        <v>1.61</v>
      </c>
      <c r="CW23" s="4">
        <v>106</v>
      </c>
      <c r="CX23" s="4">
        <v>211</v>
      </c>
      <c r="CY23" s="4">
        <v>7.41</v>
      </c>
      <c r="CZ23" s="4">
        <v>50.4</v>
      </c>
      <c r="DA23" s="4">
        <v>13</v>
      </c>
      <c r="DN23" s="4">
        <v>784</v>
      </c>
      <c r="DO23" s="4">
        <v>5.76</v>
      </c>
      <c r="DP23" s="4">
        <v>13.1</v>
      </c>
      <c r="DQ23" s="4">
        <v>1.53</v>
      </c>
      <c r="DR23" s="4">
        <v>8.0299999999999994</v>
      </c>
      <c r="DS23" s="4">
        <v>1.91</v>
      </c>
      <c r="DT23" s="4">
        <v>0.45</v>
      </c>
      <c r="DU23" s="4">
        <v>1.63</v>
      </c>
      <c r="DV23" s="4">
        <v>0.23</v>
      </c>
      <c r="DW23" s="4">
        <v>1.27</v>
      </c>
      <c r="DX23" s="4">
        <v>0.23</v>
      </c>
      <c r="DY23" s="4">
        <v>0.69</v>
      </c>
      <c r="DZ23" s="4">
        <v>0.11</v>
      </c>
      <c r="EA23" s="4">
        <v>0.79</v>
      </c>
      <c r="EB23" s="4">
        <v>0.12</v>
      </c>
      <c r="ED23" s="4">
        <v>0.5</v>
      </c>
      <c r="EO23" s="4">
        <v>3.77</v>
      </c>
      <c r="EP23" s="4">
        <v>0.48</v>
      </c>
      <c r="FP23" s="1" t="s">
        <v>4277</v>
      </c>
    </row>
    <row r="24" spans="1:172" x14ac:dyDescent="0.35">
      <c r="A24" s="1" t="s">
        <v>4274</v>
      </c>
      <c r="E24" s="55">
        <v>40.366667</v>
      </c>
      <c r="F24" s="55">
        <v>40.366667</v>
      </c>
      <c r="G24" s="55">
        <v>120.575</v>
      </c>
      <c r="H24" s="55">
        <v>120.575</v>
      </c>
      <c r="L24" s="1" t="s">
        <v>4280</v>
      </c>
      <c r="M24" s="1" t="s">
        <v>4276</v>
      </c>
      <c r="Q24" s="54">
        <v>158</v>
      </c>
      <c r="AB24" s="50">
        <v>74.52</v>
      </c>
      <c r="AC24" s="50">
        <v>0.14000000000000001</v>
      </c>
      <c r="AE24" s="50">
        <v>13.87</v>
      </c>
      <c r="AI24" s="4">
        <v>1.6466340000000002</v>
      </c>
      <c r="AJ24" s="4">
        <v>0.88</v>
      </c>
      <c r="AK24" s="4">
        <v>0.2</v>
      </c>
      <c r="AL24" s="4">
        <v>0.05</v>
      </c>
      <c r="AN24" s="4">
        <v>4.1900000000000004</v>
      </c>
      <c r="AO24" s="4">
        <v>4.41</v>
      </c>
      <c r="AP24" s="4">
        <v>0.02</v>
      </c>
      <c r="BF24" s="4">
        <v>0.13</v>
      </c>
      <c r="CK24" s="4">
        <v>17.600000000000001</v>
      </c>
      <c r="CO24" s="4">
        <v>2.21</v>
      </c>
      <c r="CW24" s="4">
        <v>144</v>
      </c>
      <c r="CX24" s="4">
        <v>304</v>
      </c>
      <c r="CY24" s="4">
        <v>11.4</v>
      </c>
      <c r="CZ24" s="4">
        <v>53.9</v>
      </c>
      <c r="DA24" s="4">
        <v>20.6</v>
      </c>
      <c r="DN24" s="4">
        <v>1008</v>
      </c>
      <c r="DO24" s="4">
        <v>5.29</v>
      </c>
      <c r="DP24" s="4">
        <v>12</v>
      </c>
      <c r="DQ24" s="4">
        <v>1.3</v>
      </c>
      <c r="DR24" s="4">
        <v>6.81</v>
      </c>
      <c r="DS24" s="4">
        <v>1.94</v>
      </c>
      <c r="DT24" s="4">
        <v>0.55000000000000004</v>
      </c>
      <c r="DU24" s="4">
        <v>2.13</v>
      </c>
      <c r="DV24" s="4">
        <v>0.37</v>
      </c>
      <c r="DW24" s="4">
        <v>2.11</v>
      </c>
      <c r="DX24" s="4">
        <v>0.43</v>
      </c>
      <c r="DY24" s="4">
        <v>1.19</v>
      </c>
      <c r="DZ24" s="4">
        <v>0.18</v>
      </c>
      <c r="EA24" s="4">
        <v>1.1499999999999999</v>
      </c>
      <c r="EB24" s="4">
        <v>0.15</v>
      </c>
      <c r="ED24" s="4">
        <v>1.33</v>
      </c>
      <c r="EO24" s="4">
        <v>3.85</v>
      </c>
      <c r="EP24" s="4">
        <v>1.65</v>
      </c>
      <c r="FP24" s="1" t="s">
        <v>4277</v>
      </c>
    </row>
    <row r="25" spans="1:172" x14ac:dyDescent="0.35">
      <c r="A25" s="1" t="s">
        <v>4274</v>
      </c>
      <c r="E25" s="55">
        <v>40.366667</v>
      </c>
      <c r="F25" s="55">
        <v>40.366667</v>
      </c>
      <c r="G25" s="55">
        <v>120.575</v>
      </c>
      <c r="H25" s="55">
        <v>120.575</v>
      </c>
      <c r="L25" s="1" t="s">
        <v>4281</v>
      </c>
      <c r="M25" s="1" t="s">
        <v>4282</v>
      </c>
      <c r="Q25" s="54">
        <v>168</v>
      </c>
      <c r="AB25" s="50">
        <v>67.42</v>
      </c>
      <c r="AC25" s="50">
        <v>0.66</v>
      </c>
      <c r="AE25" s="50">
        <v>13.39</v>
      </c>
      <c r="AI25" s="4">
        <v>6.8204840000000004</v>
      </c>
      <c r="AJ25" s="4">
        <v>1.2</v>
      </c>
      <c r="AK25" s="4">
        <v>1.1299999999999999</v>
      </c>
      <c r="AL25" s="4">
        <v>0.15</v>
      </c>
      <c r="AN25" s="4">
        <v>4.72</v>
      </c>
      <c r="AO25" s="4">
        <v>3.54</v>
      </c>
      <c r="AP25" s="4">
        <v>7.0000000000000007E-2</v>
      </c>
      <c r="BF25" s="4">
        <v>0.84</v>
      </c>
      <c r="CK25" s="4">
        <v>15.6</v>
      </c>
      <c r="CO25" s="4">
        <v>7.66</v>
      </c>
      <c r="CW25" s="4">
        <v>111</v>
      </c>
      <c r="CX25" s="4">
        <v>181</v>
      </c>
      <c r="CY25" s="4">
        <v>10.199999999999999</v>
      </c>
      <c r="CZ25" s="4">
        <v>124</v>
      </c>
      <c r="DA25" s="4">
        <v>25.2</v>
      </c>
      <c r="DN25" s="4">
        <v>580</v>
      </c>
      <c r="DO25" s="4">
        <v>12.5</v>
      </c>
      <c r="DP25" s="4">
        <v>28.5</v>
      </c>
      <c r="DQ25" s="4">
        <v>2.76</v>
      </c>
      <c r="DR25" s="4">
        <v>13.4</v>
      </c>
      <c r="DS25" s="4">
        <v>3.07</v>
      </c>
      <c r="DT25" s="4">
        <v>0.54</v>
      </c>
      <c r="DU25" s="4">
        <v>2.75</v>
      </c>
      <c r="DV25" s="4">
        <v>0.39</v>
      </c>
      <c r="DW25" s="4">
        <v>1.94</v>
      </c>
      <c r="DX25" s="4">
        <v>0.4</v>
      </c>
      <c r="DY25" s="4">
        <v>1.1299999999999999</v>
      </c>
      <c r="DZ25" s="4">
        <v>0.16</v>
      </c>
      <c r="EA25" s="4">
        <v>1.01</v>
      </c>
      <c r="EB25" s="4">
        <v>0.15</v>
      </c>
      <c r="ED25" s="4">
        <v>0.98</v>
      </c>
      <c r="EO25" s="4">
        <v>5.94</v>
      </c>
      <c r="EP25" s="4">
        <v>0.41</v>
      </c>
      <c r="FP25" s="1" t="s">
        <v>4277</v>
      </c>
    </row>
    <row r="26" spans="1:172" x14ac:dyDescent="0.35">
      <c r="A26" s="1" t="s">
        <v>4274</v>
      </c>
      <c r="E26" s="55">
        <v>40.366667</v>
      </c>
      <c r="F26" s="55">
        <v>40.366667</v>
      </c>
      <c r="G26" s="55">
        <v>120.575</v>
      </c>
      <c r="H26" s="55">
        <v>120.575</v>
      </c>
      <c r="L26" s="1" t="s">
        <v>4283</v>
      </c>
      <c r="M26" s="1" t="s">
        <v>4282</v>
      </c>
      <c r="Q26" s="54">
        <v>172</v>
      </c>
      <c r="AB26" s="50">
        <v>69.52</v>
      </c>
      <c r="AC26" s="50">
        <v>0.35</v>
      </c>
      <c r="AE26" s="50">
        <v>12.85</v>
      </c>
      <c r="AI26" s="4">
        <v>4.8319260000000002</v>
      </c>
      <c r="AJ26" s="4">
        <v>1.68</v>
      </c>
      <c r="AK26" s="4">
        <v>0.77</v>
      </c>
      <c r="AL26" s="4">
        <v>0.12</v>
      </c>
      <c r="AN26" s="4">
        <v>2.81</v>
      </c>
      <c r="AO26" s="4">
        <v>4.75</v>
      </c>
      <c r="AP26" s="4">
        <v>0.05</v>
      </c>
      <c r="BF26" s="4">
        <v>0.94</v>
      </c>
      <c r="CK26" s="4">
        <v>14.9</v>
      </c>
      <c r="CO26" s="4">
        <v>1.58</v>
      </c>
      <c r="CW26" s="4">
        <v>83</v>
      </c>
      <c r="CX26" s="4">
        <v>199</v>
      </c>
      <c r="CY26" s="4">
        <v>8.01</v>
      </c>
      <c r="CZ26" s="4">
        <v>87.2</v>
      </c>
      <c r="DA26" s="4">
        <v>27.5</v>
      </c>
      <c r="DN26" s="4">
        <v>561</v>
      </c>
      <c r="DO26" s="4">
        <v>12.7</v>
      </c>
      <c r="DP26" s="4">
        <v>24.3</v>
      </c>
      <c r="DQ26" s="4">
        <v>2.65</v>
      </c>
      <c r="DR26" s="4">
        <v>12.7</v>
      </c>
      <c r="DS26" s="4">
        <v>2.4900000000000002</v>
      </c>
      <c r="DT26" s="4">
        <v>0.6</v>
      </c>
      <c r="DU26" s="4">
        <v>2.08</v>
      </c>
      <c r="DV26" s="4">
        <v>0.28999999999999998</v>
      </c>
      <c r="DW26" s="4">
        <v>1.41</v>
      </c>
      <c r="DX26" s="4">
        <v>0.27</v>
      </c>
      <c r="DY26" s="4">
        <v>0.8</v>
      </c>
      <c r="DZ26" s="4">
        <v>0.12</v>
      </c>
      <c r="EA26" s="4">
        <v>0.75</v>
      </c>
      <c r="EB26" s="4">
        <v>0.11</v>
      </c>
      <c r="ED26" s="4">
        <v>0.99</v>
      </c>
      <c r="EO26" s="4">
        <v>3.19</v>
      </c>
      <c r="EP26" s="4">
        <v>0.63</v>
      </c>
      <c r="FP26" s="1" t="s">
        <v>4277</v>
      </c>
    </row>
    <row r="27" spans="1:172" x14ac:dyDescent="0.35">
      <c r="A27" s="1" t="s">
        <v>4274</v>
      </c>
      <c r="E27" s="55">
        <v>40.366667</v>
      </c>
      <c r="F27" s="55">
        <v>40.366667</v>
      </c>
      <c r="G27" s="55">
        <v>120.575</v>
      </c>
      <c r="H27" s="55">
        <v>120.575</v>
      </c>
      <c r="L27" s="1" t="s">
        <v>4284</v>
      </c>
      <c r="M27" s="1" t="s">
        <v>4282</v>
      </c>
      <c r="Q27" s="58">
        <v>170</v>
      </c>
      <c r="AB27" s="50">
        <v>66.86</v>
      </c>
      <c r="AC27" s="50">
        <v>0.48</v>
      </c>
      <c r="AE27" s="50">
        <v>13.16</v>
      </c>
      <c r="AI27" s="4">
        <v>7.6483000000000008</v>
      </c>
      <c r="AJ27" s="4">
        <v>0.84</v>
      </c>
      <c r="AK27" s="4">
        <v>0.83</v>
      </c>
      <c r="AL27" s="4">
        <v>0.15</v>
      </c>
      <c r="AN27" s="4">
        <v>4.5</v>
      </c>
      <c r="AO27" s="4">
        <v>3.81</v>
      </c>
      <c r="AP27" s="4">
        <v>7.0000000000000007E-2</v>
      </c>
      <c r="BF27" s="4">
        <v>0.22</v>
      </c>
      <c r="CK27" s="4">
        <v>17.899999999999999</v>
      </c>
      <c r="CO27" s="4">
        <v>1.55</v>
      </c>
      <c r="CW27" s="4">
        <v>85.5</v>
      </c>
      <c r="CX27" s="4">
        <v>158</v>
      </c>
      <c r="CY27" s="4">
        <v>11.3</v>
      </c>
      <c r="CZ27" s="4">
        <v>125</v>
      </c>
      <c r="DA27" s="4">
        <v>28.3</v>
      </c>
      <c r="DN27" s="4">
        <v>447</v>
      </c>
      <c r="DO27" s="4">
        <v>10.199999999999999</v>
      </c>
      <c r="DP27" s="4">
        <v>21.2</v>
      </c>
      <c r="DQ27" s="4">
        <v>2.1800000000000002</v>
      </c>
      <c r="DR27" s="4">
        <v>11</v>
      </c>
      <c r="DS27" s="4">
        <v>2.27</v>
      </c>
      <c r="DT27" s="4">
        <v>0.53</v>
      </c>
      <c r="DU27" s="4">
        <v>2.17</v>
      </c>
      <c r="DV27" s="4">
        <v>0.33</v>
      </c>
      <c r="DW27" s="4">
        <v>1.89</v>
      </c>
      <c r="DX27" s="4">
        <v>0.35</v>
      </c>
      <c r="DY27" s="4">
        <v>1.02</v>
      </c>
      <c r="DZ27" s="4">
        <v>0.16</v>
      </c>
      <c r="EA27" s="4">
        <v>1.05</v>
      </c>
      <c r="EB27" s="4">
        <v>0.16</v>
      </c>
      <c r="ED27" s="4">
        <v>0.95</v>
      </c>
      <c r="EO27" s="4">
        <v>3.47</v>
      </c>
      <c r="EP27" s="4">
        <v>0.8</v>
      </c>
      <c r="FP27" s="1" t="s">
        <v>4277</v>
      </c>
    </row>
    <row r="28" spans="1:172" x14ac:dyDescent="0.35">
      <c r="A28" s="1" t="s">
        <v>4285</v>
      </c>
      <c r="E28" s="56">
        <v>40.377499999999998</v>
      </c>
      <c r="F28" s="56">
        <v>40.377499999999998</v>
      </c>
      <c r="G28" s="56">
        <v>120.57583333333334</v>
      </c>
      <c r="H28" s="56">
        <v>120.57583333333334</v>
      </c>
      <c r="L28" s="1" t="s">
        <v>4286</v>
      </c>
      <c r="M28" s="1" t="s">
        <v>972</v>
      </c>
      <c r="Q28" s="49">
        <v>165</v>
      </c>
      <c r="AB28" s="4">
        <v>51.69</v>
      </c>
      <c r="AC28" s="4">
        <v>0.83</v>
      </c>
      <c r="AD28" s="4"/>
      <c r="AE28" s="4">
        <v>16.14</v>
      </c>
      <c r="AI28" s="4">
        <v>6.4695620000000007</v>
      </c>
      <c r="AJ28" s="4">
        <v>6.41</v>
      </c>
      <c r="AK28" s="4">
        <v>1.78</v>
      </c>
      <c r="AL28" s="4">
        <v>0.1</v>
      </c>
      <c r="AN28" s="4">
        <v>3.13</v>
      </c>
      <c r="AO28" s="4">
        <v>3.99</v>
      </c>
      <c r="AP28" s="4">
        <v>0.76</v>
      </c>
      <c r="BF28" s="4">
        <v>7.7</v>
      </c>
      <c r="BT28" s="4">
        <v>15.4</v>
      </c>
      <c r="BU28" s="4">
        <v>1.89</v>
      </c>
      <c r="CH28" s="4">
        <v>10.8</v>
      </c>
      <c r="CJ28" s="4">
        <v>128</v>
      </c>
      <c r="CK28" s="4">
        <v>2.0299999999999998</v>
      </c>
      <c r="CN28" s="4">
        <v>25.9</v>
      </c>
      <c r="CO28" s="4">
        <v>14.6</v>
      </c>
      <c r="CP28" s="4">
        <v>27.3</v>
      </c>
      <c r="CQ28" s="4">
        <v>95.1</v>
      </c>
      <c r="CR28" s="4">
        <v>21</v>
      </c>
      <c r="CW28" s="4">
        <v>87.5</v>
      </c>
      <c r="CX28" s="4">
        <v>481</v>
      </c>
      <c r="CY28" s="4">
        <v>21</v>
      </c>
      <c r="CZ28" s="4">
        <v>204</v>
      </c>
      <c r="DA28" s="4">
        <v>18.100000000000001</v>
      </c>
      <c r="DM28" s="4">
        <v>1.24</v>
      </c>
      <c r="DN28" s="4">
        <v>5318</v>
      </c>
      <c r="DO28" s="4">
        <v>60.5</v>
      </c>
      <c r="DP28" s="4">
        <v>119</v>
      </c>
      <c r="DQ28" s="4">
        <v>13.8</v>
      </c>
      <c r="DR28" s="4">
        <v>51.3</v>
      </c>
      <c r="DS28" s="4">
        <v>8.1300000000000008</v>
      </c>
      <c r="DT28" s="4">
        <v>2.31</v>
      </c>
      <c r="DU28" s="4">
        <v>5.83</v>
      </c>
      <c r="DV28" s="4">
        <v>0.75</v>
      </c>
      <c r="DW28" s="4">
        <v>3.92</v>
      </c>
      <c r="DX28" s="4">
        <v>0.7</v>
      </c>
      <c r="DY28" s="4">
        <v>1.92</v>
      </c>
      <c r="DZ28" s="4">
        <v>0.26</v>
      </c>
      <c r="EA28" s="4">
        <v>1.62</v>
      </c>
      <c r="EB28" s="4">
        <v>0.24</v>
      </c>
      <c r="EC28" s="4">
        <v>4.57</v>
      </c>
      <c r="ED28" s="4">
        <v>0.96</v>
      </c>
      <c r="EM28" s="4">
        <v>11.4</v>
      </c>
      <c r="EO28" s="4">
        <v>5.72</v>
      </c>
      <c r="EP28" s="4">
        <v>1.28</v>
      </c>
      <c r="FP28" s="1" t="s">
        <v>4287</v>
      </c>
    </row>
    <row r="29" spans="1:172" x14ac:dyDescent="0.35">
      <c r="A29" s="1" t="s">
        <v>4285</v>
      </c>
      <c r="E29" s="56">
        <v>40.369166666666665</v>
      </c>
      <c r="F29" s="56">
        <v>40.369166666666665</v>
      </c>
      <c r="G29" s="56">
        <v>120.58833333333332</v>
      </c>
      <c r="H29" s="56">
        <v>120.58833333333332</v>
      </c>
      <c r="L29" s="1" t="s">
        <v>4288</v>
      </c>
      <c r="M29" s="1" t="s">
        <v>972</v>
      </c>
      <c r="Q29" s="49">
        <v>140</v>
      </c>
      <c r="AB29" s="4">
        <v>61.12</v>
      </c>
      <c r="AC29" s="4">
        <v>0.55000000000000004</v>
      </c>
      <c r="AD29" s="4"/>
      <c r="AE29" s="4">
        <v>17.510000000000002</v>
      </c>
      <c r="AI29" s="4">
        <v>4.1390799999999999</v>
      </c>
      <c r="AJ29" s="4">
        <v>4.4400000000000004</v>
      </c>
      <c r="AK29" s="4">
        <v>2.4700000000000002</v>
      </c>
      <c r="AL29" s="4">
        <v>0.06</v>
      </c>
      <c r="AN29" s="4">
        <v>2.39</v>
      </c>
      <c r="AO29" s="4">
        <v>4.8</v>
      </c>
      <c r="AP29" s="4">
        <v>0.2</v>
      </c>
      <c r="BF29" s="4">
        <v>2.0699999999999998</v>
      </c>
      <c r="BT29" s="4">
        <v>22.2</v>
      </c>
      <c r="BU29" s="4">
        <v>1.34</v>
      </c>
      <c r="CH29" s="4">
        <v>10.5</v>
      </c>
      <c r="CJ29" s="4">
        <v>95.7</v>
      </c>
      <c r="CK29" s="4">
        <v>44.1</v>
      </c>
      <c r="CN29" s="4">
        <v>36.1</v>
      </c>
      <c r="CO29" s="4">
        <v>21.7</v>
      </c>
      <c r="CP29" s="4">
        <v>63.6</v>
      </c>
      <c r="CQ29" s="4">
        <v>40.799999999999997</v>
      </c>
      <c r="CR29" s="4">
        <v>18.2</v>
      </c>
      <c r="CW29" s="4">
        <v>93.3</v>
      </c>
      <c r="CX29" s="4">
        <v>984</v>
      </c>
      <c r="CY29" s="4">
        <v>12.7</v>
      </c>
      <c r="CZ29" s="4">
        <v>130</v>
      </c>
      <c r="DA29" s="4">
        <v>4.8600000000000003</v>
      </c>
      <c r="DM29" s="4">
        <v>0.87</v>
      </c>
      <c r="DN29" s="4">
        <v>763</v>
      </c>
      <c r="DO29" s="4">
        <v>27</v>
      </c>
      <c r="DP29" s="4">
        <v>54.6</v>
      </c>
      <c r="DQ29" s="4">
        <v>6.43</v>
      </c>
      <c r="DR29" s="4">
        <v>23.8</v>
      </c>
      <c r="DS29" s="4">
        <v>3.99</v>
      </c>
      <c r="DT29" s="4">
        <v>1.23</v>
      </c>
      <c r="DU29" s="4">
        <v>3.12</v>
      </c>
      <c r="DV29" s="4">
        <v>0.42</v>
      </c>
      <c r="DW29" s="4">
        <v>2.3199999999999998</v>
      </c>
      <c r="DX29" s="4">
        <v>0.43</v>
      </c>
      <c r="DY29" s="4">
        <v>1.24</v>
      </c>
      <c r="DZ29" s="4">
        <v>0.18</v>
      </c>
      <c r="EA29" s="4">
        <v>1.25</v>
      </c>
      <c r="EB29" s="4">
        <v>0.19</v>
      </c>
      <c r="EC29" s="4">
        <v>3.14</v>
      </c>
      <c r="ED29" s="4">
        <v>0.59</v>
      </c>
      <c r="EM29" s="4">
        <v>13.4</v>
      </c>
      <c r="EO29" s="4">
        <v>2.15</v>
      </c>
      <c r="EP29" s="4">
        <v>0.52</v>
      </c>
      <c r="FP29" s="1" t="s">
        <v>4287</v>
      </c>
    </row>
    <row r="30" spans="1:172" x14ac:dyDescent="0.35">
      <c r="A30" s="1" t="s">
        <v>4285</v>
      </c>
      <c r="E30" s="55">
        <v>40.358333000000002</v>
      </c>
      <c r="F30" s="55">
        <v>40.358333000000002</v>
      </c>
      <c r="G30" s="55">
        <v>120.566667</v>
      </c>
      <c r="H30" s="55">
        <v>120.566667</v>
      </c>
      <c r="L30" s="1" t="s">
        <v>4289</v>
      </c>
      <c r="M30" s="1" t="s">
        <v>2912</v>
      </c>
      <c r="Q30" s="51">
        <v>139</v>
      </c>
      <c r="AB30" s="4">
        <v>52.57</v>
      </c>
      <c r="AC30" s="4">
        <v>1.75</v>
      </c>
      <c r="AD30" s="4"/>
      <c r="AE30" s="4">
        <v>15.09</v>
      </c>
      <c r="AI30" s="4">
        <v>10.014774000000001</v>
      </c>
      <c r="AJ30" s="4">
        <v>4.29</v>
      </c>
      <c r="AK30" s="4">
        <v>4.53</v>
      </c>
      <c r="AL30" s="4">
        <v>0.12</v>
      </c>
      <c r="AN30" s="4">
        <v>2.42</v>
      </c>
      <c r="AO30" s="4">
        <v>5.18</v>
      </c>
      <c r="AP30" s="4">
        <v>1.54</v>
      </c>
      <c r="BF30" s="4">
        <v>1.63</v>
      </c>
      <c r="BT30" s="4">
        <v>35.9</v>
      </c>
      <c r="BU30" s="4">
        <v>3.15</v>
      </c>
      <c r="CH30" s="4">
        <v>17.600000000000001</v>
      </c>
      <c r="CJ30" s="4">
        <v>184</v>
      </c>
      <c r="CK30" s="4">
        <v>180</v>
      </c>
      <c r="CN30" s="4">
        <v>41.7</v>
      </c>
      <c r="CO30" s="4">
        <v>130</v>
      </c>
      <c r="CP30" s="4">
        <v>54</v>
      </c>
      <c r="CQ30" s="4">
        <v>180</v>
      </c>
      <c r="CR30" s="4">
        <v>24.1</v>
      </c>
      <c r="CW30" s="4">
        <v>41.7</v>
      </c>
      <c r="CX30" s="4">
        <v>1097</v>
      </c>
      <c r="CY30" s="4">
        <v>23.8</v>
      </c>
      <c r="CZ30" s="4">
        <v>300</v>
      </c>
      <c r="DA30" s="4">
        <v>31.5</v>
      </c>
      <c r="DM30" s="4">
        <v>0.66</v>
      </c>
      <c r="DN30" s="4">
        <v>1006</v>
      </c>
      <c r="DO30" s="4">
        <v>84.7</v>
      </c>
      <c r="DP30" s="4">
        <v>181</v>
      </c>
      <c r="DQ30" s="4">
        <v>23</v>
      </c>
      <c r="DR30" s="4">
        <v>86.7</v>
      </c>
      <c r="DS30" s="4">
        <v>12.6</v>
      </c>
      <c r="DT30" s="4">
        <v>3.31</v>
      </c>
      <c r="DU30" s="4">
        <v>8.26</v>
      </c>
      <c r="DV30" s="4">
        <v>1</v>
      </c>
      <c r="DW30" s="4">
        <v>4.83</v>
      </c>
      <c r="DX30" s="4">
        <v>0.81</v>
      </c>
      <c r="DY30" s="4">
        <v>2.0699999999999998</v>
      </c>
      <c r="DZ30" s="4">
        <v>0.28999999999999998</v>
      </c>
      <c r="EA30" s="4">
        <v>1.71</v>
      </c>
      <c r="EB30" s="4">
        <v>0.24</v>
      </c>
      <c r="EC30" s="4">
        <v>6.74</v>
      </c>
      <c r="ED30" s="4">
        <v>1.42</v>
      </c>
      <c r="EM30" s="4">
        <v>20.2</v>
      </c>
      <c r="EO30" s="4">
        <v>5.79</v>
      </c>
      <c r="EP30" s="4">
        <v>1.31</v>
      </c>
      <c r="FP30" s="1" t="s">
        <v>4287</v>
      </c>
    </row>
    <row r="31" spans="1:172" x14ac:dyDescent="0.35">
      <c r="A31" s="1" t="s">
        <v>4285</v>
      </c>
      <c r="E31" s="56">
        <v>40.37777777777778</v>
      </c>
      <c r="F31" s="56">
        <v>40.37777777777778</v>
      </c>
      <c r="G31" s="56">
        <v>120.5761111111111</v>
      </c>
      <c r="H31" s="56">
        <v>120.5761111111111</v>
      </c>
      <c r="L31" s="1" t="s">
        <v>4290</v>
      </c>
      <c r="M31" s="1" t="s">
        <v>2912</v>
      </c>
      <c r="Q31" s="49">
        <v>139</v>
      </c>
      <c r="AB31" s="4">
        <v>47.87</v>
      </c>
      <c r="AC31" s="4">
        <v>1.74</v>
      </c>
      <c r="AD31" s="4"/>
      <c r="AE31" s="4">
        <v>14.88</v>
      </c>
      <c r="AI31" s="4">
        <v>9.8888020000000001</v>
      </c>
      <c r="AJ31" s="4">
        <v>7.49</v>
      </c>
      <c r="AK31" s="4">
        <v>7.16</v>
      </c>
      <c r="AL31" s="4">
        <v>0.14000000000000001</v>
      </c>
      <c r="AN31" s="4">
        <v>1.5</v>
      </c>
      <c r="AO31" s="4">
        <v>3.15</v>
      </c>
      <c r="AP31" s="4">
        <v>0.45</v>
      </c>
      <c r="BF31" s="4">
        <v>4.47</v>
      </c>
      <c r="BT31" s="4">
        <v>45.6</v>
      </c>
      <c r="BU31" s="4">
        <v>1.37</v>
      </c>
      <c r="CH31" s="4">
        <v>20.7</v>
      </c>
      <c r="CJ31" s="4">
        <v>192</v>
      </c>
      <c r="CK31" s="4">
        <v>174</v>
      </c>
      <c r="CN31" s="4">
        <v>55.9</v>
      </c>
      <c r="CO31" s="4">
        <v>166</v>
      </c>
      <c r="CP31" s="4">
        <v>46.6</v>
      </c>
      <c r="CQ31" s="4">
        <v>96.8</v>
      </c>
      <c r="CR31" s="4">
        <v>19.399999999999999</v>
      </c>
      <c r="CW31" s="4">
        <v>31.6</v>
      </c>
      <c r="CX31" s="4">
        <v>853</v>
      </c>
      <c r="CY31" s="4">
        <v>22.3</v>
      </c>
      <c r="CZ31" s="4">
        <v>169</v>
      </c>
      <c r="DA31" s="4">
        <v>19.2</v>
      </c>
      <c r="DM31" s="4">
        <v>0.87</v>
      </c>
      <c r="DN31" s="4">
        <v>659</v>
      </c>
      <c r="DO31" s="4">
        <v>32.9</v>
      </c>
      <c r="DP31" s="4">
        <v>67.599999999999994</v>
      </c>
      <c r="DQ31" s="4">
        <v>7.97</v>
      </c>
      <c r="DR31" s="4">
        <v>31.9</v>
      </c>
      <c r="DS31" s="4">
        <v>6.07</v>
      </c>
      <c r="DT31" s="4">
        <v>1.89</v>
      </c>
      <c r="DU31" s="4">
        <v>5.19</v>
      </c>
      <c r="DV31" s="4">
        <v>0.75</v>
      </c>
      <c r="DW31" s="4">
        <v>4.1399999999999997</v>
      </c>
      <c r="DX31" s="4">
        <v>0.76</v>
      </c>
      <c r="DY31" s="4">
        <v>2.0299999999999998</v>
      </c>
      <c r="DZ31" s="4">
        <v>0.28999999999999998</v>
      </c>
      <c r="EA31" s="4">
        <v>1.84</v>
      </c>
      <c r="EB31" s="4">
        <v>0.25</v>
      </c>
      <c r="EC31" s="4">
        <v>3.95</v>
      </c>
      <c r="ED31" s="4">
        <v>1.1499999999999999</v>
      </c>
      <c r="EM31" s="4">
        <v>7.99</v>
      </c>
      <c r="EO31" s="4">
        <v>3.3</v>
      </c>
      <c r="EP31" s="4">
        <v>0.71</v>
      </c>
      <c r="FP31" s="1" t="s">
        <v>4287</v>
      </c>
    </row>
    <row r="32" spans="1:172" x14ac:dyDescent="0.35">
      <c r="A32" s="1" t="s">
        <v>4285</v>
      </c>
      <c r="E32" s="55">
        <v>40.358333000000002</v>
      </c>
      <c r="F32" s="55">
        <v>40.358333000000002</v>
      </c>
      <c r="G32" s="55">
        <v>120.566667</v>
      </c>
      <c r="H32" s="55">
        <v>120.566667</v>
      </c>
      <c r="L32" s="1" t="s">
        <v>4291</v>
      </c>
      <c r="M32" s="1" t="s">
        <v>2912</v>
      </c>
      <c r="Q32" s="51">
        <v>139</v>
      </c>
      <c r="AB32" s="4">
        <v>45.95</v>
      </c>
      <c r="AC32" s="4">
        <v>1.54</v>
      </c>
      <c r="AD32" s="4"/>
      <c r="AE32" s="4">
        <v>12.85</v>
      </c>
      <c r="AI32" s="4">
        <v>10.88758</v>
      </c>
      <c r="AJ32" s="4">
        <v>8.77</v>
      </c>
      <c r="AK32" s="4">
        <v>10.77</v>
      </c>
      <c r="AL32" s="4">
        <v>0.17</v>
      </c>
      <c r="AN32" s="4">
        <v>1.32</v>
      </c>
      <c r="AO32" s="4">
        <v>2.48</v>
      </c>
      <c r="AP32" s="4">
        <v>0.7</v>
      </c>
      <c r="BF32" s="4">
        <v>3.03</v>
      </c>
      <c r="BT32" s="4">
        <v>43.6</v>
      </c>
      <c r="BU32" s="4">
        <v>1.1200000000000001</v>
      </c>
      <c r="CH32" s="4">
        <v>28.4</v>
      </c>
      <c r="CJ32" s="4">
        <v>225</v>
      </c>
      <c r="CK32" s="4">
        <v>540</v>
      </c>
      <c r="CN32" s="4">
        <v>69.7</v>
      </c>
      <c r="CO32" s="4">
        <v>248</v>
      </c>
      <c r="CP32" s="4">
        <v>79.7</v>
      </c>
      <c r="CQ32" s="4">
        <v>113</v>
      </c>
      <c r="CR32" s="4">
        <v>17.8</v>
      </c>
      <c r="CW32" s="4">
        <v>27.2</v>
      </c>
      <c r="CX32" s="4">
        <v>602</v>
      </c>
      <c r="CY32" s="4">
        <v>20</v>
      </c>
      <c r="CZ32" s="4">
        <v>126</v>
      </c>
      <c r="DA32" s="4">
        <v>15.7</v>
      </c>
      <c r="DM32" s="4">
        <v>0.24</v>
      </c>
      <c r="DN32" s="4">
        <v>530</v>
      </c>
      <c r="DO32" s="4">
        <v>31.3</v>
      </c>
      <c r="DP32" s="4">
        <v>71</v>
      </c>
      <c r="DQ32" s="4">
        <v>8.98</v>
      </c>
      <c r="DR32" s="4">
        <v>37</v>
      </c>
      <c r="DS32" s="4">
        <v>6.81</v>
      </c>
      <c r="DT32" s="4">
        <v>1.97</v>
      </c>
      <c r="DU32" s="4">
        <v>5.36</v>
      </c>
      <c r="DV32" s="4">
        <v>0.75</v>
      </c>
      <c r="DW32" s="4">
        <v>3.94</v>
      </c>
      <c r="DX32" s="4">
        <v>0.69</v>
      </c>
      <c r="DY32" s="4">
        <v>1.93</v>
      </c>
      <c r="DZ32" s="4">
        <v>0.25</v>
      </c>
      <c r="EA32" s="4">
        <v>1.56</v>
      </c>
      <c r="EB32" s="4">
        <v>0.22</v>
      </c>
      <c r="EC32" s="4">
        <v>3.07</v>
      </c>
      <c r="ED32" s="4">
        <v>0.91</v>
      </c>
      <c r="EM32" s="4">
        <v>3.03</v>
      </c>
      <c r="EO32" s="4">
        <v>2.4300000000000002</v>
      </c>
      <c r="EP32" s="4">
        <v>0.45</v>
      </c>
      <c r="FP32" s="1" t="s">
        <v>4287</v>
      </c>
    </row>
    <row r="33" spans="1:172" x14ac:dyDescent="0.35">
      <c r="A33" s="1" t="s">
        <v>4285</v>
      </c>
      <c r="E33" s="56">
        <v>40.3675</v>
      </c>
      <c r="F33" s="56">
        <v>40.3675</v>
      </c>
      <c r="G33" s="56">
        <v>120.58944444444444</v>
      </c>
      <c r="H33" s="56">
        <v>120.58944444444444</v>
      </c>
      <c r="L33" s="1" t="s">
        <v>4292</v>
      </c>
      <c r="M33" s="1" t="s">
        <v>4293</v>
      </c>
      <c r="Q33" s="49">
        <v>162</v>
      </c>
      <c r="AB33" s="4">
        <v>46.36</v>
      </c>
      <c r="AC33" s="4">
        <v>1.43</v>
      </c>
      <c r="AD33" s="4"/>
      <c r="AE33" s="4">
        <v>10.75</v>
      </c>
      <c r="AI33" s="4">
        <v>10.329704000000001</v>
      </c>
      <c r="AJ33" s="4">
        <v>9.36</v>
      </c>
      <c r="AK33" s="4">
        <v>14.76</v>
      </c>
      <c r="AL33" s="4">
        <v>0.18</v>
      </c>
      <c r="AN33" s="4">
        <v>0.69</v>
      </c>
      <c r="AO33" s="4">
        <v>2.46</v>
      </c>
      <c r="AP33" s="4">
        <v>0.39</v>
      </c>
      <c r="BF33" s="4">
        <v>1.82</v>
      </c>
      <c r="BT33" s="4">
        <v>29.5</v>
      </c>
      <c r="BU33" s="4">
        <v>1.59</v>
      </c>
      <c r="CH33" s="4">
        <v>30.9</v>
      </c>
      <c r="CJ33" s="4">
        <v>230</v>
      </c>
      <c r="CK33" s="4">
        <v>1129</v>
      </c>
      <c r="CN33" s="4">
        <v>71.599999999999994</v>
      </c>
      <c r="CO33" s="4">
        <v>453</v>
      </c>
      <c r="CP33" s="4">
        <v>32.299999999999997</v>
      </c>
      <c r="CQ33" s="4">
        <v>98.5</v>
      </c>
      <c r="CR33" s="4">
        <v>16.600000000000001</v>
      </c>
      <c r="CW33" s="4">
        <v>9.81</v>
      </c>
      <c r="CX33" s="4">
        <v>347</v>
      </c>
      <c r="CY33" s="4">
        <v>17.5</v>
      </c>
      <c r="CZ33" s="4">
        <v>136</v>
      </c>
      <c r="DA33" s="4">
        <v>46.8</v>
      </c>
      <c r="DM33" s="4">
        <v>0.17</v>
      </c>
      <c r="DN33" s="4">
        <v>180</v>
      </c>
      <c r="DO33" s="4">
        <v>36.200000000000003</v>
      </c>
      <c r="DP33" s="4">
        <v>71</v>
      </c>
      <c r="DQ33" s="4">
        <v>8.09</v>
      </c>
      <c r="DR33" s="4">
        <v>31.8</v>
      </c>
      <c r="DS33" s="4">
        <v>6.26</v>
      </c>
      <c r="DT33" s="4">
        <v>1.78</v>
      </c>
      <c r="DU33" s="4">
        <v>5.3</v>
      </c>
      <c r="DV33" s="4">
        <v>0.74</v>
      </c>
      <c r="DW33" s="4">
        <v>3.83</v>
      </c>
      <c r="DX33" s="4">
        <v>0.66</v>
      </c>
      <c r="DY33" s="4">
        <v>1.65</v>
      </c>
      <c r="DZ33" s="4">
        <v>0.21</v>
      </c>
      <c r="EA33" s="4">
        <v>1.3</v>
      </c>
      <c r="EB33" s="4">
        <v>0.18</v>
      </c>
      <c r="EC33" s="4">
        <v>3.36</v>
      </c>
      <c r="ED33" s="4">
        <v>2.64</v>
      </c>
      <c r="EM33" s="4">
        <v>4.01</v>
      </c>
      <c r="EO33" s="4">
        <v>5.21</v>
      </c>
      <c r="EP33" s="4">
        <v>0.93</v>
      </c>
      <c r="FP33" s="1" t="s">
        <v>4287</v>
      </c>
    </row>
    <row r="34" spans="1:172" x14ac:dyDescent="0.35">
      <c r="A34" s="1" t="s">
        <v>4285</v>
      </c>
      <c r="E34" s="56">
        <v>40.3675</v>
      </c>
      <c r="F34" s="56">
        <v>40.3675</v>
      </c>
      <c r="G34" s="56">
        <v>120.58972222222222</v>
      </c>
      <c r="H34" s="56">
        <v>120.58972222222222</v>
      </c>
      <c r="L34" s="1" t="s">
        <v>4294</v>
      </c>
      <c r="M34" s="1" t="s">
        <v>4293</v>
      </c>
      <c r="Q34" s="49">
        <v>156</v>
      </c>
      <c r="AB34" s="4">
        <v>47.33</v>
      </c>
      <c r="AC34" s="4">
        <v>2.21</v>
      </c>
      <c r="AD34" s="4"/>
      <c r="AE34" s="4">
        <v>13.47</v>
      </c>
      <c r="AI34" s="4">
        <v>12.399243999999999</v>
      </c>
      <c r="AJ34" s="4">
        <v>7.38</v>
      </c>
      <c r="AK34" s="4">
        <v>6.59</v>
      </c>
      <c r="AL34" s="4">
        <v>0.16</v>
      </c>
      <c r="AN34" s="4">
        <v>2.36</v>
      </c>
      <c r="AO34" s="4">
        <v>4.3099999999999996</v>
      </c>
      <c r="AP34" s="4">
        <v>1.36</v>
      </c>
      <c r="BF34" s="4">
        <v>1.2</v>
      </c>
      <c r="BT34" s="4">
        <v>58</v>
      </c>
      <c r="BU34" s="4">
        <v>2.39</v>
      </c>
      <c r="CH34" s="4">
        <v>20.3</v>
      </c>
      <c r="CJ34" s="4">
        <v>236</v>
      </c>
      <c r="CK34" s="4">
        <v>184</v>
      </c>
      <c r="CN34" s="4">
        <v>52</v>
      </c>
      <c r="CO34" s="4">
        <v>99.5</v>
      </c>
      <c r="CP34" s="4">
        <v>79.400000000000006</v>
      </c>
      <c r="CQ34" s="4">
        <v>181</v>
      </c>
      <c r="CR34" s="4">
        <v>23.1</v>
      </c>
      <c r="CW34" s="4">
        <v>43.2</v>
      </c>
      <c r="CX34" s="4">
        <v>1162</v>
      </c>
      <c r="CY34" s="4">
        <v>21.1</v>
      </c>
      <c r="CZ34" s="4">
        <v>205</v>
      </c>
      <c r="DA34" s="4">
        <v>20.3</v>
      </c>
      <c r="DM34" s="4">
        <v>1.08</v>
      </c>
      <c r="DN34" s="4">
        <v>1008</v>
      </c>
      <c r="DO34" s="4">
        <v>63.3</v>
      </c>
      <c r="DP34" s="4">
        <v>146</v>
      </c>
      <c r="DQ34" s="4">
        <v>18.899999999999999</v>
      </c>
      <c r="DR34" s="4">
        <v>71.099999999999994</v>
      </c>
      <c r="DS34" s="4">
        <v>11</v>
      </c>
      <c r="DT34" s="4">
        <v>2.91</v>
      </c>
      <c r="DU34" s="4">
        <v>7.37</v>
      </c>
      <c r="DV34" s="4">
        <v>0.91</v>
      </c>
      <c r="DW34" s="4">
        <v>4.29</v>
      </c>
      <c r="DX34" s="4">
        <v>0.77</v>
      </c>
      <c r="DY34" s="4">
        <v>1.91</v>
      </c>
      <c r="DZ34" s="4">
        <v>0.27</v>
      </c>
      <c r="EA34" s="4">
        <v>1.54</v>
      </c>
      <c r="EB34" s="4">
        <v>0.24</v>
      </c>
      <c r="EC34" s="4">
        <v>5.13</v>
      </c>
      <c r="ED34" s="4">
        <v>1.01</v>
      </c>
      <c r="EM34" s="4">
        <v>6.38</v>
      </c>
      <c r="EO34" s="4">
        <v>3.09</v>
      </c>
      <c r="EP34" s="4">
        <v>0.94</v>
      </c>
      <c r="FP34" s="1" t="s">
        <v>4287</v>
      </c>
    </row>
    <row r="35" spans="1:172" x14ac:dyDescent="0.35">
      <c r="A35" s="1" t="s">
        <v>4285</v>
      </c>
      <c r="E35" s="56">
        <v>40.378055555555555</v>
      </c>
      <c r="F35" s="56">
        <v>40.378055555555555</v>
      </c>
      <c r="G35" s="56">
        <v>120.59138888888889</v>
      </c>
      <c r="H35" s="56">
        <v>120.59138888888889</v>
      </c>
      <c r="L35" s="1" t="s">
        <v>4295</v>
      </c>
      <c r="M35" s="1" t="s">
        <v>4296</v>
      </c>
      <c r="Q35" s="49">
        <v>140</v>
      </c>
      <c r="AB35" s="4">
        <v>48.32</v>
      </c>
      <c r="AC35" s="4">
        <v>2</v>
      </c>
      <c r="AD35" s="4"/>
      <c r="AE35" s="4">
        <v>12.51</v>
      </c>
      <c r="AI35" s="4">
        <v>14.80171</v>
      </c>
      <c r="AJ35" s="4">
        <v>9.5399999999999991</v>
      </c>
      <c r="AK35" s="4">
        <v>5.43</v>
      </c>
      <c r="AL35" s="4">
        <v>0.24</v>
      </c>
      <c r="AN35" s="4">
        <v>1.75</v>
      </c>
      <c r="AO35" s="4">
        <v>1.86</v>
      </c>
      <c r="AP35" s="4">
        <v>0.21</v>
      </c>
      <c r="BF35" s="4">
        <v>1.75</v>
      </c>
      <c r="BT35" s="4">
        <v>36.799999999999997</v>
      </c>
      <c r="BU35" s="4">
        <v>1.36</v>
      </c>
      <c r="CH35" s="4">
        <v>43.8</v>
      </c>
      <c r="CJ35" s="4">
        <v>449</v>
      </c>
      <c r="CK35" s="4">
        <v>90</v>
      </c>
      <c r="CN35" s="4">
        <v>66.2</v>
      </c>
      <c r="CO35" s="4">
        <v>68.2</v>
      </c>
      <c r="CP35" s="4">
        <v>134</v>
      </c>
      <c r="CQ35" s="4">
        <v>129</v>
      </c>
      <c r="CR35" s="4">
        <v>20.399999999999999</v>
      </c>
      <c r="CW35" s="4">
        <v>63.7</v>
      </c>
      <c r="CX35" s="4">
        <v>461</v>
      </c>
      <c r="CY35" s="4">
        <v>37.6</v>
      </c>
      <c r="CZ35" s="4">
        <v>134</v>
      </c>
      <c r="DA35" s="4">
        <v>9.0299999999999994</v>
      </c>
      <c r="DM35" s="4">
        <v>2.5</v>
      </c>
      <c r="DN35" s="4">
        <v>255</v>
      </c>
      <c r="DO35" s="4">
        <v>11.1</v>
      </c>
      <c r="DP35" s="4">
        <v>28.7</v>
      </c>
      <c r="DQ35" s="4">
        <v>4.05</v>
      </c>
      <c r="DR35" s="4">
        <v>19.2</v>
      </c>
      <c r="DS35" s="4">
        <v>5.37</v>
      </c>
      <c r="DT35" s="4">
        <v>1.74</v>
      </c>
      <c r="DU35" s="4">
        <v>6.39</v>
      </c>
      <c r="DV35" s="4">
        <v>1.06</v>
      </c>
      <c r="DW35" s="4">
        <v>6.61</v>
      </c>
      <c r="DX35" s="4">
        <v>1.36</v>
      </c>
      <c r="DY35" s="4">
        <v>3.83</v>
      </c>
      <c r="DZ35" s="4">
        <v>0.55000000000000004</v>
      </c>
      <c r="EA35" s="4">
        <v>3.55</v>
      </c>
      <c r="EB35" s="4">
        <v>0.53</v>
      </c>
      <c r="EC35" s="4">
        <v>3.61</v>
      </c>
      <c r="ED35" s="4">
        <v>0.68</v>
      </c>
      <c r="EM35" s="4">
        <v>20</v>
      </c>
      <c r="EO35" s="4">
        <v>0.81</v>
      </c>
      <c r="EP35" s="4">
        <v>0.28999999999999998</v>
      </c>
      <c r="FP35" s="1" t="s">
        <v>4287</v>
      </c>
    </row>
    <row r="36" spans="1:172" x14ac:dyDescent="0.35">
      <c r="A36" s="1" t="s">
        <v>4285</v>
      </c>
      <c r="E36" s="55">
        <v>40.358333000000002</v>
      </c>
      <c r="F36" s="55">
        <v>40.358333000000002</v>
      </c>
      <c r="G36" s="55">
        <v>120.566667</v>
      </c>
      <c r="H36" s="55">
        <v>120.566667</v>
      </c>
      <c r="L36" s="1" t="s">
        <v>4297</v>
      </c>
      <c r="M36" s="1" t="s">
        <v>4298</v>
      </c>
      <c r="Q36" s="51">
        <v>152</v>
      </c>
      <c r="AB36" s="4">
        <v>47.16</v>
      </c>
      <c r="AC36" s="4">
        <v>1.42</v>
      </c>
      <c r="AD36" s="4"/>
      <c r="AE36" s="4">
        <v>14.02</v>
      </c>
      <c r="AI36" s="4">
        <v>11.022550000000001</v>
      </c>
      <c r="AJ36" s="4">
        <v>7.56</v>
      </c>
      <c r="AK36" s="4">
        <v>7.74</v>
      </c>
      <c r="AL36" s="4">
        <v>0.16</v>
      </c>
      <c r="AN36" s="4">
        <v>2.39</v>
      </c>
      <c r="AO36" s="4">
        <v>3.04</v>
      </c>
      <c r="AP36" s="4">
        <v>0.97</v>
      </c>
      <c r="BF36" s="4">
        <v>3.14</v>
      </c>
      <c r="BT36" s="4">
        <v>56.1</v>
      </c>
      <c r="BU36" s="4">
        <v>1.81</v>
      </c>
      <c r="CH36" s="4">
        <v>25.3</v>
      </c>
      <c r="CJ36" s="4">
        <v>199</v>
      </c>
      <c r="CK36" s="4">
        <v>213</v>
      </c>
      <c r="CN36" s="4">
        <v>55.5</v>
      </c>
      <c r="CO36" s="4">
        <v>118</v>
      </c>
      <c r="CP36" s="4">
        <v>68.3</v>
      </c>
      <c r="CQ36" s="4">
        <v>134</v>
      </c>
      <c r="CR36" s="4">
        <v>20.3</v>
      </c>
      <c r="CW36" s="4">
        <v>91.6</v>
      </c>
      <c r="CX36" s="4">
        <v>979</v>
      </c>
      <c r="CY36" s="4">
        <v>24.6</v>
      </c>
      <c r="CZ36" s="4">
        <v>173</v>
      </c>
      <c r="DA36" s="4">
        <v>20.399999999999999</v>
      </c>
      <c r="DM36" s="4">
        <v>0.76</v>
      </c>
      <c r="DN36" s="4">
        <v>1035</v>
      </c>
      <c r="DO36" s="4">
        <v>56.8</v>
      </c>
      <c r="DP36" s="4">
        <v>123</v>
      </c>
      <c r="DQ36" s="4">
        <v>16.100000000000001</v>
      </c>
      <c r="DR36" s="4">
        <v>58.5</v>
      </c>
      <c r="DS36" s="4">
        <v>9.8699999999999992</v>
      </c>
      <c r="DT36" s="4">
        <v>2.66</v>
      </c>
      <c r="DU36" s="4">
        <v>7.23</v>
      </c>
      <c r="DV36" s="4">
        <v>0.94</v>
      </c>
      <c r="DW36" s="4">
        <v>4.79</v>
      </c>
      <c r="DX36" s="4">
        <v>0.85</v>
      </c>
      <c r="DY36" s="4">
        <v>2.2799999999999998</v>
      </c>
      <c r="DZ36" s="4">
        <v>0.3</v>
      </c>
      <c r="EA36" s="4">
        <v>1.88</v>
      </c>
      <c r="EB36" s="4">
        <v>0.27</v>
      </c>
      <c r="EC36" s="4">
        <v>4.07</v>
      </c>
      <c r="ED36" s="4">
        <v>0.93</v>
      </c>
      <c r="EM36" s="4">
        <v>12.6</v>
      </c>
      <c r="EO36" s="4">
        <v>3.85</v>
      </c>
      <c r="EP36" s="4">
        <v>1.02</v>
      </c>
      <c r="FP36" s="1" t="s">
        <v>4287</v>
      </c>
    </row>
    <row r="37" spans="1:172" x14ac:dyDescent="0.35">
      <c r="A37" s="1" t="s">
        <v>4285</v>
      </c>
      <c r="E37" s="55">
        <v>40.358333000000002</v>
      </c>
      <c r="F37" s="55">
        <v>40.358333000000002</v>
      </c>
      <c r="G37" s="55">
        <v>120.566667</v>
      </c>
      <c r="H37" s="55">
        <v>120.566667</v>
      </c>
      <c r="L37" s="1" t="s">
        <v>4299</v>
      </c>
      <c r="M37" s="1" t="s">
        <v>4300</v>
      </c>
      <c r="Q37" s="51">
        <v>152</v>
      </c>
      <c r="AB37" s="4">
        <v>47.34</v>
      </c>
      <c r="AC37" s="4">
        <v>1.61</v>
      </c>
      <c r="AD37" s="4"/>
      <c r="AE37" s="4">
        <v>12.11</v>
      </c>
      <c r="AI37" s="4">
        <v>10.068762</v>
      </c>
      <c r="AJ37" s="4">
        <v>9.06</v>
      </c>
      <c r="AK37" s="4">
        <v>11.88</v>
      </c>
      <c r="AL37" s="4">
        <v>0.17</v>
      </c>
      <c r="AN37" s="4">
        <v>1.31</v>
      </c>
      <c r="AO37" s="4">
        <v>3.09</v>
      </c>
      <c r="AP37" s="4">
        <v>0.44</v>
      </c>
      <c r="BF37" s="4">
        <v>1.5</v>
      </c>
      <c r="BT37" s="4">
        <v>23.5</v>
      </c>
      <c r="BU37" s="4">
        <v>1.39</v>
      </c>
      <c r="CH37" s="4">
        <v>26</v>
      </c>
      <c r="CJ37" s="4">
        <v>247</v>
      </c>
      <c r="CK37" s="4">
        <v>852</v>
      </c>
      <c r="CN37" s="4">
        <v>66.599999999999994</v>
      </c>
      <c r="CO37" s="4">
        <v>322</v>
      </c>
      <c r="CP37" s="4">
        <v>89.9</v>
      </c>
      <c r="CQ37" s="4">
        <v>95.2</v>
      </c>
      <c r="CR37" s="4">
        <v>17.7</v>
      </c>
      <c r="CW37" s="4">
        <v>23.4</v>
      </c>
      <c r="CX37" s="4">
        <v>569</v>
      </c>
      <c r="CY37" s="4">
        <v>22.8</v>
      </c>
      <c r="CZ37" s="4">
        <v>153</v>
      </c>
      <c r="DA37" s="4">
        <v>54.1</v>
      </c>
      <c r="DM37" s="4">
        <v>0.27</v>
      </c>
      <c r="DN37" s="4">
        <v>436</v>
      </c>
      <c r="DO37" s="4">
        <v>42</v>
      </c>
      <c r="DP37" s="4">
        <v>80.7</v>
      </c>
      <c r="DQ37" s="4">
        <v>9.76</v>
      </c>
      <c r="DR37" s="4">
        <v>37.9</v>
      </c>
      <c r="DS37" s="4">
        <v>7.44</v>
      </c>
      <c r="DT37" s="4">
        <v>2.1</v>
      </c>
      <c r="DU37" s="4">
        <v>6.22</v>
      </c>
      <c r="DV37" s="4">
        <v>0.89</v>
      </c>
      <c r="DW37" s="4">
        <v>4.57</v>
      </c>
      <c r="DX37" s="4">
        <v>0.82</v>
      </c>
      <c r="DY37" s="4">
        <v>2.09</v>
      </c>
      <c r="DZ37" s="4">
        <v>0.27</v>
      </c>
      <c r="EA37" s="4">
        <v>1.66</v>
      </c>
      <c r="EB37" s="4">
        <v>0.24</v>
      </c>
      <c r="EC37" s="4">
        <v>3.93</v>
      </c>
      <c r="ED37" s="4">
        <v>3.04</v>
      </c>
      <c r="EM37" s="4">
        <v>4.4400000000000004</v>
      </c>
      <c r="EO37" s="4">
        <v>5.46</v>
      </c>
      <c r="EP37" s="4">
        <v>1.1100000000000001</v>
      </c>
      <c r="FP37" s="1" t="s">
        <v>4287</v>
      </c>
    </row>
    <row r="38" spans="1:172" x14ac:dyDescent="0.35">
      <c r="A38" s="1" t="s">
        <v>4301</v>
      </c>
      <c r="E38" s="55">
        <v>41.558258000000002</v>
      </c>
      <c r="F38" s="55">
        <v>41.558258000000002</v>
      </c>
      <c r="G38" s="55">
        <v>119.33015399999999</v>
      </c>
      <c r="H38" s="55">
        <v>119.33015399999999</v>
      </c>
      <c r="L38" s="1" t="s">
        <v>4302</v>
      </c>
      <c r="M38" s="1" t="s">
        <v>4303</v>
      </c>
      <c r="Q38" s="54">
        <v>158</v>
      </c>
      <c r="AB38" s="50">
        <v>58.63</v>
      </c>
      <c r="AC38" s="50">
        <v>0.88</v>
      </c>
      <c r="AE38" s="50">
        <v>16.96</v>
      </c>
      <c r="AG38" s="4">
        <v>3.34</v>
      </c>
      <c r="AH38" s="4">
        <v>2.93</v>
      </c>
      <c r="AI38" s="4">
        <v>5.9353320000000007</v>
      </c>
      <c r="AJ38" s="4">
        <v>4.78</v>
      </c>
      <c r="AK38" s="4">
        <v>1.89</v>
      </c>
      <c r="AL38" s="4">
        <v>7.0000000000000007E-2</v>
      </c>
      <c r="AN38" s="4">
        <v>3.3</v>
      </c>
      <c r="AO38" s="4">
        <v>4.7</v>
      </c>
      <c r="AP38" s="4">
        <v>0.42</v>
      </c>
      <c r="BF38" s="4">
        <v>1.82</v>
      </c>
      <c r="CJ38" s="4">
        <v>79</v>
      </c>
      <c r="CK38" s="4">
        <v>12.2</v>
      </c>
      <c r="CN38" s="4">
        <v>9.9</v>
      </c>
      <c r="CO38" s="4">
        <v>2.2000000000000002</v>
      </c>
      <c r="CP38" s="4">
        <v>8.8000000000000007</v>
      </c>
      <c r="CQ38" s="4">
        <v>51.9</v>
      </c>
      <c r="CR38" s="4">
        <v>18.399999999999999</v>
      </c>
      <c r="CW38" s="4">
        <v>67.2</v>
      </c>
      <c r="CX38" s="4">
        <v>597.29999999999995</v>
      </c>
      <c r="CY38" s="4">
        <v>20.2</v>
      </c>
      <c r="CZ38" s="4">
        <v>232.9</v>
      </c>
      <c r="DA38" s="4">
        <v>9.5</v>
      </c>
      <c r="DM38" s="4">
        <v>1.6</v>
      </c>
      <c r="DN38" s="4">
        <v>1514</v>
      </c>
      <c r="DO38" s="4">
        <v>34.799999999999997</v>
      </c>
      <c r="DP38" s="4">
        <v>72.8</v>
      </c>
      <c r="DQ38" s="4">
        <v>8.6</v>
      </c>
      <c r="DR38" s="4">
        <v>34.200000000000003</v>
      </c>
      <c r="DS38" s="4">
        <v>6.1</v>
      </c>
      <c r="DT38" s="4">
        <v>1.8</v>
      </c>
      <c r="DU38" s="4">
        <v>5.2</v>
      </c>
      <c r="DV38" s="4">
        <v>0.8</v>
      </c>
      <c r="DW38" s="4">
        <v>3.9</v>
      </c>
      <c r="DX38" s="4">
        <v>0.8</v>
      </c>
      <c r="DY38" s="4">
        <v>2.2000000000000002</v>
      </c>
      <c r="DZ38" s="4">
        <v>0.3</v>
      </c>
      <c r="EA38" s="4">
        <v>2</v>
      </c>
      <c r="EB38" s="4">
        <v>0.3</v>
      </c>
      <c r="EC38" s="4">
        <v>7.2</v>
      </c>
      <c r="ED38" s="4">
        <v>0.6</v>
      </c>
      <c r="EM38" s="4">
        <v>23.5</v>
      </c>
      <c r="EO38" s="4">
        <v>3.9</v>
      </c>
      <c r="EP38" s="4">
        <v>0.6</v>
      </c>
      <c r="FP38" s="1" t="s">
        <v>4304</v>
      </c>
    </row>
    <row r="39" spans="1:172" x14ac:dyDescent="0.35">
      <c r="A39" s="1" t="s">
        <v>4301</v>
      </c>
      <c r="E39" s="55">
        <v>41.558258000000002</v>
      </c>
      <c r="F39" s="55">
        <v>41.558258000000002</v>
      </c>
      <c r="G39" s="55">
        <v>119.33015399999999</v>
      </c>
      <c r="H39" s="55">
        <v>119.33015399999999</v>
      </c>
      <c r="L39" s="1" t="s">
        <v>4305</v>
      </c>
      <c r="M39" s="1" t="s">
        <v>4303</v>
      </c>
      <c r="Q39" s="54">
        <v>158</v>
      </c>
      <c r="AB39" s="50">
        <v>64.27</v>
      </c>
      <c r="AC39" s="50">
        <v>0.73</v>
      </c>
      <c r="AE39" s="50">
        <v>16.04</v>
      </c>
      <c r="AG39" s="4">
        <v>2.19</v>
      </c>
      <c r="AH39" s="4">
        <v>1.69</v>
      </c>
      <c r="AI39" s="4">
        <v>3.6605620000000001</v>
      </c>
      <c r="AJ39" s="4">
        <v>2.5099999999999998</v>
      </c>
      <c r="AK39" s="4">
        <v>0.89</v>
      </c>
      <c r="AL39" s="4">
        <v>0.09</v>
      </c>
      <c r="AN39" s="4">
        <v>4.12</v>
      </c>
      <c r="AO39" s="4">
        <v>5.03</v>
      </c>
      <c r="AP39" s="4">
        <v>0.23</v>
      </c>
      <c r="BF39" s="4">
        <v>1.96</v>
      </c>
      <c r="CJ39" s="4">
        <v>45.8</v>
      </c>
      <c r="CK39" s="4">
        <v>10.7</v>
      </c>
      <c r="CN39" s="4">
        <v>3.9</v>
      </c>
      <c r="CO39" s="4">
        <v>2.2999999999999998</v>
      </c>
      <c r="CP39" s="4">
        <v>7.4</v>
      </c>
      <c r="CQ39" s="4">
        <v>52.3</v>
      </c>
      <c r="CR39" s="4">
        <v>18.7</v>
      </c>
      <c r="CW39" s="4">
        <v>56.4</v>
      </c>
      <c r="CX39" s="4">
        <v>285</v>
      </c>
      <c r="CY39" s="4">
        <v>23</v>
      </c>
      <c r="CZ39" s="4">
        <v>266</v>
      </c>
      <c r="DA39" s="4">
        <v>14</v>
      </c>
      <c r="DM39" s="4">
        <v>1.3</v>
      </c>
      <c r="DN39" s="4">
        <v>1269</v>
      </c>
      <c r="DO39" s="4">
        <v>40</v>
      </c>
      <c r="DP39" s="4">
        <v>95.3</v>
      </c>
      <c r="DQ39" s="4">
        <v>11.8</v>
      </c>
      <c r="DR39" s="4">
        <v>46.2</v>
      </c>
      <c r="DS39" s="4">
        <v>7.6</v>
      </c>
      <c r="DT39" s="4">
        <v>1.9</v>
      </c>
      <c r="DU39" s="4">
        <v>7.5</v>
      </c>
      <c r="DV39" s="4">
        <v>1</v>
      </c>
      <c r="DW39" s="4">
        <v>4.5999999999999996</v>
      </c>
      <c r="DX39" s="4">
        <v>0.8</v>
      </c>
      <c r="DY39" s="4">
        <v>2.5</v>
      </c>
      <c r="DZ39" s="4">
        <v>0.4</v>
      </c>
      <c r="EA39" s="4">
        <v>2</v>
      </c>
      <c r="EB39" s="4">
        <v>0.3</v>
      </c>
      <c r="EC39" s="4">
        <v>7.7</v>
      </c>
      <c r="ED39" s="4">
        <v>0.7</v>
      </c>
      <c r="EM39" s="4">
        <v>24.7</v>
      </c>
      <c r="EO39" s="4">
        <v>4</v>
      </c>
      <c r="EP39" s="4">
        <v>0.4</v>
      </c>
      <c r="FP39" s="1" t="s">
        <v>4304</v>
      </c>
    </row>
    <row r="40" spans="1:172" x14ac:dyDescent="0.35">
      <c r="A40" s="1" t="s">
        <v>4301</v>
      </c>
      <c r="E40" s="55">
        <v>41.558258000000002</v>
      </c>
      <c r="F40" s="55">
        <v>41.558258000000002</v>
      </c>
      <c r="G40" s="55">
        <v>119.33015399999999</v>
      </c>
      <c r="H40" s="55">
        <v>119.33015399999999</v>
      </c>
      <c r="L40" s="1" t="s">
        <v>4306</v>
      </c>
      <c r="M40" s="1" t="s">
        <v>4303</v>
      </c>
      <c r="Q40" s="54">
        <v>158</v>
      </c>
      <c r="AB40" s="50">
        <v>64.69</v>
      </c>
      <c r="AC40" s="50">
        <v>0.64</v>
      </c>
      <c r="AE40" s="50">
        <v>14.62</v>
      </c>
      <c r="AG40" s="4">
        <v>2.75</v>
      </c>
      <c r="AH40" s="4">
        <v>2.61</v>
      </c>
      <c r="AI40" s="4">
        <v>5.0844500000000004</v>
      </c>
      <c r="AJ40" s="4">
        <v>1.17</v>
      </c>
      <c r="AK40" s="4">
        <v>0.56000000000000005</v>
      </c>
      <c r="AL40" s="4">
        <v>0.09</v>
      </c>
      <c r="AN40" s="4">
        <v>3.82</v>
      </c>
      <c r="AO40" s="4">
        <v>5.74</v>
      </c>
      <c r="AP40" s="4">
        <v>0.18</v>
      </c>
      <c r="BF40" s="4">
        <v>2.9</v>
      </c>
      <c r="CJ40" s="4">
        <v>22.6</v>
      </c>
      <c r="CK40" s="4">
        <v>11.1</v>
      </c>
      <c r="CN40" s="4">
        <v>6.8</v>
      </c>
      <c r="CO40" s="4">
        <v>12.9</v>
      </c>
      <c r="CP40" s="4">
        <v>13.3</v>
      </c>
      <c r="CQ40" s="4">
        <v>60.3</v>
      </c>
      <c r="CR40" s="4">
        <v>19.3</v>
      </c>
      <c r="CW40" s="4">
        <v>57.1</v>
      </c>
      <c r="CX40" s="4">
        <v>208.7</v>
      </c>
      <c r="CY40" s="4">
        <v>34</v>
      </c>
      <c r="CZ40" s="4">
        <v>364.5</v>
      </c>
      <c r="DA40" s="4">
        <v>16.7</v>
      </c>
      <c r="DM40" s="4">
        <v>0.8</v>
      </c>
      <c r="DN40" s="4">
        <v>1278</v>
      </c>
      <c r="DO40" s="4">
        <v>30.6</v>
      </c>
      <c r="DP40" s="4">
        <v>95.7</v>
      </c>
      <c r="DQ40" s="4">
        <v>14.1</v>
      </c>
      <c r="DR40" s="4">
        <v>59.7</v>
      </c>
      <c r="DS40" s="4">
        <v>12</v>
      </c>
      <c r="DT40" s="4">
        <v>2.5</v>
      </c>
      <c r="DU40" s="4">
        <v>9.3000000000000007</v>
      </c>
      <c r="DV40" s="4">
        <v>1.5</v>
      </c>
      <c r="DW40" s="4">
        <v>7.7</v>
      </c>
      <c r="DX40" s="4">
        <v>1.5</v>
      </c>
      <c r="DY40" s="4">
        <v>4</v>
      </c>
      <c r="DZ40" s="4">
        <v>0.6</v>
      </c>
      <c r="EA40" s="4">
        <v>3.9</v>
      </c>
      <c r="EB40" s="4">
        <v>0.6</v>
      </c>
      <c r="EC40" s="4">
        <v>9</v>
      </c>
      <c r="ED40" s="4">
        <v>0.8</v>
      </c>
      <c r="EM40" s="4">
        <v>39.200000000000003</v>
      </c>
      <c r="EO40" s="4">
        <v>5.7</v>
      </c>
      <c r="EP40" s="4">
        <v>0.6</v>
      </c>
      <c r="FP40" s="1" t="s">
        <v>4304</v>
      </c>
    </row>
    <row r="41" spans="1:172" x14ac:dyDescent="0.35">
      <c r="A41" s="1" t="s">
        <v>4301</v>
      </c>
      <c r="E41" s="55">
        <v>41.558258000000002</v>
      </c>
      <c r="F41" s="55">
        <v>41.558258000000002</v>
      </c>
      <c r="G41" s="55">
        <v>119.33015399999999</v>
      </c>
      <c r="H41" s="55">
        <v>119.33015399999999</v>
      </c>
      <c r="L41" s="1" t="s">
        <v>4307</v>
      </c>
      <c r="M41" s="1" t="s">
        <v>4303</v>
      </c>
      <c r="Q41" s="54">
        <v>158</v>
      </c>
      <c r="AB41" s="50">
        <v>61.11</v>
      </c>
      <c r="AC41" s="50">
        <v>0.78</v>
      </c>
      <c r="AE41" s="50">
        <v>16.79</v>
      </c>
      <c r="AG41" s="4">
        <v>2.59</v>
      </c>
      <c r="AH41" s="4">
        <v>2.59</v>
      </c>
      <c r="AI41" s="4">
        <v>4.9204819999999998</v>
      </c>
      <c r="AJ41" s="4">
        <v>3.02</v>
      </c>
      <c r="AK41" s="4">
        <v>1.47</v>
      </c>
      <c r="AL41" s="4">
        <v>0.09</v>
      </c>
      <c r="AN41" s="4">
        <v>3.52</v>
      </c>
      <c r="AO41" s="4">
        <v>4.45</v>
      </c>
      <c r="AP41" s="4">
        <v>0.36</v>
      </c>
      <c r="BF41" s="4">
        <v>2.95</v>
      </c>
      <c r="CJ41" s="4">
        <v>40</v>
      </c>
      <c r="CK41" s="4">
        <v>7.8</v>
      </c>
      <c r="CN41" s="4">
        <v>6.4</v>
      </c>
      <c r="CO41" s="4">
        <v>2.2000000000000002</v>
      </c>
      <c r="CP41" s="4">
        <v>5.0999999999999996</v>
      </c>
      <c r="CQ41" s="4">
        <v>75.3</v>
      </c>
      <c r="CR41" s="4">
        <v>17.100000000000001</v>
      </c>
      <c r="CW41" s="4">
        <v>54</v>
      </c>
      <c r="CX41" s="4">
        <v>385</v>
      </c>
      <c r="CY41" s="4">
        <v>17.399999999999999</v>
      </c>
      <c r="CZ41" s="4">
        <v>318</v>
      </c>
      <c r="DA41" s="4">
        <v>10</v>
      </c>
      <c r="DM41" s="4">
        <v>3.4</v>
      </c>
      <c r="DN41" s="4">
        <v>1053</v>
      </c>
      <c r="DO41" s="4">
        <v>33.5</v>
      </c>
      <c r="DP41" s="4">
        <v>78.400000000000006</v>
      </c>
      <c r="DQ41" s="4">
        <v>10.3</v>
      </c>
      <c r="DR41" s="4">
        <v>40.799999999999997</v>
      </c>
      <c r="DS41" s="4">
        <v>7</v>
      </c>
      <c r="DT41" s="4">
        <v>1.9</v>
      </c>
      <c r="DU41" s="4">
        <v>6.7</v>
      </c>
      <c r="DV41" s="4">
        <v>0.9</v>
      </c>
      <c r="DW41" s="4">
        <v>3.9</v>
      </c>
      <c r="DX41" s="4">
        <v>0.7</v>
      </c>
      <c r="DY41" s="4">
        <v>2.2000000000000002</v>
      </c>
      <c r="DZ41" s="4">
        <v>0.3</v>
      </c>
      <c r="EA41" s="4">
        <v>1.6</v>
      </c>
      <c r="EB41" s="4">
        <v>0.3</v>
      </c>
      <c r="EC41" s="4">
        <v>6.8</v>
      </c>
      <c r="ED41" s="4">
        <v>0.5</v>
      </c>
      <c r="EM41" s="4">
        <v>26.5</v>
      </c>
      <c r="EO41" s="4">
        <v>3.2</v>
      </c>
      <c r="EP41" s="4">
        <v>0.5</v>
      </c>
      <c r="FP41" s="1" t="s">
        <v>4304</v>
      </c>
    </row>
    <row r="42" spans="1:172" x14ac:dyDescent="0.35">
      <c r="A42" s="1" t="s">
        <v>4301</v>
      </c>
      <c r="E42" s="55">
        <v>41.558258000000002</v>
      </c>
      <c r="F42" s="55">
        <v>41.558258000000002</v>
      </c>
      <c r="G42" s="55">
        <v>119.33015399999999</v>
      </c>
      <c r="H42" s="55">
        <v>119.33015399999999</v>
      </c>
      <c r="L42" s="1" t="s">
        <v>4308</v>
      </c>
      <c r="M42" s="1" t="s">
        <v>4303</v>
      </c>
      <c r="Q42" s="54">
        <v>158</v>
      </c>
      <c r="AB42" s="50">
        <v>57.91</v>
      </c>
      <c r="AC42" s="50">
        <v>1.07</v>
      </c>
      <c r="AE42" s="50">
        <v>16.93</v>
      </c>
      <c r="AG42" s="4">
        <v>4.1399999999999997</v>
      </c>
      <c r="AH42" s="4">
        <v>3.13</v>
      </c>
      <c r="AI42" s="4">
        <v>6.8551719999999996</v>
      </c>
      <c r="AJ42" s="4">
        <v>5.2</v>
      </c>
      <c r="AK42" s="4">
        <v>2.44</v>
      </c>
      <c r="AL42" s="4">
        <v>0.14000000000000001</v>
      </c>
      <c r="AN42" s="4">
        <v>2.62</v>
      </c>
      <c r="AO42" s="4">
        <v>3.88</v>
      </c>
      <c r="AP42" s="4">
        <v>0.36</v>
      </c>
      <c r="BF42" s="4">
        <v>1.95</v>
      </c>
      <c r="CJ42" s="4">
        <v>121.8</v>
      </c>
      <c r="CK42" s="4">
        <v>12.1</v>
      </c>
      <c r="CN42" s="4">
        <v>17</v>
      </c>
      <c r="CO42" s="4">
        <v>3.2</v>
      </c>
      <c r="CP42" s="4">
        <v>21.2</v>
      </c>
      <c r="CQ42" s="4">
        <v>137.1</v>
      </c>
      <c r="CR42" s="4">
        <v>19.3</v>
      </c>
      <c r="CW42" s="4">
        <v>65.400000000000006</v>
      </c>
      <c r="CX42" s="4">
        <v>623.6</v>
      </c>
      <c r="CY42" s="4">
        <v>20.399999999999999</v>
      </c>
      <c r="CZ42" s="4">
        <v>207.8</v>
      </c>
      <c r="DA42" s="4">
        <v>10</v>
      </c>
      <c r="DM42" s="4">
        <v>3.1</v>
      </c>
      <c r="DN42" s="4">
        <v>1322</v>
      </c>
      <c r="DO42" s="4">
        <v>33.5</v>
      </c>
      <c r="DP42" s="4">
        <v>70</v>
      </c>
      <c r="DQ42" s="4">
        <v>8.5</v>
      </c>
      <c r="DR42" s="4">
        <v>33.4</v>
      </c>
      <c r="DS42" s="4">
        <v>6.3</v>
      </c>
      <c r="DT42" s="4">
        <v>1.9</v>
      </c>
      <c r="DU42" s="4">
        <v>5.0999999999999996</v>
      </c>
      <c r="DV42" s="4">
        <v>0.8</v>
      </c>
      <c r="DW42" s="4">
        <v>4.0999999999999996</v>
      </c>
      <c r="DX42" s="4">
        <v>0.8</v>
      </c>
      <c r="DY42" s="4">
        <v>2.1</v>
      </c>
      <c r="DZ42" s="4">
        <v>0.3</v>
      </c>
      <c r="EA42" s="4">
        <v>1.9</v>
      </c>
      <c r="EB42" s="4">
        <v>0.3</v>
      </c>
      <c r="EC42" s="4">
        <v>6</v>
      </c>
      <c r="ED42" s="4">
        <v>0.6</v>
      </c>
      <c r="EM42" s="4">
        <v>29.4</v>
      </c>
      <c r="EO42" s="4">
        <v>3.6</v>
      </c>
      <c r="EP42" s="4">
        <v>0.5</v>
      </c>
      <c r="FP42" s="1" t="s">
        <v>4304</v>
      </c>
    </row>
    <row r="43" spans="1:172" x14ac:dyDescent="0.35">
      <c r="A43" s="1" t="s">
        <v>4301</v>
      </c>
      <c r="E43" s="55">
        <v>41.558258000000002</v>
      </c>
      <c r="F43" s="55">
        <v>41.558258000000002</v>
      </c>
      <c r="G43" s="55">
        <v>119.33015399999999</v>
      </c>
      <c r="H43" s="55">
        <v>119.33015399999999</v>
      </c>
      <c r="L43" s="1" t="s">
        <v>4309</v>
      </c>
      <c r="M43" s="1" t="s">
        <v>4303</v>
      </c>
      <c r="Q43" s="54">
        <v>158</v>
      </c>
      <c r="AB43" s="50">
        <v>56.74</v>
      </c>
      <c r="AC43" s="50">
        <v>1.04</v>
      </c>
      <c r="AE43" s="50">
        <v>16.71</v>
      </c>
      <c r="AG43" s="4">
        <v>2.94</v>
      </c>
      <c r="AH43" s="4">
        <v>4.2300000000000004</v>
      </c>
      <c r="AI43" s="4">
        <v>6.8754120000000007</v>
      </c>
      <c r="AJ43" s="4">
        <v>5.12</v>
      </c>
      <c r="AK43" s="4">
        <v>3.56</v>
      </c>
      <c r="AL43" s="4">
        <v>0.11</v>
      </c>
      <c r="AN43" s="4">
        <v>2.66</v>
      </c>
      <c r="AO43" s="4">
        <v>4.08</v>
      </c>
      <c r="AP43" s="4">
        <v>0.34</v>
      </c>
      <c r="BF43" s="4">
        <v>2.21</v>
      </c>
      <c r="CJ43" s="4">
        <v>146</v>
      </c>
      <c r="CK43" s="4">
        <v>28.4</v>
      </c>
      <c r="CN43" s="4">
        <v>22.5</v>
      </c>
      <c r="CO43" s="4">
        <v>19.2</v>
      </c>
      <c r="CP43" s="4">
        <v>27.3</v>
      </c>
      <c r="CQ43" s="4">
        <v>88.5</v>
      </c>
      <c r="CR43" s="4">
        <v>20</v>
      </c>
      <c r="CW43" s="4">
        <v>58.3</v>
      </c>
      <c r="CX43" s="4">
        <v>659.6</v>
      </c>
      <c r="CY43" s="4">
        <v>20.399999999999999</v>
      </c>
      <c r="CZ43" s="4">
        <v>239</v>
      </c>
      <c r="DA43" s="4">
        <v>12.4</v>
      </c>
      <c r="DM43" s="4">
        <v>1.4</v>
      </c>
      <c r="DN43" s="4">
        <v>1201</v>
      </c>
      <c r="DO43" s="4">
        <v>43.6</v>
      </c>
      <c r="DP43" s="4">
        <v>88.6</v>
      </c>
      <c r="DQ43" s="4">
        <v>10.199999999999999</v>
      </c>
      <c r="DR43" s="4">
        <v>39</v>
      </c>
      <c r="DS43" s="4">
        <v>6.6</v>
      </c>
      <c r="DT43" s="4">
        <v>1.8</v>
      </c>
      <c r="DU43" s="4">
        <v>5.4</v>
      </c>
      <c r="DV43" s="4">
        <v>0.8</v>
      </c>
      <c r="DW43" s="4">
        <v>4.0999999999999996</v>
      </c>
      <c r="DX43" s="4">
        <v>0.8</v>
      </c>
      <c r="DY43" s="4">
        <v>2.2000000000000002</v>
      </c>
      <c r="DZ43" s="4">
        <v>0.3</v>
      </c>
      <c r="EA43" s="4">
        <v>2.1</v>
      </c>
      <c r="EB43" s="4">
        <v>0.6</v>
      </c>
      <c r="EC43" s="4">
        <v>5.6</v>
      </c>
      <c r="ED43" s="4">
        <v>0.7</v>
      </c>
      <c r="EM43" s="4">
        <v>16.8</v>
      </c>
      <c r="EO43" s="4">
        <v>7.1</v>
      </c>
      <c r="EP43" s="4">
        <v>1.2</v>
      </c>
      <c r="FP43" s="1" t="s">
        <v>4304</v>
      </c>
    </row>
    <row r="44" spans="1:172" x14ac:dyDescent="0.35">
      <c r="A44" s="1" t="s">
        <v>4301</v>
      </c>
      <c r="E44" s="55">
        <v>41.558258000000002</v>
      </c>
      <c r="F44" s="55">
        <v>41.558258000000002</v>
      </c>
      <c r="G44" s="55">
        <v>119.33015399999999</v>
      </c>
      <c r="H44" s="55">
        <v>119.33015399999999</v>
      </c>
      <c r="L44" s="1" t="s">
        <v>4310</v>
      </c>
      <c r="M44" s="1" t="s">
        <v>4303</v>
      </c>
      <c r="Q44" s="54">
        <v>158</v>
      </c>
      <c r="AB44" s="50">
        <v>63.91</v>
      </c>
      <c r="AC44" s="50">
        <v>0.6</v>
      </c>
      <c r="AE44" s="50">
        <v>16.489999999999998</v>
      </c>
      <c r="AG44" s="4">
        <v>2.86</v>
      </c>
      <c r="AH44" s="4">
        <v>1.46</v>
      </c>
      <c r="AI44" s="4">
        <v>4.0334279999999998</v>
      </c>
      <c r="AJ44" s="4">
        <v>2.4700000000000002</v>
      </c>
      <c r="AK44" s="4">
        <v>1.36</v>
      </c>
      <c r="AL44" s="4">
        <v>0.08</v>
      </c>
      <c r="AN44" s="4">
        <v>3.66</v>
      </c>
      <c r="AO44" s="4">
        <v>4.4000000000000004</v>
      </c>
      <c r="AP44" s="4">
        <v>0.22</v>
      </c>
      <c r="BF44" s="4">
        <v>2.25</v>
      </c>
      <c r="CJ44" s="4">
        <v>55.1</v>
      </c>
      <c r="CK44" s="4">
        <v>15</v>
      </c>
      <c r="CN44" s="4">
        <v>7.5</v>
      </c>
      <c r="CO44" s="4">
        <v>4.8</v>
      </c>
      <c r="CP44" s="4">
        <v>9.6</v>
      </c>
      <c r="CQ44" s="4">
        <v>68.400000000000006</v>
      </c>
      <c r="CR44" s="4">
        <v>19.600000000000001</v>
      </c>
      <c r="CW44" s="4">
        <v>88.6</v>
      </c>
      <c r="CX44" s="4">
        <v>425.6</v>
      </c>
      <c r="CY44" s="4">
        <v>17.899999999999999</v>
      </c>
      <c r="CZ44" s="4">
        <v>383.6</v>
      </c>
      <c r="DA44" s="4">
        <v>12.6</v>
      </c>
      <c r="DM44" s="4">
        <v>2.1</v>
      </c>
      <c r="DN44" s="4">
        <v>1406</v>
      </c>
      <c r="DO44" s="4">
        <v>39.799999999999997</v>
      </c>
      <c r="DP44" s="4">
        <v>81.3</v>
      </c>
      <c r="DQ44" s="4">
        <v>9.4</v>
      </c>
      <c r="DR44" s="4">
        <v>34.5</v>
      </c>
      <c r="DS44" s="4">
        <v>5.7</v>
      </c>
      <c r="DT44" s="4">
        <v>1.6</v>
      </c>
      <c r="DU44" s="4">
        <v>4.7</v>
      </c>
      <c r="DV44" s="4">
        <v>0.7</v>
      </c>
      <c r="DW44" s="4">
        <v>3.5</v>
      </c>
      <c r="DX44" s="4">
        <v>0.6</v>
      </c>
      <c r="DY44" s="4">
        <v>2</v>
      </c>
      <c r="DZ44" s="4">
        <v>0.3</v>
      </c>
      <c r="EA44" s="4">
        <v>1.8</v>
      </c>
      <c r="EB44" s="4">
        <v>0.3</v>
      </c>
      <c r="EC44" s="4">
        <v>11.2</v>
      </c>
      <c r="ED44" s="4">
        <v>0.7</v>
      </c>
      <c r="EM44" s="4">
        <v>25.3</v>
      </c>
      <c r="EO44" s="4">
        <v>4.8</v>
      </c>
      <c r="EP44" s="4">
        <v>0.7</v>
      </c>
      <c r="FP44" s="1" t="s">
        <v>4304</v>
      </c>
    </row>
    <row r="45" spans="1:172" x14ac:dyDescent="0.35">
      <c r="A45" s="1" t="s">
        <v>4301</v>
      </c>
      <c r="E45" s="55">
        <v>41.558258000000002</v>
      </c>
      <c r="F45" s="55">
        <v>41.558258000000002</v>
      </c>
      <c r="G45" s="55">
        <v>119.33015399999999</v>
      </c>
      <c r="H45" s="55">
        <v>119.33015399999999</v>
      </c>
      <c r="L45" s="1" t="s">
        <v>4311</v>
      </c>
      <c r="M45" s="1" t="s">
        <v>4312</v>
      </c>
      <c r="Q45" s="54">
        <v>149</v>
      </c>
      <c r="AB45" s="50">
        <v>70.56</v>
      </c>
      <c r="AC45" s="50">
        <v>0.25</v>
      </c>
      <c r="AE45" s="50">
        <v>14.27</v>
      </c>
      <c r="AG45" s="4">
        <v>0.78</v>
      </c>
      <c r="AH45" s="4">
        <v>1.44</v>
      </c>
      <c r="AI45" s="4">
        <v>2.1418439999999999</v>
      </c>
      <c r="AJ45" s="4">
        <v>0.67</v>
      </c>
      <c r="AK45" s="4">
        <v>0.44</v>
      </c>
      <c r="AL45" s="4">
        <v>0.09</v>
      </c>
      <c r="AN45" s="4">
        <v>5.22</v>
      </c>
      <c r="AO45" s="4">
        <v>3.42</v>
      </c>
      <c r="AP45" s="4">
        <v>7.0000000000000007E-2</v>
      </c>
      <c r="BF45" s="4">
        <v>2.63</v>
      </c>
      <c r="CJ45" s="4">
        <v>23.6</v>
      </c>
      <c r="CK45" s="4">
        <v>6.5</v>
      </c>
      <c r="CN45" s="4">
        <v>2.6</v>
      </c>
      <c r="CO45" s="4">
        <v>1.6</v>
      </c>
      <c r="CP45" s="4">
        <v>18.2</v>
      </c>
      <c r="CQ45" s="4">
        <v>462</v>
      </c>
      <c r="CR45" s="4">
        <v>16.3</v>
      </c>
      <c r="CW45" s="4">
        <v>122</v>
      </c>
      <c r="CX45" s="4">
        <v>139</v>
      </c>
      <c r="CY45" s="4">
        <v>18.399999999999999</v>
      </c>
      <c r="CZ45" s="4">
        <v>272</v>
      </c>
      <c r="DA45" s="4">
        <v>14.6</v>
      </c>
      <c r="DM45" s="4">
        <v>1.5</v>
      </c>
      <c r="DN45" s="4">
        <v>473</v>
      </c>
      <c r="DO45" s="4">
        <v>48.2</v>
      </c>
      <c r="DP45" s="4">
        <v>85.5</v>
      </c>
      <c r="DQ45" s="4">
        <v>10</v>
      </c>
      <c r="DR45" s="4">
        <v>36.299999999999997</v>
      </c>
      <c r="DS45" s="4">
        <v>5.5</v>
      </c>
      <c r="DT45" s="4">
        <v>0.8</v>
      </c>
      <c r="DU45" s="4">
        <v>6.4</v>
      </c>
      <c r="DV45" s="4">
        <v>0.8</v>
      </c>
      <c r="DW45" s="4">
        <v>3.6</v>
      </c>
      <c r="DX45" s="4">
        <v>0.7</v>
      </c>
      <c r="DY45" s="4">
        <v>2.2999999999999998</v>
      </c>
      <c r="DZ45" s="4">
        <v>0.4</v>
      </c>
      <c r="EA45" s="4">
        <v>2</v>
      </c>
      <c r="EB45" s="4">
        <v>0.4</v>
      </c>
      <c r="EC45" s="4">
        <v>6.9</v>
      </c>
      <c r="ED45" s="4">
        <v>0.8</v>
      </c>
      <c r="EM45" s="4">
        <v>52.7</v>
      </c>
      <c r="EO45" s="4">
        <v>7</v>
      </c>
      <c r="EP45" s="4">
        <v>1.4</v>
      </c>
      <c r="FP45" s="1" t="s">
        <v>4304</v>
      </c>
    </row>
    <row r="46" spans="1:172" x14ac:dyDescent="0.35">
      <c r="A46" s="1" t="s">
        <v>4301</v>
      </c>
      <c r="E46" s="55">
        <v>41.558258000000002</v>
      </c>
      <c r="F46" s="55">
        <v>41.558258000000002</v>
      </c>
      <c r="G46" s="55">
        <v>119.33015399999999</v>
      </c>
      <c r="H46" s="55">
        <v>119.33015399999999</v>
      </c>
      <c r="L46" s="1" t="s">
        <v>4313</v>
      </c>
      <c r="M46" s="1" t="s">
        <v>4312</v>
      </c>
      <c r="Q46" s="54">
        <v>149</v>
      </c>
      <c r="AB46" s="50">
        <v>71.67</v>
      </c>
      <c r="AC46" s="50">
        <v>0.17</v>
      </c>
      <c r="AE46" s="50">
        <v>14.51</v>
      </c>
      <c r="AG46" s="4">
        <v>0.37</v>
      </c>
      <c r="AH46" s="4">
        <v>1.45</v>
      </c>
      <c r="AI46" s="4">
        <v>1.782926</v>
      </c>
      <c r="AJ46" s="4">
        <v>0.37</v>
      </c>
      <c r="AK46" s="4">
        <v>0.28999999999999998</v>
      </c>
      <c r="AL46" s="4">
        <v>0.19</v>
      </c>
      <c r="AN46" s="4">
        <v>5.5</v>
      </c>
      <c r="AO46" s="4">
        <v>2.27</v>
      </c>
      <c r="AP46" s="4">
        <v>0.04</v>
      </c>
      <c r="BF46" s="4">
        <v>3.03</v>
      </c>
      <c r="CJ46" s="4">
        <v>24.1</v>
      </c>
      <c r="CK46" s="4">
        <v>7.5</v>
      </c>
      <c r="CN46" s="4">
        <v>0.8</v>
      </c>
      <c r="CO46" s="4">
        <v>0.6</v>
      </c>
      <c r="CP46" s="4">
        <v>2.2000000000000002</v>
      </c>
      <c r="CQ46" s="4">
        <v>47.3</v>
      </c>
      <c r="CR46" s="4">
        <v>17.2</v>
      </c>
      <c r="CW46" s="4">
        <v>145</v>
      </c>
      <c r="CX46" s="4">
        <v>50.7</v>
      </c>
      <c r="CY46" s="4">
        <v>21.5</v>
      </c>
      <c r="CZ46" s="4">
        <v>304</v>
      </c>
      <c r="DA46" s="4">
        <v>13.4</v>
      </c>
      <c r="DM46" s="4">
        <v>1.7</v>
      </c>
      <c r="DN46" s="4">
        <v>648</v>
      </c>
      <c r="DO46" s="4">
        <v>59.8</v>
      </c>
      <c r="DP46" s="4">
        <v>106</v>
      </c>
      <c r="DQ46" s="4">
        <v>12.5</v>
      </c>
      <c r="DR46" s="4">
        <v>43.6</v>
      </c>
      <c r="DS46" s="4">
        <v>6.6</v>
      </c>
      <c r="DT46" s="4">
        <v>1.1000000000000001</v>
      </c>
      <c r="DU46" s="4">
        <v>7.9</v>
      </c>
      <c r="DV46" s="4">
        <v>0.9</v>
      </c>
      <c r="DW46" s="4">
        <v>4.0999999999999996</v>
      </c>
      <c r="DX46" s="4">
        <v>0.7</v>
      </c>
      <c r="DY46" s="4">
        <v>2.6</v>
      </c>
      <c r="DZ46" s="4">
        <v>0.4</v>
      </c>
      <c r="EA46" s="4">
        <v>2.2999999999999998</v>
      </c>
      <c r="EB46" s="4">
        <v>0.4</v>
      </c>
      <c r="EC46" s="4">
        <v>9.6999999999999993</v>
      </c>
      <c r="ED46" s="4">
        <v>0.8</v>
      </c>
      <c r="EM46" s="4">
        <v>25.2</v>
      </c>
      <c r="EO46" s="4">
        <v>9.1999999999999993</v>
      </c>
      <c r="EP46" s="4">
        <v>4.3</v>
      </c>
      <c r="FP46" s="1" t="s">
        <v>4304</v>
      </c>
    </row>
    <row r="47" spans="1:172" x14ac:dyDescent="0.35">
      <c r="A47" s="1" t="s">
        <v>4301</v>
      </c>
      <c r="E47" s="55">
        <v>41.558258000000002</v>
      </c>
      <c r="F47" s="55">
        <v>41.558258000000002</v>
      </c>
      <c r="G47" s="55">
        <v>119.33015399999999</v>
      </c>
      <c r="H47" s="55">
        <v>119.33015399999999</v>
      </c>
      <c r="L47" s="1" t="s">
        <v>4314</v>
      </c>
      <c r="M47" s="1" t="s">
        <v>4312</v>
      </c>
      <c r="Q47" s="54">
        <v>149</v>
      </c>
      <c r="AB47" s="50">
        <v>71.349999999999994</v>
      </c>
      <c r="AC47" s="50">
        <v>0.17</v>
      </c>
      <c r="AE47" s="50">
        <v>14.3</v>
      </c>
      <c r="AG47" s="4">
        <v>0.62</v>
      </c>
      <c r="AH47" s="4">
        <v>1.4</v>
      </c>
      <c r="AI47" s="4">
        <v>1.9578759999999999</v>
      </c>
      <c r="AJ47" s="4">
        <v>0.47</v>
      </c>
      <c r="AK47" s="4">
        <v>0.27</v>
      </c>
      <c r="AL47" s="4">
        <v>0.08</v>
      </c>
      <c r="AN47" s="4">
        <v>5.33</v>
      </c>
      <c r="AO47" s="4">
        <v>3.94</v>
      </c>
      <c r="AP47" s="4">
        <v>0.03</v>
      </c>
      <c r="BF47" s="4">
        <v>1.91</v>
      </c>
      <c r="CJ47" s="4">
        <v>24.9</v>
      </c>
      <c r="CK47" s="4">
        <v>8.1</v>
      </c>
      <c r="CN47" s="4">
        <v>0.9</v>
      </c>
      <c r="CO47" s="4">
        <v>0.5</v>
      </c>
      <c r="CP47" s="4">
        <v>6.7</v>
      </c>
      <c r="CQ47" s="4">
        <v>43.4</v>
      </c>
      <c r="CR47" s="4">
        <v>15.6</v>
      </c>
      <c r="CW47" s="4">
        <v>109</v>
      </c>
      <c r="CX47" s="4">
        <v>47.4</v>
      </c>
      <c r="CY47" s="4">
        <v>18.5</v>
      </c>
      <c r="CZ47" s="4">
        <v>295</v>
      </c>
      <c r="DA47" s="4">
        <v>13.8</v>
      </c>
      <c r="DM47" s="4">
        <v>1.5</v>
      </c>
      <c r="DN47" s="4">
        <v>384</v>
      </c>
      <c r="DO47" s="4">
        <v>48.2</v>
      </c>
      <c r="DP47" s="4">
        <v>87.1</v>
      </c>
      <c r="DQ47" s="4">
        <v>10.1</v>
      </c>
      <c r="DR47" s="4">
        <v>36</v>
      </c>
      <c r="DS47" s="4">
        <v>5.3</v>
      </c>
      <c r="DT47" s="4">
        <v>1</v>
      </c>
      <c r="DU47" s="4">
        <v>6.3</v>
      </c>
      <c r="DV47" s="4">
        <v>0.8</v>
      </c>
      <c r="DW47" s="4">
        <v>3.5</v>
      </c>
      <c r="DX47" s="4">
        <v>0.7</v>
      </c>
      <c r="DY47" s="4">
        <v>2.2000000000000002</v>
      </c>
      <c r="DZ47" s="4">
        <v>0.3</v>
      </c>
      <c r="EA47" s="4">
        <v>2</v>
      </c>
      <c r="EB47" s="4">
        <v>0.3</v>
      </c>
      <c r="EC47" s="4">
        <v>9.1999999999999993</v>
      </c>
      <c r="ED47" s="4">
        <v>0.8</v>
      </c>
      <c r="EM47" s="4">
        <v>37.9</v>
      </c>
      <c r="EO47" s="4">
        <v>4.0999999999999996</v>
      </c>
      <c r="EP47" s="4">
        <v>0.7</v>
      </c>
      <c r="FP47" s="1" t="s">
        <v>4304</v>
      </c>
    </row>
    <row r="48" spans="1:172" x14ac:dyDescent="0.35">
      <c r="A48" s="1" t="s">
        <v>4315</v>
      </c>
      <c r="E48" s="56">
        <v>40.588888888888889</v>
      </c>
      <c r="F48" s="56">
        <v>40.588888888888889</v>
      </c>
      <c r="G48" s="56">
        <v>117.88972222222223</v>
      </c>
      <c r="H48" s="56">
        <v>117.88972222222223</v>
      </c>
      <c r="L48" s="1" t="s">
        <v>4316</v>
      </c>
      <c r="Q48" s="54">
        <v>129</v>
      </c>
      <c r="AB48" s="68">
        <v>61.685000000000002</v>
      </c>
      <c r="AC48" s="68">
        <v>0.95899999999999996</v>
      </c>
      <c r="AE48" s="68">
        <v>14.731</v>
      </c>
      <c r="AI48" s="4">
        <v>5.8145075999999998</v>
      </c>
      <c r="AJ48" s="4">
        <v>3.82</v>
      </c>
      <c r="AK48" s="69">
        <v>2.7130000000000001</v>
      </c>
      <c r="AL48" s="4">
        <v>7.8E-2</v>
      </c>
      <c r="AN48" s="4">
        <v>4.1420000000000003</v>
      </c>
      <c r="AO48" s="4">
        <v>4.2729999999999997</v>
      </c>
      <c r="AP48" s="70">
        <v>0.42299999999999999</v>
      </c>
      <c r="BF48" s="4">
        <v>0.82466129982310898</v>
      </c>
      <c r="BT48" s="4">
        <v>19.09</v>
      </c>
      <c r="BU48" s="4">
        <v>2.5</v>
      </c>
      <c r="CJ48" s="4">
        <v>83.72</v>
      </c>
      <c r="CK48" s="4">
        <v>96.74</v>
      </c>
      <c r="CN48" s="4">
        <v>14.56</v>
      </c>
      <c r="CO48" s="4">
        <v>40.22</v>
      </c>
      <c r="CP48" s="4">
        <v>15.49</v>
      </c>
      <c r="CQ48" s="4">
        <v>69.900000000000006</v>
      </c>
      <c r="CR48" s="4">
        <v>19.739999999999998</v>
      </c>
      <c r="CW48" s="4">
        <v>89.88</v>
      </c>
      <c r="CX48" s="4">
        <v>749.8</v>
      </c>
      <c r="CY48" s="4">
        <v>11.81134</v>
      </c>
      <c r="CZ48" s="4">
        <v>303.91699999999997</v>
      </c>
      <c r="DA48" s="4">
        <v>36.020000000000003</v>
      </c>
      <c r="DM48" s="4">
        <v>2.073</v>
      </c>
      <c r="DN48" s="4">
        <v>1277</v>
      </c>
      <c r="DO48" s="4">
        <v>55.082500000000003</v>
      </c>
      <c r="DP48" s="4">
        <v>121.2976</v>
      </c>
      <c r="DQ48" s="4">
        <v>11.835929999999999</v>
      </c>
      <c r="DR48" s="4">
        <v>40.381030000000003</v>
      </c>
      <c r="DS48" s="4">
        <v>6.3469236059999998</v>
      </c>
      <c r="DT48" s="4">
        <v>1.7531270000000001</v>
      </c>
      <c r="DU48" s="4">
        <v>5.405062</v>
      </c>
      <c r="DV48" s="4">
        <v>0.56963900000000001</v>
      </c>
      <c r="DW48" s="4">
        <v>2.631367</v>
      </c>
      <c r="DX48" s="4">
        <v>0.45394400000000001</v>
      </c>
      <c r="DY48" s="4">
        <v>1.206833</v>
      </c>
      <c r="DZ48" s="4">
        <v>0.14885300000000001</v>
      </c>
      <c r="EA48" s="4">
        <v>0.83764400000000006</v>
      </c>
      <c r="EB48" s="4">
        <v>0.131907</v>
      </c>
      <c r="EC48" s="4">
        <v>9.0960000000000001</v>
      </c>
      <c r="ED48" s="4">
        <v>1.7989999999999999</v>
      </c>
      <c r="EM48" s="4">
        <v>21.64</v>
      </c>
      <c r="EN48" s="1"/>
      <c r="EO48" s="4">
        <v>17.690000000000001</v>
      </c>
      <c r="EP48" s="4">
        <v>1.377</v>
      </c>
      <c r="FP48" s="1" t="s">
        <v>4317</v>
      </c>
    </row>
    <row r="49" spans="1:172" x14ac:dyDescent="0.35">
      <c r="A49" s="1" t="s">
        <v>4315</v>
      </c>
      <c r="E49" s="56">
        <v>40.599166666666669</v>
      </c>
      <c r="F49" s="56">
        <v>40.599166666666669</v>
      </c>
      <c r="G49" s="56">
        <v>117.81</v>
      </c>
      <c r="H49" s="56">
        <v>117.81</v>
      </c>
      <c r="L49" s="1" t="s">
        <v>4318</v>
      </c>
      <c r="Q49" s="54">
        <v>129</v>
      </c>
      <c r="AB49" s="68">
        <v>61.697000000000003</v>
      </c>
      <c r="AC49" s="68">
        <v>1.0529999999999999</v>
      </c>
      <c r="AE49" s="68">
        <v>14.816000000000001</v>
      </c>
      <c r="AI49" s="4">
        <v>5.6066538000000001</v>
      </c>
      <c r="AJ49" s="4">
        <v>3.44</v>
      </c>
      <c r="AK49" s="69">
        <v>2.57</v>
      </c>
      <c r="AL49" s="4">
        <v>0.08</v>
      </c>
      <c r="AN49" s="4">
        <v>4.649</v>
      </c>
      <c r="AO49" s="4">
        <v>4.2619999999999996</v>
      </c>
      <c r="AP49" s="70">
        <v>0.48</v>
      </c>
      <c r="BF49" s="4">
        <v>0.82426127527217463</v>
      </c>
      <c r="BT49" s="4">
        <v>27.57</v>
      </c>
      <c r="BU49" s="4">
        <v>5.2690000000000001</v>
      </c>
      <c r="CJ49" s="4">
        <v>88.4</v>
      </c>
      <c r="CK49" s="4">
        <v>81.400000000000006</v>
      </c>
      <c r="CN49" s="4">
        <v>14</v>
      </c>
      <c r="CO49" s="4">
        <v>35.35</v>
      </c>
      <c r="CP49" s="4">
        <v>94.76</v>
      </c>
      <c r="CQ49" s="4">
        <v>83.14</v>
      </c>
      <c r="CR49" s="4">
        <v>22.47</v>
      </c>
      <c r="CW49" s="4">
        <v>183</v>
      </c>
      <c r="CX49" s="4">
        <v>733.3</v>
      </c>
      <c r="CY49" s="4">
        <v>15.433479999999999</v>
      </c>
      <c r="CZ49" s="4">
        <v>392.44400000000002</v>
      </c>
      <c r="DA49" s="4">
        <v>55.24</v>
      </c>
      <c r="DM49" s="4">
        <v>6.976</v>
      </c>
      <c r="DN49" s="4">
        <v>1285</v>
      </c>
      <c r="DO49" s="4">
        <v>41.405670000000001</v>
      </c>
      <c r="DP49" s="4">
        <v>97.689340000000001</v>
      </c>
      <c r="DQ49" s="4">
        <v>11.835929999999999</v>
      </c>
      <c r="DR49" s="4">
        <v>43.724679999999999</v>
      </c>
      <c r="DS49" s="4">
        <v>7.5542188579999996</v>
      </c>
      <c r="DT49" s="4">
        <v>2.0294819999999998</v>
      </c>
      <c r="DU49" s="4">
        <v>5.9256140000000004</v>
      </c>
      <c r="DV49" s="4">
        <v>0.71417399999999998</v>
      </c>
      <c r="DW49" s="4">
        <v>3.3632710000000001</v>
      </c>
      <c r="DX49" s="4">
        <v>0.58488899999999999</v>
      </c>
      <c r="DY49" s="4">
        <v>1.5653840000000001</v>
      </c>
      <c r="DZ49" s="4">
        <v>0.20138900000000001</v>
      </c>
      <c r="EA49" s="4">
        <v>1.1194679999999999</v>
      </c>
      <c r="EB49" s="4">
        <v>0.175875</v>
      </c>
      <c r="EC49" s="4">
        <v>10.68</v>
      </c>
      <c r="ED49" s="4">
        <v>3.8660000000000001</v>
      </c>
      <c r="EM49" s="4">
        <v>27.67</v>
      </c>
      <c r="EN49" s="1"/>
      <c r="EO49" s="4">
        <v>26.96</v>
      </c>
      <c r="EP49" s="4">
        <v>5.1264000000000003</v>
      </c>
      <c r="FP49" s="1" t="s">
        <v>4319</v>
      </c>
    </row>
    <row r="50" spans="1:172" x14ac:dyDescent="0.35">
      <c r="A50" s="1" t="s">
        <v>4315</v>
      </c>
      <c r="E50" s="56">
        <v>40.602222222222224</v>
      </c>
      <c r="F50" s="56">
        <v>40.602222222222224</v>
      </c>
      <c r="G50" s="56">
        <v>117.80861111111111</v>
      </c>
      <c r="H50" s="56">
        <v>117.80861111111111</v>
      </c>
      <c r="L50" s="1" t="s">
        <v>4320</v>
      </c>
      <c r="Q50" s="54">
        <v>129</v>
      </c>
      <c r="AB50" s="68">
        <v>60.841000000000001</v>
      </c>
      <c r="AC50" s="68">
        <v>1.163</v>
      </c>
      <c r="AE50" s="68">
        <v>15.241</v>
      </c>
      <c r="AI50" s="4">
        <v>6.0034656000000002</v>
      </c>
      <c r="AJ50" s="4">
        <v>3.5720000000000001</v>
      </c>
      <c r="AK50" s="69">
        <v>2.4950000000000001</v>
      </c>
      <c r="AL50" s="4">
        <v>8.4000000000000005E-2</v>
      </c>
      <c r="AN50" s="4">
        <v>4.492</v>
      </c>
      <c r="AO50" s="4">
        <v>4.2830000000000004</v>
      </c>
      <c r="AP50" s="70">
        <v>0.53900000000000003</v>
      </c>
      <c r="BF50" s="4">
        <v>0.71858043701411334</v>
      </c>
      <c r="BT50" s="4">
        <v>17.989999999999998</v>
      </c>
      <c r="BU50" s="4">
        <v>4.2229999999999999</v>
      </c>
      <c r="CJ50" s="4">
        <v>92.7</v>
      </c>
      <c r="CK50" s="4">
        <v>58.75</v>
      </c>
      <c r="CN50" s="4">
        <v>14.74</v>
      </c>
      <c r="CO50" s="4">
        <v>33.47</v>
      </c>
      <c r="CP50" s="4">
        <v>662.3</v>
      </c>
      <c r="CQ50" s="4">
        <v>83.85</v>
      </c>
      <c r="CR50" s="4">
        <v>22.23</v>
      </c>
      <c r="CW50" s="4">
        <v>160.9</v>
      </c>
      <c r="CX50" s="4">
        <v>805.5</v>
      </c>
      <c r="CY50" s="4">
        <v>15.19725</v>
      </c>
      <c r="CZ50" s="4">
        <v>345.89100000000002</v>
      </c>
      <c r="DA50" s="4">
        <v>49.01</v>
      </c>
      <c r="DM50" s="4">
        <v>6.1289999999999996</v>
      </c>
      <c r="DN50" s="4">
        <v>1387</v>
      </c>
      <c r="DO50" s="4">
        <v>54.067830000000001</v>
      </c>
      <c r="DP50" s="4">
        <v>118.04130000000001</v>
      </c>
      <c r="DQ50" s="4">
        <v>13.40854</v>
      </c>
      <c r="DR50" s="4">
        <v>48.182879999999997</v>
      </c>
      <c r="DS50" s="4">
        <v>7.8301720579999996</v>
      </c>
      <c r="DT50" s="4">
        <v>2.2540200000000001</v>
      </c>
      <c r="DU50" s="4">
        <v>6.3247030000000004</v>
      </c>
      <c r="DV50" s="4">
        <v>0.71417399999999998</v>
      </c>
      <c r="DW50" s="4">
        <v>3.284853</v>
      </c>
      <c r="DX50" s="4">
        <v>0.57615899999999998</v>
      </c>
      <c r="DY50" s="4">
        <v>1.5041679999999999</v>
      </c>
      <c r="DZ50" s="4">
        <v>0.18387700000000001</v>
      </c>
      <c r="EA50" s="4">
        <v>1.041183</v>
      </c>
      <c r="EB50" s="4">
        <v>0.16708200000000001</v>
      </c>
      <c r="EC50" s="4">
        <v>10.548</v>
      </c>
      <c r="ED50" s="4">
        <v>2.9750000000000001</v>
      </c>
      <c r="EM50" s="4">
        <v>25.29</v>
      </c>
      <c r="EN50" s="1"/>
      <c r="EO50" s="4">
        <v>26.8</v>
      </c>
      <c r="EP50" s="4">
        <v>5.9021999999999997</v>
      </c>
      <c r="FP50" s="1" t="s">
        <v>4321</v>
      </c>
    </row>
    <row r="51" spans="1:172" x14ac:dyDescent="0.35">
      <c r="A51" s="1" t="s">
        <v>4315</v>
      </c>
      <c r="E51" s="56">
        <v>40.671666666666667</v>
      </c>
      <c r="F51" s="56">
        <v>40.671666666666667</v>
      </c>
      <c r="G51" s="56">
        <v>117.86083333333333</v>
      </c>
      <c r="H51" s="56">
        <v>117.86083333333333</v>
      </c>
      <c r="L51" s="1" t="s">
        <v>4322</v>
      </c>
      <c r="Q51" s="54">
        <v>129</v>
      </c>
      <c r="AB51" s="68">
        <v>60.281999999999996</v>
      </c>
      <c r="AC51" s="68">
        <v>0.98599999999999999</v>
      </c>
      <c r="AE51" s="68">
        <v>15.554</v>
      </c>
      <c r="AI51" s="4">
        <v>5.6246498000000003</v>
      </c>
      <c r="AJ51" s="4">
        <v>3.859</v>
      </c>
      <c r="AK51" s="69">
        <v>3.1019999999999999</v>
      </c>
      <c r="AL51" s="4">
        <v>0.08</v>
      </c>
      <c r="AN51" s="4">
        <v>4.0910000000000002</v>
      </c>
      <c r="AO51" s="4">
        <v>4.5129999999999999</v>
      </c>
      <c r="AP51" s="70">
        <v>0.47799999999999998</v>
      </c>
      <c r="BF51" s="4">
        <v>0.90073529411750697</v>
      </c>
      <c r="BT51" s="4">
        <v>20.07</v>
      </c>
      <c r="BU51" s="4">
        <v>3.202</v>
      </c>
      <c r="CJ51" s="4">
        <v>91.47</v>
      </c>
      <c r="CK51" s="4">
        <v>84.71</v>
      </c>
      <c r="CN51" s="4">
        <v>19.04</v>
      </c>
      <c r="CO51" s="4">
        <v>45.92</v>
      </c>
      <c r="CP51" s="4">
        <v>21.84</v>
      </c>
      <c r="CQ51" s="4">
        <v>66.59</v>
      </c>
      <c r="CR51" s="4">
        <v>20.93</v>
      </c>
      <c r="CW51" s="4">
        <v>87.95</v>
      </c>
      <c r="CX51" s="4">
        <v>894</v>
      </c>
      <c r="CY51" s="4">
        <v>15.35474</v>
      </c>
      <c r="CZ51" s="4">
        <v>253.131</v>
      </c>
      <c r="DA51" s="4">
        <v>46.46</v>
      </c>
      <c r="DM51" s="4">
        <v>2.5419999999999998</v>
      </c>
      <c r="DN51" s="4">
        <v>1292</v>
      </c>
      <c r="DO51" s="4">
        <v>52.012889999999999</v>
      </c>
      <c r="DP51" s="4">
        <v>114.785</v>
      </c>
      <c r="DQ51" s="4">
        <v>13.32577</v>
      </c>
      <c r="DR51" s="4">
        <v>48.097149999999999</v>
      </c>
      <c r="DS51" s="4">
        <v>7.9509015830000003</v>
      </c>
      <c r="DT51" s="4">
        <v>2.357653</v>
      </c>
      <c r="DU51" s="4">
        <v>6.4895449999999997</v>
      </c>
      <c r="DV51" s="4">
        <v>0.73117799999999999</v>
      </c>
      <c r="DW51" s="4">
        <v>3.4068360000000002</v>
      </c>
      <c r="DX51" s="4">
        <v>0.60234799999999999</v>
      </c>
      <c r="DY51" s="4">
        <v>1.5566390000000001</v>
      </c>
      <c r="DZ51" s="4">
        <v>0.192633</v>
      </c>
      <c r="EA51" s="4">
        <v>1.0881540000000001</v>
      </c>
      <c r="EB51" s="4">
        <v>0.175875</v>
      </c>
      <c r="EC51" s="4">
        <v>9.0749999999999993</v>
      </c>
      <c r="ED51" s="4">
        <v>2.76</v>
      </c>
      <c r="EM51" s="4">
        <v>20.59</v>
      </c>
      <c r="EN51" s="1"/>
      <c r="EO51" s="4">
        <v>15.49</v>
      </c>
      <c r="EP51" s="4">
        <v>2.6676000000000002</v>
      </c>
      <c r="FP51" s="1" t="s">
        <v>4323</v>
      </c>
    </row>
    <row r="52" spans="1:172" x14ac:dyDescent="0.35">
      <c r="A52" s="1" t="s">
        <v>4315</v>
      </c>
      <c r="E52" s="56">
        <v>40.666944444444439</v>
      </c>
      <c r="F52" s="56">
        <v>40.666944444444439</v>
      </c>
      <c r="G52" s="56">
        <v>117.85833333333333</v>
      </c>
      <c r="H52" s="56">
        <v>117.85833333333333</v>
      </c>
      <c r="L52" s="1" t="s">
        <v>4324</v>
      </c>
      <c r="Q52" s="54">
        <v>129</v>
      </c>
      <c r="AB52" s="68">
        <v>61.805</v>
      </c>
      <c r="AC52" s="68">
        <v>0.84399999999999997</v>
      </c>
      <c r="AE52" s="68">
        <v>15.327</v>
      </c>
      <c r="AI52" s="4">
        <v>5.2413350000000003</v>
      </c>
      <c r="AJ52" s="4">
        <v>3.8420000000000001</v>
      </c>
      <c r="AK52" s="69">
        <v>2.8740000000000001</v>
      </c>
      <c r="AL52" s="4">
        <v>8.1000000000000003E-2</v>
      </c>
      <c r="AN52" s="4">
        <v>4.2889999999999997</v>
      </c>
      <c r="AO52" s="4">
        <v>4.2510000000000003</v>
      </c>
      <c r="AP52" s="70">
        <v>0.38900000000000001</v>
      </c>
      <c r="BF52" s="4">
        <v>0.57346559206451619</v>
      </c>
      <c r="BT52" s="4">
        <v>17.760000000000002</v>
      </c>
      <c r="BU52" s="4">
        <v>3.395</v>
      </c>
      <c r="CJ52" s="4">
        <v>80.739999999999995</v>
      </c>
      <c r="CK52" s="4">
        <v>77.02</v>
      </c>
      <c r="CN52" s="4">
        <v>13.89</v>
      </c>
      <c r="CO52" s="4">
        <v>39.979999999999997</v>
      </c>
      <c r="CP52" s="4">
        <v>22.06</v>
      </c>
      <c r="CQ52" s="4">
        <v>59.09</v>
      </c>
      <c r="CR52" s="4">
        <v>19.82</v>
      </c>
      <c r="CW52" s="4">
        <v>83.66</v>
      </c>
      <c r="CX52" s="4">
        <v>820.9</v>
      </c>
      <c r="CY52" s="4">
        <v>13.937379999999999</v>
      </c>
      <c r="CZ52" s="4">
        <v>243.239</v>
      </c>
      <c r="DA52" s="4">
        <v>39.369999999999997</v>
      </c>
      <c r="DM52" s="4">
        <v>2.2639999999999998</v>
      </c>
      <c r="DN52" s="4">
        <v>1322</v>
      </c>
      <c r="DO52" s="4">
        <v>48.516939999999998</v>
      </c>
      <c r="DP52" s="4">
        <v>111.5287</v>
      </c>
      <c r="DQ52" s="4">
        <v>11.504860000000001</v>
      </c>
      <c r="DR52" s="4">
        <v>39.866619999999998</v>
      </c>
      <c r="DS52" s="4">
        <v>6.562512044</v>
      </c>
      <c r="DT52" s="4">
        <v>2.0122100000000001</v>
      </c>
      <c r="DU52" s="4">
        <v>5.4831450000000004</v>
      </c>
      <c r="DV52" s="4">
        <v>0.62065099999999995</v>
      </c>
      <c r="DW52" s="4">
        <v>2.9711799999999999</v>
      </c>
      <c r="DX52" s="4">
        <v>0.54124099999999997</v>
      </c>
      <c r="DY52" s="4">
        <v>1.425462</v>
      </c>
      <c r="DZ52" s="4">
        <v>0.192633</v>
      </c>
      <c r="EA52" s="4">
        <v>1.0881540000000001</v>
      </c>
      <c r="EB52" s="4">
        <v>0.175875</v>
      </c>
      <c r="EC52" s="4">
        <v>8.4570000000000007</v>
      </c>
      <c r="ED52" s="4">
        <v>2.2879999999999998</v>
      </c>
      <c r="EM52" s="4">
        <v>19.760000000000002</v>
      </c>
      <c r="EN52" s="1"/>
      <c r="EO52" s="4">
        <v>13.26</v>
      </c>
      <c r="EP52" s="4">
        <v>2.0907</v>
      </c>
      <c r="FP52" s="1" t="s">
        <v>4325</v>
      </c>
    </row>
    <row r="53" spans="1:172" x14ac:dyDescent="0.35">
      <c r="A53" s="1" t="s">
        <v>4315</v>
      </c>
      <c r="E53" s="56">
        <v>40.587222222222223</v>
      </c>
      <c r="F53" s="56">
        <v>40.587222222222223</v>
      </c>
      <c r="G53" s="56">
        <v>117.88694444444445</v>
      </c>
      <c r="H53" s="56">
        <v>117.88694444444445</v>
      </c>
      <c r="L53" s="1" t="s">
        <v>4326</v>
      </c>
      <c r="Q53" s="54">
        <v>129</v>
      </c>
      <c r="AB53" s="68">
        <v>61.965000000000003</v>
      </c>
      <c r="AC53" s="68">
        <v>0.89800000000000002</v>
      </c>
      <c r="AE53" s="68">
        <v>15.134</v>
      </c>
      <c r="AI53" s="4">
        <v>5.4095975999999997</v>
      </c>
      <c r="AJ53" s="4">
        <v>3.8069999999999999</v>
      </c>
      <c r="AK53" s="69">
        <v>2.6629999999999998</v>
      </c>
      <c r="AL53" s="4">
        <v>7.1999999999999995E-2</v>
      </c>
      <c r="AN53" s="4">
        <v>4.3419999999999996</v>
      </c>
      <c r="AO53" s="4">
        <v>4.3719999999999999</v>
      </c>
      <c r="AP53" s="70">
        <v>0.39900000000000002</v>
      </c>
      <c r="BF53" s="4">
        <v>0.42860969729435405</v>
      </c>
      <c r="BT53" s="4">
        <v>24.7</v>
      </c>
      <c r="BU53" s="4">
        <v>2.839</v>
      </c>
      <c r="CJ53" s="4">
        <v>82.9</v>
      </c>
      <c r="CK53" s="4">
        <v>87.52</v>
      </c>
      <c r="CN53" s="4">
        <v>14.07</v>
      </c>
      <c r="CO53" s="4">
        <v>40.43</v>
      </c>
      <c r="CP53" s="4">
        <v>16.079999999999998</v>
      </c>
      <c r="CQ53" s="4">
        <v>71.94</v>
      </c>
      <c r="CR53" s="4">
        <v>20.96</v>
      </c>
      <c r="CW53" s="4">
        <v>113.8</v>
      </c>
      <c r="CX53" s="4">
        <v>811.8</v>
      </c>
      <c r="CY53" s="4">
        <v>10.866429999999999</v>
      </c>
      <c r="CZ53" s="4">
        <v>293.60500000000002</v>
      </c>
      <c r="DA53" s="4">
        <v>37.86</v>
      </c>
      <c r="DM53" s="4">
        <v>3.6739999999999999</v>
      </c>
      <c r="DN53" s="4">
        <v>1801</v>
      </c>
      <c r="DO53" s="4">
        <v>44.765189999999997</v>
      </c>
      <c r="DP53" s="4">
        <v>102.57380000000001</v>
      </c>
      <c r="DQ53" s="4">
        <v>10.51163</v>
      </c>
      <c r="DR53" s="4">
        <v>36.86591</v>
      </c>
      <c r="DS53" s="4">
        <v>5.881252581</v>
      </c>
      <c r="DT53" s="4">
        <v>1.8222149999999999</v>
      </c>
      <c r="DU53" s="4">
        <v>4.9105379999999998</v>
      </c>
      <c r="DV53" s="4">
        <v>0.52712899999999996</v>
      </c>
      <c r="DW53" s="4">
        <v>2.3699729999999999</v>
      </c>
      <c r="DX53" s="4">
        <v>0.427755</v>
      </c>
      <c r="DY53" s="4">
        <v>1.093145</v>
      </c>
      <c r="DZ53" s="4">
        <v>0.13134100000000001</v>
      </c>
      <c r="EA53" s="4">
        <v>0.75935900000000001</v>
      </c>
      <c r="EB53" s="4">
        <v>0.123113</v>
      </c>
      <c r="EC53" s="4">
        <v>7.843</v>
      </c>
      <c r="ED53" s="4">
        <v>2.2360000000000002</v>
      </c>
      <c r="EM53" s="4">
        <v>22.09</v>
      </c>
      <c r="EN53" s="1"/>
      <c r="EO53" s="4">
        <v>15.54</v>
      </c>
      <c r="EP53" s="4">
        <v>3.87</v>
      </c>
      <c r="FP53" s="1" t="s">
        <v>4327</v>
      </c>
    </row>
    <row r="54" spans="1:172" x14ac:dyDescent="0.35">
      <c r="A54" s="1" t="s">
        <v>4315</v>
      </c>
      <c r="E54" s="56">
        <v>40.583888888888893</v>
      </c>
      <c r="F54" s="56">
        <v>40.583888888888893</v>
      </c>
      <c r="G54" s="56">
        <v>117.88444444444445</v>
      </c>
      <c r="H54" s="56">
        <v>117.88444444444445</v>
      </c>
      <c r="L54" s="1" t="s">
        <v>4328</v>
      </c>
      <c r="Q54" s="54">
        <v>129</v>
      </c>
      <c r="AB54" s="68">
        <v>63.576999999999998</v>
      </c>
      <c r="AC54" s="68">
        <v>0.78900000000000003</v>
      </c>
      <c r="AE54" s="68">
        <v>14.938000000000001</v>
      </c>
      <c r="AI54" s="4">
        <v>4.8814150000000005</v>
      </c>
      <c r="AJ54" s="4">
        <v>3.41</v>
      </c>
      <c r="AK54" s="69">
        <v>2.3180000000000001</v>
      </c>
      <c r="AL54" s="4">
        <v>6.9000000000000006E-2</v>
      </c>
      <c r="AN54" s="4">
        <v>4.3529999999999998</v>
      </c>
      <c r="AO54" s="4">
        <v>4.3280000000000003</v>
      </c>
      <c r="AP54" s="70">
        <v>0.35199999999999998</v>
      </c>
      <c r="BF54" s="4">
        <v>0.54094385375869181</v>
      </c>
      <c r="BT54" s="4">
        <v>21.02</v>
      </c>
      <c r="BU54" s="4">
        <v>3.1459999999999999</v>
      </c>
      <c r="CJ54" s="4">
        <v>71.59</v>
      </c>
      <c r="CK54" s="4">
        <v>74.37</v>
      </c>
      <c r="CN54" s="4">
        <v>11.95</v>
      </c>
      <c r="CO54" s="4">
        <v>32.54</v>
      </c>
      <c r="CP54" s="4">
        <v>24.85</v>
      </c>
      <c r="CQ54" s="4">
        <v>68.37</v>
      </c>
      <c r="CR54" s="4">
        <v>20.68</v>
      </c>
      <c r="CW54" s="4">
        <v>122.9</v>
      </c>
      <c r="CX54" s="4">
        <v>810.7</v>
      </c>
      <c r="CY54" s="4">
        <v>11.26014</v>
      </c>
      <c r="CZ54" s="4">
        <v>252.88900000000001</v>
      </c>
      <c r="DA54" s="4">
        <v>37.51</v>
      </c>
      <c r="DM54" s="4">
        <v>3.48</v>
      </c>
      <c r="DN54" s="4">
        <v>1487</v>
      </c>
      <c r="DO54" s="4">
        <v>48.005339999999997</v>
      </c>
      <c r="DP54" s="4">
        <v>96.061179999999993</v>
      </c>
      <c r="DQ54" s="4">
        <v>10.67717</v>
      </c>
      <c r="DR54" s="4">
        <v>36.780169999999998</v>
      </c>
      <c r="DS54" s="4">
        <v>5.8553819679999997</v>
      </c>
      <c r="DT54" s="4">
        <v>1.7272179999999999</v>
      </c>
      <c r="DU54" s="4">
        <v>4.9278899999999997</v>
      </c>
      <c r="DV54" s="4">
        <v>0.53563099999999997</v>
      </c>
      <c r="DW54" s="4">
        <v>2.4571049999999999</v>
      </c>
      <c r="DX54" s="4">
        <v>0.427755</v>
      </c>
      <c r="DY54" s="4">
        <v>1.136871</v>
      </c>
      <c r="DZ54" s="4">
        <v>0.14885300000000001</v>
      </c>
      <c r="EA54" s="4">
        <v>0.78284500000000001</v>
      </c>
      <c r="EB54" s="4">
        <v>0.131907</v>
      </c>
      <c r="EC54" s="4">
        <v>7.8029999999999999</v>
      </c>
      <c r="ED54" s="4">
        <v>2.343</v>
      </c>
      <c r="EM54" s="4">
        <v>24.03</v>
      </c>
      <c r="EN54" s="1"/>
      <c r="EO54" s="4">
        <v>17.2</v>
      </c>
      <c r="EP54" s="4">
        <v>5.0922000000000001</v>
      </c>
      <c r="FP54" s="1" t="s">
        <v>4329</v>
      </c>
    </row>
    <row r="55" spans="1:172" x14ac:dyDescent="0.35">
      <c r="A55" s="1" t="s">
        <v>4315</v>
      </c>
      <c r="E55" s="56">
        <v>40.580277777777781</v>
      </c>
      <c r="F55" s="56">
        <v>40.580277777777781</v>
      </c>
      <c r="G55" s="56">
        <v>117.88111111111111</v>
      </c>
      <c r="H55" s="56">
        <v>117.88111111111111</v>
      </c>
      <c r="L55" s="1" t="s">
        <v>4330</v>
      </c>
      <c r="Q55" s="54">
        <v>129</v>
      </c>
      <c r="AB55" s="68">
        <v>62.594999999999999</v>
      </c>
      <c r="AC55" s="68">
        <v>0.84099999999999997</v>
      </c>
      <c r="AE55" s="68">
        <v>15.164999999999999</v>
      </c>
      <c r="AI55" s="4">
        <v>5.3574092000000002</v>
      </c>
      <c r="AJ55" s="4">
        <v>3.4409999999999998</v>
      </c>
      <c r="AK55" s="69">
        <v>2.347</v>
      </c>
      <c r="AL55" s="4">
        <v>7.0999999999999994E-2</v>
      </c>
      <c r="AN55" s="4">
        <v>4.5229999999999997</v>
      </c>
      <c r="AO55" s="4">
        <v>4.5119999999999996</v>
      </c>
      <c r="AP55" s="70">
        <v>0.36299999999999999</v>
      </c>
      <c r="BF55" s="4">
        <v>0.28924026224451543</v>
      </c>
      <c r="BT55" s="4">
        <v>22.85</v>
      </c>
      <c r="BU55" s="4">
        <v>3.6150000000000002</v>
      </c>
      <c r="CJ55" s="4">
        <v>78.77</v>
      </c>
      <c r="CK55" s="4">
        <v>73.680000000000007</v>
      </c>
      <c r="CN55" s="4">
        <v>14.03</v>
      </c>
      <c r="CO55" s="4">
        <v>36.619999999999997</v>
      </c>
      <c r="CP55" s="4">
        <v>19.059999999999999</v>
      </c>
      <c r="CQ55" s="4">
        <v>71.14</v>
      </c>
      <c r="CR55" s="4">
        <v>22.04</v>
      </c>
      <c r="CW55" s="4">
        <v>138.30000000000001</v>
      </c>
      <c r="CX55" s="4">
        <v>830.4</v>
      </c>
      <c r="CY55" s="4">
        <v>11.417630000000001</v>
      </c>
      <c r="CZ55" s="4">
        <v>292.67899999999997</v>
      </c>
      <c r="DA55" s="4">
        <v>42.55</v>
      </c>
      <c r="DM55" s="4">
        <v>3.948</v>
      </c>
      <c r="DN55" s="4">
        <v>1435</v>
      </c>
      <c r="DO55" s="4">
        <v>50.733890000000002</v>
      </c>
      <c r="DP55" s="4">
        <v>101.7597</v>
      </c>
      <c r="DQ55" s="4">
        <v>11.173780000000001</v>
      </c>
      <c r="DR55" s="4">
        <v>38.15193</v>
      </c>
      <c r="DS55" s="4">
        <v>6.0450997940000004</v>
      </c>
      <c r="DT55" s="4">
        <v>1.8135790000000001</v>
      </c>
      <c r="DU55" s="4">
        <v>5.032</v>
      </c>
      <c r="DV55" s="4">
        <v>0.55263499999999999</v>
      </c>
      <c r="DW55" s="4">
        <v>2.448391</v>
      </c>
      <c r="DX55" s="4">
        <v>0.427755</v>
      </c>
      <c r="DY55" s="4">
        <v>1.128126</v>
      </c>
      <c r="DZ55" s="4">
        <v>0.140097</v>
      </c>
      <c r="EA55" s="4">
        <v>0.82198700000000002</v>
      </c>
      <c r="EB55" s="4">
        <v>0.131907</v>
      </c>
      <c r="EC55" s="4">
        <v>8.93</v>
      </c>
      <c r="ED55" s="4">
        <v>2.456</v>
      </c>
      <c r="EM55" s="4">
        <v>27.26</v>
      </c>
      <c r="EN55" s="1"/>
      <c r="EO55" s="4">
        <v>18.72</v>
      </c>
      <c r="EP55" s="4">
        <v>3.9401999999999999</v>
      </c>
      <c r="FP55" s="1" t="s">
        <v>4331</v>
      </c>
    </row>
    <row r="56" spans="1:172" x14ac:dyDescent="0.35">
      <c r="A56" s="1" t="s">
        <v>4332</v>
      </c>
      <c r="E56" s="56">
        <v>40.581666666666671</v>
      </c>
      <c r="F56" s="56">
        <v>40.581666666666671</v>
      </c>
      <c r="G56" s="56">
        <v>117.88444444444445</v>
      </c>
      <c r="H56" s="56">
        <v>117.88444444444445</v>
      </c>
      <c r="L56" s="1" t="s">
        <v>4333</v>
      </c>
      <c r="Q56" s="54">
        <v>129</v>
      </c>
      <c r="AB56" s="68">
        <v>64.945999999999998</v>
      </c>
      <c r="AC56" s="68">
        <v>0.69199999999999995</v>
      </c>
      <c r="AE56" s="68">
        <v>15.067</v>
      </c>
      <c r="AI56" s="4">
        <v>4.2074648000000003</v>
      </c>
      <c r="AJ56" s="4">
        <v>2.976</v>
      </c>
      <c r="AK56" s="69">
        <v>2.0819999999999999</v>
      </c>
      <c r="AL56" s="4">
        <v>6.2E-2</v>
      </c>
      <c r="AN56" s="4">
        <v>4.415</v>
      </c>
      <c r="AO56" s="4">
        <v>4.508</v>
      </c>
      <c r="AP56" s="70">
        <v>0.32800000000000001</v>
      </c>
      <c r="BF56" s="4">
        <v>0.34716195105028091</v>
      </c>
      <c r="BT56" s="4">
        <v>19.010000000000002</v>
      </c>
      <c r="BU56" s="4">
        <v>2.7949999999999999</v>
      </c>
      <c r="CJ56" s="4">
        <v>63.47</v>
      </c>
      <c r="CK56" s="4">
        <v>61.72</v>
      </c>
      <c r="CN56" s="4">
        <v>10.32</v>
      </c>
      <c r="CO56" s="4">
        <v>27</v>
      </c>
      <c r="CP56" s="4">
        <v>11.36</v>
      </c>
      <c r="CQ56" s="4">
        <v>63.54</v>
      </c>
      <c r="CR56" s="4">
        <v>20.260000000000002</v>
      </c>
      <c r="CW56" s="4">
        <v>127.3</v>
      </c>
      <c r="CX56" s="4">
        <v>768.9</v>
      </c>
      <c r="CY56" s="4">
        <v>9.1341009999999994</v>
      </c>
      <c r="CZ56" s="4">
        <v>209.98099999999999</v>
      </c>
      <c r="DA56" s="4">
        <v>31.69</v>
      </c>
      <c r="DM56" s="4">
        <v>4.3760000000000003</v>
      </c>
      <c r="DN56" s="4">
        <v>1490</v>
      </c>
      <c r="DO56" s="4">
        <v>33.680480000000003</v>
      </c>
      <c r="DP56" s="4">
        <v>80.512289999999993</v>
      </c>
      <c r="DQ56" s="4">
        <v>8.6907189999999996</v>
      </c>
      <c r="DR56" s="4">
        <v>31.03595</v>
      </c>
      <c r="DS56" s="4">
        <v>4.9154163799999999</v>
      </c>
      <c r="DT56" s="4">
        <v>1.4940439999999999</v>
      </c>
      <c r="DU56" s="4">
        <v>3.982221</v>
      </c>
      <c r="DV56" s="4">
        <v>0.43360599999999999</v>
      </c>
      <c r="DW56" s="4">
        <v>2.0388739999999999</v>
      </c>
      <c r="DX56" s="4">
        <v>0.349188</v>
      </c>
      <c r="DY56" s="4">
        <v>0.92698700000000001</v>
      </c>
      <c r="DZ56" s="4">
        <v>0.113829</v>
      </c>
      <c r="EA56" s="4">
        <v>0.65759000000000001</v>
      </c>
      <c r="EB56" s="4">
        <v>0.10552499999999999</v>
      </c>
      <c r="EC56" s="4">
        <v>7.0880000000000001</v>
      </c>
      <c r="ED56" s="4">
        <v>2.0049999999999999</v>
      </c>
      <c r="EM56" s="4">
        <v>28.28</v>
      </c>
      <c r="EN56" s="1"/>
      <c r="EO56" s="4">
        <v>16.02</v>
      </c>
      <c r="EP56" s="4">
        <v>3.7719</v>
      </c>
      <c r="FP56" s="1" t="s">
        <v>4334</v>
      </c>
    </row>
    <row r="57" spans="1:172" x14ac:dyDescent="0.35">
      <c r="A57" s="1" t="s">
        <v>4332</v>
      </c>
      <c r="E57" s="56">
        <v>40.592777777777783</v>
      </c>
      <c r="F57" s="56">
        <v>40.592777777777783</v>
      </c>
      <c r="G57" s="56">
        <v>117.84388888888888</v>
      </c>
      <c r="H57" s="56">
        <v>117.84388888888888</v>
      </c>
      <c r="L57" s="1" t="s">
        <v>4335</v>
      </c>
      <c r="Q57" s="54">
        <v>129</v>
      </c>
      <c r="AB57" s="68">
        <v>63.34</v>
      </c>
      <c r="AC57" s="68">
        <v>0.875</v>
      </c>
      <c r="AE57" s="68">
        <v>14.282</v>
      </c>
      <c r="AI57" s="4">
        <v>5.3007218000000007</v>
      </c>
      <c r="AJ57" s="4">
        <v>3.6080000000000001</v>
      </c>
      <c r="AK57" s="69">
        <v>2.3759999999999999</v>
      </c>
      <c r="AL57" s="4">
        <v>7.9000000000000001E-2</v>
      </c>
      <c r="AN57" s="4">
        <v>4.0990000000000002</v>
      </c>
      <c r="AO57" s="4">
        <v>4.3780000000000001</v>
      </c>
      <c r="AP57" s="70">
        <v>0.50900000000000001</v>
      </c>
      <c r="BF57" s="4">
        <v>0.66012186865263922</v>
      </c>
      <c r="BT57" s="4">
        <v>18.7</v>
      </c>
      <c r="BU57" s="4">
        <v>2.3239999999999998</v>
      </c>
      <c r="CJ57" s="4">
        <v>80.31</v>
      </c>
      <c r="CK57" s="4">
        <v>64.58</v>
      </c>
      <c r="CN57" s="4">
        <v>12.73</v>
      </c>
      <c r="CO57" s="4">
        <v>27.02</v>
      </c>
      <c r="CP57" s="4">
        <v>15.59</v>
      </c>
      <c r="CQ57" s="4">
        <v>62.95</v>
      </c>
      <c r="CR57" s="4">
        <v>19.82</v>
      </c>
      <c r="CW57" s="4">
        <v>87.21</v>
      </c>
      <c r="CX57" s="4">
        <v>953.9</v>
      </c>
      <c r="CY57" s="4">
        <v>11.417630000000001</v>
      </c>
      <c r="CZ57" s="4">
        <v>205.101</v>
      </c>
      <c r="DA57" s="4">
        <v>29.63</v>
      </c>
      <c r="DM57" s="4">
        <v>1.853</v>
      </c>
      <c r="DN57" s="4">
        <v>1444</v>
      </c>
      <c r="DO57" s="4">
        <v>41.866109999999999</v>
      </c>
      <c r="DP57" s="4">
        <v>96.875259999999997</v>
      </c>
      <c r="DQ57" s="4">
        <v>12.001469999999999</v>
      </c>
      <c r="DR57" s="4">
        <v>43.210270000000001</v>
      </c>
      <c r="DS57" s="4">
        <v>6.6832415689999998</v>
      </c>
      <c r="DT57" s="4">
        <v>1.9172130000000001</v>
      </c>
      <c r="DU57" s="4">
        <v>5.3530069999999998</v>
      </c>
      <c r="DV57" s="4">
        <v>0.56963900000000001</v>
      </c>
      <c r="DW57" s="4">
        <v>2.5703749999999999</v>
      </c>
      <c r="DX57" s="4">
        <v>0.43648399999999998</v>
      </c>
      <c r="DY57" s="4">
        <v>1.1893419999999999</v>
      </c>
      <c r="DZ57" s="4">
        <v>0.140097</v>
      </c>
      <c r="EA57" s="4">
        <v>0.77501600000000004</v>
      </c>
      <c r="EB57" s="4">
        <v>0.123113</v>
      </c>
      <c r="EC57" s="4">
        <v>7.8040000000000003</v>
      </c>
      <c r="ED57" s="4">
        <v>1.8740000000000001</v>
      </c>
      <c r="EM57" s="4">
        <v>19.23</v>
      </c>
      <c r="EN57" s="1"/>
      <c r="EO57" s="4">
        <v>11.45</v>
      </c>
      <c r="EP57" s="4">
        <v>2.6928000000000001</v>
      </c>
      <c r="FP57" s="1" t="s">
        <v>4334</v>
      </c>
    </row>
    <row r="58" spans="1:172" x14ac:dyDescent="0.35">
      <c r="A58" s="1" t="s">
        <v>4332</v>
      </c>
      <c r="E58" s="56">
        <v>40.598888888888894</v>
      </c>
      <c r="F58" s="56">
        <v>40.598888888888894</v>
      </c>
      <c r="G58" s="56">
        <v>117.84444444444443</v>
      </c>
      <c r="H58" s="56">
        <v>117.84444444444443</v>
      </c>
      <c r="L58" s="1" t="s">
        <v>4336</v>
      </c>
      <c r="Q58" s="54">
        <v>129</v>
      </c>
      <c r="AB58" s="68">
        <v>66.762</v>
      </c>
      <c r="AC58" s="68">
        <v>0.60699999999999998</v>
      </c>
      <c r="AE58" s="68">
        <v>14.795999999999999</v>
      </c>
      <c r="AI58" s="4">
        <v>4.1282824000000007</v>
      </c>
      <c r="AJ58" s="4">
        <v>2.5209999999999999</v>
      </c>
      <c r="AK58" s="69">
        <v>1.363</v>
      </c>
      <c r="AL58" s="4">
        <v>5.2999999999999999E-2</v>
      </c>
      <c r="AN58" s="4">
        <v>4.3339999999999996</v>
      </c>
      <c r="AO58" s="4">
        <v>4.4589999999999996</v>
      </c>
      <c r="AP58" s="70">
        <v>0.307</v>
      </c>
      <c r="BF58" s="4">
        <v>0.30668574933552584</v>
      </c>
      <c r="BT58" s="4">
        <v>22.69</v>
      </c>
      <c r="BU58" s="4">
        <v>2.855</v>
      </c>
      <c r="CJ58" s="4">
        <v>53.42</v>
      </c>
      <c r="CK58" s="4">
        <v>55.66</v>
      </c>
      <c r="CN58" s="4">
        <v>7.7869999999999999</v>
      </c>
      <c r="CO58" s="4">
        <v>12.51</v>
      </c>
      <c r="CP58" s="4">
        <v>19.649999999999999</v>
      </c>
      <c r="CQ58" s="4">
        <v>49.15</v>
      </c>
      <c r="CR58" s="4">
        <v>20.25</v>
      </c>
      <c r="CW58" s="4">
        <v>99.92</v>
      </c>
      <c r="CX58" s="4">
        <v>733.5</v>
      </c>
      <c r="CY58" s="4">
        <v>7.1891670000000003</v>
      </c>
      <c r="CZ58" s="4">
        <v>183.58099999999999</v>
      </c>
      <c r="DA58" s="4">
        <v>20.92</v>
      </c>
      <c r="DM58" s="4">
        <v>2.802</v>
      </c>
      <c r="DN58" s="4">
        <v>1163</v>
      </c>
      <c r="DO58" s="4">
        <v>40.075510000000001</v>
      </c>
      <c r="DP58" s="4">
        <v>86.292249999999996</v>
      </c>
      <c r="DQ58" s="4">
        <v>8.6079500000000007</v>
      </c>
      <c r="DR58" s="4">
        <v>29.321259999999999</v>
      </c>
      <c r="DS58" s="4">
        <v>4.4756159670000004</v>
      </c>
      <c r="DT58" s="4">
        <v>1.312686</v>
      </c>
      <c r="DU58" s="4">
        <v>3.635186</v>
      </c>
      <c r="DV58" s="4">
        <v>0.37409100000000001</v>
      </c>
      <c r="DW58" s="4">
        <v>1.6293569999999999</v>
      </c>
      <c r="DX58" s="4">
        <v>0.27934999999999999</v>
      </c>
      <c r="DY58" s="4">
        <v>0.70835800000000004</v>
      </c>
      <c r="DZ58" s="4">
        <v>7.8803999999999999E-2</v>
      </c>
      <c r="EA58" s="4">
        <v>0.46970699999999999</v>
      </c>
      <c r="EB58" s="4">
        <v>7.0349999999999996E-2</v>
      </c>
      <c r="EC58" s="4">
        <v>6.2350000000000003</v>
      </c>
      <c r="ED58" s="4">
        <v>1.3160000000000001</v>
      </c>
      <c r="EM58" s="4">
        <v>19.23</v>
      </c>
      <c r="EN58" s="1"/>
      <c r="EO58" s="4">
        <v>14.37</v>
      </c>
      <c r="EP58" s="4">
        <v>2.0682</v>
      </c>
      <c r="FP58" s="1" t="s">
        <v>4334</v>
      </c>
    </row>
    <row r="59" spans="1:172" x14ac:dyDescent="0.35">
      <c r="A59" s="1" t="s">
        <v>4332</v>
      </c>
      <c r="E59" s="56">
        <v>40.604166666666671</v>
      </c>
      <c r="F59" s="56">
        <v>40.604166666666671</v>
      </c>
      <c r="G59" s="56">
        <v>117.84444444444443</v>
      </c>
      <c r="H59" s="56">
        <v>117.84444444444443</v>
      </c>
      <c r="L59" s="1" t="s">
        <v>4337</v>
      </c>
      <c r="Q59" s="54">
        <v>129</v>
      </c>
      <c r="AB59" s="68">
        <v>67.063000000000002</v>
      </c>
      <c r="AC59" s="68">
        <v>0.56299999999999994</v>
      </c>
      <c r="AE59" s="68">
        <v>14.510999999999999</v>
      </c>
      <c r="AI59" s="4">
        <v>3.8079536000000003</v>
      </c>
      <c r="AJ59" s="4">
        <v>2.2909999999999999</v>
      </c>
      <c r="AK59" s="69">
        <v>1.274</v>
      </c>
      <c r="AL59" s="4">
        <v>4.8000000000000001E-2</v>
      </c>
      <c r="AN59" s="4">
        <v>4.5960000000000001</v>
      </c>
      <c r="AO59" s="4">
        <v>4.4109999999999996</v>
      </c>
      <c r="AP59" s="70">
        <v>0.28000000000000003</v>
      </c>
      <c r="BF59" s="4">
        <v>0.29360967184794312</v>
      </c>
      <c r="BT59" s="4">
        <v>12.97</v>
      </c>
      <c r="BU59" s="4">
        <v>3.1259999999999999</v>
      </c>
      <c r="CJ59" s="4">
        <v>47.39</v>
      </c>
      <c r="CK59" s="4">
        <v>41.31</v>
      </c>
      <c r="CN59" s="4">
        <v>5.9340000000000002</v>
      </c>
      <c r="CO59" s="4">
        <v>10.9</v>
      </c>
      <c r="CP59" s="4">
        <v>14.46</v>
      </c>
      <c r="CQ59" s="4">
        <v>35.04</v>
      </c>
      <c r="CR59" s="4">
        <v>19.7</v>
      </c>
      <c r="CW59" s="4">
        <v>129.4</v>
      </c>
      <c r="CX59" s="4">
        <v>683.5</v>
      </c>
      <c r="CY59" s="4">
        <v>7.283658</v>
      </c>
      <c r="CZ59" s="4">
        <v>188.30500000000001</v>
      </c>
      <c r="DA59" s="4">
        <v>21.33</v>
      </c>
      <c r="DM59" s="4">
        <v>1.9910000000000001</v>
      </c>
      <c r="DN59" s="4">
        <v>1329</v>
      </c>
      <c r="DO59" s="4">
        <v>42.804049999999997</v>
      </c>
      <c r="DP59" s="4">
        <v>89.548559999999995</v>
      </c>
      <c r="DQ59" s="4">
        <v>8.8562560000000001</v>
      </c>
      <c r="DR59" s="4">
        <v>29.749929999999999</v>
      </c>
      <c r="DS59" s="4">
        <v>4.5359807300000003</v>
      </c>
      <c r="DT59" s="4">
        <v>1.3040499999999999</v>
      </c>
      <c r="DU59" s="4">
        <v>3.6438619999999999</v>
      </c>
      <c r="DV59" s="4">
        <v>0.365589</v>
      </c>
      <c r="DW59" s="4">
        <v>1.6380699999999999</v>
      </c>
      <c r="DX59" s="4">
        <v>0.27062000000000003</v>
      </c>
      <c r="DY59" s="4">
        <v>0.73459399999999997</v>
      </c>
      <c r="DZ59" s="4">
        <v>8.7561E-2</v>
      </c>
      <c r="EA59" s="4">
        <v>0.46970699999999999</v>
      </c>
      <c r="EB59" s="4">
        <v>7.0349999999999996E-2</v>
      </c>
      <c r="EC59" s="4">
        <v>6.125</v>
      </c>
      <c r="ED59" s="4">
        <v>1.335</v>
      </c>
      <c r="EM59" s="4">
        <v>16.47</v>
      </c>
      <c r="EN59" s="1"/>
      <c r="EO59" s="4">
        <v>13.56</v>
      </c>
      <c r="EP59" s="4">
        <v>1.7577</v>
      </c>
      <c r="FP59" s="1" t="s">
        <v>4334</v>
      </c>
    </row>
    <row r="60" spans="1:172" x14ac:dyDescent="0.35">
      <c r="A60" s="1" t="s">
        <v>4332</v>
      </c>
      <c r="E60" s="56">
        <v>40.660833333333329</v>
      </c>
      <c r="F60" s="56">
        <v>40.660833333333329</v>
      </c>
      <c r="G60" s="56">
        <v>117.85333333333332</v>
      </c>
      <c r="H60" s="56">
        <v>117.85333333333332</v>
      </c>
      <c r="L60" s="1" t="s">
        <v>4338</v>
      </c>
      <c r="Q60" s="54">
        <v>129</v>
      </c>
      <c r="AB60" s="68">
        <v>61.887999999999998</v>
      </c>
      <c r="AC60" s="68">
        <v>0.85199999999999998</v>
      </c>
      <c r="AE60" s="68">
        <v>15.257</v>
      </c>
      <c r="AI60" s="4">
        <v>5.0721726</v>
      </c>
      <c r="AJ60" s="4">
        <v>3.8010000000000002</v>
      </c>
      <c r="AK60" s="69">
        <v>2.9710000000000001</v>
      </c>
      <c r="AL60" s="4">
        <v>8.4000000000000005E-2</v>
      </c>
      <c r="AN60" s="4">
        <v>4.1779999999999999</v>
      </c>
      <c r="AO60" s="4">
        <v>4.33</v>
      </c>
      <c r="AP60" s="70">
        <v>0.40400000000000003</v>
      </c>
      <c r="BF60" s="4">
        <v>0.69828722002636134</v>
      </c>
      <c r="BT60" s="4">
        <v>19.61</v>
      </c>
      <c r="BU60" s="4">
        <v>3.81</v>
      </c>
      <c r="CJ60" s="4">
        <v>82.28</v>
      </c>
      <c r="CK60" s="4">
        <v>72.900000000000006</v>
      </c>
      <c r="CN60" s="4">
        <v>14.56</v>
      </c>
      <c r="CO60" s="4">
        <v>41.46</v>
      </c>
      <c r="CP60" s="4">
        <v>13.61</v>
      </c>
      <c r="CQ60" s="4">
        <v>57.51</v>
      </c>
      <c r="CR60" s="4">
        <v>19.8</v>
      </c>
      <c r="CW60" s="4">
        <v>75.63</v>
      </c>
      <c r="CX60" s="4">
        <v>801.1</v>
      </c>
      <c r="CY60" s="4">
        <v>13.38618</v>
      </c>
      <c r="CZ60" s="4">
        <v>242.14400000000001</v>
      </c>
      <c r="DA60" s="4">
        <v>40.65</v>
      </c>
      <c r="DM60" s="4">
        <v>1.9470000000000001</v>
      </c>
      <c r="DN60" s="4">
        <v>1311</v>
      </c>
      <c r="DO60" s="4">
        <v>55.849910000000001</v>
      </c>
      <c r="DP60" s="4">
        <v>107.45829999999999</v>
      </c>
      <c r="DQ60" s="4">
        <v>11.753159999999999</v>
      </c>
      <c r="DR60" s="4">
        <v>40.209560000000003</v>
      </c>
      <c r="DS60" s="4">
        <v>6.5366414319999997</v>
      </c>
      <c r="DT60" s="4">
        <v>1.9172130000000001</v>
      </c>
      <c r="DU60" s="4">
        <v>5.4831450000000004</v>
      </c>
      <c r="DV60" s="4">
        <v>0.61214900000000005</v>
      </c>
      <c r="DW60" s="4">
        <v>2.9101880000000002</v>
      </c>
      <c r="DX60" s="4">
        <v>0.51505199999999995</v>
      </c>
      <c r="DY60" s="4">
        <v>1.3992260000000001</v>
      </c>
      <c r="DZ60" s="4">
        <v>0.175121</v>
      </c>
      <c r="EA60" s="4">
        <v>0.97072700000000001</v>
      </c>
      <c r="EB60" s="4">
        <v>0.15828800000000001</v>
      </c>
      <c r="EC60" s="4">
        <v>7.3319999999999999</v>
      </c>
      <c r="ED60" s="4">
        <v>2.5209999999999999</v>
      </c>
      <c r="EM60" s="4">
        <v>18.440000000000001</v>
      </c>
      <c r="EN60" s="1"/>
      <c r="EO60" s="4">
        <v>13.25</v>
      </c>
      <c r="EP60" s="4">
        <v>2.0466000000000002</v>
      </c>
      <c r="FP60" s="1" t="s">
        <v>4334</v>
      </c>
    </row>
    <row r="61" spans="1:172" x14ac:dyDescent="0.35">
      <c r="A61" s="1" t="s">
        <v>4332</v>
      </c>
      <c r="E61" s="56">
        <v>40.596111111111114</v>
      </c>
      <c r="F61" s="56">
        <v>40.596111111111114</v>
      </c>
      <c r="G61" s="56">
        <v>117.80833333333334</v>
      </c>
      <c r="H61" s="56">
        <v>117.80833333333334</v>
      </c>
      <c r="L61" s="1" t="s">
        <v>4339</v>
      </c>
      <c r="Q61" s="54">
        <v>129</v>
      </c>
      <c r="AB61" s="68">
        <v>59.929000000000002</v>
      </c>
      <c r="AC61" s="68">
        <v>1.093</v>
      </c>
      <c r="AE61" s="68">
        <v>15.308</v>
      </c>
      <c r="AI61" s="4">
        <v>6.1150408000000009</v>
      </c>
      <c r="AJ61" s="4">
        <v>4.1310000000000002</v>
      </c>
      <c r="AK61" s="69">
        <v>3.2040000000000002</v>
      </c>
      <c r="AL61" s="4">
        <v>8.4000000000000005E-2</v>
      </c>
      <c r="AN61" s="4">
        <v>4.056</v>
      </c>
      <c r="AO61" s="4">
        <v>4.4610000000000003</v>
      </c>
      <c r="AP61" s="70">
        <v>0.52300000000000002</v>
      </c>
      <c r="BF61" s="4">
        <v>0.51085568326958208</v>
      </c>
      <c r="BT61" s="4">
        <v>23.05</v>
      </c>
      <c r="BU61" s="4">
        <v>2.9089999999999998</v>
      </c>
      <c r="CJ61" s="4">
        <v>93.6</v>
      </c>
      <c r="CK61" s="4">
        <v>95.08</v>
      </c>
      <c r="CN61" s="4">
        <v>16.649999999999999</v>
      </c>
      <c r="CO61" s="4">
        <v>47.41</v>
      </c>
      <c r="CP61" s="4">
        <v>19.510000000000002</v>
      </c>
      <c r="CQ61" s="4">
        <v>80.69</v>
      </c>
      <c r="CR61" s="4">
        <v>21</v>
      </c>
      <c r="CW61" s="4">
        <v>82.07</v>
      </c>
      <c r="CX61" s="4">
        <v>960.2</v>
      </c>
      <c r="CY61" s="4">
        <v>12.6775</v>
      </c>
      <c r="CZ61" s="4">
        <v>252.95099999999999</v>
      </c>
      <c r="DA61" s="4">
        <v>35.46</v>
      </c>
      <c r="DM61" s="4">
        <v>3.3450000000000002</v>
      </c>
      <c r="DN61" s="4">
        <v>1471</v>
      </c>
      <c r="DO61" s="4">
        <v>37.091160000000002</v>
      </c>
      <c r="DP61" s="4">
        <v>94.433019999999999</v>
      </c>
      <c r="DQ61" s="4">
        <v>11.008240000000001</v>
      </c>
      <c r="DR61" s="4">
        <v>41.238370000000003</v>
      </c>
      <c r="DS61" s="4">
        <v>6.976441844</v>
      </c>
      <c r="DT61" s="4">
        <v>2.1762950000000001</v>
      </c>
      <c r="DU61" s="4">
        <v>5.4831450000000004</v>
      </c>
      <c r="DV61" s="4">
        <v>0.62065099999999995</v>
      </c>
      <c r="DW61" s="4">
        <v>2.8927610000000001</v>
      </c>
      <c r="DX61" s="4">
        <v>0.49759199999999998</v>
      </c>
      <c r="DY61" s="4">
        <v>1.285539</v>
      </c>
      <c r="DZ61" s="4">
        <v>0.157609</v>
      </c>
      <c r="EA61" s="4">
        <v>0.85330099999999998</v>
      </c>
      <c r="EB61" s="4">
        <v>0.14069999999999999</v>
      </c>
      <c r="EC61" s="4">
        <v>7.9020000000000001</v>
      </c>
      <c r="ED61" s="4">
        <v>1.8260000000000001</v>
      </c>
      <c r="EM61" s="4">
        <v>22.22</v>
      </c>
      <c r="EN61" s="1"/>
      <c r="EO61" s="4">
        <v>11.32</v>
      </c>
      <c r="EP61" s="4">
        <v>3.0032999999999999</v>
      </c>
      <c r="FP61" s="1" t="s">
        <v>4334</v>
      </c>
    </row>
    <row r="62" spans="1:172" x14ac:dyDescent="0.35">
      <c r="A62" s="1" t="s">
        <v>4332</v>
      </c>
      <c r="E62" s="56">
        <v>40.591388888888893</v>
      </c>
      <c r="F62" s="56">
        <v>40.591388888888893</v>
      </c>
      <c r="G62" s="56">
        <v>117.81055555555555</v>
      </c>
      <c r="H62" s="56">
        <v>117.81055555555555</v>
      </c>
      <c r="L62" s="1" t="s">
        <v>4340</v>
      </c>
      <c r="Q62" s="54">
        <v>129</v>
      </c>
      <c r="AB62" s="68">
        <v>65.653999999999996</v>
      </c>
      <c r="AC62" s="68">
        <v>0.70599999999999996</v>
      </c>
      <c r="AE62" s="68">
        <v>14.958</v>
      </c>
      <c r="AI62" s="4">
        <v>4.0841921999999995</v>
      </c>
      <c r="AJ62" s="4">
        <v>2.8849999999999998</v>
      </c>
      <c r="AK62" s="69">
        <v>1.81</v>
      </c>
      <c r="AL62" s="4">
        <v>6.8000000000000005E-2</v>
      </c>
      <c r="AN62" s="4">
        <v>3.8679999999999999</v>
      </c>
      <c r="AO62" s="4">
        <v>4.9349999999999996</v>
      </c>
      <c r="AP62" s="70">
        <v>0.377</v>
      </c>
      <c r="BF62" s="4">
        <v>0.29827519128517294</v>
      </c>
      <c r="BT62" s="4">
        <v>29.03</v>
      </c>
      <c r="BU62" s="4">
        <v>6.3739999999999997</v>
      </c>
      <c r="CJ62" s="4">
        <v>57.85</v>
      </c>
      <c r="CK62" s="4">
        <v>36.75</v>
      </c>
      <c r="CN62" s="4">
        <v>9.0449999999999999</v>
      </c>
      <c r="CO62" s="4">
        <v>19.170000000000002</v>
      </c>
      <c r="CP62" s="4">
        <v>61.79</v>
      </c>
      <c r="CQ62" s="4">
        <v>57.68</v>
      </c>
      <c r="CR62" s="4">
        <v>21.01</v>
      </c>
      <c r="CW62" s="4">
        <v>115.7</v>
      </c>
      <c r="CX62" s="4">
        <v>778.2</v>
      </c>
      <c r="CY62" s="4">
        <v>9.0238619999999994</v>
      </c>
      <c r="CZ62" s="4">
        <v>163.96899999999999</v>
      </c>
      <c r="DA62" s="4">
        <v>32.630000000000003</v>
      </c>
      <c r="DM62" s="4">
        <v>2.8780000000000001</v>
      </c>
      <c r="DN62" s="4">
        <v>1193</v>
      </c>
      <c r="DO62" s="4">
        <v>46.888339999999999</v>
      </c>
      <c r="DP62" s="4">
        <v>99.073269999999994</v>
      </c>
      <c r="DQ62" s="4">
        <v>10.0564</v>
      </c>
      <c r="DR62" s="4">
        <v>34.096679999999999</v>
      </c>
      <c r="DS62" s="4">
        <v>5.173260151</v>
      </c>
      <c r="DT62" s="4">
        <v>1.5864499999999999</v>
      </c>
      <c r="DU62" s="4">
        <v>4.2216740000000001</v>
      </c>
      <c r="DV62" s="4">
        <v>0.45061000000000001</v>
      </c>
      <c r="DW62" s="4">
        <v>1.9578420000000001</v>
      </c>
      <c r="DX62" s="4">
        <v>0.33085500000000001</v>
      </c>
      <c r="DY62" s="4">
        <v>0.89637900000000004</v>
      </c>
      <c r="DZ62" s="4">
        <v>0.111202</v>
      </c>
      <c r="EA62" s="4">
        <v>0.63019000000000003</v>
      </c>
      <c r="EB62" s="4">
        <v>9.937E-2</v>
      </c>
      <c r="EC62" s="4">
        <v>7.452</v>
      </c>
      <c r="ED62" s="4">
        <v>2.06</v>
      </c>
      <c r="EM62" s="4">
        <v>20.77</v>
      </c>
      <c r="EN62" s="1"/>
      <c r="EO62" s="4">
        <v>15.75</v>
      </c>
      <c r="EP62" s="4">
        <v>5.0148000000000001</v>
      </c>
      <c r="FP62" s="1" t="s">
        <v>4334</v>
      </c>
    </row>
    <row r="63" spans="1:172" x14ac:dyDescent="0.35">
      <c r="A63" s="1" t="s">
        <v>4332</v>
      </c>
      <c r="E63" s="56">
        <v>40.587222222222223</v>
      </c>
      <c r="F63" s="56">
        <v>40.587222222222223</v>
      </c>
      <c r="G63" s="56">
        <v>117.89861111111112</v>
      </c>
      <c r="H63" s="56">
        <v>117.89861111111112</v>
      </c>
      <c r="L63" s="1" t="s">
        <v>4341</v>
      </c>
      <c r="Q63" s="54">
        <v>129</v>
      </c>
      <c r="AB63" s="68">
        <v>56.633000000000003</v>
      </c>
      <c r="AC63" s="68">
        <v>1.294</v>
      </c>
      <c r="AE63" s="68">
        <v>15.984</v>
      </c>
      <c r="AI63" s="4">
        <v>6.6135299999999999</v>
      </c>
      <c r="AJ63" s="4">
        <v>5.04</v>
      </c>
      <c r="AK63" s="69">
        <v>3.8380000000000001</v>
      </c>
      <c r="AL63" s="4">
        <v>8.7999999999999995E-2</v>
      </c>
      <c r="AN63" s="4">
        <v>3.915</v>
      </c>
      <c r="AO63" s="4">
        <v>4.6379999999999999</v>
      </c>
      <c r="AP63" s="70">
        <v>0.61699999999999999</v>
      </c>
      <c r="BF63" s="4">
        <v>0.69904341427520711</v>
      </c>
      <c r="BT63" s="4">
        <v>36.71</v>
      </c>
      <c r="BU63" s="4">
        <v>2.8</v>
      </c>
      <c r="CJ63" s="4">
        <v>115.8</v>
      </c>
      <c r="CK63" s="4">
        <v>103.5</v>
      </c>
      <c r="CN63" s="4">
        <v>18.739999999999998</v>
      </c>
      <c r="CO63" s="4">
        <v>57.06</v>
      </c>
      <c r="CP63" s="4">
        <v>21.97</v>
      </c>
      <c r="CQ63" s="4">
        <v>74.58</v>
      </c>
      <c r="CR63" s="4">
        <v>21.98</v>
      </c>
      <c r="CW63" s="4">
        <v>64.650000000000006</v>
      </c>
      <c r="CX63" s="4">
        <v>1018</v>
      </c>
      <c r="CY63" s="4">
        <v>15.276</v>
      </c>
      <c r="CZ63" s="4">
        <v>428.5</v>
      </c>
      <c r="DA63" s="4">
        <v>50.57</v>
      </c>
      <c r="DM63" s="4">
        <v>3.266</v>
      </c>
      <c r="DN63" s="4">
        <v>1506</v>
      </c>
      <c r="DO63" s="4">
        <v>60.539589999999997</v>
      </c>
      <c r="DP63" s="4">
        <v>123.7398</v>
      </c>
      <c r="DQ63" s="4">
        <v>14.318989999999999</v>
      </c>
      <c r="DR63" s="4">
        <v>51.612270000000002</v>
      </c>
      <c r="DS63" s="4">
        <v>8.3993255330000007</v>
      </c>
      <c r="DT63" s="4">
        <v>2.7030970000000001</v>
      </c>
      <c r="DU63" s="4">
        <v>6.9753930000000004</v>
      </c>
      <c r="DV63" s="4">
        <v>0.76518699999999995</v>
      </c>
      <c r="DW63" s="4">
        <v>3.485255</v>
      </c>
      <c r="DX63" s="4">
        <v>0.59361900000000001</v>
      </c>
      <c r="DY63" s="4">
        <v>1.5478940000000001</v>
      </c>
      <c r="DZ63" s="4">
        <v>0.18387700000000001</v>
      </c>
      <c r="EA63" s="4">
        <v>1.033355</v>
      </c>
      <c r="EB63" s="4">
        <v>0.16708200000000001</v>
      </c>
      <c r="EC63" s="4">
        <v>11.436999999999999</v>
      </c>
      <c r="ED63" s="4">
        <v>2.4769999999999999</v>
      </c>
      <c r="EM63" s="4">
        <v>22.5</v>
      </c>
      <c r="EN63" s="1"/>
      <c r="EO63" s="4">
        <v>9.0809999999999995</v>
      </c>
      <c r="EP63" s="4">
        <v>2.3237999999999999</v>
      </c>
      <c r="FP63" s="1" t="s">
        <v>4334</v>
      </c>
    </row>
    <row r="64" spans="1:172" x14ac:dyDescent="0.35">
      <c r="A64" s="1" t="s">
        <v>4332</v>
      </c>
      <c r="E64" s="56">
        <v>40.583333333333336</v>
      </c>
      <c r="F64" s="56">
        <v>40.583333333333336</v>
      </c>
      <c r="G64" s="56">
        <v>117.89472222222223</v>
      </c>
      <c r="H64" s="56">
        <v>117.89472222222223</v>
      </c>
      <c r="L64" s="1" t="s">
        <v>4342</v>
      </c>
      <c r="Q64" s="54">
        <v>129</v>
      </c>
      <c r="AB64" s="68">
        <v>57.152999999999999</v>
      </c>
      <c r="AC64" s="68">
        <v>1.0249999999999999</v>
      </c>
      <c r="AE64" s="68">
        <v>15.013999999999999</v>
      </c>
      <c r="AI64" s="4">
        <v>6.5343476000000003</v>
      </c>
      <c r="AJ64" s="4">
        <v>5.2389999999999999</v>
      </c>
      <c r="AK64" s="69">
        <v>3.9580000000000002</v>
      </c>
      <c r="AL64" s="4">
        <v>0.13700000000000001</v>
      </c>
      <c r="AN64" s="4">
        <v>4.9589999999999996</v>
      </c>
      <c r="AO64" s="4">
        <v>4.0999999999999996</v>
      </c>
      <c r="AP64" s="70">
        <v>0.432</v>
      </c>
      <c r="BF64" s="4">
        <v>0.82312404287914176</v>
      </c>
      <c r="BT64" s="4">
        <v>22.2</v>
      </c>
      <c r="BU64" s="4">
        <v>3.903</v>
      </c>
      <c r="CJ64" s="4">
        <v>123</v>
      </c>
      <c r="CK64" s="4">
        <v>100.8</v>
      </c>
      <c r="CN64" s="4">
        <v>18.690000000000001</v>
      </c>
      <c r="CO64" s="4">
        <v>50.2</v>
      </c>
      <c r="CP64" s="4">
        <v>50.03</v>
      </c>
      <c r="CQ64" s="4">
        <v>92.27</v>
      </c>
      <c r="CR64" s="4">
        <v>20.92</v>
      </c>
      <c r="CW64" s="4">
        <v>158.19999999999999</v>
      </c>
      <c r="CX64" s="4">
        <v>705.5</v>
      </c>
      <c r="CY64" s="4">
        <v>16.55162</v>
      </c>
      <c r="CZ64" s="4">
        <v>282.286</v>
      </c>
      <c r="DA64" s="4">
        <v>42.98</v>
      </c>
      <c r="DM64" s="4">
        <v>5.3819999999999997</v>
      </c>
      <c r="DN64" s="4">
        <v>1334</v>
      </c>
      <c r="DO64" s="4">
        <v>40.23751</v>
      </c>
      <c r="DP64" s="4">
        <v>105.1789</v>
      </c>
      <c r="DQ64" s="4">
        <v>12.24977</v>
      </c>
      <c r="DR64" s="4">
        <v>45.516530000000003</v>
      </c>
      <c r="DS64" s="4">
        <v>7.9750474880000004</v>
      </c>
      <c r="DT64" s="4">
        <v>1.9258489999999999</v>
      </c>
      <c r="DU64" s="4">
        <v>6.4053890000000004</v>
      </c>
      <c r="DV64" s="4">
        <v>0.75753499999999996</v>
      </c>
      <c r="DW64" s="4">
        <v>3.671716</v>
      </c>
      <c r="DX64" s="4">
        <v>0.64774299999999996</v>
      </c>
      <c r="DY64" s="4">
        <v>1.7332909999999999</v>
      </c>
      <c r="DZ64" s="4">
        <v>0.22678200000000001</v>
      </c>
      <c r="EA64" s="4">
        <v>1.283865</v>
      </c>
      <c r="EB64" s="4">
        <v>0.204015</v>
      </c>
      <c r="EC64" s="4">
        <v>7.234</v>
      </c>
      <c r="ED64" s="4">
        <v>2.2719999999999998</v>
      </c>
      <c r="EM64" s="4">
        <v>23.27</v>
      </c>
      <c r="EN64" s="1"/>
      <c r="EO64" s="4">
        <v>4.7549999999999999</v>
      </c>
      <c r="EP64" s="4">
        <v>1.9484999999999999</v>
      </c>
      <c r="FP64" s="1" t="s">
        <v>4334</v>
      </c>
    </row>
    <row r="65" spans="1:172" x14ac:dyDescent="0.35">
      <c r="A65" s="1" t="s">
        <v>4315</v>
      </c>
      <c r="E65" s="56">
        <v>40.638611111111111</v>
      </c>
      <c r="F65" s="56">
        <v>40.638611111111111</v>
      </c>
      <c r="G65" s="56">
        <v>117.83611111111111</v>
      </c>
      <c r="H65" s="56">
        <v>117.83611111111111</v>
      </c>
      <c r="L65" s="1" t="s">
        <v>4343</v>
      </c>
      <c r="Q65" s="54">
        <v>129</v>
      </c>
      <c r="AB65" s="68">
        <v>58.223970000000001</v>
      </c>
      <c r="AC65" s="68">
        <v>1.0968238383902242</v>
      </c>
      <c r="AE65" s="68">
        <v>16.405125470441131</v>
      </c>
      <c r="AI65" s="4">
        <v>5.3271511093495096</v>
      </c>
      <c r="AJ65" s="4">
        <v>5.0532190000000003</v>
      </c>
      <c r="AK65" s="69">
        <v>5.0181550000000001</v>
      </c>
      <c r="AL65" s="4">
        <v>8.6390999999999996E-2</v>
      </c>
      <c r="AN65" s="4">
        <v>3.6183190000000001</v>
      </c>
      <c r="AO65" s="4">
        <v>4.154426</v>
      </c>
      <c r="AP65" s="70">
        <v>0.51064900000000002</v>
      </c>
      <c r="BF65" s="4">
        <v>0.58263971462535535</v>
      </c>
      <c r="BT65" s="4">
        <v>26.12</v>
      </c>
      <c r="BU65" s="4">
        <v>3.3149999999999999</v>
      </c>
      <c r="CJ65" s="4">
        <v>108.5218</v>
      </c>
      <c r="CK65" s="4">
        <v>158.5</v>
      </c>
      <c r="CN65" s="4">
        <v>22.31</v>
      </c>
      <c r="CO65" s="4">
        <v>86.93</v>
      </c>
      <c r="CP65" s="4">
        <v>22.71</v>
      </c>
      <c r="CQ65" s="4">
        <v>78.28</v>
      </c>
      <c r="CR65" s="4">
        <v>22.54</v>
      </c>
      <c r="CW65" s="4">
        <v>119.0039</v>
      </c>
      <c r="CX65" s="4">
        <v>1096.2</v>
      </c>
      <c r="CY65" s="4">
        <v>16.234100000000002</v>
      </c>
      <c r="CZ65" s="4">
        <v>290.61399999999998</v>
      </c>
      <c r="DA65" s="4">
        <v>48.58</v>
      </c>
      <c r="DM65" s="4">
        <v>3.9569999999999999</v>
      </c>
      <c r="DN65" s="4">
        <v>1314</v>
      </c>
      <c r="DO65" s="4">
        <v>62.784080000000003</v>
      </c>
      <c r="DP65" s="4">
        <v>138.31110000000001</v>
      </c>
      <c r="DQ65" s="4">
        <v>15.400259999999999</v>
      </c>
      <c r="DR65" s="4">
        <v>53.306870000000004</v>
      </c>
      <c r="DS65" s="4">
        <v>9.2144819449999993</v>
      </c>
      <c r="DT65" s="4">
        <v>2.66811</v>
      </c>
      <c r="DU65" s="4">
        <v>7.7509399999999999</v>
      </c>
      <c r="DV65" s="4">
        <v>0.91131600000000001</v>
      </c>
      <c r="DW65" s="4">
        <v>3.9021430000000001</v>
      </c>
      <c r="DX65" s="4">
        <v>0.72461200000000003</v>
      </c>
      <c r="DY65" s="4">
        <v>1.912639</v>
      </c>
      <c r="DZ65" s="4">
        <v>0.274756</v>
      </c>
      <c r="EA65" s="4">
        <v>1.5191749999999999</v>
      </c>
      <c r="EB65" s="4">
        <v>0.24354700000000001</v>
      </c>
      <c r="EC65" s="4">
        <v>9.2149999999999999</v>
      </c>
      <c r="ED65" s="4">
        <v>2.6150000000000002</v>
      </c>
      <c r="EM65" s="4">
        <v>16.920000000000002</v>
      </c>
      <c r="EN65" s="1"/>
      <c r="EO65" s="4">
        <v>17.239999999999998</v>
      </c>
      <c r="EP65" s="4">
        <v>2.9239999999999999</v>
      </c>
      <c r="FP65" s="1" t="s">
        <v>4317</v>
      </c>
    </row>
    <row r="66" spans="1:172" x14ac:dyDescent="0.35">
      <c r="A66" s="1" t="s">
        <v>4315</v>
      </c>
      <c r="E66" s="56">
        <v>40.634166666666665</v>
      </c>
      <c r="F66" s="56">
        <v>40.634166666666665</v>
      </c>
      <c r="G66" s="56">
        <v>117.83805555555556</v>
      </c>
      <c r="H66" s="56">
        <v>117.83805555555556</v>
      </c>
      <c r="L66" s="1" t="s">
        <v>4344</v>
      </c>
      <c r="Q66" s="54">
        <v>129</v>
      </c>
      <c r="AB66" s="68">
        <v>56.795510000000007</v>
      </c>
      <c r="AC66" s="68">
        <v>1.1849571122478939</v>
      </c>
      <c r="AE66" s="68">
        <v>16.978769714984715</v>
      </c>
      <c r="AI66" s="4">
        <v>5.943503161677989</v>
      </c>
      <c r="AJ66" s="4">
        <v>5.689057</v>
      </c>
      <c r="AK66" s="69">
        <v>4.7995039999999998</v>
      </c>
      <c r="AL66" s="4">
        <v>9.2324000000000003E-2</v>
      </c>
      <c r="AN66" s="4">
        <v>3.013182</v>
      </c>
      <c r="AO66" s="4">
        <v>4.4255009999999997</v>
      </c>
      <c r="AP66" s="70">
        <v>0.62050099999999997</v>
      </c>
      <c r="BF66" s="4">
        <v>0.49054970422752242</v>
      </c>
      <c r="BT66" s="4">
        <v>29.8</v>
      </c>
      <c r="BU66" s="4">
        <v>2.7429999999999999</v>
      </c>
      <c r="CJ66" s="4">
        <v>124.3207</v>
      </c>
      <c r="CK66" s="4">
        <v>114.2</v>
      </c>
      <c r="CN66" s="4">
        <v>22.97</v>
      </c>
      <c r="CO66" s="4">
        <v>70.760000000000005</v>
      </c>
      <c r="CP66" s="4">
        <v>28.9</v>
      </c>
      <c r="CQ66" s="4">
        <v>85.77</v>
      </c>
      <c r="CR66" s="4">
        <v>23.53</v>
      </c>
      <c r="CW66" s="4">
        <v>81.369460000000004</v>
      </c>
      <c r="CX66" s="4">
        <v>1494.15</v>
      </c>
      <c r="CY66" s="4">
        <v>15.884829999999999</v>
      </c>
      <c r="CZ66" s="4">
        <v>183.077</v>
      </c>
      <c r="DA66" s="4">
        <v>37.299999999999997</v>
      </c>
      <c r="DM66" s="4">
        <v>2.6840000000000002</v>
      </c>
      <c r="DN66" s="4">
        <v>1622</v>
      </c>
      <c r="DO66" s="4">
        <v>62.117269999999998</v>
      </c>
      <c r="DP66" s="4">
        <v>136.68049999999999</v>
      </c>
      <c r="DQ66" s="4">
        <v>15.485390000000001</v>
      </c>
      <c r="DR66" s="4">
        <v>54.773350000000001</v>
      </c>
      <c r="DS66" s="4">
        <v>9.2649045809999997</v>
      </c>
      <c r="DT66" s="4">
        <v>2.8730920000000002</v>
      </c>
      <c r="DU66" s="4">
        <v>7.7363369999999998</v>
      </c>
      <c r="DV66" s="4">
        <v>0.84235700000000002</v>
      </c>
      <c r="DW66" s="4">
        <v>3.753924</v>
      </c>
      <c r="DX66" s="4">
        <v>0.69326699999999997</v>
      </c>
      <c r="DY66" s="4">
        <v>1.8700410000000001</v>
      </c>
      <c r="DZ66" s="4">
        <v>0.25866099999999997</v>
      </c>
      <c r="EA66" s="4">
        <v>1.428901</v>
      </c>
      <c r="EB66" s="4">
        <v>0.223325</v>
      </c>
      <c r="EC66" s="4">
        <v>7.5609999999999999</v>
      </c>
      <c r="ED66" s="4">
        <v>1.9059999999999999</v>
      </c>
      <c r="EM66" s="4">
        <v>15.22</v>
      </c>
      <c r="EN66" s="1"/>
      <c r="EO66" s="4">
        <v>11.31</v>
      </c>
      <c r="EP66" s="4">
        <v>2.2469999999999999</v>
      </c>
      <c r="FP66" s="1" t="s">
        <v>4317</v>
      </c>
    </row>
    <row r="67" spans="1:172" x14ac:dyDescent="0.35">
      <c r="A67" s="1" t="s">
        <v>4315</v>
      </c>
      <c r="E67" s="56">
        <v>40.62833333333333</v>
      </c>
      <c r="F67" s="56">
        <v>40.62833333333333</v>
      </c>
      <c r="G67" s="56">
        <v>117.89250000000001</v>
      </c>
      <c r="H67" s="56">
        <v>117.89250000000001</v>
      </c>
      <c r="L67" s="1" t="s">
        <v>4345</v>
      </c>
      <c r="Q67" s="54">
        <v>129</v>
      </c>
      <c r="AB67" s="68">
        <v>58.583689999999997</v>
      </c>
      <c r="AC67" s="68">
        <v>1.4001561853913824</v>
      </c>
      <c r="AE67" s="68">
        <v>15.331083115440629</v>
      </c>
      <c r="AI67" s="4">
        <v>6.2744658012986161</v>
      </c>
      <c r="AJ67" s="4">
        <v>4.4090949999999998</v>
      </c>
      <c r="AK67" s="69">
        <v>3.3912599999999999</v>
      </c>
      <c r="AL67" s="4">
        <v>7.8212000000000004E-2</v>
      </c>
      <c r="AN67" s="4">
        <v>3.6416919999999999</v>
      </c>
      <c r="AO67" s="4">
        <v>4.4556170000000002</v>
      </c>
      <c r="AP67" s="70">
        <v>0.620533</v>
      </c>
      <c r="BF67" s="4">
        <v>0.45948203842944896</v>
      </c>
      <c r="BT67" s="4">
        <v>28.01</v>
      </c>
      <c r="BU67" s="4">
        <v>3.1110000000000002</v>
      </c>
      <c r="CJ67" s="4">
        <v>106.7216</v>
      </c>
      <c r="CK67" s="4">
        <v>62.14</v>
      </c>
      <c r="CN67" s="4">
        <v>16.88</v>
      </c>
      <c r="CO67" s="4">
        <v>41.01</v>
      </c>
      <c r="CP67" s="4">
        <v>13.57</v>
      </c>
      <c r="CQ67" s="4">
        <v>80.58</v>
      </c>
      <c r="CR67" s="4">
        <v>22.38</v>
      </c>
      <c r="CW67" s="4">
        <v>113.92189999999999</v>
      </c>
      <c r="CX67" s="4">
        <v>1080.45</v>
      </c>
      <c r="CY67" s="4">
        <v>13.00108</v>
      </c>
      <c r="CZ67" s="4">
        <v>314.06599999999997</v>
      </c>
      <c r="DA67" s="4">
        <v>42.25</v>
      </c>
      <c r="DM67" s="4">
        <v>3.3940000000000001</v>
      </c>
      <c r="DN67" s="4">
        <v>1632</v>
      </c>
      <c r="DO67" s="4">
        <v>49.261180000000003</v>
      </c>
      <c r="DP67" s="4">
        <v>116.8711</v>
      </c>
      <c r="DQ67" s="4">
        <v>13.55625</v>
      </c>
      <c r="DR67" s="4">
        <v>48.0837</v>
      </c>
      <c r="DS67" s="4">
        <v>8.2422896429999994</v>
      </c>
      <c r="DT67" s="4">
        <v>2.5855109999999999</v>
      </c>
      <c r="DU67" s="4">
        <v>6.875597</v>
      </c>
      <c r="DV67" s="4">
        <v>0.75879799999999997</v>
      </c>
      <c r="DW67" s="4">
        <v>3.19156</v>
      </c>
      <c r="DX67" s="4">
        <v>0.560693</v>
      </c>
      <c r="DY67" s="4">
        <v>1.496953</v>
      </c>
      <c r="DZ67" s="4">
        <v>0.20480899999999999</v>
      </c>
      <c r="EA67" s="4">
        <v>1.093164</v>
      </c>
      <c r="EB67" s="4">
        <v>0.168019</v>
      </c>
      <c r="EC67" s="4">
        <v>10.494</v>
      </c>
      <c r="ED67" s="4">
        <v>2.2130000000000001</v>
      </c>
      <c r="EM67" s="4">
        <v>23.66</v>
      </c>
      <c r="EN67" s="1"/>
      <c r="EO67" s="4">
        <v>14.37</v>
      </c>
      <c r="EP67" s="4">
        <v>2.895</v>
      </c>
      <c r="FP67" s="1" t="s">
        <v>4317</v>
      </c>
    </row>
    <row r="68" spans="1:172" x14ac:dyDescent="0.35">
      <c r="A68" s="1" t="s">
        <v>4315</v>
      </c>
      <c r="E68" s="56">
        <v>40.623333333333335</v>
      </c>
      <c r="F68" s="56">
        <v>40.623333333333335</v>
      </c>
      <c r="G68" s="56">
        <v>117.88777777777779</v>
      </c>
      <c r="H68" s="56">
        <v>117.88777777777779</v>
      </c>
      <c r="L68" s="1" t="s">
        <v>4346</v>
      </c>
      <c r="Q68" s="54">
        <v>129</v>
      </c>
      <c r="AB68" s="68">
        <v>58.680814499999997</v>
      </c>
      <c r="AC68" s="68">
        <v>1.2480798096219849</v>
      </c>
      <c r="AE68" s="68">
        <v>16.416947215839141</v>
      </c>
      <c r="AI68" s="4">
        <v>5.0118127173446316</v>
      </c>
      <c r="AJ68" s="4">
        <v>4.016699</v>
      </c>
      <c r="AK68" s="69">
        <v>3.2914599999999998</v>
      </c>
      <c r="AL68" s="4">
        <v>7.3041999999999996E-2</v>
      </c>
      <c r="AN68" s="4">
        <v>4.3213720000000002</v>
      </c>
      <c r="AO68" s="4">
        <v>4.6379799999999998</v>
      </c>
      <c r="AP68" s="70">
        <v>0.51037600000000005</v>
      </c>
      <c r="BF68" s="4">
        <v>0.55564464400276625</v>
      </c>
      <c r="BT68" s="4">
        <v>18.86</v>
      </c>
      <c r="BU68" s="4">
        <v>3.7120000000000002</v>
      </c>
      <c r="CJ68" s="4">
        <v>92.49127</v>
      </c>
      <c r="CK68" s="4">
        <v>59.21</v>
      </c>
      <c r="CN68" s="4">
        <v>14.21</v>
      </c>
      <c r="CO68" s="4">
        <v>40.56</v>
      </c>
      <c r="CP68" s="4">
        <v>23.32</v>
      </c>
      <c r="CQ68" s="4">
        <v>73.760000000000005</v>
      </c>
      <c r="CR68" s="4">
        <v>22.02</v>
      </c>
      <c r="CW68" s="4">
        <v>150.95429999999999</v>
      </c>
      <c r="CX68" s="4">
        <v>963.58500000000004</v>
      </c>
      <c r="CY68" s="4">
        <v>13.21645</v>
      </c>
      <c r="CZ68" s="4">
        <v>276.84199999999998</v>
      </c>
      <c r="DA68" s="4">
        <v>43.42</v>
      </c>
      <c r="DM68" s="4">
        <v>5.2869999999999999</v>
      </c>
      <c r="DN68" s="4">
        <v>1597</v>
      </c>
      <c r="DO68" s="4">
        <v>45.638629999999999</v>
      </c>
      <c r="DP68" s="4">
        <v>113.441</v>
      </c>
      <c r="DQ68" s="4">
        <v>12.77745</v>
      </c>
      <c r="DR68" s="4">
        <v>44.787149999999997</v>
      </c>
      <c r="DS68" s="4">
        <v>7.6922350469999996</v>
      </c>
      <c r="DT68" s="4">
        <v>2.2776740000000002</v>
      </c>
      <c r="DU68" s="4">
        <v>6.3727790000000004</v>
      </c>
      <c r="DV68" s="4">
        <v>0.74293600000000004</v>
      </c>
      <c r="DW68" s="4">
        <v>3.1765880000000002</v>
      </c>
      <c r="DX68" s="4">
        <v>0.58550199999999997</v>
      </c>
      <c r="DY68" s="4">
        <v>1.5609690000000001</v>
      </c>
      <c r="DZ68" s="4">
        <v>0.212256</v>
      </c>
      <c r="EA68" s="4">
        <v>1.160922</v>
      </c>
      <c r="EB68" s="4">
        <v>0.18295500000000001</v>
      </c>
      <c r="EC68" s="4">
        <v>8.7029999999999994</v>
      </c>
      <c r="ED68" s="4">
        <v>2.4169999999999998</v>
      </c>
      <c r="EM68" s="4">
        <v>21.41</v>
      </c>
      <c r="EN68" s="1"/>
      <c r="EO68" s="4">
        <v>19.600000000000001</v>
      </c>
      <c r="EP68" s="4">
        <v>4.798</v>
      </c>
      <c r="FP68" s="1" t="s">
        <v>4317</v>
      </c>
    </row>
    <row r="69" spans="1:172" x14ac:dyDescent="0.35">
      <c r="A69" s="1" t="s">
        <v>4315</v>
      </c>
      <c r="E69" s="56">
        <v>40.621111111111112</v>
      </c>
      <c r="F69" s="56">
        <v>40.621111111111112</v>
      </c>
      <c r="G69" s="56">
        <v>117.88249999999999</v>
      </c>
      <c r="H69" s="56">
        <v>117.88249999999999</v>
      </c>
      <c r="L69" s="1" t="s">
        <v>4347</v>
      </c>
      <c r="Q69" s="54">
        <v>129</v>
      </c>
      <c r="AB69" s="68">
        <v>55.886489999999995</v>
      </c>
      <c r="AC69" s="68">
        <v>2.0544902461841872</v>
      </c>
      <c r="AE69" s="68">
        <v>15.839803079174937</v>
      </c>
      <c r="AI69" s="4">
        <v>7.4173185900912122</v>
      </c>
      <c r="AJ69" s="4">
        <v>3.686801</v>
      </c>
      <c r="AK69" s="69">
        <v>4.1987540000000001</v>
      </c>
      <c r="AL69" s="4">
        <v>0.10302</v>
      </c>
      <c r="AN69" s="4">
        <v>3.2626240000000002</v>
      </c>
      <c r="AO69" s="4">
        <v>5.0217640000000001</v>
      </c>
      <c r="AP69" s="70">
        <v>0.96475200000000005</v>
      </c>
      <c r="BF69" s="4">
        <v>0.32552083333326853</v>
      </c>
      <c r="BT69" s="4">
        <v>19.34</v>
      </c>
      <c r="BU69" s="4">
        <v>2.76</v>
      </c>
      <c r="CJ69" s="4">
        <v>120.4239</v>
      </c>
      <c r="CK69" s="4">
        <v>141</v>
      </c>
      <c r="CN69" s="4">
        <v>24.03</v>
      </c>
      <c r="CO69" s="4">
        <v>86.14</v>
      </c>
      <c r="CP69" s="4">
        <v>33.35</v>
      </c>
      <c r="CQ69" s="4">
        <v>98.12</v>
      </c>
      <c r="CR69" s="4">
        <v>21.87</v>
      </c>
      <c r="CW69" s="4">
        <v>110.4606</v>
      </c>
      <c r="CX69" s="4">
        <v>1194.9000000000001</v>
      </c>
      <c r="CY69" s="4">
        <v>20.367329999999999</v>
      </c>
      <c r="CZ69" s="4">
        <v>267.161</v>
      </c>
      <c r="DA69" s="4">
        <v>54.48</v>
      </c>
      <c r="DM69" s="4">
        <v>4.1689999999999996</v>
      </c>
      <c r="DN69" s="4">
        <v>538.79999999999995</v>
      </c>
      <c r="DO69" s="4">
        <v>73.545060000000007</v>
      </c>
      <c r="DP69" s="4">
        <v>154.9314</v>
      </c>
      <c r="DQ69" s="4">
        <v>17.505459999999999</v>
      </c>
      <c r="DR69" s="4">
        <v>62.39235</v>
      </c>
      <c r="DS69" s="4">
        <v>10.82851776</v>
      </c>
      <c r="DT69" s="4">
        <v>3.2246130000000002</v>
      </c>
      <c r="DU69" s="4">
        <v>9.3516480000000008</v>
      </c>
      <c r="DV69" s="4">
        <v>1.099442</v>
      </c>
      <c r="DW69" s="4">
        <v>4.747134</v>
      </c>
      <c r="DX69" s="4">
        <v>0.89073400000000003</v>
      </c>
      <c r="DY69" s="4">
        <v>2.345955</v>
      </c>
      <c r="DZ69" s="4">
        <v>0.32770100000000002</v>
      </c>
      <c r="EA69" s="4">
        <v>1.7960940000000001</v>
      </c>
      <c r="EB69" s="4">
        <v>0.28035700000000002</v>
      </c>
      <c r="EC69" s="4">
        <v>8.4719999999999995</v>
      </c>
      <c r="ED69" s="4">
        <v>2.7519999999999998</v>
      </c>
      <c r="EM69" s="4">
        <v>18.07</v>
      </c>
      <c r="EN69" s="1"/>
      <c r="EO69" s="4">
        <v>15.51</v>
      </c>
      <c r="EP69" s="4">
        <v>3.3919999999999999</v>
      </c>
      <c r="FP69" s="1" t="s">
        <v>4317</v>
      </c>
    </row>
    <row r="70" spans="1:172" x14ac:dyDescent="0.35">
      <c r="A70" s="1" t="s">
        <v>4315</v>
      </c>
      <c r="E70" s="56">
        <v>40.6</v>
      </c>
      <c r="F70" s="56">
        <v>40.6</v>
      </c>
      <c r="G70" s="56">
        <v>117.89833333333334</v>
      </c>
      <c r="H70" s="56">
        <v>117.89833333333334</v>
      </c>
      <c r="L70" s="1" t="s">
        <v>4348</v>
      </c>
      <c r="Q70" s="54">
        <v>129</v>
      </c>
      <c r="AB70" s="68">
        <v>56.795510000000007</v>
      </c>
      <c r="AC70" s="68">
        <v>1.0621093708651428</v>
      </c>
      <c r="AE70" s="68">
        <v>16.27188381207797</v>
      </c>
      <c r="AI70" s="4">
        <v>5.6400287940923119</v>
      </c>
      <c r="AJ70" s="4">
        <v>5.0692630000000003</v>
      </c>
      <c r="AK70" s="69">
        <v>4.7811029999999999</v>
      </c>
      <c r="AL70" s="4">
        <v>9.0022000000000005E-2</v>
      </c>
      <c r="AN70" s="4">
        <v>3.4462739999999998</v>
      </c>
      <c r="AO70" s="4">
        <v>4.3963080000000003</v>
      </c>
      <c r="AP70" s="70">
        <v>0.58845099999999995</v>
      </c>
      <c r="BF70" s="4">
        <v>0.82533013205276351</v>
      </c>
      <c r="BT70" s="4">
        <v>16.809999999999999</v>
      </c>
      <c r="BU70" s="4">
        <v>2.8879999999999999</v>
      </c>
      <c r="CJ70" s="4">
        <v>114.60769999999999</v>
      </c>
      <c r="CK70" s="4">
        <v>128.6</v>
      </c>
      <c r="CN70" s="4">
        <v>20.69</v>
      </c>
      <c r="CO70" s="4">
        <v>70.31</v>
      </c>
      <c r="CP70" s="4">
        <v>23.14</v>
      </c>
      <c r="CQ70" s="4">
        <v>75.42</v>
      </c>
      <c r="CR70" s="4">
        <v>21.41</v>
      </c>
      <c r="CW70" s="4">
        <v>103.5264</v>
      </c>
      <c r="CX70" s="4">
        <v>1285.2</v>
      </c>
      <c r="CY70" s="4">
        <v>16.2193</v>
      </c>
      <c r="CZ70" s="4">
        <v>276.24599999999998</v>
      </c>
      <c r="DA70" s="4">
        <v>51.73</v>
      </c>
      <c r="DM70" s="4">
        <v>3.9</v>
      </c>
      <c r="DN70" s="4">
        <v>1490</v>
      </c>
      <c r="DO70" s="4">
        <v>79.520499999999998</v>
      </c>
      <c r="DP70" s="4">
        <v>162.20160000000001</v>
      </c>
      <c r="DQ70" s="4">
        <v>17.363859999999999</v>
      </c>
      <c r="DR70" s="4">
        <v>58.019170000000003</v>
      </c>
      <c r="DS70" s="4">
        <v>9.8666318200000003</v>
      </c>
      <c r="DT70" s="4">
        <v>2.8995320000000002</v>
      </c>
      <c r="DU70" s="4">
        <v>8.1973819999999993</v>
      </c>
      <c r="DV70" s="4">
        <v>0.914134</v>
      </c>
      <c r="DW70" s="4">
        <v>3.873885</v>
      </c>
      <c r="DX70" s="4">
        <v>0.71834699999999996</v>
      </c>
      <c r="DY70" s="4">
        <v>1.948626</v>
      </c>
      <c r="DZ70" s="4">
        <v>0.268625</v>
      </c>
      <c r="EA70" s="4">
        <v>1.535542</v>
      </c>
      <c r="EB70" s="4">
        <v>0.238203</v>
      </c>
      <c r="EC70" s="4">
        <v>9.2560000000000002</v>
      </c>
      <c r="ED70" s="4">
        <v>2.5369999999999999</v>
      </c>
      <c r="EM70" s="4">
        <v>16.7</v>
      </c>
      <c r="EN70" s="1"/>
      <c r="EO70" s="4">
        <v>19</v>
      </c>
      <c r="EP70" s="4">
        <v>3.6890000000000001</v>
      </c>
      <c r="FP70" s="1" t="s">
        <v>4317</v>
      </c>
    </row>
    <row r="71" spans="1:172" x14ac:dyDescent="0.35">
      <c r="A71" s="1" t="s">
        <v>4315</v>
      </c>
      <c r="E71" s="56">
        <v>40.606388888888887</v>
      </c>
      <c r="F71" s="56">
        <v>40.606388888888887</v>
      </c>
      <c r="G71" s="56">
        <v>117.845</v>
      </c>
      <c r="H71" s="56">
        <v>117.845</v>
      </c>
      <c r="L71" s="1" t="s">
        <v>4349</v>
      </c>
      <c r="Q71" s="54">
        <v>129</v>
      </c>
      <c r="AB71" s="68">
        <v>54.432000000000002</v>
      </c>
      <c r="AC71" s="68">
        <v>1.4319999999999999</v>
      </c>
      <c r="AE71" s="68">
        <v>17</v>
      </c>
      <c r="AI71" s="4">
        <v>7.4584422000000004</v>
      </c>
      <c r="AJ71" s="4">
        <v>5.5030000000000001</v>
      </c>
      <c r="AK71" s="69">
        <v>3.8119999999999998</v>
      </c>
      <c r="AL71" s="4">
        <v>7.2999999999999995E-2</v>
      </c>
      <c r="AN71" s="4">
        <v>2.7160000000000002</v>
      </c>
      <c r="AO71" s="4">
        <v>5.1050000000000004</v>
      </c>
      <c r="AP71" s="70">
        <v>0.748</v>
      </c>
      <c r="BF71" s="4">
        <v>0.98841172460785909</v>
      </c>
      <c r="BT71" s="4">
        <v>27.9</v>
      </c>
      <c r="BU71" s="4">
        <v>2.6080000000000001</v>
      </c>
      <c r="CJ71" s="4">
        <v>134.9</v>
      </c>
      <c r="CK71" s="4">
        <v>91.9</v>
      </c>
      <c r="CN71" s="4">
        <v>18.84</v>
      </c>
      <c r="CO71" s="4">
        <v>55.11</v>
      </c>
      <c r="CP71" s="4">
        <v>25.21</v>
      </c>
      <c r="CQ71" s="4">
        <v>66.89</v>
      </c>
      <c r="CR71" s="4">
        <v>24.4</v>
      </c>
      <c r="CW71" s="4">
        <v>57.59</v>
      </c>
      <c r="CX71" s="4">
        <v>1380</v>
      </c>
      <c r="CY71" s="4">
        <v>16.2209</v>
      </c>
      <c r="CZ71" s="4">
        <v>348.64600000000002</v>
      </c>
      <c r="DA71" s="4">
        <v>34.409999999999997</v>
      </c>
      <c r="DM71" s="4">
        <v>2.5960000000000001</v>
      </c>
      <c r="DN71" s="4">
        <v>1742</v>
      </c>
      <c r="DO71" s="4">
        <v>55.679369999999999</v>
      </c>
      <c r="DP71" s="4">
        <v>117.2272</v>
      </c>
      <c r="DQ71" s="4">
        <v>14.153460000000001</v>
      </c>
      <c r="DR71" s="4">
        <v>53.498429999999999</v>
      </c>
      <c r="DS71" s="4">
        <v>8.9684790089999993</v>
      </c>
      <c r="DT71" s="4">
        <v>3.117629</v>
      </c>
      <c r="DU71" s="4">
        <v>7.3484550000000004</v>
      </c>
      <c r="DV71" s="4">
        <v>0.81619900000000001</v>
      </c>
      <c r="DW71" s="4">
        <v>3.6769440000000002</v>
      </c>
      <c r="DX71" s="4">
        <v>0.62853800000000004</v>
      </c>
      <c r="DY71" s="4">
        <v>1.600365</v>
      </c>
      <c r="DZ71" s="4">
        <v>0.192633</v>
      </c>
      <c r="EA71" s="4">
        <v>1.002041</v>
      </c>
      <c r="EB71" s="4">
        <v>0.15828800000000001</v>
      </c>
      <c r="EC71" s="4">
        <v>9.4220000000000006</v>
      </c>
      <c r="ED71" s="4">
        <v>1.71</v>
      </c>
      <c r="EM71" s="4">
        <v>20.170000000000002</v>
      </c>
      <c r="EN71" s="1"/>
      <c r="EO71" s="4">
        <v>9.282</v>
      </c>
      <c r="EP71" s="4">
        <v>2.8845000000000001</v>
      </c>
      <c r="FP71" s="1" t="s">
        <v>4317</v>
      </c>
    </row>
    <row r="72" spans="1:172" x14ac:dyDescent="0.35">
      <c r="A72" s="1" t="s">
        <v>4315</v>
      </c>
      <c r="E72" s="56">
        <v>40.599166666666669</v>
      </c>
      <c r="F72" s="56">
        <v>40.599166666666669</v>
      </c>
      <c r="G72" s="56">
        <v>117.81</v>
      </c>
      <c r="H72" s="56">
        <v>117.81</v>
      </c>
      <c r="L72" s="1" t="s">
        <v>4350</v>
      </c>
      <c r="Q72" s="54">
        <v>129</v>
      </c>
      <c r="AB72" s="68">
        <v>54.99</v>
      </c>
      <c r="AC72" s="68">
        <v>1.262</v>
      </c>
      <c r="AE72" s="68">
        <v>13.566000000000001</v>
      </c>
      <c r="AI72" s="4">
        <v>7.4638410000000004</v>
      </c>
      <c r="AJ72" s="4">
        <v>6.1</v>
      </c>
      <c r="AK72" s="69">
        <v>6.6920000000000002</v>
      </c>
      <c r="AL72" s="4">
        <v>0.107</v>
      </c>
      <c r="AN72" s="4">
        <v>3.5670000000000002</v>
      </c>
      <c r="AO72" s="4">
        <v>3.798</v>
      </c>
      <c r="AP72" s="70">
        <v>0.57699999999999996</v>
      </c>
      <c r="BF72" s="4">
        <v>1.1549037580200785</v>
      </c>
      <c r="BT72" s="4">
        <v>30.27</v>
      </c>
      <c r="BU72" s="4">
        <v>3.1030000000000002</v>
      </c>
      <c r="CJ72" s="4">
        <v>141.4</v>
      </c>
      <c r="CK72" s="4">
        <v>314</v>
      </c>
      <c r="CN72" s="4">
        <v>29.69</v>
      </c>
      <c r="CO72" s="4">
        <v>144.69999999999999</v>
      </c>
      <c r="CP72" s="4">
        <v>401.8</v>
      </c>
      <c r="CQ72" s="4">
        <v>74.12</v>
      </c>
      <c r="CR72" s="4">
        <v>19.489999999999998</v>
      </c>
      <c r="CW72" s="4">
        <v>124.4</v>
      </c>
      <c r="CX72" s="4">
        <v>808.8</v>
      </c>
      <c r="CY72" s="4">
        <v>14.11849</v>
      </c>
      <c r="CZ72" s="4">
        <v>269.70600000000002</v>
      </c>
      <c r="DA72" s="4">
        <v>40.4</v>
      </c>
      <c r="DM72" s="4">
        <v>3.6139999999999999</v>
      </c>
      <c r="DN72" s="4">
        <v>1334</v>
      </c>
      <c r="DO72" s="4">
        <v>43.460610000000003</v>
      </c>
      <c r="DP72" s="4">
        <v>104.0391</v>
      </c>
      <c r="DQ72" s="4">
        <v>11.19861</v>
      </c>
      <c r="DR72" s="4">
        <v>41.444139999999997</v>
      </c>
      <c r="DS72" s="4">
        <v>7.1471878870000003</v>
      </c>
      <c r="DT72" s="4">
        <v>2.236748</v>
      </c>
      <c r="DU72" s="4">
        <v>5.8353849999999996</v>
      </c>
      <c r="DV72" s="4">
        <v>0.66656300000000002</v>
      </c>
      <c r="DW72" s="4">
        <v>3.19685</v>
      </c>
      <c r="DX72" s="4">
        <v>0.55608100000000005</v>
      </c>
      <c r="DY72" s="4">
        <v>1.452572</v>
      </c>
      <c r="DZ72" s="4">
        <v>0.178623</v>
      </c>
      <c r="EA72" s="4">
        <v>1.013001</v>
      </c>
      <c r="EB72" s="4">
        <v>0.16092600000000001</v>
      </c>
      <c r="EC72" s="4">
        <v>9.2149999999999999</v>
      </c>
      <c r="ED72" s="4">
        <v>2.3279999999999998</v>
      </c>
      <c r="EM72" s="4">
        <v>13.58</v>
      </c>
      <c r="EN72" s="1"/>
      <c r="EO72" s="4">
        <v>18.39</v>
      </c>
      <c r="EP72" s="4">
        <v>3.1608000000000001</v>
      </c>
      <c r="FP72" s="1" t="s">
        <v>4317</v>
      </c>
    </row>
    <row r="73" spans="1:172" x14ac:dyDescent="0.35">
      <c r="A73" s="1" t="s">
        <v>4315</v>
      </c>
      <c r="E73" s="56">
        <v>40.587777777777781</v>
      </c>
      <c r="F73" s="56">
        <v>40.587777777777781</v>
      </c>
      <c r="G73" s="56">
        <v>117.84388888888888</v>
      </c>
      <c r="H73" s="56">
        <v>117.84388888888888</v>
      </c>
      <c r="L73" s="1" t="s">
        <v>4351</v>
      </c>
      <c r="Q73" s="54">
        <v>129</v>
      </c>
      <c r="AB73" s="68">
        <v>52.662999999999997</v>
      </c>
      <c r="AC73" s="68">
        <v>2.1339999999999999</v>
      </c>
      <c r="AE73" s="68">
        <v>15.564</v>
      </c>
      <c r="AI73" s="4">
        <v>9.1554650000000013</v>
      </c>
      <c r="AJ73" s="4">
        <v>6.3849999999999998</v>
      </c>
      <c r="AK73" s="69">
        <v>4.3650000000000002</v>
      </c>
      <c r="AL73" s="4">
        <v>0.159</v>
      </c>
      <c r="AN73" s="4">
        <v>1.802</v>
      </c>
      <c r="AO73" s="4">
        <v>5.4340000000000002</v>
      </c>
      <c r="AP73" s="70">
        <v>1.0569999999999999</v>
      </c>
      <c r="BF73" s="4">
        <v>0.36305547487674689</v>
      </c>
      <c r="BT73" s="4">
        <v>26.76</v>
      </c>
      <c r="BU73" s="4">
        <v>3.6240000000000001</v>
      </c>
      <c r="CJ73" s="4">
        <v>170.1</v>
      </c>
      <c r="CK73" s="4">
        <v>63.36</v>
      </c>
      <c r="CN73" s="4">
        <v>23.5</v>
      </c>
      <c r="CO73" s="4">
        <v>33.340000000000003</v>
      </c>
      <c r="CP73" s="4">
        <v>41.91</v>
      </c>
      <c r="CQ73" s="4">
        <v>97.11</v>
      </c>
      <c r="CR73" s="4">
        <v>24.69</v>
      </c>
      <c r="CW73" s="4">
        <v>60.21</v>
      </c>
      <c r="CX73" s="4">
        <v>941.4</v>
      </c>
      <c r="CY73" s="4">
        <v>18.323319999999999</v>
      </c>
      <c r="CZ73" s="4">
        <v>260.71699999999998</v>
      </c>
      <c r="DA73" s="4">
        <v>42.64</v>
      </c>
      <c r="DM73" s="4">
        <v>2.5510000000000002</v>
      </c>
      <c r="DN73" s="4">
        <v>610.9</v>
      </c>
      <c r="DO73" s="4">
        <v>86.801839999999999</v>
      </c>
      <c r="DP73" s="4">
        <v>160.12909999999999</v>
      </c>
      <c r="DQ73" s="4">
        <v>18.48226</v>
      </c>
      <c r="DR73" s="4">
        <v>66.024270000000001</v>
      </c>
      <c r="DS73" s="4">
        <v>10.477598070000001</v>
      </c>
      <c r="DT73" s="4">
        <v>2.6417809999999999</v>
      </c>
      <c r="DU73" s="4">
        <v>8.429468</v>
      </c>
      <c r="DV73" s="4">
        <v>0.91567299999999996</v>
      </c>
      <c r="DW73" s="4">
        <v>4.1518100000000002</v>
      </c>
      <c r="DX73" s="4">
        <v>0.71234299999999995</v>
      </c>
      <c r="DY73" s="4">
        <v>1.863594</v>
      </c>
      <c r="DZ73" s="4">
        <v>0.225906</v>
      </c>
      <c r="EA73" s="4">
        <v>1.1828780000000001</v>
      </c>
      <c r="EB73" s="4">
        <v>0.184669</v>
      </c>
      <c r="EC73" s="4">
        <v>8.8699999999999992</v>
      </c>
      <c r="ED73" s="4">
        <v>2.1190000000000002</v>
      </c>
      <c r="EM73" s="4">
        <v>10.96</v>
      </c>
      <c r="EN73" s="1"/>
      <c r="EO73" s="4">
        <v>6.5960000000000001</v>
      </c>
      <c r="EP73" s="4">
        <v>2.1429</v>
      </c>
      <c r="FP73" s="1" t="s">
        <v>4317</v>
      </c>
    </row>
    <row r="74" spans="1:172" x14ac:dyDescent="0.35">
      <c r="A74" s="1" t="s">
        <v>4315</v>
      </c>
      <c r="E74" s="56">
        <v>40.663055555555552</v>
      </c>
      <c r="F74" s="56">
        <v>40.663055555555552</v>
      </c>
      <c r="G74" s="56">
        <v>117.85583333333332</v>
      </c>
      <c r="H74" s="56">
        <v>117.85583333333332</v>
      </c>
      <c r="L74" s="1" t="s">
        <v>4352</v>
      </c>
      <c r="Q74" s="54">
        <v>129</v>
      </c>
      <c r="AB74" s="68">
        <v>56.535789999999999</v>
      </c>
      <c r="AC74" s="68">
        <v>1.4572134339525724</v>
      </c>
      <c r="AE74" s="68">
        <v>16.332877397296734</v>
      </c>
      <c r="AI74" s="4">
        <v>6.04752188824909</v>
      </c>
      <c r="AJ74" s="4">
        <v>5.7521370000000003</v>
      </c>
      <c r="AK74" s="69">
        <v>5.5918450000000002</v>
      </c>
      <c r="AL74" s="4">
        <v>0.1031</v>
      </c>
      <c r="AN74" s="4">
        <v>2.9374389999999999</v>
      </c>
      <c r="AO74" s="4">
        <v>4.3381309999999997</v>
      </c>
      <c r="AP74" s="70">
        <v>0.67404699999999995</v>
      </c>
      <c r="BF74" s="4">
        <v>0.48992317113911632</v>
      </c>
      <c r="BT74" s="4">
        <v>38.17</v>
      </c>
      <c r="BU74" s="4">
        <v>2.6230000000000002</v>
      </c>
      <c r="CJ74" s="4">
        <v>126.96510000000001</v>
      </c>
      <c r="CK74" s="4">
        <v>190.3</v>
      </c>
      <c r="CN74" s="4">
        <v>25.67</v>
      </c>
      <c r="CO74" s="4">
        <v>91.07</v>
      </c>
      <c r="CP74" s="4">
        <v>17.82</v>
      </c>
      <c r="CQ74" s="4">
        <v>105.8</v>
      </c>
      <c r="CR74" s="4">
        <v>21.89</v>
      </c>
      <c r="CW74" s="4">
        <v>77.989199999999997</v>
      </c>
      <c r="CX74" s="4">
        <v>1250.55</v>
      </c>
      <c r="CY74" s="4">
        <v>11.250360000000001</v>
      </c>
      <c r="CZ74" s="4">
        <v>187.55699999999999</v>
      </c>
      <c r="DA74" s="4">
        <v>45.42</v>
      </c>
      <c r="DM74" s="4">
        <v>2.3660000000000001</v>
      </c>
      <c r="DN74" s="4">
        <v>1222</v>
      </c>
      <c r="DO74" s="4">
        <v>56.444470000000003</v>
      </c>
      <c r="DP74" s="4">
        <v>116.2405</v>
      </c>
      <c r="DQ74" s="4">
        <v>12.24005</v>
      </c>
      <c r="DR74" s="4">
        <v>40.217140000000001</v>
      </c>
      <c r="DS74" s="4">
        <v>6.1473360560000003</v>
      </c>
      <c r="DT74" s="4">
        <v>1.8206230000000001</v>
      </c>
      <c r="DU74" s="4">
        <v>5.4579570000000004</v>
      </c>
      <c r="DV74" s="4">
        <v>0.57523800000000003</v>
      </c>
      <c r="DW74" s="4">
        <v>2.4610690000000002</v>
      </c>
      <c r="DX74" s="4">
        <v>0.45472400000000002</v>
      </c>
      <c r="DY74" s="4">
        <v>1.319439</v>
      </c>
      <c r="DZ74" s="4">
        <v>0.207011</v>
      </c>
      <c r="EA74" s="4">
        <v>1.2450209999999999</v>
      </c>
      <c r="EB74" s="4">
        <v>0.214645</v>
      </c>
      <c r="EC74" s="4">
        <v>6.1790000000000003</v>
      </c>
      <c r="ED74" s="4">
        <v>2.395</v>
      </c>
      <c r="EM74" s="4">
        <v>24.24</v>
      </c>
      <c r="EN74" s="1"/>
      <c r="EO74" s="4">
        <v>10.59</v>
      </c>
      <c r="EP74" s="4">
        <v>3.3660000000000001</v>
      </c>
      <c r="FP74" s="1" t="s">
        <v>4317</v>
      </c>
    </row>
    <row r="75" spans="1:172" x14ac:dyDescent="0.35">
      <c r="A75" s="1" t="s">
        <v>4315</v>
      </c>
      <c r="E75" s="56">
        <v>40.662500000000001</v>
      </c>
      <c r="F75" s="56">
        <v>40.662500000000001</v>
      </c>
      <c r="G75" s="56">
        <v>117.8561111111111</v>
      </c>
      <c r="H75" s="56">
        <v>117.8561111111111</v>
      </c>
      <c r="L75" s="1" t="s">
        <v>4353</v>
      </c>
      <c r="Q75" s="54">
        <v>129</v>
      </c>
      <c r="AB75" s="68">
        <v>55.496909999999993</v>
      </c>
      <c r="AC75" s="68">
        <v>1.4761964576278295</v>
      </c>
      <c r="AE75" s="68">
        <v>15.696839668629075</v>
      </c>
      <c r="AI75" s="4">
        <v>6.5067480470519214</v>
      </c>
      <c r="AJ75" s="4">
        <v>5.5462600000000002</v>
      </c>
      <c r="AK75" s="69">
        <v>5.5431350000000004</v>
      </c>
      <c r="AL75" s="4">
        <v>0.112182</v>
      </c>
      <c r="AN75" s="4">
        <v>3.2337199999999999</v>
      </c>
      <c r="AO75" s="4">
        <v>4.2281940000000002</v>
      </c>
      <c r="AP75" s="70">
        <v>0.70850999999999997</v>
      </c>
      <c r="BF75" s="4">
        <v>0.70130698119228629</v>
      </c>
      <c r="BT75" s="4">
        <v>27.86</v>
      </c>
      <c r="BU75" s="4">
        <v>2.9750000000000001</v>
      </c>
      <c r="CJ75" s="4">
        <v>129.39439999999999</v>
      </c>
      <c r="CK75" s="4">
        <v>166.7</v>
      </c>
      <c r="CN75" s="4">
        <v>28.39</v>
      </c>
      <c r="CO75" s="4">
        <v>98.01</v>
      </c>
      <c r="CP75" s="4">
        <v>88.71</v>
      </c>
      <c r="CQ75" s="4">
        <v>102</v>
      </c>
      <c r="CR75" s="4">
        <v>22.82</v>
      </c>
      <c r="CW75" s="4">
        <v>104.59139999999999</v>
      </c>
      <c r="CX75" s="4">
        <v>1156.05</v>
      </c>
      <c r="CY75" s="4">
        <v>16.910620000000002</v>
      </c>
      <c r="CZ75" s="4">
        <v>186.191</v>
      </c>
      <c r="DA75" s="4">
        <v>50.11</v>
      </c>
      <c r="DM75" s="4">
        <v>2.3889999999999998</v>
      </c>
      <c r="DN75" s="4">
        <v>1089</v>
      </c>
      <c r="DO75" s="4">
        <v>61.827950000000001</v>
      </c>
      <c r="DP75" s="4">
        <v>131.95920000000001</v>
      </c>
      <c r="DQ75" s="4">
        <v>14.99306</v>
      </c>
      <c r="DR75" s="4">
        <v>52.077559999999998</v>
      </c>
      <c r="DS75" s="4">
        <v>8.950375502</v>
      </c>
      <c r="DT75" s="4">
        <v>2.6071599999999999</v>
      </c>
      <c r="DU75" s="4">
        <v>7.6495689999999996</v>
      </c>
      <c r="DV75" s="4">
        <v>0.86160300000000001</v>
      </c>
      <c r="DW75" s="4">
        <v>3.8299280000000002</v>
      </c>
      <c r="DX75" s="4">
        <v>0.71612200000000004</v>
      </c>
      <c r="DY75" s="4">
        <v>1.959986</v>
      </c>
      <c r="DZ75" s="4">
        <v>0.26998699999999998</v>
      </c>
      <c r="EA75" s="4">
        <v>1.5702529999999999</v>
      </c>
      <c r="EB75" s="4">
        <v>0.26646700000000001</v>
      </c>
      <c r="EC75" s="4">
        <v>6.4809999999999999</v>
      </c>
      <c r="ED75" s="4">
        <v>2.5470000000000002</v>
      </c>
      <c r="EM75" s="4">
        <v>19.46</v>
      </c>
      <c r="EN75" s="1"/>
      <c r="EO75" s="4">
        <v>10.26</v>
      </c>
      <c r="EP75" s="4">
        <v>2.5790000000000002</v>
      </c>
      <c r="FP75" s="1" t="s">
        <v>4317</v>
      </c>
    </row>
    <row r="76" spans="1:172" x14ac:dyDescent="0.35">
      <c r="A76" s="1" t="s">
        <v>4315</v>
      </c>
      <c r="E76" s="56">
        <v>40.671666666666667</v>
      </c>
      <c r="F76" s="56">
        <v>40.671666666666667</v>
      </c>
      <c r="G76" s="56">
        <v>117.85527777777777</v>
      </c>
      <c r="H76" s="56">
        <v>117.85527777777777</v>
      </c>
      <c r="L76" s="1" t="s">
        <v>4354</v>
      </c>
      <c r="Q76" s="54">
        <v>129</v>
      </c>
      <c r="AB76" s="68">
        <v>54.068449999999999</v>
      </c>
      <c r="AC76" s="68">
        <v>1.4180959654580534</v>
      </c>
      <c r="AE76" s="68">
        <v>16.761711039447942</v>
      </c>
      <c r="AI76" s="4">
        <v>6.746410349939576</v>
      </c>
      <c r="AJ76" s="4">
        <v>6.5564159999999996</v>
      </c>
      <c r="AK76" s="69">
        <v>4.6890960000000002</v>
      </c>
      <c r="AL76" s="4">
        <v>0.12498099999999999</v>
      </c>
      <c r="AN76" s="4">
        <v>3.0537390000000002</v>
      </c>
      <c r="AO76" s="4">
        <v>4.5332790000000003</v>
      </c>
      <c r="AP76" s="70">
        <v>0.51178299999999999</v>
      </c>
      <c r="BF76" s="4">
        <v>0.62406729073394895</v>
      </c>
      <c r="BT76" s="4">
        <v>65.14</v>
      </c>
      <c r="BU76" s="4">
        <v>5.0110000000000001</v>
      </c>
      <c r="CJ76" s="4">
        <v>151.00479999999999</v>
      </c>
      <c r="CK76" s="4">
        <v>76.84</v>
      </c>
      <c r="CN76" s="4">
        <v>28.45</v>
      </c>
      <c r="CO76" s="4">
        <v>33.340000000000003</v>
      </c>
      <c r="CP76" s="4">
        <v>126.7</v>
      </c>
      <c r="CQ76" s="4">
        <v>101.4</v>
      </c>
      <c r="CR76" s="4">
        <v>23.51</v>
      </c>
      <c r="CW76" s="4">
        <v>145.97649999999999</v>
      </c>
      <c r="CX76" s="4">
        <v>903.84</v>
      </c>
      <c r="CY76" s="4">
        <v>24.570640000000001</v>
      </c>
      <c r="CZ76" s="4">
        <v>308.709</v>
      </c>
      <c r="DA76" s="4">
        <v>57.84</v>
      </c>
      <c r="DM76" s="4">
        <v>5.9909999999999997</v>
      </c>
      <c r="DN76" s="4">
        <v>919.4</v>
      </c>
      <c r="DO76" s="4">
        <v>86.23451</v>
      </c>
      <c r="DP76" s="4">
        <v>188.6395</v>
      </c>
      <c r="DQ76" s="4">
        <v>19.602910000000001</v>
      </c>
      <c r="DR76" s="4">
        <v>66.310230000000004</v>
      </c>
      <c r="DS76" s="4">
        <v>11.347046710000001</v>
      </c>
      <c r="DT76" s="4">
        <v>2.8972000000000002</v>
      </c>
      <c r="DU76" s="4">
        <v>10.15413</v>
      </c>
      <c r="DV76" s="4">
        <v>1.2023699999999999</v>
      </c>
      <c r="DW76" s="4">
        <v>5.6482960000000002</v>
      </c>
      <c r="DX76" s="4">
        <v>1.0870489999999999</v>
      </c>
      <c r="DY76" s="4">
        <v>3.0762659999999999</v>
      </c>
      <c r="DZ76" s="4">
        <v>0.43798199999999998</v>
      </c>
      <c r="EA76" s="4">
        <v>2.5839409999999998</v>
      </c>
      <c r="EB76" s="4">
        <v>0.43211899999999998</v>
      </c>
      <c r="EC76" s="4">
        <v>9.3640000000000008</v>
      </c>
      <c r="ED76" s="4">
        <v>3.3420000000000001</v>
      </c>
      <c r="EM76" s="4">
        <v>17.09</v>
      </c>
      <c r="EN76" s="1"/>
      <c r="EO76" s="4">
        <v>13.29</v>
      </c>
      <c r="EP76" s="4">
        <v>4.7350000000000003</v>
      </c>
      <c r="FP76" s="1" t="s">
        <v>4317</v>
      </c>
    </row>
    <row r="77" spans="1:172" x14ac:dyDescent="0.35">
      <c r="A77" s="1" t="s">
        <v>4315</v>
      </c>
      <c r="E77" s="56">
        <v>40.623333333333335</v>
      </c>
      <c r="F77" s="56">
        <v>40.623333333333335</v>
      </c>
      <c r="G77" s="56">
        <v>117.88777777777779</v>
      </c>
      <c r="H77" s="56">
        <v>117.88777777777779</v>
      </c>
      <c r="L77" s="1" t="s">
        <v>4355</v>
      </c>
      <c r="Q77" s="54">
        <v>129</v>
      </c>
      <c r="AB77" s="68">
        <v>53.15943</v>
      </c>
      <c r="AC77" s="68">
        <v>2.2717520513789649</v>
      </c>
      <c r="AE77" s="68">
        <v>16.265748767226913</v>
      </c>
      <c r="AI77" s="4">
        <v>7.8373853795708213</v>
      </c>
      <c r="AJ77" s="4">
        <v>6.0759980000000002</v>
      </c>
      <c r="AK77" s="69">
        <v>4.9521269999999999</v>
      </c>
      <c r="AL77" s="4">
        <v>0.11034099999999999</v>
      </c>
      <c r="AN77" s="4">
        <v>3.243614</v>
      </c>
      <c r="AO77" s="4">
        <v>4.2677230000000002</v>
      </c>
      <c r="AP77" s="70">
        <v>1.291755</v>
      </c>
      <c r="BF77" s="4">
        <v>0.51842668770426437</v>
      </c>
      <c r="BT77" s="4">
        <v>25.39</v>
      </c>
      <c r="BU77" s="4">
        <v>2.782</v>
      </c>
      <c r="CJ77" s="4">
        <v>156.99799999999999</v>
      </c>
      <c r="CK77" s="4">
        <v>69.569999999999993</v>
      </c>
      <c r="CN77" s="4">
        <v>25.89</v>
      </c>
      <c r="CO77" s="4">
        <v>69.83</v>
      </c>
      <c r="CP77" s="4">
        <v>745.5</v>
      </c>
      <c r="CQ77" s="4">
        <v>107.7</v>
      </c>
      <c r="CR77" s="4">
        <v>22.83</v>
      </c>
      <c r="CW77" s="4">
        <v>129.42250000000001</v>
      </c>
      <c r="CX77" s="4">
        <v>986.26499999999999</v>
      </c>
      <c r="CY77" s="4">
        <v>20.238720000000001</v>
      </c>
      <c r="CZ77" s="4">
        <v>188.208</v>
      </c>
      <c r="DA77" s="4">
        <v>53.91</v>
      </c>
      <c r="DM77" s="4">
        <v>4.109</v>
      </c>
      <c r="DN77" s="4">
        <v>1118</v>
      </c>
      <c r="DO77" s="4">
        <v>82.711039999999997</v>
      </c>
      <c r="DP77" s="4">
        <v>173.08080000000001</v>
      </c>
      <c r="DQ77" s="4">
        <v>19.771419999999999</v>
      </c>
      <c r="DR77" s="4">
        <v>70.232020000000006</v>
      </c>
      <c r="DS77" s="4">
        <v>12.167372670000001</v>
      </c>
      <c r="DT77" s="4">
        <v>2.8747340000000001</v>
      </c>
      <c r="DU77" s="4">
        <v>10.354010000000001</v>
      </c>
      <c r="DV77" s="4">
        <v>1.148037</v>
      </c>
      <c r="DW77" s="4">
        <v>4.9230970000000003</v>
      </c>
      <c r="DX77" s="4">
        <v>0.87279300000000004</v>
      </c>
      <c r="DY77" s="4">
        <v>2.3048129999999998</v>
      </c>
      <c r="DZ77" s="4">
        <v>0.29935600000000001</v>
      </c>
      <c r="EA77" s="4">
        <v>1.677521</v>
      </c>
      <c r="EB77" s="4">
        <v>0.252141</v>
      </c>
      <c r="EC77" s="4">
        <v>7.9359999999999999</v>
      </c>
      <c r="ED77" s="4">
        <v>2.6960000000000002</v>
      </c>
      <c r="EM77" s="4">
        <v>19.149999999999999</v>
      </c>
      <c r="EN77" s="1"/>
      <c r="EO77" s="4">
        <v>10.69</v>
      </c>
      <c r="EP77" s="4">
        <v>3.0979999999999999</v>
      </c>
      <c r="FP77" s="1" t="s">
        <v>4317</v>
      </c>
    </row>
    <row r="78" spans="1:172" x14ac:dyDescent="0.35">
      <c r="A78" s="1" t="s">
        <v>4315</v>
      </c>
      <c r="E78" s="56">
        <v>40.614444444444445</v>
      </c>
      <c r="F78" s="56">
        <v>40.614444444444445</v>
      </c>
      <c r="G78" s="56">
        <v>117.84805555555555</v>
      </c>
      <c r="H78" s="56">
        <v>117.84805555555555</v>
      </c>
      <c r="L78" s="1" t="s">
        <v>4356</v>
      </c>
      <c r="Q78" s="54">
        <v>129</v>
      </c>
      <c r="AB78" s="68">
        <v>53.549010000000003</v>
      </c>
      <c r="AC78" s="68">
        <v>1.7232123585101886</v>
      </c>
      <c r="AE78" s="68">
        <v>16.482752111646622</v>
      </c>
      <c r="AI78" s="4">
        <v>6.7695172094597416</v>
      </c>
      <c r="AJ78" s="4">
        <v>5.484604</v>
      </c>
      <c r="AK78" s="69">
        <v>5.3937590000000002</v>
      </c>
      <c r="AL78" s="4">
        <v>0.101165</v>
      </c>
      <c r="AN78" s="4">
        <v>3.5618099999999999</v>
      </c>
      <c r="AO78" s="4">
        <v>4.1967460000000001</v>
      </c>
      <c r="AP78" s="70">
        <v>0.78304200000000002</v>
      </c>
      <c r="BF78" s="4">
        <v>1.141726290150751</v>
      </c>
      <c r="BT78" s="4">
        <v>55.21</v>
      </c>
      <c r="BU78" s="4">
        <v>11.51</v>
      </c>
      <c r="CJ78" s="4">
        <v>138.5478</v>
      </c>
      <c r="CK78" s="4">
        <v>71.88</v>
      </c>
      <c r="CN78" s="4">
        <v>21.6</v>
      </c>
      <c r="CO78" s="4">
        <v>37.18</v>
      </c>
      <c r="CP78" s="4">
        <v>10.16</v>
      </c>
      <c r="CQ78" s="4">
        <v>110.3</v>
      </c>
      <c r="CR78" s="4">
        <v>32.130000000000003</v>
      </c>
      <c r="CW78" s="4">
        <v>275.51479999999998</v>
      </c>
      <c r="CX78" s="4">
        <v>595.45500000000004</v>
      </c>
      <c r="CY78" s="4">
        <v>15.58656</v>
      </c>
      <c r="CZ78" s="4">
        <v>311.577</v>
      </c>
      <c r="DA78" s="4">
        <v>57.19</v>
      </c>
      <c r="DM78" s="4">
        <v>24.05</v>
      </c>
      <c r="DN78" s="4">
        <v>1537</v>
      </c>
      <c r="DO78" s="4">
        <v>126.1521</v>
      </c>
      <c r="DP78" s="4">
        <v>215.5275</v>
      </c>
      <c r="DQ78" s="4">
        <v>21.113109999999999</v>
      </c>
      <c r="DR78" s="4">
        <v>70.712860000000006</v>
      </c>
      <c r="DS78" s="4">
        <v>11.055913889999999</v>
      </c>
      <c r="DT78" s="4">
        <v>2.5104440000000001</v>
      </c>
      <c r="DU78" s="4">
        <v>9.6421480000000006</v>
      </c>
      <c r="DV78" s="4">
        <v>0.95410300000000003</v>
      </c>
      <c r="DW78" s="4">
        <v>3.892814</v>
      </c>
      <c r="DX78" s="4">
        <v>0.66979999999999995</v>
      </c>
      <c r="DY78" s="4">
        <v>1.7697290000000001</v>
      </c>
      <c r="DZ78" s="4">
        <v>0.218636</v>
      </c>
      <c r="EA78" s="4">
        <v>1.247892</v>
      </c>
      <c r="EB78" s="4">
        <v>0.18762499999999999</v>
      </c>
      <c r="EC78" s="4">
        <v>8.7919999999999998</v>
      </c>
      <c r="ED78" s="4">
        <v>2.7160000000000002</v>
      </c>
      <c r="EM78" s="4">
        <v>10.79</v>
      </c>
      <c r="EN78" s="1"/>
      <c r="EO78" s="4">
        <v>19.010000000000002</v>
      </c>
      <c r="EP78" s="4">
        <v>6.3170000000000002</v>
      </c>
      <c r="FP78" s="1" t="s">
        <v>4317</v>
      </c>
    </row>
    <row r="79" spans="1:172" x14ac:dyDescent="0.35">
      <c r="A79" s="1" t="s">
        <v>4315</v>
      </c>
      <c r="E79" s="56">
        <v>40.610555555555557</v>
      </c>
      <c r="F79" s="56">
        <v>40.610555555555557</v>
      </c>
      <c r="G79" s="56">
        <v>117.79777777777778</v>
      </c>
      <c r="H79" s="56">
        <v>117.79777777777778</v>
      </c>
      <c r="L79" s="1" t="s">
        <v>4357</v>
      </c>
      <c r="Q79" s="54">
        <v>129</v>
      </c>
      <c r="AB79" s="68">
        <v>54.848689719999996</v>
      </c>
      <c r="AC79" s="68">
        <v>1.8776927728514141</v>
      </c>
      <c r="AE79" s="68">
        <v>15.520753393727828</v>
      </c>
      <c r="AI79" s="4">
        <v>8.1168511230124771</v>
      </c>
      <c r="AJ79" s="4">
        <v>4.6424580000000004</v>
      </c>
      <c r="AK79" s="69">
        <v>4.0004790000000003</v>
      </c>
      <c r="AL79" s="4">
        <v>0.16069</v>
      </c>
      <c r="AN79" s="4">
        <v>2.158677</v>
      </c>
      <c r="AO79" s="4">
        <v>5.4822329999999999</v>
      </c>
      <c r="AP79" s="70">
        <v>0.86192199999999997</v>
      </c>
      <c r="BF79" s="4">
        <v>0.53739152959475667</v>
      </c>
      <c r="BT79" s="4">
        <v>52.06</v>
      </c>
      <c r="BU79" s="4">
        <v>4.8789999999999996</v>
      </c>
      <c r="CJ79" s="4">
        <v>134.17590000000001</v>
      </c>
      <c r="CK79" s="4">
        <v>22.84</v>
      </c>
      <c r="CN79" s="4">
        <v>20.9</v>
      </c>
      <c r="CO79" s="4">
        <v>26.04</v>
      </c>
      <c r="CP79" s="4">
        <v>8.9480000000000004</v>
      </c>
      <c r="CQ79" s="4">
        <v>116.8</v>
      </c>
      <c r="CR79" s="4">
        <v>26</v>
      </c>
      <c r="CW79" s="4">
        <v>51.502740000000003</v>
      </c>
      <c r="CX79" s="4">
        <v>864.36</v>
      </c>
      <c r="CY79" s="4">
        <v>12.645289999999999</v>
      </c>
      <c r="CZ79" s="4">
        <v>233.34100000000001</v>
      </c>
      <c r="DA79" s="4">
        <v>29.34</v>
      </c>
      <c r="DM79" s="4">
        <v>3.7360000000000002</v>
      </c>
      <c r="DN79" s="4">
        <v>561.79999999999995</v>
      </c>
      <c r="DO79" s="4">
        <v>65.775009999999995</v>
      </c>
      <c r="DP79" s="4">
        <v>110.8111</v>
      </c>
      <c r="DQ79" s="4">
        <v>11.90837</v>
      </c>
      <c r="DR79" s="4">
        <v>42.249220000000001</v>
      </c>
      <c r="DS79" s="4">
        <v>7.1605781789999998</v>
      </c>
      <c r="DT79" s="4">
        <v>1.427001</v>
      </c>
      <c r="DU79" s="4">
        <v>6.1303429999999999</v>
      </c>
      <c r="DV79" s="4">
        <v>0.69276599999999999</v>
      </c>
      <c r="DW79" s="4">
        <v>3.0071490000000001</v>
      </c>
      <c r="DX79" s="4">
        <v>0.54286500000000004</v>
      </c>
      <c r="DY79" s="4">
        <v>1.4321360000000001</v>
      </c>
      <c r="DZ79" s="4">
        <v>0.17732000000000001</v>
      </c>
      <c r="EA79" s="4">
        <v>0.95440700000000001</v>
      </c>
      <c r="EB79" s="4">
        <v>0.14649699999999999</v>
      </c>
      <c r="EC79" s="4">
        <v>6.3460000000000001</v>
      </c>
      <c r="ED79" s="4">
        <v>0.86</v>
      </c>
      <c r="EM79" s="4">
        <v>13.01</v>
      </c>
      <c r="EN79" s="1"/>
      <c r="EO79" s="4">
        <v>5.84</v>
      </c>
      <c r="EP79" s="4">
        <v>1.494</v>
      </c>
      <c r="FP79" s="1" t="s">
        <v>4317</v>
      </c>
    </row>
    <row r="80" spans="1:172" x14ac:dyDescent="0.35">
      <c r="A80" s="1" t="s">
        <v>4315</v>
      </c>
      <c r="E80" s="56">
        <v>40.608611111111109</v>
      </c>
      <c r="F80" s="56">
        <v>40.608611111111109</v>
      </c>
      <c r="G80" s="56">
        <v>117.79111111111111</v>
      </c>
      <c r="H80" s="56">
        <v>117.79111111111111</v>
      </c>
      <c r="L80" s="1" t="s">
        <v>4358</v>
      </c>
      <c r="Q80" s="54">
        <v>129</v>
      </c>
      <c r="AB80" s="68">
        <v>56.865650000000002</v>
      </c>
      <c r="AC80" s="68">
        <v>1.9375102053900299</v>
      </c>
      <c r="AE80" s="68">
        <v>15.156768031225134</v>
      </c>
      <c r="AI80" s="4">
        <v>6.4429905733014872</v>
      </c>
      <c r="AJ80" s="4">
        <v>4.7524579999999998</v>
      </c>
      <c r="AK80" s="69">
        <v>3.6120760000000001</v>
      </c>
      <c r="AL80" s="4">
        <v>0.11788899999999999</v>
      </c>
      <c r="AN80" s="4">
        <v>3.8890889999999998</v>
      </c>
      <c r="AO80" s="4">
        <v>4.6617860000000002</v>
      </c>
      <c r="AP80" s="70">
        <v>0.587507</v>
      </c>
      <c r="BF80" s="4">
        <v>0.3966286564206763</v>
      </c>
      <c r="BT80" s="4">
        <v>25.77</v>
      </c>
      <c r="BU80" s="4">
        <v>2.8439999999999999</v>
      </c>
      <c r="CJ80" s="4">
        <v>130.4528</v>
      </c>
      <c r="CK80" s="4">
        <v>41.42</v>
      </c>
      <c r="CN80" s="4">
        <v>19.579999999999998</v>
      </c>
      <c r="CO80" s="4">
        <v>34.19</v>
      </c>
      <c r="CP80" s="4">
        <v>22.07</v>
      </c>
      <c r="CQ80" s="4">
        <v>88.35</v>
      </c>
      <c r="CR80" s="4">
        <v>22.52</v>
      </c>
      <c r="CW80" s="4">
        <v>64.537589999999994</v>
      </c>
      <c r="CX80" s="4">
        <v>1116.1500000000001</v>
      </c>
      <c r="CY80" s="4">
        <v>16.919280000000001</v>
      </c>
      <c r="CZ80" s="4">
        <v>256.41000000000003</v>
      </c>
      <c r="DA80" s="4">
        <v>38.81</v>
      </c>
      <c r="DM80" s="4">
        <v>2.3519999999999999</v>
      </c>
      <c r="DN80" s="4">
        <v>1486</v>
      </c>
      <c r="DO80" s="4">
        <v>65.929010000000005</v>
      </c>
      <c r="DP80" s="4">
        <v>139.6344</v>
      </c>
      <c r="DQ80" s="4">
        <v>15.58893</v>
      </c>
      <c r="DR80" s="4">
        <v>54.537950000000002</v>
      </c>
      <c r="DS80" s="4">
        <v>9.3111318189999999</v>
      </c>
      <c r="DT80" s="4">
        <v>2.7126999999999999</v>
      </c>
      <c r="DU80" s="4">
        <v>8.0257500000000004</v>
      </c>
      <c r="DV80" s="4">
        <v>0.92213800000000001</v>
      </c>
      <c r="DW80" s="4">
        <v>4.0754400000000004</v>
      </c>
      <c r="DX80" s="4">
        <v>0.72678799999999999</v>
      </c>
      <c r="DY80" s="4">
        <v>1.8647210000000001</v>
      </c>
      <c r="DZ80" s="4">
        <v>0.246617</v>
      </c>
      <c r="EA80" s="4">
        <v>1.2456039999999999</v>
      </c>
      <c r="EB80" s="4">
        <v>0.19631999999999999</v>
      </c>
      <c r="EC80" s="4">
        <v>7.8479999999999999</v>
      </c>
      <c r="ED80" s="4">
        <v>2.2130000000000001</v>
      </c>
      <c r="EM80" s="4">
        <v>17.87</v>
      </c>
      <c r="EN80" s="1"/>
      <c r="EO80" s="4">
        <v>7.89</v>
      </c>
      <c r="EP80" s="4">
        <v>2.4660000000000002</v>
      </c>
      <c r="FP80" s="1" t="s">
        <v>4317</v>
      </c>
    </row>
    <row r="81" spans="1:172" x14ac:dyDescent="0.35">
      <c r="A81" s="1" t="s">
        <v>4359</v>
      </c>
      <c r="C81" s="1" t="s">
        <v>4360</v>
      </c>
      <c r="E81" s="55">
        <v>41.958333000000003</v>
      </c>
      <c r="F81" s="55">
        <v>41.958333000000003</v>
      </c>
      <c r="G81" s="55">
        <v>120.3</v>
      </c>
      <c r="H81" s="55">
        <v>120.3</v>
      </c>
      <c r="L81" s="1" t="s">
        <v>4361</v>
      </c>
      <c r="M81" s="1" t="s">
        <v>2033</v>
      </c>
      <c r="Q81" s="54">
        <v>128</v>
      </c>
      <c r="AB81" s="50">
        <v>68.47</v>
      </c>
      <c r="AC81" s="50">
        <v>0.32</v>
      </c>
      <c r="AE81" s="50">
        <v>15.13</v>
      </c>
      <c r="AG81" s="4">
        <v>1.45</v>
      </c>
      <c r="AH81" s="4">
        <v>1.1200000000000001</v>
      </c>
      <c r="AI81" s="4">
        <v>2.4247100000000001</v>
      </c>
      <c r="AJ81" s="4">
        <v>2.37</v>
      </c>
      <c r="AK81" s="4">
        <v>0.99</v>
      </c>
      <c r="AL81" s="4">
        <v>0.04</v>
      </c>
      <c r="AN81" s="4">
        <v>4.1900000000000004</v>
      </c>
      <c r="AO81" s="4">
        <v>4.28</v>
      </c>
      <c r="AP81" s="4">
        <v>0.12</v>
      </c>
      <c r="BF81" s="4">
        <v>0.9</v>
      </c>
      <c r="CH81" s="4">
        <v>4.46</v>
      </c>
      <c r="CJ81" s="4">
        <v>40</v>
      </c>
      <c r="CK81" s="4">
        <v>32.1</v>
      </c>
      <c r="CN81" s="4">
        <v>5.37</v>
      </c>
      <c r="CO81" s="4">
        <v>13.2</v>
      </c>
      <c r="CR81" s="4">
        <v>18.600000000000001</v>
      </c>
      <c r="CW81" s="4">
        <v>78</v>
      </c>
      <c r="CX81" s="4">
        <v>771</v>
      </c>
      <c r="CY81" s="4">
        <v>7.79</v>
      </c>
      <c r="CZ81" s="4">
        <v>138</v>
      </c>
      <c r="DA81" s="4">
        <v>8.39</v>
      </c>
      <c r="DN81" s="4">
        <v>1304</v>
      </c>
      <c r="DO81" s="4">
        <v>26.07</v>
      </c>
      <c r="DP81" s="4">
        <v>47.27</v>
      </c>
      <c r="DQ81" s="4">
        <v>5.0999999999999996</v>
      </c>
      <c r="DR81" s="4">
        <v>17.739999999999998</v>
      </c>
      <c r="DS81" s="4">
        <v>2.85</v>
      </c>
      <c r="DT81" s="4">
        <v>0.87</v>
      </c>
      <c r="DU81" s="4">
        <v>2.25</v>
      </c>
      <c r="DV81" s="4">
        <v>0.28999999999999998</v>
      </c>
      <c r="DW81" s="4">
        <v>1.5</v>
      </c>
      <c r="DX81" s="4">
        <v>0.28999999999999998</v>
      </c>
      <c r="DY81" s="4">
        <v>0.79</v>
      </c>
      <c r="DZ81" s="4">
        <v>0.11</v>
      </c>
      <c r="EA81" s="4">
        <v>0.79</v>
      </c>
      <c r="EB81" s="4">
        <v>0.12</v>
      </c>
      <c r="EC81" s="4">
        <v>3.63</v>
      </c>
      <c r="ED81" s="4">
        <v>0.57999999999999996</v>
      </c>
      <c r="EM81" s="4">
        <v>15</v>
      </c>
      <c r="EO81" s="4">
        <v>8.9499999999999993</v>
      </c>
      <c r="EP81" s="4">
        <v>1.67</v>
      </c>
      <c r="FP81" s="1" t="s">
        <v>4362</v>
      </c>
    </row>
    <row r="82" spans="1:172" x14ac:dyDescent="0.35">
      <c r="A82" s="1" t="s">
        <v>4359</v>
      </c>
      <c r="C82" s="1" t="s">
        <v>4360</v>
      </c>
      <c r="E82" s="55">
        <v>41.958333000000003</v>
      </c>
      <c r="F82" s="55">
        <v>41.958333000000003</v>
      </c>
      <c r="G82" s="55">
        <v>120.3</v>
      </c>
      <c r="H82" s="55">
        <v>120.3</v>
      </c>
      <c r="L82" s="1" t="s">
        <v>4363</v>
      </c>
      <c r="M82" s="1" t="s">
        <v>2033</v>
      </c>
      <c r="Q82" s="54">
        <v>128</v>
      </c>
      <c r="AB82" s="50">
        <v>68.66</v>
      </c>
      <c r="AC82" s="50">
        <v>0.32</v>
      </c>
      <c r="AE82" s="50">
        <v>15.02</v>
      </c>
      <c r="AG82" s="4">
        <v>1.36</v>
      </c>
      <c r="AH82" s="4">
        <v>1.22</v>
      </c>
      <c r="AI82" s="4">
        <v>2.4437280000000001</v>
      </c>
      <c r="AJ82" s="4">
        <v>2.44</v>
      </c>
      <c r="AK82" s="4">
        <v>0.97</v>
      </c>
      <c r="AL82" s="4">
        <v>0.04</v>
      </c>
      <c r="AN82" s="4">
        <v>4.0999999999999996</v>
      </c>
      <c r="AO82" s="4">
        <v>4.25</v>
      </c>
      <c r="AP82" s="4">
        <v>0.12</v>
      </c>
      <c r="BF82" s="4">
        <v>0.9</v>
      </c>
      <c r="CH82" s="4">
        <v>4.47</v>
      </c>
      <c r="CJ82" s="4">
        <v>40.5</v>
      </c>
      <c r="CK82" s="4">
        <v>31.5</v>
      </c>
      <c r="CN82" s="4">
        <v>5.5</v>
      </c>
      <c r="CO82" s="4">
        <v>13.5</v>
      </c>
      <c r="CR82" s="4">
        <v>18.7</v>
      </c>
      <c r="CW82" s="4">
        <v>88</v>
      </c>
      <c r="CX82" s="4">
        <v>738</v>
      </c>
      <c r="CY82" s="4">
        <v>7.69</v>
      </c>
      <c r="CZ82" s="4">
        <v>148</v>
      </c>
      <c r="DA82" s="4">
        <v>8.32</v>
      </c>
      <c r="DN82" s="4">
        <v>1129</v>
      </c>
      <c r="DO82" s="4">
        <v>26.5</v>
      </c>
      <c r="DP82" s="4">
        <v>47.7</v>
      </c>
      <c r="DQ82" s="4">
        <v>5.13</v>
      </c>
      <c r="DR82" s="4">
        <v>17.899999999999999</v>
      </c>
      <c r="DS82" s="4">
        <v>2.85</v>
      </c>
      <c r="DT82" s="4">
        <v>0.83</v>
      </c>
      <c r="DU82" s="4">
        <v>2.21</v>
      </c>
      <c r="DV82" s="4">
        <v>0.28999999999999998</v>
      </c>
      <c r="DW82" s="4">
        <v>1.46</v>
      </c>
      <c r="DX82" s="4">
        <v>0.28000000000000003</v>
      </c>
      <c r="DY82" s="4">
        <v>0.78</v>
      </c>
      <c r="DZ82" s="4">
        <v>0.11</v>
      </c>
      <c r="EA82" s="4">
        <v>0.78</v>
      </c>
      <c r="EB82" s="4">
        <v>0.12</v>
      </c>
      <c r="EC82" s="4">
        <v>3.85</v>
      </c>
      <c r="ED82" s="4">
        <v>0.59</v>
      </c>
      <c r="EM82" s="4">
        <v>15.1</v>
      </c>
      <c r="EO82" s="4">
        <v>9.1</v>
      </c>
      <c r="EP82" s="4">
        <v>1.64</v>
      </c>
      <c r="FP82" s="1" t="s">
        <v>4362</v>
      </c>
    </row>
    <row r="83" spans="1:172" x14ac:dyDescent="0.35">
      <c r="A83" s="1" t="s">
        <v>4359</v>
      </c>
      <c r="C83" s="1" t="s">
        <v>4360</v>
      </c>
      <c r="E83" s="55">
        <v>41.958333000000003</v>
      </c>
      <c r="F83" s="55">
        <v>41.958333000000003</v>
      </c>
      <c r="G83" s="55">
        <v>120.3</v>
      </c>
      <c r="H83" s="55">
        <v>120.3</v>
      </c>
      <c r="L83" s="1" t="s">
        <v>4364</v>
      </c>
      <c r="M83" s="1" t="s">
        <v>2033</v>
      </c>
      <c r="Q83" s="54">
        <v>128</v>
      </c>
      <c r="AB83" s="50">
        <v>68.27</v>
      </c>
      <c r="AC83" s="50">
        <v>0.33</v>
      </c>
      <c r="AE83" s="50">
        <v>15.24</v>
      </c>
      <c r="AG83" s="4">
        <v>1.54</v>
      </c>
      <c r="AH83" s="4">
        <v>1.01</v>
      </c>
      <c r="AI83" s="4">
        <v>2.3956920000000004</v>
      </c>
      <c r="AJ83" s="4">
        <v>2.2999999999999998</v>
      </c>
      <c r="AK83" s="4">
        <v>1.02</v>
      </c>
      <c r="AL83" s="4">
        <v>0.04</v>
      </c>
      <c r="AN83" s="4">
        <v>4.2699999999999996</v>
      </c>
      <c r="AO83" s="4">
        <v>4.3</v>
      </c>
      <c r="AP83" s="4">
        <v>0.12</v>
      </c>
      <c r="BF83" s="4">
        <v>0.91</v>
      </c>
      <c r="CH83" s="4">
        <v>4.45</v>
      </c>
      <c r="CJ83" s="4">
        <v>39.6</v>
      </c>
      <c r="CK83" s="4">
        <v>32.700000000000003</v>
      </c>
      <c r="CN83" s="4">
        <v>5.24</v>
      </c>
      <c r="CO83" s="4">
        <v>12.9</v>
      </c>
      <c r="CR83" s="4">
        <v>18.5</v>
      </c>
      <c r="CW83" s="4">
        <v>69</v>
      </c>
      <c r="CX83" s="4">
        <v>803</v>
      </c>
      <c r="CY83" s="4">
        <v>7.89</v>
      </c>
      <c r="CZ83" s="4">
        <v>128</v>
      </c>
      <c r="DA83" s="4">
        <v>8.4600000000000009</v>
      </c>
      <c r="DN83" s="4">
        <v>1479</v>
      </c>
      <c r="DO83" s="4">
        <v>25.6</v>
      </c>
      <c r="DP83" s="4">
        <v>46.8</v>
      </c>
      <c r="DQ83" s="4">
        <v>5.07</v>
      </c>
      <c r="DR83" s="4">
        <v>17.600000000000001</v>
      </c>
      <c r="DS83" s="4">
        <v>2.86</v>
      </c>
      <c r="DT83" s="4">
        <v>0.9</v>
      </c>
      <c r="DU83" s="4">
        <v>2.2799999999999998</v>
      </c>
      <c r="DV83" s="4">
        <v>0.28000000000000003</v>
      </c>
      <c r="DW83" s="4">
        <v>1.53</v>
      </c>
      <c r="DX83" s="4">
        <v>0.28999999999999998</v>
      </c>
      <c r="DY83" s="4">
        <v>0.8</v>
      </c>
      <c r="DZ83" s="4">
        <v>0.11</v>
      </c>
      <c r="EA83" s="4">
        <v>0.8</v>
      </c>
      <c r="EB83" s="4">
        <v>0.12</v>
      </c>
      <c r="EC83" s="4">
        <v>3.41</v>
      </c>
      <c r="ED83" s="4">
        <v>0.56999999999999995</v>
      </c>
      <c r="EM83" s="4">
        <v>14.9</v>
      </c>
      <c r="EO83" s="4">
        <v>8.8000000000000007</v>
      </c>
      <c r="EP83" s="4">
        <v>1.7</v>
      </c>
      <c r="FP83" s="1" t="s">
        <v>4362</v>
      </c>
    </row>
    <row r="84" spans="1:172" x14ac:dyDescent="0.35">
      <c r="A84" s="1" t="s">
        <v>4359</v>
      </c>
      <c r="C84" s="1" t="s">
        <v>4360</v>
      </c>
      <c r="E84" s="55">
        <v>41.958333000000003</v>
      </c>
      <c r="F84" s="55">
        <v>41.958333000000003</v>
      </c>
      <c r="G84" s="55">
        <v>120.3</v>
      </c>
      <c r="H84" s="55">
        <v>120.3</v>
      </c>
      <c r="L84" s="1" t="s">
        <v>4365</v>
      </c>
      <c r="M84" s="1" t="s">
        <v>2033</v>
      </c>
      <c r="Q84" s="54">
        <v>128</v>
      </c>
      <c r="AB84" s="50">
        <v>67.45</v>
      </c>
      <c r="AC84" s="50">
        <v>0.36</v>
      </c>
      <c r="AE84" s="50">
        <v>15.38</v>
      </c>
      <c r="AG84" s="4">
        <v>2.0299999999999998</v>
      </c>
      <c r="AH84" s="4">
        <v>0.85</v>
      </c>
      <c r="AI84" s="4">
        <v>2.6765939999999997</v>
      </c>
      <c r="AJ84" s="4">
        <v>2.5099999999999998</v>
      </c>
      <c r="AK84" s="4">
        <v>1.31</v>
      </c>
      <c r="AL84" s="4">
        <v>0.04</v>
      </c>
      <c r="AN84" s="4">
        <v>3.98</v>
      </c>
      <c r="AO84" s="4">
        <v>4.22</v>
      </c>
      <c r="AP84" s="4">
        <v>0.14000000000000001</v>
      </c>
      <c r="BF84" s="4">
        <v>0.74</v>
      </c>
      <c r="CH84" s="4">
        <v>5.45</v>
      </c>
      <c r="CJ84" s="4">
        <v>51.5</v>
      </c>
      <c r="CK84" s="4">
        <v>56.3</v>
      </c>
      <c r="CN84" s="4">
        <v>6.84</v>
      </c>
      <c r="CO84" s="4">
        <v>15.8</v>
      </c>
      <c r="CR84" s="4">
        <v>19.100000000000001</v>
      </c>
      <c r="CW84" s="4">
        <v>105</v>
      </c>
      <c r="CX84" s="4">
        <v>778</v>
      </c>
      <c r="CY84" s="4">
        <v>8.9700000000000006</v>
      </c>
      <c r="CZ84" s="4">
        <v>131</v>
      </c>
      <c r="DA84" s="4">
        <v>8.6</v>
      </c>
      <c r="DN84" s="4">
        <v>1468</v>
      </c>
      <c r="DO84" s="4">
        <v>27</v>
      </c>
      <c r="DP84" s="4">
        <v>49.9</v>
      </c>
      <c r="DQ84" s="4">
        <v>5.47</v>
      </c>
      <c r="DR84" s="4">
        <v>19.2</v>
      </c>
      <c r="DS84" s="4">
        <v>3.16</v>
      </c>
      <c r="DT84" s="4">
        <v>0.95</v>
      </c>
      <c r="DU84" s="4">
        <v>2.4700000000000002</v>
      </c>
      <c r="DV84" s="4">
        <v>0.32</v>
      </c>
      <c r="DW84" s="4">
        <v>1.72</v>
      </c>
      <c r="DX84" s="4">
        <v>0.32</v>
      </c>
      <c r="DY84" s="4">
        <v>0.89</v>
      </c>
      <c r="DZ84" s="4">
        <v>0.13</v>
      </c>
      <c r="EA84" s="4">
        <v>0.84</v>
      </c>
      <c r="EB84" s="4">
        <v>0.13</v>
      </c>
      <c r="EC84" s="4">
        <v>3.32</v>
      </c>
      <c r="ED84" s="4">
        <v>0.61</v>
      </c>
      <c r="EM84" s="4">
        <v>15.6</v>
      </c>
      <c r="EO84" s="4">
        <v>9.31</v>
      </c>
      <c r="EP84" s="4">
        <v>1.94</v>
      </c>
      <c r="FP84" s="1" t="s">
        <v>4362</v>
      </c>
    </row>
    <row r="85" spans="1:172" x14ac:dyDescent="0.35">
      <c r="A85" s="1" t="s">
        <v>4359</v>
      </c>
      <c r="C85" s="1" t="s">
        <v>4360</v>
      </c>
      <c r="E85" s="55">
        <v>41.958333000000003</v>
      </c>
      <c r="F85" s="55">
        <v>41.958333000000003</v>
      </c>
      <c r="G85" s="55">
        <v>120.3</v>
      </c>
      <c r="H85" s="55">
        <v>120.3</v>
      </c>
      <c r="L85" s="1" t="s">
        <v>4366</v>
      </c>
      <c r="M85" s="1" t="s">
        <v>2033</v>
      </c>
      <c r="Q85" s="54">
        <v>128</v>
      </c>
      <c r="AB85" s="50">
        <v>68.13</v>
      </c>
      <c r="AC85" s="50">
        <v>0.34</v>
      </c>
      <c r="AE85" s="50">
        <v>15.21</v>
      </c>
      <c r="AG85" s="4">
        <v>1.64</v>
      </c>
      <c r="AH85" s="4">
        <v>1.03</v>
      </c>
      <c r="AI85" s="4">
        <v>2.5056720000000001</v>
      </c>
      <c r="AJ85" s="4">
        <v>2.42</v>
      </c>
      <c r="AK85" s="4">
        <v>1.1000000000000001</v>
      </c>
      <c r="AL85" s="4">
        <v>0.04</v>
      </c>
      <c r="AN85" s="4">
        <v>4.12</v>
      </c>
      <c r="AO85" s="4">
        <v>4.26</v>
      </c>
      <c r="AP85" s="4">
        <v>0.12</v>
      </c>
      <c r="BF85" s="4">
        <v>0.85</v>
      </c>
      <c r="CH85" s="4">
        <v>4.79</v>
      </c>
      <c r="CJ85" s="4">
        <v>43.9</v>
      </c>
      <c r="CK85" s="4">
        <v>40.200000000000003</v>
      </c>
      <c r="CN85" s="4">
        <v>5.86</v>
      </c>
      <c r="CO85" s="4">
        <v>14.1</v>
      </c>
      <c r="CR85" s="4">
        <v>18.7</v>
      </c>
      <c r="CW85" s="4">
        <v>87</v>
      </c>
      <c r="CX85" s="4">
        <v>773</v>
      </c>
      <c r="CY85" s="4">
        <v>8.18</v>
      </c>
      <c r="CZ85" s="4">
        <v>136</v>
      </c>
      <c r="DA85" s="4">
        <v>8.4600000000000009</v>
      </c>
      <c r="DN85" s="4">
        <v>1359</v>
      </c>
      <c r="DO85" s="4">
        <v>26.37</v>
      </c>
      <c r="DP85" s="4">
        <v>48.14</v>
      </c>
      <c r="DQ85" s="4">
        <v>5.23</v>
      </c>
      <c r="DR85" s="4">
        <v>18.21</v>
      </c>
      <c r="DS85" s="4">
        <v>2.95</v>
      </c>
      <c r="DT85" s="4">
        <v>0.89</v>
      </c>
      <c r="DU85" s="4">
        <v>2.3199999999999998</v>
      </c>
      <c r="DV85" s="4">
        <v>0.3</v>
      </c>
      <c r="DW85" s="4">
        <v>1.57</v>
      </c>
      <c r="DX85" s="4">
        <v>0.3</v>
      </c>
      <c r="DY85" s="4">
        <v>0.82</v>
      </c>
      <c r="DZ85" s="4">
        <v>0.12</v>
      </c>
      <c r="EA85" s="4">
        <v>0.81</v>
      </c>
      <c r="EB85" s="4">
        <v>0.12</v>
      </c>
      <c r="EC85" s="4">
        <v>3.52</v>
      </c>
      <c r="ED85" s="4">
        <v>0.59</v>
      </c>
      <c r="EM85" s="4">
        <v>15.2</v>
      </c>
      <c r="EO85" s="4">
        <v>9.07</v>
      </c>
      <c r="EP85" s="4">
        <v>1.76</v>
      </c>
      <c r="FP85" s="1" t="s">
        <v>4362</v>
      </c>
    </row>
    <row r="86" spans="1:172" x14ac:dyDescent="0.35">
      <c r="A86" s="1" t="s">
        <v>4359</v>
      </c>
      <c r="C86" s="1" t="s">
        <v>4360</v>
      </c>
      <c r="E86" s="55">
        <v>41.958333000000003</v>
      </c>
      <c r="F86" s="55">
        <v>41.958333000000003</v>
      </c>
      <c r="G86" s="55">
        <v>120.3</v>
      </c>
      <c r="H86" s="55">
        <v>120.3</v>
      </c>
      <c r="L86" s="1" t="s">
        <v>4367</v>
      </c>
      <c r="M86" s="1" t="s">
        <v>2033</v>
      </c>
      <c r="Q86" s="54">
        <v>128</v>
      </c>
      <c r="AB86" s="50">
        <v>64.69</v>
      </c>
      <c r="AC86" s="50">
        <v>0.47</v>
      </c>
      <c r="AE86" s="50">
        <v>16.14</v>
      </c>
      <c r="AG86" s="4">
        <v>2.0299999999999998</v>
      </c>
      <c r="AH86" s="4">
        <v>1.95</v>
      </c>
      <c r="AI86" s="4">
        <v>3.7765939999999998</v>
      </c>
      <c r="AJ86" s="4">
        <v>3.09</v>
      </c>
      <c r="AK86" s="4">
        <v>1.73</v>
      </c>
      <c r="AL86" s="4">
        <v>0.06</v>
      </c>
      <c r="AN86" s="4">
        <v>4.03</v>
      </c>
      <c r="AO86" s="4">
        <v>4.46</v>
      </c>
      <c r="AP86" s="4">
        <v>0.25</v>
      </c>
      <c r="BF86" s="4">
        <v>0.5</v>
      </c>
      <c r="CH86" s="4">
        <v>7.11</v>
      </c>
      <c r="CJ86" s="4">
        <v>70.400000000000006</v>
      </c>
      <c r="CK86" s="4">
        <v>28.9</v>
      </c>
      <c r="CN86" s="4">
        <v>9.69</v>
      </c>
      <c r="CO86" s="4">
        <v>14</v>
      </c>
      <c r="CR86" s="4">
        <v>20.3</v>
      </c>
      <c r="CW86" s="4">
        <v>116</v>
      </c>
      <c r="CX86" s="4">
        <v>918</v>
      </c>
      <c r="CY86" s="4">
        <v>10.95</v>
      </c>
      <c r="CZ86" s="4">
        <v>160</v>
      </c>
      <c r="DA86" s="4">
        <v>10.38</v>
      </c>
      <c r="DN86" s="4">
        <v>1724</v>
      </c>
      <c r="DO86" s="4">
        <v>37.85</v>
      </c>
      <c r="DP86" s="4">
        <v>68.41</v>
      </c>
      <c r="DQ86" s="4">
        <v>7.79</v>
      </c>
      <c r="DR86" s="4">
        <v>27.09</v>
      </c>
      <c r="DS86" s="4">
        <v>4.3499999999999996</v>
      </c>
      <c r="DT86" s="4">
        <v>1.3</v>
      </c>
      <c r="DU86" s="4">
        <v>3.33</v>
      </c>
      <c r="DV86" s="4">
        <v>0.43</v>
      </c>
      <c r="DW86" s="4">
        <v>2.19</v>
      </c>
      <c r="DX86" s="4">
        <v>0.41</v>
      </c>
      <c r="DY86" s="4">
        <v>1.1000000000000001</v>
      </c>
      <c r="DZ86" s="4">
        <v>0.16</v>
      </c>
      <c r="EA86" s="4">
        <v>1.05</v>
      </c>
      <c r="EB86" s="4">
        <v>0.17</v>
      </c>
      <c r="EC86" s="4">
        <v>4.3099999999999996</v>
      </c>
      <c r="ED86" s="4">
        <v>0.74</v>
      </c>
      <c r="EM86" s="4">
        <v>26.9</v>
      </c>
      <c r="EO86" s="4">
        <v>11.89</v>
      </c>
      <c r="EP86" s="4">
        <v>2.4</v>
      </c>
      <c r="FP86" s="1" t="s">
        <v>4362</v>
      </c>
    </row>
    <row r="87" spans="1:172" x14ac:dyDescent="0.35">
      <c r="A87" s="1" t="s">
        <v>4359</v>
      </c>
      <c r="C87" s="1" t="s">
        <v>4360</v>
      </c>
      <c r="E87" s="55">
        <v>41.958333000000003</v>
      </c>
      <c r="F87" s="55">
        <v>41.958333000000003</v>
      </c>
      <c r="G87" s="55">
        <v>120.3</v>
      </c>
      <c r="H87" s="55">
        <v>120.3</v>
      </c>
      <c r="L87" s="1" t="s">
        <v>4368</v>
      </c>
      <c r="M87" s="1" t="s">
        <v>2033</v>
      </c>
      <c r="Q87" s="54">
        <v>128</v>
      </c>
      <c r="AB87" s="50">
        <v>64.86</v>
      </c>
      <c r="AC87" s="50">
        <v>0.45</v>
      </c>
      <c r="AE87" s="50">
        <v>16.010000000000002</v>
      </c>
      <c r="AG87" s="4">
        <v>2.06</v>
      </c>
      <c r="AH87" s="4">
        <v>1.74</v>
      </c>
      <c r="AI87" s="4">
        <v>3.5935880000000004</v>
      </c>
      <c r="AJ87" s="4">
        <v>2.96</v>
      </c>
      <c r="AK87" s="4">
        <v>1.63</v>
      </c>
      <c r="AL87" s="4">
        <v>0.05</v>
      </c>
      <c r="AN87" s="4">
        <v>3.96</v>
      </c>
      <c r="AO87" s="4">
        <v>4.4800000000000004</v>
      </c>
      <c r="AP87" s="4">
        <v>0.23</v>
      </c>
      <c r="BF87" s="4">
        <v>0.91</v>
      </c>
      <c r="CH87" s="4">
        <v>6.74</v>
      </c>
      <c r="CJ87" s="4">
        <v>65.900000000000006</v>
      </c>
      <c r="CK87" s="4">
        <v>31.7</v>
      </c>
      <c r="CN87" s="4">
        <v>8.69</v>
      </c>
      <c r="CO87" s="4">
        <v>15.8</v>
      </c>
      <c r="CR87" s="4">
        <v>20.100000000000001</v>
      </c>
      <c r="CW87" s="4">
        <v>115</v>
      </c>
      <c r="CX87" s="4">
        <v>919</v>
      </c>
      <c r="CY87" s="4">
        <v>10.199999999999999</v>
      </c>
      <c r="CZ87" s="4">
        <v>141</v>
      </c>
      <c r="DA87" s="4">
        <v>10.199999999999999</v>
      </c>
      <c r="DN87" s="4">
        <v>1753</v>
      </c>
      <c r="DO87" s="4">
        <v>37.9</v>
      </c>
      <c r="DP87" s="4">
        <v>68.8</v>
      </c>
      <c r="DQ87" s="4">
        <v>7.71</v>
      </c>
      <c r="DR87" s="4">
        <v>26.5</v>
      </c>
      <c r="DS87" s="4">
        <v>4.1900000000000004</v>
      </c>
      <c r="DT87" s="4">
        <v>1.29</v>
      </c>
      <c r="DU87" s="4">
        <v>3.22</v>
      </c>
      <c r="DV87" s="4">
        <v>0.4</v>
      </c>
      <c r="DW87" s="4">
        <v>2.0699999999999998</v>
      </c>
      <c r="DX87" s="4">
        <v>0.38</v>
      </c>
      <c r="DY87" s="4">
        <v>1.03</v>
      </c>
      <c r="DZ87" s="4">
        <v>0.15</v>
      </c>
      <c r="EA87" s="4">
        <v>0.99</v>
      </c>
      <c r="EB87" s="4">
        <v>0.15</v>
      </c>
      <c r="EC87" s="4">
        <v>3.8</v>
      </c>
      <c r="ED87" s="4">
        <v>0.74</v>
      </c>
      <c r="EM87" s="4">
        <v>25.1</v>
      </c>
      <c r="EO87" s="4">
        <v>12.1</v>
      </c>
      <c r="EP87" s="4">
        <v>2.5</v>
      </c>
      <c r="FP87" s="1" t="s">
        <v>4362</v>
      </c>
    </row>
    <row r="88" spans="1:172" x14ac:dyDescent="0.35">
      <c r="A88" s="1" t="s">
        <v>4359</v>
      </c>
      <c r="C88" s="1" t="s">
        <v>4360</v>
      </c>
      <c r="E88" s="55">
        <v>41.958333000000003</v>
      </c>
      <c r="F88" s="55">
        <v>41.958333000000003</v>
      </c>
      <c r="G88" s="55">
        <v>120.3</v>
      </c>
      <c r="H88" s="55">
        <v>120.3</v>
      </c>
      <c r="L88" s="1" t="s">
        <v>4369</v>
      </c>
      <c r="M88" s="1" t="s">
        <v>2033</v>
      </c>
      <c r="Q88" s="54">
        <v>128</v>
      </c>
      <c r="AB88" s="50">
        <v>64.52</v>
      </c>
      <c r="AC88" s="50">
        <v>0.5</v>
      </c>
      <c r="AE88" s="50">
        <v>16.260000000000002</v>
      </c>
      <c r="AG88" s="4">
        <v>2</v>
      </c>
      <c r="AH88" s="4">
        <v>2.15</v>
      </c>
      <c r="AI88" s="4">
        <v>3.9496000000000002</v>
      </c>
      <c r="AJ88" s="4">
        <v>3.21</v>
      </c>
      <c r="AK88" s="4">
        <v>1.83</v>
      </c>
      <c r="AL88" s="4">
        <v>7.0000000000000007E-2</v>
      </c>
      <c r="AN88" s="4">
        <v>4.09</v>
      </c>
      <c r="AO88" s="4">
        <v>4.43</v>
      </c>
      <c r="AP88" s="4">
        <v>0.27</v>
      </c>
      <c r="BF88" s="4">
        <v>0.09</v>
      </c>
      <c r="CH88" s="4">
        <v>7.48</v>
      </c>
      <c r="CJ88" s="4">
        <v>74.900000000000006</v>
      </c>
      <c r="CK88" s="4">
        <v>26.1</v>
      </c>
      <c r="CN88" s="4">
        <v>10.7</v>
      </c>
      <c r="CO88" s="4">
        <v>12.1</v>
      </c>
      <c r="CR88" s="4">
        <v>20.399999999999999</v>
      </c>
      <c r="CW88" s="4">
        <v>118</v>
      </c>
      <c r="CX88" s="4">
        <v>917</v>
      </c>
      <c r="CY88" s="4">
        <v>11.7</v>
      </c>
      <c r="CZ88" s="4">
        <v>180</v>
      </c>
      <c r="DA88" s="4">
        <v>10.6</v>
      </c>
      <c r="DN88" s="4">
        <v>1696</v>
      </c>
      <c r="DO88" s="4">
        <v>37.799999999999997</v>
      </c>
      <c r="DP88" s="4">
        <v>68</v>
      </c>
      <c r="DQ88" s="4">
        <v>7.87</v>
      </c>
      <c r="DR88" s="4">
        <v>27.6</v>
      </c>
      <c r="DS88" s="4">
        <v>4.51</v>
      </c>
      <c r="DT88" s="4">
        <v>1.31</v>
      </c>
      <c r="DU88" s="4">
        <v>3.44</v>
      </c>
      <c r="DV88" s="4">
        <v>0.45</v>
      </c>
      <c r="DW88" s="4">
        <v>2.31</v>
      </c>
      <c r="DX88" s="4">
        <v>0.45</v>
      </c>
      <c r="DY88" s="4">
        <v>1.18</v>
      </c>
      <c r="DZ88" s="4">
        <v>0.18</v>
      </c>
      <c r="EA88" s="4">
        <v>1.1200000000000001</v>
      </c>
      <c r="EB88" s="4">
        <v>0.18</v>
      </c>
      <c r="EC88" s="4">
        <v>4.82</v>
      </c>
      <c r="ED88" s="4">
        <v>0.75</v>
      </c>
      <c r="EM88" s="4">
        <v>28.6</v>
      </c>
      <c r="EO88" s="4">
        <v>11.7</v>
      </c>
      <c r="EP88" s="4">
        <v>2.31</v>
      </c>
      <c r="FP88" s="1" t="s">
        <v>4362</v>
      </c>
    </row>
    <row r="89" spans="1:172" x14ac:dyDescent="0.35">
      <c r="A89" s="1" t="s">
        <v>4359</v>
      </c>
      <c r="C89" s="1" t="s">
        <v>4360</v>
      </c>
      <c r="E89" s="55">
        <v>41.958333000000003</v>
      </c>
      <c r="F89" s="55">
        <v>41.958333000000003</v>
      </c>
      <c r="G89" s="55">
        <v>120.3</v>
      </c>
      <c r="H89" s="55">
        <v>120.3</v>
      </c>
      <c r="L89" s="1" t="s">
        <v>4370</v>
      </c>
      <c r="M89" s="1" t="s">
        <v>2033</v>
      </c>
      <c r="Q89" s="54">
        <v>128</v>
      </c>
      <c r="AB89" s="50">
        <v>63.41</v>
      </c>
      <c r="AC89" s="50">
        <v>0.53</v>
      </c>
      <c r="AE89" s="50">
        <v>16.309999999999999</v>
      </c>
      <c r="AG89" s="4">
        <v>2.0099999999999998</v>
      </c>
      <c r="AH89" s="4">
        <v>2.4700000000000002</v>
      </c>
      <c r="AI89" s="4">
        <v>4.2785980000000006</v>
      </c>
      <c r="AJ89" s="4">
        <v>3.4</v>
      </c>
      <c r="AK89" s="4">
        <v>2.02</v>
      </c>
      <c r="AL89" s="4">
        <v>7.0000000000000007E-2</v>
      </c>
      <c r="AN89" s="4">
        <v>3.83</v>
      </c>
      <c r="AO89" s="4">
        <v>4.38</v>
      </c>
      <c r="AP89" s="4">
        <v>0.28999999999999998</v>
      </c>
      <c r="BF89" s="4">
        <v>0.19</v>
      </c>
      <c r="CH89" s="4">
        <v>8.0500000000000007</v>
      </c>
      <c r="CJ89" s="4">
        <v>81</v>
      </c>
      <c r="CK89" s="4">
        <v>23.2</v>
      </c>
      <c r="CN89" s="4">
        <v>11.6</v>
      </c>
      <c r="CO89" s="4">
        <v>12.9</v>
      </c>
      <c r="CR89" s="4">
        <v>20.6</v>
      </c>
      <c r="CW89" s="4">
        <v>111</v>
      </c>
      <c r="CX89" s="4">
        <v>952</v>
      </c>
      <c r="CY89" s="4">
        <v>12</v>
      </c>
      <c r="CZ89" s="4">
        <v>106</v>
      </c>
      <c r="DA89" s="4">
        <v>10.3</v>
      </c>
      <c r="DN89" s="4">
        <v>1813</v>
      </c>
      <c r="DO89" s="4">
        <v>40.4</v>
      </c>
      <c r="DP89" s="4">
        <v>73.900000000000006</v>
      </c>
      <c r="DQ89" s="4">
        <v>8.4499999999999993</v>
      </c>
      <c r="DR89" s="4">
        <v>29.6</v>
      </c>
      <c r="DS89" s="4">
        <v>4.8</v>
      </c>
      <c r="DT89" s="4">
        <v>1.43</v>
      </c>
      <c r="DU89" s="4">
        <v>3.82</v>
      </c>
      <c r="DV89" s="4">
        <v>0.47</v>
      </c>
      <c r="DW89" s="4">
        <v>2.4300000000000002</v>
      </c>
      <c r="DX89" s="4">
        <v>0.47</v>
      </c>
      <c r="DY89" s="4">
        <v>1.22</v>
      </c>
      <c r="DZ89" s="4">
        <v>0.18</v>
      </c>
      <c r="EA89" s="4">
        <v>1.1299999999999999</v>
      </c>
      <c r="EB89" s="4">
        <v>0.16</v>
      </c>
      <c r="EC89" s="4">
        <v>3.08</v>
      </c>
      <c r="ED89" s="4">
        <v>0.74</v>
      </c>
      <c r="EM89" s="4">
        <v>29</v>
      </c>
      <c r="EO89" s="4">
        <v>13.1</v>
      </c>
      <c r="EP89" s="4">
        <v>2.04</v>
      </c>
      <c r="FP89" s="1" t="s">
        <v>4362</v>
      </c>
    </row>
    <row r="90" spans="1:172" x14ac:dyDescent="0.35">
      <c r="A90" s="1" t="s">
        <v>4359</v>
      </c>
      <c r="C90" s="1" t="s">
        <v>4360</v>
      </c>
      <c r="E90" s="55">
        <v>41.958333000000003</v>
      </c>
      <c r="F90" s="55">
        <v>41.958333000000003</v>
      </c>
      <c r="G90" s="55">
        <v>120.3</v>
      </c>
      <c r="H90" s="55">
        <v>120.3</v>
      </c>
      <c r="L90" s="1" t="s">
        <v>4371</v>
      </c>
      <c r="M90" s="1" t="s">
        <v>2033</v>
      </c>
      <c r="Q90" s="54">
        <v>128</v>
      </c>
      <c r="AB90" s="50">
        <v>64.260000000000005</v>
      </c>
      <c r="AC90" s="50">
        <v>0.49</v>
      </c>
      <c r="AE90" s="50">
        <v>16.190000000000001</v>
      </c>
      <c r="AG90" s="4">
        <v>2.02</v>
      </c>
      <c r="AH90" s="4">
        <v>2.12</v>
      </c>
      <c r="AI90" s="4">
        <v>3.9375960000000001</v>
      </c>
      <c r="AJ90" s="4">
        <v>3.19</v>
      </c>
      <c r="AK90" s="4">
        <v>1.83</v>
      </c>
      <c r="AL90" s="4">
        <v>0.06</v>
      </c>
      <c r="AN90" s="4">
        <v>3.96</v>
      </c>
      <c r="AO90" s="4">
        <v>4.43</v>
      </c>
      <c r="AP90" s="4">
        <v>0.26</v>
      </c>
      <c r="BF90" s="4">
        <v>0.4</v>
      </c>
      <c r="CH90" s="4">
        <v>7.42</v>
      </c>
      <c r="CJ90" s="4">
        <v>73.900000000000006</v>
      </c>
      <c r="CK90" s="4">
        <v>27</v>
      </c>
      <c r="CN90" s="4">
        <v>10.33</v>
      </c>
      <c r="CO90" s="4">
        <v>13.6</v>
      </c>
      <c r="CR90" s="4">
        <v>20.399999999999999</v>
      </c>
      <c r="CW90" s="4">
        <v>115</v>
      </c>
      <c r="CX90" s="4">
        <v>929</v>
      </c>
      <c r="CY90" s="4">
        <v>11.3</v>
      </c>
      <c r="CZ90" s="4">
        <v>142</v>
      </c>
      <c r="DA90" s="4">
        <v>10.4</v>
      </c>
      <c r="DN90" s="4">
        <v>1754</v>
      </c>
      <c r="DO90" s="4">
        <v>38.69</v>
      </c>
      <c r="DP90" s="4">
        <v>70.23</v>
      </c>
      <c r="DQ90" s="4">
        <v>8.01</v>
      </c>
      <c r="DR90" s="4">
        <v>27.94</v>
      </c>
      <c r="DS90" s="4">
        <v>4.5</v>
      </c>
      <c r="DT90" s="4">
        <v>1.34</v>
      </c>
      <c r="DU90" s="4">
        <v>3.49</v>
      </c>
      <c r="DV90" s="4">
        <v>0.44</v>
      </c>
      <c r="DW90" s="4">
        <v>2.27</v>
      </c>
      <c r="DX90" s="4">
        <v>0.43</v>
      </c>
      <c r="DY90" s="4">
        <v>1.1399999999999999</v>
      </c>
      <c r="DZ90" s="4">
        <v>0.17</v>
      </c>
      <c r="EA90" s="4">
        <v>1.08</v>
      </c>
      <c r="EB90" s="4">
        <v>0.17</v>
      </c>
      <c r="EC90" s="4">
        <v>3.9</v>
      </c>
      <c r="ED90" s="4">
        <v>0.74</v>
      </c>
      <c r="EM90" s="4">
        <v>27.6</v>
      </c>
      <c r="EO90" s="4">
        <v>12.3</v>
      </c>
      <c r="EP90" s="4">
        <v>2.2799999999999998</v>
      </c>
      <c r="FP90" s="1" t="s">
        <v>4362</v>
      </c>
    </row>
    <row r="91" spans="1:172" x14ac:dyDescent="0.35">
      <c r="A91" s="1" t="s">
        <v>4372</v>
      </c>
      <c r="E91" s="55">
        <v>41.454444000000002</v>
      </c>
      <c r="F91" s="55">
        <v>41.454444000000002</v>
      </c>
      <c r="G91" s="55">
        <v>121.105</v>
      </c>
      <c r="H91" s="55">
        <v>121.105</v>
      </c>
      <c r="L91" s="1" t="s">
        <v>4373</v>
      </c>
      <c r="M91" s="1" t="s">
        <v>4374</v>
      </c>
      <c r="Q91" s="58">
        <v>122</v>
      </c>
      <c r="AB91" s="50">
        <v>44.84</v>
      </c>
      <c r="AC91" s="50">
        <v>2.92</v>
      </c>
      <c r="AE91" s="50">
        <v>14.79</v>
      </c>
      <c r="AG91" s="4">
        <v>11.57</v>
      </c>
      <c r="AJ91" s="4">
        <v>10.27</v>
      </c>
      <c r="AK91" s="4">
        <v>8.31</v>
      </c>
      <c r="AL91" s="4">
        <v>0.17</v>
      </c>
      <c r="AN91" s="4">
        <v>1.88</v>
      </c>
      <c r="AO91" s="4">
        <v>3.19</v>
      </c>
      <c r="AP91" s="4">
        <v>0.64</v>
      </c>
      <c r="BF91" s="4">
        <v>1.33</v>
      </c>
      <c r="CK91" s="4">
        <v>616</v>
      </c>
      <c r="CW91" s="4">
        <v>46.8</v>
      </c>
      <c r="CX91" s="4">
        <v>628</v>
      </c>
      <c r="CY91" s="4">
        <v>25.8</v>
      </c>
      <c r="CZ91" s="4">
        <v>198</v>
      </c>
      <c r="DA91" s="4">
        <v>60.7</v>
      </c>
      <c r="DN91" s="4">
        <v>736</v>
      </c>
      <c r="DO91" s="4">
        <v>37.1</v>
      </c>
      <c r="DP91" s="4">
        <v>73.3</v>
      </c>
      <c r="DQ91" s="4">
        <v>8.1</v>
      </c>
      <c r="DR91" s="4">
        <v>34.1</v>
      </c>
      <c r="DS91" s="4">
        <v>7.18</v>
      </c>
      <c r="DT91" s="4">
        <v>2.2000000000000002</v>
      </c>
      <c r="DU91" s="4">
        <v>6.35</v>
      </c>
      <c r="DV91" s="4">
        <v>0.94</v>
      </c>
      <c r="DW91" s="4">
        <v>5.12</v>
      </c>
      <c r="DX91" s="4">
        <v>0.92</v>
      </c>
      <c r="DY91" s="4">
        <v>2.5</v>
      </c>
      <c r="DZ91" s="4">
        <v>0.3</v>
      </c>
      <c r="EA91" s="4">
        <v>2.04</v>
      </c>
      <c r="EB91" s="4">
        <v>0.28000000000000003</v>
      </c>
      <c r="EC91" s="4">
        <v>4.9000000000000004</v>
      </c>
      <c r="ED91" s="4">
        <v>3.49</v>
      </c>
      <c r="EM91" s="4">
        <v>3.36</v>
      </c>
      <c r="EO91" s="4">
        <v>4.47</v>
      </c>
      <c r="EP91" s="4">
        <v>1.1200000000000001</v>
      </c>
      <c r="FP91" s="1" t="s">
        <v>4375</v>
      </c>
    </row>
    <row r="92" spans="1:172" x14ac:dyDescent="0.35">
      <c r="A92" s="1" t="s">
        <v>4372</v>
      </c>
      <c r="E92" s="55">
        <v>41.454444000000002</v>
      </c>
      <c r="F92" s="55">
        <v>41.454444000000002</v>
      </c>
      <c r="G92" s="55">
        <v>121.105</v>
      </c>
      <c r="H92" s="55">
        <v>121.105</v>
      </c>
      <c r="L92" s="1" t="s">
        <v>4376</v>
      </c>
      <c r="M92" s="1" t="s">
        <v>4374</v>
      </c>
      <c r="Q92" s="58">
        <v>122</v>
      </c>
      <c r="AB92" s="50">
        <v>45.48</v>
      </c>
      <c r="AC92" s="50">
        <v>2.89</v>
      </c>
      <c r="AE92" s="50">
        <v>14.51</v>
      </c>
      <c r="AG92" s="4">
        <v>11.51</v>
      </c>
      <c r="AJ92" s="4">
        <v>10.34</v>
      </c>
      <c r="AK92" s="4">
        <v>8.25</v>
      </c>
      <c r="AL92" s="4">
        <v>0.17</v>
      </c>
      <c r="AN92" s="4">
        <v>1.93</v>
      </c>
      <c r="AO92" s="4">
        <v>2.7</v>
      </c>
      <c r="AP92" s="4">
        <v>0.62</v>
      </c>
      <c r="BF92" s="4">
        <v>1.55</v>
      </c>
      <c r="CK92" s="4">
        <v>619</v>
      </c>
      <c r="CW92" s="4">
        <v>52.2</v>
      </c>
      <c r="CX92" s="4">
        <v>964</v>
      </c>
      <c r="CY92" s="4">
        <v>26</v>
      </c>
      <c r="CZ92" s="4">
        <v>205</v>
      </c>
      <c r="DA92" s="4">
        <v>62.1</v>
      </c>
      <c r="DN92" s="4">
        <v>756</v>
      </c>
      <c r="DO92" s="4">
        <v>37.799999999999997</v>
      </c>
      <c r="DP92" s="4">
        <v>75.7</v>
      </c>
      <c r="DQ92" s="4">
        <v>8.3800000000000008</v>
      </c>
      <c r="DR92" s="4">
        <v>34.9</v>
      </c>
      <c r="DS92" s="4">
        <v>7.46</v>
      </c>
      <c r="DT92" s="4">
        <v>2.27</v>
      </c>
      <c r="DU92" s="4">
        <v>6.74</v>
      </c>
      <c r="DV92" s="4">
        <v>0.94</v>
      </c>
      <c r="DW92" s="4">
        <v>5.09</v>
      </c>
      <c r="DX92" s="4">
        <v>0.93</v>
      </c>
      <c r="DY92" s="4">
        <v>2.5499999999999998</v>
      </c>
      <c r="DZ92" s="4">
        <v>0.34</v>
      </c>
      <c r="EA92" s="4">
        <v>2.0099999999999998</v>
      </c>
      <c r="EB92" s="4">
        <v>0.27</v>
      </c>
      <c r="EC92" s="4">
        <v>5.24</v>
      </c>
      <c r="ED92" s="4">
        <v>3.56</v>
      </c>
      <c r="EM92" s="4">
        <v>3.1</v>
      </c>
      <c r="EO92" s="4">
        <v>4.58</v>
      </c>
      <c r="EP92" s="4">
        <v>1.17</v>
      </c>
      <c r="FP92" s="1" t="s">
        <v>4375</v>
      </c>
    </row>
    <row r="93" spans="1:172" x14ac:dyDescent="0.35">
      <c r="A93" s="1" t="s">
        <v>4372</v>
      </c>
      <c r="E93" s="55">
        <v>41.454444000000002</v>
      </c>
      <c r="F93" s="55">
        <v>41.454444000000002</v>
      </c>
      <c r="G93" s="55">
        <v>121.105</v>
      </c>
      <c r="H93" s="55">
        <v>121.105</v>
      </c>
      <c r="L93" s="1" t="s">
        <v>4377</v>
      </c>
      <c r="M93" s="1" t="s">
        <v>4374</v>
      </c>
      <c r="Q93" s="58">
        <v>122</v>
      </c>
      <c r="AB93" s="50">
        <v>44.82</v>
      </c>
      <c r="AC93" s="50">
        <v>2.93</v>
      </c>
      <c r="AE93" s="50">
        <v>14.81</v>
      </c>
      <c r="AG93" s="4">
        <v>11.68</v>
      </c>
      <c r="AJ93" s="4">
        <v>10.52</v>
      </c>
      <c r="AK93" s="4">
        <v>8.3800000000000008</v>
      </c>
      <c r="AL93" s="4">
        <v>0.17</v>
      </c>
      <c r="AN93" s="4">
        <v>1.93</v>
      </c>
      <c r="AO93" s="4">
        <v>3</v>
      </c>
      <c r="AP93" s="4">
        <v>0.65</v>
      </c>
      <c r="BF93" s="4">
        <v>1.25</v>
      </c>
      <c r="CK93" s="4">
        <v>626</v>
      </c>
      <c r="CW93" s="4">
        <v>52.3</v>
      </c>
      <c r="CX93" s="4">
        <v>742</v>
      </c>
      <c r="CY93" s="4">
        <v>26.5</v>
      </c>
      <c r="CZ93" s="4">
        <v>208</v>
      </c>
      <c r="DA93" s="4">
        <v>64.5</v>
      </c>
      <c r="DN93" s="4">
        <v>771</v>
      </c>
      <c r="DO93" s="4">
        <v>38.799999999999997</v>
      </c>
      <c r="DP93" s="4">
        <v>78.2</v>
      </c>
      <c r="DQ93" s="4">
        <v>8.76</v>
      </c>
      <c r="DR93" s="4">
        <v>36</v>
      </c>
      <c r="DS93" s="4">
        <v>7.73</v>
      </c>
      <c r="DT93" s="4">
        <v>2.2999999999999998</v>
      </c>
      <c r="DU93" s="4">
        <v>6.76</v>
      </c>
      <c r="DV93" s="4">
        <v>0.98</v>
      </c>
      <c r="DW93" s="4">
        <v>5.18</v>
      </c>
      <c r="DX93" s="4">
        <v>0.93</v>
      </c>
      <c r="DY93" s="4">
        <v>2.6</v>
      </c>
      <c r="DZ93" s="4">
        <v>0.34</v>
      </c>
      <c r="EA93" s="4">
        <v>2.16</v>
      </c>
      <c r="EB93" s="4">
        <v>0.28999999999999998</v>
      </c>
      <c r="EC93" s="4">
        <v>5.27</v>
      </c>
      <c r="ED93" s="4">
        <v>3.54</v>
      </c>
      <c r="EM93" s="4">
        <v>3.09</v>
      </c>
      <c r="EO93" s="4">
        <v>4.72</v>
      </c>
      <c r="EP93" s="4">
        <v>1.1599999999999999</v>
      </c>
      <c r="FP93" s="1" t="s">
        <v>4375</v>
      </c>
    </row>
    <row r="94" spans="1:172" x14ac:dyDescent="0.35">
      <c r="A94" s="1" t="s">
        <v>4372</v>
      </c>
      <c r="E94" s="55">
        <v>41.454444000000002</v>
      </c>
      <c r="F94" s="55">
        <v>41.454444000000002</v>
      </c>
      <c r="G94" s="55">
        <v>121.105</v>
      </c>
      <c r="H94" s="55">
        <v>121.105</v>
      </c>
      <c r="L94" s="1" t="s">
        <v>4378</v>
      </c>
      <c r="M94" s="1" t="s">
        <v>4374</v>
      </c>
      <c r="Q94" s="58">
        <v>122</v>
      </c>
      <c r="AB94" s="50">
        <v>45.92</v>
      </c>
      <c r="AC94" s="50">
        <v>2.85</v>
      </c>
      <c r="AE94" s="50">
        <v>14.27</v>
      </c>
      <c r="AG94" s="4">
        <v>11.37</v>
      </c>
      <c r="AJ94" s="4">
        <v>10.11</v>
      </c>
      <c r="AK94" s="4">
        <v>8.09</v>
      </c>
      <c r="AL94" s="4">
        <v>0.17</v>
      </c>
      <c r="AN94" s="4">
        <v>1.8</v>
      </c>
      <c r="AO94" s="4">
        <v>3.03</v>
      </c>
      <c r="AP94" s="4">
        <v>0.62</v>
      </c>
      <c r="BF94" s="4">
        <v>1.57</v>
      </c>
      <c r="CK94" s="4">
        <v>709</v>
      </c>
      <c r="CW94" s="4">
        <v>49.1</v>
      </c>
      <c r="CX94" s="4">
        <v>758</v>
      </c>
      <c r="CY94" s="4">
        <v>25.6</v>
      </c>
      <c r="CZ94" s="4">
        <v>206</v>
      </c>
      <c r="DA94" s="4">
        <v>63.4</v>
      </c>
      <c r="DN94" s="4">
        <v>765</v>
      </c>
      <c r="DO94" s="4">
        <v>38.9</v>
      </c>
      <c r="DP94" s="4">
        <v>77.7</v>
      </c>
      <c r="DQ94" s="4">
        <v>8.52</v>
      </c>
      <c r="DR94" s="4">
        <v>36.5</v>
      </c>
      <c r="DS94" s="4">
        <v>7.55</v>
      </c>
      <c r="DT94" s="4">
        <v>2.33</v>
      </c>
      <c r="DU94" s="4">
        <v>6.9</v>
      </c>
      <c r="DV94" s="4">
        <v>0.95</v>
      </c>
      <c r="DW94" s="4">
        <v>5.34</v>
      </c>
      <c r="DX94" s="4">
        <v>1</v>
      </c>
      <c r="DY94" s="4">
        <v>2.8</v>
      </c>
      <c r="DZ94" s="4">
        <v>0.35</v>
      </c>
      <c r="EA94" s="4">
        <v>2.17</v>
      </c>
      <c r="EB94" s="4">
        <v>0.28999999999999998</v>
      </c>
      <c r="EC94" s="4">
        <v>5.45</v>
      </c>
      <c r="ED94" s="4">
        <v>3.65</v>
      </c>
      <c r="EM94" s="4">
        <v>4.03</v>
      </c>
      <c r="EO94" s="4">
        <v>4.8</v>
      </c>
      <c r="EP94" s="4">
        <v>1.21</v>
      </c>
      <c r="FP94" s="1" t="s">
        <v>4375</v>
      </c>
    </row>
    <row r="95" spans="1:172" x14ac:dyDescent="0.35">
      <c r="A95" s="1" t="s">
        <v>4372</v>
      </c>
      <c r="E95" s="55">
        <v>41.454444000000002</v>
      </c>
      <c r="F95" s="55">
        <v>41.454444000000002</v>
      </c>
      <c r="G95" s="55">
        <v>121.105</v>
      </c>
      <c r="H95" s="55">
        <v>121.105</v>
      </c>
      <c r="L95" s="1" t="s">
        <v>4379</v>
      </c>
      <c r="M95" s="1" t="s">
        <v>4374</v>
      </c>
      <c r="Q95" s="58">
        <v>122</v>
      </c>
      <c r="AB95" s="50">
        <v>45.01</v>
      </c>
      <c r="AC95" s="50">
        <v>2.95</v>
      </c>
      <c r="AE95" s="50">
        <v>14.59</v>
      </c>
      <c r="AG95" s="4">
        <v>11.78</v>
      </c>
      <c r="AJ95" s="4">
        <v>10.32</v>
      </c>
      <c r="AK95" s="4">
        <v>8.3000000000000007</v>
      </c>
      <c r="AL95" s="4">
        <v>0.17</v>
      </c>
      <c r="AN95" s="4">
        <v>1.91</v>
      </c>
      <c r="AO95" s="4">
        <v>3.33</v>
      </c>
      <c r="AP95" s="4">
        <v>0.66</v>
      </c>
      <c r="BF95" s="4">
        <v>1.38</v>
      </c>
      <c r="CK95" s="4">
        <v>633</v>
      </c>
      <c r="CW95" s="4">
        <v>51.1</v>
      </c>
      <c r="CX95" s="4">
        <v>726</v>
      </c>
      <c r="CY95" s="4">
        <v>27.3</v>
      </c>
      <c r="CZ95" s="4">
        <v>213</v>
      </c>
      <c r="DA95" s="4">
        <v>65.599999999999994</v>
      </c>
      <c r="DN95" s="4">
        <v>774</v>
      </c>
      <c r="DO95" s="4">
        <v>40.4</v>
      </c>
      <c r="DP95" s="4">
        <v>79.7</v>
      </c>
      <c r="DQ95" s="4">
        <v>8.8800000000000008</v>
      </c>
      <c r="DR95" s="4">
        <v>36.799999999999997</v>
      </c>
      <c r="DS95" s="4">
        <v>7.68</v>
      </c>
      <c r="DT95" s="4">
        <v>2.31</v>
      </c>
      <c r="DU95" s="4">
        <v>6.77</v>
      </c>
      <c r="DV95" s="4">
        <v>1.04</v>
      </c>
      <c r="DW95" s="4">
        <v>5.43</v>
      </c>
      <c r="DX95" s="4">
        <v>1</v>
      </c>
      <c r="DY95" s="4">
        <v>2.66</v>
      </c>
      <c r="DZ95" s="4">
        <v>0.34</v>
      </c>
      <c r="EA95" s="4">
        <v>2.16</v>
      </c>
      <c r="EB95" s="4">
        <v>0.32</v>
      </c>
      <c r="EC95" s="4">
        <v>5.48</v>
      </c>
      <c r="ED95" s="4">
        <v>3.83</v>
      </c>
      <c r="EM95" s="4">
        <v>4.8899999999999997</v>
      </c>
      <c r="EO95" s="4">
        <v>4.99</v>
      </c>
      <c r="EP95" s="4">
        <v>1.19</v>
      </c>
      <c r="FP95" s="1" t="s">
        <v>4375</v>
      </c>
    </row>
    <row r="96" spans="1:172" x14ac:dyDescent="0.35">
      <c r="A96" s="1" t="s">
        <v>4372</v>
      </c>
      <c r="E96" s="55">
        <v>41.454444000000002</v>
      </c>
      <c r="F96" s="55">
        <v>41.454444000000002</v>
      </c>
      <c r="G96" s="55">
        <v>121.105</v>
      </c>
      <c r="H96" s="55">
        <v>121.105</v>
      </c>
      <c r="L96" s="1" t="s">
        <v>4380</v>
      </c>
      <c r="M96" s="1" t="s">
        <v>4374</v>
      </c>
      <c r="Q96" s="58">
        <v>122</v>
      </c>
      <c r="AB96" s="50">
        <v>46.07</v>
      </c>
      <c r="AC96" s="50">
        <v>2.88</v>
      </c>
      <c r="AE96" s="50">
        <v>14.36</v>
      </c>
      <c r="AG96" s="4">
        <v>11.38</v>
      </c>
      <c r="AJ96" s="4">
        <v>10.07</v>
      </c>
      <c r="AK96" s="4">
        <v>8.06</v>
      </c>
      <c r="AL96" s="4">
        <v>0.17</v>
      </c>
      <c r="AN96" s="4">
        <v>1.8</v>
      </c>
      <c r="AO96" s="4">
        <v>3.18</v>
      </c>
      <c r="AP96" s="4">
        <v>0.63</v>
      </c>
      <c r="BF96" s="4">
        <v>1.47</v>
      </c>
      <c r="CK96" s="4">
        <v>597</v>
      </c>
      <c r="CW96" s="4">
        <v>47.7</v>
      </c>
      <c r="CX96" s="4">
        <v>716</v>
      </c>
      <c r="CY96" s="4">
        <v>25.8</v>
      </c>
      <c r="CZ96" s="4">
        <v>204</v>
      </c>
      <c r="DA96" s="4">
        <v>61.9</v>
      </c>
      <c r="DN96" s="4">
        <v>859</v>
      </c>
      <c r="DO96" s="4">
        <v>38.4</v>
      </c>
      <c r="DP96" s="4">
        <v>77.3</v>
      </c>
      <c r="DQ96" s="4">
        <v>8.61</v>
      </c>
      <c r="DR96" s="4">
        <v>34.9</v>
      </c>
      <c r="DS96" s="4">
        <v>7.3</v>
      </c>
      <c r="DT96" s="4">
        <v>2.33</v>
      </c>
      <c r="DU96" s="4">
        <v>6.58</v>
      </c>
      <c r="DV96" s="4">
        <v>0.93</v>
      </c>
      <c r="DW96" s="4">
        <v>5.41</v>
      </c>
      <c r="DX96" s="4">
        <v>0.98</v>
      </c>
      <c r="DY96" s="4">
        <v>2.67</v>
      </c>
      <c r="DZ96" s="4">
        <v>0.34</v>
      </c>
      <c r="EA96" s="4">
        <v>2.0099999999999998</v>
      </c>
      <c r="EB96" s="4">
        <v>0.28000000000000003</v>
      </c>
      <c r="EC96" s="4">
        <v>5.22</v>
      </c>
      <c r="ED96" s="4">
        <v>3.61</v>
      </c>
      <c r="EM96" s="4">
        <v>3.84</v>
      </c>
      <c r="EO96" s="4">
        <v>4.8600000000000003</v>
      </c>
      <c r="EP96" s="4">
        <v>1.24</v>
      </c>
      <c r="FP96" s="1" t="s">
        <v>4375</v>
      </c>
    </row>
    <row r="97" spans="1:172" x14ac:dyDescent="0.35">
      <c r="A97" s="1" t="s">
        <v>4372</v>
      </c>
      <c r="E97" s="55">
        <v>41.454444000000002</v>
      </c>
      <c r="F97" s="55">
        <v>41.454444000000002</v>
      </c>
      <c r="G97" s="55">
        <v>121.105</v>
      </c>
      <c r="H97" s="55">
        <v>121.105</v>
      </c>
      <c r="L97" s="1" t="s">
        <v>4381</v>
      </c>
      <c r="M97" s="1" t="s">
        <v>4374</v>
      </c>
      <c r="Q97" s="58">
        <v>122</v>
      </c>
      <c r="AB97" s="50">
        <v>43.4</v>
      </c>
      <c r="AC97" s="50">
        <v>2.95</v>
      </c>
      <c r="AE97" s="50">
        <v>14.88</v>
      </c>
      <c r="AG97" s="4">
        <v>11.78</v>
      </c>
      <c r="AJ97" s="4">
        <v>10.32</v>
      </c>
      <c r="AK97" s="4">
        <v>8.39</v>
      </c>
      <c r="AL97" s="4">
        <v>0.17</v>
      </c>
      <c r="AN97" s="4">
        <v>1.91</v>
      </c>
      <c r="AO97" s="4">
        <v>3.33</v>
      </c>
      <c r="AP97" s="4">
        <v>0.66</v>
      </c>
      <c r="BF97" s="4">
        <v>1.34</v>
      </c>
      <c r="CK97" s="4">
        <v>611</v>
      </c>
      <c r="CW97" s="4">
        <v>48.6</v>
      </c>
      <c r="CX97" s="4">
        <v>747</v>
      </c>
      <c r="CY97" s="4">
        <v>26.3</v>
      </c>
      <c r="CZ97" s="4">
        <v>203</v>
      </c>
      <c r="DA97" s="4">
        <v>62.7</v>
      </c>
      <c r="DN97" s="4">
        <v>742</v>
      </c>
      <c r="DO97" s="4">
        <v>38.9</v>
      </c>
      <c r="DP97" s="4">
        <v>76.400000000000006</v>
      </c>
      <c r="DQ97" s="4">
        <v>8.65</v>
      </c>
      <c r="DR97" s="4">
        <v>35.799999999999997</v>
      </c>
      <c r="DS97" s="4">
        <v>7.15</v>
      </c>
      <c r="DT97" s="4">
        <v>2.31</v>
      </c>
      <c r="DU97" s="4">
        <v>6.84</v>
      </c>
      <c r="DV97" s="4">
        <v>0.94</v>
      </c>
      <c r="DW97" s="4">
        <v>5.21</v>
      </c>
      <c r="DX97" s="4">
        <v>0.99</v>
      </c>
      <c r="DY97" s="4">
        <v>2.63</v>
      </c>
      <c r="DZ97" s="4">
        <v>0.34</v>
      </c>
      <c r="EA97" s="4">
        <v>2.2000000000000002</v>
      </c>
      <c r="EB97" s="4">
        <v>0.27</v>
      </c>
      <c r="EC97" s="4">
        <v>5.15</v>
      </c>
      <c r="ED97" s="4">
        <v>3.51</v>
      </c>
      <c r="EM97" s="4">
        <v>3.97</v>
      </c>
      <c r="EO97" s="4">
        <v>4.7300000000000004</v>
      </c>
      <c r="EP97" s="4">
        <v>1.17</v>
      </c>
      <c r="FP97" s="1" t="s">
        <v>4375</v>
      </c>
    </row>
    <row r="98" spans="1:172" x14ac:dyDescent="0.35">
      <c r="A98" s="1" t="s">
        <v>4372</v>
      </c>
      <c r="E98" s="55">
        <v>41.454444000000002</v>
      </c>
      <c r="F98" s="55">
        <v>41.454444000000002</v>
      </c>
      <c r="G98" s="55">
        <v>121.105</v>
      </c>
      <c r="H98" s="55">
        <v>121.105</v>
      </c>
      <c r="L98" s="1" t="s">
        <v>4382</v>
      </c>
      <c r="M98" s="1" t="s">
        <v>4374</v>
      </c>
      <c r="Q98" s="58">
        <v>122</v>
      </c>
      <c r="AB98" s="50">
        <v>45.5</v>
      </c>
      <c r="AC98" s="50">
        <v>2.85</v>
      </c>
      <c r="AE98" s="50">
        <v>14.37</v>
      </c>
      <c r="AG98" s="4">
        <v>11.51</v>
      </c>
      <c r="AJ98" s="4">
        <v>10.27</v>
      </c>
      <c r="AK98" s="4">
        <v>8.16</v>
      </c>
      <c r="AL98" s="4">
        <v>0.17</v>
      </c>
      <c r="AN98" s="4">
        <v>1.87</v>
      </c>
      <c r="AO98" s="4">
        <v>3.09</v>
      </c>
      <c r="AP98" s="4">
        <v>0.63</v>
      </c>
      <c r="BF98" s="4">
        <v>1.52</v>
      </c>
      <c r="CK98" s="4">
        <v>670</v>
      </c>
      <c r="CW98" s="4">
        <v>52.9</v>
      </c>
      <c r="CX98" s="4">
        <v>749</v>
      </c>
      <c r="CY98" s="4">
        <v>26</v>
      </c>
      <c r="CZ98" s="4">
        <v>212</v>
      </c>
      <c r="DA98" s="4">
        <v>65.599999999999994</v>
      </c>
      <c r="DN98" s="4">
        <v>770</v>
      </c>
      <c r="DO98" s="4">
        <v>39.200000000000003</v>
      </c>
      <c r="DP98" s="4">
        <v>78.3</v>
      </c>
      <c r="DQ98" s="4">
        <v>8.74</v>
      </c>
      <c r="DR98" s="4">
        <v>36.5</v>
      </c>
      <c r="DS98" s="4">
        <v>7.84</v>
      </c>
      <c r="DT98" s="4">
        <v>2.33</v>
      </c>
      <c r="DU98" s="4">
        <v>6.47</v>
      </c>
      <c r="DV98" s="4">
        <v>0.95</v>
      </c>
      <c r="DW98" s="4">
        <v>5.37</v>
      </c>
      <c r="DX98" s="4">
        <v>0.99</v>
      </c>
      <c r="DY98" s="4">
        <v>2.6</v>
      </c>
      <c r="DZ98" s="4">
        <v>0.33</v>
      </c>
      <c r="EA98" s="4">
        <v>2.23</v>
      </c>
      <c r="EB98" s="4">
        <v>0.3</v>
      </c>
      <c r="EC98" s="4">
        <v>5.2</v>
      </c>
      <c r="ED98" s="4">
        <v>3.69</v>
      </c>
      <c r="EM98" s="4">
        <v>3.27</v>
      </c>
      <c r="EO98" s="4">
        <v>4.92</v>
      </c>
      <c r="EP98" s="4">
        <v>1.19</v>
      </c>
      <c r="FP98" s="1" t="s">
        <v>4375</v>
      </c>
    </row>
    <row r="99" spans="1:172" x14ac:dyDescent="0.35">
      <c r="A99" s="1" t="s">
        <v>4372</v>
      </c>
      <c r="E99" s="55">
        <v>41.454444000000002</v>
      </c>
      <c r="F99" s="55">
        <v>41.454444000000002</v>
      </c>
      <c r="G99" s="55">
        <v>121.105</v>
      </c>
      <c r="H99" s="55">
        <v>121.105</v>
      </c>
      <c r="L99" s="1" t="s">
        <v>4383</v>
      </c>
      <c r="M99" s="1" t="s">
        <v>4374</v>
      </c>
      <c r="Q99" s="58">
        <v>122</v>
      </c>
      <c r="AB99" s="50">
        <v>44.82</v>
      </c>
      <c r="AC99" s="50">
        <v>2.93</v>
      </c>
      <c r="AE99" s="50">
        <v>14.81</v>
      </c>
      <c r="AG99" s="4">
        <v>11.75</v>
      </c>
      <c r="AJ99" s="4">
        <v>10.62</v>
      </c>
      <c r="AK99" s="4">
        <v>8.3000000000000007</v>
      </c>
      <c r="AL99" s="4">
        <v>0.17</v>
      </c>
      <c r="AN99" s="4">
        <v>1.78</v>
      </c>
      <c r="AO99" s="4">
        <v>3.03</v>
      </c>
      <c r="AP99" s="4">
        <v>0.63</v>
      </c>
      <c r="BF99" s="4">
        <v>1.17</v>
      </c>
      <c r="CK99" s="4">
        <v>668</v>
      </c>
      <c r="CW99" s="4">
        <v>52.3</v>
      </c>
      <c r="CX99" s="4">
        <v>581</v>
      </c>
      <c r="CY99" s="4">
        <v>27.2</v>
      </c>
      <c r="CZ99" s="4">
        <v>212</v>
      </c>
      <c r="DA99" s="4">
        <v>64.3</v>
      </c>
      <c r="DN99" s="4">
        <v>786</v>
      </c>
      <c r="DO99" s="4">
        <v>39.9</v>
      </c>
      <c r="DP99" s="4">
        <v>79.8</v>
      </c>
      <c r="DQ99" s="4">
        <v>8.99</v>
      </c>
      <c r="DR99" s="4">
        <v>36.799999999999997</v>
      </c>
      <c r="DS99" s="4">
        <v>7.7</v>
      </c>
      <c r="DT99" s="4">
        <v>2.38</v>
      </c>
      <c r="DU99" s="4">
        <v>6.83</v>
      </c>
      <c r="DV99" s="4">
        <v>0.99</v>
      </c>
      <c r="DW99" s="4">
        <v>5.72</v>
      </c>
      <c r="DX99" s="4">
        <v>0.97</v>
      </c>
      <c r="DY99" s="4">
        <v>2.86</v>
      </c>
      <c r="DZ99" s="4">
        <v>0.32</v>
      </c>
      <c r="EA99" s="4">
        <v>2.1</v>
      </c>
      <c r="EB99" s="4">
        <v>0.3</v>
      </c>
      <c r="EC99" s="4">
        <v>5.37</v>
      </c>
      <c r="ED99" s="4">
        <v>3.73</v>
      </c>
      <c r="EM99" s="4">
        <v>3.39</v>
      </c>
      <c r="EO99" s="4">
        <v>4.87</v>
      </c>
      <c r="EP99" s="4">
        <v>1.21</v>
      </c>
      <c r="FP99" s="1" t="s">
        <v>4375</v>
      </c>
    </row>
    <row r="100" spans="1:172" x14ac:dyDescent="0.35">
      <c r="A100" s="1" t="s">
        <v>4372</v>
      </c>
      <c r="E100" s="55">
        <v>41.458610999999998</v>
      </c>
      <c r="F100" s="55">
        <v>41.458610999999998</v>
      </c>
      <c r="G100" s="55">
        <v>120.230278</v>
      </c>
      <c r="H100" s="55">
        <v>120.230278</v>
      </c>
      <c r="L100" s="1" t="s">
        <v>4384</v>
      </c>
      <c r="M100" s="1" t="s">
        <v>805</v>
      </c>
      <c r="Q100" s="58">
        <v>122</v>
      </c>
      <c r="AB100" s="50">
        <v>50.4</v>
      </c>
      <c r="AC100" s="50">
        <v>1.71</v>
      </c>
      <c r="AE100" s="50">
        <v>16.829999999999998</v>
      </c>
      <c r="AG100" s="4">
        <v>6.96</v>
      </c>
      <c r="AJ100" s="4">
        <v>6.05</v>
      </c>
      <c r="AK100" s="4">
        <v>5.6</v>
      </c>
      <c r="AL100" s="4">
        <v>0.12</v>
      </c>
      <c r="AN100" s="4">
        <v>2.97</v>
      </c>
      <c r="AO100" s="4">
        <v>4.41</v>
      </c>
      <c r="AP100" s="4">
        <v>0.82</v>
      </c>
      <c r="BF100" s="4">
        <v>3.37</v>
      </c>
      <c r="CK100" s="4">
        <v>436.5</v>
      </c>
      <c r="CW100" s="4">
        <v>98.23</v>
      </c>
      <c r="CX100" s="4">
        <v>1044.0999999999999</v>
      </c>
      <c r="CY100" s="4">
        <v>21.65</v>
      </c>
      <c r="CZ100" s="4">
        <v>266.3</v>
      </c>
      <c r="DA100" s="4">
        <v>95.05</v>
      </c>
      <c r="DN100" s="4">
        <v>1244.5</v>
      </c>
      <c r="DO100" s="4">
        <v>55.06</v>
      </c>
      <c r="DP100" s="4">
        <v>93.56</v>
      </c>
      <c r="DQ100" s="4">
        <v>9.5399999999999991</v>
      </c>
      <c r="DR100" s="4">
        <v>34.020000000000003</v>
      </c>
      <c r="DS100" s="4">
        <v>5.83</v>
      </c>
      <c r="DT100" s="4">
        <v>1.82</v>
      </c>
      <c r="DU100" s="4">
        <v>5.26</v>
      </c>
      <c r="DV100" s="4">
        <v>0.71</v>
      </c>
      <c r="DW100" s="4">
        <v>4.1500000000000004</v>
      </c>
      <c r="DX100" s="4">
        <v>0.76</v>
      </c>
      <c r="DY100" s="4">
        <v>2.19</v>
      </c>
      <c r="DZ100" s="4">
        <v>0.32</v>
      </c>
      <c r="EA100" s="4">
        <v>1.92</v>
      </c>
      <c r="EB100" s="4">
        <v>0.31</v>
      </c>
      <c r="EC100" s="4">
        <v>5.83</v>
      </c>
      <c r="ED100" s="4">
        <v>5.41</v>
      </c>
      <c r="EM100" s="4">
        <v>5.68</v>
      </c>
      <c r="EO100" s="4">
        <v>10.18</v>
      </c>
      <c r="EP100" s="4">
        <v>2.39</v>
      </c>
      <c r="FP100" s="1" t="s">
        <v>4375</v>
      </c>
    </row>
    <row r="101" spans="1:172" x14ac:dyDescent="0.35">
      <c r="A101" s="1" t="s">
        <v>4372</v>
      </c>
      <c r="E101" s="55">
        <v>41.458610999999998</v>
      </c>
      <c r="F101" s="55">
        <v>41.458610999999998</v>
      </c>
      <c r="G101" s="55">
        <v>120.230278</v>
      </c>
      <c r="H101" s="55">
        <v>120.230278</v>
      </c>
      <c r="L101" s="1" t="s">
        <v>4385</v>
      </c>
      <c r="M101" s="1" t="s">
        <v>805</v>
      </c>
      <c r="Q101" s="58">
        <v>122</v>
      </c>
      <c r="AB101" s="50">
        <v>48.87</v>
      </c>
      <c r="AC101" s="50">
        <v>1.86</v>
      </c>
      <c r="AE101" s="50">
        <v>18.21</v>
      </c>
      <c r="AG101" s="4">
        <v>7.58</v>
      </c>
      <c r="AJ101" s="4">
        <v>6.43</v>
      </c>
      <c r="AK101" s="4">
        <v>5.34</v>
      </c>
      <c r="AL101" s="4">
        <v>0.13</v>
      </c>
      <c r="AN101" s="4">
        <v>3.47</v>
      </c>
      <c r="AO101" s="4">
        <v>5.34</v>
      </c>
      <c r="AP101" s="4">
        <v>0.88</v>
      </c>
      <c r="BF101" s="4">
        <v>2.67</v>
      </c>
      <c r="CK101" s="4">
        <v>421</v>
      </c>
      <c r="CW101" s="4">
        <v>101.7</v>
      </c>
      <c r="CX101" s="4">
        <v>1070.9000000000001</v>
      </c>
      <c r="CY101" s="4">
        <v>23.11</v>
      </c>
      <c r="CZ101" s="4">
        <v>279.39999999999998</v>
      </c>
      <c r="DA101" s="4">
        <v>98.75</v>
      </c>
      <c r="DN101" s="4">
        <v>1273.3</v>
      </c>
      <c r="DO101" s="4">
        <v>56.88</v>
      </c>
      <c r="DP101" s="4">
        <v>99.05</v>
      </c>
      <c r="DQ101" s="4">
        <v>9.77</v>
      </c>
      <c r="DR101" s="4">
        <v>36.46</v>
      </c>
      <c r="DS101" s="4">
        <v>6.53</v>
      </c>
      <c r="DT101" s="4">
        <v>1.99</v>
      </c>
      <c r="DU101" s="4">
        <v>5.41</v>
      </c>
      <c r="DV101" s="4">
        <v>0.78</v>
      </c>
      <c r="DW101" s="4">
        <v>4.5599999999999996</v>
      </c>
      <c r="DX101" s="4">
        <v>0.8</v>
      </c>
      <c r="DY101" s="4">
        <v>2.37</v>
      </c>
      <c r="DZ101" s="4">
        <v>0.31</v>
      </c>
      <c r="EA101" s="4">
        <v>2.12</v>
      </c>
      <c r="EB101" s="4">
        <v>0.28999999999999998</v>
      </c>
      <c r="EC101" s="4">
        <v>6.22</v>
      </c>
      <c r="ED101" s="4">
        <v>5.68</v>
      </c>
      <c r="EM101" s="4">
        <v>6.47</v>
      </c>
      <c r="EO101" s="4">
        <v>10.67</v>
      </c>
      <c r="EP101" s="4">
        <v>2.63</v>
      </c>
      <c r="FP101" s="1" t="s">
        <v>4375</v>
      </c>
    </row>
    <row r="102" spans="1:172" x14ac:dyDescent="0.35">
      <c r="A102" s="1" t="s">
        <v>4372</v>
      </c>
      <c r="E102" s="55">
        <v>41.458610999999998</v>
      </c>
      <c r="F102" s="55">
        <v>41.458610999999998</v>
      </c>
      <c r="G102" s="55">
        <v>120.230278</v>
      </c>
      <c r="H102" s="55">
        <v>120.230278</v>
      </c>
      <c r="L102" s="1" t="s">
        <v>4386</v>
      </c>
      <c r="M102" s="1" t="s">
        <v>805</v>
      </c>
      <c r="Q102" s="58">
        <v>122</v>
      </c>
      <c r="AB102" s="50">
        <v>49.26</v>
      </c>
      <c r="AC102" s="50">
        <v>1.79</v>
      </c>
      <c r="AE102" s="50">
        <v>17.489999999999998</v>
      </c>
      <c r="AG102" s="4">
        <v>7.34</v>
      </c>
      <c r="AJ102" s="4">
        <v>6.44</v>
      </c>
      <c r="AK102" s="4">
        <v>5.62</v>
      </c>
      <c r="AL102" s="4">
        <v>0.12</v>
      </c>
      <c r="AN102" s="4">
        <v>3.09</v>
      </c>
      <c r="AO102" s="4">
        <v>4.66</v>
      </c>
      <c r="AP102" s="4">
        <v>0.85</v>
      </c>
      <c r="BF102" s="4">
        <v>3.46</v>
      </c>
      <c r="CK102" s="4">
        <v>426.6</v>
      </c>
      <c r="CW102" s="4">
        <v>99.43</v>
      </c>
      <c r="CX102" s="4">
        <v>1074.7</v>
      </c>
      <c r="CY102" s="4">
        <v>22.35</v>
      </c>
      <c r="CZ102" s="4">
        <v>274.39999999999998</v>
      </c>
      <c r="DA102" s="4">
        <v>96.85</v>
      </c>
      <c r="DN102" s="4">
        <v>1258</v>
      </c>
      <c r="DO102" s="4">
        <v>54.46</v>
      </c>
      <c r="DP102" s="4">
        <v>94.8</v>
      </c>
      <c r="DQ102" s="4">
        <v>9.6199999999999992</v>
      </c>
      <c r="DR102" s="4">
        <v>34.630000000000003</v>
      </c>
      <c r="DS102" s="4">
        <v>6.38</v>
      </c>
      <c r="DT102" s="4">
        <v>1.91</v>
      </c>
      <c r="DU102" s="4">
        <v>5.38</v>
      </c>
      <c r="DV102" s="4">
        <v>0.71</v>
      </c>
      <c r="DW102" s="4">
        <v>4.0599999999999996</v>
      </c>
      <c r="DX102" s="4">
        <v>0.82</v>
      </c>
      <c r="DY102" s="4">
        <v>2.29</v>
      </c>
      <c r="DZ102" s="4">
        <v>0.31</v>
      </c>
      <c r="EA102" s="4">
        <v>2.13</v>
      </c>
      <c r="EB102" s="4">
        <v>0.28999999999999998</v>
      </c>
      <c r="EC102" s="4">
        <v>6.01</v>
      </c>
      <c r="ED102" s="4">
        <v>5.41</v>
      </c>
      <c r="EM102" s="4">
        <v>5.65</v>
      </c>
      <c r="EO102" s="4">
        <v>10.06</v>
      </c>
      <c r="EP102" s="4">
        <v>2.42</v>
      </c>
      <c r="FP102" s="1" t="s">
        <v>4375</v>
      </c>
    </row>
    <row r="103" spans="1:172" x14ac:dyDescent="0.35">
      <c r="A103" s="1" t="s">
        <v>4372</v>
      </c>
      <c r="E103" s="55">
        <v>41.458610999999998</v>
      </c>
      <c r="F103" s="55">
        <v>41.458610999999998</v>
      </c>
      <c r="G103" s="55">
        <v>120.230278</v>
      </c>
      <c r="H103" s="55">
        <v>120.230278</v>
      </c>
      <c r="L103" s="1" t="s">
        <v>4387</v>
      </c>
      <c r="M103" s="1" t="s">
        <v>805</v>
      </c>
      <c r="Q103" s="58">
        <v>122</v>
      </c>
      <c r="AB103" s="50">
        <v>48.81</v>
      </c>
      <c r="AC103" s="50">
        <v>1.79</v>
      </c>
      <c r="AE103" s="50">
        <v>17.399999999999999</v>
      </c>
      <c r="AG103" s="4">
        <v>7.24</v>
      </c>
      <c r="AJ103" s="4">
        <v>6.29</v>
      </c>
      <c r="AK103" s="4">
        <v>5.87</v>
      </c>
      <c r="AL103" s="4">
        <v>0.12</v>
      </c>
      <c r="AN103" s="4">
        <v>3.1</v>
      </c>
      <c r="AO103" s="4">
        <v>4.67</v>
      </c>
      <c r="AP103" s="4">
        <v>0.85</v>
      </c>
      <c r="BF103" s="4">
        <v>3.25</v>
      </c>
      <c r="CK103" s="4">
        <v>397</v>
      </c>
      <c r="CW103" s="4">
        <v>86.92</v>
      </c>
      <c r="CX103" s="4">
        <v>1009.6</v>
      </c>
      <c r="CY103" s="4">
        <v>21.21</v>
      </c>
      <c r="CZ103" s="4">
        <v>266.5</v>
      </c>
      <c r="DA103" s="4">
        <v>97.74</v>
      </c>
      <c r="DN103" s="4">
        <v>1333.1</v>
      </c>
      <c r="DO103" s="4">
        <v>54.59</v>
      </c>
      <c r="DP103" s="4">
        <v>93.99</v>
      </c>
      <c r="DQ103" s="4">
        <v>9.2899999999999991</v>
      </c>
      <c r="DR103" s="4">
        <v>34.619999999999997</v>
      </c>
      <c r="DS103" s="4">
        <v>6.16</v>
      </c>
      <c r="DT103" s="4">
        <v>1.91</v>
      </c>
      <c r="DU103" s="4">
        <v>5.13</v>
      </c>
      <c r="DV103" s="4">
        <v>0.74</v>
      </c>
      <c r="DW103" s="4">
        <v>4.09</v>
      </c>
      <c r="DX103" s="4">
        <v>0.8</v>
      </c>
      <c r="DY103" s="4">
        <v>2.19</v>
      </c>
      <c r="DZ103" s="4">
        <v>0.32</v>
      </c>
      <c r="EA103" s="4">
        <v>1.93</v>
      </c>
      <c r="EB103" s="4">
        <v>0.28000000000000003</v>
      </c>
      <c r="EC103" s="4">
        <v>5.88</v>
      </c>
      <c r="ED103" s="4">
        <v>5.43</v>
      </c>
      <c r="EM103" s="4">
        <v>5.38</v>
      </c>
      <c r="EO103" s="4">
        <v>10.01</v>
      </c>
      <c r="EP103" s="4">
        <v>2.42</v>
      </c>
      <c r="FP103" s="1" t="s">
        <v>4375</v>
      </c>
    </row>
    <row r="104" spans="1:172" x14ac:dyDescent="0.35">
      <c r="A104" s="1" t="s">
        <v>4372</v>
      </c>
      <c r="E104" s="55">
        <v>41.458610999999998</v>
      </c>
      <c r="F104" s="55">
        <v>41.458610999999998</v>
      </c>
      <c r="G104" s="55">
        <v>120.230278</v>
      </c>
      <c r="H104" s="55">
        <v>120.230278</v>
      </c>
      <c r="L104" s="1" t="s">
        <v>4388</v>
      </c>
      <c r="M104" s="1" t="s">
        <v>805</v>
      </c>
      <c r="Q104" s="58">
        <v>122</v>
      </c>
      <c r="AB104" s="50">
        <v>48.53</v>
      </c>
      <c r="AC104" s="50">
        <v>1.82</v>
      </c>
      <c r="AE104" s="50">
        <v>18.010000000000002</v>
      </c>
      <c r="AG104" s="4">
        <v>7.48</v>
      </c>
      <c r="AJ104" s="4">
        <v>6.44</v>
      </c>
      <c r="AK104" s="4">
        <v>5.79</v>
      </c>
      <c r="AL104" s="4">
        <v>0.12</v>
      </c>
      <c r="AN104" s="4">
        <v>3.25</v>
      </c>
      <c r="AO104" s="4">
        <v>4.75</v>
      </c>
      <c r="AP104" s="4">
        <v>0.86</v>
      </c>
      <c r="BF104" s="4">
        <v>3.18</v>
      </c>
      <c r="CK104" s="4">
        <v>413.1</v>
      </c>
      <c r="CW104" s="4">
        <v>85.94</v>
      </c>
      <c r="CX104" s="4">
        <v>1087.2</v>
      </c>
      <c r="CY104" s="4">
        <v>22.19</v>
      </c>
      <c r="CZ104" s="4">
        <v>277.5</v>
      </c>
      <c r="DA104" s="4">
        <v>97.6</v>
      </c>
      <c r="DN104" s="4">
        <v>1245.8</v>
      </c>
      <c r="DO104" s="4">
        <v>53.49</v>
      </c>
      <c r="DP104" s="4">
        <v>94.98</v>
      </c>
      <c r="DQ104" s="4">
        <v>9.56</v>
      </c>
      <c r="DR104" s="4">
        <v>34.86</v>
      </c>
      <c r="DS104" s="4">
        <v>5.78</v>
      </c>
      <c r="DT104" s="4">
        <v>1.95</v>
      </c>
      <c r="DU104" s="4">
        <v>5.38</v>
      </c>
      <c r="DV104" s="4">
        <v>0.74</v>
      </c>
      <c r="DW104" s="4">
        <v>4.21</v>
      </c>
      <c r="DX104" s="4">
        <v>0.76</v>
      </c>
      <c r="DY104" s="4">
        <v>2.2400000000000002</v>
      </c>
      <c r="DZ104" s="4">
        <v>0.33</v>
      </c>
      <c r="EA104" s="4">
        <v>2.06</v>
      </c>
      <c r="EB104" s="4">
        <v>0.28000000000000003</v>
      </c>
      <c r="EC104" s="4">
        <v>6.16</v>
      </c>
      <c r="ED104" s="4">
        <v>5.45</v>
      </c>
      <c r="EM104" s="4">
        <v>6.12</v>
      </c>
      <c r="EO104" s="4">
        <v>10.16</v>
      </c>
      <c r="EP104" s="4">
        <v>2.4700000000000002</v>
      </c>
      <c r="FP104" s="1" t="s">
        <v>4375</v>
      </c>
    </row>
    <row r="105" spans="1:172" x14ac:dyDescent="0.35">
      <c r="A105" s="1" t="s">
        <v>4372</v>
      </c>
      <c r="E105" s="55">
        <v>41.458610999999998</v>
      </c>
      <c r="F105" s="55">
        <v>41.458610999999998</v>
      </c>
      <c r="G105" s="55">
        <v>120.230278</v>
      </c>
      <c r="H105" s="55">
        <v>120.230278</v>
      </c>
      <c r="L105" s="1" t="s">
        <v>4389</v>
      </c>
      <c r="M105" s="1" t="s">
        <v>805</v>
      </c>
      <c r="Q105" s="58">
        <v>122</v>
      </c>
      <c r="AB105" s="50">
        <v>48.66</v>
      </c>
      <c r="AC105" s="50">
        <v>1.85</v>
      </c>
      <c r="AE105" s="50">
        <v>18.22</v>
      </c>
      <c r="AG105" s="4">
        <v>7.48</v>
      </c>
      <c r="AJ105" s="4">
        <v>6.52</v>
      </c>
      <c r="AK105" s="4">
        <v>5.85</v>
      </c>
      <c r="AL105" s="4">
        <v>0.13</v>
      </c>
      <c r="AN105" s="4">
        <v>3.26</v>
      </c>
      <c r="AO105" s="4">
        <v>4.82</v>
      </c>
      <c r="AP105" s="4">
        <v>0.87</v>
      </c>
      <c r="BF105" s="4">
        <v>3.09</v>
      </c>
      <c r="CK105" s="4">
        <v>443.5</v>
      </c>
      <c r="CW105" s="4">
        <v>92.43</v>
      </c>
      <c r="CX105" s="4">
        <v>1115.5999999999999</v>
      </c>
      <c r="CY105" s="4">
        <v>21.97</v>
      </c>
      <c r="CZ105" s="4">
        <v>273.39999999999998</v>
      </c>
      <c r="DA105" s="4">
        <v>97.25</v>
      </c>
      <c r="DN105" s="4">
        <v>1253</v>
      </c>
      <c r="DO105" s="4">
        <v>54.99</v>
      </c>
      <c r="DP105" s="4">
        <v>94.81</v>
      </c>
      <c r="DQ105" s="4">
        <v>9.68</v>
      </c>
      <c r="DR105" s="4">
        <v>35.130000000000003</v>
      </c>
      <c r="DS105" s="4">
        <v>6.1</v>
      </c>
      <c r="DT105" s="4">
        <v>1.88</v>
      </c>
      <c r="DU105" s="4">
        <v>5.13</v>
      </c>
      <c r="DV105" s="4">
        <v>0.75</v>
      </c>
      <c r="DW105" s="4">
        <v>4.07</v>
      </c>
      <c r="DX105" s="4">
        <v>0.78</v>
      </c>
      <c r="DY105" s="4">
        <v>2.27</v>
      </c>
      <c r="DZ105" s="4">
        <v>0.33</v>
      </c>
      <c r="EA105" s="4">
        <v>2.1800000000000002</v>
      </c>
      <c r="EB105" s="4">
        <v>0.31</v>
      </c>
      <c r="EC105" s="4">
        <v>6</v>
      </c>
      <c r="ED105" s="4">
        <v>5.47</v>
      </c>
      <c r="EM105" s="4">
        <v>5.71</v>
      </c>
      <c r="EO105" s="4">
        <v>10.31</v>
      </c>
      <c r="EP105" s="4">
        <v>2.46</v>
      </c>
      <c r="FP105" s="1" t="s">
        <v>4375</v>
      </c>
    </row>
    <row r="106" spans="1:172" x14ac:dyDescent="0.35">
      <c r="A106" s="1" t="s">
        <v>4372</v>
      </c>
      <c r="E106" s="55">
        <v>41.458610999999998</v>
      </c>
      <c r="F106" s="55">
        <v>41.458610999999998</v>
      </c>
      <c r="G106" s="55">
        <v>120.230278</v>
      </c>
      <c r="H106" s="55">
        <v>120.230278</v>
      </c>
      <c r="L106" s="1" t="s">
        <v>4390</v>
      </c>
      <c r="M106" s="1" t="s">
        <v>805</v>
      </c>
      <c r="Q106" s="58">
        <v>122</v>
      </c>
      <c r="AB106" s="50">
        <v>47.98</v>
      </c>
      <c r="AC106" s="50">
        <v>1.87</v>
      </c>
      <c r="AE106" s="50">
        <v>18.43</v>
      </c>
      <c r="AG106" s="4">
        <v>7.55</v>
      </c>
      <c r="AJ106" s="4">
        <v>6.27</v>
      </c>
      <c r="AK106" s="4">
        <v>5.49</v>
      </c>
      <c r="AL106" s="4">
        <v>0.13</v>
      </c>
      <c r="AN106" s="4">
        <v>3.47</v>
      </c>
      <c r="AO106" s="4">
        <v>5.9</v>
      </c>
      <c r="AP106" s="4">
        <v>0.89</v>
      </c>
      <c r="BF106" s="4">
        <v>2.64</v>
      </c>
      <c r="CK106" s="4">
        <v>434.6</v>
      </c>
      <c r="CW106" s="4">
        <v>91.59</v>
      </c>
      <c r="CX106" s="4">
        <v>963.7</v>
      </c>
      <c r="CY106" s="4">
        <v>21.71</v>
      </c>
      <c r="CZ106" s="4">
        <v>275.10000000000002</v>
      </c>
      <c r="DA106" s="4">
        <v>98.05</v>
      </c>
      <c r="DN106" s="4">
        <v>1290</v>
      </c>
      <c r="DO106" s="4">
        <v>53.71</v>
      </c>
      <c r="DP106" s="4">
        <v>94.18</v>
      </c>
      <c r="DQ106" s="4">
        <v>9.43</v>
      </c>
      <c r="DR106" s="4">
        <v>34.57</v>
      </c>
      <c r="DS106" s="4">
        <v>5.82</v>
      </c>
      <c r="DT106" s="4">
        <v>1.95</v>
      </c>
      <c r="DU106" s="4">
        <v>5.33</v>
      </c>
      <c r="DV106" s="4">
        <v>0.76</v>
      </c>
      <c r="DW106" s="4">
        <v>4.07</v>
      </c>
      <c r="DX106" s="4">
        <v>0.81</v>
      </c>
      <c r="DY106" s="4">
        <v>2.2400000000000002</v>
      </c>
      <c r="DZ106" s="4">
        <v>0.32</v>
      </c>
      <c r="EA106" s="4">
        <v>2.08</v>
      </c>
      <c r="EB106" s="4">
        <v>0.3</v>
      </c>
      <c r="EC106" s="4">
        <v>6.26</v>
      </c>
      <c r="ED106" s="4">
        <v>5.41</v>
      </c>
      <c r="EM106" s="4">
        <v>6.48</v>
      </c>
      <c r="EO106" s="4">
        <v>10.26</v>
      </c>
      <c r="EP106" s="4">
        <v>2.52</v>
      </c>
      <c r="FP106" s="1" t="s">
        <v>4375</v>
      </c>
    </row>
    <row r="107" spans="1:172" x14ac:dyDescent="0.35">
      <c r="A107" s="1" t="s">
        <v>4372</v>
      </c>
      <c r="E107" s="55">
        <v>41.458610999999998</v>
      </c>
      <c r="F107" s="55">
        <v>41.458610999999998</v>
      </c>
      <c r="G107" s="55">
        <v>120.230278</v>
      </c>
      <c r="H107" s="55">
        <v>120.230278</v>
      </c>
      <c r="L107" s="1" t="s">
        <v>4391</v>
      </c>
      <c r="M107" s="1" t="s">
        <v>805</v>
      </c>
      <c r="Q107" s="58">
        <v>122</v>
      </c>
      <c r="AB107" s="50">
        <v>51.3</v>
      </c>
      <c r="AC107" s="50">
        <v>1.74</v>
      </c>
      <c r="AE107" s="50">
        <v>17.04</v>
      </c>
      <c r="AG107" s="4">
        <v>7.15</v>
      </c>
      <c r="AJ107" s="4">
        <v>5.98</v>
      </c>
      <c r="AK107" s="4">
        <v>5.2</v>
      </c>
      <c r="AL107" s="4">
        <v>0.12</v>
      </c>
      <c r="AN107" s="4">
        <v>2.98</v>
      </c>
      <c r="AO107" s="4">
        <v>5.41</v>
      </c>
      <c r="AP107" s="4">
        <v>0.82</v>
      </c>
      <c r="BF107" s="4">
        <v>2.79</v>
      </c>
      <c r="CK107" s="4">
        <v>426.7</v>
      </c>
      <c r="CW107" s="4">
        <v>79.67</v>
      </c>
      <c r="CX107" s="4">
        <v>1018</v>
      </c>
      <c r="CY107" s="4">
        <v>22.29</v>
      </c>
      <c r="CZ107" s="4">
        <v>273.2</v>
      </c>
      <c r="DA107" s="4">
        <v>96.16</v>
      </c>
      <c r="DN107" s="4">
        <v>1274.5</v>
      </c>
      <c r="DO107" s="4">
        <v>51.65</v>
      </c>
      <c r="DP107" s="4">
        <v>92.71</v>
      </c>
      <c r="DQ107" s="4">
        <v>9.11</v>
      </c>
      <c r="DR107" s="4">
        <v>34.24</v>
      </c>
      <c r="DS107" s="4">
        <v>6.16</v>
      </c>
      <c r="DT107" s="4">
        <v>1.88</v>
      </c>
      <c r="DU107" s="4">
        <v>5.18</v>
      </c>
      <c r="DV107" s="4">
        <v>0.71</v>
      </c>
      <c r="DW107" s="4">
        <v>4.2300000000000004</v>
      </c>
      <c r="DX107" s="4">
        <v>0.75</v>
      </c>
      <c r="DY107" s="4">
        <v>2.27</v>
      </c>
      <c r="DZ107" s="4">
        <v>0.28999999999999998</v>
      </c>
      <c r="EA107" s="4">
        <v>2</v>
      </c>
      <c r="EB107" s="4">
        <v>0.28000000000000003</v>
      </c>
      <c r="EC107" s="4">
        <v>5.94</v>
      </c>
      <c r="ED107" s="4">
        <v>5.34</v>
      </c>
      <c r="EM107" s="4">
        <v>5.25</v>
      </c>
      <c r="EO107" s="4">
        <v>10</v>
      </c>
      <c r="EP107" s="4">
        <v>2.41</v>
      </c>
      <c r="FP107" s="1" t="s">
        <v>4375</v>
      </c>
    </row>
    <row r="108" spans="1:172" x14ac:dyDescent="0.35">
      <c r="A108" s="1" t="s">
        <v>4372</v>
      </c>
      <c r="E108" s="55">
        <v>41.458610999999998</v>
      </c>
      <c r="F108" s="55">
        <v>41.458610999999998</v>
      </c>
      <c r="G108" s="55">
        <v>120.230278</v>
      </c>
      <c r="H108" s="55">
        <v>120.230278</v>
      </c>
      <c r="L108" s="1" t="s">
        <v>4392</v>
      </c>
      <c r="M108" s="1" t="s">
        <v>805</v>
      </c>
      <c r="Q108" s="58">
        <v>122</v>
      </c>
      <c r="AB108" s="50">
        <v>55.51</v>
      </c>
      <c r="AC108" s="50">
        <v>1.1000000000000001</v>
      </c>
      <c r="AE108" s="50">
        <v>15.51</v>
      </c>
      <c r="AG108" s="4">
        <v>7.45</v>
      </c>
      <c r="AJ108" s="4">
        <v>5.93</v>
      </c>
      <c r="AK108" s="4">
        <v>4.24</v>
      </c>
      <c r="AL108" s="4">
        <v>0.1</v>
      </c>
      <c r="AN108" s="4">
        <v>2.57</v>
      </c>
      <c r="AO108" s="4">
        <v>3.98</v>
      </c>
      <c r="AP108" s="4">
        <v>0.56999999999999995</v>
      </c>
      <c r="BF108" s="4">
        <v>2.41</v>
      </c>
      <c r="CK108" s="4">
        <v>430.3</v>
      </c>
      <c r="CW108" s="4">
        <v>96.5</v>
      </c>
      <c r="CX108" s="4">
        <v>1040.2</v>
      </c>
      <c r="CY108" s="4">
        <v>23.02</v>
      </c>
      <c r="CZ108" s="4">
        <v>279.39999999999998</v>
      </c>
      <c r="DA108" s="4">
        <v>100.99</v>
      </c>
      <c r="DN108" s="4">
        <v>1296.5</v>
      </c>
      <c r="DO108" s="4">
        <v>57.57</v>
      </c>
      <c r="DP108" s="4">
        <v>98.09</v>
      </c>
      <c r="DQ108" s="4">
        <v>9.7100000000000009</v>
      </c>
      <c r="DR108" s="4">
        <v>36.31</v>
      </c>
      <c r="DS108" s="4">
        <v>6.38</v>
      </c>
      <c r="DT108" s="4">
        <v>1.92</v>
      </c>
      <c r="DU108" s="4">
        <v>5.22</v>
      </c>
      <c r="DV108" s="4">
        <v>0.79</v>
      </c>
      <c r="DW108" s="4">
        <v>4.3</v>
      </c>
      <c r="DX108" s="4">
        <v>0.79</v>
      </c>
      <c r="DY108" s="4">
        <v>2.27</v>
      </c>
      <c r="DZ108" s="4">
        <v>0.31</v>
      </c>
      <c r="EA108" s="4">
        <v>1.98</v>
      </c>
      <c r="EB108" s="4">
        <v>0.31</v>
      </c>
      <c r="EC108" s="4">
        <v>6.13</v>
      </c>
      <c r="ED108" s="4">
        <v>5.64</v>
      </c>
      <c r="EM108" s="4">
        <v>6.09</v>
      </c>
      <c r="EO108" s="4">
        <v>10.71</v>
      </c>
      <c r="EP108" s="4">
        <v>2.5499999999999998</v>
      </c>
      <c r="FP108" s="1" t="s">
        <v>4375</v>
      </c>
    </row>
    <row r="109" spans="1:172" x14ac:dyDescent="0.35">
      <c r="A109" s="1" t="s">
        <v>4372</v>
      </c>
      <c r="C109" s="1" t="s">
        <v>4393</v>
      </c>
      <c r="E109" s="55">
        <v>41.454444000000002</v>
      </c>
      <c r="F109" s="55">
        <v>41.454444000000002</v>
      </c>
      <c r="G109" s="55">
        <v>121.105</v>
      </c>
      <c r="H109" s="55">
        <v>121.105</v>
      </c>
      <c r="L109" s="1" t="s">
        <v>4394</v>
      </c>
      <c r="M109" s="1" t="s">
        <v>2620</v>
      </c>
      <c r="Q109" s="58">
        <v>122</v>
      </c>
      <c r="AB109" s="50">
        <v>52.96</v>
      </c>
      <c r="AC109" s="50">
        <v>1.1100000000000001</v>
      </c>
      <c r="AE109" s="50">
        <v>14.8</v>
      </c>
      <c r="AG109" s="4">
        <v>8.02</v>
      </c>
      <c r="AJ109" s="4">
        <v>7.28</v>
      </c>
      <c r="AK109" s="4">
        <v>8.06</v>
      </c>
      <c r="AL109" s="4">
        <v>0.11</v>
      </c>
      <c r="AN109" s="4">
        <v>1.84</v>
      </c>
      <c r="AO109" s="4">
        <v>3.68</v>
      </c>
      <c r="AP109" s="4">
        <v>0.31</v>
      </c>
      <c r="BF109" s="4">
        <v>1.53</v>
      </c>
      <c r="CK109" s="4">
        <v>784.2</v>
      </c>
      <c r="CO109" s="4">
        <v>179.8</v>
      </c>
      <c r="CW109" s="4">
        <v>45.44</v>
      </c>
      <c r="CX109" s="4">
        <v>695.6</v>
      </c>
      <c r="CY109" s="4">
        <v>17.03</v>
      </c>
      <c r="CZ109" s="4">
        <v>142.4</v>
      </c>
      <c r="DA109" s="4">
        <v>11.39</v>
      </c>
      <c r="DM109" s="4">
        <v>2.2799999999999998</v>
      </c>
      <c r="DN109" s="4">
        <v>696.3</v>
      </c>
      <c r="DO109" s="4">
        <v>25.83</v>
      </c>
      <c r="DP109" s="4">
        <v>53.04</v>
      </c>
      <c r="DQ109" s="4">
        <v>6.47</v>
      </c>
      <c r="DR109" s="4">
        <v>23.26</v>
      </c>
      <c r="DS109" s="4">
        <v>4.5999999999999996</v>
      </c>
      <c r="DT109" s="4">
        <v>1.33</v>
      </c>
      <c r="DU109" s="4">
        <v>3.89</v>
      </c>
      <c r="DV109" s="4">
        <v>0.6</v>
      </c>
      <c r="DW109" s="4">
        <v>3.17</v>
      </c>
      <c r="DX109" s="4">
        <v>0.59</v>
      </c>
      <c r="DY109" s="4">
        <v>1.74</v>
      </c>
      <c r="DZ109" s="4">
        <v>0.24</v>
      </c>
      <c r="EA109" s="4">
        <v>1.42</v>
      </c>
      <c r="EB109" s="4">
        <v>0.22</v>
      </c>
      <c r="EC109" s="4">
        <v>3.58</v>
      </c>
      <c r="ED109" s="4">
        <v>0.63</v>
      </c>
      <c r="EM109" s="4">
        <v>6.44</v>
      </c>
      <c r="EO109" s="4">
        <v>4.1100000000000003</v>
      </c>
      <c r="EP109" s="4">
        <v>0.98</v>
      </c>
      <c r="FP109" s="1" t="s">
        <v>4375</v>
      </c>
    </row>
    <row r="110" spans="1:172" x14ac:dyDescent="0.35">
      <c r="A110" s="1" t="s">
        <v>4372</v>
      </c>
      <c r="C110" s="1" t="s">
        <v>4393</v>
      </c>
      <c r="E110" s="55">
        <v>41.454444000000002</v>
      </c>
      <c r="F110" s="55">
        <v>41.454444000000002</v>
      </c>
      <c r="G110" s="55">
        <v>121.105</v>
      </c>
      <c r="H110" s="55">
        <v>121.105</v>
      </c>
      <c r="L110" s="1" t="s">
        <v>4395</v>
      </c>
      <c r="M110" s="1" t="s">
        <v>2620</v>
      </c>
      <c r="Q110" s="58">
        <v>122</v>
      </c>
      <c r="AB110" s="50">
        <v>52.47</v>
      </c>
      <c r="AC110" s="50">
        <v>1.08</v>
      </c>
      <c r="AE110" s="50">
        <v>14.8</v>
      </c>
      <c r="AG110" s="4">
        <v>7.91</v>
      </c>
      <c r="AJ110" s="4">
        <v>7.01</v>
      </c>
      <c r="AK110" s="4">
        <v>8.27</v>
      </c>
      <c r="AL110" s="4">
        <v>0.12</v>
      </c>
      <c r="AN110" s="4">
        <v>1.89</v>
      </c>
      <c r="AO110" s="4">
        <v>3.71</v>
      </c>
      <c r="AP110" s="4">
        <v>0.3</v>
      </c>
      <c r="BF110" s="4">
        <v>1.66</v>
      </c>
      <c r="CK110" s="4">
        <v>763.7</v>
      </c>
      <c r="CO110" s="4">
        <v>183.2</v>
      </c>
      <c r="CW110" s="4">
        <v>45.23</v>
      </c>
      <c r="CX110" s="4">
        <v>728</v>
      </c>
      <c r="CY110" s="4">
        <v>16.73</v>
      </c>
      <c r="CZ110" s="4">
        <v>140.6</v>
      </c>
      <c r="DA110" s="4">
        <v>11.29</v>
      </c>
      <c r="DM110" s="4">
        <v>2.11</v>
      </c>
      <c r="DN110" s="4">
        <v>701.9</v>
      </c>
      <c r="DO110" s="4">
        <v>25.74</v>
      </c>
      <c r="DP110" s="4">
        <v>52.26</v>
      </c>
      <c r="DQ110" s="4">
        <v>5.92</v>
      </c>
      <c r="DR110" s="4">
        <v>23.22</v>
      </c>
      <c r="DS110" s="4">
        <v>4.2699999999999996</v>
      </c>
      <c r="DT110" s="4">
        <v>1.31</v>
      </c>
      <c r="DU110" s="4">
        <v>4.04</v>
      </c>
      <c r="DV110" s="4">
        <v>0.54</v>
      </c>
      <c r="DW110" s="4">
        <v>3.2</v>
      </c>
      <c r="DX110" s="4">
        <v>0.61</v>
      </c>
      <c r="DY110" s="4">
        <v>1.75</v>
      </c>
      <c r="DZ110" s="4">
        <v>0.22</v>
      </c>
      <c r="EA110" s="4">
        <v>1.45</v>
      </c>
      <c r="EB110" s="4">
        <v>0.19</v>
      </c>
      <c r="EC110" s="4">
        <v>3.62</v>
      </c>
      <c r="ED110" s="4">
        <v>0.63</v>
      </c>
      <c r="EM110" s="4">
        <v>9.9600000000000009</v>
      </c>
      <c r="EO110" s="4">
        <v>4</v>
      </c>
      <c r="EP110" s="4">
        <v>0.94</v>
      </c>
      <c r="FP110" s="1" t="s">
        <v>4375</v>
      </c>
    </row>
    <row r="111" spans="1:172" x14ac:dyDescent="0.35">
      <c r="A111" s="1" t="s">
        <v>4372</v>
      </c>
      <c r="C111" s="1" t="s">
        <v>4393</v>
      </c>
      <c r="E111" s="55">
        <v>41.454444000000002</v>
      </c>
      <c r="F111" s="55">
        <v>41.454444000000002</v>
      </c>
      <c r="G111" s="55">
        <v>121.105</v>
      </c>
      <c r="H111" s="55">
        <v>121.105</v>
      </c>
      <c r="L111" s="1" t="s">
        <v>4396</v>
      </c>
      <c r="M111" s="1" t="s">
        <v>2620</v>
      </c>
      <c r="Q111" s="58">
        <v>122</v>
      </c>
      <c r="AB111" s="50">
        <v>55</v>
      </c>
      <c r="AC111" s="50">
        <v>1.05</v>
      </c>
      <c r="AE111" s="50">
        <v>14.35</v>
      </c>
      <c r="AG111" s="4">
        <v>7.67</v>
      </c>
      <c r="AJ111" s="4">
        <v>6.65</v>
      </c>
      <c r="AK111" s="4">
        <v>8.0500000000000007</v>
      </c>
      <c r="AL111" s="4">
        <v>0.11</v>
      </c>
      <c r="AN111" s="4">
        <v>1.82</v>
      </c>
      <c r="AO111" s="4">
        <v>3.55</v>
      </c>
      <c r="AP111" s="4">
        <v>0.28999999999999998</v>
      </c>
      <c r="BF111" s="4">
        <v>1.56</v>
      </c>
      <c r="CK111" s="4">
        <v>788.9</v>
      </c>
      <c r="CO111" s="4">
        <v>194.9</v>
      </c>
      <c r="CW111" s="4">
        <v>45.72</v>
      </c>
      <c r="CX111" s="4">
        <v>810.9</v>
      </c>
      <c r="CY111" s="4">
        <v>17.39</v>
      </c>
      <c r="CZ111" s="4">
        <v>139.5</v>
      </c>
      <c r="DA111" s="4">
        <v>11.34</v>
      </c>
      <c r="DM111" s="4">
        <v>2.38</v>
      </c>
      <c r="DN111" s="4">
        <v>736.2</v>
      </c>
      <c r="DO111" s="4">
        <v>26.06</v>
      </c>
      <c r="DP111" s="4">
        <v>53.34</v>
      </c>
      <c r="DQ111" s="4">
        <v>5.87</v>
      </c>
      <c r="DR111" s="4">
        <v>23.29</v>
      </c>
      <c r="DS111" s="4">
        <v>4.79</v>
      </c>
      <c r="DT111" s="4">
        <v>1.39</v>
      </c>
      <c r="DU111" s="4">
        <v>3.97</v>
      </c>
      <c r="DV111" s="4">
        <v>0.55000000000000004</v>
      </c>
      <c r="DW111" s="4">
        <v>3.3</v>
      </c>
      <c r="DX111" s="4">
        <v>0.61</v>
      </c>
      <c r="DY111" s="4">
        <v>1.83</v>
      </c>
      <c r="DZ111" s="4">
        <v>0.25</v>
      </c>
      <c r="EA111" s="4">
        <v>1.48</v>
      </c>
      <c r="EB111" s="4">
        <v>0.23</v>
      </c>
      <c r="EC111" s="4">
        <v>3.66</v>
      </c>
      <c r="ED111" s="4">
        <v>0.65</v>
      </c>
      <c r="EM111" s="4">
        <v>6.48</v>
      </c>
      <c r="EO111" s="4">
        <v>4.1500000000000004</v>
      </c>
      <c r="EP111" s="4">
        <v>0.96</v>
      </c>
      <c r="FP111" s="1" t="s">
        <v>4375</v>
      </c>
    </row>
    <row r="112" spans="1:172" x14ac:dyDescent="0.35">
      <c r="A112" s="1" t="s">
        <v>4372</v>
      </c>
      <c r="C112" s="1" t="s">
        <v>4393</v>
      </c>
      <c r="E112" s="55">
        <v>41.454444000000002</v>
      </c>
      <c r="F112" s="55">
        <v>41.454444000000002</v>
      </c>
      <c r="G112" s="55">
        <v>121.105</v>
      </c>
      <c r="H112" s="55">
        <v>121.105</v>
      </c>
      <c r="L112" s="1" t="s">
        <v>4397</v>
      </c>
      <c r="M112" s="1" t="s">
        <v>2620</v>
      </c>
      <c r="Q112" s="58">
        <v>122</v>
      </c>
      <c r="AB112" s="50">
        <v>53.7</v>
      </c>
      <c r="AC112" s="50">
        <v>1.0900000000000001</v>
      </c>
      <c r="AE112" s="50">
        <v>14.63</v>
      </c>
      <c r="AG112" s="4">
        <v>7.95</v>
      </c>
      <c r="AJ112" s="4">
        <v>6.9</v>
      </c>
      <c r="AK112" s="4">
        <v>8.2799999999999994</v>
      </c>
      <c r="AL112" s="4">
        <v>0.11</v>
      </c>
      <c r="AN112" s="4">
        <v>1.87</v>
      </c>
      <c r="AO112" s="4">
        <v>3.65</v>
      </c>
      <c r="AP112" s="4">
        <v>0.32</v>
      </c>
      <c r="BF112" s="4">
        <v>1.5</v>
      </c>
      <c r="CK112" s="4">
        <v>750.7</v>
      </c>
      <c r="CO112" s="4">
        <v>181.6</v>
      </c>
      <c r="CW112" s="4">
        <v>44.89</v>
      </c>
      <c r="CX112" s="4">
        <v>770</v>
      </c>
      <c r="CY112" s="4">
        <v>16.97</v>
      </c>
      <c r="CZ112" s="4">
        <v>139.1</v>
      </c>
      <c r="DA112" s="4">
        <v>11.29</v>
      </c>
      <c r="DM112" s="4">
        <v>2.19</v>
      </c>
      <c r="DN112" s="4">
        <v>663</v>
      </c>
      <c r="DO112" s="4">
        <v>25.75</v>
      </c>
      <c r="DP112" s="4">
        <v>51.88</v>
      </c>
      <c r="DQ112" s="4">
        <v>5.8</v>
      </c>
      <c r="DR112" s="4">
        <v>23.08</v>
      </c>
      <c r="DS112" s="4">
        <v>4.3600000000000003</v>
      </c>
      <c r="DT112" s="4">
        <v>1.27</v>
      </c>
      <c r="DU112" s="4">
        <v>3.75</v>
      </c>
      <c r="DV112" s="4">
        <v>0.54</v>
      </c>
      <c r="DW112" s="4">
        <v>3.12</v>
      </c>
      <c r="DX112" s="4">
        <v>0.57999999999999996</v>
      </c>
      <c r="DY112" s="4">
        <v>1.76</v>
      </c>
      <c r="DZ112" s="4">
        <v>0.22</v>
      </c>
      <c r="EA112" s="4">
        <v>1.55</v>
      </c>
      <c r="EB112" s="4">
        <v>0.19</v>
      </c>
      <c r="EC112" s="4">
        <v>3.49</v>
      </c>
      <c r="ED112" s="4">
        <v>0.64</v>
      </c>
      <c r="EM112" s="4">
        <v>6.25</v>
      </c>
      <c r="EO112" s="4">
        <v>3.98</v>
      </c>
      <c r="EP112" s="4">
        <v>0.94</v>
      </c>
      <c r="FP112" s="1" t="s">
        <v>4375</v>
      </c>
    </row>
    <row r="113" spans="1:172" x14ac:dyDescent="0.35">
      <c r="A113" s="1" t="s">
        <v>4372</v>
      </c>
      <c r="C113" s="1" t="s">
        <v>4393</v>
      </c>
      <c r="E113" s="55">
        <v>41.454444000000002</v>
      </c>
      <c r="F113" s="55">
        <v>41.454444000000002</v>
      </c>
      <c r="G113" s="55">
        <v>121.105</v>
      </c>
      <c r="H113" s="55">
        <v>121.105</v>
      </c>
      <c r="L113" s="1" t="s">
        <v>4398</v>
      </c>
      <c r="M113" s="1" t="s">
        <v>2620</v>
      </c>
      <c r="Q113" s="58">
        <v>122</v>
      </c>
      <c r="AB113" s="50">
        <v>55.32</v>
      </c>
      <c r="AC113" s="50">
        <v>1.06</v>
      </c>
      <c r="AE113" s="50">
        <v>14.24</v>
      </c>
      <c r="AG113" s="4">
        <v>7.77</v>
      </c>
      <c r="AJ113" s="4">
        <v>6.88</v>
      </c>
      <c r="AK113" s="4">
        <v>7.91</v>
      </c>
      <c r="AL113" s="4">
        <v>0.11</v>
      </c>
      <c r="AN113" s="4">
        <v>1.76</v>
      </c>
      <c r="AO113" s="4">
        <v>3.52</v>
      </c>
      <c r="AP113" s="4">
        <v>0.3</v>
      </c>
      <c r="BF113" s="4">
        <v>1.63</v>
      </c>
      <c r="CK113" s="4">
        <v>851.8</v>
      </c>
      <c r="CO113" s="4">
        <v>211.7</v>
      </c>
      <c r="CW113" s="4">
        <v>46.4</v>
      </c>
      <c r="CX113" s="4">
        <v>744.4</v>
      </c>
      <c r="CY113" s="4">
        <v>19.809999999999999</v>
      </c>
      <c r="CZ113" s="4">
        <v>142.4</v>
      </c>
      <c r="DA113" s="4">
        <v>11.56</v>
      </c>
      <c r="DM113" s="4">
        <v>2.23</v>
      </c>
      <c r="DN113" s="4">
        <v>725.2</v>
      </c>
      <c r="DO113" s="4">
        <v>25.92</v>
      </c>
      <c r="DP113" s="4">
        <v>54.08</v>
      </c>
      <c r="DQ113" s="4">
        <v>5.95</v>
      </c>
      <c r="DR113" s="4">
        <v>23.73</v>
      </c>
      <c r="DS113" s="4">
        <v>4.3</v>
      </c>
      <c r="DT113" s="4">
        <v>1.38</v>
      </c>
      <c r="DU113" s="4">
        <v>4.01</v>
      </c>
      <c r="DV113" s="4">
        <v>0.6</v>
      </c>
      <c r="DW113" s="4">
        <v>3.41</v>
      </c>
      <c r="DX113" s="4">
        <v>0.62</v>
      </c>
      <c r="DY113" s="4">
        <v>1.73</v>
      </c>
      <c r="DZ113" s="4">
        <v>0.25</v>
      </c>
      <c r="EA113" s="4">
        <v>1.53</v>
      </c>
      <c r="EB113" s="4">
        <v>0.22</v>
      </c>
      <c r="EC113" s="4">
        <v>3.61</v>
      </c>
      <c r="ED113" s="4">
        <v>0.68</v>
      </c>
      <c r="EM113" s="4">
        <v>8.5399999999999991</v>
      </c>
      <c r="EO113" s="4">
        <v>4.22</v>
      </c>
      <c r="EP113" s="4">
        <v>0.96</v>
      </c>
      <c r="FP113" s="1" t="s">
        <v>4375</v>
      </c>
    </row>
    <row r="114" spans="1:172" x14ac:dyDescent="0.35">
      <c r="A114" s="1" t="s">
        <v>4372</v>
      </c>
      <c r="C114" s="1" t="s">
        <v>4393</v>
      </c>
      <c r="E114" s="55">
        <v>41.454444000000002</v>
      </c>
      <c r="F114" s="55">
        <v>41.454444000000002</v>
      </c>
      <c r="G114" s="55">
        <v>121.105</v>
      </c>
      <c r="H114" s="55">
        <v>121.105</v>
      </c>
      <c r="L114" s="1" t="s">
        <v>4399</v>
      </c>
      <c r="M114" s="1" t="s">
        <v>2620</v>
      </c>
      <c r="Q114" s="58">
        <v>122</v>
      </c>
      <c r="AB114" s="50">
        <v>57.07</v>
      </c>
      <c r="AC114" s="50">
        <v>1.01</v>
      </c>
      <c r="AE114" s="50">
        <v>13.4</v>
      </c>
      <c r="AG114" s="4">
        <v>7.39</v>
      </c>
      <c r="AJ114" s="4">
        <v>6.62</v>
      </c>
      <c r="AK114" s="4">
        <v>7.52</v>
      </c>
      <c r="AL114" s="4">
        <v>0.11</v>
      </c>
      <c r="AN114" s="4">
        <v>1.69</v>
      </c>
      <c r="AO114" s="4">
        <v>3.39</v>
      </c>
      <c r="AP114" s="4">
        <v>0.28000000000000003</v>
      </c>
      <c r="BF114" s="4">
        <v>1.85</v>
      </c>
      <c r="CK114" s="4">
        <v>818.2</v>
      </c>
      <c r="CO114" s="4">
        <v>182.4</v>
      </c>
      <c r="CW114" s="4">
        <v>46.78</v>
      </c>
      <c r="CX114" s="4">
        <v>796.3</v>
      </c>
      <c r="CY114" s="4">
        <v>16.920000000000002</v>
      </c>
      <c r="CZ114" s="4">
        <v>141.1</v>
      </c>
      <c r="DA114" s="4">
        <v>11.03</v>
      </c>
      <c r="DM114" s="4">
        <v>2.36</v>
      </c>
      <c r="DN114" s="4">
        <v>737.2</v>
      </c>
      <c r="DO114" s="4">
        <v>25.45</v>
      </c>
      <c r="DP114" s="4">
        <v>53.37</v>
      </c>
      <c r="DQ114" s="4">
        <v>5.75</v>
      </c>
      <c r="DR114" s="4">
        <v>22.71</v>
      </c>
      <c r="DS114" s="4">
        <v>4.46</v>
      </c>
      <c r="DT114" s="4">
        <v>1.36</v>
      </c>
      <c r="DU114" s="4">
        <v>3.76</v>
      </c>
      <c r="DV114" s="4">
        <v>0.56999999999999995</v>
      </c>
      <c r="DW114" s="4">
        <v>3.39</v>
      </c>
      <c r="DX114" s="4">
        <v>0.64</v>
      </c>
      <c r="DY114" s="4">
        <v>1.81</v>
      </c>
      <c r="DZ114" s="4">
        <v>0.24</v>
      </c>
      <c r="EA114" s="4">
        <v>1.52</v>
      </c>
      <c r="EB114" s="4">
        <v>0.23</v>
      </c>
      <c r="EC114" s="4">
        <v>3.59</v>
      </c>
      <c r="ED114" s="4">
        <v>0.65</v>
      </c>
      <c r="EM114" s="4">
        <v>6.14</v>
      </c>
      <c r="EO114" s="4">
        <v>4.0199999999999996</v>
      </c>
      <c r="EP114" s="4">
        <v>0.96</v>
      </c>
      <c r="FP114" s="1" t="s">
        <v>4375</v>
      </c>
    </row>
    <row r="115" spans="1:172" x14ac:dyDescent="0.35">
      <c r="A115" s="1" t="s">
        <v>4372</v>
      </c>
      <c r="C115" s="1" t="s">
        <v>4400</v>
      </c>
      <c r="E115" s="55">
        <v>41.454444000000002</v>
      </c>
      <c r="F115" s="55">
        <v>41.454444000000002</v>
      </c>
      <c r="G115" s="55">
        <v>121.105</v>
      </c>
      <c r="H115" s="55">
        <v>121.105</v>
      </c>
      <c r="L115" s="1" t="s">
        <v>4401</v>
      </c>
      <c r="M115" s="1" t="s">
        <v>805</v>
      </c>
      <c r="Q115" s="58">
        <v>122</v>
      </c>
      <c r="AB115" s="50">
        <v>61.84</v>
      </c>
      <c r="AC115" s="50">
        <v>0.74</v>
      </c>
      <c r="AE115" s="50">
        <v>16.22</v>
      </c>
      <c r="AG115" s="4">
        <v>5.57</v>
      </c>
      <c r="AJ115" s="4">
        <v>4.83</v>
      </c>
      <c r="AK115" s="4">
        <v>2.64</v>
      </c>
      <c r="AL115" s="4">
        <v>0.09</v>
      </c>
      <c r="AN115" s="4">
        <v>2.52</v>
      </c>
      <c r="AO115" s="4">
        <v>3.75</v>
      </c>
      <c r="AP115" s="4">
        <v>0.22</v>
      </c>
      <c r="BF115" s="4">
        <v>1.77</v>
      </c>
      <c r="CK115" s="4">
        <v>382</v>
      </c>
      <c r="CO115" s="4">
        <v>18.899999999999999</v>
      </c>
      <c r="CW115" s="4">
        <v>93.14</v>
      </c>
      <c r="CX115" s="4">
        <v>606.4</v>
      </c>
      <c r="CY115" s="4">
        <v>19.02</v>
      </c>
      <c r="CZ115" s="4">
        <v>179.1</v>
      </c>
      <c r="DA115" s="4">
        <v>11.33</v>
      </c>
      <c r="DM115" s="4">
        <v>2.7</v>
      </c>
      <c r="DN115" s="4">
        <v>798.1</v>
      </c>
      <c r="DO115" s="4">
        <v>30.14</v>
      </c>
      <c r="DP115" s="4">
        <v>60.93</v>
      </c>
      <c r="DQ115" s="4">
        <v>6.7</v>
      </c>
      <c r="DR115" s="4">
        <v>24.91</v>
      </c>
      <c r="DS115" s="4">
        <v>4.59</v>
      </c>
      <c r="DT115" s="4">
        <v>1.1399999999999999</v>
      </c>
      <c r="DU115" s="4">
        <v>3.94</v>
      </c>
      <c r="DV115" s="4">
        <v>0.61</v>
      </c>
      <c r="DW115" s="4">
        <v>3.4</v>
      </c>
      <c r="DX115" s="4">
        <v>0.64</v>
      </c>
      <c r="DY115" s="4">
        <v>1.96</v>
      </c>
      <c r="DZ115" s="4">
        <v>0.28000000000000003</v>
      </c>
      <c r="EA115" s="4">
        <v>1.79</v>
      </c>
      <c r="EB115" s="4">
        <v>0.22</v>
      </c>
      <c r="EC115" s="4">
        <v>4.76</v>
      </c>
      <c r="ED115" s="4">
        <v>0.83</v>
      </c>
      <c r="EM115" s="4">
        <v>13.79</v>
      </c>
      <c r="EO115" s="4">
        <v>8.86</v>
      </c>
      <c r="EP115" s="4">
        <v>2.65</v>
      </c>
      <c r="FP115" s="1" t="s">
        <v>4375</v>
      </c>
    </row>
    <row r="116" spans="1:172" x14ac:dyDescent="0.35">
      <c r="A116" s="1" t="s">
        <v>4372</v>
      </c>
      <c r="C116" s="1" t="s">
        <v>4400</v>
      </c>
      <c r="E116" s="55">
        <v>41.454444000000002</v>
      </c>
      <c r="F116" s="55">
        <v>41.454444000000002</v>
      </c>
      <c r="G116" s="55">
        <v>121.105</v>
      </c>
      <c r="H116" s="55">
        <v>121.105</v>
      </c>
      <c r="L116" s="1" t="s">
        <v>4402</v>
      </c>
      <c r="M116" s="1" t="s">
        <v>805</v>
      </c>
      <c r="Q116" s="58">
        <v>122</v>
      </c>
      <c r="AB116" s="50">
        <v>60.31</v>
      </c>
      <c r="AC116" s="50">
        <v>0.77</v>
      </c>
      <c r="AE116" s="50">
        <v>16.89</v>
      </c>
      <c r="AG116" s="4">
        <v>5.99</v>
      </c>
      <c r="AJ116" s="4">
        <v>5.09</v>
      </c>
      <c r="AK116" s="4">
        <v>2.83</v>
      </c>
      <c r="AL116" s="4">
        <v>0.09</v>
      </c>
      <c r="AN116" s="4">
        <v>2.63</v>
      </c>
      <c r="AO116" s="4">
        <v>3.92</v>
      </c>
      <c r="AP116" s="4">
        <v>0.23</v>
      </c>
      <c r="BF116" s="4">
        <v>1.81</v>
      </c>
      <c r="CK116" s="4">
        <v>367.5</v>
      </c>
      <c r="CO116" s="4">
        <v>15.8</v>
      </c>
      <c r="CW116" s="4">
        <v>90.68</v>
      </c>
      <c r="CX116" s="4">
        <v>596.29999999999995</v>
      </c>
      <c r="CY116" s="4">
        <v>18.95</v>
      </c>
      <c r="CZ116" s="4">
        <v>176.3</v>
      </c>
      <c r="DA116" s="4">
        <v>11.3</v>
      </c>
      <c r="DM116" s="4">
        <v>2.61</v>
      </c>
      <c r="DN116" s="4">
        <v>740</v>
      </c>
      <c r="DO116" s="4">
        <v>29.73</v>
      </c>
      <c r="DP116" s="4">
        <v>59.28</v>
      </c>
      <c r="DQ116" s="4">
        <v>6.44</v>
      </c>
      <c r="DR116" s="4">
        <v>25.29</v>
      </c>
      <c r="DS116" s="4">
        <v>4.66</v>
      </c>
      <c r="DT116" s="4">
        <v>1.21</v>
      </c>
      <c r="DU116" s="4">
        <v>3.95</v>
      </c>
      <c r="DV116" s="4">
        <v>0.57999999999999996</v>
      </c>
      <c r="DW116" s="4">
        <v>3.35</v>
      </c>
      <c r="DX116" s="4">
        <v>0.62</v>
      </c>
      <c r="DY116" s="4">
        <v>1.76</v>
      </c>
      <c r="DZ116" s="4">
        <v>0.27</v>
      </c>
      <c r="EA116" s="4">
        <v>1.73</v>
      </c>
      <c r="EB116" s="4">
        <v>0.24</v>
      </c>
      <c r="EC116" s="4">
        <v>4.6500000000000004</v>
      </c>
      <c r="ED116" s="4">
        <v>0.79</v>
      </c>
      <c r="EM116" s="4">
        <v>11.73</v>
      </c>
      <c r="EO116" s="4">
        <v>8.6199999999999992</v>
      </c>
      <c r="EP116" s="4">
        <v>2.5</v>
      </c>
      <c r="FP116" s="1" t="s">
        <v>4375</v>
      </c>
    </row>
    <row r="117" spans="1:172" x14ac:dyDescent="0.35">
      <c r="A117" s="1" t="s">
        <v>4372</v>
      </c>
      <c r="C117" s="1" t="s">
        <v>4400</v>
      </c>
      <c r="E117" s="55">
        <v>41.454444000000002</v>
      </c>
      <c r="F117" s="55">
        <v>41.454444000000002</v>
      </c>
      <c r="G117" s="55">
        <v>121.105</v>
      </c>
      <c r="H117" s="55">
        <v>121.105</v>
      </c>
      <c r="L117" s="1" t="s">
        <v>4403</v>
      </c>
      <c r="M117" s="1" t="s">
        <v>805</v>
      </c>
      <c r="Q117" s="58">
        <v>122</v>
      </c>
      <c r="AB117" s="50">
        <v>60.37</v>
      </c>
      <c r="AC117" s="50">
        <v>0.77</v>
      </c>
      <c r="AE117" s="50">
        <v>16.77</v>
      </c>
      <c r="AG117" s="4">
        <v>5.91</v>
      </c>
      <c r="AJ117" s="4">
        <v>5.04</v>
      </c>
      <c r="AK117" s="4">
        <v>2.71</v>
      </c>
      <c r="AL117" s="4">
        <v>0.09</v>
      </c>
      <c r="AN117" s="4">
        <v>2.5299999999999998</v>
      </c>
      <c r="AO117" s="4">
        <v>3.8</v>
      </c>
      <c r="AP117" s="4">
        <v>0.22</v>
      </c>
      <c r="BF117" s="4">
        <v>1.3</v>
      </c>
      <c r="CK117" s="4">
        <v>392.1</v>
      </c>
      <c r="CO117" s="4">
        <v>14.8</v>
      </c>
      <c r="CW117" s="4">
        <v>93.28</v>
      </c>
      <c r="CX117" s="4">
        <v>636.20000000000005</v>
      </c>
      <c r="CY117" s="4">
        <v>20.02</v>
      </c>
      <c r="CZ117" s="4">
        <v>179.7</v>
      </c>
      <c r="DA117" s="4">
        <v>11.38</v>
      </c>
      <c r="DM117" s="4">
        <v>2.58</v>
      </c>
      <c r="DN117" s="4">
        <v>772.4</v>
      </c>
      <c r="DO117" s="4">
        <v>30.25</v>
      </c>
      <c r="DP117" s="4">
        <v>60.82</v>
      </c>
      <c r="DQ117" s="4">
        <v>6.58</v>
      </c>
      <c r="DR117" s="4">
        <v>25.52</v>
      </c>
      <c r="DS117" s="4">
        <v>4.9000000000000004</v>
      </c>
      <c r="DT117" s="4">
        <v>1.18</v>
      </c>
      <c r="DU117" s="4">
        <v>4.21</v>
      </c>
      <c r="DV117" s="4">
        <v>0.6</v>
      </c>
      <c r="DW117" s="4">
        <v>3.41</v>
      </c>
      <c r="DX117" s="4">
        <v>0.65</v>
      </c>
      <c r="DY117" s="4">
        <v>1.99</v>
      </c>
      <c r="DZ117" s="4">
        <v>0.26</v>
      </c>
      <c r="EA117" s="4">
        <v>1.77</v>
      </c>
      <c r="EB117" s="4">
        <v>0.25</v>
      </c>
      <c r="EC117" s="4">
        <v>4.68</v>
      </c>
      <c r="ED117" s="4">
        <v>0.8</v>
      </c>
      <c r="EM117" s="4">
        <v>12.3</v>
      </c>
      <c r="EO117" s="4">
        <v>8.74</v>
      </c>
      <c r="EP117" s="4">
        <v>2.4500000000000002</v>
      </c>
      <c r="FP117" s="1" t="s">
        <v>4375</v>
      </c>
    </row>
    <row r="118" spans="1:172" x14ac:dyDescent="0.35">
      <c r="A118" s="1" t="s">
        <v>4372</v>
      </c>
      <c r="C118" s="1" t="s">
        <v>4400</v>
      </c>
      <c r="E118" s="55">
        <v>41.454444000000002</v>
      </c>
      <c r="F118" s="55">
        <v>41.454444000000002</v>
      </c>
      <c r="G118" s="55">
        <v>121.105</v>
      </c>
      <c r="H118" s="55">
        <v>121.105</v>
      </c>
      <c r="L118" s="1" t="s">
        <v>4404</v>
      </c>
      <c r="M118" s="1" t="s">
        <v>805</v>
      </c>
      <c r="Q118" s="58">
        <v>122</v>
      </c>
      <c r="AB118" s="50">
        <v>61.8</v>
      </c>
      <c r="AC118" s="50">
        <v>0.74</v>
      </c>
      <c r="AE118" s="50">
        <v>16.32</v>
      </c>
      <c r="AG118" s="4">
        <v>5.57</v>
      </c>
      <c r="AJ118" s="4">
        <v>4.9000000000000004</v>
      </c>
      <c r="AK118" s="4">
        <v>2.57</v>
      </c>
      <c r="AL118" s="4">
        <v>0.09</v>
      </c>
      <c r="AN118" s="4">
        <v>2.48</v>
      </c>
      <c r="AO118" s="4">
        <v>3.72</v>
      </c>
      <c r="AP118" s="4">
        <v>0.22</v>
      </c>
      <c r="BF118" s="4">
        <v>1.5</v>
      </c>
      <c r="CK118" s="4">
        <v>390.6</v>
      </c>
      <c r="CO118" s="4">
        <v>15</v>
      </c>
      <c r="CW118" s="4">
        <v>93.4</v>
      </c>
      <c r="CX118" s="4">
        <v>633.79999999999995</v>
      </c>
      <c r="CY118" s="4">
        <v>19.27</v>
      </c>
      <c r="CZ118" s="4">
        <v>176.7</v>
      </c>
      <c r="DA118" s="4">
        <v>11.42</v>
      </c>
      <c r="DM118" s="4">
        <v>2.65</v>
      </c>
      <c r="DN118" s="4">
        <v>804.7</v>
      </c>
      <c r="DO118" s="4">
        <v>30.22</v>
      </c>
      <c r="DP118" s="4">
        <v>60.45</v>
      </c>
      <c r="DQ118" s="4">
        <v>6.5</v>
      </c>
      <c r="DR118" s="4">
        <v>25.59</v>
      </c>
      <c r="DS118" s="4">
        <v>4.5999999999999996</v>
      </c>
      <c r="DT118" s="4">
        <v>1.1000000000000001</v>
      </c>
      <c r="DU118" s="4">
        <v>4</v>
      </c>
      <c r="DV118" s="4">
        <v>0.61</v>
      </c>
      <c r="DW118" s="4">
        <v>3.36</v>
      </c>
      <c r="DX118" s="4">
        <v>0.62</v>
      </c>
      <c r="DY118" s="4">
        <v>1.93</v>
      </c>
      <c r="DZ118" s="4">
        <v>0.25</v>
      </c>
      <c r="EA118" s="4">
        <v>1.81</v>
      </c>
      <c r="EB118" s="4">
        <v>0.25</v>
      </c>
      <c r="EC118" s="4">
        <v>4.54</v>
      </c>
      <c r="ED118" s="4">
        <v>0.79</v>
      </c>
      <c r="EM118" s="4">
        <v>13.81</v>
      </c>
      <c r="EO118" s="4">
        <v>8.6199999999999992</v>
      </c>
      <c r="EP118" s="4">
        <v>2.39</v>
      </c>
      <c r="FP118" s="1" t="s">
        <v>4375</v>
      </c>
    </row>
    <row r="119" spans="1:172" x14ac:dyDescent="0.35">
      <c r="A119" s="1" t="s">
        <v>4372</v>
      </c>
      <c r="C119" s="1" t="s">
        <v>4400</v>
      </c>
      <c r="E119" s="55">
        <v>41.454444000000002</v>
      </c>
      <c r="F119" s="55">
        <v>41.454444000000002</v>
      </c>
      <c r="G119" s="55">
        <v>121.105</v>
      </c>
      <c r="H119" s="55">
        <v>121.105</v>
      </c>
      <c r="L119" s="1" t="s">
        <v>4405</v>
      </c>
      <c r="M119" s="1" t="s">
        <v>805</v>
      </c>
      <c r="Q119" s="58">
        <v>122</v>
      </c>
      <c r="AB119" s="50">
        <v>60.82</v>
      </c>
      <c r="AC119" s="50">
        <v>0.77</v>
      </c>
      <c r="AE119" s="50">
        <v>17.14</v>
      </c>
      <c r="AG119" s="4">
        <v>5.97</v>
      </c>
      <c r="AJ119" s="4">
        <v>5.14</v>
      </c>
      <c r="AK119" s="4">
        <v>2.73</v>
      </c>
      <c r="AL119" s="4">
        <v>0.1</v>
      </c>
      <c r="AN119" s="4">
        <v>2.64</v>
      </c>
      <c r="AO119" s="4">
        <v>3.9</v>
      </c>
      <c r="AP119" s="4">
        <v>0.23</v>
      </c>
      <c r="BF119" s="4">
        <v>0.91</v>
      </c>
      <c r="CK119" s="4">
        <v>391.5</v>
      </c>
      <c r="CO119" s="4">
        <v>14.7</v>
      </c>
      <c r="CW119" s="4">
        <v>88.78</v>
      </c>
      <c r="CX119" s="4">
        <v>616.6</v>
      </c>
      <c r="CY119" s="4">
        <v>19.29</v>
      </c>
      <c r="CZ119" s="4">
        <v>176</v>
      </c>
      <c r="DA119" s="4">
        <v>11.29</v>
      </c>
      <c r="DM119" s="4">
        <v>2.52</v>
      </c>
      <c r="DN119" s="4">
        <v>732.5</v>
      </c>
      <c r="DO119" s="4">
        <v>29.35</v>
      </c>
      <c r="DP119" s="4">
        <v>58.67</v>
      </c>
      <c r="DQ119" s="4">
        <v>6.51</v>
      </c>
      <c r="DR119" s="4">
        <v>24.38</v>
      </c>
      <c r="DS119" s="4">
        <v>4.38</v>
      </c>
      <c r="DT119" s="4">
        <v>1.1100000000000001</v>
      </c>
      <c r="DU119" s="4">
        <v>4.04</v>
      </c>
      <c r="DV119" s="4">
        <v>0.56000000000000005</v>
      </c>
      <c r="DW119" s="4">
        <v>3.3</v>
      </c>
      <c r="DX119" s="4">
        <v>0.62</v>
      </c>
      <c r="DY119" s="4">
        <v>1.85</v>
      </c>
      <c r="DZ119" s="4">
        <v>0.25</v>
      </c>
      <c r="EA119" s="4">
        <v>1.59</v>
      </c>
      <c r="EB119" s="4">
        <v>0.22</v>
      </c>
      <c r="EC119" s="4">
        <v>4.53</v>
      </c>
      <c r="ED119" s="4">
        <v>0.75</v>
      </c>
      <c r="EM119" s="4">
        <v>11.71</v>
      </c>
      <c r="EO119" s="4">
        <v>8.5299999999999994</v>
      </c>
      <c r="EP119" s="4">
        <v>2.4</v>
      </c>
      <c r="FP119" s="1" t="s">
        <v>4375</v>
      </c>
    </row>
    <row r="120" spans="1:172" x14ac:dyDescent="0.35">
      <c r="A120" s="1" t="s">
        <v>4372</v>
      </c>
      <c r="C120" s="1" t="s">
        <v>4400</v>
      </c>
      <c r="E120" s="55">
        <v>41.454444000000002</v>
      </c>
      <c r="F120" s="55">
        <v>41.454444000000002</v>
      </c>
      <c r="G120" s="55">
        <v>121.105</v>
      </c>
      <c r="H120" s="55">
        <v>121.105</v>
      </c>
      <c r="L120" s="1" t="s">
        <v>4406</v>
      </c>
      <c r="M120" s="1" t="s">
        <v>805</v>
      </c>
      <c r="Q120" s="58">
        <v>122</v>
      </c>
      <c r="AB120" s="50">
        <v>63.53</v>
      </c>
      <c r="AC120" s="50">
        <v>0.7</v>
      </c>
      <c r="AE120" s="50">
        <v>15.49</v>
      </c>
      <c r="AG120" s="4">
        <v>5.0999999999999996</v>
      </c>
      <c r="AJ120" s="4">
        <v>4.54</v>
      </c>
      <c r="AK120" s="4">
        <v>2.44</v>
      </c>
      <c r="AL120" s="4">
        <v>0.08</v>
      </c>
      <c r="AN120" s="4">
        <v>2.39</v>
      </c>
      <c r="AO120" s="4">
        <v>3.5</v>
      </c>
      <c r="AP120" s="4">
        <v>0.21</v>
      </c>
      <c r="BF120" s="4">
        <v>1.44</v>
      </c>
      <c r="CK120" s="4">
        <v>418.9</v>
      </c>
      <c r="CO120" s="4">
        <v>18.2</v>
      </c>
      <c r="CW120" s="4">
        <v>97.76</v>
      </c>
      <c r="CX120" s="4">
        <v>630</v>
      </c>
      <c r="CY120" s="4">
        <v>19.850000000000001</v>
      </c>
      <c r="CZ120" s="4">
        <v>182.6</v>
      </c>
      <c r="DA120" s="4">
        <v>11.6</v>
      </c>
      <c r="DM120" s="4">
        <v>2.7</v>
      </c>
      <c r="DN120" s="4">
        <v>806.1</v>
      </c>
      <c r="DO120" s="4">
        <v>30.9</v>
      </c>
      <c r="DP120" s="4">
        <v>62.01</v>
      </c>
      <c r="DQ120" s="4">
        <v>6.74</v>
      </c>
      <c r="DR120" s="4">
        <v>25.52</v>
      </c>
      <c r="DS120" s="4">
        <v>4.8600000000000003</v>
      </c>
      <c r="DT120" s="4">
        <v>1.2</v>
      </c>
      <c r="DU120" s="4">
        <v>4.12</v>
      </c>
      <c r="DV120" s="4">
        <v>0.6</v>
      </c>
      <c r="DW120" s="4">
        <v>3.35</v>
      </c>
      <c r="DX120" s="4">
        <v>0.66</v>
      </c>
      <c r="DY120" s="4">
        <v>1.92</v>
      </c>
      <c r="DZ120" s="4">
        <v>0.27</v>
      </c>
      <c r="EA120" s="4">
        <v>1.76</v>
      </c>
      <c r="EB120" s="4">
        <v>0.24</v>
      </c>
      <c r="EC120" s="4">
        <v>4.88</v>
      </c>
      <c r="ED120" s="4">
        <v>0.81</v>
      </c>
      <c r="EM120" s="4">
        <v>13.04</v>
      </c>
      <c r="EO120" s="4">
        <v>8.8800000000000008</v>
      </c>
      <c r="EP120" s="4">
        <v>2.59</v>
      </c>
      <c r="FP120" s="1" t="s">
        <v>4375</v>
      </c>
    </row>
    <row r="121" spans="1:172" x14ac:dyDescent="0.35">
      <c r="A121" s="1" t="s">
        <v>4407</v>
      </c>
      <c r="C121" s="1" t="s">
        <v>4408</v>
      </c>
      <c r="D121" s="1" t="s">
        <v>4409</v>
      </c>
      <c r="E121" s="56">
        <v>39.978450000000002</v>
      </c>
      <c r="F121" s="56">
        <v>39.978450000000002</v>
      </c>
      <c r="G121" s="56">
        <v>115.91416700000001</v>
      </c>
      <c r="H121" s="56">
        <v>115.91416700000001</v>
      </c>
      <c r="L121" s="1" t="s">
        <v>4410</v>
      </c>
      <c r="M121" s="1" t="s">
        <v>4411</v>
      </c>
      <c r="Q121" s="54">
        <v>137</v>
      </c>
      <c r="AB121" s="50">
        <v>60.45</v>
      </c>
      <c r="AC121" s="50">
        <v>0.71</v>
      </c>
      <c r="AE121" s="50">
        <v>16.68</v>
      </c>
      <c r="AI121" s="4">
        <v>5.3358140000000001</v>
      </c>
      <c r="AJ121" s="4">
        <v>4.22</v>
      </c>
      <c r="AK121" s="4">
        <v>2.83</v>
      </c>
      <c r="AL121" s="4">
        <v>0.11</v>
      </c>
      <c r="AN121" s="4">
        <v>2.34</v>
      </c>
      <c r="AO121" s="4">
        <v>4.8099999999999996</v>
      </c>
      <c r="AP121" s="4">
        <v>0.26</v>
      </c>
      <c r="BF121" s="4">
        <v>2.0099999999999998</v>
      </c>
      <c r="BT121" s="4">
        <v>13.21</v>
      </c>
      <c r="BU121" s="4">
        <v>1.72</v>
      </c>
      <c r="CH121" s="4">
        <v>6.7</v>
      </c>
      <c r="CJ121" s="4">
        <v>111</v>
      </c>
      <c r="CK121" s="4">
        <v>26</v>
      </c>
      <c r="CN121" s="4">
        <v>28</v>
      </c>
      <c r="CO121" s="4">
        <v>12</v>
      </c>
      <c r="CP121" s="4">
        <v>22</v>
      </c>
      <c r="CQ121" s="4">
        <v>81</v>
      </c>
      <c r="CR121" s="4">
        <v>21.09</v>
      </c>
      <c r="CW121" s="4">
        <v>38</v>
      </c>
      <c r="CX121" s="4">
        <v>624</v>
      </c>
      <c r="CY121" s="4">
        <v>12</v>
      </c>
      <c r="CZ121" s="4">
        <v>159</v>
      </c>
      <c r="DA121" s="4">
        <v>10.27</v>
      </c>
      <c r="DM121" s="4">
        <v>0.43</v>
      </c>
      <c r="DN121" s="4">
        <v>1285</v>
      </c>
      <c r="DO121" s="4">
        <v>33.19</v>
      </c>
      <c r="DP121" s="4">
        <v>68.84</v>
      </c>
      <c r="DQ121" s="4">
        <v>7.75</v>
      </c>
      <c r="DR121" s="4">
        <v>28.05</v>
      </c>
      <c r="DS121" s="4">
        <v>4.83</v>
      </c>
      <c r="DT121" s="4">
        <v>1.48</v>
      </c>
      <c r="DU121" s="4">
        <v>3.74</v>
      </c>
      <c r="DV121" s="4">
        <v>0.54</v>
      </c>
      <c r="DW121" s="4">
        <v>2.71</v>
      </c>
      <c r="DX121" s="4">
        <v>0.47</v>
      </c>
      <c r="DY121" s="4">
        <v>1.2</v>
      </c>
      <c r="DZ121" s="4">
        <v>0.17</v>
      </c>
      <c r="EA121" s="4">
        <v>1.1499999999999999</v>
      </c>
      <c r="EB121" s="4">
        <v>0.18</v>
      </c>
      <c r="EC121" s="4">
        <v>3.44</v>
      </c>
      <c r="ED121" s="4">
        <v>0.57999999999999996</v>
      </c>
      <c r="EM121" s="4">
        <v>12.86</v>
      </c>
      <c r="EN121" s="1"/>
      <c r="EO121" s="4">
        <v>4.97</v>
      </c>
      <c r="EP121" s="4">
        <v>1.1499999999999999</v>
      </c>
      <c r="FP121" s="1" t="s">
        <v>4412</v>
      </c>
    </row>
    <row r="122" spans="1:172" x14ac:dyDescent="0.35">
      <c r="A122" s="1" t="s">
        <v>4407</v>
      </c>
      <c r="C122" s="1" t="s">
        <v>4408</v>
      </c>
      <c r="D122" s="1" t="s">
        <v>4409</v>
      </c>
      <c r="E122" s="56">
        <v>39.978450000000002</v>
      </c>
      <c r="F122" s="56">
        <v>39.978450000000002</v>
      </c>
      <c r="G122" s="56">
        <v>115.91416700000001</v>
      </c>
      <c r="H122" s="56">
        <v>115.91416700000001</v>
      </c>
      <c r="L122" s="1" t="s">
        <v>4413</v>
      </c>
      <c r="M122" s="1" t="s">
        <v>805</v>
      </c>
      <c r="Q122" s="54">
        <v>137</v>
      </c>
      <c r="AB122" s="50">
        <v>60.23</v>
      </c>
      <c r="AC122" s="50">
        <v>0.83</v>
      </c>
      <c r="AE122" s="50">
        <v>15.93</v>
      </c>
      <c r="AI122" s="4">
        <v>6.1816260000000005</v>
      </c>
      <c r="AJ122" s="4">
        <v>4.01</v>
      </c>
      <c r="AK122" s="4">
        <v>3.23</v>
      </c>
      <c r="AL122" s="4">
        <v>0.1</v>
      </c>
      <c r="AN122" s="4">
        <v>2.4</v>
      </c>
      <c r="AO122" s="4">
        <v>4.0999999999999996</v>
      </c>
      <c r="AP122" s="4">
        <v>0.3</v>
      </c>
      <c r="BF122" s="4">
        <v>2.4500000000000002</v>
      </c>
      <c r="BT122" s="4">
        <v>17.170000000000002</v>
      </c>
      <c r="BU122" s="4">
        <v>1.58</v>
      </c>
      <c r="CH122" s="4">
        <v>11</v>
      </c>
      <c r="CJ122" s="4">
        <v>132</v>
      </c>
      <c r="CK122" s="4">
        <v>33</v>
      </c>
      <c r="CN122" s="4">
        <v>53</v>
      </c>
      <c r="CO122" s="4">
        <v>15</v>
      </c>
      <c r="CP122" s="4">
        <v>24</v>
      </c>
      <c r="CQ122" s="4">
        <v>94</v>
      </c>
      <c r="CR122" s="4">
        <v>19.739999999999998</v>
      </c>
      <c r="CW122" s="4">
        <v>42</v>
      </c>
      <c r="CX122" s="4">
        <v>862</v>
      </c>
      <c r="CY122" s="4">
        <v>14</v>
      </c>
      <c r="CZ122" s="4">
        <v>173</v>
      </c>
      <c r="DA122" s="4">
        <v>10.28</v>
      </c>
      <c r="DM122" s="4">
        <v>0.83</v>
      </c>
      <c r="DN122" s="4">
        <v>1483</v>
      </c>
      <c r="DO122" s="4">
        <v>36.409999999999997</v>
      </c>
      <c r="DP122" s="4">
        <v>77.36</v>
      </c>
      <c r="DQ122" s="4">
        <v>8.69</v>
      </c>
      <c r="DR122" s="4">
        <v>32.28</v>
      </c>
      <c r="DS122" s="4">
        <v>5.4</v>
      </c>
      <c r="DT122" s="4">
        <v>1.65</v>
      </c>
      <c r="DU122" s="4">
        <v>4.22</v>
      </c>
      <c r="DV122" s="4">
        <v>0.61</v>
      </c>
      <c r="DW122" s="4">
        <v>3.05</v>
      </c>
      <c r="DX122" s="4">
        <v>0.52</v>
      </c>
      <c r="DY122" s="4">
        <v>1.38</v>
      </c>
      <c r="DZ122" s="4">
        <v>0.2</v>
      </c>
      <c r="EA122" s="4">
        <v>1.25</v>
      </c>
      <c r="EB122" s="4">
        <v>0.19</v>
      </c>
      <c r="EC122" s="4">
        <v>3.73</v>
      </c>
      <c r="ED122" s="4">
        <v>0.56000000000000005</v>
      </c>
      <c r="EM122" s="4">
        <v>13.7</v>
      </c>
      <c r="EN122" s="1"/>
      <c r="EO122" s="4">
        <v>4.92</v>
      </c>
      <c r="EP122" s="4">
        <v>1.1499999999999999</v>
      </c>
      <c r="FP122" s="1" t="s">
        <v>4412</v>
      </c>
    </row>
    <row r="123" spans="1:172" x14ac:dyDescent="0.35">
      <c r="A123" s="1" t="s">
        <v>4407</v>
      </c>
      <c r="C123" s="1" t="s">
        <v>4408</v>
      </c>
      <c r="D123" s="1" t="s">
        <v>4409</v>
      </c>
      <c r="E123" s="56">
        <v>39.978450000000002</v>
      </c>
      <c r="F123" s="56">
        <v>39.978450000000002</v>
      </c>
      <c r="G123" s="56">
        <v>115.91416700000001</v>
      </c>
      <c r="H123" s="56">
        <v>115.91416700000001</v>
      </c>
      <c r="L123" s="1" t="s">
        <v>4414</v>
      </c>
      <c r="M123" s="1" t="s">
        <v>805</v>
      </c>
      <c r="Q123" s="54">
        <v>137</v>
      </c>
      <c r="AB123" s="50">
        <v>58.61</v>
      </c>
      <c r="AC123" s="50">
        <v>0.66</v>
      </c>
      <c r="AE123" s="50">
        <v>17.84</v>
      </c>
      <c r="AI123" s="4">
        <v>5.6147520000000002</v>
      </c>
      <c r="AJ123" s="4">
        <v>3.68</v>
      </c>
      <c r="AK123" s="4">
        <v>2.73</v>
      </c>
      <c r="AL123" s="4">
        <v>0.1</v>
      </c>
      <c r="AN123" s="4">
        <v>3.28</v>
      </c>
      <c r="AO123" s="4">
        <v>4.54</v>
      </c>
      <c r="AP123" s="4">
        <v>0.34</v>
      </c>
      <c r="BF123" s="4">
        <v>2.14</v>
      </c>
      <c r="BT123" s="4">
        <v>15.76</v>
      </c>
      <c r="BU123" s="4">
        <v>1.26</v>
      </c>
      <c r="CH123" s="4">
        <v>2.4</v>
      </c>
      <c r="CJ123" s="4">
        <v>93</v>
      </c>
      <c r="CK123" s="4">
        <v>19</v>
      </c>
      <c r="CN123" s="4">
        <v>51</v>
      </c>
      <c r="CO123" s="4">
        <v>8</v>
      </c>
      <c r="CP123" s="4">
        <v>20</v>
      </c>
      <c r="CQ123" s="4">
        <v>89</v>
      </c>
      <c r="CR123" s="4">
        <v>18.18</v>
      </c>
      <c r="CW123" s="4">
        <v>59</v>
      </c>
      <c r="CX123" s="4">
        <v>548</v>
      </c>
      <c r="CY123" s="4">
        <v>15</v>
      </c>
      <c r="CZ123" s="4">
        <v>178</v>
      </c>
      <c r="DA123" s="4">
        <v>8.02</v>
      </c>
      <c r="DM123" s="4">
        <v>0.55000000000000004</v>
      </c>
      <c r="DN123" s="4">
        <v>1368</v>
      </c>
      <c r="DO123" s="4">
        <v>33.14</v>
      </c>
      <c r="DP123" s="4">
        <v>67.33</v>
      </c>
      <c r="DQ123" s="4">
        <v>8.26</v>
      </c>
      <c r="DR123" s="4">
        <v>30.73</v>
      </c>
      <c r="DS123" s="4">
        <v>5.22</v>
      </c>
      <c r="DT123" s="4">
        <v>1.67</v>
      </c>
      <c r="DU123" s="4">
        <v>4.0599999999999996</v>
      </c>
      <c r="DV123" s="4">
        <v>0.59</v>
      </c>
      <c r="DW123" s="4">
        <v>3.03</v>
      </c>
      <c r="DX123" s="4">
        <v>0.53</v>
      </c>
      <c r="DY123" s="4">
        <v>1.36</v>
      </c>
      <c r="DZ123" s="4">
        <v>0.19</v>
      </c>
      <c r="EA123" s="4">
        <v>1.2</v>
      </c>
      <c r="EB123" s="4">
        <v>0.19</v>
      </c>
      <c r="EC123" s="4">
        <v>3.97</v>
      </c>
      <c r="ED123" s="4">
        <v>0.43</v>
      </c>
      <c r="EM123" s="4">
        <v>6.5</v>
      </c>
      <c r="EN123" s="1"/>
      <c r="EO123" s="4">
        <v>2.74</v>
      </c>
      <c r="EP123" s="4">
        <v>0.64</v>
      </c>
      <c r="FP123" s="1" t="s">
        <v>4412</v>
      </c>
    </row>
    <row r="124" spans="1:172" x14ac:dyDescent="0.35">
      <c r="A124" s="1" t="s">
        <v>4407</v>
      </c>
      <c r="C124" s="1" t="s">
        <v>4408</v>
      </c>
      <c r="D124" s="1" t="s">
        <v>4409</v>
      </c>
      <c r="E124" s="56">
        <v>39.978450000000002</v>
      </c>
      <c r="F124" s="56">
        <v>39.978450000000002</v>
      </c>
      <c r="G124" s="56">
        <v>115.91416700000001</v>
      </c>
      <c r="H124" s="56">
        <v>115.91416700000001</v>
      </c>
      <c r="L124" s="1" t="s">
        <v>4415</v>
      </c>
      <c r="M124" s="1" t="s">
        <v>805</v>
      </c>
      <c r="Q124" s="54">
        <v>137</v>
      </c>
      <c r="AB124" s="50">
        <v>56.67</v>
      </c>
      <c r="AC124" s="50">
        <v>0.84</v>
      </c>
      <c r="AE124" s="50">
        <v>17.87</v>
      </c>
      <c r="AI124" s="4">
        <v>6.1816260000000005</v>
      </c>
      <c r="AJ124" s="4">
        <v>4.93</v>
      </c>
      <c r="AK124" s="4">
        <v>2.6</v>
      </c>
      <c r="AL124" s="4">
        <v>0.14000000000000001</v>
      </c>
      <c r="AN124" s="4">
        <v>2.76</v>
      </c>
      <c r="AO124" s="4">
        <v>4.2300000000000004</v>
      </c>
      <c r="AP124" s="4">
        <v>0.51</v>
      </c>
      <c r="BF124" s="4">
        <v>2.5499999999999998</v>
      </c>
      <c r="BT124" s="4">
        <v>17.8</v>
      </c>
      <c r="BU124" s="4">
        <v>1.3</v>
      </c>
      <c r="CH124" s="4">
        <v>4.92</v>
      </c>
      <c r="CJ124" s="4">
        <v>110</v>
      </c>
      <c r="CK124" s="4">
        <v>4</v>
      </c>
      <c r="CN124" s="4">
        <v>27</v>
      </c>
      <c r="CO124" s="4">
        <v>2</v>
      </c>
      <c r="CP124" s="4">
        <v>24</v>
      </c>
      <c r="CQ124" s="4">
        <v>98</v>
      </c>
      <c r="CR124" s="4">
        <v>23.96</v>
      </c>
      <c r="CW124" s="4">
        <v>65</v>
      </c>
      <c r="CX124" s="4">
        <v>969</v>
      </c>
      <c r="CY124" s="4">
        <v>16</v>
      </c>
      <c r="CZ124" s="4">
        <v>181</v>
      </c>
      <c r="DA124" s="4">
        <v>9.2200000000000006</v>
      </c>
      <c r="DM124" s="4">
        <v>1.1299999999999999</v>
      </c>
      <c r="DN124" s="4">
        <v>1136</v>
      </c>
      <c r="DO124" s="4">
        <v>35.97</v>
      </c>
      <c r="DP124" s="4">
        <v>79.47</v>
      </c>
      <c r="DQ124" s="4">
        <v>9.31</v>
      </c>
      <c r="DR124" s="4">
        <v>35.81</v>
      </c>
      <c r="DS124" s="4">
        <v>6.1</v>
      </c>
      <c r="DT124" s="4">
        <v>1.89</v>
      </c>
      <c r="DU124" s="4">
        <v>4.62</v>
      </c>
      <c r="DV124" s="4">
        <v>0.66</v>
      </c>
      <c r="DW124" s="4">
        <v>3.4</v>
      </c>
      <c r="DX124" s="4">
        <v>0.57999999999999996</v>
      </c>
      <c r="DY124" s="4">
        <v>1.49</v>
      </c>
      <c r="DZ124" s="4">
        <v>0.21</v>
      </c>
      <c r="EA124" s="4">
        <v>1.34</v>
      </c>
      <c r="EB124" s="4">
        <v>0.21</v>
      </c>
      <c r="EC124" s="4">
        <v>3.87</v>
      </c>
      <c r="ED124" s="4">
        <v>0.45</v>
      </c>
      <c r="EM124" s="4">
        <v>12.96</v>
      </c>
      <c r="EN124" s="1"/>
      <c r="EO124" s="4">
        <v>2.71</v>
      </c>
      <c r="EP124" s="4">
        <v>0.63</v>
      </c>
      <c r="FP124" s="1" t="s">
        <v>4412</v>
      </c>
    </row>
    <row r="125" spans="1:172" x14ac:dyDescent="0.35">
      <c r="A125" s="1" t="s">
        <v>4407</v>
      </c>
      <c r="C125" s="1" t="s">
        <v>4408</v>
      </c>
      <c r="D125" s="1" t="s">
        <v>4409</v>
      </c>
      <c r="E125" s="56">
        <v>39.978450000000002</v>
      </c>
      <c r="F125" s="56">
        <v>39.978450000000002</v>
      </c>
      <c r="G125" s="56">
        <v>115.91416700000001</v>
      </c>
      <c r="H125" s="56">
        <v>115.91416700000001</v>
      </c>
      <c r="L125" s="1" t="s">
        <v>4416</v>
      </c>
      <c r="M125" s="1" t="s">
        <v>805</v>
      </c>
      <c r="Q125" s="54">
        <v>137</v>
      </c>
      <c r="AB125" s="50">
        <v>58.71</v>
      </c>
      <c r="AC125" s="50">
        <v>1.1399999999999999</v>
      </c>
      <c r="AE125" s="50">
        <v>17.13</v>
      </c>
      <c r="AI125" s="4">
        <v>6.2896020000000004</v>
      </c>
      <c r="AJ125" s="4">
        <v>4.68</v>
      </c>
      <c r="AK125" s="4">
        <v>2.42</v>
      </c>
      <c r="AL125" s="4">
        <v>0.08</v>
      </c>
      <c r="AN125" s="4">
        <v>4.1100000000000003</v>
      </c>
      <c r="AO125" s="4">
        <v>3.37</v>
      </c>
      <c r="AP125" s="4">
        <v>0.55000000000000004</v>
      </c>
      <c r="BF125" s="4">
        <v>1.49</v>
      </c>
      <c r="BT125" s="4">
        <v>14.97</v>
      </c>
      <c r="BU125" s="4">
        <v>1.73</v>
      </c>
      <c r="CH125" s="4">
        <v>8.4499999999999993</v>
      </c>
      <c r="CJ125" s="4">
        <v>136</v>
      </c>
      <c r="CK125" s="4">
        <v>12</v>
      </c>
      <c r="CN125" s="4">
        <v>34</v>
      </c>
      <c r="CO125" s="4">
        <v>12</v>
      </c>
      <c r="CP125" s="4">
        <v>35</v>
      </c>
      <c r="CQ125" s="4">
        <v>115</v>
      </c>
      <c r="CR125" s="4">
        <v>24.25</v>
      </c>
      <c r="CW125" s="4">
        <v>65</v>
      </c>
      <c r="CX125" s="4">
        <v>969</v>
      </c>
      <c r="CY125" s="4">
        <v>19</v>
      </c>
      <c r="CZ125" s="4">
        <v>263</v>
      </c>
      <c r="DA125" s="4">
        <v>13.67</v>
      </c>
      <c r="DM125" s="4">
        <v>0.68</v>
      </c>
      <c r="DN125" s="4">
        <v>2042</v>
      </c>
      <c r="DO125" s="4">
        <v>53.54</v>
      </c>
      <c r="DP125" s="4">
        <v>111.77</v>
      </c>
      <c r="DQ125" s="4">
        <v>12.55</v>
      </c>
      <c r="DR125" s="4">
        <v>47.27</v>
      </c>
      <c r="DS125" s="4">
        <v>7.61</v>
      </c>
      <c r="DT125" s="4">
        <v>2.2799999999999998</v>
      </c>
      <c r="DU125" s="4">
        <v>5.65</v>
      </c>
      <c r="DV125" s="4">
        <v>0.8</v>
      </c>
      <c r="DW125" s="4">
        <v>3.98</v>
      </c>
      <c r="DX125" s="4">
        <v>0.66</v>
      </c>
      <c r="DY125" s="4">
        <v>1.76</v>
      </c>
      <c r="DZ125" s="4">
        <v>0.22</v>
      </c>
      <c r="EA125" s="4">
        <v>1.49</v>
      </c>
      <c r="EB125" s="4">
        <v>0.23</v>
      </c>
      <c r="EC125" s="4">
        <v>5.77</v>
      </c>
      <c r="ED125" s="4">
        <v>0.68</v>
      </c>
      <c r="EM125" s="4">
        <v>13.37</v>
      </c>
      <c r="EN125" s="1"/>
      <c r="EO125" s="4">
        <v>4.6399999999999997</v>
      </c>
      <c r="EP125" s="4">
        <v>1.01</v>
      </c>
      <c r="FP125" s="1" t="s">
        <v>4412</v>
      </c>
    </row>
    <row r="126" spans="1:172" x14ac:dyDescent="0.35">
      <c r="A126" s="1" t="s">
        <v>4407</v>
      </c>
      <c r="C126" s="1" t="s">
        <v>4408</v>
      </c>
      <c r="D126" s="1" t="s">
        <v>4409</v>
      </c>
      <c r="E126" s="56">
        <v>39.978450000000002</v>
      </c>
      <c r="F126" s="56">
        <v>39.978450000000002</v>
      </c>
      <c r="G126" s="56">
        <v>115.91416700000001</v>
      </c>
      <c r="H126" s="56">
        <v>115.91416700000001</v>
      </c>
      <c r="L126" s="1" t="s">
        <v>4417</v>
      </c>
      <c r="M126" s="1" t="s">
        <v>805</v>
      </c>
      <c r="Q126" s="54">
        <v>137</v>
      </c>
      <c r="AB126" s="50">
        <v>60.83</v>
      </c>
      <c r="AC126" s="50">
        <v>0.59</v>
      </c>
      <c r="AE126" s="50">
        <v>17.45</v>
      </c>
      <c r="AI126" s="4">
        <v>5.083870000000001</v>
      </c>
      <c r="AJ126" s="4">
        <v>4</v>
      </c>
      <c r="AK126" s="4">
        <v>2.15</v>
      </c>
      <c r="AL126" s="4">
        <v>0.1</v>
      </c>
      <c r="AN126" s="4">
        <v>2.68</v>
      </c>
      <c r="AO126" s="4">
        <v>4.72</v>
      </c>
      <c r="AP126" s="4">
        <v>0.34</v>
      </c>
      <c r="BF126" s="4">
        <v>1.59</v>
      </c>
      <c r="BT126" s="4">
        <v>9.6999999999999993</v>
      </c>
      <c r="BU126" s="4">
        <v>1.37</v>
      </c>
      <c r="CH126" s="4">
        <v>3.81</v>
      </c>
      <c r="CJ126" s="4">
        <v>78</v>
      </c>
      <c r="CK126" s="4">
        <v>4</v>
      </c>
      <c r="CN126" s="4">
        <v>27</v>
      </c>
      <c r="CO126" s="4">
        <v>4</v>
      </c>
      <c r="CP126" s="4">
        <v>19</v>
      </c>
      <c r="CQ126" s="4">
        <v>86</v>
      </c>
      <c r="CR126" s="4">
        <v>21.68</v>
      </c>
      <c r="CW126" s="4">
        <v>41</v>
      </c>
      <c r="CX126" s="4">
        <v>987</v>
      </c>
      <c r="CY126" s="4">
        <v>13</v>
      </c>
      <c r="CZ126" s="4">
        <v>192</v>
      </c>
      <c r="DA126" s="4">
        <v>9.2799999999999994</v>
      </c>
      <c r="DM126" s="4">
        <v>0.75</v>
      </c>
      <c r="DN126" s="4">
        <v>1137</v>
      </c>
      <c r="DO126" s="4">
        <v>37.630000000000003</v>
      </c>
      <c r="DP126" s="4">
        <v>78.95</v>
      </c>
      <c r="DQ126" s="4">
        <v>8.69</v>
      </c>
      <c r="DR126" s="4">
        <v>31.43</v>
      </c>
      <c r="DS126" s="4">
        <v>5.13</v>
      </c>
      <c r="DT126" s="4">
        <v>1.58</v>
      </c>
      <c r="DU126" s="4">
        <v>3.88</v>
      </c>
      <c r="DV126" s="4">
        <v>0.55000000000000004</v>
      </c>
      <c r="DW126" s="4">
        <v>2.83</v>
      </c>
      <c r="DX126" s="4">
        <v>0.48</v>
      </c>
      <c r="DY126" s="4">
        <v>1.33</v>
      </c>
      <c r="DZ126" s="4">
        <v>0.19</v>
      </c>
      <c r="EA126" s="4">
        <v>1.22</v>
      </c>
      <c r="EB126" s="4">
        <v>0.2</v>
      </c>
      <c r="EC126" s="4">
        <v>4.05</v>
      </c>
      <c r="ED126" s="4">
        <v>0.52</v>
      </c>
      <c r="EM126" s="4">
        <v>12.29</v>
      </c>
      <c r="EN126" s="1"/>
      <c r="EO126" s="4">
        <v>3.49</v>
      </c>
      <c r="EP126" s="4">
        <v>0.93</v>
      </c>
      <c r="FP126" s="1" t="s">
        <v>4412</v>
      </c>
    </row>
    <row r="127" spans="1:172" x14ac:dyDescent="0.35">
      <c r="A127" s="1" t="s">
        <v>4407</v>
      </c>
      <c r="C127" s="1" t="s">
        <v>4408</v>
      </c>
      <c r="D127" s="1" t="s">
        <v>4409</v>
      </c>
      <c r="E127" s="56">
        <v>39.978450000000002</v>
      </c>
      <c r="F127" s="56">
        <v>39.978450000000002</v>
      </c>
      <c r="G127" s="56">
        <v>115.91416700000001</v>
      </c>
      <c r="H127" s="56">
        <v>115.91416700000001</v>
      </c>
      <c r="L127" s="1" t="s">
        <v>4418</v>
      </c>
      <c r="M127" s="1" t="s">
        <v>805</v>
      </c>
      <c r="Q127" s="54">
        <v>137</v>
      </c>
      <c r="AB127" s="50">
        <v>63.72</v>
      </c>
      <c r="AC127" s="50">
        <v>0.68</v>
      </c>
      <c r="AE127" s="50">
        <v>14.94</v>
      </c>
      <c r="AI127" s="4">
        <v>5.3088200000000008</v>
      </c>
      <c r="AJ127" s="4">
        <v>4.8899999999999997</v>
      </c>
      <c r="AK127" s="4">
        <v>1.54</v>
      </c>
      <c r="AL127" s="4">
        <v>0.08</v>
      </c>
      <c r="AN127" s="4">
        <v>1.88</v>
      </c>
      <c r="AO127" s="4">
        <v>3.91</v>
      </c>
      <c r="AP127" s="4">
        <v>0.34</v>
      </c>
      <c r="BF127" s="4">
        <v>2.0699999999999998</v>
      </c>
      <c r="BT127" s="4">
        <v>12.14</v>
      </c>
      <c r="BU127" s="4">
        <v>1.29</v>
      </c>
      <c r="CH127" s="4">
        <v>5.92</v>
      </c>
      <c r="CJ127" s="4">
        <v>117</v>
      </c>
      <c r="CK127" s="4">
        <v>4</v>
      </c>
      <c r="CN127" s="4">
        <v>49</v>
      </c>
      <c r="CO127" s="4">
        <v>4</v>
      </c>
      <c r="CP127" s="4">
        <v>20</v>
      </c>
      <c r="CQ127" s="4">
        <v>70</v>
      </c>
      <c r="CR127" s="4">
        <v>21.29</v>
      </c>
      <c r="CW127" s="4">
        <v>49</v>
      </c>
      <c r="CX127" s="4">
        <v>942</v>
      </c>
      <c r="CY127" s="4">
        <v>12</v>
      </c>
      <c r="CZ127" s="4">
        <v>179</v>
      </c>
      <c r="DA127" s="4">
        <v>7.63</v>
      </c>
      <c r="DM127" s="4">
        <v>1.45</v>
      </c>
      <c r="DN127" s="4">
        <v>978</v>
      </c>
      <c r="DO127" s="4">
        <v>34.54</v>
      </c>
      <c r="DP127" s="4">
        <v>69.62</v>
      </c>
      <c r="DQ127" s="4">
        <v>8.26</v>
      </c>
      <c r="DR127" s="4">
        <v>29.2</v>
      </c>
      <c r="DS127" s="4">
        <v>4.6100000000000003</v>
      </c>
      <c r="DT127" s="4">
        <v>1.45</v>
      </c>
      <c r="DU127" s="4">
        <v>3.68</v>
      </c>
      <c r="DV127" s="4">
        <v>0.54</v>
      </c>
      <c r="DW127" s="4">
        <v>2.4500000000000002</v>
      </c>
      <c r="DX127" s="4">
        <v>0.41</v>
      </c>
      <c r="DY127" s="4">
        <v>1.21</v>
      </c>
      <c r="DZ127" s="4">
        <v>0.15</v>
      </c>
      <c r="EA127" s="4">
        <v>1.02</v>
      </c>
      <c r="EB127" s="4">
        <v>0.14000000000000001</v>
      </c>
      <c r="EC127" s="4">
        <v>3.15</v>
      </c>
      <c r="ED127" s="4">
        <v>0.51</v>
      </c>
      <c r="EM127" s="4">
        <v>9.42</v>
      </c>
      <c r="EN127" s="1"/>
      <c r="EO127" s="4">
        <v>1.99</v>
      </c>
      <c r="EP127" s="4">
        <v>0.48</v>
      </c>
      <c r="FP127" s="1" t="s">
        <v>4412</v>
      </c>
    </row>
    <row r="128" spans="1:172" x14ac:dyDescent="0.35">
      <c r="A128" s="1" t="s">
        <v>4407</v>
      </c>
      <c r="C128" s="1" t="s">
        <v>4408</v>
      </c>
      <c r="D128" s="1" t="s">
        <v>4409</v>
      </c>
      <c r="E128" s="56">
        <v>39.978450000000002</v>
      </c>
      <c r="F128" s="56">
        <v>39.978450000000002</v>
      </c>
      <c r="G128" s="56">
        <v>115.91416700000001</v>
      </c>
      <c r="H128" s="56">
        <v>115.91416700000001</v>
      </c>
      <c r="L128" s="1" t="s">
        <v>4419</v>
      </c>
      <c r="M128" s="1" t="s">
        <v>805</v>
      </c>
      <c r="Q128" s="54">
        <v>137</v>
      </c>
      <c r="AB128" s="50">
        <v>55.93</v>
      </c>
      <c r="AC128" s="50">
        <v>0.86</v>
      </c>
      <c r="AE128" s="50">
        <v>18.809999999999999</v>
      </c>
      <c r="AI128" s="4">
        <v>6.5595420000000004</v>
      </c>
      <c r="AJ128" s="4">
        <v>5.66</v>
      </c>
      <c r="AK128" s="4">
        <v>2.8</v>
      </c>
      <c r="AL128" s="4">
        <v>0.12</v>
      </c>
      <c r="AN128" s="4">
        <v>3.03</v>
      </c>
      <c r="AO128" s="4">
        <v>4.04</v>
      </c>
      <c r="AP128" s="4">
        <v>0.44</v>
      </c>
      <c r="BF128" s="4">
        <v>1.61</v>
      </c>
      <c r="BT128" s="4">
        <v>12.3</v>
      </c>
      <c r="BU128" s="4">
        <v>1.79</v>
      </c>
      <c r="CH128" s="4">
        <v>6.39</v>
      </c>
      <c r="CJ128" s="4">
        <v>111</v>
      </c>
      <c r="CK128" s="4">
        <v>5</v>
      </c>
      <c r="CN128" s="4">
        <v>34</v>
      </c>
      <c r="CO128" s="4">
        <v>5</v>
      </c>
      <c r="CP128" s="4">
        <v>25</v>
      </c>
      <c r="CQ128" s="4">
        <v>116</v>
      </c>
      <c r="CR128" s="4">
        <v>24.56</v>
      </c>
      <c r="CW128" s="4">
        <v>51</v>
      </c>
      <c r="CX128" s="4">
        <v>1211</v>
      </c>
      <c r="CY128" s="4">
        <v>14</v>
      </c>
      <c r="CZ128" s="4">
        <v>211</v>
      </c>
      <c r="DA128" s="4">
        <v>10.09</v>
      </c>
      <c r="DM128" s="4">
        <v>1.03</v>
      </c>
      <c r="DN128" s="4">
        <v>1727</v>
      </c>
      <c r="DO128" s="4">
        <v>41.92</v>
      </c>
      <c r="DP128" s="4">
        <v>90.63</v>
      </c>
      <c r="DQ128" s="4">
        <v>10.130000000000001</v>
      </c>
      <c r="DR128" s="4">
        <v>37.86</v>
      </c>
      <c r="DS128" s="4">
        <v>6.29</v>
      </c>
      <c r="DT128" s="4">
        <v>1.99</v>
      </c>
      <c r="DU128" s="4">
        <v>4.66</v>
      </c>
      <c r="DV128" s="4">
        <v>0.66</v>
      </c>
      <c r="DW128" s="4">
        <v>3.26</v>
      </c>
      <c r="DX128" s="4">
        <v>0.54</v>
      </c>
      <c r="DY128" s="4">
        <v>1.41</v>
      </c>
      <c r="DZ128" s="4">
        <v>0.2</v>
      </c>
      <c r="EA128" s="4">
        <v>1.28</v>
      </c>
      <c r="EB128" s="4">
        <v>0.19</v>
      </c>
      <c r="EC128" s="4">
        <v>4.43</v>
      </c>
      <c r="ED128" s="4">
        <v>0.26</v>
      </c>
      <c r="EM128" s="4">
        <v>11.31</v>
      </c>
      <c r="EN128" s="1"/>
      <c r="EO128" s="4">
        <v>3.39</v>
      </c>
      <c r="EP128" s="4">
        <v>0.74</v>
      </c>
      <c r="FP128" s="1" t="s">
        <v>4412</v>
      </c>
    </row>
    <row r="129" spans="1:172" x14ac:dyDescent="0.35">
      <c r="A129" s="1" t="s">
        <v>4407</v>
      </c>
      <c r="C129" s="1" t="s">
        <v>4408</v>
      </c>
      <c r="D129" s="1" t="s">
        <v>4409</v>
      </c>
      <c r="E129" s="56">
        <v>39.978450000000002</v>
      </c>
      <c r="F129" s="56">
        <v>39.978450000000002</v>
      </c>
      <c r="G129" s="56">
        <v>115.91416700000001</v>
      </c>
      <c r="H129" s="56">
        <v>115.91416700000001</v>
      </c>
      <c r="L129" s="1" t="s">
        <v>4420</v>
      </c>
      <c r="M129" s="1" t="s">
        <v>2658</v>
      </c>
      <c r="Q129" s="54">
        <v>137</v>
      </c>
      <c r="AB129" s="50">
        <v>50.75</v>
      </c>
      <c r="AC129" s="50">
        <v>1.1000000000000001</v>
      </c>
      <c r="AE129" s="50">
        <v>17.25</v>
      </c>
      <c r="AI129" s="4">
        <v>8.2871580000000016</v>
      </c>
      <c r="AJ129" s="4">
        <v>5.01</v>
      </c>
      <c r="AK129" s="4">
        <v>5.27</v>
      </c>
      <c r="AL129" s="4">
        <v>0.13</v>
      </c>
      <c r="AN129" s="4">
        <v>2.41</v>
      </c>
      <c r="AO129" s="4">
        <v>4.3899999999999997</v>
      </c>
      <c r="AP129" s="4">
        <v>0.35</v>
      </c>
      <c r="BF129" s="4">
        <v>2.94</v>
      </c>
      <c r="BT129" s="4">
        <v>29.29</v>
      </c>
      <c r="BU129" s="4">
        <v>0.84</v>
      </c>
      <c r="CH129" s="4">
        <v>15.54</v>
      </c>
      <c r="CJ129" s="4">
        <v>187</v>
      </c>
      <c r="CK129" s="4">
        <v>22</v>
      </c>
      <c r="CN129" s="4">
        <v>31</v>
      </c>
      <c r="CO129" s="4">
        <v>17</v>
      </c>
      <c r="CP129" s="4">
        <v>25</v>
      </c>
      <c r="CQ129" s="4">
        <v>82</v>
      </c>
      <c r="CR129" s="4">
        <v>18.71</v>
      </c>
      <c r="CW129" s="4">
        <v>66</v>
      </c>
      <c r="CX129" s="4">
        <v>531</v>
      </c>
      <c r="CY129" s="4">
        <v>17</v>
      </c>
      <c r="CZ129" s="4">
        <v>109</v>
      </c>
      <c r="DA129" s="4">
        <v>5.12</v>
      </c>
      <c r="DM129" s="4">
        <v>4.0199999999999996</v>
      </c>
      <c r="DN129" s="4">
        <v>841</v>
      </c>
      <c r="DO129" s="4">
        <v>22.9</v>
      </c>
      <c r="DP129" s="4">
        <v>51.92</v>
      </c>
      <c r="DQ129" s="4">
        <v>6.29</v>
      </c>
      <c r="DR129" s="4">
        <v>30.05</v>
      </c>
      <c r="DS129" s="4">
        <v>5.61</v>
      </c>
      <c r="DT129" s="4">
        <v>1.75</v>
      </c>
      <c r="DU129" s="4">
        <v>4.95</v>
      </c>
      <c r="DV129" s="4">
        <v>0.67</v>
      </c>
      <c r="DW129" s="4">
        <v>3.3</v>
      </c>
      <c r="DX129" s="4">
        <v>0.61</v>
      </c>
      <c r="DY129" s="4">
        <v>1.5</v>
      </c>
      <c r="DZ129" s="4">
        <v>0.22</v>
      </c>
      <c r="EA129" s="4">
        <v>1.45</v>
      </c>
      <c r="EB129" s="4">
        <v>0.21</v>
      </c>
      <c r="EC129" s="4">
        <v>2.77</v>
      </c>
      <c r="ED129" s="4">
        <v>0.26</v>
      </c>
      <c r="EM129" s="4">
        <v>7.13</v>
      </c>
      <c r="EN129" s="1"/>
      <c r="EO129" s="4">
        <v>1.59</v>
      </c>
      <c r="EP129" s="4">
        <v>0.44</v>
      </c>
      <c r="FP129" s="1" t="s">
        <v>4412</v>
      </c>
    </row>
    <row r="130" spans="1:172" x14ac:dyDescent="0.35">
      <c r="A130" s="1" t="s">
        <v>4407</v>
      </c>
      <c r="C130" s="1" t="s">
        <v>4408</v>
      </c>
      <c r="D130" s="1" t="s">
        <v>4409</v>
      </c>
      <c r="E130" s="56">
        <v>39.978450000000002</v>
      </c>
      <c r="F130" s="56">
        <v>39.978450000000002</v>
      </c>
      <c r="G130" s="56">
        <v>115.91416700000001</v>
      </c>
      <c r="H130" s="56">
        <v>115.91416700000001</v>
      </c>
      <c r="L130" s="1" t="s">
        <v>4421</v>
      </c>
      <c r="M130" s="1" t="s">
        <v>805</v>
      </c>
      <c r="Q130" s="54">
        <v>137</v>
      </c>
      <c r="AB130" s="50">
        <v>53.96</v>
      </c>
      <c r="AC130" s="50">
        <v>1.05</v>
      </c>
      <c r="AE130" s="50">
        <v>17.16</v>
      </c>
      <c r="AI130" s="4">
        <v>7.4863360000000005</v>
      </c>
      <c r="AJ130" s="4">
        <v>7.01</v>
      </c>
      <c r="AK130" s="4">
        <v>5.4</v>
      </c>
      <c r="AL130" s="4">
        <v>0.1</v>
      </c>
      <c r="AN130" s="4">
        <v>1.46</v>
      </c>
      <c r="AO130" s="4">
        <v>3.69</v>
      </c>
      <c r="AP130" s="4">
        <v>0.35</v>
      </c>
      <c r="BF130" s="4">
        <v>2.61</v>
      </c>
      <c r="BT130" s="4">
        <v>25.95</v>
      </c>
      <c r="BU130" s="4">
        <v>0.9</v>
      </c>
      <c r="CH130" s="4">
        <v>14.6</v>
      </c>
      <c r="CJ130" s="4">
        <v>166</v>
      </c>
      <c r="CK130" s="4">
        <v>111</v>
      </c>
      <c r="CN130" s="4">
        <v>33</v>
      </c>
      <c r="CO130" s="4">
        <v>47</v>
      </c>
      <c r="CP130" s="4">
        <v>31</v>
      </c>
      <c r="CQ130" s="4">
        <v>77</v>
      </c>
      <c r="CR130" s="4">
        <v>18.28</v>
      </c>
      <c r="CW130" s="4">
        <v>26</v>
      </c>
      <c r="CX130" s="4">
        <v>930</v>
      </c>
      <c r="CY130" s="4">
        <v>15</v>
      </c>
      <c r="CZ130" s="4">
        <v>122</v>
      </c>
      <c r="DA130" s="4">
        <v>6.19</v>
      </c>
      <c r="DM130" s="4">
        <v>0.77</v>
      </c>
      <c r="DN130" s="4">
        <v>936</v>
      </c>
      <c r="DO130" s="4">
        <v>27.46</v>
      </c>
      <c r="DP130" s="4">
        <v>59.41</v>
      </c>
      <c r="DQ130" s="4">
        <v>6.83</v>
      </c>
      <c r="DR130" s="4">
        <v>31.33</v>
      </c>
      <c r="DS130" s="4">
        <v>5.38</v>
      </c>
      <c r="DT130" s="4">
        <v>1.68</v>
      </c>
      <c r="DU130" s="4">
        <v>4.87</v>
      </c>
      <c r="DV130" s="4">
        <v>0.61</v>
      </c>
      <c r="DW130" s="4">
        <v>2.88</v>
      </c>
      <c r="DX130" s="4">
        <v>0.52</v>
      </c>
      <c r="DY130" s="4">
        <v>1.3</v>
      </c>
      <c r="DZ130" s="4">
        <v>0.18</v>
      </c>
      <c r="EA130" s="4">
        <v>1.1599999999999999</v>
      </c>
      <c r="EB130" s="4">
        <v>0.17</v>
      </c>
      <c r="EC130" s="4">
        <v>2.95</v>
      </c>
      <c r="ED130" s="4">
        <v>0.31</v>
      </c>
      <c r="EM130" s="4">
        <v>7.39</v>
      </c>
      <c r="EN130" s="1"/>
      <c r="EO130" s="4">
        <v>2.02</v>
      </c>
      <c r="EP130" s="4">
        <v>0.48</v>
      </c>
      <c r="FP130" s="1" t="s">
        <v>4412</v>
      </c>
    </row>
    <row r="131" spans="1:172" x14ac:dyDescent="0.35">
      <c r="A131" s="1" t="s">
        <v>4407</v>
      </c>
      <c r="C131" s="1" t="s">
        <v>4408</v>
      </c>
      <c r="D131" s="1" t="s">
        <v>4409</v>
      </c>
      <c r="E131" s="56">
        <v>39.978450000000002</v>
      </c>
      <c r="F131" s="56">
        <v>39.978450000000002</v>
      </c>
      <c r="G131" s="56">
        <v>115.91416700000001</v>
      </c>
      <c r="H131" s="56">
        <v>115.91416700000001</v>
      </c>
      <c r="L131" s="1" t="s">
        <v>4422</v>
      </c>
      <c r="M131" s="1" t="s">
        <v>390</v>
      </c>
      <c r="Q131" s="54">
        <v>137</v>
      </c>
      <c r="AB131" s="50">
        <v>70.239999999999995</v>
      </c>
      <c r="AC131" s="50">
        <v>0.65</v>
      </c>
      <c r="AE131" s="50">
        <v>13.29</v>
      </c>
      <c r="AI131" s="4">
        <v>3.6621860000000006</v>
      </c>
      <c r="AJ131" s="4">
        <v>2.59</v>
      </c>
      <c r="AK131" s="4">
        <v>1.27</v>
      </c>
      <c r="AL131" s="4">
        <v>0.06</v>
      </c>
      <c r="AN131" s="4">
        <v>2.91</v>
      </c>
      <c r="AO131" s="4">
        <v>2.97</v>
      </c>
      <c r="AP131" s="4">
        <v>0.18</v>
      </c>
      <c r="BF131" s="4">
        <v>2.84</v>
      </c>
      <c r="BT131" s="4">
        <v>11.61</v>
      </c>
      <c r="BU131" s="4">
        <v>1.53</v>
      </c>
      <c r="CH131" s="4">
        <v>7.94</v>
      </c>
      <c r="CJ131" s="4">
        <v>60</v>
      </c>
      <c r="CK131" s="4">
        <v>37</v>
      </c>
      <c r="CN131" s="4">
        <v>26</v>
      </c>
      <c r="CO131" s="4">
        <v>11</v>
      </c>
      <c r="CP131" s="4">
        <v>14</v>
      </c>
      <c r="CQ131" s="4">
        <v>41</v>
      </c>
      <c r="CR131" s="4">
        <v>13.21</v>
      </c>
      <c r="CW131" s="4">
        <v>98</v>
      </c>
      <c r="CX131" s="4">
        <v>361</v>
      </c>
      <c r="CY131" s="4">
        <v>21</v>
      </c>
      <c r="CZ131" s="4">
        <v>293</v>
      </c>
      <c r="DA131" s="4">
        <v>10.94</v>
      </c>
      <c r="DM131" s="4">
        <v>5.84</v>
      </c>
      <c r="DN131" s="4">
        <v>1039</v>
      </c>
      <c r="DO131" s="4">
        <v>36.5</v>
      </c>
      <c r="DP131" s="4">
        <v>73.16</v>
      </c>
      <c r="DQ131" s="4">
        <v>7.8</v>
      </c>
      <c r="DR131" s="4">
        <v>32.11</v>
      </c>
      <c r="DS131" s="4">
        <v>5.4</v>
      </c>
      <c r="DT131" s="4">
        <v>1.24</v>
      </c>
      <c r="DU131" s="4">
        <v>5.17</v>
      </c>
      <c r="DV131" s="4">
        <v>0.69</v>
      </c>
      <c r="DW131" s="4">
        <v>3.56</v>
      </c>
      <c r="DX131" s="4">
        <v>0.7</v>
      </c>
      <c r="DY131" s="4">
        <v>1.83</v>
      </c>
      <c r="DZ131" s="4">
        <v>0.28999999999999998</v>
      </c>
      <c r="EA131" s="4">
        <v>1.95</v>
      </c>
      <c r="EB131" s="4">
        <v>0.3</v>
      </c>
      <c r="EC131" s="4">
        <v>7.49</v>
      </c>
      <c r="EM131" s="4">
        <v>22.16</v>
      </c>
      <c r="EN131" s="1"/>
      <c r="EO131" s="4">
        <v>9.17</v>
      </c>
      <c r="EP131" s="4">
        <v>1.78</v>
      </c>
      <c r="FP131" s="1" t="s">
        <v>4412</v>
      </c>
    </row>
    <row r="132" spans="1:172" x14ac:dyDescent="0.35">
      <c r="A132" s="1" t="s">
        <v>4407</v>
      </c>
      <c r="C132" s="1" t="s">
        <v>4408</v>
      </c>
      <c r="D132" s="1" t="s">
        <v>4409</v>
      </c>
      <c r="E132" s="56">
        <v>39.978450000000002</v>
      </c>
      <c r="F132" s="56">
        <v>39.978450000000002</v>
      </c>
      <c r="G132" s="56">
        <v>115.91416700000001</v>
      </c>
      <c r="H132" s="56">
        <v>115.91416700000001</v>
      </c>
      <c r="L132" s="1" t="s">
        <v>4423</v>
      </c>
      <c r="M132" s="1" t="s">
        <v>805</v>
      </c>
      <c r="Q132" s="54">
        <v>137</v>
      </c>
      <c r="AB132" s="50">
        <v>53.26</v>
      </c>
      <c r="AC132" s="50">
        <v>1.01</v>
      </c>
      <c r="AE132" s="50">
        <v>16.48</v>
      </c>
      <c r="AI132" s="4">
        <v>7.279382</v>
      </c>
      <c r="AJ132" s="4">
        <v>6.75</v>
      </c>
      <c r="AK132" s="4">
        <v>4.8099999999999996</v>
      </c>
      <c r="AL132" s="4">
        <v>0.13</v>
      </c>
      <c r="AN132" s="4">
        <v>1.86</v>
      </c>
      <c r="AO132" s="4">
        <v>3.42</v>
      </c>
      <c r="AP132" s="4">
        <v>0.34</v>
      </c>
      <c r="BF132" s="4">
        <v>4.1900000000000004</v>
      </c>
      <c r="BT132" s="4">
        <v>34.94</v>
      </c>
      <c r="BU132" s="4">
        <v>0.94</v>
      </c>
      <c r="CH132" s="4">
        <v>13.49</v>
      </c>
      <c r="CJ132" s="4">
        <v>154</v>
      </c>
      <c r="CK132" s="4">
        <v>104</v>
      </c>
      <c r="CN132" s="4">
        <v>29</v>
      </c>
      <c r="CO132" s="4">
        <v>44</v>
      </c>
      <c r="CP132" s="4">
        <v>20</v>
      </c>
      <c r="CQ132" s="4">
        <v>71</v>
      </c>
      <c r="CR132" s="4">
        <v>17.97</v>
      </c>
      <c r="CW132" s="4">
        <v>44</v>
      </c>
      <c r="CX132" s="4">
        <v>854</v>
      </c>
      <c r="CY132" s="4">
        <v>13</v>
      </c>
      <c r="CZ132" s="4">
        <v>115</v>
      </c>
      <c r="DA132" s="4">
        <v>5.78</v>
      </c>
      <c r="DM132" s="4">
        <v>4.1900000000000004</v>
      </c>
      <c r="DN132" s="4">
        <v>2054</v>
      </c>
      <c r="DO132" s="4">
        <v>25.69</v>
      </c>
      <c r="DP132" s="4">
        <v>54.1</v>
      </c>
      <c r="DQ132" s="4">
        <v>6.23</v>
      </c>
      <c r="DR132" s="4">
        <v>28.56</v>
      </c>
      <c r="DS132" s="4">
        <v>4.8499999999999996</v>
      </c>
      <c r="DT132" s="4">
        <v>1.73</v>
      </c>
      <c r="DU132" s="4">
        <v>4.46</v>
      </c>
      <c r="DV132" s="4">
        <v>0.54</v>
      </c>
      <c r="DW132" s="4">
        <v>2.5499999999999998</v>
      </c>
      <c r="DX132" s="4">
        <v>0.45</v>
      </c>
      <c r="DY132" s="4">
        <v>1.1200000000000001</v>
      </c>
      <c r="DZ132" s="4">
        <v>0.16</v>
      </c>
      <c r="EA132" s="4">
        <v>1.02</v>
      </c>
      <c r="EB132" s="4">
        <v>0.15</v>
      </c>
      <c r="EC132" s="4">
        <v>2.76</v>
      </c>
      <c r="ED132" s="4">
        <v>0.28999999999999998</v>
      </c>
      <c r="EM132" s="4">
        <v>7.97</v>
      </c>
      <c r="EN132" s="1"/>
      <c r="EO132" s="4">
        <v>1.93</v>
      </c>
      <c r="EP132" s="4">
        <v>0.45</v>
      </c>
      <c r="FP132" s="1" t="s">
        <v>4412</v>
      </c>
    </row>
    <row r="133" spans="1:172" x14ac:dyDescent="0.35">
      <c r="A133" s="1" t="s">
        <v>4407</v>
      </c>
      <c r="C133" s="1" t="s">
        <v>4408</v>
      </c>
      <c r="D133" s="1" t="s">
        <v>4409</v>
      </c>
      <c r="E133" s="56">
        <v>39.978450000000002</v>
      </c>
      <c r="F133" s="56">
        <v>39.978450000000002</v>
      </c>
      <c r="G133" s="56">
        <v>115.91416700000001</v>
      </c>
      <c r="H133" s="56">
        <v>115.91416700000001</v>
      </c>
      <c r="L133" s="1" t="s">
        <v>4424</v>
      </c>
      <c r="M133" s="1" t="s">
        <v>805</v>
      </c>
      <c r="Q133" s="54">
        <v>137</v>
      </c>
      <c r="AB133" s="50">
        <v>61.31</v>
      </c>
      <c r="AC133" s="50">
        <v>0.63</v>
      </c>
      <c r="AE133" s="50">
        <v>16.89</v>
      </c>
      <c r="AI133" s="4">
        <v>4.7689399999999997</v>
      </c>
      <c r="AJ133" s="4">
        <v>3.4</v>
      </c>
      <c r="AK133" s="4">
        <v>2.5499999999999998</v>
      </c>
      <c r="AL133" s="4">
        <v>0.09</v>
      </c>
      <c r="AN133" s="4">
        <v>3.76</v>
      </c>
      <c r="AO133" s="4">
        <v>4.5599999999999996</v>
      </c>
      <c r="AP133" s="4">
        <v>0.24</v>
      </c>
      <c r="BF133" s="4">
        <v>1.71</v>
      </c>
      <c r="BT133" s="4">
        <v>8.76</v>
      </c>
      <c r="BU133" s="4">
        <v>1.44</v>
      </c>
      <c r="CH133" s="4">
        <v>8.66</v>
      </c>
      <c r="CJ133" s="4">
        <v>82</v>
      </c>
      <c r="CK133" s="4">
        <v>17</v>
      </c>
      <c r="CN133" s="4">
        <v>24</v>
      </c>
      <c r="CO133" s="4">
        <v>9</v>
      </c>
      <c r="CP133" s="4">
        <v>13</v>
      </c>
      <c r="CQ133" s="4">
        <v>61</v>
      </c>
      <c r="CR133" s="4">
        <v>16.55</v>
      </c>
      <c r="CW133" s="4">
        <v>66</v>
      </c>
      <c r="CX133" s="4">
        <v>659</v>
      </c>
      <c r="CY133" s="4">
        <v>15</v>
      </c>
      <c r="CZ133" s="4">
        <v>176</v>
      </c>
      <c r="DA133" s="4">
        <v>9.7200000000000006</v>
      </c>
      <c r="DM133" s="4">
        <v>0.83</v>
      </c>
      <c r="DN133" s="4">
        <v>1436</v>
      </c>
      <c r="DO133" s="4">
        <v>37.56</v>
      </c>
      <c r="DP133" s="4">
        <v>72.62</v>
      </c>
      <c r="DQ133" s="4">
        <v>7.88</v>
      </c>
      <c r="DR133" s="4">
        <v>32.630000000000003</v>
      </c>
      <c r="DS133" s="4">
        <v>5.13</v>
      </c>
      <c r="DT133" s="4">
        <v>1.6</v>
      </c>
      <c r="DU133" s="4">
        <v>4.82</v>
      </c>
      <c r="DV133" s="4">
        <v>0.59</v>
      </c>
      <c r="DW133" s="4">
        <v>2.8</v>
      </c>
      <c r="DX133" s="4">
        <v>0.51</v>
      </c>
      <c r="DY133" s="4">
        <v>1.34</v>
      </c>
      <c r="DZ133" s="4">
        <v>0.21</v>
      </c>
      <c r="EA133" s="4">
        <v>1.33</v>
      </c>
      <c r="EB133" s="4">
        <v>0.21</v>
      </c>
      <c r="EC133" s="4">
        <v>4.25</v>
      </c>
      <c r="ED133" s="4">
        <v>0.61</v>
      </c>
      <c r="EM133" s="4">
        <v>14.02</v>
      </c>
      <c r="EN133" s="1"/>
      <c r="EO133" s="4">
        <v>5.86</v>
      </c>
      <c r="EP133" s="4">
        <v>1.36</v>
      </c>
      <c r="FP133" s="1" t="s">
        <v>4412</v>
      </c>
    </row>
    <row r="134" spans="1:172" x14ac:dyDescent="0.35">
      <c r="A134" s="1" t="s">
        <v>4407</v>
      </c>
      <c r="C134" s="1" t="s">
        <v>4408</v>
      </c>
      <c r="D134" s="1" t="s">
        <v>4409</v>
      </c>
      <c r="E134" s="56">
        <v>39.978450000000002</v>
      </c>
      <c r="F134" s="56">
        <v>39.978450000000002</v>
      </c>
      <c r="G134" s="56">
        <v>115.91416700000001</v>
      </c>
      <c r="H134" s="56">
        <v>115.91416700000001</v>
      </c>
      <c r="L134" s="1" t="s">
        <v>4425</v>
      </c>
      <c r="M134" s="1" t="s">
        <v>2658</v>
      </c>
      <c r="Q134" s="54">
        <v>137</v>
      </c>
      <c r="AB134" s="50">
        <v>51.57</v>
      </c>
      <c r="AC134" s="50">
        <v>1.1000000000000001</v>
      </c>
      <c r="AE134" s="50">
        <v>17.54</v>
      </c>
      <c r="AI134" s="4">
        <v>7.936236000000001</v>
      </c>
      <c r="AJ134" s="4">
        <v>7.89</v>
      </c>
      <c r="AK134" s="4">
        <v>5.61</v>
      </c>
      <c r="AL134" s="4">
        <v>0.12</v>
      </c>
      <c r="AN134" s="4">
        <v>1.94</v>
      </c>
      <c r="AO134" s="4">
        <v>3.27</v>
      </c>
      <c r="AP134" s="4">
        <v>0.33</v>
      </c>
      <c r="BF134" s="4">
        <v>2.08</v>
      </c>
      <c r="BT134" s="4">
        <v>15.52</v>
      </c>
      <c r="BU134" s="4">
        <v>0.86</v>
      </c>
      <c r="CH134" s="4">
        <v>17.739999999999998</v>
      </c>
      <c r="CJ134" s="4">
        <v>180</v>
      </c>
      <c r="CK134" s="4">
        <v>120</v>
      </c>
      <c r="CN134" s="4">
        <v>36</v>
      </c>
      <c r="CO134" s="4">
        <v>49</v>
      </c>
      <c r="CP134" s="4">
        <v>32</v>
      </c>
      <c r="CQ134" s="4">
        <v>80</v>
      </c>
      <c r="CR134" s="4">
        <v>20.46</v>
      </c>
      <c r="CW134" s="4">
        <v>25</v>
      </c>
      <c r="CX134" s="4">
        <v>890</v>
      </c>
      <c r="CY134" s="4">
        <v>15</v>
      </c>
      <c r="CZ134" s="4">
        <v>130</v>
      </c>
      <c r="DA134" s="4">
        <v>6.14</v>
      </c>
      <c r="DM134" s="4">
        <v>0.41</v>
      </c>
      <c r="DN134" s="4">
        <v>879</v>
      </c>
      <c r="DO134" s="4">
        <v>27.45</v>
      </c>
      <c r="DP134" s="4">
        <v>59.15</v>
      </c>
      <c r="DQ134" s="4">
        <v>6.93</v>
      </c>
      <c r="DR134" s="4">
        <v>31.72</v>
      </c>
      <c r="DS134" s="4">
        <v>5.59</v>
      </c>
      <c r="DT134" s="4">
        <v>1.73</v>
      </c>
      <c r="DU134" s="4">
        <v>5.03</v>
      </c>
      <c r="DV134" s="4">
        <v>0.65</v>
      </c>
      <c r="DW134" s="4">
        <v>3.12</v>
      </c>
      <c r="DX134" s="4">
        <v>0.56999999999999995</v>
      </c>
      <c r="DY134" s="4">
        <v>1.43</v>
      </c>
      <c r="DZ134" s="4">
        <v>0.21</v>
      </c>
      <c r="EA134" s="4">
        <v>1.34</v>
      </c>
      <c r="EB134" s="4">
        <v>0.19</v>
      </c>
      <c r="EC134" s="4">
        <v>3.14</v>
      </c>
      <c r="ED134" s="4">
        <v>0.32</v>
      </c>
      <c r="EM134" s="4">
        <v>8.85</v>
      </c>
      <c r="EN134" s="1"/>
      <c r="EO134" s="4">
        <v>2.31</v>
      </c>
      <c r="EP134" s="4">
        <v>0.56000000000000005</v>
      </c>
      <c r="FP134" s="1" t="s">
        <v>4412</v>
      </c>
    </row>
    <row r="135" spans="1:172" x14ac:dyDescent="0.35">
      <c r="A135" s="1" t="s">
        <v>4407</v>
      </c>
      <c r="C135" s="1" t="s">
        <v>4408</v>
      </c>
      <c r="D135" s="1" t="s">
        <v>4409</v>
      </c>
      <c r="E135" s="56">
        <v>39.978450000000002</v>
      </c>
      <c r="F135" s="56">
        <v>39.978450000000002</v>
      </c>
      <c r="G135" s="56">
        <v>115.91416700000001</v>
      </c>
      <c r="H135" s="56">
        <v>115.91416700000001</v>
      </c>
      <c r="L135" s="1" t="s">
        <v>4426</v>
      </c>
      <c r="M135" s="1" t="s">
        <v>2658</v>
      </c>
      <c r="Q135" s="54">
        <v>137</v>
      </c>
      <c r="AB135" s="50">
        <v>51.15</v>
      </c>
      <c r="AC135" s="50">
        <v>1.28</v>
      </c>
      <c r="AE135" s="50">
        <v>17.48</v>
      </c>
      <c r="AI135" s="4">
        <v>8.1251940000000005</v>
      </c>
      <c r="AJ135" s="4">
        <v>6.54</v>
      </c>
      <c r="AK135" s="4">
        <v>4.96</v>
      </c>
      <c r="AL135" s="4">
        <v>0.15</v>
      </c>
      <c r="AN135" s="4">
        <v>3.02</v>
      </c>
      <c r="AO135" s="4">
        <v>3.31</v>
      </c>
      <c r="AP135" s="4">
        <v>0.36</v>
      </c>
      <c r="BF135" s="4">
        <v>2.94</v>
      </c>
      <c r="BT135" s="4">
        <v>16.809999999999999</v>
      </c>
      <c r="BU135" s="4">
        <v>0.79</v>
      </c>
      <c r="CH135" s="4">
        <v>18.78</v>
      </c>
      <c r="CJ135" s="4">
        <v>216</v>
      </c>
      <c r="CK135" s="4">
        <v>49</v>
      </c>
      <c r="CN135" s="4">
        <v>28</v>
      </c>
      <c r="CO135" s="4">
        <v>21</v>
      </c>
      <c r="CP135" s="4">
        <v>38</v>
      </c>
      <c r="CQ135" s="4">
        <v>81</v>
      </c>
      <c r="CR135" s="4">
        <v>20.94</v>
      </c>
      <c r="CW135" s="4">
        <v>84</v>
      </c>
      <c r="CX135" s="4">
        <v>855</v>
      </c>
      <c r="CY135" s="4">
        <v>20</v>
      </c>
      <c r="CZ135" s="4">
        <v>121</v>
      </c>
      <c r="DA135" s="4">
        <v>5.85</v>
      </c>
      <c r="DM135" s="4">
        <v>1.43</v>
      </c>
      <c r="DN135" s="4">
        <v>972</v>
      </c>
      <c r="DO135" s="4">
        <v>24.49</v>
      </c>
      <c r="DP135" s="4">
        <v>55.19</v>
      </c>
      <c r="DQ135" s="4">
        <v>6.66</v>
      </c>
      <c r="DR135" s="4">
        <v>31.86</v>
      </c>
      <c r="DS135" s="4">
        <v>5.83</v>
      </c>
      <c r="DT135" s="4">
        <v>1.82</v>
      </c>
      <c r="DU135" s="4">
        <v>5.19</v>
      </c>
      <c r="DV135" s="4">
        <v>0.7</v>
      </c>
      <c r="DW135" s="4">
        <v>3.36</v>
      </c>
      <c r="DX135" s="4">
        <v>0.61</v>
      </c>
      <c r="DY135" s="4">
        <v>1.52</v>
      </c>
      <c r="DZ135" s="4">
        <v>0.22</v>
      </c>
      <c r="EA135" s="4">
        <v>1.45</v>
      </c>
      <c r="EB135" s="4">
        <v>0.21</v>
      </c>
      <c r="EC135" s="4">
        <v>3.06</v>
      </c>
      <c r="ED135" s="4">
        <v>0.31</v>
      </c>
      <c r="EM135" s="4">
        <v>7.27</v>
      </c>
      <c r="EN135" s="1"/>
      <c r="EO135" s="4">
        <v>2.0499999999999998</v>
      </c>
      <c r="EP135" s="4">
        <v>0.46</v>
      </c>
      <c r="FP135" s="1" t="s">
        <v>4412</v>
      </c>
    </row>
    <row r="136" spans="1:172" x14ac:dyDescent="0.35">
      <c r="A136" s="1" t="s">
        <v>4407</v>
      </c>
      <c r="C136" s="1" t="s">
        <v>4408</v>
      </c>
      <c r="D136" s="1" t="s">
        <v>4409</v>
      </c>
      <c r="E136" s="56">
        <v>39.978450000000002</v>
      </c>
      <c r="F136" s="56">
        <v>39.978450000000002</v>
      </c>
      <c r="G136" s="56">
        <v>115.91416700000001</v>
      </c>
      <c r="H136" s="56">
        <v>115.91416700000001</v>
      </c>
      <c r="L136" s="1" t="s">
        <v>4427</v>
      </c>
      <c r="M136" s="1" t="s">
        <v>805</v>
      </c>
      <c r="Q136" s="54">
        <v>137</v>
      </c>
      <c r="AB136" s="50">
        <v>58.14</v>
      </c>
      <c r="AC136" s="50">
        <v>1.1100000000000001</v>
      </c>
      <c r="AE136" s="50">
        <v>16.63</v>
      </c>
      <c r="AI136" s="4">
        <v>6.5595420000000004</v>
      </c>
      <c r="AJ136" s="4">
        <v>4.8099999999999996</v>
      </c>
      <c r="AK136" s="4">
        <v>2.19</v>
      </c>
      <c r="AL136" s="4">
        <v>0.1</v>
      </c>
      <c r="AN136" s="4">
        <v>4.5199999999999996</v>
      </c>
      <c r="AO136" s="4">
        <v>3.32</v>
      </c>
      <c r="AP136" s="4">
        <v>0.55000000000000004</v>
      </c>
      <c r="BF136" s="4">
        <v>1.29</v>
      </c>
      <c r="BT136" s="4">
        <v>8.42</v>
      </c>
      <c r="BU136" s="4">
        <v>1.59</v>
      </c>
      <c r="CH136" s="4">
        <v>9.91</v>
      </c>
      <c r="CJ136" s="4">
        <v>121</v>
      </c>
      <c r="CK136" s="4">
        <v>1</v>
      </c>
      <c r="CN136" s="4">
        <v>32</v>
      </c>
      <c r="CO136" s="4">
        <v>5.0999999999999996</v>
      </c>
      <c r="CP136" s="4">
        <v>29</v>
      </c>
      <c r="CQ136" s="4">
        <v>84</v>
      </c>
      <c r="CR136" s="4">
        <v>19.82</v>
      </c>
      <c r="CW136" s="4">
        <v>72</v>
      </c>
      <c r="CX136" s="4">
        <v>1048</v>
      </c>
      <c r="CY136" s="4">
        <v>21</v>
      </c>
      <c r="CZ136" s="4">
        <v>247</v>
      </c>
      <c r="DA136" s="4">
        <v>13.11</v>
      </c>
      <c r="DM136" s="4">
        <v>0.7</v>
      </c>
      <c r="DN136" s="4">
        <v>1368</v>
      </c>
      <c r="DO136" s="4">
        <v>55.7</v>
      </c>
      <c r="DP136" s="4">
        <v>101.17</v>
      </c>
      <c r="DQ136" s="4">
        <v>12.48</v>
      </c>
      <c r="DR136" s="4">
        <v>53.02</v>
      </c>
      <c r="DS136" s="4">
        <v>8.1</v>
      </c>
      <c r="DT136" s="4">
        <v>2.29</v>
      </c>
      <c r="DU136" s="4">
        <v>7.3</v>
      </c>
      <c r="DV136" s="4">
        <v>0.86</v>
      </c>
      <c r="DW136" s="4">
        <v>3.99</v>
      </c>
      <c r="DX136" s="4">
        <v>0.68</v>
      </c>
      <c r="DY136" s="4">
        <v>1.75</v>
      </c>
      <c r="DZ136" s="4">
        <v>0.25</v>
      </c>
      <c r="EA136" s="4">
        <v>1.62</v>
      </c>
      <c r="EB136" s="4">
        <v>0.24</v>
      </c>
      <c r="EC136" s="4">
        <v>5.56</v>
      </c>
      <c r="ED136" s="4">
        <v>0.66</v>
      </c>
      <c r="EM136" s="4">
        <v>14.07</v>
      </c>
      <c r="EN136" s="1"/>
      <c r="EO136" s="4">
        <v>4.87</v>
      </c>
      <c r="EP136" s="4">
        <v>1.01</v>
      </c>
      <c r="FP136" s="1" t="s">
        <v>4412</v>
      </c>
    </row>
    <row r="137" spans="1:172" x14ac:dyDescent="0.35">
      <c r="A137" s="1" t="s">
        <v>4407</v>
      </c>
      <c r="C137" s="1" t="s">
        <v>4408</v>
      </c>
      <c r="D137" s="1" t="s">
        <v>4409</v>
      </c>
      <c r="E137" s="56">
        <v>39.978450000000002</v>
      </c>
      <c r="F137" s="56">
        <v>39.978450000000002</v>
      </c>
      <c r="G137" s="56">
        <v>115.91416700000001</v>
      </c>
      <c r="H137" s="56">
        <v>115.91416700000001</v>
      </c>
      <c r="L137" s="1" t="s">
        <v>4428</v>
      </c>
      <c r="M137" s="1" t="s">
        <v>805</v>
      </c>
      <c r="Q137" s="54">
        <v>137</v>
      </c>
      <c r="AB137" s="50">
        <v>56.34</v>
      </c>
      <c r="AC137" s="50">
        <v>0.87</v>
      </c>
      <c r="AE137" s="50">
        <v>18.510000000000002</v>
      </c>
      <c r="AI137" s="4">
        <v>6.4425680000000005</v>
      </c>
      <c r="AJ137" s="4">
        <v>4.83</v>
      </c>
      <c r="AK137" s="4">
        <v>2.64</v>
      </c>
      <c r="AL137" s="4">
        <v>0.13</v>
      </c>
      <c r="AN137" s="4">
        <v>2.46</v>
      </c>
      <c r="AO137" s="4">
        <v>5.47</v>
      </c>
      <c r="AP137" s="4">
        <v>0.53</v>
      </c>
      <c r="BF137" s="4">
        <v>2.04</v>
      </c>
      <c r="BT137" s="4">
        <v>5.01</v>
      </c>
      <c r="BU137" s="4">
        <v>1.1299999999999999</v>
      </c>
      <c r="CH137" s="4">
        <v>7.74</v>
      </c>
      <c r="CJ137" s="4">
        <v>111</v>
      </c>
      <c r="CK137" s="4">
        <v>1.6</v>
      </c>
      <c r="CN137" s="4">
        <v>27</v>
      </c>
      <c r="CO137" s="4">
        <v>1.4</v>
      </c>
      <c r="CP137" s="4">
        <v>17</v>
      </c>
      <c r="CQ137" s="4">
        <v>81</v>
      </c>
      <c r="CR137" s="4">
        <v>21.65</v>
      </c>
      <c r="CW137" s="4">
        <v>37</v>
      </c>
      <c r="CX137" s="4">
        <v>1152</v>
      </c>
      <c r="CY137" s="4">
        <v>16</v>
      </c>
      <c r="CZ137" s="4">
        <v>172</v>
      </c>
      <c r="DA137" s="4">
        <v>8.86</v>
      </c>
      <c r="DM137" s="4">
        <v>0.33</v>
      </c>
      <c r="DN137" s="4">
        <v>1360</v>
      </c>
      <c r="DO137" s="4">
        <v>38.71</v>
      </c>
      <c r="DP137" s="4">
        <v>82.8</v>
      </c>
      <c r="DQ137" s="4">
        <v>9.33</v>
      </c>
      <c r="DR137" s="4">
        <v>41.33</v>
      </c>
      <c r="DS137" s="4">
        <v>6.61</v>
      </c>
      <c r="DT137" s="4">
        <v>1.98</v>
      </c>
      <c r="DU137" s="4">
        <v>5.83</v>
      </c>
      <c r="DV137" s="4">
        <v>0.72</v>
      </c>
      <c r="DW137" s="4">
        <v>3.41</v>
      </c>
      <c r="DX137" s="4">
        <v>0.6</v>
      </c>
      <c r="DY137" s="4">
        <v>1.56</v>
      </c>
      <c r="DZ137" s="4">
        <v>0.24</v>
      </c>
      <c r="EA137" s="4">
        <v>1.52</v>
      </c>
      <c r="EB137" s="4">
        <v>0.23</v>
      </c>
      <c r="EC137" s="4">
        <v>3.96</v>
      </c>
      <c r="ED137" s="4">
        <v>0.44</v>
      </c>
      <c r="EM137" s="4">
        <v>9.33</v>
      </c>
      <c r="EN137" s="1"/>
      <c r="EO137" s="4">
        <v>2.91</v>
      </c>
      <c r="EP137" s="4">
        <v>0.66</v>
      </c>
      <c r="FP137" s="1" t="s">
        <v>4412</v>
      </c>
    </row>
    <row r="138" spans="1:172" x14ac:dyDescent="0.35">
      <c r="A138" s="1" t="s">
        <v>4407</v>
      </c>
      <c r="C138" s="1" t="s">
        <v>4408</v>
      </c>
      <c r="D138" s="1" t="s">
        <v>4409</v>
      </c>
      <c r="E138" s="56">
        <v>39.978450000000002</v>
      </c>
      <c r="F138" s="56">
        <v>39.978450000000002</v>
      </c>
      <c r="G138" s="56">
        <v>115.91416700000001</v>
      </c>
      <c r="H138" s="56">
        <v>115.91416700000001</v>
      </c>
      <c r="L138" s="1" t="s">
        <v>4429</v>
      </c>
      <c r="M138" s="1" t="s">
        <v>805</v>
      </c>
      <c r="Q138" s="54">
        <v>137</v>
      </c>
      <c r="AB138" s="50">
        <v>57.35</v>
      </c>
      <c r="AC138" s="50">
        <v>0.82</v>
      </c>
      <c r="AE138" s="50">
        <v>17.91</v>
      </c>
      <c r="AI138" s="4">
        <v>6.2806040000000003</v>
      </c>
      <c r="AJ138" s="4">
        <v>5.16</v>
      </c>
      <c r="AK138" s="4">
        <v>2.5</v>
      </c>
      <c r="AL138" s="4">
        <v>0.12</v>
      </c>
      <c r="AN138" s="4">
        <v>2.74</v>
      </c>
      <c r="AO138" s="4">
        <v>4.41</v>
      </c>
      <c r="AP138" s="4">
        <v>0.51</v>
      </c>
      <c r="BF138" s="4">
        <v>1.88</v>
      </c>
      <c r="BT138" s="4">
        <v>4.83</v>
      </c>
      <c r="BU138" s="4">
        <v>1.07</v>
      </c>
      <c r="CH138" s="4">
        <v>7.46</v>
      </c>
      <c r="CJ138" s="4">
        <v>101</v>
      </c>
      <c r="CK138" s="4">
        <v>2.7</v>
      </c>
      <c r="CN138" s="4">
        <v>26</v>
      </c>
      <c r="CO138" s="4">
        <v>2.2000000000000002</v>
      </c>
      <c r="CP138" s="4">
        <v>17</v>
      </c>
      <c r="CQ138" s="4">
        <v>78</v>
      </c>
      <c r="CR138" s="4">
        <v>20.239999999999998</v>
      </c>
      <c r="CW138" s="4">
        <v>44</v>
      </c>
      <c r="CX138" s="4">
        <v>1333</v>
      </c>
      <c r="CY138" s="4">
        <v>17</v>
      </c>
      <c r="CZ138" s="4">
        <v>163</v>
      </c>
      <c r="DA138" s="4">
        <v>8.48</v>
      </c>
      <c r="DM138" s="4">
        <v>0.39</v>
      </c>
      <c r="DN138" s="4">
        <v>1292</v>
      </c>
      <c r="DO138" s="4">
        <v>37.299999999999997</v>
      </c>
      <c r="DP138" s="4">
        <v>78.430000000000007</v>
      </c>
      <c r="DQ138" s="4">
        <v>8.89</v>
      </c>
      <c r="DR138" s="4">
        <v>39.47</v>
      </c>
      <c r="DS138" s="4">
        <v>6.41</v>
      </c>
      <c r="DT138" s="4">
        <v>1.92</v>
      </c>
      <c r="DU138" s="4">
        <v>5.57</v>
      </c>
      <c r="DV138" s="4">
        <v>0.69</v>
      </c>
      <c r="DW138" s="4">
        <v>3.28</v>
      </c>
      <c r="DX138" s="4">
        <v>0.57999999999999996</v>
      </c>
      <c r="DY138" s="4">
        <v>1.51</v>
      </c>
      <c r="DZ138" s="4">
        <v>0.22</v>
      </c>
      <c r="EA138" s="4">
        <v>1.45</v>
      </c>
      <c r="EB138" s="4">
        <v>0.22</v>
      </c>
      <c r="EC138" s="4">
        <v>3.8</v>
      </c>
      <c r="ED138" s="4">
        <v>0.42</v>
      </c>
      <c r="EM138" s="4">
        <v>10.050000000000001</v>
      </c>
      <c r="EN138" s="1"/>
      <c r="EO138" s="4">
        <v>2.75</v>
      </c>
      <c r="EP138" s="4">
        <v>0.63</v>
      </c>
      <c r="FP138" s="1" t="s">
        <v>4412</v>
      </c>
    </row>
    <row r="139" spans="1:172" x14ac:dyDescent="0.35">
      <c r="A139" s="1" t="s">
        <v>4407</v>
      </c>
      <c r="C139" s="1" t="s">
        <v>4408</v>
      </c>
      <c r="D139" s="1" t="s">
        <v>4409</v>
      </c>
      <c r="E139" s="56">
        <v>39.978450000000002</v>
      </c>
      <c r="F139" s="56">
        <v>39.978450000000002</v>
      </c>
      <c r="G139" s="56">
        <v>115.91416700000001</v>
      </c>
      <c r="H139" s="56">
        <v>115.91416700000001</v>
      </c>
      <c r="L139" s="1" t="s">
        <v>4430</v>
      </c>
      <c r="M139" s="1" t="s">
        <v>805</v>
      </c>
      <c r="Q139" s="54">
        <v>137</v>
      </c>
      <c r="AB139" s="50">
        <v>55.3</v>
      </c>
      <c r="AC139" s="50">
        <v>1.01</v>
      </c>
      <c r="AE139" s="50">
        <v>16.45</v>
      </c>
      <c r="AI139" s="4">
        <v>7.0274380000000001</v>
      </c>
      <c r="AJ139" s="4">
        <v>6.05</v>
      </c>
      <c r="AK139" s="4">
        <v>4.8099999999999996</v>
      </c>
      <c r="AL139" s="4">
        <v>0.12</v>
      </c>
      <c r="AN139" s="4">
        <v>1.86</v>
      </c>
      <c r="AO139" s="4">
        <v>3.99</v>
      </c>
      <c r="AP139" s="4">
        <v>0.34</v>
      </c>
      <c r="BF139" s="4">
        <v>2.5299999999999998</v>
      </c>
      <c r="BT139" s="4">
        <v>10.74</v>
      </c>
      <c r="BU139" s="4">
        <v>1.07</v>
      </c>
      <c r="CH139" s="4">
        <v>14.16</v>
      </c>
      <c r="CJ139" s="4">
        <v>152</v>
      </c>
      <c r="CK139" s="4">
        <v>36</v>
      </c>
      <c r="CN139" s="4">
        <v>33</v>
      </c>
      <c r="CO139" s="4">
        <v>26</v>
      </c>
      <c r="CP139" s="4">
        <v>24</v>
      </c>
      <c r="CQ139" s="4">
        <v>85</v>
      </c>
      <c r="CR139" s="4">
        <v>18.559999999999999</v>
      </c>
      <c r="CW139" s="4">
        <v>27</v>
      </c>
      <c r="CX139" s="4">
        <v>892</v>
      </c>
      <c r="CY139" s="4">
        <v>14</v>
      </c>
      <c r="CZ139" s="4">
        <v>143</v>
      </c>
      <c r="DA139" s="4">
        <v>7.16</v>
      </c>
      <c r="DM139" s="4">
        <v>0.8</v>
      </c>
      <c r="DN139" s="4">
        <v>822</v>
      </c>
      <c r="DO139" s="4">
        <v>31.03</v>
      </c>
      <c r="DP139" s="4">
        <v>65.61</v>
      </c>
      <c r="DQ139" s="4">
        <v>7.34</v>
      </c>
      <c r="DR139" s="4">
        <v>32.9</v>
      </c>
      <c r="DS139" s="4">
        <v>5.54</v>
      </c>
      <c r="DT139" s="4">
        <v>1.65</v>
      </c>
      <c r="DU139" s="4">
        <v>4.8499999999999996</v>
      </c>
      <c r="DV139" s="4">
        <v>0.6</v>
      </c>
      <c r="DW139" s="4">
        <v>2.81</v>
      </c>
      <c r="DX139" s="4">
        <v>0.49</v>
      </c>
      <c r="DY139" s="4">
        <v>1.25</v>
      </c>
      <c r="DZ139" s="4">
        <v>0.18</v>
      </c>
      <c r="EA139" s="4">
        <v>1.1299999999999999</v>
      </c>
      <c r="EB139" s="4">
        <v>0.17</v>
      </c>
      <c r="EC139" s="4">
        <v>3.38</v>
      </c>
      <c r="ED139" s="4">
        <v>0.36</v>
      </c>
      <c r="EM139" s="4">
        <v>9.76</v>
      </c>
      <c r="EN139" s="1"/>
      <c r="EO139" s="4">
        <v>2.37</v>
      </c>
      <c r="EP139" s="4">
        <v>0.51</v>
      </c>
      <c r="FP139" s="1" t="s">
        <v>4412</v>
      </c>
    </row>
    <row r="140" spans="1:172" x14ac:dyDescent="0.35">
      <c r="A140" s="1" t="s">
        <v>4407</v>
      </c>
      <c r="C140" s="1" t="s">
        <v>4408</v>
      </c>
      <c r="D140" s="1" t="s">
        <v>4409</v>
      </c>
      <c r="E140" s="56">
        <v>39.978450000000002</v>
      </c>
      <c r="F140" s="56">
        <v>39.978450000000002</v>
      </c>
      <c r="G140" s="56">
        <v>115.91416700000001</v>
      </c>
      <c r="H140" s="56">
        <v>115.91416700000001</v>
      </c>
      <c r="L140" s="1" t="s">
        <v>4431</v>
      </c>
      <c r="M140" s="1" t="s">
        <v>884</v>
      </c>
      <c r="Q140" s="54">
        <v>137</v>
      </c>
      <c r="AB140" s="50">
        <v>66.150000000000006</v>
      </c>
      <c r="AC140" s="50">
        <v>0.48</v>
      </c>
      <c r="AE140" s="50">
        <v>16.77</v>
      </c>
      <c r="AI140" s="4">
        <v>3.3922460000000001</v>
      </c>
      <c r="AJ140" s="4">
        <v>2.4</v>
      </c>
      <c r="AK140" s="4">
        <v>1.32</v>
      </c>
      <c r="AL140" s="4">
        <v>0.08</v>
      </c>
      <c r="AN140" s="4">
        <v>3.75</v>
      </c>
      <c r="AO140" s="4">
        <v>5.13</v>
      </c>
      <c r="AP140" s="4">
        <v>0.2</v>
      </c>
      <c r="BF140" s="4">
        <v>1.07</v>
      </c>
      <c r="BT140" s="4">
        <v>5.9</v>
      </c>
      <c r="BU140" s="4">
        <v>1.34</v>
      </c>
      <c r="CH140" s="4">
        <v>4.55</v>
      </c>
      <c r="CJ140" s="4">
        <v>48</v>
      </c>
      <c r="CK140" s="4">
        <v>6</v>
      </c>
      <c r="CN140" s="4">
        <v>29</v>
      </c>
      <c r="CO140" s="4">
        <v>3.9</v>
      </c>
      <c r="CP140" s="4">
        <v>10</v>
      </c>
      <c r="CQ140" s="4">
        <v>51</v>
      </c>
      <c r="CR140" s="4">
        <v>17.11</v>
      </c>
      <c r="CW140" s="4">
        <v>63</v>
      </c>
      <c r="CX140" s="4">
        <v>690</v>
      </c>
      <c r="CY140" s="4">
        <v>12</v>
      </c>
      <c r="CZ140" s="4">
        <v>210</v>
      </c>
      <c r="DA140" s="4">
        <v>9.75</v>
      </c>
      <c r="DM140" s="4">
        <v>0.85</v>
      </c>
      <c r="DN140" s="4">
        <v>1327</v>
      </c>
      <c r="DO140" s="4">
        <v>41.48</v>
      </c>
      <c r="DP140" s="4">
        <v>78.94</v>
      </c>
      <c r="DQ140" s="4">
        <v>7.94</v>
      </c>
      <c r="DR140" s="4">
        <v>31.06</v>
      </c>
      <c r="DS140" s="4">
        <v>4.38</v>
      </c>
      <c r="DT140" s="4">
        <v>1.3</v>
      </c>
      <c r="DU140" s="4">
        <v>4.1100000000000003</v>
      </c>
      <c r="DV140" s="4">
        <v>0.46</v>
      </c>
      <c r="DW140" s="4">
        <v>2.13</v>
      </c>
      <c r="DX140" s="4">
        <v>0.37</v>
      </c>
      <c r="DY140" s="4">
        <v>1.01</v>
      </c>
      <c r="DZ140" s="4">
        <v>0.15</v>
      </c>
      <c r="EA140" s="4">
        <v>1.06</v>
      </c>
      <c r="EB140" s="4">
        <v>0.16</v>
      </c>
      <c r="EC140" s="4">
        <v>4.84</v>
      </c>
      <c r="ED140" s="4">
        <v>0.6</v>
      </c>
      <c r="EM140" s="4">
        <v>15.59</v>
      </c>
      <c r="EN140" s="1"/>
      <c r="EO140" s="4">
        <v>5.39</v>
      </c>
      <c r="EP140" s="4">
        <v>1.1499999999999999</v>
      </c>
      <c r="FP140" s="1" t="s">
        <v>4412</v>
      </c>
    </row>
    <row r="141" spans="1:172" x14ac:dyDescent="0.35">
      <c r="A141" s="1" t="s">
        <v>4407</v>
      </c>
      <c r="C141" s="1" t="s">
        <v>4408</v>
      </c>
      <c r="D141" s="1" t="s">
        <v>4409</v>
      </c>
      <c r="E141" s="56">
        <v>39.978450000000002</v>
      </c>
      <c r="F141" s="56">
        <v>39.978450000000002</v>
      </c>
      <c r="G141" s="56">
        <v>115.91416700000001</v>
      </c>
      <c r="H141" s="56">
        <v>115.91416700000001</v>
      </c>
      <c r="L141" s="1" t="s">
        <v>4432</v>
      </c>
      <c r="M141" s="1" t="s">
        <v>805</v>
      </c>
      <c r="Q141" s="54">
        <v>137</v>
      </c>
      <c r="AB141" s="50">
        <v>58.18</v>
      </c>
      <c r="AC141" s="50">
        <v>0.77</v>
      </c>
      <c r="AE141" s="50">
        <v>17.91</v>
      </c>
      <c r="AI141" s="4">
        <v>5.9026880000000004</v>
      </c>
      <c r="AJ141" s="4">
        <v>5.25</v>
      </c>
      <c r="AK141" s="4">
        <v>2.29</v>
      </c>
      <c r="AL141" s="4">
        <v>0.11</v>
      </c>
      <c r="AN141" s="4">
        <v>3.36</v>
      </c>
      <c r="AO141" s="4">
        <v>3.56</v>
      </c>
      <c r="AP141" s="4">
        <v>0.41</v>
      </c>
      <c r="BF141" s="4">
        <v>1.48</v>
      </c>
      <c r="BT141" s="4">
        <v>9.0500000000000007</v>
      </c>
      <c r="BU141" s="4">
        <v>1.21</v>
      </c>
      <c r="CH141" s="4">
        <v>7.37</v>
      </c>
      <c r="CJ141" s="4">
        <v>95</v>
      </c>
      <c r="CK141" s="4">
        <v>1.4</v>
      </c>
      <c r="CN141" s="4">
        <v>36</v>
      </c>
      <c r="CO141" s="4">
        <v>2</v>
      </c>
      <c r="CP141" s="4">
        <v>15</v>
      </c>
      <c r="CQ141" s="4">
        <v>73</v>
      </c>
      <c r="CR141" s="4">
        <v>20.059999999999999</v>
      </c>
      <c r="CW141" s="4">
        <v>45</v>
      </c>
      <c r="CX141" s="4">
        <v>1537</v>
      </c>
      <c r="CY141" s="4">
        <v>15</v>
      </c>
      <c r="CZ141" s="4">
        <v>181</v>
      </c>
      <c r="DA141" s="4">
        <v>8.8699999999999992</v>
      </c>
      <c r="DM141" s="4">
        <v>0.78</v>
      </c>
      <c r="DN141" s="4">
        <v>1493</v>
      </c>
      <c r="DO141" s="4">
        <v>39.14</v>
      </c>
      <c r="DP141" s="4">
        <v>80.38</v>
      </c>
      <c r="DQ141" s="4">
        <v>8.85</v>
      </c>
      <c r="DR141" s="4">
        <v>37.69</v>
      </c>
      <c r="DS141" s="4">
        <v>5.83</v>
      </c>
      <c r="DT141" s="4">
        <v>1.82</v>
      </c>
      <c r="DU141" s="4">
        <v>5.15</v>
      </c>
      <c r="DV141" s="4">
        <v>0.6</v>
      </c>
      <c r="DW141" s="4">
        <v>2.81</v>
      </c>
      <c r="DX141" s="4">
        <v>0.49</v>
      </c>
      <c r="DY141" s="4">
        <v>1.29</v>
      </c>
      <c r="DZ141" s="4">
        <v>0.19</v>
      </c>
      <c r="EA141" s="4">
        <v>1.23</v>
      </c>
      <c r="EB141" s="4">
        <v>0.18</v>
      </c>
      <c r="EC141" s="4">
        <v>4.0599999999999996</v>
      </c>
      <c r="ED141" s="4">
        <v>0.45</v>
      </c>
      <c r="EM141" s="4">
        <v>11.13</v>
      </c>
      <c r="EN141" s="1"/>
      <c r="EO141" s="4">
        <v>3.15</v>
      </c>
      <c r="EP141" s="4">
        <v>0.63</v>
      </c>
      <c r="FP141" s="1" t="s">
        <v>4412</v>
      </c>
    </row>
    <row r="142" spans="1:172" x14ac:dyDescent="0.35">
      <c r="A142" s="1" t="s">
        <v>4407</v>
      </c>
      <c r="C142" s="1" t="s">
        <v>4408</v>
      </c>
      <c r="D142" s="1" t="s">
        <v>4409</v>
      </c>
      <c r="E142" s="56">
        <v>39.978450000000002</v>
      </c>
      <c r="F142" s="56">
        <v>39.978450000000002</v>
      </c>
      <c r="G142" s="56">
        <v>115.91416700000001</v>
      </c>
      <c r="H142" s="56">
        <v>115.91416700000001</v>
      </c>
      <c r="L142" s="1" t="s">
        <v>4433</v>
      </c>
      <c r="M142" s="1" t="s">
        <v>805</v>
      </c>
      <c r="Q142" s="54">
        <v>137</v>
      </c>
      <c r="AB142" s="50">
        <v>58.03</v>
      </c>
      <c r="AC142" s="50">
        <v>0.79</v>
      </c>
      <c r="AE142" s="50">
        <v>18.18</v>
      </c>
      <c r="AI142" s="4">
        <v>6.0466560000000005</v>
      </c>
      <c r="AJ142" s="4">
        <v>5.61</v>
      </c>
      <c r="AK142" s="4">
        <v>2.29</v>
      </c>
      <c r="AL142" s="4">
        <v>0.08</v>
      </c>
      <c r="AN142" s="4">
        <v>2.66</v>
      </c>
      <c r="AO142" s="4">
        <v>4.17</v>
      </c>
      <c r="AP142" s="4">
        <v>0.42</v>
      </c>
      <c r="BF142" s="4">
        <v>1.1499999999999999</v>
      </c>
      <c r="BT142" s="4">
        <v>8.9499999999999993</v>
      </c>
      <c r="BU142" s="4">
        <v>1.19</v>
      </c>
      <c r="CH142" s="4">
        <v>8.0500000000000007</v>
      </c>
      <c r="CJ142" s="4">
        <v>100</v>
      </c>
      <c r="CK142" s="4">
        <v>1.8</v>
      </c>
      <c r="CN142" s="4">
        <v>36</v>
      </c>
      <c r="CO142" s="4">
        <v>2.6</v>
      </c>
      <c r="CP142" s="4">
        <v>15</v>
      </c>
      <c r="CQ142" s="4">
        <v>72</v>
      </c>
      <c r="CR142" s="4">
        <v>19.37</v>
      </c>
      <c r="CW142" s="4">
        <v>43</v>
      </c>
      <c r="CX142" s="4">
        <v>1269</v>
      </c>
      <c r="CY142" s="4">
        <v>15</v>
      </c>
      <c r="CZ142" s="4">
        <v>180</v>
      </c>
      <c r="DA142" s="4">
        <v>8.81</v>
      </c>
      <c r="DM142" s="4">
        <v>0.8</v>
      </c>
      <c r="DN142" s="4">
        <v>1438</v>
      </c>
      <c r="DO142" s="4">
        <v>39.369999999999997</v>
      </c>
      <c r="DP142" s="4">
        <v>81.7</v>
      </c>
      <c r="DQ142" s="4">
        <v>9.06</v>
      </c>
      <c r="DR142" s="4">
        <v>38.53</v>
      </c>
      <c r="DS142" s="4">
        <v>5.89</v>
      </c>
      <c r="DT142" s="4">
        <v>1.83</v>
      </c>
      <c r="DU142" s="4">
        <v>5.29</v>
      </c>
      <c r="DV142" s="4">
        <v>0.63</v>
      </c>
      <c r="DW142" s="4">
        <v>2.92</v>
      </c>
      <c r="DX142" s="4">
        <v>0.51</v>
      </c>
      <c r="DY142" s="4">
        <v>1.33</v>
      </c>
      <c r="DZ142" s="4">
        <v>0.2</v>
      </c>
      <c r="EA142" s="4">
        <v>1.25</v>
      </c>
      <c r="EB142" s="4">
        <v>0.19</v>
      </c>
      <c r="EC142" s="4">
        <v>4.09</v>
      </c>
      <c r="ED142" s="4">
        <v>0.46</v>
      </c>
      <c r="EM142" s="4">
        <v>9.6999999999999993</v>
      </c>
      <c r="EN142" s="1"/>
      <c r="EO142" s="4">
        <v>3.08</v>
      </c>
      <c r="EP142" s="4">
        <v>0.65</v>
      </c>
      <c r="FP142" s="1" t="s">
        <v>4412</v>
      </c>
    </row>
    <row r="143" spans="1:172" x14ac:dyDescent="0.35">
      <c r="A143" s="1" t="s">
        <v>4407</v>
      </c>
      <c r="C143" s="1" t="s">
        <v>4408</v>
      </c>
      <c r="D143" s="1" t="s">
        <v>4409</v>
      </c>
      <c r="E143" s="56">
        <v>39.978450000000002</v>
      </c>
      <c r="F143" s="56">
        <v>39.978450000000002</v>
      </c>
      <c r="G143" s="56">
        <v>115.91416700000001</v>
      </c>
      <c r="H143" s="56">
        <v>115.91416700000001</v>
      </c>
      <c r="L143" s="1" t="s">
        <v>4434</v>
      </c>
      <c r="M143" s="1" t="s">
        <v>805</v>
      </c>
      <c r="Q143" s="54">
        <v>137</v>
      </c>
      <c r="AB143" s="50">
        <v>55.24</v>
      </c>
      <c r="AC143" s="50">
        <v>1.21</v>
      </c>
      <c r="AE143" s="50">
        <v>17.82</v>
      </c>
      <c r="AI143" s="4">
        <v>7.2433900000000007</v>
      </c>
      <c r="AJ143" s="4">
        <v>4.3</v>
      </c>
      <c r="AK143" s="4">
        <v>3.14</v>
      </c>
      <c r="AL143" s="4">
        <v>0.09</v>
      </c>
      <c r="AN143" s="4">
        <v>1.99</v>
      </c>
      <c r="AO143" s="4">
        <v>6.17</v>
      </c>
      <c r="AP143" s="4">
        <v>0.42</v>
      </c>
      <c r="BF143" s="4">
        <v>2.2200000000000002</v>
      </c>
      <c r="BT143" s="4">
        <v>9.19</v>
      </c>
      <c r="BU143" s="4">
        <v>1.29</v>
      </c>
      <c r="CH143" s="4">
        <v>11.77</v>
      </c>
      <c r="CJ143" s="4">
        <v>100</v>
      </c>
      <c r="CK143" s="4">
        <v>4.8</v>
      </c>
      <c r="CN143" s="4">
        <v>32</v>
      </c>
      <c r="CO143" s="4">
        <v>8.6</v>
      </c>
      <c r="CP143" s="4">
        <v>18</v>
      </c>
      <c r="CQ143" s="4">
        <v>84</v>
      </c>
      <c r="CR143" s="4">
        <v>18.78</v>
      </c>
      <c r="CW143" s="4">
        <v>26</v>
      </c>
      <c r="CX143" s="4">
        <v>731</v>
      </c>
      <c r="CY143" s="4">
        <v>16</v>
      </c>
      <c r="CZ143" s="4">
        <v>176</v>
      </c>
      <c r="DA143" s="4">
        <v>8.91</v>
      </c>
      <c r="DM143" s="4">
        <v>0.41</v>
      </c>
      <c r="DN143" s="4">
        <v>1210</v>
      </c>
      <c r="DO143" s="4">
        <v>38.92</v>
      </c>
      <c r="DP143" s="4">
        <v>79.2</v>
      </c>
      <c r="DQ143" s="4">
        <v>9.16</v>
      </c>
      <c r="DR143" s="4">
        <v>40.92</v>
      </c>
      <c r="DS143" s="4">
        <v>6.62</v>
      </c>
      <c r="DT143" s="4">
        <v>2</v>
      </c>
      <c r="DU143" s="4">
        <v>5.96</v>
      </c>
      <c r="DV143" s="4">
        <v>0.72</v>
      </c>
      <c r="DW143" s="4">
        <v>3.27</v>
      </c>
      <c r="DX143" s="4">
        <v>0.56999999999999995</v>
      </c>
      <c r="DY143" s="4">
        <v>1.42</v>
      </c>
      <c r="DZ143" s="4">
        <v>0.2</v>
      </c>
      <c r="EA143" s="4">
        <v>1.24</v>
      </c>
      <c r="EB143" s="4">
        <v>0.18</v>
      </c>
      <c r="EC143" s="4">
        <v>4.12</v>
      </c>
      <c r="ED143" s="4">
        <v>0.44</v>
      </c>
      <c r="EM143" s="4">
        <v>9.07</v>
      </c>
      <c r="EN143" s="1"/>
      <c r="EO143" s="4">
        <v>3.16</v>
      </c>
      <c r="EP143" s="4">
        <v>0.66</v>
      </c>
      <c r="FP143" s="1" t="s">
        <v>4412</v>
      </c>
    </row>
    <row r="144" spans="1:172" x14ac:dyDescent="0.35">
      <c r="A144" s="1" t="s">
        <v>4407</v>
      </c>
      <c r="C144" s="1" t="s">
        <v>4408</v>
      </c>
      <c r="D144" s="1" t="s">
        <v>4435</v>
      </c>
      <c r="E144" s="56">
        <v>40.065933000000001</v>
      </c>
      <c r="F144" s="56">
        <v>40.065933000000001</v>
      </c>
      <c r="G144" s="56">
        <v>115.71476699999999</v>
      </c>
      <c r="H144" s="56">
        <v>115.71476699999999</v>
      </c>
      <c r="L144" s="1" t="s">
        <v>4436</v>
      </c>
      <c r="M144" s="1" t="s">
        <v>390</v>
      </c>
      <c r="Q144" s="54">
        <v>133.80000000000001</v>
      </c>
      <c r="AB144" s="50">
        <v>76.33</v>
      </c>
      <c r="AC144" s="50">
        <v>0.12</v>
      </c>
      <c r="AE144" s="50">
        <v>12.78</v>
      </c>
      <c r="AI144" s="4">
        <v>0.89080199999999998</v>
      </c>
      <c r="AJ144" s="4">
        <v>0.25</v>
      </c>
      <c r="AK144" s="4">
        <v>0.15</v>
      </c>
      <c r="AL144" s="4">
        <v>0.06</v>
      </c>
      <c r="AN144" s="4">
        <v>5.1100000000000003</v>
      </c>
      <c r="AO144" s="4">
        <v>2.88</v>
      </c>
      <c r="AP144" s="4">
        <v>0.02</v>
      </c>
      <c r="BF144" s="4">
        <v>1.05</v>
      </c>
      <c r="BU144" s="4">
        <v>2.5299999999999998</v>
      </c>
      <c r="CJ144" s="4">
        <v>0.9</v>
      </c>
      <c r="CN144" s="4">
        <v>51</v>
      </c>
      <c r="CO144" s="4">
        <v>1.6</v>
      </c>
      <c r="CP144" s="4">
        <v>5.4</v>
      </c>
      <c r="CQ144" s="4">
        <v>37</v>
      </c>
      <c r="CR144" s="4">
        <v>20.45</v>
      </c>
      <c r="CW144" s="4">
        <v>159</v>
      </c>
      <c r="CX144" s="4">
        <v>74</v>
      </c>
      <c r="CY144" s="4">
        <v>18</v>
      </c>
      <c r="CZ144" s="4">
        <v>178</v>
      </c>
      <c r="DA144" s="4">
        <v>15.63</v>
      </c>
      <c r="DM144" s="4">
        <v>2.3199999999999998</v>
      </c>
      <c r="DN144" s="4">
        <v>128</v>
      </c>
      <c r="DO144" s="4">
        <v>27.28</v>
      </c>
      <c r="DP144" s="4">
        <v>60.18</v>
      </c>
      <c r="DQ144" s="4">
        <v>6.52</v>
      </c>
      <c r="DR144" s="4">
        <v>21.92</v>
      </c>
      <c r="DS144" s="4">
        <v>3.89</v>
      </c>
      <c r="DT144" s="4">
        <v>0.21</v>
      </c>
      <c r="DU144" s="4">
        <v>3.34</v>
      </c>
      <c r="DV144" s="4">
        <v>0.51</v>
      </c>
      <c r="DW144" s="4">
        <v>2.92</v>
      </c>
      <c r="DX144" s="4">
        <v>0.56999999999999995</v>
      </c>
      <c r="DY144" s="4">
        <v>1.53</v>
      </c>
      <c r="DZ144" s="4">
        <v>0.23</v>
      </c>
      <c r="EA144" s="4">
        <v>1.55</v>
      </c>
      <c r="EB144" s="4">
        <v>0.22</v>
      </c>
      <c r="EC144" s="4">
        <v>6.41</v>
      </c>
      <c r="ED144" s="4">
        <v>0.23</v>
      </c>
      <c r="EM144" s="4">
        <v>17.23</v>
      </c>
      <c r="EN144" s="1"/>
      <c r="EO144" s="4">
        <v>11.49</v>
      </c>
      <c r="EP144" s="4">
        <v>2.95</v>
      </c>
      <c r="FP144" s="1" t="s">
        <v>4412</v>
      </c>
    </row>
    <row r="145" spans="1:172" x14ac:dyDescent="0.35">
      <c r="A145" s="1" t="s">
        <v>4407</v>
      </c>
      <c r="C145" s="1" t="s">
        <v>4408</v>
      </c>
      <c r="D145" s="1" t="s">
        <v>4435</v>
      </c>
      <c r="E145" s="56">
        <v>40.065933000000001</v>
      </c>
      <c r="F145" s="56">
        <v>40.065933000000001</v>
      </c>
      <c r="G145" s="56">
        <v>115.71476699999999</v>
      </c>
      <c r="H145" s="56">
        <v>115.71476699999999</v>
      </c>
      <c r="L145" s="1" t="s">
        <v>4437</v>
      </c>
      <c r="M145" s="1" t="s">
        <v>884</v>
      </c>
      <c r="Q145" s="54">
        <v>133.80000000000001</v>
      </c>
      <c r="AB145" s="50">
        <v>65.53</v>
      </c>
      <c r="AC145" s="50">
        <v>0.7</v>
      </c>
      <c r="AE145" s="50">
        <v>14.75</v>
      </c>
      <c r="AI145" s="4">
        <v>4.6519659999999998</v>
      </c>
      <c r="AJ145" s="4">
        <v>2.08</v>
      </c>
      <c r="AK145" s="4">
        <v>2.64</v>
      </c>
      <c r="AL145" s="4">
        <v>0.04</v>
      </c>
      <c r="AN145" s="4">
        <v>3.52</v>
      </c>
      <c r="AO145" s="4">
        <v>1.82</v>
      </c>
      <c r="AP145" s="4">
        <v>0.17</v>
      </c>
      <c r="BF145" s="4">
        <v>3.72</v>
      </c>
      <c r="BU145" s="4">
        <v>2.74</v>
      </c>
      <c r="CH145" s="4">
        <v>10.65</v>
      </c>
      <c r="CJ145" s="4">
        <v>81</v>
      </c>
      <c r="CK145" s="4">
        <v>48</v>
      </c>
      <c r="CN145" s="4">
        <v>17</v>
      </c>
      <c r="CO145" s="4">
        <v>22</v>
      </c>
      <c r="CP145" s="4">
        <v>25</v>
      </c>
      <c r="CQ145" s="4">
        <v>76</v>
      </c>
      <c r="CR145" s="4">
        <v>20.86</v>
      </c>
      <c r="CW145" s="4">
        <v>148</v>
      </c>
      <c r="CX145" s="4">
        <v>301</v>
      </c>
      <c r="CY145" s="4">
        <v>21</v>
      </c>
      <c r="CZ145" s="4">
        <v>202</v>
      </c>
      <c r="DA145" s="4">
        <v>15.54</v>
      </c>
      <c r="DM145" s="4">
        <v>11.14</v>
      </c>
      <c r="DN145" s="4">
        <v>623</v>
      </c>
      <c r="DO145" s="4">
        <v>48.96</v>
      </c>
      <c r="DP145" s="4">
        <v>99.12</v>
      </c>
      <c r="DQ145" s="4">
        <v>10.75</v>
      </c>
      <c r="DR145" s="4">
        <v>35.42</v>
      </c>
      <c r="DS145" s="4">
        <v>5.75</v>
      </c>
      <c r="DT145" s="4">
        <v>1.2</v>
      </c>
      <c r="DU145" s="4">
        <v>4.87</v>
      </c>
      <c r="DV145" s="4">
        <v>0.74</v>
      </c>
      <c r="DW145" s="4">
        <v>4.1399999999999997</v>
      </c>
      <c r="DX145" s="4">
        <v>0.8</v>
      </c>
      <c r="DY145" s="4">
        <v>2.1800000000000002</v>
      </c>
      <c r="DZ145" s="4">
        <v>0.3</v>
      </c>
      <c r="EA145" s="4">
        <v>2.0099999999999998</v>
      </c>
      <c r="EB145" s="4">
        <v>0.28999999999999998</v>
      </c>
      <c r="EC145" s="4">
        <v>5.04</v>
      </c>
      <c r="ED145" s="4">
        <v>1.01</v>
      </c>
      <c r="EM145" s="4">
        <v>19.8</v>
      </c>
      <c r="EN145" s="1"/>
      <c r="EO145" s="4">
        <v>9.4</v>
      </c>
      <c r="EP145" s="4">
        <v>2.41</v>
      </c>
      <c r="FP145" s="1" t="s">
        <v>4412</v>
      </c>
    </row>
    <row r="146" spans="1:172" x14ac:dyDescent="0.35">
      <c r="A146" s="1" t="s">
        <v>4407</v>
      </c>
      <c r="C146" s="1" t="s">
        <v>4408</v>
      </c>
      <c r="D146" s="1" t="s">
        <v>4435</v>
      </c>
      <c r="E146" s="56">
        <v>40.065933000000001</v>
      </c>
      <c r="F146" s="56">
        <v>40.065933000000001</v>
      </c>
      <c r="G146" s="56">
        <v>115.71476699999999</v>
      </c>
      <c r="H146" s="56">
        <v>115.71476699999999</v>
      </c>
      <c r="L146" s="1" t="s">
        <v>4438</v>
      </c>
      <c r="M146" s="1" t="s">
        <v>884</v>
      </c>
      <c r="Q146" s="54">
        <v>133.80000000000001</v>
      </c>
      <c r="AB146" s="50">
        <v>65.819999999999993</v>
      </c>
      <c r="AC146" s="50">
        <v>0.55000000000000004</v>
      </c>
      <c r="AE146" s="50">
        <v>16.899999999999999</v>
      </c>
      <c r="AI146" s="4">
        <v>3.4732280000000002</v>
      </c>
      <c r="AJ146" s="4">
        <v>1.72</v>
      </c>
      <c r="AK146" s="4">
        <v>1.2</v>
      </c>
      <c r="AL146" s="4">
        <v>0.12</v>
      </c>
      <c r="AN146" s="4">
        <v>3.42</v>
      </c>
      <c r="AO146" s="4">
        <v>5.59</v>
      </c>
      <c r="AP146" s="4">
        <v>0.22</v>
      </c>
      <c r="BF146" s="4">
        <v>1.24</v>
      </c>
      <c r="BU146" s="4">
        <v>1.91</v>
      </c>
      <c r="CH146" s="4">
        <v>0.92</v>
      </c>
      <c r="CJ146" s="4">
        <v>10</v>
      </c>
      <c r="CN146" s="4">
        <v>26</v>
      </c>
      <c r="CO146" s="4">
        <v>1.3</v>
      </c>
      <c r="CP146" s="4">
        <v>10</v>
      </c>
      <c r="CQ146" s="4">
        <v>86</v>
      </c>
      <c r="CR146" s="4">
        <v>19.7</v>
      </c>
      <c r="CW146" s="4">
        <v>63</v>
      </c>
      <c r="CX146" s="4">
        <v>818</v>
      </c>
      <c r="CY146" s="4">
        <v>25</v>
      </c>
      <c r="CZ146" s="4">
        <v>265</v>
      </c>
      <c r="DA146" s="4">
        <v>11.21</v>
      </c>
      <c r="DM146" s="4">
        <v>2.14</v>
      </c>
      <c r="DN146" s="4">
        <v>1596</v>
      </c>
      <c r="DO146" s="4">
        <v>38.82</v>
      </c>
      <c r="DP146" s="4">
        <v>79.739999999999995</v>
      </c>
      <c r="DQ146" s="4">
        <v>9.9700000000000006</v>
      </c>
      <c r="DR146" s="4">
        <v>36.56</v>
      </c>
      <c r="DS146" s="4">
        <v>6.13</v>
      </c>
      <c r="DT146" s="4">
        <v>1.82</v>
      </c>
      <c r="DU146" s="4">
        <v>4.82</v>
      </c>
      <c r="DV146" s="4">
        <v>0.7</v>
      </c>
      <c r="DW146" s="4">
        <v>3.87</v>
      </c>
      <c r="DX146" s="4">
        <v>0.74</v>
      </c>
      <c r="DY146" s="4">
        <v>1.9</v>
      </c>
      <c r="DZ146" s="4">
        <v>0.24</v>
      </c>
      <c r="EA146" s="4">
        <v>1.67</v>
      </c>
      <c r="EB146" s="4">
        <v>0.24</v>
      </c>
      <c r="EC146" s="4">
        <v>5.88</v>
      </c>
      <c r="ED146" s="4">
        <v>0.6</v>
      </c>
      <c r="EM146" s="4">
        <v>13.41</v>
      </c>
      <c r="EN146" s="1"/>
      <c r="EO146" s="4">
        <v>3.33</v>
      </c>
      <c r="EP146" s="4">
        <v>1.03</v>
      </c>
      <c r="FP146" s="1" t="s">
        <v>4412</v>
      </c>
    </row>
    <row r="147" spans="1:172" x14ac:dyDescent="0.35">
      <c r="A147" s="1" t="s">
        <v>4407</v>
      </c>
      <c r="C147" s="1" t="s">
        <v>4408</v>
      </c>
      <c r="D147" s="1" t="s">
        <v>4435</v>
      </c>
      <c r="E147" s="56">
        <v>40.065933000000001</v>
      </c>
      <c r="F147" s="56">
        <v>40.065933000000001</v>
      </c>
      <c r="G147" s="56">
        <v>115.71476699999999</v>
      </c>
      <c r="H147" s="56">
        <v>115.71476699999999</v>
      </c>
      <c r="L147" s="1" t="s">
        <v>4439</v>
      </c>
      <c r="M147" s="1" t="s">
        <v>390</v>
      </c>
      <c r="Q147" s="54">
        <v>133.80000000000001</v>
      </c>
      <c r="AB147" s="50">
        <v>78.83</v>
      </c>
      <c r="AC147" s="50">
        <v>0.1</v>
      </c>
      <c r="AE147" s="50">
        <v>12.45</v>
      </c>
      <c r="AI147" s="4">
        <v>0.86380800000000002</v>
      </c>
      <c r="AJ147" s="4">
        <v>0.23</v>
      </c>
      <c r="AK147" s="4">
        <v>0.13</v>
      </c>
      <c r="AL147" s="4">
        <v>0.06</v>
      </c>
      <c r="AN147" s="4">
        <v>4.9000000000000004</v>
      </c>
      <c r="AO147" s="4">
        <v>3.62</v>
      </c>
      <c r="AP147" s="4">
        <v>0.01</v>
      </c>
      <c r="BF147" s="4">
        <v>0.69</v>
      </c>
      <c r="BT147" s="4">
        <v>15.23</v>
      </c>
      <c r="BU147" s="4">
        <v>1.97</v>
      </c>
      <c r="CH147" s="4">
        <v>1.4</v>
      </c>
      <c r="CJ147" s="4">
        <v>1.5</v>
      </c>
      <c r="CK147" s="4">
        <v>1</v>
      </c>
      <c r="CO147" s="4">
        <v>0.127</v>
      </c>
      <c r="CP147" s="4">
        <v>1.1000000000000001</v>
      </c>
      <c r="CQ147" s="4">
        <v>33</v>
      </c>
      <c r="CR147" s="4">
        <v>16.34</v>
      </c>
      <c r="CW147" s="4">
        <v>156</v>
      </c>
      <c r="CX147" s="4">
        <v>60</v>
      </c>
      <c r="CY147" s="4">
        <v>23</v>
      </c>
      <c r="CZ147" s="4">
        <v>144</v>
      </c>
      <c r="DA147" s="4">
        <v>21.94</v>
      </c>
      <c r="DM147" s="4">
        <v>1.64</v>
      </c>
      <c r="DN147" s="4">
        <v>89</v>
      </c>
      <c r="DO147" s="4">
        <v>43.13</v>
      </c>
      <c r="DP147" s="4">
        <v>83.88</v>
      </c>
      <c r="DQ147" s="4">
        <v>9.19</v>
      </c>
      <c r="DR147" s="4">
        <v>35.700000000000003</v>
      </c>
      <c r="DS147" s="4">
        <v>6.19</v>
      </c>
      <c r="DT147" s="4">
        <v>0.28000000000000003</v>
      </c>
      <c r="DU147" s="4">
        <v>5.47</v>
      </c>
      <c r="DV147" s="4">
        <v>0.74</v>
      </c>
      <c r="DW147" s="4">
        <v>3.78</v>
      </c>
      <c r="DX147" s="4">
        <v>0.84</v>
      </c>
      <c r="DY147" s="4">
        <v>2.09</v>
      </c>
      <c r="DZ147" s="4">
        <v>0.34</v>
      </c>
      <c r="EA147" s="4">
        <v>2.36</v>
      </c>
      <c r="EB147" s="4">
        <v>0.34</v>
      </c>
      <c r="EC147" s="4">
        <v>5.13</v>
      </c>
      <c r="ED147" s="4">
        <v>1.49</v>
      </c>
      <c r="EM147" s="4">
        <v>19.989999999999998</v>
      </c>
      <c r="EN147" s="1"/>
      <c r="EO147" s="4">
        <v>16.61</v>
      </c>
      <c r="EP147" s="4">
        <v>2.87</v>
      </c>
      <c r="FP147" s="1" t="s">
        <v>4412</v>
      </c>
    </row>
    <row r="148" spans="1:172" x14ac:dyDescent="0.35">
      <c r="A148" s="1" t="s">
        <v>4407</v>
      </c>
      <c r="C148" s="1" t="s">
        <v>4408</v>
      </c>
      <c r="D148" s="1" t="s">
        <v>4435</v>
      </c>
      <c r="E148" s="56">
        <v>40.065933000000001</v>
      </c>
      <c r="F148" s="56">
        <v>40.065933000000001</v>
      </c>
      <c r="G148" s="56">
        <v>115.71476699999999</v>
      </c>
      <c r="H148" s="56">
        <v>115.71476699999999</v>
      </c>
      <c r="L148" s="1" t="s">
        <v>4440</v>
      </c>
      <c r="M148" s="1" t="s">
        <v>390</v>
      </c>
      <c r="Q148" s="54">
        <v>133.80000000000001</v>
      </c>
      <c r="AB148" s="50">
        <v>78.239999999999995</v>
      </c>
      <c r="AC148" s="50">
        <v>0.11</v>
      </c>
      <c r="AE148" s="50">
        <v>12.46</v>
      </c>
      <c r="AI148" s="4">
        <v>0.94479000000000013</v>
      </c>
      <c r="AJ148" s="4">
        <v>0.16</v>
      </c>
      <c r="AK148" s="4">
        <v>0.16</v>
      </c>
      <c r="AL148" s="4">
        <v>0.06</v>
      </c>
      <c r="AN148" s="4">
        <v>4.66</v>
      </c>
      <c r="AO148" s="4">
        <v>3.39</v>
      </c>
      <c r="AP148" s="4">
        <v>0.01</v>
      </c>
      <c r="BF148" s="4">
        <v>0.64</v>
      </c>
      <c r="BT148" s="4">
        <v>14.51</v>
      </c>
      <c r="BU148" s="4">
        <v>1.72</v>
      </c>
      <c r="CH148" s="4">
        <v>1.81</v>
      </c>
      <c r="CJ148" s="4">
        <v>2.1</v>
      </c>
      <c r="CK148" s="4">
        <v>0.7</v>
      </c>
      <c r="CO148" s="4">
        <v>7.2999999999999995E-2</v>
      </c>
      <c r="CP148" s="4">
        <v>1.3</v>
      </c>
      <c r="CQ148" s="4">
        <v>29</v>
      </c>
      <c r="CR148" s="4">
        <v>15.48</v>
      </c>
      <c r="CW148" s="4">
        <v>144</v>
      </c>
      <c r="CX148" s="4">
        <v>74</v>
      </c>
      <c r="CY148" s="4">
        <v>20</v>
      </c>
      <c r="CZ148" s="4">
        <v>164</v>
      </c>
      <c r="DA148" s="4">
        <v>23.75</v>
      </c>
      <c r="DM148" s="4">
        <v>1.27</v>
      </c>
      <c r="DN148" s="4">
        <v>116</v>
      </c>
      <c r="DO148" s="4">
        <v>44.1</v>
      </c>
      <c r="DP148" s="4">
        <v>88.34</v>
      </c>
      <c r="DQ148" s="4">
        <v>9.2100000000000009</v>
      </c>
      <c r="DR148" s="4">
        <v>35.840000000000003</v>
      </c>
      <c r="DS148" s="4">
        <v>6.03</v>
      </c>
      <c r="DT148" s="4">
        <v>0.27</v>
      </c>
      <c r="DU148" s="4">
        <v>5.15</v>
      </c>
      <c r="DV148" s="4">
        <v>0.67</v>
      </c>
      <c r="DW148" s="4">
        <v>3.32</v>
      </c>
      <c r="DX148" s="4">
        <v>0.74</v>
      </c>
      <c r="DY148" s="4">
        <v>1.85</v>
      </c>
      <c r="DZ148" s="4">
        <v>0.3</v>
      </c>
      <c r="EA148" s="4">
        <v>2.16</v>
      </c>
      <c r="EB148" s="4">
        <v>0.32</v>
      </c>
      <c r="EC148" s="4">
        <v>5.55</v>
      </c>
      <c r="ED148" s="4">
        <v>1.48</v>
      </c>
      <c r="EM148" s="4">
        <v>15.37</v>
      </c>
      <c r="EN148" s="1"/>
      <c r="EO148" s="4">
        <v>16.989999999999998</v>
      </c>
      <c r="EP148" s="4">
        <v>2.4500000000000002</v>
      </c>
      <c r="FP148" s="1" t="s">
        <v>4412</v>
      </c>
    </row>
    <row r="149" spans="1:172" x14ac:dyDescent="0.35">
      <c r="A149" s="1" t="s">
        <v>4407</v>
      </c>
      <c r="C149" s="1" t="s">
        <v>4408</v>
      </c>
      <c r="D149" s="1" t="s">
        <v>4435</v>
      </c>
      <c r="E149" s="56">
        <v>40.065933000000001</v>
      </c>
      <c r="F149" s="56">
        <v>40.065933000000001</v>
      </c>
      <c r="G149" s="56">
        <v>115.71476699999999</v>
      </c>
      <c r="H149" s="56">
        <v>115.71476699999999</v>
      </c>
      <c r="L149" s="1" t="s">
        <v>4441</v>
      </c>
      <c r="M149" s="1" t="s">
        <v>390</v>
      </c>
      <c r="Q149" s="54">
        <v>133.80000000000001</v>
      </c>
      <c r="AB149" s="50">
        <v>76.91</v>
      </c>
      <c r="AC149" s="50">
        <v>0.23</v>
      </c>
      <c r="AE149" s="50">
        <v>13.14</v>
      </c>
      <c r="AI149" s="4">
        <v>1.367696</v>
      </c>
      <c r="AJ149" s="4">
        <v>0.12</v>
      </c>
      <c r="AK149" s="4">
        <v>0.27</v>
      </c>
      <c r="AL149" s="4">
        <v>0.06</v>
      </c>
      <c r="AN149" s="4">
        <v>4.6399999999999997</v>
      </c>
      <c r="AO149" s="4">
        <v>4.0599999999999996</v>
      </c>
      <c r="AP149" s="4">
        <v>0.04</v>
      </c>
      <c r="BF149" s="4">
        <v>0.81</v>
      </c>
      <c r="BT149" s="4">
        <v>26.03</v>
      </c>
      <c r="BU149" s="4">
        <v>2.12</v>
      </c>
      <c r="CH149" s="4">
        <v>2.73</v>
      </c>
      <c r="CJ149" s="4">
        <v>5.9</v>
      </c>
      <c r="CK149" s="4">
        <v>2.1</v>
      </c>
      <c r="CO149" s="4">
        <v>0.66</v>
      </c>
      <c r="CP149" s="4">
        <v>2.8</v>
      </c>
      <c r="CQ149" s="4">
        <v>39</v>
      </c>
      <c r="CR149" s="4">
        <v>17.28</v>
      </c>
      <c r="CW149" s="4">
        <v>117</v>
      </c>
      <c r="CX149" s="4">
        <v>68</v>
      </c>
      <c r="CY149" s="4">
        <v>19</v>
      </c>
      <c r="CZ149" s="4">
        <v>193</v>
      </c>
      <c r="DA149" s="4">
        <v>23.8</v>
      </c>
      <c r="DM149" s="4">
        <v>0.82</v>
      </c>
      <c r="DN149" s="4">
        <v>479</v>
      </c>
      <c r="DO149" s="4">
        <v>40.729999999999997</v>
      </c>
      <c r="DP149" s="4">
        <v>82.21</v>
      </c>
      <c r="DQ149" s="4">
        <v>7.76</v>
      </c>
      <c r="DR149" s="4">
        <v>30.16</v>
      </c>
      <c r="DS149" s="4">
        <v>4.76</v>
      </c>
      <c r="DT149" s="4">
        <v>0.6</v>
      </c>
      <c r="DU149" s="4">
        <v>4.26</v>
      </c>
      <c r="DV149" s="4">
        <v>0.56999999999999995</v>
      </c>
      <c r="DW149" s="4">
        <v>3.03</v>
      </c>
      <c r="DX149" s="4">
        <v>0.73</v>
      </c>
      <c r="DY149" s="4">
        <v>1.89</v>
      </c>
      <c r="DZ149" s="4">
        <v>0.32</v>
      </c>
      <c r="EA149" s="4">
        <v>2.31</v>
      </c>
      <c r="EB149" s="4">
        <v>0.35</v>
      </c>
      <c r="EC149" s="4">
        <v>5.77</v>
      </c>
      <c r="ED149" s="4">
        <v>1.31</v>
      </c>
      <c r="EM149" s="4">
        <v>25.1</v>
      </c>
      <c r="EN149" s="1"/>
      <c r="EO149" s="4">
        <v>13.07</v>
      </c>
      <c r="EP149" s="4">
        <v>1.45</v>
      </c>
      <c r="FP149" s="1" t="s">
        <v>4412</v>
      </c>
    </row>
    <row r="150" spans="1:172" x14ac:dyDescent="0.35">
      <c r="A150" s="1" t="s">
        <v>4407</v>
      </c>
      <c r="C150" s="1" t="s">
        <v>4408</v>
      </c>
      <c r="D150" s="1" t="s">
        <v>4435</v>
      </c>
      <c r="E150" s="56">
        <v>40.065933000000001</v>
      </c>
      <c r="F150" s="56">
        <v>40.065933000000001</v>
      </c>
      <c r="G150" s="56">
        <v>115.71476699999999</v>
      </c>
      <c r="H150" s="56">
        <v>115.71476699999999</v>
      </c>
      <c r="L150" s="1" t="s">
        <v>4442</v>
      </c>
      <c r="M150" s="1" t="s">
        <v>390</v>
      </c>
      <c r="Q150" s="54">
        <v>133.80000000000001</v>
      </c>
      <c r="AB150" s="50">
        <v>70.739999999999995</v>
      </c>
      <c r="AC150" s="50">
        <v>0.48</v>
      </c>
      <c r="AE150" s="50">
        <v>15.37</v>
      </c>
      <c r="AI150" s="4">
        <v>2.5824260000000003</v>
      </c>
      <c r="AJ150" s="4">
        <v>0.34</v>
      </c>
      <c r="AK150" s="4">
        <v>0.56000000000000005</v>
      </c>
      <c r="AL150" s="4">
        <v>0.04</v>
      </c>
      <c r="AN150" s="4">
        <v>4.8600000000000003</v>
      </c>
      <c r="AO150" s="4">
        <v>5.09</v>
      </c>
      <c r="AP150" s="4">
        <v>0.09</v>
      </c>
      <c r="BF150" s="4">
        <v>0.79</v>
      </c>
      <c r="BT150" s="4">
        <v>17.34</v>
      </c>
      <c r="BU150" s="4">
        <v>2.4500000000000002</v>
      </c>
      <c r="CH150" s="4">
        <v>6.03</v>
      </c>
      <c r="CJ150" s="4">
        <v>11</v>
      </c>
      <c r="CK150" s="4">
        <v>5.2</v>
      </c>
      <c r="CO150" s="4">
        <v>2.3340000000000001</v>
      </c>
      <c r="CP150" s="4">
        <v>4.8</v>
      </c>
      <c r="CQ150" s="4">
        <v>69</v>
      </c>
      <c r="CR150" s="4">
        <v>20.94</v>
      </c>
      <c r="CW150" s="4">
        <v>122</v>
      </c>
      <c r="CX150" s="4">
        <v>203</v>
      </c>
      <c r="CY150" s="4">
        <v>28</v>
      </c>
      <c r="CZ150" s="4">
        <v>502</v>
      </c>
      <c r="DA150" s="4">
        <v>25.42</v>
      </c>
      <c r="DM150" s="4">
        <v>0.67</v>
      </c>
      <c r="DN150" s="4">
        <v>1679</v>
      </c>
      <c r="DO150" s="4">
        <v>75.09</v>
      </c>
      <c r="DP150" s="4">
        <v>141.1</v>
      </c>
      <c r="DQ150" s="4">
        <v>16.149999999999999</v>
      </c>
      <c r="DR150" s="4">
        <v>66.31</v>
      </c>
      <c r="DS150" s="4">
        <v>10.33</v>
      </c>
      <c r="DT150" s="4">
        <v>2.29</v>
      </c>
      <c r="DU150" s="4">
        <v>8.67</v>
      </c>
      <c r="DV150" s="4">
        <v>1.1000000000000001</v>
      </c>
      <c r="DW150" s="4">
        <v>5.31</v>
      </c>
      <c r="DX150" s="4">
        <v>1.1100000000000001</v>
      </c>
      <c r="DY150" s="4">
        <v>2.71</v>
      </c>
      <c r="DZ150" s="4">
        <v>0.43</v>
      </c>
      <c r="EA150" s="4">
        <v>2.96</v>
      </c>
      <c r="EB150" s="4">
        <v>0.43</v>
      </c>
      <c r="EC150" s="4">
        <v>11.4</v>
      </c>
      <c r="ED150" s="4">
        <v>1.26</v>
      </c>
      <c r="EM150" s="4">
        <v>23.34</v>
      </c>
      <c r="EN150" s="1"/>
      <c r="EO150" s="4">
        <v>11.65</v>
      </c>
      <c r="EP150" s="4">
        <v>1.68</v>
      </c>
      <c r="FP150" s="1" t="s">
        <v>4412</v>
      </c>
    </row>
    <row r="151" spans="1:172" x14ac:dyDescent="0.35">
      <c r="A151" s="1" t="s">
        <v>4407</v>
      </c>
      <c r="C151" s="1" t="s">
        <v>4408</v>
      </c>
      <c r="D151" s="1" t="s">
        <v>4435</v>
      </c>
      <c r="E151" s="56">
        <v>40.065933000000001</v>
      </c>
      <c r="F151" s="56">
        <v>40.065933000000001</v>
      </c>
      <c r="G151" s="56">
        <v>115.71476699999999</v>
      </c>
      <c r="H151" s="56">
        <v>115.71476699999999</v>
      </c>
      <c r="L151" s="1" t="s">
        <v>4443</v>
      </c>
      <c r="M151" s="1" t="s">
        <v>884</v>
      </c>
      <c r="Q151" s="54">
        <v>133.80000000000001</v>
      </c>
      <c r="AB151" s="50">
        <v>64.650000000000006</v>
      </c>
      <c r="AC151" s="50">
        <v>0.83</v>
      </c>
      <c r="AE151" s="50">
        <v>15.63</v>
      </c>
      <c r="AI151" s="4">
        <v>4.6429680000000007</v>
      </c>
      <c r="AJ151" s="4">
        <v>2.29</v>
      </c>
      <c r="AK151" s="4">
        <v>1.45</v>
      </c>
      <c r="AL151" s="4">
        <v>0.06</v>
      </c>
      <c r="AN151" s="4">
        <v>3.88</v>
      </c>
      <c r="AO151" s="4">
        <v>5.03</v>
      </c>
      <c r="AP151" s="4">
        <v>0.24</v>
      </c>
      <c r="BF151" s="4">
        <v>1.73</v>
      </c>
      <c r="BT151" s="4">
        <v>20.36</v>
      </c>
      <c r="BU151" s="4">
        <v>1.84</v>
      </c>
      <c r="CH151" s="4">
        <v>9.8000000000000007</v>
      </c>
      <c r="CJ151" s="4">
        <v>90</v>
      </c>
      <c r="CK151" s="4">
        <v>38</v>
      </c>
      <c r="CO151" s="4">
        <v>12.058</v>
      </c>
      <c r="CP151" s="4">
        <v>13</v>
      </c>
      <c r="CQ151" s="4">
        <v>77</v>
      </c>
      <c r="CR151" s="4">
        <v>19.559999999999999</v>
      </c>
      <c r="CW151" s="4">
        <v>72</v>
      </c>
      <c r="CX151" s="4">
        <v>557</v>
      </c>
      <c r="CY151" s="4">
        <v>19</v>
      </c>
      <c r="CZ151" s="4">
        <v>375</v>
      </c>
      <c r="DA151" s="4">
        <v>18.96</v>
      </c>
      <c r="DM151" s="4">
        <v>0.36</v>
      </c>
      <c r="DN151" s="4">
        <v>1262</v>
      </c>
      <c r="DO151" s="4">
        <v>59.3</v>
      </c>
      <c r="DP151" s="4">
        <v>113.74</v>
      </c>
      <c r="DQ151" s="4">
        <v>12.57</v>
      </c>
      <c r="DR151" s="4">
        <v>51.88</v>
      </c>
      <c r="DS151" s="4">
        <v>8.0399999999999991</v>
      </c>
      <c r="DT151" s="4">
        <v>1.68</v>
      </c>
      <c r="DU151" s="4">
        <v>6.93</v>
      </c>
      <c r="DV151" s="4">
        <v>0.81</v>
      </c>
      <c r="DW151" s="4">
        <v>3.84</v>
      </c>
      <c r="DX151" s="4">
        <v>0.77</v>
      </c>
      <c r="DY151" s="4">
        <v>1.85</v>
      </c>
      <c r="DZ151" s="4">
        <v>0.27</v>
      </c>
      <c r="EA151" s="4">
        <v>1.86</v>
      </c>
      <c r="EB151" s="4">
        <v>0.27</v>
      </c>
      <c r="EC151" s="4">
        <v>8.8699999999999992</v>
      </c>
      <c r="ED151" s="4">
        <v>1.08</v>
      </c>
      <c r="EM151" s="4">
        <v>17.88</v>
      </c>
      <c r="EN151" s="1"/>
      <c r="EO151" s="4">
        <v>13.5</v>
      </c>
      <c r="EP151" s="4">
        <v>2.54</v>
      </c>
      <c r="FP151" s="1" t="s">
        <v>4412</v>
      </c>
    </row>
    <row r="152" spans="1:172" x14ac:dyDescent="0.35">
      <c r="A152" s="1" t="s">
        <v>4407</v>
      </c>
      <c r="C152" s="1" t="s">
        <v>4408</v>
      </c>
      <c r="D152" s="1" t="s">
        <v>4435</v>
      </c>
      <c r="E152" s="56">
        <v>40.065933000000001</v>
      </c>
      <c r="F152" s="56">
        <v>40.065933000000001</v>
      </c>
      <c r="G152" s="56">
        <v>115.71476699999999</v>
      </c>
      <c r="H152" s="56">
        <v>115.71476699999999</v>
      </c>
      <c r="L152" s="1" t="s">
        <v>4444</v>
      </c>
      <c r="M152" s="1" t="s">
        <v>884</v>
      </c>
      <c r="Q152" s="54">
        <v>133.80000000000001</v>
      </c>
      <c r="AB152" s="50">
        <v>65.27</v>
      </c>
      <c r="AC152" s="50">
        <v>0.55000000000000004</v>
      </c>
      <c r="AE152" s="50">
        <v>17.079999999999998</v>
      </c>
      <c r="AI152" s="4">
        <v>3.5812040000000001</v>
      </c>
      <c r="AJ152" s="4">
        <v>1.49</v>
      </c>
      <c r="AK152" s="4">
        <v>1.1599999999999999</v>
      </c>
      <c r="AL152" s="4">
        <v>0.08</v>
      </c>
      <c r="AN152" s="4">
        <v>3.31</v>
      </c>
      <c r="AO152" s="4">
        <v>6.27</v>
      </c>
      <c r="AP152" s="4">
        <v>0.24</v>
      </c>
      <c r="BF152" s="4">
        <v>1.26</v>
      </c>
      <c r="BT152" s="4">
        <v>14.48</v>
      </c>
      <c r="BU152" s="4">
        <v>1.72</v>
      </c>
      <c r="CH152" s="4">
        <v>5.0199999999999996</v>
      </c>
      <c r="CJ152" s="4">
        <v>13</v>
      </c>
      <c r="CK152" s="4">
        <v>0.6</v>
      </c>
      <c r="CO152" s="4">
        <v>0.64800000000000002</v>
      </c>
      <c r="CP152" s="4">
        <v>4.5</v>
      </c>
      <c r="CQ152" s="4">
        <v>85</v>
      </c>
      <c r="CR152" s="4">
        <v>19.32</v>
      </c>
      <c r="CW152" s="4">
        <v>60</v>
      </c>
      <c r="CX152" s="4">
        <v>750</v>
      </c>
      <c r="CY152" s="4">
        <v>21</v>
      </c>
      <c r="CZ152" s="4">
        <v>261</v>
      </c>
      <c r="DA152" s="4">
        <v>12.13</v>
      </c>
      <c r="DM152" s="4">
        <v>2.2200000000000002</v>
      </c>
      <c r="DN152" s="4">
        <v>1384</v>
      </c>
      <c r="DO152" s="4">
        <v>45.4</v>
      </c>
      <c r="DP152" s="4">
        <v>91.1</v>
      </c>
      <c r="DQ152" s="4">
        <v>10.210000000000001</v>
      </c>
      <c r="DR152" s="4">
        <v>45.16</v>
      </c>
      <c r="DS152" s="4">
        <v>7.38</v>
      </c>
      <c r="DT152" s="4">
        <v>2.1</v>
      </c>
      <c r="DU152" s="4">
        <v>6.26</v>
      </c>
      <c r="DV152" s="4">
        <v>0.78</v>
      </c>
      <c r="DW152" s="4">
        <v>3.84</v>
      </c>
      <c r="DX152" s="4">
        <v>0.82</v>
      </c>
      <c r="DY152" s="4">
        <v>2.0299999999999998</v>
      </c>
      <c r="DZ152" s="4">
        <v>0.31</v>
      </c>
      <c r="EA152" s="4">
        <v>2.21</v>
      </c>
      <c r="EB152" s="4">
        <v>0.33</v>
      </c>
      <c r="EC152" s="4">
        <v>6.19</v>
      </c>
      <c r="ED152" s="4">
        <v>0.59</v>
      </c>
      <c r="EM152" s="4">
        <v>13.39</v>
      </c>
      <c r="EN152" s="1"/>
      <c r="EO152" s="4">
        <v>4.3499999999999996</v>
      </c>
      <c r="EP152" s="4">
        <v>0.9</v>
      </c>
      <c r="FP152" s="1" t="s">
        <v>4412</v>
      </c>
    </row>
    <row r="153" spans="1:172" x14ac:dyDescent="0.35">
      <c r="A153" s="1" t="s">
        <v>4407</v>
      </c>
      <c r="C153" s="1" t="s">
        <v>4408</v>
      </c>
      <c r="D153" s="1" t="s">
        <v>4435</v>
      </c>
      <c r="E153" s="56">
        <v>40.065933000000001</v>
      </c>
      <c r="F153" s="56">
        <v>40.065933000000001</v>
      </c>
      <c r="G153" s="56">
        <v>115.71476699999999</v>
      </c>
      <c r="H153" s="56">
        <v>115.71476699999999</v>
      </c>
      <c r="L153" s="1" t="s">
        <v>4445</v>
      </c>
      <c r="M153" s="1" t="s">
        <v>884</v>
      </c>
      <c r="Q153" s="54">
        <v>133.80000000000001</v>
      </c>
      <c r="AB153" s="50">
        <v>65.48</v>
      </c>
      <c r="AC153" s="50">
        <v>0.56000000000000005</v>
      </c>
      <c r="AE153" s="50">
        <v>17.07</v>
      </c>
      <c r="AI153" s="4">
        <v>3.6081979999999998</v>
      </c>
      <c r="AJ153" s="4">
        <v>2.64</v>
      </c>
      <c r="AK153" s="4">
        <v>1.0900000000000001</v>
      </c>
      <c r="AL153" s="4">
        <v>0.1</v>
      </c>
      <c r="AN153" s="4">
        <v>3.25</v>
      </c>
      <c r="AO153" s="4">
        <v>5.35</v>
      </c>
      <c r="AP153" s="4">
        <v>0.24</v>
      </c>
      <c r="BF153" s="4">
        <v>1.1200000000000001</v>
      </c>
      <c r="BT153" s="4">
        <v>26.18</v>
      </c>
      <c r="BU153" s="4">
        <v>1.8</v>
      </c>
      <c r="CH153" s="4">
        <v>5.73</v>
      </c>
      <c r="CJ153" s="4">
        <v>16</v>
      </c>
      <c r="CK153" s="4">
        <v>1</v>
      </c>
      <c r="CO153" s="4">
        <v>0.68799999999999994</v>
      </c>
      <c r="CP153" s="4">
        <v>5.7</v>
      </c>
      <c r="CQ153" s="4">
        <v>79</v>
      </c>
      <c r="CR153" s="4">
        <v>19.600000000000001</v>
      </c>
      <c r="CW153" s="4">
        <v>56</v>
      </c>
      <c r="CX153" s="4">
        <v>758</v>
      </c>
      <c r="CY153" s="4">
        <v>22</v>
      </c>
      <c r="CZ153" s="4">
        <v>254</v>
      </c>
      <c r="DA153" s="4">
        <v>11.14</v>
      </c>
      <c r="DM153" s="4">
        <v>1.46</v>
      </c>
      <c r="DN153" s="4">
        <v>1493</v>
      </c>
      <c r="DO153" s="4">
        <v>45.9</v>
      </c>
      <c r="DP153" s="4">
        <v>95.34</v>
      </c>
      <c r="DQ153" s="4">
        <v>10.86</v>
      </c>
      <c r="DR153" s="4">
        <v>46.24</v>
      </c>
      <c r="DS153" s="4">
        <v>7.32</v>
      </c>
      <c r="DT153" s="4">
        <v>2.11</v>
      </c>
      <c r="DU153" s="4">
        <v>6.43</v>
      </c>
      <c r="DV153" s="4">
        <v>0.83</v>
      </c>
      <c r="DW153" s="4">
        <v>4.04</v>
      </c>
      <c r="DX153" s="4">
        <v>0.75</v>
      </c>
      <c r="DY153" s="4">
        <v>2</v>
      </c>
      <c r="DZ153" s="4">
        <v>0.32</v>
      </c>
      <c r="EA153" s="4">
        <v>2.11</v>
      </c>
      <c r="EB153" s="4">
        <v>0.32</v>
      </c>
      <c r="EC153" s="4">
        <v>5.75</v>
      </c>
      <c r="ED153" s="4">
        <v>0.56999999999999995</v>
      </c>
      <c r="EM153" s="4">
        <v>14.45</v>
      </c>
      <c r="EN153" s="1"/>
      <c r="EO153" s="4">
        <v>4.2</v>
      </c>
      <c r="EP153" s="4">
        <v>0.87</v>
      </c>
      <c r="FP153" s="1" t="s">
        <v>4412</v>
      </c>
    </row>
    <row r="154" spans="1:172" x14ac:dyDescent="0.35">
      <c r="A154" s="1" t="s">
        <v>4446</v>
      </c>
      <c r="C154" s="1" t="s">
        <v>4447</v>
      </c>
      <c r="E154" s="56">
        <v>40.133333</v>
      </c>
      <c r="F154" s="56">
        <v>40.133333</v>
      </c>
      <c r="G154" s="56">
        <v>119.416667</v>
      </c>
      <c r="H154" s="56">
        <v>119.416667</v>
      </c>
      <c r="L154" s="1" t="s">
        <v>4448</v>
      </c>
      <c r="M154" s="1" t="s">
        <v>4449</v>
      </c>
      <c r="Q154" s="54">
        <v>117</v>
      </c>
      <c r="AB154" s="50">
        <v>75.260000000000005</v>
      </c>
      <c r="AC154" s="50">
        <v>0.11</v>
      </c>
      <c r="AE154" s="50">
        <v>12.86</v>
      </c>
      <c r="AF154" s="1"/>
      <c r="AI154" s="4">
        <v>1.4126860000000001</v>
      </c>
      <c r="AJ154" s="4">
        <v>0.23</v>
      </c>
      <c r="AK154" s="4">
        <v>0.08</v>
      </c>
      <c r="AL154" s="4">
        <v>0.02</v>
      </c>
      <c r="AN154" s="4">
        <v>5.46</v>
      </c>
      <c r="AO154" s="4">
        <v>3.79</v>
      </c>
      <c r="AP154" s="4">
        <v>0.02</v>
      </c>
      <c r="BE154" s="1"/>
      <c r="BF154" s="4">
        <v>0.39</v>
      </c>
      <c r="CJ154" s="4">
        <v>3.84</v>
      </c>
      <c r="CK154" s="4">
        <v>1.99</v>
      </c>
      <c r="CN154" s="4">
        <v>0.79</v>
      </c>
      <c r="CO154" s="4">
        <v>1.81</v>
      </c>
      <c r="CQ154" s="4">
        <v>35.5</v>
      </c>
      <c r="CR154" s="4">
        <v>23.8</v>
      </c>
      <c r="CW154" s="4">
        <v>193</v>
      </c>
      <c r="CX154" s="4">
        <v>70.099999999999994</v>
      </c>
      <c r="CY154" s="4">
        <v>31</v>
      </c>
      <c r="CZ154" s="4">
        <v>251</v>
      </c>
      <c r="DA154" s="4">
        <v>34.299999999999997</v>
      </c>
      <c r="DM154" s="4">
        <v>2.5099999999999998</v>
      </c>
      <c r="DN154" s="4">
        <v>280</v>
      </c>
      <c r="DO154" s="4">
        <v>61.5</v>
      </c>
      <c r="DP154" s="4">
        <v>118</v>
      </c>
      <c r="DQ154" s="4">
        <v>13.8</v>
      </c>
      <c r="DR154" s="4">
        <v>43.8</v>
      </c>
      <c r="DS154" s="4">
        <v>7.65</v>
      </c>
      <c r="DT154" s="4">
        <v>0.34</v>
      </c>
      <c r="DU154" s="4">
        <v>6.34</v>
      </c>
      <c r="DV154" s="4">
        <v>0.99</v>
      </c>
      <c r="DW154" s="4">
        <v>5.38</v>
      </c>
      <c r="DX154" s="4">
        <v>1.08</v>
      </c>
      <c r="DY154" s="4">
        <v>2.99</v>
      </c>
      <c r="DZ154" s="4">
        <v>0.39</v>
      </c>
      <c r="EA154" s="4">
        <v>2.79</v>
      </c>
      <c r="EB154" s="4">
        <v>0.41</v>
      </c>
      <c r="EC154" s="4">
        <v>7.68</v>
      </c>
      <c r="ED154" s="4">
        <v>1.67</v>
      </c>
      <c r="EM154" s="4">
        <v>21.7</v>
      </c>
      <c r="EO154" s="4">
        <v>11.7</v>
      </c>
      <c r="EP154" s="4">
        <v>1.94</v>
      </c>
      <c r="FP154" s="1" t="s">
        <v>4450</v>
      </c>
    </row>
    <row r="155" spans="1:172" x14ac:dyDescent="0.35">
      <c r="A155" s="1" t="s">
        <v>4446</v>
      </c>
      <c r="C155" s="1" t="s">
        <v>4447</v>
      </c>
      <c r="E155" s="56">
        <v>40.133333</v>
      </c>
      <c r="F155" s="56">
        <v>40.133333</v>
      </c>
      <c r="G155" s="56">
        <v>119.416667</v>
      </c>
      <c r="H155" s="56">
        <v>119.416667</v>
      </c>
      <c r="L155" s="1" t="s">
        <v>4451</v>
      </c>
      <c r="M155" s="1" t="s">
        <v>4449</v>
      </c>
      <c r="Q155" s="54">
        <v>117</v>
      </c>
      <c r="AB155" s="50">
        <v>74.540000000000006</v>
      </c>
      <c r="AC155" s="50">
        <v>0.15</v>
      </c>
      <c r="AE155" s="50">
        <v>12.95</v>
      </c>
      <c r="AF155" s="1"/>
      <c r="AI155" s="4">
        <v>1.4576760000000002</v>
      </c>
      <c r="AJ155" s="4">
        <v>0.77</v>
      </c>
      <c r="AK155" s="4">
        <v>0.25</v>
      </c>
      <c r="AL155" s="4">
        <v>0.03</v>
      </c>
      <c r="AN155" s="4">
        <v>4.79</v>
      </c>
      <c r="AO155" s="4">
        <v>4.03</v>
      </c>
      <c r="AP155" s="4">
        <v>0.03</v>
      </c>
      <c r="BE155" s="1"/>
      <c r="BF155" s="4">
        <v>0.47</v>
      </c>
      <c r="CJ155" s="4">
        <v>8.7899999999999991</v>
      </c>
      <c r="CK155" s="4">
        <v>4.01</v>
      </c>
      <c r="CN155" s="4">
        <v>1.98</v>
      </c>
      <c r="CO155" s="4">
        <v>2.91</v>
      </c>
      <c r="CQ155" s="4">
        <v>42.7</v>
      </c>
      <c r="CR155" s="4">
        <v>21.6</v>
      </c>
      <c r="CW155" s="4">
        <v>242</v>
      </c>
      <c r="CX155" s="4">
        <v>114</v>
      </c>
      <c r="CY155" s="4">
        <v>45.2</v>
      </c>
      <c r="CZ155" s="4">
        <v>167</v>
      </c>
      <c r="DA155" s="4">
        <v>43.1</v>
      </c>
      <c r="DM155" s="4">
        <v>2.37</v>
      </c>
      <c r="DN155" s="4">
        <v>359</v>
      </c>
      <c r="DO155" s="4">
        <v>50.5</v>
      </c>
      <c r="DP155" s="4">
        <v>99.1</v>
      </c>
      <c r="DQ155" s="4">
        <v>11.9</v>
      </c>
      <c r="DR155" s="4">
        <v>37.5</v>
      </c>
      <c r="DS155" s="4">
        <v>7.1</v>
      </c>
      <c r="DT155" s="4">
        <v>0.37</v>
      </c>
      <c r="DU155" s="4">
        <v>6.43</v>
      </c>
      <c r="DV155" s="4">
        <v>1.1299999999999999</v>
      </c>
      <c r="DW155" s="4">
        <v>6.69</v>
      </c>
      <c r="DX155" s="4">
        <v>1.45</v>
      </c>
      <c r="DY155" s="4">
        <v>4.26</v>
      </c>
      <c r="DZ155" s="4">
        <v>0.6</v>
      </c>
      <c r="EA155" s="4">
        <v>4.4400000000000004</v>
      </c>
      <c r="EB155" s="4">
        <v>0.66</v>
      </c>
      <c r="EC155" s="4">
        <v>6.53</v>
      </c>
      <c r="ED155" s="4">
        <v>3.65</v>
      </c>
      <c r="EM155" s="4">
        <v>22</v>
      </c>
      <c r="EO155" s="4">
        <v>22.7</v>
      </c>
      <c r="EP155" s="4">
        <v>5.36</v>
      </c>
      <c r="FP155" s="1" t="s">
        <v>4450</v>
      </c>
    </row>
    <row r="156" spans="1:172" x14ac:dyDescent="0.35">
      <c r="A156" s="1" t="s">
        <v>4446</v>
      </c>
      <c r="C156" s="1" t="s">
        <v>4447</v>
      </c>
      <c r="E156" s="56">
        <v>40.133333</v>
      </c>
      <c r="F156" s="56">
        <v>40.133333</v>
      </c>
      <c r="G156" s="56">
        <v>119.416667</v>
      </c>
      <c r="H156" s="56">
        <v>119.416667</v>
      </c>
      <c r="L156" s="1" t="s">
        <v>4452</v>
      </c>
      <c r="M156" s="1" t="s">
        <v>4449</v>
      </c>
      <c r="Q156" s="54">
        <v>117</v>
      </c>
      <c r="AB156" s="50">
        <v>74.44</v>
      </c>
      <c r="AC156" s="50">
        <v>0.17</v>
      </c>
      <c r="AE156" s="50">
        <v>12.82</v>
      </c>
      <c r="AF156" s="1"/>
      <c r="AI156" s="4">
        <v>1.52966</v>
      </c>
      <c r="AJ156" s="4">
        <v>0.77</v>
      </c>
      <c r="AK156" s="4">
        <v>0.26</v>
      </c>
      <c r="AL156" s="4">
        <v>0.04</v>
      </c>
      <c r="AN156" s="4">
        <v>4.5599999999999996</v>
      </c>
      <c r="AO156" s="4">
        <v>4.16</v>
      </c>
      <c r="AP156" s="4">
        <v>0.04</v>
      </c>
      <c r="BE156" s="1"/>
      <c r="BF156" s="4">
        <v>0.56999999999999995</v>
      </c>
      <c r="CJ156" s="4">
        <v>9.5500000000000007</v>
      </c>
      <c r="CK156" s="4">
        <v>4.57</v>
      </c>
      <c r="CN156" s="4">
        <v>1.92</v>
      </c>
      <c r="CO156" s="4">
        <v>3.01</v>
      </c>
      <c r="CQ156" s="4">
        <v>48.4</v>
      </c>
      <c r="CR156" s="4">
        <v>21.8</v>
      </c>
      <c r="CW156" s="4">
        <v>247</v>
      </c>
      <c r="CX156" s="4">
        <v>107</v>
      </c>
      <c r="CY156" s="4">
        <v>42.7</v>
      </c>
      <c r="CZ156" s="4">
        <v>158</v>
      </c>
      <c r="DA156" s="4">
        <v>37.5</v>
      </c>
      <c r="DM156" s="4">
        <v>3.34</v>
      </c>
      <c r="DN156" s="4">
        <v>311</v>
      </c>
      <c r="DO156" s="4">
        <v>51.8</v>
      </c>
      <c r="DP156" s="4">
        <v>101</v>
      </c>
      <c r="DQ156" s="4">
        <v>12.1</v>
      </c>
      <c r="DR156" s="4">
        <v>37.9</v>
      </c>
      <c r="DS156" s="4">
        <v>6.95</v>
      </c>
      <c r="DT156" s="4">
        <v>0.36</v>
      </c>
      <c r="DU156" s="4">
        <v>6.2</v>
      </c>
      <c r="DV156" s="4">
        <v>1.07</v>
      </c>
      <c r="DW156" s="4">
        <v>6.31</v>
      </c>
      <c r="DX156" s="4">
        <v>1.35</v>
      </c>
      <c r="DY156" s="4">
        <v>3.97</v>
      </c>
      <c r="DZ156" s="4">
        <v>0.56999999999999995</v>
      </c>
      <c r="EA156" s="4">
        <v>4.21</v>
      </c>
      <c r="EB156" s="4">
        <v>0.63</v>
      </c>
      <c r="EC156" s="4">
        <v>5.82</v>
      </c>
      <c r="ED156" s="4">
        <v>3.67</v>
      </c>
      <c r="EM156" s="4">
        <v>22.4</v>
      </c>
      <c r="EO156" s="4">
        <v>18.899999999999999</v>
      </c>
      <c r="EP156" s="4">
        <v>4.1500000000000004</v>
      </c>
      <c r="FP156" s="1" t="s">
        <v>4450</v>
      </c>
    </row>
    <row r="157" spans="1:172" x14ac:dyDescent="0.35">
      <c r="A157" s="1" t="s">
        <v>4446</v>
      </c>
      <c r="C157" s="1" t="s">
        <v>4447</v>
      </c>
      <c r="E157" s="56">
        <v>40.133333</v>
      </c>
      <c r="F157" s="56">
        <v>40.133333</v>
      </c>
      <c r="G157" s="56">
        <v>119.416667</v>
      </c>
      <c r="H157" s="56">
        <v>119.416667</v>
      </c>
      <c r="L157" s="1" t="s">
        <v>4453</v>
      </c>
      <c r="M157" s="1" t="s">
        <v>4449</v>
      </c>
      <c r="Q157" s="54">
        <v>117</v>
      </c>
      <c r="AB157" s="50">
        <v>75.239999999999995</v>
      </c>
      <c r="AC157" s="50">
        <v>0.15</v>
      </c>
      <c r="AE157" s="50">
        <v>12.8</v>
      </c>
      <c r="AF157" s="1"/>
      <c r="AI157" s="4">
        <v>1.403688</v>
      </c>
      <c r="AJ157" s="4">
        <v>0.69</v>
      </c>
      <c r="AK157" s="4">
        <v>0.2</v>
      </c>
      <c r="AL157" s="4">
        <v>0.03</v>
      </c>
      <c r="AN157" s="4">
        <v>4.7</v>
      </c>
      <c r="AO157" s="4">
        <v>4.01</v>
      </c>
      <c r="AP157" s="4">
        <v>0.03</v>
      </c>
      <c r="BE157" s="1"/>
      <c r="BF157" s="4">
        <v>0.97</v>
      </c>
      <c r="CJ157" s="4">
        <v>8.77</v>
      </c>
      <c r="CK157" s="4">
        <v>3.35</v>
      </c>
      <c r="CN157" s="4">
        <v>1.69</v>
      </c>
      <c r="CO157" s="4">
        <v>2.76</v>
      </c>
      <c r="CQ157" s="4">
        <v>44</v>
      </c>
      <c r="CR157" s="4">
        <v>21.3</v>
      </c>
      <c r="CW157" s="4">
        <v>241</v>
      </c>
      <c r="CX157" s="4">
        <v>99.5</v>
      </c>
      <c r="CY157" s="4">
        <v>35.5</v>
      </c>
      <c r="CZ157" s="4">
        <v>140</v>
      </c>
      <c r="DA157" s="4">
        <v>30.1</v>
      </c>
      <c r="DM157" s="4">
        <v>3.03</v>
      </c>
      <c r="DN157" s="4">
        <v>275</v>
      </c>
      <c r="DO157" s="4">
        <v>51.3</v>
      </c>
      <c r="DP157" s="4">
        <v>101</v>
      </c>
      <c r="DQ157" s="4">
        <v>11.8</v>
      </c>
      <c r="DR157" s="4">
        <v>36.799999999999997</v>
      </c>
      <c r="DS157" s="4">
        <v>6.41</v>
      </c>
      <c r="DT157" s="4">
        <v>0.32</v>
      </c>
      <c r="DU157" s="4">
        <v>5.57</v>
      </c>
      <c r="DV157" s="4">
        <v>0.93</v>
      </c>
      <c r="DW157" s="4">
        <v>5.34</v>
      </c>
      <c r="DX157" s="4">
        <v>1.1299999999999999</v>
      </c>
      <c r="DY157" s="4">
        <v>3.28</v>
      </c>
      <c r="DZ157" s="4">
        <v>0.46</v>
      </c>
      <c r="EA157" s="4">
        <v>3.38</v>
      </c>
      <c r="EB157" s="4">
        <v>0.5</v>
      </c>
      <c r="EC157" s="4">
        <v>5.0999999999999996</v>
      </c>
      <c r="ED157" s="4">
        <v>2.77</v>
      </c>
      <c r="EM157" s="4">
        <v>20.8</v>
      </c>
      <c r="EO157" s="4">
        <v>16.7</v>
      </c>
      <c r="EP157" s="4">
        <v>3.06</v>
      </c>
      <c r="FP157" s="1" t="s">
        <v>4450</v>
      </c>
    </row>
    <row r="158" spans="1:172" x14ac:dyDescent="0.35">
      <c r="A158" s="1" t="s">
        <v>4446</v>
      </c>
      <c r="C158" s="1" t="s">
        <v>4447</v>
      </c>
      <c r="E158" s="56">
        <v>40.133333</v>
      </c>
      <c r="F158" s="56">
        <v>40.133333</v>
      </c>
      <c r="G158" s="56">
        <v>119.416667</v>
      </c>
      <c r="H158" s="56">
        <v>119.416667</v>
      </c>
      <c r="L158" s="1" t="s">
        <v>4454</v>
      </c>
      <c r="M158" s="1" t="s">
        <v>4449</v>
      </c>
      <c r="Q158" s="54">
        <v>117</v>
      </c>
      <c r="AB158" s="50">
        <v>75.349999999999994</v>
      </c>
      <c r="AC158" s="50">
        <v>0.17</v>
      </c>
      <c r="AE158" s="50">
        <v>12.78</v>
      </c>
      <c r="AF158" s="1"/>
      <c r="AI158" s="4">
        <v>1.5476560000000001</v>
      </c>
      <c r="AJ158" s="4">
        <v>0.78</v>
      </c>
      <c r="AK158" s="4">
        <v>0.25</v>
      </c>
      <c r="AL158" s="4">
        <v>0.03</v>
      </c>
      <c r="AN158" s="4">
        <v>4.46</v>
      </c>
      <c r="AO158" s="4">
        <v>4.1500000000000004</v>
      </c>
      <c r="AP158" s="4">
        <v>0.04</v>
      </c>
      <c r="BE158" s="1"/>
      <c r="BF158" s="4">
        <v>0.47</v>
      </c>
      <c r="CJ158" s="4">
        <v>9.52</v>
      </c>
      <c r="CK158" s="4">
        <v>3.63</v>
      </c>
      <c r="CN158" s="4">
        <v>1.98</v>
      </c>
      <c r="CO158" s="4">
        <v>2.96</v>
      </c>
      <c r="CQ158" s="4">
        <v>45.5</v>
      </c>
      <c r="CR158" s="4">
        <v>21.2</v>
      </c>
      <c r="CW158" s="4">
        <v>239</v>
      </c>
      <c r="CX158" s="4">
        <v>109</v>
      </c>
      <c r="CY158" s="4">
        <v>37.299999999999997</v>
      </c>
      <c r="CZ158" s="4">
        <v>152</v>
      </c>
      <c r="DA158" s="4">
        <v>31.9</v>
      </c>
      <c r="DM158" s="4">
        <v>3.46</v>
      </c>
      <c r="DN158" s="4">
        <v>316</v>
      </c>
      <c r="DO158" s="4">
        <v>49.2</v>
      </c>
      <c r="DP158" s="4">
        <v>96.9</v>
      </c>
      <c r="DQ158" s="4">
        <v>11.2</v>
      </c>
      <c r="DR158" s="4">
        <v>35.1</v>
      </c>
      <c r="DS158" s="4">
        <v>6.26</v>
      </c>
      <c r="DT158" s="4">
        <v>0.36</v>
      </c>
      <c r="DU158" s="4">
        <v>5.52</v>
      </c>
      <c r="DV158" s="4">
        <v>0.94</v>
      </c>
      <c r="DW158" s="4">
        <v>5.44</v>
      </c>
      <c r="DX158" s="4">
        <v>1.17</v>
      </c>
      <c r="DY158" s="4">
        <v>3.39</v>
      </c>
      <c r="DZ158" s="4">
        <v>0.48</v>
      </c>
      <c r="EA158" s="4">
        <v>3.57</v>
      </c>
      <c r="EB158" s="4">
        <v>0.53</v>
      </c>
      <c r="EC158" s="4">
        <v>5.38</v>
      </c>
      <c r="ED158" s="4">
        <v>2.66</v>
      </c>
      <c r="EM158" s="4">
        <v>20.7</v>
      </c>
      <c r="EO158" s="4">
        <v>16.399999999999999</v>
      </c>
      <c r="EP158" s="4">
        <v>3.08</v>
      </c>
      <c r="FP158" s="1" t="s">
        <v>4450</v>
      </c>
    </row>
    <row r="159" spans="1:172" x14ac:dyDescent="0.35">
      <c r="A159" s="1" t="s">
        <v>4446</v>
      </c>
      <c r="C159" s="1" t="s">
        <v>4447</v>
      </c>
      <c r="E159" s="56">
        <v>40.133333</v>
      </c>
      <c r="F159" s="56">
        <v>40.133333</v>
      </c>
      <c r="G159" s="56">
        <v>119.416667</v>
      </c>
      <c r="H159" s="56">
        <v>119.416667</v>
      </c>
      <c r="L159" s="1" t="s">
        <v>4455</v>
      </c>
      <c r="M159" s="1" t="s">
        <v>4456</v>
      </c>
      <c r="Q159" s="58">
        <v>117</v>
      </c>
      <c r="AF159" s="1"/>
      <c r="BE159" s="1"/>
      <c r="CJ159" s="4">
        <v>2.09</v>
      </c>
      <c r="CK159" s="4">
        <v>1.6</v>
      </c>
      <c r="CN159" s="4">
        <v>0.36</v>
      </c>
      <c r="CO159" s="4">
        <v>1.47</v>
      </c>
      <c r="CQ159" s="4">
        <v>182</v>
      </c>
      <c r="CR159" s="4">
        <v>30.2</v>
      </c>
      <c r="CW159" s="4">
        <v>381</v>
      </c>
      <c r="CX159" s="4">
        <v>9.76</v>
      </c>
      <c r="CY159" s="4">
        <v>112</v>
      </c>
      <c r="CZ159" s="4">
        <v>524</v>
      </c>
      <c r="DA159" s="4">
        <v>101</v>
      </c>
      <c r="DM159" s="4">
        <v>5.22</v>
      </c>
      <c r="DN159" s="4">
        <v>6.31</v>
      </c>
      <c r="DO159" s="4">
        <v>78.8</v>
      </c>
      <c r="DP159" s="4">
        <v>158</v>
      </c>
      <c r="DQ159" s="4">
        <v>20.100000000000001</v>
      </c>
      <c r="DR159" s="4">
        <v>67.7</v>
      </c>
      <c r="DS159" s="4">
        <v>16.399999999999999</v>
      </c>
      <c r="DT159" s="4">
        <v>0.1</v>
      </c>
      <c r="DU159" s="4">
        <v>16</v>
      </c>
      <c r="DV159" s="4">
        <v>2.95</v>
      </c>
      <c r="DW159" s="4">
        <v>16.899999999999999</v>
      </c>
      <c r="DX159" s="4">
        <v>3.52</v>
      </c>
      <c r="DY159" s="4">
        <v>10.1</v>
      </c>
      <c r="DZ159" s="4">
        <v>1.39</v>
      </c>
      <c r="EA159" s="4">
        <v>10.1</v>
      </c>
      <c r="EB159" s="4">
        <v>1.41</v>
      </c>
      <c r="EC159" s="4">
        <v>19.600000000000001</v>
      </c>
      <c r="ED159" s="4">
        <v>7</v>
      </c>
      <c r="EM159" s="4">
        <v>48.7</v>
      </c>
      <c r="EO159" s="4">
        <v>21.6</v>
      </c>
      <c r="EP159" s="4">
        <v>7.45</v>
      </c>
      <c r="FP159" s="1" t="s">
        <v>4450</v>
      </c>
    </row>
    <row r="160" spans="1:172" x14ac:dyDescent="0.35">
      <c r="A160" s="1" t="s">
        <v>4446</v>
      </c>
      <c r="C160" s="1" t="s">
        <v>4447</v>
      </c>
      <c r="E160" s="56">
        <v>40.133333</v>
      </c>
      <c r="F160" s="56">
        <v>40.133333</v>
      </c>
      <c r="G160" s="56">
        <v>119.416667</v>
      </c>
      <c r="H160" s="56">
        <v>119.416667</v>
      </c>
      <c r="L160" s="1" t="s">
        <v>4457</v>
      </c>
      <c r="M160" s="1" t="s">
        <v>4456</v>
      </c>
      <c r="Q160" s="58">
        <v>117</v>
      </c>
      <c r="AB160" s="50">
        <v>76.52</v>
      </c>
      <c r="AC160" s="50">
        <v>0.08</v>
      </c>
      <c r="AE160" s="50">
        <v>11</v>
      </c>
      <c r="AF160" s="1"/>
      <c r="AI160" s="4">
        <v>2.4474560000000003</v>
      </c>
      <c r="AJ160" s="4">
        <v>0.08</v>
      </c>
      <c r="AK160" s="4">
        <v>0.02</v>
      </c>
      <c r="AL160" s="4">
        <v>0.05</v>
      </c>
      <c r="AN160" s="4">
        <v>4.4000000000000004</v>
      </c>
      <c r="AO160" s="4">
        <v>4.49</v>
      </c>
      <c r="AP160" s="4">
        <v>0.01</v>
      </c>
      <c r="BE160" s="1"/>
      <c r="BF160" s="4">
        <v>0.4</v>
      </c>
      <c r="CJ160" s="4">
        <v>2.38</v>
      </c>
      <c r="CK160" s="4">
        <v>1.84</v>
      </c>
      <c r="CN160" s="4">
        <v>0.4</v>
      </c>
      <c r="CO160" s="4">
        <v>1.49</v>
      </c>
      <c r="CQ160" s="4">
        <v>230</v>
      </c>
      <c r="CR160" s="4">
        <v>29.6</v>
      </c>
      <c r="CW160" s="4">
        <v>369</v>
      </c>
      <c r="CX160" s="4">
        <v>4.0599999999999996</v>
      </c>
      <c r="CY160" s="4">
        <v>30.4</v>
      </c>
      <c r="CZ160" s="4">
        <v>657</v>
      </c>
      <c r="DA160" s="4">
        <v>107</v>
      </c>
      <c r="DM160" s="4">
        <v>3.09</v>
      </c>
      <c r="DN160" s="4">
        <v>5.47</v>
      </c>
      <c r="DO160" s="4">
        <v>47.8</v>
      </c>
      <c r="DP160" s="4">
        <v>136</v>
      </c>
      <c r="DQ160" s="4">
        <v>12</v>
      </c>
      <c r="DR160" s="4">
        <v>35.6</v>
      </c>
      <c r="DS160" s="4">
        <v>6.43</v>
      </c>
      <c r="DT160" s="4">
        <v>0.04</v>
      </c>
      <c r="DU160" s="4">
        <v>5.28</v>
      </c>
      <c r="DV160" s="4">
        <v>0.94</v>
      </c>
      <c r="DW160" s="4">
        <v>5.79</v>
      </c>
      <c r="DX160" s="4">
        <v>1.33</v>
      </c>
      <c r="DY160" s="4">
        <v>4.38</v>
      </c>
      <c r="DZ160" s="4">
        <v>0.73</v>
      </c>
      <c r="EA160" s="4">
        <v>6.07</v>
      </c>
      <c r="EB160" s="4">
        <v>0.99</v>
      </c>
      <c r="EC160" s="4">
        <v>23.8</v>
      </c>
      <c r="ED160" s="4">
        <v>8.15</v>
      </c>
      <c r="EM160" s="4">
        <v>31.2</v>
      </c>
      <c r="EO160" s="4">
        <v>25</v>
      </c>
      <c r="EP160" s="4">
        <v>10.4</v>
      </c>
      <c r="FP160" s="1" t="s">
        <v>4450</v>
      </c>
    </row>
    <row r="161" spans="1:172" x14ac:dyDescent="0.35">
      <c r="A161" s="1" t="s">
        <v>4446</v>
      </c>
      <c r="C161" s="1" t="s">
        <v>4447</v>
      </c>
      <c r="E161" s="56">
        <v>40.133333</v>
      </c>
      <c r="F161" s="56">
        <v>40.133333</v>
      </c>
      <c r="G161" s="56">
        <v>119.416667</v>
      </c>
      <c r="H161" s="56">
        <v>119.416667</v>
      </c>
      <c r="L161" s="1" t="s">
        <v>4458</v>
      </c>
      <c r="M161" s="1" t="s">
        <v>4456</v>
      </c>
      <c r="Q161" s="58">
        <v>117</v>
      </c>
      <c r="AB161" s="50">
        <v>76.58</v>
      </c>
      <c r="AC161" s="50">
        <v>0.08</v>
      </c>
      <c r="AE161" s="50">
        <v>11.47</v>
      </c>
      <c r="AF161" s="1"/>
      <c r="AI161" s="4">
        <v>2.1955119999999999</v>
      </c>
      <c r="AJ161" s="4">
        <v>0.08</v>
      </c>
      <c r="AK161" s="4">
        <v>0.03</v>
      </c>
      <c r="AL161" s="4">
        <v>0.04</v>
      </c>
      <c r="AN161" s="4">
        <v>4.4800000000000004</v>
      </c>
      <c r="AO161" s="4">
        <v>4.5</v>
      </c>
      <c r="AP161" s="4">
        <v>0.01</v>
      </c>
      <c r="BE161" s="1"/>
      <c r="BF161" s="4">
        <v>0.43</v>
      </c>
      <c r="CJ161" s="4">
        <v>2.2999999999999998</v>
      </c>
      <c r="CK161" s="4">
        <v>1.81</v>
      </c>
      <c r="CN161" s="4">
        <v>0.53</v>
      </c>
      <c r="CO161" s="4">
        <v>1.63</v>
      </c>
      <c r="CQ161" s="4">
        <v>185</v>
      </c>
      <c r="CR161" s="4">
        <v>30.1</v>
      </c>
      <c r="CW161" s="4">
        <v>334</v>
      </c>
      <c r="CX161" s="4">
        <v>5.58</v>
      </c>
      <c r="CY161" s="4">
        <v>55</v>
      </c>
      <c r="CZ161" s="4">
        <v>423</v>
      </c>
      <c r="DA161" s="4">
        <v>66.099999999999994</v>
      </c>
      <c r="DM161" s="4">
        <v>2.8</v>
      </c>
      <c r="DN161" s="4">
        <v>8.57</v>
      </c>
      <c r="DO161" s="4">
        <v>65</v>
      </c>
      <c r="DP161" s="4">
        <v>142</v>
      </c>
      <c r="DQ161" s="4">
        <v>14.5</v>
      </c>
      <c r="DR161" s="4">
        <v>46</v>
      </c>
      <c r="DS161" s="4">
        <v>9.67</v>
      </c>
      <c r="DT161" s="4">
        <v>0.06</v>
      </c>
      <c r="DU161" s="4">
        <v>9.24</v>
      </c>
      <c r="DV161" s="4">
        <v>1.7</v>
      </c>
      <c r="DW161" s="4">
        <v>9.99</v>
      </c>
      <c r="DX161" s="4">
        <v>2.13</v>
      </c>
      <c r="DY161" s="4">
        <v>6.12</v>
      </c>
      <c r="DZ161" s="4">
        <v>0.86</v>
      </c>
      <c r="EA161" s="4">
        <v>6.52</v>
      </c>
      <c r="EB161" s="4">
        <v>1</v>
      </c>
      <c r="EC161" s="4">
        <v>14.7</v>
      </c>
      <c r="ED161" s="4">
        <v>4.46</v>
      </c>
      <c r="EM161" s="4">
        <v>32.6</v>
      </c>
      <c r="EO161" s="4">
        <v>20.100000000000001</v>
      </c>
      <c r="EP161" s="4">
        <v>5.62</v>
      </c>
      <c r="FP161" s="1" t="s">
        <v>4450</v>
      </c>
    </row>
    <row r="162" spans="1:172" x14ac:dyDescent="0.35">
      <c r="A162" s="1" t="s">
        <v>4446</v>
      </c>
      <c r="C162" s="1" t="s">
        <v>4447</v>
      </c>
      <c r="E162" s="56">
        <v>40.133333</v>
      </c>
      <c r="F162" s="56">
        <v>40.133333</v>
      </c>
      <c r="G162" s="56">
        <v>119.416667</v>
      </c>
      <c r="H162" s="56">
        <v>119.416667</v>
      </c>
      <c r="L162" s="1" t="s">
        <v>4459</v>
      </c>
      <c r="M162" s="1" t="s">
        <v>4456</v>
      </c>
      <c r="Q162" s="58">
        <v>117</v>
      </c>
      <c r="AB162" s="50">
        <v>77.099999999999994</v>
      </c>
      <c r="AC162" s="50">
        <v>7.0000000000000007E-2</v>
      </c>
      <c r="AE162" s="50">
        <v>10.82</v>
      </c>
      <c r="AF162" s="1"/>
      <c r="AI162" s="4">
        <v>2.1955119999999999</v>
      </c>
      <c r="AJ162" s="4">
        <v>0.16</v>
      </c>
      <c r="AK162" s="4">
        <v>0.03</v>
      </c>
      <c r="AL162" s="4">
        <v>0.04</v>
      </c>
      <c r="AN162" s="4">
        <v>4.2699999999999996</v>
      </c>
      <c r="AO162" s="4">
        <v>4.25</v>
      </c>
      <c r="AP162" s="4">
        <v>0.01</v>
      </c>
      <c r="BE162" s="1"/>
      <c r="BF162" s="4">
        <v>0.47</v>
      </c>
      <c r="CJ162" s="4">
        <v>2.4</v>
      </c>
      <c r="CK162" s="4">
        <v>1.9</v>
      </c>
      <c r="CN162" s="4">
        <v>0.56000000000000005</v>
      </c>
      <c r="CO162" s="4">
        <v>1.54</v>
      </c>
      <c r="CQ162" s="4">
        <v>222</v>
      </c>
      <c r="CR162" s="4">
        <v>29.2</v>
      </c>
      <c r="CW162" s="4">
        <v>395</v>
      </c>
      <c r="CX162" s="4">
        <v>7.89</v>
      </c>
      <c r="CY162" s="4">
        <v>85.4</v>
      </c>
      <c r="CZ162" s="4">
        <v>835</v>
      </c>
      <c r="DA162" s="4">
        <v>119</v>
      </c>
      <c r="DM162" s="4">
        <v>4</v>
      </c>
      <c r="DN162" s="4">
        <v>6.37</v>
      </c>
      <c r="DO162" s="4">
        <v>75.5</v>
      </c>
      <c r="DP162" s="4">
        <v>165</v>
      </c>
      <c r="DQ162" s="4">
        <v>18.899999999999999</v>
      </c>
      <c r="DR162" s="4">
        <v>60.5</v>
      </c>
      <c r="DS162" s="4">
        <v>13.4</v>
      </c>
      <c r="DT162" s="4">
        <v>0.1</v>
      </c>
      <c r="DU162" s="4">
        <v>12.3</v>
      </c>
      <c r="DV162" s="4">
        <v>2.31</v>
      </c>
      <c r="DW162" s="4">
        <v>13.7</v>
      </c>
      <c r="DX162" s="4">
        <v>3.01</v>
      </c>
      <c r="DY162" s="4">
        <v>9.15</v>
      </c>
      <c r="DZ162" s="4">
        <v>1.35</v>
      </c>
      <c r="EA162" s="4">
        <v>10.5</v>
      </c>
      <c r="EB162" s="4">
        <v>1.53</v>
      </c>
      <c r="EC162" s="4">
        <v>30.4</v>
      </c>
      <c r="ED162" s="4">
        <v>8.7200000000000006</v>
      </c>
      <c r="EM162" s="4">
        <v>57.4</v>
      </c>
      <c r="EO162" s="4">
        <v>38.200000000000003</v>
      </c>
      <c r="EP162" s="4">
        <v>11.5</v>
      </c>
      <c r="FP162" s="1" t="s">
        <v>4450</v>
      </c>
    </row>
    <row r="163" spans="1:172" x14ac:dyDescent="0.35">
      <c r="A163" s="1" t="s">
        <v>4446</v>
      </c>
      <c r="C163" s="1" t="s">
        <v>4460</v>
      </c>
      <c r="E163" s="56">
        <v>40.066667000000002</v>
      </c>
      <c r="F163" s="56">
        <v>40.066667000000002</v>
      </c>
      <c r="G163" s="56">
        <v>119.7</v>
      </c>
      <c r="H163" s="56">
        <v>119.7</v>
      </c>
      <c r="L163" s="1" t="s">
        <v>4461</v>
      </c>
      <c r="M163" s="1" t="s">
        <v>4456</v>
      </c>
      <c r="Q163" s="54">
        <v>118</v>
      </c>
      <c r="AB163" s="50">
        <v>75.239999999999995</v>
      </c>
      <c r="AC163" s="50">
        <v>0.13</v>
      </c>
      <c r="AE163" s="50">
        <v>12.2</v>
      </c>
      <c r="AF163" s="1"/>
      <c r="AI163" s="4">
        <v>1.9795600000000002</v>
      </c>
      <c r="AJ163" s="4">
        <v>0.15</v>
      </c>
      <c r="AK163" s="4">
        <v>7.0000000000000007E-2</v>
      </c>
      <c r="AL163" s="4">
        <v>0.05</v>
      </c>
      <c r="AN163" s="4">
        <v>4.59</v>
      </c>
      <c r="AO163" s="4">
        <v>4.62</v>
      </c>
      <c r="AP163" s="4">
        <v>0.01</v>
      </c>
      <c r="BE163" s="1"/>
      <c r="BF163" s="4">
        <v>0.55000000000000004</v>
      </c>
      <c r="CJ163" s="4">
        <v>2.42</v>
      </c>
      <c r="CK163" s="4">
        <v>1.95</v>
      </c>
      <c r="CN163" s="4">
        <v>0.43</v>
      </c>
      <c r="CO163" s="4">
        <v>1.9</v>
      </c>
      <c r="CQ163" s="4">
        <v>81.5</v>
      </c>
      <c r="CR163" s="4">
        <v>24.6</v>
      </c>
      <c r="CW163" s="4">
        <v>184</v>
      </c>
      <c r="CX163" s="4">
        <v>9.5500000000000007</v>
      </c>
      <c r="CY163" s="4">
        <v>42.5</v>
      </c>
      <c r="CZ163" s="4">
        <v>593</v>
      </c>
      <c r="DA163" s="4">
        <v>59.5</v>
      </c>
      <c r="DM163" s="4">
        <v>0.77</v>
      </c>
      <c r="DN163" s="4">
        <v>24.3</v>
      </c>
      <c r="DO163" s="4">
        <v>44.4</v>
      </c>
      <c r="DP163" s="4">
        <v>124</v>
      </c>
      <c r="DQ163" s="4">
        <v>11.7</v>
      </c>
      <c r="DR163" s="4">
        <v>37.299999999999997</v>
      </c>
      <c r="DS163" s="4">
        <v>6.9</v>
      </c>
      <c r="DT163" s="4">
        <v>0.04</v>
      </c>
      <c r="DU163" s="4">
        <v>5.96</v>
      </c>
      <c r="DV163" s="4">
        <v>1.1000000000000001</v>
      </c>
      <c r="DW163" s="4">
        <v>6.86</v>
      </c>
      <c r="DX163" s="4">
        <v>1.56</v>
      </c>
      <c r="DY163" s="4">
        <v>4.84</v>
      </c>
      <c r="DZ163" s="4">
        <v>0.72</v>
      </c>
      <c r="EA163" s="4">
        <v>5.57</v>
      </c>
      <c r="EB163" s="4">
        <v>0.88</v>
      </c>
      <c r="EC163" s="4">
        <v>17.399999999999999</v>
      </c>
      <c r="ED163" s="4">
        <v>4</v>
      </c>
      <c r="EM163" s="4">
        <v>20</v>
      </c>
      <c r="EO163" s="4">
        <v>16.8</v>
      </c>
      <c r="EP163" s="4">
        <v>3.27</v>
      </c>
      <c r="FP163" s="1" t="s">
        <v>4450</v>
      </c>
    </row>
    <row r="164" spans="1:172" x14ac:dyDescent="0.35">
      <c r="A164" s="1" t="s">
        <v>4446</v>
      </c>
      <c r="C164" s="1" t="s">
        <v>4460</v>
      </c>
      <c r="E164" s="56">
        <v>40.066667000000002</v>
      </c>
      <c r="F164" s="56">
        <v>40.066667000000002</v>
      </c>
      <c r="G164" s="56">
        <v>119.7</v>
      </c>
      <c r="H164" s="56">
        <v>119.7</v>
      </c>
      <c r="L164" s="1" t="s">
        <v>4462</v>
      </c>
      <c r="M164" s="1" t="s">
        <v>4456</v>
      </c>
      <c r="Q164" s="54">
        <v>118</v>
      </c>
      <c r="AB164" s="50">
        <v>75.08</v>
      </c>
      <c r="AC164" s="50">
        <v>0.13</v>
      </c>
      <c r="AE164" s="50">
        <v>12.5</v>
      </c>
      <c r="AF164" s="1"/>
      <c r="AI164" s="4">
        <v>1.9345700000000001</v>
      </c>
      <c r="AJ164" s="4">
        <v>0.14000000000000001</v>
      </c>
      <c r="AK164" s="4">
        <v>0.12</v>
      </c>
      <c r="AL164" s="4">
        <v>0.04</v>
      </c>
      <c r="AN164" s="4">
        <v>4.45</v>
      </c>
      <c r="AO164" s="4">
        <v>5.49</v>
      </c>
      <c r="AP164" s="4">
        <v>0.01</v>
      </c>
      <c r="BE164" s="1"/>
      <c r="BF164" s="4">
        <v>0.27</v>
      </c>
      <c r="CJ164" s="4">
        <v>2.1800000000000002</v>
      </c>
      <c r="CK164" s="4">
        <v>1.7</v>
      </c>
      <c r="CN164" s="4">
        <v>0.39</v>
      </c>
      <c r="CO164" s="4">
        <v>1.45</v>
      </c>
      <c r="CQ164" s="4">
        <v>61.3</v>
      </c>
      <c r="CR164" s="4">
        <v>24.9</v>
      </c>
      <c r="CW164" s="4">
        <v>145</v>
      </c>
      <c r="CX164" s="4">
        <v>15.4</v>
      </c>
      <c r="CY164" s="4">
        <v>94.9</v>
      </c>
      <c r="CZ164" s="4">
        <v>504</v>
      </c>
      <c r="DA164" s="4">
        <v>47.8</v>
      </c>
      <c r="DM164" s="4">
        <v>0.56999999999999995</v>
      </c>
      <c r="DN164" s="4">
        <v>17</v>
      </c>
      <c r="DO164" s="4">
        <v>115</v>
      </c>
      <c r="DP164" s="4">
        <v>145</v>
      </c>
      <c r="DQ164" s="4">
        <v>25.3</v>
      </c>
      <c r="DR164" s="4">
        <v>88.3</v>
      </c>
      <c r="DS164" s="4">
        <v>15</v>
      </c>
      <c r="DT164" s="4">
        <v>0.08</v>
      </c>
      <c r="DU164" s="4">
        <v>14.7</v>
      </c>
      <c r="DV164" s="4">
        <v>2.41</v>
      </c>
      <c r="DW164" s="4">
        <v>13.4</v>
      </c>
      <c r="DX164" s="4">
        <v>2.87</v>
      </c>
      <c r="DY164" s="4">
        <v>8.06</v>
      </c>
      <c r="DZ164" s="4">
        <v>1.04</v>
      </c>
      <c r="EA164" s="4">
        <v>7.07</v>
      </c>
      <c r="EB164" s="4">
        <v>1.05</v>
      </c>
      <c r="EC164" s="4">
        <v>14.7</v>
      </c>
      <c r="ED164" s="4">
        <v>3.46</v>
      </c>
      <c r="EM164" s="4">
        <v>15.8</v>
      </c>
      <c r="EO164" s="4">
        <v>17.100000000000001</v>
      </c>
      <c r="EP164" s="4">
        <v>3.4</v>
      </c>
      <c r="FP164" s="1" t="s">
        <v>4450</v>
      </c>
    </row>
    <row r="165" spans="1:172" x14ac:dyDescent="0.35">
      <c r="A165" s="1" t="s">
        <v>4446</v>
      </c>
      <c r="C165" s="1" t="s">
        <v>4460</v>
      </c>
      <c r="E165" s="56">
        <v>40.066667000000002</v>
      </c>
      <c r="F165" s="56">
        <v>40.066667000000002</v>
      </c>
      <c r="G165" s="56">
        <v>119.7</v>
      </c>
      <c r="H165" s="56">
        <v>119.7</v>
      </c>
      <c r="L165" s="1" t="s">
        <v>4463</v>
      </c>
      <c r="M165" s="1" t="s">
        <v>4456</v>
      </c>
      <c r="Q165" s="54">
        <v>118</v>
      </c>
      <c r="AB165" s="50">
        <v>74.56</v>
      </c>
      <c r="AC165" s="50">
        <v>0.14000000000000001</v>
      </c>
      <c r="AE165" s="50">
        <v>12.49</v>
      </c>
      <c r="AF165" s="1"/>
      <c r="AI165" s="4">
        <v>1.952566</v>
      </c>
      <c r="AJ165" s="4">
        <v>0.14000000000000001</v>
      </c>
      <c r="AK165" s="4">
        <v>0.12</v>
      </c>
      <c r="AL165" s="4">
        <v>0.04</v>
      </c>
      <c r="AN165" s="4">
        <v>4.42</v>
      </c>
      <c r="AO165" s="4">
        <v>5.48</v>
      </c>
      <c r="AP165" s="4">
        <v>0.01</v>
      </c>
      <c r="BE165" s="1"/>
      <c r="BF165" s="4">
        <v>0.24</v>
      </c>
      <c r="CJ165" s="4">
        <v>2.15</v>
      </c>
      <c r="CK165" s="4">
        <v>8.9700000000000006</v>
      </c>
      <c r="CN165" s="4">
        <v>0.39</v>
      </c>
      <c r="CO165" s="4">
        <v>2.2799999999999998</v>
      </c>
      <c r="CQ165" s="4">
        <v>74</v>
      </c>
      <c r="CR165" s="4">
        <v>24.6</v>
      </c>
      <c r="CW165" s="4">
        <v>144</v>
      </c>
      <c r="CX165" s="4">
        <v>12.6</v>
      </c>
      <c r="CY165" s="4">
        <v>78.5</v>
      </c>
      <c r="CZ165" s="4">
        <v>497</v>
      </c>
      <c r="DA165" s="4">
        <v>47.3</v>
      </c>
      <c r="DM165" s="4">
        <v>0.53</v>
      </c>
      <c r="DN165" s="4">
        <v>14.4</v>
      </c>
      <c r="DO165" s="4">
        <v>73.3</v>
      </c>
      <c r="DP165" s="4">
        <v>146</v>
      </c>
      <c r="DQ165" s="4">
        <v>18.3</v>
      </c>
      <c r="DR165" s="4">
        <v>62</v>
      </c>
      <c r="DS165" s="4">
        <v>11.4</v>
      </c>
      <c r="DT165" s="4">
        <v>0.05</v>
      </c>
      <c r="DU165" s="4">
        <v>10.5</v>
      </c>
      <c r="DV165" s="4">
        <v>1.76</v>
      </c>
      <c r="DW165" s="4">
        <v>9.94</v>
      </c>
      <c r="DX165" s="4">
        <v>2.15</v>
      </c>
      <c r="DY165" s="4">
        <v>6.13</v>
      </c>
      <c r="DZ165" s="4">
        <v>0.81</v>
      </c>
      <c r="EA165" s="4">
        <v>5.89</v>
      </c>
      <c r="EB165" s="4">
        <v>0.88</v>
      </c>
      <c r="EC165" s="4">
        <v>14.3</v>
      </c>
      <c r="ED165" s="4">
        <v>3.33</v>
      </c>
      <c r="EM165" s="4">
        <v>17.5</v>
      </c>
      <c r="EO165" s="4">
        <v>15.8</v>
      </c>
      <c r="EP165" s="4">
        <v>3.45</v>
      </c>
      <c r="FP165" s="1" t="s">
        <v>4450</v>
      </c>
    </row>
    <row r="166" spans="1:172" x14ac:dyDescent="0.35">
      <c r="A166" s="1" t="s">
        <v>4446</v>
      </c>
      <c r="C166" s="1" t="s">
        <v>4460</v>
      </c>
      <c r="E166" s="56">
        <v>40.066667000000002</v>
      </c>
      <c r="F166" s="56">
        <v>40.066667000000002</v>
      </c>
      <c r="G166" s="56">
        <v>119.7</v>
      </c>
      <c r="H166" s="56">
        <v>119.7</v>
      </c>
      <c r="L166" s="1" t="s">
        <v>4464</v>
      </c>
      <c r="M166" s="1" t="s">
        <v>4456</v>
      </c>
      <c r="Q166" s="54">
        <v>118</v>
      </c>
      <c r="AB166" s="50">
        <v>76.239999999999995</v>
      </c>
      <c r="AC166" s="50">
        <v>0.13</v>
      </c>
      <c r="AE166" s="50">
        <v>11.8</v>
      </c>
      <c r="AF166" s="1"/>
      <c r="AI166" s="4">
        <v>2.0515439999999998</v>
      </c>
      <c r="AJ166" s="4">
        <v>0.26</v>
      </c>
      <c r="AK166" s="4">
        <v>0.11</v>
      </c>
      <c r="AL166" s="4">
        <v>7.0000000000000007E-2</v>
      </c>
      <c r="AN166" s="4">
        <v>4.67</v>
      </c>
      <c r="AO166" s="4">
        <v>4.6100000000000003</v>
      </c>
      <c r="AP166" s="4">
        <v>0.01</v>
      </c>
      <c r="BE166" s="1"/>
      <c r="BF166" s="4">
        <v>0.28000000000000003</v>
      </c>
      <c r="CJ166" s="4">
        <v>2.17</v>
      </c>
      <c r="CK166" s="4">
        <v>3.18</v>
      </c>
      <c r="CN166" s="4">
        <v>0.36</v>
      </c>
      <c r="CO166" s="4">
        <v>1.69</v>
      </c>
      <c r="CQ166" s="4">
        <v>108</v>
      </c>
      <c r="CR166" s="4">
        <v>24.1</v>
      </c>
      <c r="CW166" s="4">
        <v>187</v>
      </c>
      <c r="CX166" s="4">
        <v>6.19</v>
      </c>
      <c r="CY166" s="4">
        <v>66.400000000000006</v>
      </c>
      <c r="CZ166" s="4">
        <v>654</v>
      </c>
      <c r="DA166" s="4">
        <v>65.5</v>
      </c>
      <c r="DM166" s="4">
        <v>1.18</v>
      </c>
      <c r="DN166" s="4">
        <v>4.16</v>
      </c>
      <c r="DO166" s="4">
        <v>76.2</v>
      </c>
      <c r="DP166" s="4">
        <v>160</v>
      </c>
      <c r="DQ166" s="4">
        <v>19.100000000000001</v>
      </c>
      <c r="DR166" s="4">
        <v>63.3</v>
      </c>
      <c r="DS166" s="4">
        <v>12.1</v>
      </c>
      <c r="DT166" s="4">
        <v>0.06</v>
      </c>
      <c r="DU166" s="4">
        <v>10.8</v>
      </c>
      <c r="DV166" s="4">
        <v>1.88</v>
      </c>
      <c r="DW166" s="4">
        <v>10.7</v>
      </c>
      <c r="DX166" s="4">
        <v>2.2799999999999998</v>
      </c>
      <c r="DY166" s="4">
        <v>6.63</v>
      </c>
      <c r="DZ166" s="4">
        <v>0.91</v>
      </c>
      <c r="EA166" s="4">
        <v>6.73</v>
      </c>
      <c r="EB166" s="4">
        <v>1</v>
      </c>
      <c r="EC166" s="4">
        <v>18.600000000000001</v>
      </c>
      <c r="ED166" s="4">
        <v>4.37</v>
      </c>
      <c r="EM166" s="4">
        <v>24.7</v>
      </c>
      <c r="EO166" s="4">
        <v>18.5</v>
      </c>
      <c r="EP166" s="4">
        <v>5.47</v>
      </c>
      <c r="FP166" s="1" t="s">
        <v>4450</v>
      </c>
    </row>
    <row r="167" spans="1:172" x14ac:dyDescent="0.35">
      <c r="A167" s="1" t="s">
        <v>4446</v>
      </c>
      <c r="C167" s="1" t="s">
        <v>4460</v>
      </c>
      <c r="E167" s="56">
        <v>40.066667000000002</v>
      </c>
      <c r="F167" s="56">
        <v>40.066667000000002</v>
      </c>
      <c r="G167" s="56">
        <v>119.7</v>
      </c>
      <c r="H167" s="56">
        <v>119.7</v>
      </c>
      <c r="L167" s="1" t="s">
        <v>4465</v>
      </c>
      <c r="M167" s="1" t="s">
        <v>4456</v>
      </c>
      <c r="Q167" s="54">
        <v>118</v>
      </c>
      <c r="AB167" s="50">
        <v>76.11</v>
      </c>
      <c r="AC167" s="50">
        <v>0.14000000000000001</v>
      </c>
      <c r="AE167" s="50">
        <v>11.83</v>
      </c>
      <c r="AF167" s="1"/>
      <c r="AI167" s="4">
        <v>2.078538</v>
      </c>
      <c r="AJ167" s="4">
        <v>0.25</v>
      </c>
      <c r="AK167" s="4">
        <v>0.05</v>
      </c>
      <c r="AL167" s="4">
        <v>7.0000000000000007E-2</v>
      </c>
      <c r="AN167" s="4">
        <v>4.6900000000000004</v>
      </c>
      <c r="AO167" s="4">
        <v>4.5599999999999996</v>
      </c>
      <c r="AP167" s="4">
        <v>0.01</v>
      </c>
      <c r="BE167" s="1"/>
      <c r="BF167" s="4">
        <v>0.31</v>
      </c>
      <c r="CJ167" s="4">
        <v>2.2000000000000002</v>
      </c>
      <c r="CK167" s="4">
        <v>2.3199999999999998</v>
      </c>
      <c r="CN167" s="4">
        <v>0.34</v>
      </c>
      <c r="CO167" s="4">
        <v>1.52</v>
      </c>
      <c r="CQ167" s="4">
        <v>103</v>
      </c>
      <c r="CR167" s="4">
        <v>24.8</v>
      </c>
      <c r="CW167" s="4">
        <v>188</v>
      </c>
      <c r="CX167" s="4">
        <v>6.15</v>
      </c>
      <c r="CY167" s="4">
        <v>68.2</v>
      </c>
      <c r="CZ167" s="4">
        <v>646</v>
      </c>
      <c r="DA167" s="4">
        <v>63.1</v>
      </c>
      <c r="DM167" s="4">
        <v>1.26</v>
      </c>
      <c r="DN167" s="4">
        <v>3.5</v>
      </c>
      <c r="DO167" s="4">
        <v>81.8</v>
      </c>
      <c r="DP167" s="4">
        <v>163</v>
      </c>
      <c r="DQ167" s="4">
        <v>20.3</v>
      </c>
      <c r="DR167" s="4">
        <v>66.7</v>
      </c>
      <c r="DS167" s="4">
        <v>12.4</v>
      </c>
      <c r="DT167" s="4">
        <v>0.06</v>
      </c>
      <c r="DU167" s="4">
        <v>11.1</v>
      </c>
      <c r="DV167" s="4">
        <v>1.93</v>
      </c>
      <c r="DW167" s="4">
        <v>11.2</v>
      </c>
      <c r="DX167" s="4">
        <v>2.4</v>
      </c>
      <c r="DY167" s="4">
        <v>6.94</v>
      </c>
      <c r="DZ167" s="4">
        <v>0.96</v>
      </c>
      <c r="EA167" s="4">
        <v>7.05</v>
      </c>
      <c r="EB167" s="4">
        <v>1.05</v>
      </c>
      <c r="EC167" s="4">
        <v>18.399999999999999</v>
      </c>
      <c r="ED167" s="4">
        <v>4.1100000000000003</v>
      </c>
      <c r="EM167" s="4">
        <v>21.7</v>
      </c>
      <c r="EO167" s="4">
        <v>18.399999999999999</v>
      </c>
      <c r="EP167" s="4">
        <v>5.17</v>
      </c>
      <c r="FP167" s="1" t="s">
        <v>4450</v>
      </c>
    </row>
    <row r="168" spans="1:172" x14ac:dyDescent="0.35">
      <c r="A168" s="1" t="s">
        <v>4446</v>
      </c>
      <c r="C168" s="1" t="s">
        <v>4460</v>
      </c>
      <c r="E168" s="56">
        <v>40.066667000000002</v>
      </c>
      <c r="F168" s="56">
        <v>40.066667000000002</v>
      </c>
      <c r="G168" s="56">
        <v>119.7</v>
      </c>
      <c r="H168" s="56">
        <v>119.7</v>
      </c>
      <c r="L168" s="1" t="s">
        <v>4466</v>
      </c>
      <c r="M168" s="1" t="s">
        <v>4456</v>
      </c>
      <c r="Q168" s="54">
        <v>118</v>
      </c>
      <c r="AB168" s="50">
        <v>76.010000000000005</v>
      </c>
      <c r="AC168" s="50">
        <v>0.12</v>
      </c>
      <c r="AE168" s="50">
        <v>12.02</v>
      </c>
      <c r="AF168" s="1"/>
      <c r="AI168" s="4">
        <v>1.9615640000000003</v>
      </c>
      <c r="AJ168" s="4">
        <v>0.23</v>
      </c>
      <c r="AK168" s="4">
        <v>0.02</v>
      </c>
      <c r="AL168" s="4">
        <v>7.0000000000000007E-2</v>
      </c>
      <c r="AN168" s="4">
        <v>4.68</v>
      </c>
      <c r="AO168" s="4">
        <v>4.7</v>
      </c>
      <c r="AP168" s="4">
        <v>0.01</v>
      </c>
      <c r="BE168" s="1"/>
      <c r="BF168" s="4">
        <v>0.33</v>
      </c>
      <c r="CJ168" s="4">
        <v>2.0699999999999998</v>
      </c>
      <c r="CK168" s="4">
        <v>2.2599999999999998</v>
      </c>
      <c r="CN168" s="4">
        <v>0.34</v>
      </c>
      <c r="CO168" s="4">
        <v>1.52</v>
      </c>
      <c r="CQ168" s="4">
        <v>108</v>
      </c>
      <c r="CR168" s="4">
        <v>25.2</v>
      </c>
      <c r="CW168" s="4">
        <v>204</v>
      </c>
      <c r="CX168" s="4">
        <v>5.78</v>
      </c>
      <c r="CY168" s="4">
        <v>63.4</v>
      </c>
      <c r="CZ168" s="4">
        <v>611</v>
      </c>
      <c r="DA168" s="4">
        <v>60.9</v>
      </c>
      <c r="DM168" s="4">
        <v>1.6</v>
      </c>
      <c r="DN168" s="4">
        <v>3.91</v>
      </c>
      <c r="DO168" s="4">
        <v>73</v>
      </c>
      <c r="DP168" s="4">
        <v>150</v>
      </c>
      <c r="DQ168" s="4">
        <v>18.399999999999999</v>
      </c>
      <c r="DR168" s="4">
        <v>61.1</v>
      </c>
      <c r="DS168" s="4">
        <v>11.7</v>
      </c>
      <c r="DT168" s="4">
        <v>0.05</v>
      </c>
      <c r="DU168" s="4">
        <v>10.4</v>
      </c>
      <c r="DV168" s="4">
        <v>1.82</v>
      </c>
      <c r="DW168" s="4">
        <v>10.5</v>
      </c>
      <c r="DX168" s="4">
        <v>2.21</v>
      </c>
      <c r="DY168" s="4">
        <v>6.39</v>
      </c>
      <c r="DZ168" s="4">
        <v>0.88</v>
      </c>
      <c r="EA168" s="4">
        <v>6.49</v>
      </c>
      <c r="EB168" s="4">
        <v>0.98</v>
      </c>
      <c r="EC168" s="4">
        <v>17.600000000000001</v>
      </c>
      <c r="ED168" s="4">
        <v>4.08</v>
      </c>
      <c r="EM168" s="4">
        <v>24.3</v>
      </c>
      <c r="EO168" s="4">
        <v>17</v>
      </c>
      <c r="EP168" s="4">
        <v>5.05</v>
      </c>
      <c r="FP168" s="1" t="s">
        <v>4450</v>
      </c>
    </row>
    <row r="169" spans="1:172" x14ac:dyDescent="0.35">
      <c r="A169" s="1" t="s">
        <v>4446</v>
      </c>
      <c r="C169" s="1" t="s">
        <v>4460</v>
      </c>
      <c r="E169" s="56">
        <v>40.066667000000002</v>
      </c>
      <c r="F169" s="56">
        <v>40.066667000000002</v>
      </c>
      <c r="G169" s="56">
        <v>119.7</v>
      </c>
      <c r="H169" s="56">
        <v>119.7</v>
      </c>
      <c r="L169" s="1" t="s">
        <v>4467</v>
      </c>
      <c r="M169" s="1" t="s">
        <v>4456</v>
      </c>
      <c r="Q169" s="54">
        <v>118</v>
      </c>
      <c r="AB169" s="50">
        <v>76.14</v>
      </c>
      <c r="AC169" s="50">
        <v>0.13</v>
      </c>
      <c r="AE169" s="50">
        <v>11.54</v>
      </c>
      <c r="AF169" s="1"/>
      <c r="AI169" s="4">
        <v>2.1955119999999999</v>
      </c>
      <c r="AJ169" s="4">
        <v>0.24</v>
      </c>
      <c r="AK169" s="4">
        <v>0.06</v>
      </c>
      <c r="AL169" s="4">
        <v>0.08</v>
      </c>
      <c r="AN169" s="4">
        <v>4.62</v>
      </c>
      <c r="AO169" s="4">
        <v>4.66</v>
      </c>
      <c r="AP169" s="4">
        <v>0.01</v>
      </c>
      <c r="BE169" s="1"/>
      <c r="BF169" s="4">
        <v>0.36</v>
      </c>
      <c r="CJ169" s="4">
        <v>1.93</v>
      </c>
      <c r="CK169" s="4">
        <v>4.67</v>
      </c>
      <c r="CN169" s="4">
        <v>0.31</v>
      </c>
      <c r="CO169" s="4">
        <v>1.8</v>
      </c>
      <c r="CQ169" s="4">
        <v>126</v>
      </c>
      <c r="CR169" s="4">
        <v>24.5</v>
      </c>
      <c r="CW169" s="4">
        <v>211</v>
      </c>
      <c r="CX169" s="4">
        <v>4.5999999999999996</v>
      </c>
      <c r="CY169" s="4">
        <v>82.3</v>
      </c>
      <c r="CZ169" s="4">
        <v>673</v>
      </c>
      <c r="DA169" s="4">
        <v>74.099999999999994</v>
      </c>
      <c r="DM169" s="4">
        <v>3.97</v>
      </c>
      <c r="DN169" s="4">
        <v>1.42</v>
      </c>
      <c r="DO169" s="4">
        <v>72.5</v>
      </c>
      <c r="DP169" s="4">
        <v>151</v>
      </c>
      <c r="DQ169" s="4">
        <v>19.2</v>
      </c>
      <c r="DR169" s="4">
        <v>65</v>
      </c>
      <c r="DS169" s="4">
        <v>13.5</v>
      </c>
      <c r="DT169" s="4">
        <v>0.05</v>
      </c>
      <c r="DU169" s="4">
        <v>12.6</v>
      </c>
      <c r="DV169" s="4">
        <v>2.27</v>
      </c>
      <c r="DW169" s="4">
        <v>12.9</v>
      </c>
      <c r="DX169" s="4">
        <v>2.65</v>
      </c>
      <c r="DY169" s="4">
        <v>7.5</v>
      </c>
      <c r="DZ169" s="4">
        <v>1.03</v>
      </c>
      <c r="EA169" s="4">
        <v>7.54</v>
      </c>
      <c r="EB169" s="4">
        <v>1.1200000000000001</v>
      </c>
      <c r="EC169" s="4">
        <v>20.7</v>
      </c>
      <c r="ED169" s="4">
        <v>4.84</v>
      </c>
      <c r="EM169" s="4">
        <v>38.4</v>
      </c>
      <c r="EO169" s="4">
        <v>18.899999999999999</v>
      </c>
      <c r="EP169" s="4">
        <v>4.7</v>
      </c>
      <c r="FP169" s="1" t="s">
        <v>4450</v>
      </c>
    </row>
    <row r="170" spans="1:172" x14ac:dyDescent="0.35">
      <c r="A170" s="1" t="s">
        <v>4446</v>
      </c>
      <c r="C170" s="1" t="s">
        <v>4460</v>
      </c>
      <c r="E170" s="56">
        <v>40.066667000000002</v>
      </c>
      <c r="F170" s="56">
        <v>40.066667000000002</v>
      </c>
      <c r="G170" s="56">
        <v>119.7</v>
      </c>
      <c r="H170" s="56">
        <v>119.7</v>
      </c>
      <c r="L170" s="1" t="s">
        <v>4468</v>
      </c>
      <c r="M170" s="1" t="s">
        <v>4456</v>
      </c>
      <c r="Q170" s="54">
        <v>118</v>
      </c>
      <c r="AB170" s="50">
        <v>76.17</v>
      </c>
      <c r="AC170" s="50">
        <v>0.13</v>
      </c>
      <c r="AE170" s="50">
        <v>11.52</v>
      </c>
      <c r="AF170" s="1"/>
      <c r="AI170" s="4">
        <v>2.1955119999999999</v>
      </c>
      <c r="AJ170" s="4">
        <v>0.24</v>
      </c>
      <c r="AK170" s="4">
        <v>0.04</v>
      </c>
      <c r="AL170" s="4">
        <v>0.08</v>
      </c>
      <c r="AN170" s="4">
        <v>4.6100000000000003</v>
      </c>
      <c r="AO170" s="4">
        <v>4.74</v>
      </c>
      <c r="AP170" s="4">
        <v>0.01</v>
      </c>
      <c r="BE170" s="1"/>
      <c r="BF170" s="4">
        <v>0.37</v>
      </c>
      <c r="CJ170" s="4">
        <v>2.38</v>
      </c>
      <c r="CK170" s="4">
        <v>3.04</v>
      </c>
      <c r="CN170" s="4">
        <v>0.31</v>
      </c>
      <c r="CO170" s="4">
        <v>1.59</v>
      </c>
      <c r="CQ170" s="4">
        <v>129</v>
      </c>
      <c r="CR170" s="4">
        <v>25.2</v>
      </c>
      <c r="CW170" s="4">
        <v>229</v>
      </c>
      <c r="CX170" s="4">
        <v>5.18</v>
      </c>
      <c r="CY170" s="4">
        <v>91</v>
      </c>
      <c r="CZ170" s="4">
        <v>760</v>
      </c>
      <c r="DA170" s="4">
        <v>102</v>
      </c>
      <c r="DM170" s="4">
        <v>3.94</v>
      </c>
      <c r="DN170" s="4">
        <v>1.63</v>
      </c>
      <c r="DO170" s="4">
        <v>91.7</v>
      </c>
      <c r="DP170" s="4">
        <v>188</v>
      </c>
      <c r="DQ170" s="4">
        <v>23.9</v>
      </c>
      <c r="DR170" s="4">
        <v>79.900000000000006</v>
      </c>
      <c r="DS170" s="4">
        <v>16.3</v>
      </c>
      <c r="DT170" s="4">
        <v>0.06</v>
      </c>
      <c r="DU170" s="4">
        <v>14.8</v>
      </c>
      <c r="DV170" s="4">
        <v>2.66</v>
      </c>
      <c r="DW170" s="4">
        <v>15.2</v>
      </c>
      <c r="DX170" s="4">
        <v>3.14</v>
      </c>
      <c r="DY170" s="4">
        <v>8.91</v>
      </c>
      <c r="DZ170" s="4">
        <v>1.22</v>
      </c>
      <c r="EA170" s="4">
        <v>8.83</v>
      </c>
      <c r="EB170" s="4">
        <v>1.3</v>
      </c>
      <c r="EC170" s="4">
        <v>23.9</v>
      </c>
      <c r="ED170" s="4">
        <v>7.06</v>
      </c>
      <c r="EM170" s="4">
        <v>44.6</v>
      </c>
      <c r="EO170" s="4">
        <v>24</v>
      </c>
      <c r="EP170" s="4">
        <v>7.52</v>
      </c>
      <c r="FP170" s="1" t="s">
        <v>4450</v>
      </c>
    </row>
    <row r="171" spans="1:172" x14ac:dyDescent="0.35">
      <c r="A171" s="1" t="s">
        <v>4446</v>
      </c>
      <c r="C171" s="1" t="s">
        <v>4460</v>
      </c>
      <c r="E171" s="56">
        <v>40.066667000000002</v>
      </c>
      <c r="F171" s="56">
        <v>40.066667000000002</v>
      </c>
      <c r="G171" s="56">
        <v>119.7</v>
      </c>
      <c r="H171" s="56">
        <v>119.7</v>
      </c>
      <c r="L171" s="1" t="s">
        <v>4469</v>
      </c>
      <c r="M171" s="1" t="s">
        <v>4456</v>
      </c>
      <c r="Q171" s="54">
        <v>118</v>
      </c>
      <c r="AB171" s="50">
        <v>75.75</v>
      </c>
      <c r="AC171" s="50">
        <v>0.13</v>
      </c>
      <c r="AE171" s="50">
        <v>11.54</v>
      </c>
      <c r="AF171" s="1"/>
      <c r="AI171" s="4">
        <v>2.1145300000000002</v>
      </c>
      <c r="AJ171" s="4">
        <v>0.24</v>
      </c>
      <c r="AK171" s="4">
        <v>0.04</v>
      </c>
      <c r="AL171" s="4">
        <v>0.08</v>
      </c>
      <c r="AN171" s="4">
        <v>4.58</v>
      </c>
      <c r="AO171" s="4">
        <v>4.53</v>
      </c>
      <c r="AP171" s="4">
        <v>0.01</v>
      </c>
      <c r="BE171" s="1"/>
      <c r="BF171" s="4">
        <v>0.38</v>
      </c>
      <c r="CJ171" s="4">
        <v>2</v>
      </c>
      <c r="CK171" s="4">
        <v>2.31</v>
      </c>
      <c r="CN171" s="4">
        <v>0.33</v>
      </c>
      <c r="CO171" s="4">
        <v>1.65</v>
      </c>
      <c r="CQ171" s="4">
        <v>125</v>
      </c>
      <c r="CR171" s="4">
        <v>25</v>
      </c>
      <c r="CW171" s="4">
        <v>220</v>
      </c>
      <c r="CX171" s="4">
        <v>5.12</v>
      </c>
      <c r="CY171" s="4">
        <v>85.5</v>
      </c>
      <c r="CZ171" s="4">
        <v>640</v>
      </c>
      <c r="DA171" s="4">
        <v>82.7</v>
      </c>
      <c r="DM171" s="4">
        <v>4.58</v>
      </c>
      <c r="DN171" s="4">
        <v>1.64</v>
      </c>
      <c r="DO171" s="4">
        <v>87.5</v>
      </c>
      <c r="DP171" s="4">
        <v>183</v>
      </c>
      <c r="DQ171" s="4">
        <v>22.6</v>
      </c>
      <c r="DR171" s="4">
        <v>75.5</v>
      </c>
      <c r="DS171" s="4">
        <v>14.9</v>
      </c>
      <c r="DT171" s="4">
        <v>0.06</v>
      </c>
      <c r="DU171" s="4">
        <v>13.7</v>
      </c>
      <c r="DV171" s="4">
        <v>2.46</v>
      </c>
      <c r="DW171" s="4">
        <v>14.2</v>
      </c>
      <c r="DX171" s="4">
        <v>2.97</v>
      </c>
      <c r="DY171" s="4">
        <v>8.4</v>
      </c>
      <c r="DZ171" s="4">
        <v>1.1399999999999999</v>
      </c>
      <c r="EA171" s="4">
        <v>8.1999999999999993</v>
      </c>
      <c r="EB171" s="4">
        <v>1.19</v>
      </c>
      <c r="EC171" s="4">
        <v>19.5</v>
      </c>
      <c r="ED171" s="4">
        <v>5.61</v>
      </c>
      <c r="EM171" s="4">
        <v>34.9</v>
      </c>
      <c r="EO171" s="4">
        <v>22</v>
      </c>
      <c r="EP171" s="4">
        <v>5.56</v>
      </c>
      <c r="FP171" s="1" t="s">
        <v>4450</v>
      </c>
    </row>
    <row r="172" spans="1:172" x14ac:dyDescent="0.35">
      <c r="A172" s="1" t="s">
        <v>4446</v>
      </c>
      <c r="C172" s="1" t="s">
        <v>4460</v>
      </c>
      <c r="E172" s="56">
        <v>40.066667000000002</v>
      </c>
      <c r="F172" s="56">
        <v>40.066667000000002</v>
      </c>
      <c r="G172" s="56">
        <v>119.7</v>
      </c>
      <c r="H172" s="56">
        <v>119.7</v>
      </c>
      <c r="L172" s="1" t="s">
        <v>4470</v>
      </c>
      <c r="M172" s="1" t="s">
        <v>2498</v>
      </c>
      <c r="Q172" s="54">
        <v>120</v>
      </c>
      <c r="AB172" s="50">
        <v>64.89</v>
      </c>
      <c r="AC172" s="50">
        <v>0.71</v>
      </c>
      <c r="AE172" s="50">
        <v>16.03</v>
      </c>
      <c r="AF172" s="1"/>
      <c r="AI172" s="4">
        <v>3.9141299999999997</v>
      </c>
      <c r="AJ172" s="4">
        <v>2.17</v>
      </c>
      <c r="AK172" s="4">
        <v>1</v>
      </c>
      <c r="AL172" s="4">
        <v>0.1</v>
      </c>
      <c r="AN172" s="4">
        <v>4.82</v>
      </c>
      <c r="AO172" s="4">
        <v>5.16</v>
      </c>
      <c r="AP172" s="4">
        <v>0.24</v>
      </c>
      <c r="BE172" s="1"/>
      <c r="BF172" s="4">
        <v>0.89</v>
      </c>
      <c r="CJ172" s="4">
        <v>29.2</v>
      </c>
      <c r="CK172" s="4">
        <v>4.6900000000000004</v>
      </c>
      <c r="CN172" s="4">
        <v>4.18</v>
      </c>
      <c r="CO172" s="4">
        <v>2.63</v>
      </c>
      <c r="CQ172" s="4">
        <v>67.099999999999994</v>
      </c>
      <c r="CR172" s="4">
        <v>19.899999999999999</v>
      </c>
      <c r="CW172" s="4">
        <v>85.8</v>
      </c>
      <c r="CX172" s="4">
        <v>239</v>
      </c>
      <c r="CY172" s="4">
        <v>25.5</v>
      </c>
      <c r="CZ172" s="4">
        <v>210</v>
      </c>
      <c r="DA172" s="4">
        <v>17.7</v>
      </c>
      <c r="DM172" s="4">
        <v>1.1499999999999999</v>
      </c>
      <c r="DN172" s="4">
        <v>1494</v>
      </c>
      <c r="DO172" s="4">
        <v>40.799999999999997</v>
      </c>
      <c r="DP172" s="4">
        <v>80.7</v>
      </c>
      <c r="DQ172" s="4">
        <v>10.3</v>
      </c>
      <c r="DR172" s="4">
        <v>36.799999999999997</v>
      </c>
      <c r="DS172" s="4">
        <v>6.5</v>
      </c>
      <c r="DT172" s="4">
        <v>2.59</v>
      </c>
      <c r="DU172" s="4">
        <v>5.61</v>
      </c>
      <c r="DV172" s="4">
        <v>0.83</v>
      </c>
      <c r="DW172" s="4">
        <v>4.41</v>
      </c>
      <c r="DX172" s="4">
        <v>0.87</v>
      </c>
      <c r="DY172" s="4">
        <v>2.36</v>
      </c>
      <c r="DZ172" s="4">
        <v>0.3</v>
      </c>
      <c r="EA172" s="4">
        <v>2.16</v>
      </c>
      <c r="EB172" s="4">
        <v>0.33</v>
      </c>
      <c r="EC172" s="4">
        <v>5.19</v>
      </c>
      <c r="ED172" s="4">
        <v>1.1599999999999999</v>
      </c>
      <c r="EM172" s="4">
        <v>14.3</v>
      </c>
      <c r="EO172" s="4">
        <v>6.53</v>
      </c>
      <c r="EP172" s="4">
        <v>1.88</v>
      </c>
      <c r="FP172" s="1" t="s">
        <v>4450</v>
      </c>
    </row>
    <row r="173" spans="1:172" x14ac:dyDescent="0.35">
      <c r="A173" s="1" t="s">
        <v>4446</v>
      </c>
      <c r="C173" s="1" t="s">
        <v>4460</v>
      </c>
      <c r="E173" s="56">
        <v>40.066667000000002</v>
      </c>
      <c r="F173" s="56">
        <v>40.066667000000002</v>
      </c>
      <c r="G173" s="56">
        <v>119.7</v>
      </c>
      <c r="H173" s="56">
        <v>119.7</v>
      </c>
      <c r="L173" s="1" t="s">
        <v>4471</v>
      </c>
      <c r="M173" s="1" t="s">
        <v>2498</v>
      </c>
      <c r="Q173" s="54">
        <v>120</v>
      </c>
      <c r="AB173" s="50">
        <v>65.59</v>
      </c>
      <c r="AC173" s="50">
        <v>0.69</v>
      </c>
      <c r="AE173" s="50">
        <v>15.82</v>
      </c>
      <c r="AF173" s="1"/>
      <c r="AI173" s="4">
        <v>3.8871360000000004</v>
      </c>
      <c r="AJ173" s="4">
        <v>2.0299999999999998</v>
      </c>
      <c r="AK173" s="4">
        <v>0.96</v>
      </c>
      <c r="AL173" s="4">
        <v>0.09</v>
      </c>
      <c r="AN173" s="4">
        <v>4.99</v>
      </c>
      <c r="AO173" s="4">
        <v>5.03</v>
      </c>
      <c r="AP173" s="4">
        <v>0.23</v>
      </c>
      <c r="BE173" s="1"/>
      <c r="BF173" s="4">
        <v>0.7</v>
      </c>
      <c r="CJ173" s="4">
        <v>29</v>
      </c>
      <c r="CK173" s="4">
        <v>4.88</v>
      </c>
      <c r="CN173" s="4">
        <v>4.1900000000000004</v>
      </c>
      <c r="CO173" s="4">
        <v>2.7</v>
      </c>
      <c r="CQ173" s="4">
        <v>64.3</v>
      </c>
      <c r="CR173" s="4">
        <v>20.100000000000001</v>
      </c>
      <c r="CW173" s="4">
        <v>87.7</v>
      </c>
      <c r="CX173" s="4">
        <v>218</v>
      </c>
      <c r="CY173" s="4">
        <v>25.3</v>
      </c>
      <c r="CZ173" s="4">
        <v>199</v>
      </c>
      <c r="DA173" s="4">
        <v>17.899999999999999</v>
      </c>
      <c r="DM173" s="4">
        <v>1.2</v>
      </c>
      <c r="DN173" s="4">
        <v>1346</v>
      </c>
      <c r="DO173" s="4">
        <v>40.299999999999997</v>
      </c>
      <c r="DP173" s="4">
        <v>79.8</v>
      </c>
      <c r="DQ173" s="4">
        <v>10.199999999999999</v>
      </c>
      <c r="DR173" s="4">
        <v>36.4</v>
      </c>
      <c r="DS173" s="4">
        <v>6.51</v>
      </c>
      <c r="DT173" s="4">
        <v>2.4</v>
      </c>
      <c r="DU173" s="4">
        <v>5.55</v>
      </c>
      <c r="DV173" s="4">
        <v>0.83</v>
      </c>
      <c r="DW173" s="4">
        <v>4.38</v>
      </c>
      <c r="DX173" s="4">
        <v>0.88</v>
      </c>
      <c r="DY173" s="4">
        <v>2.34</v>
      </c>
      <c r="DZ173" s="4">
        <v>0.3</v>
      </c>
      <c r="EA173" s="4">
        <v>2.12</v>
      </c>
      <c r="EB173" s="4">
        <v>0.32</v>
      </c>
      <c r="EC173" s="4">
        <v>5.24</v>
      </c>
      <c r="ED173" s="4">
        <v>1.24</v>
      </c>
      <c r="EM173" s="4">
        <v>10.4</v>
      </c>
      <c r="EO173" s="4">
        <v>6.75</v>
      </c>
      <c r="EP173" s="4">
        <v>2.0699999999999998</v>
      </c>
      <c r="FP173" s="1" t="s">
        <v>4450</v>
      </c>
    </row>
    <row r="174" spans="1:172" x14ac:dyDescent="0.35">
      <c r="A174" s="1" t="s">
        <v>4446</v>
      </c>
      <c r="C174" s="1" t="s">
        <v>4460</v>
      </c>
      <c r="E174" s="56">
        <v>40.066667000000002</v>
      </c>
      <c r="F174" s="56">
        <v>40.066667000000002</v>
      </c>
      <c r="G174" s="56">
        <v>119.7</v>
      </c>
      <c r="H174" s="56">
        <v>119.7</v>
      </c>
      <c r="L174" s="1" t="s">
        <v>4472</v>
      </c>
      <c r="M174" s="1" t="s">
        <v>2498</v>
      </c>
      <c r="Q174" s="54">
        <v>120</v>
      </c>
      <c r="AB174" s="50">
        <v>63.07</v>
      </c>
      <c r="AC174" s="50">
        <v>0.88</v>
      </c>
      <c r="AE174" s="50">
        <v>15.9</v>
      </c>
      <c r="AF174" s="1"/>
      <c r="AI174" s="4">
        <v>4.6429680000000007</v>
      </c>
      <c r="AJ174" s="4">
        <v>2.41</v>
      </c>
      <c r="AK174" s="4">
        <v>1.1299999999999999</v>
      </c>
      <c r="AL174" s="4">
        <v>0.11</v>
      </c>
      <c r="AN174" s="4">
        <v>4.7699999999999996</v>
      </c>
      <c r="AO174" s="4">
        <v>4.9800000000000004</v>
      </c>
      <c r="AP174" s="4">
        <v>0.3</v>
      </c>
      <c r="BE174" s="1"/>
      <c r="BF174" s="4">
        <v>0.87</v>
      </c>
      <c r="CJ174" s="4">
        <v>37.9</v>
      </c>
      <c r="CK174" s="4">
        <v>3.03</v>
      </c>
      <c r="CN174" s="4">
        <v>5.22</v>
      </c>
      <c r="CO174" s="4">
        <v>2.75</v>
      </c>
      <c r="CQ174" s="4">
        <v>79</v>
      </c>
      <c r="CR174" s="4">
        <v>20.399999999999999</v>
      </c>
      <c r="CW174" s="4">
        <v>82.8</v>
      </c>
      <c r="CX174" s="4">
        <v>251</v>
      </c>
      <c r="CY174" s="4">
        <v>26.4</v>
      </c>
      <c r="CZ174" s="4">
        <v>208</v>
      </c>
      <c r="DA174" s="4">
        <v>17.8</v>
      </c>
      <c r="DM174" s="4">
        <v>1.22</v>
      </c>
      <c r="DN174" s="4">
        <v>1546</v>
      </c>
      <c r="DO174" s="4">
        <v>42.4</v>
      </c>
      <c r="DP174" s="4">
        <v>84.9</v>
      </c>
      <c r="DQ174" s="4">
        <v>11</v>
      </c>
      <c r="DR174" s="4">
        <v>39.9</v>
      </c>
      <c r="DS174" s="4">
        <v>7.21</v>
      </c>
      <c r="DT174" s="4">
        <v>2.77</v>
      </c>
      <c r="DU174" s="4">
        <v>6.18</v>
      </c>
      <c r="DV174" s="4">
        <v>0.9</v>
      </c>
      <c r="DW174" s="4">
        <v>4.68</v>
      </c>
      <c r="DX174" s="4">
        <v>0.92</v>
      </c>
      <c r="DY174" s="4">
        <v>2.44</v>
      </c>
      <c r="DZ174" s="4">
        <v>0.31</v>
      </c>
      <c r="EA174" s="4">
        <v>2.15</v>
      </c>
      <c r="EB174" s="4">
        <v>0.33</v>
      </c>
      <c r="EC174" s="4">
        <v>4.9800000000000004</v>
      </c>
      <c r="ED174" s="4">
        <v>1.1200000000000001</v>
      </c>
      <c r="EM174" s="4">
        <v>11.8</v>
      </c>
      <c r="EO174" s="4">
        <v>5.73</v>
      </c>
      <c r="EP174" s="4">
        <v>1.42</v>
      </c>
      <c r="FP174" s="1" t="s">
        <v>4450</v>
      </c>
    </row>
    <row r="175" spans="1:172" x14ac:dyDescent="0.35">
      <c r="A175" s="1" t="s">
        <v>4446</v>
      </c>
      <c r="C175" s="1" t="s">
        <v>4460</v>
      </c>
      <c r="E175" s="56">
        <v>40.066667000000002</v>
      </c>
      <c r="F175" s="56">
        <v>40.066667000000002</v>
      </c>
      <c r="G175" s="56">
        <v>119.7</v>
      </c>
      <c r="H175" s="56">
        <v>119.7</v>
      </c>
      <c r="L175" s="1" t="s">
        <v>4473</v>
      </c>
      <c r="M175" s="1" t="s">
        <v>2498</v>
      </c>
      <c r="Q175" s="54">
        <v>120</v>
      </c>
      <c r="AB175" s="50">
        <v>64.84</v>
      </c>
      <c r="AC175" s="50">
        <v>0.77</v>
      </c>
      <c r="AE175" s="50">
        <v>16.07</v>
      </c>
      <c r="AF175" s="1"/>
      <c r="AI175" s="4">
        <v>4.2110640000000004</v>
      </c>
      <c r="AJ175" s="4">
        <v>2.2400000000000002</v>
      </c>
      <c r="AK175" s="4">
        <v>1.03</v>
      </c>
      <c r="AL175" s="4">
        <v>0.11</v>
      </c>
      <c r="AN175" s="4">
        <v>4.9000000000000004</v>
      </c>
      <c r="AO175" s="4">
        <v>4.92</v>
      </c>
      <c r="AP175" s="4">
        <v>0.25</v>
      </c>
      <c r="BE175" s="1"/>
      <c r="BF175" s="4">
        <v>0.64</v>
      </c>
      <c r="CJ175" s="4">
        <v>31.6</v>
      </c>
      <c r="CK175" s="4">
        <v>2.93</v>
      </c>
      <c r="CN175" s="4">
        <v>4.5</v>
      </c>
      <c r="CO175" s="4">
        <v>2.56</v>
      </c>
      <c r="CQ175" s="4">
        <v>73.099999999999994</v>
      </c>
      <c r="CR175" s="4">
        <v>20.399999999999999</v>
      </c>
      <c r="CW175" s="4">
        <v>84.3</v>
      </c>
      <c r="CX175" s="4">
        <v>245</v>
      </c>
      <c r="CY175" s="4">
        <v>25.4</v>
      </c>
      <c r="CZ175" s="4">
        <v>209</v>
      </c>
      <c r="DA175" s="4">
        <v>19.399999999999999</v>
      </c>
      <c r="DM175" s="4">
        <v>1.46</v>
      </c>
      <c r="DN175" s="4">
        <v>1499</v>
      </c>
      <c r="DO175" s="4">
        <v>40.200000000000003</v>
      </c>
      <c r="DP175" s="4">
        <v>80.3</v>
      </c>
      <c r="DQ175" s="4">
        <v>10.4</v>
      </c>
      <c r="DR175" s="4">
        <v>37.5</v>
      </c>
      <c r="DS175" s="4">
        <v>6.74</v>
      </c>
      <c r="DT175" s="4">
        <v>2.62</v>
      </c>
      <c r="DU175" s="4">
        <v>5.8</v>
      </c>
      <c r="DV175" s="4">
        <v>0.86</v>
      </c>
      <c r="DW175" s="4">
        <v>4.51</v>
      </c>
      <c r="DX175" s="4">
        <v>0.9</v>
      </c>
      <c r="DY175" s="4">
        <v>2.36</v>
      </c>
      <c r="DZ175" s="4">
        <v>0.3</v>
      </c>
      <c r="EA175" s="4">
        <v>2.14</v>
      </c>
      <c r="EB175" s="4">
        <v>0.32</v>
      </c>
      <c r="EC175" s="4">
        <v>5.15</v>
      </c>
      <c r="ED175" s="4">
        <v>1.26</v>
      </c>
      <c r="EM175" s="4">
        <v>12.6</v>
      </c>
      <c r="EO175" s="4">
        <v>6.18</v>
      </c>
      <c r="EP175" s="4">
        <v>1.74</v>
      </c>
      <c r="FP175" s="1" t="s">
        <v>4450</v>
      </c>
    </row>
    <row r="176" spans="1:172" x14ac:dyDescent="0.35">
      <c r="A176" s="1" t="s">
        <v>4446</v>
      </c>
      <c r="C176" s="1" t="s">
        <v>4460</v>
      </c>
      <c r="E176" s="56">
        <v>40.066667000000002</v>
      </c>
      <c r="F176" s="56">
        <v>40.066667000000002</v>
      </c>
      <c r="G176" s="56">
        <v>119.7</v>
      </c>
      <c r="H176" s="56">
        <v>119.7</v>
      </c>
      <c r="L176" s="1" t="s">
        <v>4474</v>
      </c>
      <c r="M176" s="1" t="s">
        <v>2498</v>
      </c>
      <c r="Q176" s="54">
        <v>120</v>
      </c>
      <c r="AB176" s="50">
        <v>64.05</v>
      </c>
      <c r="AC176" s="50">
        <v>0.78</v>
      </c>
      <c r="AE176" s="50">
        <v>16.18</v>
      </c>
      <c r="AF176" s="1"/>
      <c r="AI176" s="4">
        <v>4.2560540000000007</v>
      </c>
      <c r="AJ176" s="4">
        <v>2.2599999999999998</v>
      </c>
      <c r="AK176" s="4">
        <v>1.08</v>
      </c>
      <c r="AL176" s="4">
        <v>0.1</v>
      </c>
      <c r="AN176" s="4">
        <v>4.8499999999999996</v>
      </c>
      <c r="AO176" s="4">
        <v>5.09</v>
      </c>
      <c r="AP176" s="4">
        <v>0.26</v>
      </c>
      <c r="BE176" s="1"/>
      <c r="BF176" s="4">
        <v>0.73</v>
      </c>
      <c r="CJ176" s="4">
        <v>32.299999999999997</v>
      </c>
      <c r="CK176" s="4">
        <v>3.96</v>
      </c>
      <c r="CN176" s="4">
        <v>4.54</v>
      </c>
      <c r="CO176" s="4">
        <v>2.67</v>
      </c>
      <c r="CQ176" s="4">
        <v>69.599999999999994</v>
      </c>
      <c r="CR176" s="4">
        <v>20.100000000000001</v>
      </c>
      <c r="CW176" s="4">
        <v>80.599999999999994</v>
      </c>
      <c r="CX176" s="4">
        <v>262</v>
      </c>
      <c r="CY176" s="4">
        <v>25</v>
      </c>
      <c r="CZ176" s="4">
        <v>208</v>
      </c>
      <c r="DA176" s="4">
        <v>18.2</v>
      </c>
      <c r="DM176" s="4">
        <v>1.31</v>
      </c>
      <c r="DN176" s="4">
        <v>1603</v>
      </c>
      <c r="DO176" s="4">
        <v>40</v>
      </c>
      <c r="DP176" s="4">
        <v>79.5</v>
      </c>
      <c r="DQ176" s="4">
        <v>10.199999999999999</v>
      </c>
      <c r="DR176" s="4">
        <v>37.200000000000003</v>
      </c>
      <c r="DS176" s="4">
        <v>6.64</v>
      </c>
      <c r="DT176" s="4">
        <v>2.76</v>
      </c>
      <c r="DU176" s="4">
        <v>5.71</v>
      </c>
      <c r="DV176" s="4">
        <v>0.84</v>
      </c>
      <c r="DW176" s="4">
        <v>4.3899999999999997</v>
      </c>
      <c r="DX176" s="4">
        <v>0.88</v>
      </c>
      <c r="DY176" s="4">
        <v>2.3199999999999998</v>
      </c>
      <c r="DZ176" s="4">
        <v>0.3</v>
      </c>
      <c r="EA176" s="4">
        <v>2.1</v>
      </c>
      <c r="EB176" s="4">
        <v>0.32</v>
      </c>
      <c r="EC176" s="4">
        <v>5.09</v>
      </c>
      <c r="ED176" s="4">
        <v>1.1299999999999999</v>
      </c>
      <c r="EM176" s="4">
        <v>11.5</v>
      </c>
      <c r="EO176" s="4">
        <v>5.9</v>
      </c>
      <c r="EP176" s="4">
        <v>1.79</v>
      </c>
      <c r="FP176" s="1" t="s">
        <v>4450</v>
      </c>
    </row>
    <row r="177" spans="1:172" x14ac:dyDescent="0.35">
      <c r="A177" s="1" t="s">
        <v>4446</v>
      </c>
      <c r="C177" s="1" t="s">
        <v>4460</v>
      </c>
      <c r="E177" s="56">
        <v>40.066667000000002</v>
      </c>
      <c r="F177" s="56">
        <v>40.066667000000002</v>
      </c>
      <c r="G177" s="56">
        <v>119.7</v>
      </c>
      <c r="H177" s="56">
        <v>119.7</v>
      </c>
      <c r="L177" s="1" t="s">
        <v>4475</v>
      </c>
      <c r="M177" s="1" t="s">
        <v>2498</v>
      </c>
      <c r="Q177" s="54">
        <v>120</v>
      </c>
      <c r="AB177" s="50">
        <v>64.260000000000005</v>
      </c>
      <c r="AC177" s="50">
        <v>0.83</v>
      </c>
      <c r="AE177" s="50">
        <v>16.02</v>
      </c>
      <c r="AF177" s="1"/>
      <c r="AI177" s="4">
        <v>4.4000219999999999</v>
      </c>
      <c r="AJ177" s="4">
        <v>2.2799999999999998</v>
      </c>
      <c r="AK177" s="4">
        <v>1.1200000000000001</v>
      </c>
      <c r="AL177" s="4">
        <v>0.11</v>
      </c>
      <c r="AN177" s="4">
        <v>3.67</v>
      </c>
      <c r="AO177" s="4">
        <v>6.34</v>
      </c>
      <c r="AP177" s="4">
        <v>0.26</v>
      </c>
      <c r="BE177" s="1"/>
      <c r="BF177" s="4">
        <v>0.7</v>
      </c>
      <c r="CJ177" s="4">
        <v>31</v>
      </c>
      <c r="CK177" s="4">
        <v>1.58</v>
      </c>
      <c r="CN177" s="4">
        <v>4.9400000000000004</v>
      </c>
      <c r="CO177" s="4">
        <v>1.92</v>
      </c>
      <c r="CQ177" s="4">
        <v>61.5</v>
      </c>
      <c r="CR177" s="4">
        <v>19.899999999999999</v>
      </c>
      <c r="CW177" s="4">
        <v>70.900000000000006</v>
      </c>
      <c r="CX177" s="4">
        <v>194</v>
      </c>
      <c r="CY177" s="4">
        <v>25.4</v>
      </c>
      <c r="CZ177" s="4">
        <v>76.5</v>
      </c>
      <c r="DA177" s="4">
        <v>21.6</v>
      </c>
      <c r="DM177" s="4">
        <v>1.34</v>
      </c>
      <c r="DN177" s="4">
        <v>1053</v>
      </c>
      <c r="DO177" s="4">
        <v>38.5</v>
      </c>
      <c r="DP177" s="4">
        <v>78</v>
      </c>
      <c r="DQ177" s="4">
        <v>10.3</v>
      </c>
      <c r="DR177" s="4">
        <v>38.5</v>
      </c>
      <c r="DS177" s="4">
        <v>7.17</v>
      </c>
      <c r="DT177" s="4">
        <v>2.8</v>
      </c>
      <c r="DU177" s="4">
        <v>6.18</v>
      </c>
      <c r="DV177" s="4">
        <v>0.92</v>
      </c>
      <c r="DW177" s="4">
        <v>4.74</v>
      </c>
      <c r="DX177" s="4">
        <v>0.91</v>
      </c>
      <c r="DY177" s="4">
        <v>2.29</v>
      </c>
      <c r="DZ177" s="4">
        <v>0.28000000000000003</v>
      </c>
      <c r="EA177" s="4">
        <v>1.88</v>
      </c>
      <c r="EB177" s="4">
        <v>0.27</v>
      </c>
      <c r="EC177" s="4">
        <v>2.56</v>
      </c>
      <c r="ED177" s="4">
        <v>1.31</v>
      </c>
      <c r="EM177" s="4">
        <v>9.16</v>
      </c>
      <c r="EO177" s="4">
        <v>4.51</v>
      </c>
      <c r="EP177" s="4">
        <v>1.1299999999999999</v>
      </c>
      <c r="FP177" s="1" t="s">
        <v>4450</v>
      </c>
    </row>
    <row r="178" spans="1:172" x14ac:dyDescent="0.35">
      <c r="A178" s="1" t="s">
        <v>4446</v>
      </c>
      <c r="C178" s="1" t="s">
        <v>4476</v>
      </c>
      <c r="E178" s="56">
        <v>40.783332999999999</v>
      </c>
      <c r="F178" s="56">
        <v>40.783332999999999</v>
      </c>
      <c r="G178" s="56">
        <v>117.533333</v>
      </c>
      <c r="H178" s="56">
        <v>117.533333</v>
      </c>
      <c r="L178" s="1" t="s">
        <v>4477</v>
      </c>
      <c r="M178" s="1" t="s">
        <v>4456</v>
      </c>
      <c r="Q178" s="54">
        <v>129</v>
      </c>
      <c r="AB178" s="50">
        <v>71.45</v>
      </c>
      <c r="AC178" s="50">
        <v>0.3</v>
      </c>
      <c r="AE178" s="50">
        <v>13.58</v>
      </c>
      <c r="AF178" s="1"/>
      <c r="AI178" s="4">
        <v>3.0053320000000001</v>
      </c>
      <c r="AJ178" s="4">
        <v>0.38</v>
      </c>
      <c r="AK178" s="4">
        <v>0.18</v>
      </c>
      <c r="AL178" s="4">
        <v>0.12</v>
      </c>
      <c r="AN178" s="4">
        <v>5.21</v>
      </c>
      <c r="AO178" s="4">
        <v>5.31</v>
      </c>
      <c r="AP178" s="4">
        <v>0.04</v>
      </c>
      <c r="BE178" s="1"/>
      <c r="BF178" s="4">
        <v>0.28999999999999998</v>
      </c>
      <c r="CJ178" s="4">
        <v>4.0999999999999996</v>
      </c>
      <c r="CK178" s="4">
        <v>2.0099999999999998</v>
      </c>
      <c r="CN178" s="4">
        <v>0.72</v>
      </c>
      <c r="CO178" s="4">
        <v>1.81</v>
      </c>
      <c r="CQ178" s="4">
        <v>116</v>
      </c>
      <c r="CR178" s="4">
        <v>29.1</v>
      </c>
      <c r="CW178" s="4">
        <v>135</v>
      </c>
      <c r="CX178" s="4">
        <v>27.1</v>
      </c>
      <c r="CY178" s="4">
        <v>44.2</v>
      </c>
      <c r="CZ178" s="4">
        <v>479</v>
      </c>
      <c r="DA178" s="4">
        <v>53.9</v>
      </c>
      <c r="DM178" s="4">
        <v>0.89</v>
      </c>
      <c r="DN178" s="4">
        <v>114</v>
      </c>
      <c r="DO178" s="4">
        <v>122</v>
      </c>
      <c r="DP178" s="4">
        <v>229</v>
      </c>
      <c r="DQ178" s="4">
        <v>27.1</v>
      </c>
      <c r="DR178" s="4">
        <v>88.6</v>
      </c>
      <c r="DS178" s="4">
        <v>13.2</v>
      </c>
      <c r="DT178" s="4">
        <v>0.36</v>
      </c>
      <c r="DU178" s="4">
        <v>10.5</v>
      </c>
      <c r="DV178" s="4">
        <v>1.55</v>
      </c>
      <c r="DW178" s="4">
        <v>8.02</v>
      </c>
      <c r="DX178" s="4">
        <v>1.54</v>
      </c>
      <c r="DY178" s="4">
        <v>4.2300000000000004</v>
      </c>
      <c r="DZ178" s="4">
        <v>0.55000000000000004</v>
      </c>
      <c r="EA178" s="4">
        <v>4.01</v>
      </c>
      <c r="EB178" s="4">
        <v>0.6</v>
      </c>
      <c r="EC178" s="4">
        <v>12.5</v>
      </c>
      <c r="ED178" s="4">
        <v>3.15</v>
      </c>
      <c r="EM178" s="4">
        <v>27.7</v>
      </c>
      <c r="EO178" s="4">
        <v>12.4</v>
      </c>
      <c r="EP178" s="4">
        <v>2.77</v>
      </c>
      <c r="FP178" s="1" t="s">
        <v>4450</v>
      </c>
    </row>
    <row r="179" spans="1:172" x14ac:dyDescent="0.35">
      <c r="A179" s="1" t="s">
        <v>4446</v>
      </c>
      <c r="C179" s="1" t="s">
        <v>4476</v>
      </c>
      <c r="E179" s="56">
        <v>40.783332999999999</v>
      </c>
      <c r="F179" s="56">
        <v>40.783332999999999</v>
      </c>
      <c r="G179" s="56">
        <v>117.533333</v>
      </c>
      <c r="H179" s="56">
        <v>117.533333</v>
      </c>
      <c r="L179" s="1" t="s">
        <v>4478</v>
      </c>
      <c r="M179" s="1" t="s">
        <v>4456</v>
      </c>
      <c r="Q179" s="54">
        <v>129</v>
      </c>
      <c r="AB179" s="50">
        <v>71.09</v>
      </c>
      <c r="AC179" s="50">
        <v>0.3</v>
      </c>
      <c r="AE179" s="50">
        <v>14</v>
      </c>
      <c r="AF179" s="1"/>
      <c r="AI179" s="4">
        <v>2.92435</v>
      </c>
      <c r="AJ179" s="4">
        <v>0.46</v>
      </c>
      <c r="AK179" s="4">
        <v>0.22</v>
      </c>
      <c r="AL179" s="4">
        <v>0.11</v>
      </c>
      <c r="AN179" s="4">
        <v>5.2</v>
      </c>
      <c r="AO179" s="4">
        <v>5.22</v>
      </c>
      <c r="AP179" s="4">
        <v>0.04</v>
      </c>
      <c r="BE179" s="1"/>
      <c r="BF179" s="4">
        <v>0.41</v>
      </c>
      <c r="CJ179" s="4">
        <v>4.7300000000000004</v>
      </c>
      <c r="CK179" s="4">
        <v>5.41</v>
      </c>
      <c r="CN179" s="4">
        <v>0.89</v>
      </c>
      <c r="CO179" s="4">
        <v>2.2400000000000002</v>
      </c>
      <c r="CQ179" s="4">
        <v>102</v>
      </c>
      <c r="CR179" s="4">
        <v>28.4</v>
      </c>
      <c r="CW179" s="4">
        <v>118</v>
      </c>
      <c r="CX179" s="4">
        <v>35.1</v>
      </c>
      <c r="CY179" s="4">
        <v>36.9</v>
      </c>
      <c r="CZ179" s="4">
        <v>396</v>
      </c>
      <c r="DA179" s="4">
        <v>41.2</v>
      </c>
      <c r="DM179" s="4">
        <v>0.93</v>
      </c>
      <c r="DN179" s="4">
        <v>192</v>
      </c>
      <c r="DO179" s="4">
        <v>125</v>
      </c>
      <c r="DP179" s="4">
        <v>232</v>
      </c>
      <c r="DQ179" s="4">
        <v>27</v>
      </c>
      <c r="DR179" s="4">
        <v>87.4</v>
      </c>
      <c r="DS179" s="4">
        <v>12.2</v>
      </c>
      <c r="DT179" s="4">
        <v>0.44</v>
      </c>
      <c r="DU179" s="4">
        <v>9.4700000000000006</v>
      </c>
      <c r="DV179" s="4">
        <v>1.33</v>
      </c>
      <c r="DW179" s="4">
        <v>6.73</v>
      </c>
      <c r="DX179" s="4">
        <v>1.29</v>
      </c>
      <c r="DY179" s="4">
        <v>3.53</v>
      </c>
      <c r="DZ179" s="4">
        <v>0.46</v>
      </c>
      <c r="EA179" s="4">
        <v>3.39</v>
      </c>
      <c r="EB179" s="4">
        <v>0.53</v>
      </c>
      <c r="EC179" s="4">
        <v>9.4</v>
      </c>
      <c r="ED179" s="4">
        <v>2.2000000000000002</v>
      </c>
      <c r="EM179" s="4">
        <v>10.3</v>
      </c>
      <c r="EO179" s="4">
        <v>9.5</v>
      </c>
      <c r="EP179" s="4">
        <v>1.67</v>
      </c>
      <c r="FP179" s="1" t="s">
        <v>4450</v>
      </c>
    </row>
    <row r="180" spans="1:172" x14ac:dyDescent="0.35">
      <c r="A180" s="1" t="s">
        <v>4446</v>
      </c>
      <c r="C180" s="1" t="s">
        <v>4476</v>
      </c>
      <c r="E180" s="56">
        <v>40.783332999999999</v>
      </c>
      <c r="F180" s="56">
        <v>40.783332999999999</v>
      </c>
      <c r="G180" s="56">
        <v>117.533333</v>
      </c>
      <c r="H180" s="56">
        <v>117.533333</v>
      </c>
      <c r="L180" s="1" t="s">
        <v>4479</v>
      </c>
      <c r="M180" s="1" t="s">
        <v>4456</v>
      </c>
      <c r="Q180" s="54">
        <v>129</v>
      </c>
      <c r="AB180" s="50">
        <v>72.319999999999993</v>
      </c>
      <c r="AC180" s="50">
        <v>0.27</v>
      </c>
      <c r="AE180" s="50">
        <v>12.54</v>
      </c>
      <c r="AF180" s="1"/>
      <c r="AI180" s="4">
        <v>3.3652520000000004</v>
      </c>
      <c r="AJ180" s="4">
        <v>0.34</v>
      </c>
      <c r="AK180" s="4">
        <v>0.16</v>
      </c>
      <c r="AL180" s="4">
        <v>0.14000000000000001</v>
      </c>
      <c r="AN180" s="4">
        <v>4.84</v>
      </c>
      <c r="AO180" s="4">
        <v>5.29</v>
      </c>
      <c r="AP180" s="4">
        <v>0.03</v>
      </c>
      <c r="BE180" s="1"/>
      <c r="BF180" s="4">
        <v>0.4</v>
      </c>
      <c r="CJ180" s="4">
        <v>3.55</v>
      </c>
      <c r="CK180" s="4">
        <v>2.0499999999999998</v>
      </c>
      <c r="CN180" s="4">
        <v>0.62</v>
      </c>
      <c r="CO180" s="4">
        <v>1.77</v>
      </c>
      <c r="CQ180" s="4">
        <v>160</v>
      </c>
      <c r="CR180" s="4">
        <v>30.1</v>
      </c>
      <c r="CW180" s="4">
        <v>152</v>
      </c>
      <c r="CX180" s="4">
        <v>24.8</v>
      </c>
      <c r="CY180" s="4">
        <v>51.7</v>
      </c>
      <c r="CZ180" s="4">
        <v>499</v>
      </c>
      <c r="DA180" s="4">
        <v>57.8</v>
      </c>
      <c r="DM180" s="4">
        <v>0.57999999999999996</v>
      </c>
      <c r="DN180" s="4">
        <v>84.9</v>
      </c>
      <c r="DO180" s="4">
        <v>137</v>
      </c>
      <c r="DP180" s="4">
        <v>258</v>
      </c>
      <c r="DQ180" s="4">
        <v>30.6</v>
      </c>
      <c r="DR180" s="4">
        <v>100</v>
      </c>
      <c r="DS180" s="4">
        <v>15.1</v>
      </c>
      <c r="DT180" s="4">
        <v>0.3</v>
      </c>
      <c r="DU180" s="4">
        <v>12.3</v>
      </c>
      <c r="DV180" s="4">
        <v>1.82</v>
      </c>
      <c r="DW180" s="4">
        <v>9.27</v>
      </c>
      <c r="DX180" s="4">
        <v>1.77</v>
      </c>
      <c r="DY180" s="4">
        <v>4.7699999999999996</v>
      </c>
      <c r="DZ180" s="4">
        <v>0.63</v>
      </c>
      <c r="EA180" s="4">
        <v>4.67</v>
      </c>
      <c r="EB180" s="4">
        <v>0.74</v>
      </c>
      <c r="EC180" s="4">
        <v>13.1</v>
      </c>
      <c r="ED180" s="4">
        <v>2.95</v>
      </c>
      <c r="EM180" s="4">
        <v>22.3</v>
      </c>
      <c r="EO180" s="4">
        <v>13.2</v>
      </c>
      <c r="EP180" s="4">
        <v>2.13</v>
      </c>
      <c r="FP180" s="1" t="s">
        <v>4450</v>
      </c>
    </row>
    <row r="181" spans="1:172" x14ac:dyDescent="0.35">
      <c r="A181" s="1" t="s">
        <v>4446</v>
      </c>
      <c r="C181" s="1" t="s">
        <v>4480</v>
      </c>
      <c r="E181" s="56">
        <v>40.583333000000003</v>
      </c>
      <c r="F181" s="56">
        <v>40.583333000000003</v>
      </c>
      <c r="G181" s="56">
        <v>117.533333</v>
      </c>
      <c r="H181" s="56">
        <v>117.533333</v>
      </c>
      <c r="L181" s="1" t="s">
        <v>4481</v>
      </c>
      <c r="M181" s="1" t="s">
        <v>4482</v>
      </c>
      <c r="Q181" s="54">
        <v>129</v>
      </c>
      <c r="AB181" s="50">
        <v>74.69</v>
      </c>
      <c r="AC181" s="50">
        <v>0.24</v>
      </c>
      <c r="AE181" s="50">
        <v>11.14</v>
      </c>
      <c r="AF181" s="1"/>
      <c r="AI181" s="4">
        <v>3.5542100000000003</v>
      </c>
      <c r="AJ181" s="4">
        <v>0.3</v>
      </c>
      <c r="AK181" s="4">
        <v>0.49</v>
      </c>
      <c r="AL181" s="4">
        <v>0.14000000000000001</v>
      </c>
      <c r="AN181" s="4">
        <v>4.38</v>
      </c>
      <c r="AO181" s="4">
        <v>2.99</v>
      </c>
      <c r="AP181" s="4">
        <v>0.01</v>
      </c>
      <c r="BE181" s="1"/>
      <c r="BF181" s="4">
        <v>1.29</v>
      </c>
      <c r="CJ181" s="4">
        <v>2.56</v>
      </c>
      <c r="CK181" s="4">
        <v>1.57</v>
      </c>
      <c r="CN181" s="4">
        <v>0.4</v>
      </c>
      <c r="CO181" s="4">
        <v>1.42</v>
      </c>
      <c r="CQ181" s="4">
        <v>238</v>
      </c>
      <c r="CR181" s="4">
        <v>29.5</v>
      </c>
      <c r="CW181" s="4">
        <v>169</v>
      </c>
      <c r="CX181" s="4">
        <v>22.9</v>
      </c>
      <c r="CY181" s="4">
        <v>86.6</v>
      </c>
      <c r="CZ181" s="4">
        <v>1214</v>
      </c>
      <c r="DA181" s="4">
        <v>78.099999999999994</v>
      </c>
      <c r="DM181" s="4">
        <v>0.89</v>
      </c>
      <c r="DN181" s="4">
        <v>126</v>
      </c>
      <c r="DO181" s="4">
        <v>131</v>
      </c>
      <c r="DP181" s="4">
        <v>259</v>
      </c>
      <c r="DQ181" s="4">
        <v>30.6</v>
      </c>
      <c r="DR181" s="4">
        <v>99.4</v>
      </c>
      <c r="DS181" s="4">
        <v>16.55</v>
      </c>
      <c r="DT181" s="4">
        <v>0.71</v>
      </c>
      <c r="DU181" s="4">
        <v>14.35</v>
      </c>
      <c r="DV181" s="4">
        <v>2.4300000000000002</v>
      </c>
      <c r="DW181" s="4">
        <v>13.82</v>
      </c>
      <c r="DX181" s="4">
        <v>2.92</v>
      </c>
      <c r="DY181" s="4">
        <v>8.52</v>
      </c>
      <c r="DZ181" s="4">
        <v>1.17</v>
      </c>
      <c r="EA181" s="4">
        <v>8.73</v>
      </c>
      <c r="EB181" s="4">
        <v>1.31</v>
      </c>
      <c r="EC181" s="4">
        <v>28.83</v>
      </c>
      <c r="ED181" s="4">
        <v>4.92</v>
      </c>
      <c r="EM181" s="4">
        <v>60</v>
      </c>
      <c r="EO181" s="4">
        <v>23.5</v>
      </c>
      <c r="EP181" s="4">
        <v>6.98</v>
      </c>
      <c r="FP181" s="1" t="s">
        <v>4450</v>
      </c>
    </row>
    <row r="182" spans="1:172" x14ac:dyDescent="0.35">
      <c r="A182" s="1" t="s">
        <v>4446</v>
      </c>
      <c r="C182" s="1" t="s">
        <v>4480</v>
      </c>
      <c r="E182" s="56">
        <v>40.583333000000003</v>
      </c>
      <c r="F182" s="56">
        <v>40.583333000000003</v>
      </c>
      <c r="G182" s="56">
        <v>117.533333</v>
      </c>
      <c r="H182" s="56">
        <v>117.533333</v>
      </c>
      <c r="L182" s="1" t="s">
        <v>4483</v>
      </c>
      <c r="M182" s="1" t="s">
        <v>4482</v>
      </c>
      <c r="Q182" s="54">
        <v>129</v>
      </c>
      <c r="AB182" s="50">
        <v>63.93</v>
      </c>
      <c r="AC182" s="50">
        <v>0.44</v>
      </c>
      <c r="AE182" s="50">
        <v>17.87</v>
      </c>
      <c r="AF182" s="1"/>
      <c r="AI182" s="4">
        <v>2.8883580000000002</v>
      </c>
      <c r="AJ182" s="4">
        <v>1.91</v>
      </c>
      <c r="AK182" s="4">
        <v>0.46</v>
      </c>
      <c r="AL182" s="4">
        <v>0.08</v>
      </c>
      <c r="AN182" s="4">
        <v>5.03</v>
      </c>
      <c r="AO182" s="4">
        <v>6.41</v>
      </c>
      <c r="AP182" s="4">
        <v>0.12</v>
      </c>
      <c r="BE182" s="1"/>
      <c r="BF182" s="4">
        <v>0.57999999999999996</v>
      </c>
      <c r="CJ182" s="4">
        <v>9.2799999999999994</v>
      </c>
      <c r="CK182" s="4">
        <v>1.93</v>
      </c>
      <c r="CN182" s="4">
        <v>2.44</v>
      </c>
      <c r="CO182" s="4">
        <v>1.92</v>
      </c>
      <c r="CQ182" s="4">
        <v>72.8</v>
      </c>
      <c r="CR182" s="4">
        <v>24.2</v>
      </c>
      <c r="CW182" s="4">
        <v>73.900000000000006</v>
      </c>
      <c r="CX182" s="4">
        <v>236</v>
      </c>
      <c r="CY182" s="4">
        <v>26.5</v>
      </c>
      <c r="CZ182" s="4">
        <v>449</v>
      </c>
      <c r="DA182" s="4">
        <v>24.1</v>
      </c>
      <c r="DM182" s="4">
        <v>1.03</v>
      </c>
      <c r="DN182" s="4">
        <v>1184</v>
      </c>
      <c r="DO182" s="4">
        <v>52.2</v>
      </c>
      <c r="DP182" s="4">
        <v>98.5</v>
      </c>
      <c r="DQ182" s="4">
        <v>12</v>
      </c>
      <c r="DR182" s="4">
        <v>39.700000000000003</v>
      </c>
      <c r="DS182" s="4">
        <v>6.5</v>
      </c>
      <c r="DT182" s="4">
        <v>1.6</v>
      </c>
      <c r="DU182" s="4">
        <v>5.37</v>
      </c>
      <c r="DV182" s="4">
        <v>0.83</v>
      </c>
      <c r="DW182" s="4">
        <v>4.49</v>
      </c>
      <c r="DX182" s="4">
        <v>0.91</v>
      </c>
      <c r="DY182" s="4">
        <v>2.57</v>
      </c>
      <c r="DZ182" s="4">
        <v>0.34</v>
      </c>
      <c r="EA182" s="4">
        <v>2.54</v>
      </c>
      <c r="EB182" s="4">
        <v>0.4</v>
      </c>
      <c r="EC182" s="4">
        <v>9.1999999999999993</v>
      </c>
      <c r="ED182" s="4">
        <v>1.37</v>
      </c>
      <c r="EM182" s="4">
        <v>20.2</v>
      </c>
      <c r="EO182" s="4">
        <v>6.05</v>
      </c>
      <c r="EP182" s="4">
        <v>1.4</v>
      </c>
      <c r="FP182" s="1" t="s">
        <v>4450</v>
      </c>
    </row>
    <row r="183" spans="1:172" x14ac:dyDescent="0.35">
      <c r="A183" s="1" t="s">
        <v>4446</v>
      </c>
      <c r="C183" s="1" t="s">
        <v>4480</v>
      </c>
      <c r="E183" s="56">
        <v>40.583333000000003</v>
      </c>
      <c r="F183" s="56">
        <v>40.583333000000003</v>
      </c>
      <c r="G183" s="56">
        <v>117.533333</v>
      </c>
      <c r="H183" s="56">
        <v>117.533333</v>
      </c>
      <c r="L183" s="1" t="s">
        <v>4484</v>
      </c>
      <c r="M183" s="1" t="s">
        <v>4482</v>
      </c>
      <c r="Q183" s="54">
        <v>129</v>
      </c>
      <c r="AB183" s="50">
        <v>64.72</v>
      </c>
      <c r="AC183" s="50">
        <v>0.41</v>
      </c>
      <c r="AE183" s="50">
        <v>17.82</v>
      </c>
      <c r="AF183" s="1"/>
      <c r="AI183" s="4">
        <v>2.798378</v>
      </c>
      <c r="AJ183" s="4">
        <v>1.88</v>
      </c>
      <c r="AK183" s="4">
        <v>0.39</v>
      </c>
      <c r="AL183" s="4">
        <v>7.0000000000000007E-2</v>
      </c>
      <c r="AN183" s="4">
        <v>5.12</v>
      </c>
      <c r="AO183" s="4">
        <v>6.09</v>
      </c>
      <c r="AP183" s="4">
        <v>0.11</v>
      </c>
      <c r="BE183" s="1"/>
      <c r="BF183" s="4">
        <v>0.75</v>
      </c>
      <c r="CJ183" s="4">
        <v>9.07</v>
      </c>
      <c r="CK183" s="4">
        <v>2.75</v>
      </c>
      <c r="CN183" s="4">
        <v>2.4700000000000002</v>
      </c>
      <c r="CO183" s="4">
        <v>2.14</v>
      </c>
      <c r="CQ183" s="4">
        <v>71.7</v>
      </c>
      <c r="CR183" s="4">
        <v>24.2</v>
      </c>
      <c r="CW183" s="4">
        <v>88.4</v>
      </c>
      <c r="CX183" s="4">
        <v>239</v>
      </c>
      <c r="CY183" s="4">
        <v>26.6</v>
      </c>
      <c r="CZ183" s="4">
        <v>445</v>
      </c>
      <c r="DA183" s="4">
        <v>24.3</v>
      </c>
      <c r="DM183" s="4">
        <v>1.48</v>
      </c>
      <c r="DN183" s="4">
        <v>1202</v>
      </c>
      <c r="DO183" s="4">
        <v>52.3</v>
      </c>
      <c r="DP183" s="4">
        <v>98.5</v>
      </c>
      <c r="DQ183" s="4">
        <v>12</v>
      </c>
      <c r="DR183" s="4">
        <v>39.9</v>
      </c>
      <c r="DS183" s="4">
        <v>6.47</v>
      </c>
      <c r="DT183" s="4">
        <v>1.61</v>
      </c>
      <c r="DU183" s="4">
        <v>5.39</v>
      </c>
      <c r="DV183" s="4">
        <v>0.84</v>
      </c>
      <c r="DW183" s="4">
        <v>4.5199999999999996</v>
      </c>
      <c r="DX183" s="4">
        <v>0.92</v>
      </c>
      <c r="DY183" s="4">
        <v>2.58</v>
      </c>
      <c r="DZ183" s="4">
        <v>0.34</v>
      </c>
      <c r="EA183" s="4">
        <v>2.58</v>
      </c>
      <c r="EB183" s="4">
        <v>0.4</v>
      </c>
      <c r="EC183" s="4">
        <v>9.16</v>
      </c>
      <c r="ED183" s="4">
        <v>1.4</v>
      </c>
      <c r="EM183" s="4">
        <v>16.2</v>
      </c>
      <c r="EO183" s="4">
        <v>6.2</v>
      </c>
      <c r="EP183" s="4">
        <v>1.39</v>
      </c>
      <c r="FP183" s="1" t="s">
        <v>4450</v>
      </c>
    </row>
    <row r="184" spans="1:172" x14ac:dyDescent="0.35">
      <c r="A184" s="1" t="s">
        <v>4446</v>
      </c>
      <c r="C184" s="1" t="s">
        <v>4480</v>
      </c>
      <c r="E184" s="56">
        <v>40.583333000000003</v>
      </c>
      <c r="F184" s="56">
        <v>40.583333000000003</v>
      </c>
      <c r="G184" s="56">
        <v>117.533333</v>
      </c>
      <c r="H184" s="56">
        <v>117.533333</v>
      </c>
      <c r="L184" s="1" t="s">
        <v>4485</v>
      </c>
      <c r="M184" s="1" t="s">
        <v>4482</v>
      </c>
      <c r="Q184" s="54">
        <v>130</v>
      </c>
      <c r="AB184" s="50">
        <v>61.9</v>
      </c>
      <c r="AC184" s="50">
        <v>0.72</v>
      </c>
      <c r="AE184" s="50">
        <v>16.96</v>
      </c>
      <c r="AF184" s="1"/>
      <c r="AI184" s="4">
        <v>4.6969560000000001</v>
      </c>
      <c r="AJ184" s="4">
        <v>2.91</v>
      </c>
      <c r="AK184" s="4">
        <v>0.83</v>
      </c>
      <c r="AL184" s="4">
        <v>0.19</v>
      </c>
      <c r="AN184" s="4">
        <v>3.94</v>
      </c>
      <c r="AO184" s="4">
        <v>6.57</v>
      </c>
      <c r="AP184" s="4">
        <v>0.26</v>
      </c>
      <c r="BE184" s="1"/>
      <c r="BF184" s="4">
        <v>0.33</v>
      </c>
      <c r="CJ184" s="4">
        <v>13.1</v>
      </c>
      <c r="CK184" s="4">
        <v>6.06</v>
      </c>
      <c r="CN184" s="4">
        <v>1.53</v>
      </c>
      <c r="CO184" s="4">
        <v>2.12</v>
      </c>
      <c r="CQ184" s="4">
        <v>115</v>
      </c>
      <c r="CR184" s="4">
        <v>23.6</v>
      </c>
      <c r="CW184" s="4">
        <v>53.2</v>
      </c>
      <c r="CX184" s="4">
        <v>342</v>
      </c>
      <c r="CY184" s="4">
        <v>30.2</v>
      </c>
      <c r="CZ184" s="4">
        <v>195</v>
      </c>
      <c r="DA184" s="4">
        <v>30.9</v>
      </c>
      <c r="DM184" s="4">
        <v>0.88</v>
      </c>
      <c r="DN184" s="4">
        <v>1705</v>
      </c>
      <c r="DO184" s="4">
        <v>35.200000000000003</v>
      </c>
      <c r="DP184" s="4">
        <v>75.400000000000006</v>
      </c>
      <c r="DQ184" s="4">
        <v>10.6</v>
      </c>
      <c r="DR184" s="4">
        <v>41.5</v>
      </c>
      <c r="DS184" s="4">
        <v>8.2100000000000009</v>
      </c>
      <c r="DT184" s="4">
        <v>2.57</v>
      </c>
      <c r="DU184" s="4">
        <v>7.09</v>
      </c>
      <c r="DV184" s="4">
        <v>1.1000000000000001</v>
      </c>
      <c r="DW184" s="4">
        <v>5.65</v>
      </c>
      <c r="DX184" s="4">
        <v>1.1000000000000001</v>
      </c>
      <c r="DY184" s="4">
        <v>2.83</v>
      </c>
      <c r="DZ184" s="4">
        <v>0.36</v>
      </c>
      <c r="EA184" s="4">
        <v>2.63</v>
      </c>
      <c r="EB184" s="4">
        <v>0.42</v>
      </c>
      <c r="EC184" s="4">
        <v>4.5199999999999996</v>
      </c>
      <c r="ED184" s="4">
        <v>1.36</v>
      </c>
      <c r="EM184" s="4">
        <v>11</v>
      </c>
      <c r="EO184" s="4">
        <v>3.01</v>
      </c>
      <c r="EP184" s="4">
        <v>0.97</v>
      </c>
      <c r="FP184" s="1" t="s">
        <v>4450</v>
      </c>
    </row>
    <row r="185" spans="1:172" x14ac:dyDescent="0.35">
      <c r="A185" s="1" t="s">
        <v>4446</v>
      </c>
      <c r="C185" s="1" t="s">
        <v>4480</v>
      </c>
      <c r="E185" s="56">
        <v>40.583333000000003</v>
      </c>
      <c r="F185" s="56">
        <v>40.583333000000003</v>
      </c>
      <c r="G185" s="56">
        <v>117.533333</v>
      </c>
      <c r="H185" s="56">
        <v>117.533333</v>
      </c>
      <c r="L185" s="1" t="s">
        <v>4486</v>
      </c>
      <c r="M185" s="1" t="s">
        <v>4482</v>
      </c>
      <c r="Q185" s="54">
        <v>130</v>
      </c>
      <c r="AB185" s="50">
        <v>62.24</v>
      </c>
      <c r="AC185" s="50">
        <v>0.65</v>
      </c>
      <c r="AE185" s="50">
        <v>17.010000000000002</v>
      </c>
      <c r="AF185" s="1"/>
      <c r="AI185" s="4">
        <v>4.67896</v>
      </c>
      <c r="AJ185" s="4">
        <v>2.72</v>
      </c>
      <c r="AK185" s="4">
        <v>0.79</v>
      </c>
      <c r="AL185" s="4">
        <v>0.2</v>
      </c>
      <c r="AN185" s="4">
        <v>3.94</v>
      </c>
      <c r="AO185" s="4">
        <v>6.63</v>
      </c>
      <c r="AP185" s="4">
        <v>0.24</v>
      </c>
      <c r="BE185" s="1"/>
      <c r="BF185" s="4">
        <v>0.32</v>
      </c>
      <c r="CJ185" s="4">
        <v>11.8</v>
      </c>
      <c r="CK185" s="4">
        <v>2.06</v>
      </c>
      <c r="CN185" s="4">
        <v>1.42</v>
      </c>
      <c r="CO185" s="4">
        <v>1.82</v>
      </c>
      <c r="CQ185" s="4">
        <v>115</v>
      </c>
      <c r="CR185" s="4">
        <v>23.7</v>
      </c>
      <c r="CW185" s="4">
        <v>52.5</v>
      </c>
      <c r="CX185" s="4">
        <v>355</v>
      </c>
      <c r="CY185" s="4">
        <v>28.1</v>
      </c>
      <c r="CZ185" s="4">
        <v>174</v>
      </c>
      <c r="DA185" s="4">
        <v>27.7</v>
      </c>
      <c r="DM185" s="4">
        <v>0.97</v>
      </c>
      <c r="DN185" s="4">
        <v>1763</v>
      </c>
      <c r="DO185" s="4">
        <v>36.4</v>
      </c>
      <c r="DP185" s="4">
        <v>74.8</v>
      </c>
      <c r="DQ185" s="4">
        <v>9.83</v>
      </c>
      <c r="DR185" s="4">
        <v>39.700000000000003</v>
      </c>
      <c r="DS185" s="4">
        <v>7.76</v>
      </c>
      <c r="DT185" s="4">
        <v>2.56</v>
      </c>
      <c r="DU185" s="4">
        <v>6.77</v>
      </c>
      <c r="DV185" s="4">
        <v>1</v>
      </c>
      <c r="DW185" s="4">
        <v>5.35</v>
      </c>
      <c r="DX185" s="4">
        <v>1.01</v>
      </c>
      <c r="DY185" s="4">
        <v>2.59</v>
      </c>
      <c r="DZ185" s="4">
        <v>0.37</v>
      </c>
      <c r="EA185" s="4">
        <v>2.4700000000000002</v>
      </c>
      <c r="EB185" s="4">
        <v>0.4</v>
      </c>
      <c r="EC185" s="4">
        <v>3.98</v>
      </c>
      <c r="ED185" s="4">
        <v>1.19</v>
      </c>
      <c r="EM185" s="4">
        <v>11.2</v>
      </c>
      <c r="EO185" s="4">
        <v>3.01</v>
      </c>
      <c r="EP185" s="4">
        <v>0.87</v>
      </c>
      <c r="FP185" s="1" t="s">
        <v>4450</v>
      </c>
    </row>
    <row r="186" spans="1:172" x14ac:dyDescent="0.35">
      <c r="A186" s="1" t="s">
        <v>4446</v>
      </c>
      <c r="C186" s="1" t="s">
        <v>4480</v>
      </c>
      <c r="E186" s="56">
        <v>40.583333000000003</v>
      </c>
      <c r="F186" s="56">
        <v>40.583333000000003</v>
      </c>
      <c r="G186" s="56">
        <v>117.533333</v>
      </c>
      <c r="H186" s="56">
        <v>117.533333</v>
      </c>
      <c r="L186" s="1" t="s">
        <v>4487</v>
      </c>
      <c r="M186" s="1" t="s">
        <v>2498</v>
      </c>
      <c r="Q186" s="54">
        <v>130</v>
      </c>
      <c r="AB186" s="50">
        <v>69.13</v>
      </c>
      <c r="AC186" s="50">
        <v>0.33</v>
      </c>
      <c r="AE186" s="50">
        <v>14.62</v>
      </c>
      <c r="AF186" s="1"/>
      <c r="AI186" s="4">
        <v>3.1223060000000005</v>
      </c>
      <c r="AJ186" s="4">
        <v>0.51</v>
      </c>
      <c r="AK186" s="4">
        <v>0.16</v>
      </c>
      <c r="AL186" s="4">
        <v>7.0000000000000007E-2</v>
      </c>
      <c r="AN186" s="4">
        <v>5.01</v>
      </c>
      <c r="AO186" s="4">
        <v>5.32</v>
      </c>
      <c r="AP186" s="4">
        <v>0.04</v>
      </c>
      <c r="BE186" s="1"/>
      <c r="BF186" s="4">
        <v>0.98</v>
      </c>
      <c r="CJ186" s="4">
        <v>2.66</v>
      </c>
      <c r="CK186" s="4">
        <v>1.58</v>
      </c>
      <c r="CN186" s="4">
        <v>0.62</v>
      </c>
      <c r="CO186" s="4">
        <v>1.56</v>
      </c>
      <c r="CQ186" s="4">
        <v>53</v>
      </c>
      <c r="CR186" s="4">
        <v>24.1</v>
      </c>
      <c r="CW186" s="4">
        <v>121</v>
      </c>
      <c r="CX186" s="4">
        <v>28.1</v>
      </c>
      <c r="CY186" s="4">
        <v>42.8</v>
      </c>
      <c r="CZ186" s="4">
        <v>532</v>
      </c>
      <c r="DA186" s="4">
        <v>38.6</v>
      </c>
      <c r="DM186" s="4">
        <v>0.65</v>
      </c>
      <c r="DN186" s="4">
        <v>1145</v>
      </c>
      <c r="DO186" s="4">
        <v>64.400000000000006</v>
      </c>
      <c r="DP186" s="4">
        <v>126</v>
      </c>
      <c r="DQ186" s="4">
        <v>15.1</v>
      </c>
      <c r="DR186" s="4">
        <v>52.6</v>
      </c>
      <c r="DS186" s="4">
        <v>9.39</v>
      </c>
      <c r="DT186" s="4">
        <v>1.31</v>
      </c>
      <c r="DU186" s="4">
        <v>8.2200000000000006</v>
      </c>
      <c r="DV186" s="4">
        <v>1.33</v>
      </c>
      <c r="DW186" s="4">
        <v>7.25</v>
      </c>
      <c r="DX186" s="4">
        <v>1.49</v>
      </c>
      <c r="DY186" s="4">
        <v>4.0999999999999996</v>
      </c>
      <c r="DZ186" s="4">
        <v>0.54</v>
      </c>
      <c r="EA186" s="4">
        <v>3.97</v>
      </c>
      <c r="EB186" s="4">
        <v>0.6</v>
      </c>
      <c r="EC186" s="4">
        <v>12.55</v>
      </c>
      <c r="ED186" s="4">
        <v>2.27</v>
      </c>
      <c r="EM186" s="4">
        <v>12</v>
      </c>
      <c r="EO186" s="4">
        <v>11.3</v>
      </c>
      <c r="EP186" s="4">
        <v>2.77</v>
      </c>
      <c r="FP186" s="1" t="s">
        <v>4450</v>
      </c>
    </row>
    <row r="187" spans="1:172" x14ac:dyDescent="0.35">
      <c r="A187" s="1" t="s">
        <v>4446</v>
      </c>
      <c r="C187" s="1" t="s">
        <v>4480</v>
      </c>
      <c r="E187" s="56">
        <v>40.583333000000003</v>
      </c>
      <c r="F187" s="56">
        <v>40.583333000000003</v>
      </c>
      <c r="G187" s="56">
        <v>117.533333</v>
      </c>
      <c r="H187" s="56">
        <v>117.533333</v>
      </c>
      <c r="L187" s="1" t="s">
        <v>4488</v>
      </c>
      <c r="M187" s="1" t="s">
        <v>2498</v>
      </c>
      <c r="Q187" s="54">
        <v>130</v>
      </c>
      <c r="AB187" s="50">
        <v>67.989999999999995</v>
      </c>
      <c r="AC187" s="50">
        <v>0.26</v>
      </c>
      <c r="AE187" s="50">
        <v>15.78</v>
      </c>
      <c r="AF187" s="1"/>
      <c r="AI187" s="4">
        <v>3.176294</v>
      </c>
      <c r="AJ187" s="4">
        <v>0.63</v>
      </c>
      <c r="AK187" s="4">
        <v>0.12</v>
      </c>
      <c r="AL187" s="4">
        <v>0.1</v>
      </c>
      <c r="AN187" s="4">
        <v>5.77</v>
      </c>
      <c r="AO187" s="4">
        <v>5.84</v>
      </c>
      <c r="AP187" s="4">
        <v>0.02</v>
      </c>
      <c r="BE187" s="1"/>
      <c r="BF187" s="4">
        <v>0.19</v>
      </c>
      <c r="CJ187" s="4">
        <v>2.14</v>
      </c>
      <c r="CK187" s="4">
        <v>3.05</v>
      </c>
      <c r="CN187" s="4">
        <v>0.45</v>
      </c>
      <c r="CO187" s="4">
        <v>1.62</v>
      </c>
      <c r="CQ187" s="4">
        <v>85.4</v>
      </c>
      <c r="CR187" s="4">
        <v>29.1</v>
      </c>
      <c r="CW187" s="4">
        <v>82.4</v>
      </c>
      <c r="CX187" s="4">
        <v>16.2</v>
      </c>
      <c r="CY187" s="4">
        <v>24.3</v>
      </c>
      <c r="CZ187" s="4">
        <v>271</v>
      </c>
      <c r="DA187" s="4">
        <v>22</v>
      </c>
      <c r="DM187" s="4">
        <v>1.1299999999999999</v>
      </c>
      <c r="DN187" s="4">
        <v>198</v>
      </c>
      <c r="DO187" s="4">
        <v>55.7</v>
      </c>
      <c r="DP187" s="4">
        <v>108</v>
      </c>
      <c r="DQ187" s="4">
        <v>13.3</v>
      </c>
      <c r="DR187" s="4">
        <v>45.4</v>
      </c>
      <c r="DS187" s="4">
        <v>7.36</v>
      </c>
      <c r="DT187" s="4">
        <v>0.62</v>
      </c>
      <c r="DU187" s="4">
        <v>5.97</v>
      </c>
      <c r="DV187" s="4">
        <v>0.88</v>
      </c>
      <c r="DW187" s="4">
        <v>4.5</v>
      </c>
      <c r="DX187" s="4">
        <v>0.88</v>
      </c>
      <c r="DY187" s="4">
        <v>2.4</v>
      </c>
      <c r="DZ187" s="4">
        <v>0.33</v>
      </c>
      <c r="EA187" s="4">
        <v>2.59</v>
      </c>
      <c r="EB187" s="4">
        <v>0.42</v>
      </c>
      <c r="EC187" s="4">
        <v>7.1</v>
      </c>
      <c r="ED187" s="4">
        <v>1.18</v>
      </c>
      <c r="EM187" s="4">
        <v>8</v>
      </c>
      <c r="EO187" s="4">
        <v>6.43</v>
      </c>
      <c r="EP187" s="4">
        <v>1.36</v>
      </c>
      <c r="FP187" s="1" t="s">
        <v>4450</v>
      </c>
    </row>
    <row r="188" spans="1:172" x14ac:dyDescent="0.35">
      <c r="A188" s="1" t="s">
        <v>4446</v>
      </c>
      <c r="C188" s="1" t="s">
        <v>4480</v>
      </c>
      <c r="E188" s="56">
        <v>40.583333000000003</v>
      </c>
      <c r="F188" s="56">
        <v>40.583333000000003</v>
      </c>
      <c r="G188" s="56">
        <v>117.533333</v>
      </c>
      <c r="H188" s="56">
        <v>117.533333</v>
      </c>
      <c r="L188" s="1" t="s">
        <v>4489</v>
      </c>
      <c r="M188" s="1" t="s">
        <v>2498</v>
      </c>
      <c r="Q188" s="54">
        <v>130</v>
      </c>
      <c r="AB188" s="50">
        <v>66.59</v>
      </c>
      <c r="AC188" s="50">
        <v>0.35</v>
      </c>
      <c r="AE188" s="50">
        <v>16.16</v>
      </c>
      <c r="AF188" s="1"/>
      <c r="AI188" s="4">
        <v>3.3022659999999999</v>
      </c>
      <c r="AJ188" s="4">
        <v>0.84</v>
      </c>
      <c r="AK188" s="4">
        <v>0.2</v>
      </c>
      <c r="AL188" s="4">
        <v>0.12</v>
      </c>
      <c r="AN188" s="4">
        <v>5.59</v>
      </c>
      <c r="AO188" s="4">
        <v>6.04</v>
      </c>
      <c r="AP188" s="4">
        <v>0.04</v>
      </c>
      <c r="BE188" s="1"/>
      <c r="BF188" s="4">
        <v>0.36</v>
      </c>
      <c r="CJ188" s="4">
        <v>1.44</v>
      </c>
      <c r="CK188" s="4">
        <v>2.4900000000000002</v>
      </c>
      <c r="CN188" s="4">
        <v>0.41</v>
      </c>
      <c r="CO188" s="4">
        <v>1.72</v>
      </c>
      <c r="CQ188" s="4">
        <v>101</v>
      </c>
      <c r="CR188" s="4">
        <v>26.6</v>
      </c>
      <c r="CW188" s="4">
        <v>79.2</v>
      </c>
      <c r="CX188" s="4">
        <v>29.2</v>
      </c>
      <c r="CY188" s="4">
        <v>23.2</v>
      </c>
      <c r="CZ188" s="4">
        <v>289</v>
      </c>
      <c r="DA188" s="4">
        <v>21</v>
      </c>
      <c r="DM188" s="4">
        <v>1</v>
      </c>
      <c r="DN188" s="4">
        <v>260</v>
      </c>
      <c r="DO188" s="4">
        <v>42.2</v>
      </c>
      <c r="DP188" s="4">
        <v>83</v>
      </c>
      <c r="DQ188" s="4">
        <v>10</v>
      </c>
      <c r="DR188" s="4">
        <v>37.1</v>
      </c>
      <c r="DS188" s="4">
        <v>6.44</v>
      </c>
      <c r="DT188" s="4">
        <v>0.82</v>
      </c>
      <c r="DU188" s="4">
        <v>5.37</v>
      </c>
      <c r="DV188" s="4">
        <v>0.78</v>
      </c>
      <c r="DW188" s="4">
        <v>4.2</v>
      </c>
      <c r="DX188" s="4">
        <v>0.83</v>
      </c>
      <c r="DY188" s="4">
        <v>2.21</v>
      </c>
      <c r="DZ188" s="4">
        <v>0.33</v>
      </c>
      <c r="EA188" s="4">
        <v>2.2999999999999998</v>
      </c>
      <c r="EB188" s="4">
        <v>0.38</v>
      </c>
      <c r="EC188" s="4">
        <v>5.76</v>
      </c>
      <c r="ED188" s="4">
        <v>1.01</v>
      </c>
      <c r="EM188" s="4">
        <v>9.5399999999999991</v>
      </c>
      <c r="EO188" s="4">
        <v>4.29</v>
      </c>
      <c r="EP188" s="4">
        <v>1.1599999999999999</v>
      </c>
      <c r="FP188" s="1" t="s">
        <v>4450</v>
      </c>
    </row>
    <row r="189" spans="1:172" x14ac:dyDescent="0.35">
      <c r="A189" s="1" t="s">
        <v>4446</v>
      </c>
      <c r="C189" s="1" t="s">
        <v>4480</v>
      </c>
      <c r="E189" s="56">
        <v>40.583333000000003</v>
      </c>
      <c r="F189" s="56">
        <v>40.583333000000003</v>
      </c>
      <c r="G189" s="56">
        <v>117.533333</v>
      </c>
      <c r="H189" s="56">
        <v>117.533333</v>
      </c>
      <c r="L189" s="1" t="s">
        <v>4490</v>
      </c>
      <c r="M189" s="1" t="s">
        <v>2498</v>
      </c>
      <c r="Q189" s="54">
        <v>130</v>
      </c>
      <c r="AB189" s="50">
        <v>66.89</v>
      </c>
      <c r="AC189" s="50">
        <v>0.3</v>
      </c>
      <c r="AE189" s="50">
        <v>16.61</v>
      </c>
      <c r="AF189" s="1"/>
      <c r="AI189" s="4">
        <v>2.9153520000000004</v>
      </c>
      <c r="AJ189" s="4">
        <v>0.82</v>
      </c>
      <c r="AK189" s="4">
        <v>0.21</v>
      </c>
      <c r="AL189" s="4">
        <v>0.1</v>
      </c>
      <c r="AN189" s="4">
        <v>5.64</v>
      </c>
      <c r="AO189" s="4">
        <v>6.24</v>
      </c>
      <c r="AP189" s="4">
        <v>0.04</v>
      </c>
      <c r="BE189" s="1"/>
      <c r="BF189" s="4">
        <v>0.33</v>
      </c>
      <c r="CJ189" s="4">
        <v>1.62</v>
      </c>
      <c r="CK189" s="4">
        <v>1.99</v>
      </c>
      <c r="CN189" s="4">
        <v>0.34</v>
      </c>
      <c r="CO189" s="4">
        <v>1.64</v>
      </c>
      <c r="CQ189" s="4">
        <v>82.2</v>
      </c>
      <c r="CR189" s="4">
        <v>26.9</v>
      </c>
      <c r="CW189" s="4">
        <v>79</v>
      </c>
      <c r="CX189" s="4">
        <v>34.700000000000003</v>
      </c>
      <c r="CY189" s="4">
        <v>24.3</v>
      </c>
      <c r="CZ189" s="4">
        <v>406</v>
      </c>
      <c r="DA189" s="4">
        <v>18.5</v>
      </c>
      <c r="DM189" s="4">
        <v>0.94</v>
      </c>
      <c r="DN189" s="4">
        <v>319</v>
      </c>
      <c r="DO189" s="4">
        <v>42.5</v>
      </c>
      <c r="DP189" s="4">
        <v>82.9</v>
      </c>
      <c r="DQ189" s="4">
        <v>9.8000000000000007</v>
      </c>
      <c r="DR189" s="4">
        <v>35.5</v>
      </c>
      <c r="DS189" s="4">
        <v>6.04</v>
      </c>
      <c r="DT189" s="4">
        <v>0.88</v>
      </c>
      <c r="DU189" s="4">
        <v>5.05</v>
      </c>
      <c r="DV189" s="4">
        <v>0.76</v>
      </c>
      <c r="DW189" s="4">
        <v>4.1900000000000004</v>
      </c>
      <c r="DX189" s="4">
        <v>0.85</v>
      </c>
      <c r="DY189" s="4">
        <v>2.37</v>
      </c>
      <c r="DZ189" s="4">
        <v>0.36</v>
      </c>
      <c r="EA189" s="4">
        <v>2.52</v>
      </c>
      <c r="EB189" s="4">
        <v>0.41</v>
      </c>
      <c r="EC189" s="4">
        <v>8.1</v>
      </c>
      <c r="ED189" s="4">
        <v>1.17</v>
      </c>
      <c r="EM189" s="4">
        <v>9.9499999999999993</v>
      </c>
      <c r="EO189" s="4">
        <v>6.17</v>
      </c>
      <c r="EP189" s="4">
        <v>1.65</v>
      </c>
      <c r="FP189" s="1" t="s">
        <v>4450</v>
      </c>
    </row>
    <row r="190" spans="1:172" x14ac:dyDescent="0.35">
      <c r="A190" s="1" t="s">
        <v>4446</v>
      </c>
      <c r="C190" s="1" t="s">
        <v>4491</v>
      </c>
      <c r="E190" s="56">
        <v>40.066667000000002</v>
      </c>
      <c r="F190" s="56">
        <v>40.066667000000002</v>
      </c>
      <c r="G190" s="56">
        <v>119.7</v>
      </c>
      <c r="H190" s="56">
        <v>119.7</v>
      </c>
      <c r="L190" s="1" t="s">
        <v>4492</v>
      </c>
      <c r="M190" s="1" t="s">
        <v>4493</v>
      </c>
      <c r="Q190" s="54">
        <v>120</v>
      </c>
      <c r="AB190" s="50">
        <v>75.13</v>
      </c>
      <c r="AC190" s="50">
        <v>0.14000000000000001</v>
      </c>
      <c r="AE190" s="50">
        <v>12.37</v>
      </c>
      <c r="AF190" s="1"/>
      <c r="AI190" s="4">
        <v>1.8715840000000001</v>
      </c>
      <c r="AJ190" s="4">
        <v>0.09</v>
      </c>
      <c r="AK190" s="4">
        <v>0.06</v>
      </c>
      <c r="AL190" s="4">
        <v>0.06</v>
      </c>
      <c r="AN190" s="4">
        <v>4.76</v>
      </c>
      <c r="AO190" s="4">
        <v>4.28</v>
      </c>
      <c r="AP190" s="4">
        <v>0.02</v>
      </c>
      <c r="BE190" s="1"/>
      <c r="BF190" s="4">
        <v>0.7</v>
      </c>
      <c r="CJ190" s="4">
        <v>2.85</v>
      </c>
      <c r="CK190" s="4">
        <v>2.2999999999999998</v>
      </c>
      <c r="CN190" s="4">
        <v>0.65</v>
      </c>
      <c r="CO190" s="4">
        <v>2.64</v>
      </c>
      <c r="CQ190" s="4">
        <v>91.1</v>
      </c>
      <c r="CR190" s="4">
        <v>25.4</v>
      </c>
      <c r="CW190" s="4">
        <v>171</v>
      </c>
      <c r="CX190" s="4">
        <v>18.7</v>
      </c>
      <c r="CY190" s="4">
        <v>56.4</v>
      </c>
      <c r="CZ190" s="4">
        <v>467</v>
      </c>
      <c r="DA190" s="4">
        <v>53.4</v>
      </c>
      <c r="DM190" s="4">
        <v>0.85</v>
      </c>
      <c r="DN190" s="4">
        <v>71.3</v>
      </c>
      <c r="DO190" s="4">
        <v>84.4</v>
      </c>
      <c r="DP190" s="4">
        <v>199</v>
      </c>
      <c r="DQ190" s="4">
        <v>21.4</v>
      </c>
      <c r="DR190" s="4">
        <v>68.2</v>
      </c>
      <c r="DS190" s="4">
        <v>12.2</v>
      </c>
      <c r="DT190" s="4">
        <v>0.21</v>
      </c>
      <c r="DU190" s="4">
        <v>10.1</v>
      </c>
      <c r="DV190" s="4">
        <v>1.7</v>
      </c>
      <c r="DW190" s="4">
        <v>9.48</v>
      </c>
      <c r="DX190" s="4">
        <v>1.94</v>
      </c>
      <c r="DY190" s="4">
        <v>5.56</v>
      </c>
      <c r="DZ190" s="4">
        <v>0.75</v>
      </c>
      <c r="EA190" s="4">
        <v>5.6</v>
      </c>
      <c r="EB190" s="4">
        <v>0.84</v>
      </c>
      <c r="EC190" s="4">
        <v>13.7</v>
      </c>
      <c r="ED190" s="4">
        <v>3.51</v>
      </c>
      <c r="EM190" s="4">
        <v>15.7</v>
      </c>
      <c r="EO190" s="4">
        <v>14.5</v>
      </c>
      <c r="EP190" s="4">
        <v>3.53</v>
      </c>
      <c r="FP190" s="1" t="s">
        <v>4494</v>
      </c>
    </row>
    <row r="191" spans="1:172" x14ac:dyDescent="0.35">
      <c r="A191" s="1" t="s">
        <v>4446</v>
      </c>
      <c r="C191" s="1" t="s">
        <v>4491</v>
      </c>
      <c r="E191" s="56">
        <v>40.066667000000002</v>
      </c>
      <c r="F191" s="56">
        <v>40.066667000000002</v>
      </c>
      <c r="G191" s="56">
        <v>119.7</v>
      </c>
      <c r="H191" s="56">
        <v>119.7</v>
      </c>
      <c r="L191" s="1" t="s">
        <v>4495</v>
      </c>
      <c r="M191" s="1" t="s">
        <v>4493</v>
      </c>
      <c r="Q191" s="54">
        <v>119</v>
      </c>
      <c r="AB191" s="50">
        <v>75.17</v>
      </c>
      <c r="AC191" s="50">
        <v>0.12</v>
      </c>
      <c r="AE191" s="50">
        <v>13.09</v>
      </c>
      <c r="AF191" s="1"/>
      <c r="AI191" s="4">
        <v>1.52966</v>
      </c>
      <c r="AJ191" s="4">
        <v>0.22</v>
      </c>
      <c r="AK191" s="4">
        <v>0.04</v>
      </c>
      <c r="AL191" s="4" t="s">
        <v>2576</v>
      </c>
      <c r="AN191" s="4">
        <v>5.23</v>
      </c>
      <c r="AO191" s="4">
        <v>4.41</v>
      </c>
      <c r="AP191" s="4">
        <v>0.01</v>
      </c>
      <c r="BE191" s="1"/>
      <c r="BF191" s="4">
        <v>0.32</v>
      </c>
      <c r="CJ191" s="4">
        <v>2.33</v>
      </c>
      <c r="CK191" s="4">
        <v>12.7</v>
      </c>
      <c r="CN191" s="4">
        <v>0.81</v>
      </c>
      <c r="CO191" s="4">
        <v>2.82</v>
      </c>
      <c r="CQ191" s="4">
        <v>30.3</v>
      </c>
      <c r="CR191" s="4">
        <v>22.1</v>
      </c>
      <c r="CW191" s="4">
        <v>180</v>
      </c>
      <c r="CX191" s="4">
        <v>17.2</v>
      </c>
      <c r="CY191" s="4">
        <v>42.7</v>
      </c>
      <c r="CZ191" s="4">
        <v>351</v>
      </c>
      <c r="DA191" s="4">
        <v>45.9</v>
      </c>
      <c r="DM191" s="4">
        <v>0.75</v>
      </c>
      <c r="DN191" s="4">
        <v>30.5</v>
      </c>
      <c r="DO191" s="4">
        <v>81.7</v>
      </c>
      <c r="DP191" s="4">
        <v>152</v>
      </c>
      <c r="DQ191" s="4">
        <v>18.7</v>
      </c>
      <c r="DR191" s="4">
        <v>57.5</v>
      </c>
      <c r="DS191" s="4">
        <v>9.2899999999999991</v>
      </c>
      <c r="DT191" s="4">
        <v>0.08</v>
      </c>
      <c r="DU191" s="4">
        <v>7.57</v>
      </c>
      <c r="DV191" s="4">
        <v>1.19</v>
      </c>
      <c r="DW191" s="4">
        <v>6.62</v>
      </c>
      <c r="DX191" s="4">
        <v>1.4</v>
      </c>
      <c r="DY191" s="4">
        <v>4.07</v>
      </c>
      <c r="DZ191" s="4">
        <v>0.56999999999999995</v>
      </c>
      <c r="EA191" s="4">
        <v>4.46</v>
      </c>
      <c r="EB191" s="4">
        <v>0.68</v>
      </c>
      <c r="EC191" s="4">
        <v>11.2</v>
      </c>
      <c r="ED191" s="4">
        <v>3.01</v>
      </c>
      <c r="EM191" s="4">
        <v>19.5</v>
      </c>
      <c r="EO191" s="4">
        <v>16</v>
      </c>
      <c r="EP191" s="4">
        <v>3.4</v>
      </c>
      <c r="FP191" s="1" t="s">
        <v>4494</v>
      </c>
    </row>
    <row r="192" spans="1:172" x14ac:dyDescent="0.35">
      <c r="A192" s="1" t="s">
        <v>4446</v>
      </c>
      <c r="C192" s="1" t="s">
        <v>4491</v>
      </c>
      <c r="E192" s="56">
        <v>40.066667000000002</v>
      </c>
      <c r="F192" s="56">
        <v>40.066667000000002</v>
      </c>
      <c r="G192" s="56">
        <v>119.7</v>
      </c>
      <c r="H192" s="56">
        <v>119.7</v>
      </c>
      <c r="L192" s="1" t="s">
        <v>4496</v>
      </c>
      <c r="M192" s="1" t="s">
        <v>4493</v>
      </c>
      <c r="Q192" s="54">
        <v>119</v>
      </c>
      <c r="AB192" s="50">
        <v>74.790000000000006</v>
      </c>
      <c r="AC192" s="50">
        <v>0.12</v>
      </c>
      <c r="AE192" s="50">
        <v>13.36</v>
      </c>
      <c r="AF192" s="1"/>
      <c r="AI192" s="4">
        <v>1.4846699999999999</v>
      </c>
      <c r="AJ192" s="4">
        <v>0.19</v>
      </c>
      <c r="AK192" s="4">
        <v>0.04</v>
      </c>
      <c r="AL192" s="4">
        <v>0.13</v>
      </c>
      <c r="AN192" s="4">
        <v>5.26</v>
      </c>
      <c r="AO192" s="4">
        <v>4.49</v>
      </c>
      <c r="AP192" s="4">
        <v>0.01</v>
      </c>
      <c r="BE192" s="1"/>
      <c r="BF192" s="4">
        <v>0.42</v>
      </c>
      <c r="CJ192" s="4">
        <v>2.2999999999999998</v>
      </c>
      <c r="CK192" s="4">
        <v>2.15</v>
      </c>
      <c r="CN192" s="4">
        <v>0.89</v>
      </c>
      <c r="CO192" s="4">
        <v>1.49</v>
      </c>
      <c r="CQ192" s="4">
        <v>57.8</v>
      </c>
      <c r="CR192" s="4">
        <v>20.7</v>
      </c>
      <c r="CW192" s="4">
        <v>175</v>
      </c>
      <c r="CX192" s="4">
        <v>15.1</v>
      </c>
      <c r="CY192" s="4">
        <v>43.2</v>
      </c>
      <c r="CZ192" s="4">
        <v>349</v>
      </c>
      <c r="DA192" s="4">
        <v>47.6</v>
      </c>
      <c r="DM192" s="4">
        <v>0.78</v>
      </c>
      <c r="DN192" s="4">
        <v>17.97</v>
      </c>
      <c r="DO192" s="4">
        <v>86.3</v>
      </c>
      <c r="DP192" s="4">
        <v>162</v>
      </c>
      <c r="DQ192" s="4">
        <v>19.2</v>
      </c>
      <c r="DR192" s="4">
        <v>60.9</v>
      </c>
      <c r="DS192" s="4">
        <v>10.1</v>
      </c>
      <c r="DT192" s="4">
        <v>0.08</v>
      </c>
      <c r="DU192" s="4">
        <v>8.4600000000000009</v>
      </c>
      <c r="DV192" s="4">
        <v>1.32</v>
      </c>
      <c r="DW192" s="4">
        <v>6.97</v>
      </c>
      <c r="DX192" s="4">
        <v>1.4</v>
      </c>
      <c r="DY192" s="4">
        <v>3.91</v>
      </c>
      <c r="DZ192" s="4">
        <v>0.52</v>
      </c>
      <c r="EA192" s="4">
        <v>3.78</v>
      </c>
      <c r="EB192" s="4">
        <v>0.56999999999999995</v>
      </c>
      <c r="EC192" s="4">
        <v>11.1</v>
      </c>
      <c r="ED192" s="4">
        <v>3.02</v>
      </c>
      <c r="EM192" s="4">
        <v>12</v>
      </c>
      <c r="EO192" s="4">
        <v>15.4</v>
      </c>
      <c r="EP192" s="4">
        <v>4.95</v>
      </c>
      <c r="FP192" s="1" t="s">
        <v>4494</v>
      </c>
    </row>
    <row r="193" spans="1:172" x14ac:dyDescent="0.35">
      <c r="A193" s="1" t="s">
        <v>4446</v>
      </c>
      <c r="C193" s="1" t="s">
        <v>4491</v>
      </c>
      <c r="E193" s="56">
        <v>40.066667000000002</v>
      </c>
      <c r="F193" s="56">
        <v>40.066667000000002</v>
      </c>
      <c r="G193" s="56">
        <v>119.7</v>
      </c>
      <c r="H193" s="56">
        <v>119.7</v>
      </c>
      <c r="L193" s="1" t="s">
        <v>4497</v>
      </c>
      <c r="M193" s="1" t="s">
        <v>4498</v>
      </c>
      <c r="Q193" s="58">
        <v>119</v>
      </c>
      <c r="AB193" s="50">
        <v>55.74</v>
      </c>
      <c r="AC193" s="50">
        <v>1.18</v>
      </c>
      <c r="AE193" s="50">
        <v>17.649999999999999</v>
      </c>
      <c r="AF193" s="1"/>
      <c r="AI193" s="4">
        <v>7.531326</v>
      </c>
      <c r="AJ193" s="4">
        <v>5.94</v>
      </c>
      <c r="AK193" s="4">
        <v>3.12</v>
      </c>
      <c r="AL193" s="4">
        <v>0.14000000000000001</v>
      </c>
      <c r="AN193" s="4">
        <v>2.99</v>
      </c>
      <c r="AO193" s="4">
        <v>4.45</v>
      </c>
      <c r="AP193" s="4">
        <v>0.43</v>
      </c>
      <c r="BE193" s="1"/>
      <c r="BF193" s="4">
        <v>0.44</v>
      </c>
      <c r="CJ193" s="4">
        <v>131</v>
      </c>
      <c r="CK193" s="4">
        <v>12.17</v>
      </c>
      <c r="CN193" s="4">
        <v>22.3</v>
      </c>
      <c r="CO193" s="4">
        <v>19.690000000000001</v>
      </c>
      <c r="CQ193" s="4">
        <v>102</v>
      </c>
      <c r="CR193" s="4">
        <v>20.7</v>
      </c>
      <c r="CW193" s="4">
        <v>83</v>
      </c>
      <c r="CX193" s="4">
        <v>815</v>
      </c>
      <c r="CY193" s="4">
        <v>24.1</v>
      </c>
      <c r="CZ193" s="4">
        <v>258</v>
      </c>
      <c r="DA193" s="4">
        <v>14.8</v>
      </c>
      <c r="DM193" s="4">
        <v>3.57</v>
      </c>
      <c r="DN193" s="4">
        <v>1006</v>
      </c>
      <c r="DO193" s="4">
        <v>45.4</v>
      </c>
      <c r="DP193" s="4">
        <v>89.4</v>
      </c>
      <c r="DQ193" s="4">
        <v>11.3</v>
      </c>
      <c r="DR193" s="4">
        <v>40.299999999999997</v>
      </c>
      <c r="DS193" s="4">
        <v>6.87</v>
      </c>
      <c r="DT193" s="4">
        <v>2.0299999999999998</v>
      </c>
      <c r="DU193" s="4">
        <v>5.75</v>
      </c>
      <c r="DV193" s="4">
        <v>0.82</v>
      </c>
      <c r="DW193" s="4">
        <v>4.2300000000000004</v>
      </c>
      <c r="DX193" s="4">
        <v>0.83</v>
      </c>
      <c r="DY193" s="4">
        <v>2.21</v>
      </c>
      <c r="DZ193" s="4">
        <v>0.28000000000000003</v>
      </c>
      <c r="EA193" s="4">
        <v>2</v>
      </c>
      <c r="EB193" s="4">
        <v>0.31</v>
      </c>
      <c r="EC193" s="4">
        <v>5.55</v>
      </c>
      <c r="ED193" s="4">
        <v>0.81</v>
      </c>
      <c r="EM193" s="4">
        <v>5.82</v>
      </c>
      <c r="EO193" s="4">
        <v>3.86</v>
      </c>
      <c r="EP193" s="4">
        <v>0.96</v>
      </c>
      <c r="FP193" s="1" t="s">
        <v>4494</v>
      </c>
    </row>
    <row r="194" spans="1:172" x14ac:dyDescent="0.35">
      <c r="A194" s="1" t="s">
        <v>4446</v>
      </c>
      <c r="C194" s="1" t="s">
        <v>4491</v>
      </c>
      <c r="E194" s="56">
        <v>40.066667000000002</v>
      </c>
      <c r="F194" s="56">
        <v>40.066667000000002</v>
      </c>
      <c r="G194" s="56">
        <v>119.7</v>
      </c>
      <c r="H194" s="56">
        <v>119.7</v>
      </c>
      <c r="L194" s="1" t="s">
        <v>4499</v>
      </c>
      <c r="M194" s="1" t="s">
        <v>4498</v>
      </c>
      <c r="Q194" s="58">
        <v>119</v>
      </c>
      <c r="AB194" s="50">
        <v>63.96</v>
      </c>
      <c r="AC194" s="50">
        <v>0.9</v>
      </c>
      <c r="AE194" s="50">
        <v>16.760000000000002</v>
      </c>
      <c r="AF194" s="1"/>
      <c r="AI194" s="4">
        <v>3.9411240000000003</v>
      </c>
      <c r="AJ194" s="4">
        <v>1.97</v>
      </c>
      <c r="AK194" s="4">
        <v>0.87</v>
      </c>
      <c r="AL194" s="4">
        <v>0.08</v>
      </c>
      <c r="AN194" s="4">
        <v>4.68</v>
      </c>
      <c r="AO194" s="4">
        <v>5.44</v>
      </c>
      <c r="AP194" s="4">
        <v>0.31</v>
      </c>
      <c r="BE194" s="1"/>
      <c r="BF194" s="4">
        <v>0.72</v>
      </c>
      <c r="CJ194" s="4">
        <v>32.799999999999997</v>
      </c>
      <c r="CK194" s="4">
        <v>1.95</v>
      </c>
      <c r="CN194" s="4">
        <v>7.06</v>
      </c>
      <c r="CO194" s="4">
        <v>2.29</v>
      </c>
      <c r="CQ194" s="4">
        <v>24.4</v>
      </c>
      <c r="CR194" s="4">
        <v>21.4</v>
      </c>
      <c r="CW194" s="4">
        <v>126</v>
      </c>
      <c r="CX194" s="4">
        <v>457</v>
      </c>
      <c r="CY194" s="4">
        <v>33.200000000000003</v>
      </c>
      <c r="CZ194" s="4">
        <v>444</v>
      </c>
      <c r="DA194" s="4">
        <v>29</v>
      </c>
      <c r="DM194" s="4">
        <v>1.85</v>
      </c>
      <c r="DN194" s="4">
        <v>1569</v>
      </c>
      <c r="DO194" s="4">
        <v>73.400000000000006</v>
      </c>
      <c r="DP194" s="4">
        <v>140</v>
      </c>
      <c r="DQ194" s="4">
        <v>16.8</v>
      </c>
      <c r="DR194" s="4">
        <v>56.6</v>
      </c>
      <c r="DS194" s="4">
        <v>9.25</v>
      </c>
      <c r="DT194" s="4">
        <v>2.11</v>
      </c>
      <c r="DU194" s="4">
        <v>7.5</v>
      </c>
      <c r="DV194" s="4">
        <v>1.0900000000000001</v>
      </c>
      <c r="DW194" s="4">
        <v>5.67</v>
      </c>
      <c r="DX194" s="4">
        <v>1.1200000000000001</v>
      </c>
      <c r="DY194" s="4">
        <v>3.09</v>
      </c>
      <c r="DZ194" s="4">
        <v>0.41</v>
      </c>
      <c r="EA194" s="4">
        <v>3</v>
      </c>
      <c r="EB194" s="4">
        <v>0.46</v>
      </c>
      <c r="EC194" s="4">
        <v>10.1</v>
      </c>
      <c r="ED194" s="4">
        <v>1.66</v>
      </c>
      <c r="EM194" s="4">
        <v>10.3</v>
      </c>
      <c r="EO194" s="4">
        <v>9.06</v>
      </c>
      <c r="EP194" s="4">
        <v>4.53</v>
      </c>
      <c r="FP194" s="1" t="s">
        <v>4494</v>
      </c>
    </row>
    <row r="195" spans="1:172" x14ac:dyDescent="0.35">
      <c r="A195" s="1" t="s">
        <v>4446</v>
      </c>
      <c r="C195" s="1" t="s">
        <v>4491</v>
      </c>
      <c r="E195" s="56">
        <v>40.066667000000002</v>
      </c>
      <c r="F195" s="56">
        <v>40.066667000000002</v>
      </c>
      <c r="G195" s="56">
        <v>119.7</v>
      </c>
      <c r="H195" s="56">
        <v>119.7</v>
      </c>
      <c r="L195" s="1" t="s">
        <v>4500</v>
      </c>
      <c r="M195" s="1" t="s">
        <v>4498</v>
      </c>
      <c r="Q195" s="58">
        <v>119</v>
      </c>
      <c r="AB195" s="50">
        <v>56.95</v>
      </c>
      <c r="AC195" s="50">
        <v>1.1299999999999999</v>
      </c>
      <c r="AE195" s="50">
        <v>17.649999999999999</v>
      </c>
      <c r="AF195" s="1"/>
      <c r="AI195" s="4">
        <v>6.7305040000000007</v>
      </c>
      <c r="AJ195" s="4">
        <v>5.35</v>
      </c>
      <c r="AK195" s="4">
        <v>1.87</v>
      </c>
      <c r="AL195" s="4">
        <v>0.12</v>
      </c>
      <c r="AN195" s="4">
        <v>4.26</v>
      </c>
      <c r="AO195" s="4">
        <v>4.3899999999999997</v>
      </c>
      <c r="AP195" s="4">
        <v>0.38</v>
      </c>
      <c r="BE195" s="1"/>
      <c r="BF195" s="4">
        <v>0.52</v>
      </c>
      <c r="CJ195" s="4">
        <v>98.3</v>
      </c>
      <c r="CK195" s="4">
        <v>6.93</v>
      </c>
      <c r="CN195" s="4">
        <v>15.3</v>
      </c>
      <c r="CO195" s="4">
        <v>7.08</v>
      </c>
      <c r="CQ195" s="4">
        <v>45.2</v>
      </c>
      <c r="CR195" s="4">
        <v>21.1</v>
      </c>
      <c r="CW195" s="4">
        <v>78.2</v>
      </c>
      <c r="CX195" s="4">
        <v>686</v>
      </c>
      <c r="CY195" s="4">
        <v>26.4</v>
      </c>
      <c r="CZ195" s="4">
        <v>317</v>
      </c>
      <c r="DA195" s="4">
        <v>16.3</v>
      </c>
      <c r="DM195" s="4">
        <v>0.77</v>
      </c>
      <c r="DN195" s="4">
        <v>1272</v>
      </c>
      <c r="DO195" s="4">
        <v>48.1</v>
      </c>
      <c r="DP195" s="4">
        <v>93.2</v>
      </c>
      <c r="DQ195" s="4">
        <v>11.9</v>
      </c>
      <c r="DR195" s="4">
        <v>42.2</v>
      </c>
      <c r="DS195" s="4">
        <v>7.23</v>
      </c>
      <c r="DT195" s="4">
        <v>2.29</v>
      </c>
      <c r="DU195" s="4">
        <v>6.1</v>
      </c>
      <c r="DV195" s="4">
        <v>0.89</v>
      </c>
      <c r="DW195" s="4">
        <v>4.5999999999999996</v>
      </c>
      <c r="DX195" s="4">
        <v>0.92</v>
      </c>
      <c r="DY195" s="4">
        <v>2.46</v>
      </c>
      <c r="DZ195" s="4">
        <v>0.31</v>
      </c>
      <c r="EA195" s="4">
        <v>2.27</v>
      </c>
      <c r="EB195" s="4">
        <v>0.35</v>
      </c>
      <c r="EC195" s="4">
        <v>6.73</v>
      </c>
      <c r="ED195" s="4">
        <v>0.95</v>
      </c>
      <c r="EM195" s="4">
        <v>4.2</v>
      </c>
      <c r="EO195" s="4">
        <v>4.3600000000000003</v>
      </c>
      <c r="EP195" s="4">
        <v>1.1000000000000001</v>
      </c>
      <c r="FP195" s="1" t="s">
        <v>4494</v>
      </c>
    </row>
    <row r="196" spans="1:172" x14ac:dyDescent="0.35">
      <c r="A196" s="1" t="s">
        <v>4501</v>
      </c>
      <c r="C196" s="1" t="s">
        <v>4502</v>
      </c>
      <c r="E196" s="55">
        <v>41.583333000000003</v>
      </c>
      <c r="F196" s="55">
        <v>41.583333000000003</v>
      </c>
      <c r="G196" s="55">
        <v>121.716667</v>
      </c>
      <c r="H196" s="55">
        <v>121.716667</v>
      </c>
      <c r="L196" s="1" t="s">
        <v>4503</v>
      </c>
      <c r="M196" s="1" t="s">
        <v>2033</v>
      </c>
      <c r="Q196" s="54">
        <v>161</v>
      </c>
      <c r="AB196" s="50">
        <v>73.650000000000006</v>
      </c>
      <c r="AC196" s="50">
        <v>0.05</v>
      </c>
      <c r="AE196" s="50">
        <v>14.08</v>
      </c>
      <c r="AG196" s="4">
        <v>0.61</v>
      </c>
      <c r="AJ196" s="4">
        <v>1.1399999999999999</v>
      </c>
      <c r="AK196" s="4">
        <v>0.36</v>
      </c>
      <c r="AL196" s="4">
        <v>0.02</v>
      </c>
      <c r="AN196" s="4">
        <v>4.22</v>
      </c>
      <c r="AO196" s="4">
        <v>5.0199999999999996</v>
      </c>
      <c r="AP196" s="4">
        <v>0.01</v>
      </c>
      <c r="BF196" s="4">
        <v>0.44</v>
      </c>
      <c r="CH196" s="4">
        <v>0.6</v>
      </c>
      <c r="CJ196" s="4">
        <v>2.1800000000000002</v>
      </c>
      <c r="CK196" s="4">
        <v>0.32</v>
      </c>
      <c r="CN196" s="4">
        <v>0.19</v>
      </c>
      <c r="CO196" s="4">
        <v>0.41</v>
      </c>
      <c r="CR196" s="4">
        <v>13.5</v>
      </c>
      <c r="CW196" s="4">
        <v>71.7</v>
      </c>
      <c r="CX196" s="4">
        <v>306</v>
      </c>
      <c r="CY196" s="4">
        <v>3.53</v>
      </c>
      <c r="CZ196" s="4">
        <v>57.8</v>
      </c>
      <c r="DA196" s="4">
        <v>2.5499999999999998</v>
      </c>
      <c r="DM196" s="4">
        <v>0.31</v>
      </c>
      <c r="DN196" s="4">
        <v>833</v>
      </c>
      <c r="DO196" s="4">
        <v>6.64</v>
      </c>
      <c r="DP196" s="4">
        <v>13.5</v>
      </c>
      <c r="DQ196" s="4">
        <v>1.67</v>
      </c>
      <c r="DR196" s="4">
        <v>5.6</v>
      </c>
      <c r="DS196" s="4">
        <v>1.02</v>
      </c>
      <c r="DT196" s="4">
        <v>0.56000000000000005</v>
      </c>
      <c r="DU196" s="4">
        <v>0.8</v>
      </c>
      <c r="DV196" s="4">
        <v>0.12</v>
      </c>
      <c r="DW196" s="4">
        <v>0.56999999999999995</v>
      </c>
      <c r="DX196" s="4">
        <v>0.12</v>
      </c>
      <c r="DY196" s="4">
        <v>0.38</v>
      </c>
      <c r="DZ196" s="4">
        <v>0.06</v>
      </c>
      <c r="EA196" s="4">
        <v>0.44</v>
      </c>
      <c r="EB196" s="4">
        <v>7.0000000000000007E-2</v>
      </c>
      <c r="EC196" s="4">
        <v>2</v>
      </c>
      <c r="ED196" s="4">
        <v>0.54</v>
      </c>
      <c r="EM196" s="4">
        <v>19</v>
      </c>
      <c r="EN196" s="1"/>
      <c r="EO196" s="4">
        <v>0.88</v>
      </c>
      <c r="EP196" s="4">
        <v>0.16</v>
      </c>
      <c r="FP196" s="1" t="s">
        <v>4504</v>
      </c>
    </row>
    <row r="197" spans="1:172" x14ac:dyDescent="0.35">
      <c r="A197" s="1" t="s">
        <v>4501</v>
      </c>
      <c r="C197" s="1" t="s">
        <v>4502</v>
      </c>
      <c r="E197" s="55">
        <v>41.583333000000003</v>
      </c>
      <c r="F197" s="55">
        <v>41.583333000000003</v>
      </c>
      <c r="G197" s="55">
        <v>121.716667</v>
      </c>
      <c r="H197" s="55">
        <v>121.716667</v>
      </c>
      <c r="L197" s="1" t="s">
        <v>4505</v>
      </c>
      <c r="M197" s="1" t="s">
        <v>2033</v>
      </c>
      <c r="Q197" s="54">
        <v>161</v>
      </c>
      <c r="AB197" s="50">
        <v>75.510000000000005</v>
      </c>
      <c r="AC197" s="50">
        <v>7.0000000000000007E-2</v>
      </c>
      <c r="AE197" s="50">
        <v>14.6</v>
      </c>
      <c r="AG197" s="4">
        <v>0.81</v>
      </c>
      <c r="AJ197" s="4">
        <v>1.21</v>
      </c>
      <c r="AK197" s="4">
        <v>0.02</v>
      </c>
      <c r="AL197" s="4">
        <v>0.02</v>
      </c>
      <c r="AN197" s="4">
        <v>3.22</v>
      </c>
      <c r="AO197" s="4">
        <v>4.57</v>
      </c>
      <c r="AP197" s="4">
        <v>0.01</v>
      </c>
      <c r="BF197" s="4">
        <v>0.36</v>
      </c>
      <c r="CH197" s="4">
        <v>0.99</v>
      </c>
      <c r="CJ197" s="4">
        <v>4.72</v>
      </c>
      <c r="CK197" s="4">
        <v>0.93</v>
      </c>
      <c r="CN197" s="4">
        <v>0.62</v>
      </c>
      <c r="CO197" s="4">
        <v>1.05</v>
      </c>
      <c r="CR197" s="4">
        <v>14.2</v>
      </c>
      <c r="CW197" s="4">
        <v>53.4</v>
      </c>
      <c r="CX197" s="4">
        <v>592</v>
      </c>
      <c r="CY197" s="4">
        <v>3.49</v>
      </c>
      <c r="CZ197" s="4">
        <v>75.5</v>
      </c>
      <c r="DA197" s="4">
        <v>3.61</v>
      </c>
      <c r="DM197" s="4">
        <v>0.24</v>
      </c>
      <c r="DN197" s="4">
        <v>1598</v>
      </c>
      <c r="DO197" s="4">
        <v>15.4</v>
      </c>
      <c r="DP197" s="4">
        <v>31.2</v>
      </c>
      <c r="DQ197" s="4">
        <v>3.6</v>
      </c>
      <c r="DR197" s="4">
        <v>11.3</v>
      </c>
      <c r="DS197" s="4">
        <v>1.65</v>
      </c>
      <c r="DT197" s="4">
        <v>0.79</v>
      </c>
      <c r="DU197" s="4">
        <v>1.1499999999999999</v>
      </c>
      <c r="DV197" s="4">
        <v>0.13</v>
      </c>
      <c r="DW197" s="4">
        <v>0.57999999999999996</v>
      </c>
      <c r="DX197" s="4">
        <v>0.13</v>
      </c>
      <c r="DY197" s="4">
        <v>0.35</v>
      </c>
      <c r="DZ197" s="4">
        <v>0.05</v>
      </c>
      <c r="EA197" s="4">
        <v>0.44</v>
      </c>
      <c r="EB197" s="4">
        <v>7.0000000000000007E-2</v>
      </c>
      <c r="EC197" s="4">
        <v>2.21</v>
      </c>
      <c r="ED197" s="4">
        <v>0.33</v>
      </c>
      <c r="EM197" s="4">
        <v>19.3</v>
      </c>
      <c r="EN197" s="1"/>
      <c r="EO197" s="4">
        <v>1.81</v>
      </c>
      <c r="EP197" s="4">
        <v>0.16</v>
      </c>
      <c r="FP197" s="1" t="s">
        <v>4504</v>
      </c>
    </row>
    <row r="198" spans="1:172" x14ac:dyDescent="0.35">
      <c r="A198" s="1" t="s">
        <v>4501</v>
      </c>
      <c r="C198" s="1" t="s">
        <v>4502</v>
      </c>
      <c r="E198" s="55">
        <v>41.583333000000003</v>
      </c>
      <c r="F198" s="55">
        <v>41.583333000000003</v>
      </c>
      <c r="G198" s="55">
        <v>121.716667</v>
      </c>
      <c r="H198" s="55">
        <v>121.716667</v>
      </c>
      <c r="L198" s="1" t="s">
        <v>4506</v>
      </c>
      <c r="M198" s="1" t="s">
        <v>2033</v>
      </c>
      <c r="Q198" s="54">
        <v>161</v>
      </c>
      <c r="AB198" s="50">
        <v>74.45</v>
      </c>
      <c r="AC198" s="50">
        <v>0.08</v>
      </c>
      <c r="AE198" s="50">
        <v>14.99</v>
      </c>
      <c r="AG198" s="4">
        <v>0.91</v>
      </c>
      <c r="AJ198" s="4">
        <v>1.28</v>
      </c>
      <c r="AK198" s="4">
        <v>0.06</v>
      </c>
      <c r="AL198" s="4">
        <v>0.04</v>
      </c>
      <c r="AN198" s="4">
        <v>2.89</v>
      </c>
      <c r="AO198" s="4">
        <v>4.93</v>
      </c>
      <c r="AP198" s="4">
        <v>0.02</v>
      </c>
      <c r="BF198" s="4">
        <v>0.31</v>
      </c>
      <c r="CH198" s="4">
        <v>0.84</v>
      </c>
      <c r="CJ198" s="4">
        <v>5.78</v>
      </c>
      <c r="CK198" s="4">
        <v>2.36</v>
      </c>
      <c r="CN198" s="4">
        <v>0.53</v>
      </c>
      <c r="CO198" s="4">
        <v>1.78</v>
      </c>
      <c r="CR198" s="4">
        <v>14.3</v>
      </c>
      <c r="CW198" s="4">
        <v>44.3</v>
      </c>
      <c r="CX198" s="4">
        <v>798</v>
      </c>
      <c r="CY198" s="4">
        <v>4.57</v>
      </c>
      <c r="CZ198" s="4">
        <v>100</v>
      </c>
      <c r="DA198" s="4">
        <v>5.95</v>
      </c>
      <c r="DM198" s="4">
        <v>0.28000000000000003</v>
      </c>
      <c r="DN198" s="4">
        <v>1581</v>
      </c>
      <c r="DO198" s="4">
        <v>17.600000000000001</v>
      </c>
      <c r="DP198" s="4">
        <v>35.4</v>
      </c>
      <c r="DQ198" s="4">
        <v>4.0599999999999996</v>
      </c>
      <c r="DR198" s="4">
        <v>13.1</v>
      </c>
      <c r="DS198" s="4">
        <v>1.92</v>
      </c>
      <c r="DT198" s="4">
        <v>0.83</v>
      </c>
      <c r="DU198" s="4">
        <v>1.31</v>
      </c>
      <c r="DV198" s="4">
        <v>0.17</v>
      </c>
      <c r="DW198" s="4">
        <v>0.82</v>
      </c>
      <c r="DX198" s="4">
        <v>0.15</v>
      </c>
      <c r="DY198" s="4">
        <v>0.49</v>
      </c>
      <c r="DZ198" s="4">
        <v>7.0000000000000007E-2</v>
      </c>
      <c r="EA198" s="4">
        <v>0.6</v>
      </c>
      <c r="EB198" s="4">
        <v>0.1</v>
      </c>
      <c r="EC198" s="4">
        <v>2.61</v>
      </c>
      <c r="ED198" s="4">
        <v>0.31</v>
      </c>
      <c r="EM198" s="4">
        <v>14.8</v>
      </c>
      <c r="EN198" s="1"/>
      <c r="EO198" s="4">
        <v>1.67</v>
      </c>
      <c r="EP198" s="4">
        <v>0.14000000000000001</v>
      </c>
      <c r="FP198" s="1" t="s">
        <v>4504</v>
      </c>
    </row>
    <row r="199" spans="1:172" x14ac:dyDescent="0.35">
      <c r="A199" s="1" t="s">
        <v>4501</v>
      </c>
      <c r="C199" s="1" t="s">
        <v>4502</v>
      </c>
      <c r="E199" s="55">
        <v>41.583333000000003</v>
      </c>
      <c r="F199" s="55">
        <v>41.583333000000003</v>
      </c>
      <c r="G199" s="55">
        <v>121.716667</v>
      </c>
      <c r="H199" s="55">
        <v>121.716667</v>
      </c>
      <c r="L199" s="1" t="s">
        <v>4507</v>
      </c>
      <c r="M199" s="1" t="s">
        <v>2033</v>
      </c>
      <c r="Q199" s="54">
        <v>161</v>
      </c>
      <c r="AB199" s="50">
        <v>75.61</v>
      </c>
      <c r="AC199" s="50">
        <v>0.09</v>
      </c>
      <c r="AE199" s="50">
        <v>15.26</v>
      </c>
      <c r="AG199" s="4">
        <v>0.89</v>
      </c>
      <c r="AJ199" s="4">
        <v>1.27</v>
      </c>
      <c r="AK199" s="4">
        <v>0.02</v>
      </c>
      <c r="AL199" s="4">
        <v>0.03</v>
      </c>
      <c r="AN199" s="4">
        <v>2.65</v>
      </c>
      <c r="AO199" s="4">
        <v>4.49</v>
      </c>
      <c r="AP199" s="4">
        <v>0.03</v>
      </c>
      <c r="BF199" s="4">
        <v>0.28999999999999998</v>
      </c>
      <c r="CH199" s="4">
        <v>1.21</v>
      </c>
      <c r="CJ199" s="4">
        <v>4.46</v>
      </c>
      <c r="CK199" s="4">
        <v>5.89</v>
      </c>
      <c r="CN199" s="4">
        <v>0.69</v>
      </c>
      <c r="CO199" s="4">
        <v>2.14</v>
      </c>
      <c r="CR199" s="4">
        <v>15.2</v>
      </c>
      <c r="CW199" s="4">
        <v>56.1</v>
      </c>
      <c r="CX199" s="4">
        <v>786</v>
      </c>
      <c r="CY199" s="4">
        <v>6.21</v>
      </c>
      <c r="CZ199" s="4">
        <v>73.7</v>
      </c>
      <c r="DA199" s="4">
        <v>7.11</v>
      </c>
      <c r="DM199" s="4">
        <v>0.28000000000000003</v>
      </c>
      <c r="DN199" s="4">
        <v>1402</v>
      </c>
      <c r="DO199" s="4">
        <v>20.100000000000001</v>
      </c>
      <c r="DP199" s="4">
        <v>40.200000000000003</v>
      </c>
      <c r="DQ199" s="4">
        <v>4.1500000000000004</v>
      </c>
      <c r="DR199" s="4">
        <v>12.9</v>
      </c>
      <c r="DS199" s="4">
        <v>1.71</v>
      </c>
      <c r="DT199" s="4">
        <v>0.75</v>
      </c>
      <c r="DU199" s="4">
        <v>1.41</v>
      </c>
      <c r="DV199" s="4">
        <v>0.2</v>
      </c>
      <c r="DW199" s="4">
        <v>1.03</v>
      </c>
      <c r="DX199" s="4">
        <v>0.22</v>
      </c>
      <c r="DY199" s="4">
        <v>0.66</v>
      </c>
      <c r="DZ199" s="4">
        <v>0.09</v>
      </c>
      <c r="EA199" s="4">
        <v>0.76</v>
      </c>
      <c r="EB199" s="4">
        <v>0.14000000000000001</v>
      </c>
      <c r="EC199" s="4">
        <v>2.2200000000000002</v>
      </c>
      <c r="ED199" s="4">
        <v>0.31</v>
      </c>
      <c r="EM199" s="4">
        <v>17.899999999999999</v>
      </c>
      <c r="EN199" s="1"/>
      <c r="EO199" s="4">
        <v>1.77</v>
      </c>
      <c r="EP199" s="4">
        <v>0.19</v>
      </c>
      <c r="FP199" s="1" t="s">
        <v>4504</v>
      </c>
    </row>
    <row r="200" spans="1:172" x14ac:dyDescent="0.35">
      <c r="A200" s="1" t="s">
        <v>4501</v>
      </c>
      <c r="C200" s="1" t="s">
        <v>4502</v>
      </c>
      <c r="E200" s="55">
        <v>41.583333000000003</v>
      </c>
      <c r="F200" s="55">
        <v>41.583333000000003</v>
      </c>
      <c r="G200" s="55">
        <v>121.716667</v>
      </c>
      <c r="H200" s="55">
        <v>121.716667</v>
      </c>
      <c r="L200" s="1" t="s">
        <v>4508</v>
      </c>
      <c r="M200" s="1" t="s">
        <v>2033</v>
      </c>
      <c r="Q200" s="54">
        <v>161</v>
      </c>
      <c r="AB200" s="50">
        <v>74.86</v>
      </c>
      <c r="AC200" s="50">
        <v>7.0000000000000007E-2</v>
      </c>
      <c r="AE200" s="50">
        <v>14.65</v>
      </c>
      <c r="AG200" s="4">
        <v>0.8</v>
      </c>
      <c r="AJ200" s="4">
        <v>1.28</v>
      </c>
      <c r="AK200" s="4">
        <v>0.09</v>
      </c>
      <c r="AL200" s="4">
        <v>0.03</v>
      </c>
      <c r="AN200" s="4">
        <v>3.03</v>
      </c>
      <c r="AO200" s="4">
        <v>4.82</v>
      </c>
      <c r="AP200" s="4">
        <v>0.02</v>
      </c>
      <c r="BF200" s="4">
        <v>0.28999999999999998</v>
      </c>
      <c r="CH200" s="4">
        <v>0.71</v>
      </c>
      <c r="CJ200" s="4">
        <v>4.1900000000000004</v>
      </c>
      <c r="CK200" s="4">
        <v>0.88</v>
      </c>
      <c r="CN200" s="4">
        <v>0.4</v>
      </c>
      <c r="CR200" s="4">
        <v>14.4</v>
      </c>
      <c r="CW200" s="4">
        <v>55.3</v>
      </c>
      <c r="CX200" s="4">
        <v>583</v>
      </c>
      <c r="CY200" s="4">
        <v>5.34</v>
      </c>
      <c r="CZ200" s="4">
        <v>68.599999999999994</v>
      </c>
      <c r="DA200" s="4">
        <v>6.49</v>
      </c>
      <c r="DM200" s="4">
        <v>0.48</v>
      </c>
      <c r="DN200" s="4">
        <v>1344</v>
      </c>
      <c r="DO200" s="4">
        <v>14.3</v>
      </c>
      <c r="DP200" s="4">
        <v>27.2</v>
      </c>
      <c r="DQ200" s="4">
        <v>3.33</v>
      </c>
      <c r="DR200" s="4">
        <v>11.1</v>
      </c>
      <c r="DS200" s="4">
        <v>1.77</v>
      </c>
      <c r="DT200" s="4">
        <v>0.75</v>
      </c>
      <c r="DU200" s="4">
        <v>1.28</v>
      </c>
      <c r="DV200" s="4">
        <v>0.17</v>
      </c>
      <c r="DW200" s="4">
        <v>0.87</v>
      </c>
      <c r="DX200" s="4">
        <v>0.17</v>
      </c>
      <c r="DY200" s="4">
        <v>0.53</v>
      </c>
      <c r="DZ200" s="4">
        <v>7.0000000000000007E-2</v>
      </c>
      <c r="EA200" s="4">
        <v>0.6</v>
      </c>
      <c r="EB200" s="4">
        <v>0.1</v>
      </c>
      <c r="EC200" s="4">
        <v>1.93</v>
      </c>
      <c r="ED200" s="4">
        <v>0.59</v>
      </c>
      <c r="EM200" s="4">
        <v>15.5</v>
      </c>
      <c r="EN200" s="1"/>
      <c r="EO200" s="4">
        <v>1.74</v>
      </c>
      <c r="EP200" s="4">
        <v>0.16</v>
      </c>
      <c r="FP200" s="1" t="s">
        <v>4504</v>
      </c>
    </row>
    <row r="201" spans="1:172" x14ac:dyDescent="0.35">
      <c r="A201" s="1" t="s">
        <v>4501</v>
      </c>
      <c r="C201" s="1" t="s">
        <v>4502</v>
      </c>
      <c r="E201" s="55">
        <v>41.583333000000003</v>
      </c>
      <c r="F201" s="55">
        <v>41.583333000000003</v>
      </c>
      <c r="G201" s="55">
        <v>121.716667</v>
      </c>
      <c r="H201" s="55">
        <v>121.716667</v>
      </c>
      <c r="L201" s="1" t="s">
        <v>4509</v>
      </c>
      <c r="M201" s="1" t="s">
        <v>2033</v>
      </c>
      <c r="Q201" s="54">
        <v>161</v>
      </c>
      <c r="AB201" s="50">
        <v>73.09</v>
      </c>
      <c r="AC201" s="50">
        <v>0.1</v>
      </c>
      <c r="AE201" s="50">
        <v>14.34</v>
      </c>
      <c r="AG201" s="4">
        <v>1.1599999999999999</v>
      </c>
      <c r="AJ201" s="4">
        <v>0.96</v>
      </c>
      <c r="AK201" s="4">
        <v>0.12</v>
      </c>
      <c r="AL201" s="4">
        <v>0.02</v>
      </c>
      <c r="AN201" s="4">
        <v>4.17</v>
      </c>
      <c r="AO201" s="4">
        <v>5.54</v>
      </c>
      <c r="AP201" s="4">
        <v>0.03</v>
      </c>
      <c r="BF201" s="4">
        <v>0.54</v>
      </c>
      <c r="CH201" s="4">
        <v>1.63</v>
      </c>
      <c r="CJ201" s="4">
        <v>12.1</v>
      </c>
      <c r="CK201" s="4">
        <v>1.31</v>
      </c>
      <c r="CN201" s="4">
        <v>0.57999999999999996</v>
      </c>
      <c r="CO201" s="4">
        <v>1.47</v>
      </c>
      <c r="CR201" s="4">
        <v>16.2</v>
      </c>
      <c r="CW201" s="4">
        <v>63</v>
      </c>
      <c r="CX201" s="4">
        <v>296</v>
      </c>
      <c r="CY201" s="4">
        <v>4.63</v>
      </c>
      <c r="CZ201" s="4">
        <v>88.5</v>
      </c>
      <c r="DA201" s="4">
        <v>7.68</v>
      </c>
      <c r="DM201" s="4">
        <v>0.19</v>
      </c>
      <c r="DN201" s="4">
        <v>840</v>
      </c>
      <c r="DO201" s="4">
        <v>15.9</v>
      </c>
      <c r="DP201" s="4">
        <v>37.200000000000003</v>
      </c>
      <c r="DQ201" s="4">
        <v>3.51</v>
      </c>
      <c r="DR201" s="4">
        <v>11.8</v>
      </c>
      <c r="DS201" s="4">
        <v>2.33</v>
      </c>
      <c r="DT201" s="4">
        <v>0.71</v>
      </c>
      <c r="DU201" s="4">
        <v>1.81</v>
      </c>
      <c r="DV201" s="4">
        <v>0.25</v>
      </c>
      <c r="DW201" s="4">
        <v>1.0900000000000001</v>
      </c>
      <c r="DX201" s="4">
        <v>0.17</v>
      </c>
      <c r="DY201" s="4">
        <v>0.43</v>
      </c>
      <c r="DZ201" s="4">
        <v>0.05</v>
      </c>
      <c r="EA201" s="4">
        <v>0.42</v>
      </c>
      <c r="EB201" s="4">
        <v>0.06</v>
      </c>
      <c r="EC201" s="4">
        <v>2.5299999999999998</v>
      </c>
      <c r="ED201" s="4">
        <v>0.12</v>
      </c>
      <c r="EM201" s="4">
        <v>19.600000000000001</v>
      </c>
      <c r="EN201" s="1"/>
      <c r="EO201" s="4">
        <v>2.56</v>
      </c>
      <c r="EP201" s="4">
        <v>0.39</v>
      </c>
      <c r="FP201" s="1" t="s">
        <v>4504</v>
      </c>
    </row>
    <row r="202" spans="1:172" x14ac:dyDescent="0.35">
      <c r="A202" s="1" t="s">
        <v>4501</v>
      </c>
      <c r="C202" s="1" t="s">
        <v>4502</v>
      </c>
      <c r="E202" s="55">
        <v>41.583333000000003</v>
      </c>
      <c r="F202" s="55">
        <v>41.583333000000003</v>
      </c>
      <c r="G202" s="55">
        <v>121.716667</v>
      </c>
      <c r="H202" s="55">
        <v>121.716667</v>
      </c>
      <c r="L202" s="1" t="s">
        <v>4510</v>
      </c>
      <c r="M202" s="1" t="s">
        <v>2033</v>
      </c>
      <c r="Q202" s="54">
        <v>161</v>
      </c>
      <c r="AB202" s="50">
        <v>70.11</v>
      </c>
      <c r="AC202" s="50">
        <v>0.24</v>
      </c>
      <c r="AE202" s="50">
        <v>16.02</v>
      </c>
      <c r="AG202" s="4">
        <v>2.9</v>
      </c>
      <c r="AJ202" s="4">
        <v>2.1800000000000002</v>
      </c>
      <c r="AK202" s="4">
        <v>0.51</v>
      </c>
      <c r="AL202" s="4">
        <v>0.04</v>
      </c>
      <c r="AN202" s="4">
        <v>2.2599999999999998</v>
      </c>
      <c r="AO202" s="4">
        <v>4.6100000000000003</v>
      </c>
      <c r="AP202" s="4">
        <v>0.08</v>
      </c>
      <c r="BF202" s="4">
        <v>0.64</v>
      </c>
      <c r="CH202" s="4">
        <v>1.78</v>
      </c>
      <c r="CJ202" s="4">
        <v>14.4</v>
      </c>
      <c r="CK202" s="4">
        <v>4.12</v>
      </c>
      <c r="CN202" s="4">
        <v>6.21</v>
      </c>
      <c r="CR202" s="4">
        <v>16.600000000000001</v>
      </c>
      <c r="CW202" s="4">
        <v>53.7</v>
      </c>
      <c r="CX202" s="4">
        <v>791</v>
      </c>
      <c r="CY202" s="4">
        <v>4.8499999999999996</v>
      </c>
      <c r="CZ202" s="4">
        <v>112</v>
      </c>
      <c r="DA202" s="4">
        <v>4.79</v>
      </c>
      <c r="DM202" s="4">
        <v>0.55000000000000004</v>
      </c>
      <c r="DN202" s="4">
        <v>1006</v>
      </c>
      <c r="DO202" s="4">
        <v>28.8</v>
      </c>
      <c r="DP202" s="4">
        <v>54.5</v>
      </c>
      <c r="DQ202" s="4">
        <v>5.35</v>
      </c>
      <c r="DR202" s="4">
        <v>18.2</v>
      </c>
      <c r="DS202" s="4">
        <v>2.65</v>
      </c>
      <c r="DT202" s="4">
        <v>0.75</v>
      </c>
      <c r="DU202" s="4">
        <v>1.72</v>
      </c>
      <c r="DV202" s="4">
        <v>0.2</v>
      </c>
      <c r="DW202" s="4">
        <v>0.91</v>
      </c>
      <c r="DX202" s="4">
        <v>0.19</v>
      </c>
      <c r="DY202" s="4">
        <v>0.49</v>
      </c>
      <c r="DZ202" s="4">
        <v>0.06</v>
      </c>
      <c r="EA202" s="4">
        <v>0.5</v>
      </c>
      <c r="EB202" s="4">
        <v>0.08</v>
      </c>
      <c r="EC202" s="4">
        <v>3.28</v>
      </c>
      <c r="ED202" s="4">
        <v>0.21</v>
      </c>
      <c r="EM202" s="4">
        <v>13.4</v>
      </c>
      <c r="EN202" s="1"/>
      <c r="EO202" s="4">
        <v>3.66</v>
      </c>
      <c r="EP202" s="4">
        <v>0.32</v>
      </c>
      <c r="FP202" s="1" t="s">
        <v>4504</v>
      </c>
    </row>
    <row r="203" spans="1:172" x14ac:dyDescent="0.35">
      <c r="A203" s="1" t="s">
        <v>4501</v>
      </c>
      <c r="C203" s="1" t="s">
        <v>4502</v>
      </c>
      <c r="E203" s="55">
        <v>41.583333000000003</v>
      </c>
      <c r="F203" s="55">
        <v>41.583333000000003</v>
      </c>
      <c r="G203" s="55">
        <v>121.716667</v>
      </c>
      <c r="H203" s="55">
        <v>121.716667</v>
      </c>
      <c r="L203" s="1" t="s">
        <v>4511</v>
      </c>
      <c r="M203" s="1" t="s">
        <v>2033</v>
      </c>
      <c r="Q203" s="54">
        <v>161</v>
      </c>
      <c r="AB203" s="50">
        <v>72.31</v>
      </c>
      <c r="AC203" s="50">
        <v>0.18</v>
      </c>
      <c r="AE203" s="50">
        <v>15.29</v>
      </c>
      <c r="AG203" s="4">
        <v>1.61</v>
      </c>
      <c r="AJ203" s="4">
        <v>2.2000000000000002</v>
      </c>
      <c r="AK203" s="4">
        <v>0.22</v>
      </c>
      <c r="AL203" s="4">
        <v>0.03</v>
      </c>
      <c r="AN203" s="4">
        <v>2.87</v>
      </c>
      <c r="AO203" s="4">
        <v>4.87</v>
      </c>
      <c r="AP203" s="4">
        <v>0.06</v>
      </c>
      <c r="BF203" s="4">
        <v>0.4</v>
      </c>
      <c r="CH203" s="4">
        <v>0.94</v>
      </c>
      <c r="CJ203" s="4">
        <v>10.199999999999999</v>
      </c>
      <c r="CK203" s="4">
        <v>6.41</v>
      </c>
      <c r="CN203" s="4">
        <v>1.19</v>
      </c>
      <c r="CO203" s="4">
        <v>1.57</v>
      </c>
      <c r="CR203" s="4">
        <v>15.3</v>
      </c>
      <c r="CW203" s="4">
        <v>36.4</v>
      </c>
      <c r="CX203" s="4">
        <v>610</v>
      </c>
      <c r="CY203" s="4">
        <v>3.86</v>
      </c>
      <c r="CZ203" s="4">
        <v>140</v>
      </c>
      <c r="DA203" s="4">
        <v>3.92</v>
      </c>
      <c r="DM203" s="4">
        <v>0.4</v>
      </c>
      <c r="DN203" s="4">
        <v>1568</v>
      </c>
      <c r="DO203" s="4">
        <v>19.8</v>
      </c>
      <c r="DP203" s="4">
        <v>40.5</v>
      </c>
      <c r="DQ203" s="4">
        <v>4.3899999999999997</v>
      </c>
      <c r="DR203" s="4">
        <v>14.5</v>
      </c>
      <c r="DS203" s="4">
        <v>1.98</v>
      </c>
      <c r="DT203" s="4">
        <v>0.87</v>
      </c>
      <c r="DU203" s="4">
        <v>1.29</v>
      </c>
      <c r="DV203" s="4">
        <v>0.16</v>
      </c>
      <c r="DW203" s="4">
        <v>0.73</v>
      </c>
      <c r="DX203" s="4">
        <v>0.13</v>
      </c>
      <c r="DY203" s="4">
        <v>0.41</v>
      </c>
      <c r="DZ203" s="4">
        <v>0.06</v>
      </c>
      <c r="EA203" s="4">
        <v>0.51</v>
      </c>
      <c r="EB203" s="4">
        <v>0.09</v>
      </c>
      <c r="EC203" s="4">
        <v>3.44</v>
      </c>
      <c r="ED203" s="4">
        <v>0.27</v>
      </c>
      <c r="EM203" s="4">
        <v>15.4</v>
      </c>
      <c r="EN203" s="1"/>
      <c r="EO203" s="4">
        <v>2.12</v>
      </c>
      <c r="EP203" s="4">
        <v>0.26</v>
      </c>
      <c r="FP203" s="1" t="s">
        <v>4504</v>
      </c>
    </row>
    <row r="204" spans="1:172" x14ac:dyDescent="0.35">
      <c r="A204" s="1" t="s">
        <v>4501</v>
      </c>
      <c r="C204" s="1" t="s">
        <v>4502</v>
      </c>
      <c r="E204" s="55">
        <v>41.583333000000003</v>
      </c>
      <c r="F204" s="55">
        <v>41.583333000000003</v>
      </c>
      <c r="G204" s="55">
        <v>121.716667</v>
      </c>
      <c r="H204" s="55">
        <v>121.716667</v>
      </c>
      <c r="L204" s="1" t="s">
        <v>4512</v>
      </c>
      <c r="M204" s="1" t="s">
        <v>2033</v>
      </c>
      <c r="Q204" s="54">
        <v>161</v>
      </c>
      <c r="AB204" s="50">
        <v>70.33</v>
      </c>
      <c r="AC204" s="50">
        <v>0.36</v>
      </c>
      <c r="AE204" s="50">
        <v>16.309999999999999</v>
      </c>
      <c r="AG204" s="4">
        <v>2.1</v>
      </c>
      <c r="AJ204" s="4">
        <v>1.8</v>
      </c>
      <c r="AK204" s="4">
        <v>0.5</v>
      </c>
      <c r="AL204" s="4">
        <v>0.04</v>
      </c>
      <c r="AN204" s="4">
        <v>3.23</v>
      </c>
      <c r="AO204" s="4">
        <v>4.34</v>
      </c>
      <c r="AP204" s="4">
        <v>0.06</v>
      </c>
      <c r="BF204" s="4">
        <v>0.31</v>
      </c>
      <c r="CH204" s="4">
        <v>1.46</v>
      </c>
      <c r="CJ204" s="4">
        <v>12.9</v>
      </c>
      <c r="CK204" s="4">
        <v>5.38</v>
      </c>
      <c r="CN204" s="4">
        <v>2.31</v>
      </c>
      <c r="CO204" s="4">
        <v>1.45</v>
      </c>
      <c r="CR204" s="4">
        <v>18.100000000000001</v>
      </c>
      <c r="CW204" s="4">
        <v>62.8</v>
      </c>
      <c r="CX204" s="4">
        <v>842</v>
      </c>
      <c r="CY204" s="4">
        <v>4.12</v>
      </c>
      <c r="CZ204" s="4">
        <v>146</v>
      </c>
      <c r="DA204" s="4">
        <v>6.71</v>
      </c>
      <c r="DM204" s="4">
        <v>0.45</v>
      </c>
      <c r="DN204" s="4">
        <v>1653</v>
      </c>
      <c r="DO204" s="4">
        <v>23.3</v>
      </c>
      <c r="DP204" s="4">
        <v>41.7</v>
      </c>
      <c r="DQ204" s="4">
        <v>4.22</v>
      </c>
      <c r="DR204" s="4">
        <v>13.8</v>
      </c>
      <c r="DS204" s="4">
        <v>1.96</v>
      </c>
      <c r="DT204" s="4">
        <v>0.06</v>
      </c>
      <c r="DU204" s="4">
        <v>1.17</v>
      </c>
      <c r="DV204" s="4">
        <v>0.14000000000000001</v>
      </c>
      <c r="DW204" s="4">
        <v>0.74</v>
      </c>
      <c r="DX204" s="4">
        <v>0.14000000000000001</v>
      </c>
      <c r="DY204" s="4">
        <v>0.42</v>
      </c>
      <c r="DZ204" s="4">
        <v>7.0000000000000007E-2</v>
      </c>
      <c r="EA204" s="4">
        <v>0.48</v>
      </c>
      <c r="EB204" s="4">
        <v>0.08</v>
      </c>
      <c r="EC204" s="4">
        <v>4.05</v>
      </c>
      <c r="ED204" s="4">
        <v>0.15</v>
      </c>
      <c r="EM204" s="4">
        <v>16.5</v>
      </c>
      <c r="EN204" s="1"/>
      <c r="EO204" s="4">
        <v>2.08</v>
      </c>
      <c r="EP204" s="4">
        <v>0.27</v>
      </c>
      <c r="FP204" s="1" t="s">
        <v>4504</v>
      </c>
    </row>
    <row r="205" spans="1:172" x14ac:dyDescent="0.35">
      <c r="A205" s="1" t="s">
        <v>4501</v>
      </c>
      <c r="C205" s="1" t="s">
        <v>4502</v>
      </c>
      <c r="E205" s="55">
        <v>41.583333000000003</v>
      </c>
      <c r="F205" s="55">
        <v>41.583333000000003</v>
      </c>
      <c r="G205" s="55">
        <v>121.716667</v>
      </c>
      <c r="H205" s="55">
        <v>121.716667</v>
      </c>
      <c r="L205" s="1" t="s">
        <v>4513</v>
      </c>
      <c r="M205" s="1" t="s">
        <v>2033</v>
      </c>
      <c r="Q205" s="54">
        <v>161</v>
      </c>
      <c r="AB205" s="50">
        <v>73.760000000000005</v>
      </c>
      <c r="AC205" s="50">
        <v>0.09</v>
      </c>
      <c r="AE205" s="50">
        <v>15.04</v>
      </c>
      <c r="AG205" s="4">
        <v>1.04</v>
      </c>
      <c r="AJ205" s="4">
        <v>1.47</v>
      </c>
      <c r="AK205" s="4">
        <v>0.18</v>
      </c>
      <c r="AL205" s="4">
        <v>0.03</v>
      </c>
      <c r="AN205" s="4">
        <v>2.98</v>
      </c>
      <c r="AO205" s="4">
        <v>5.12</v>
      </c>
      <c r="AP205" s="4">
        <v>0.03</v>
      </c>
      <c r="BF205" s="4">
        <v>0.3</v>
      </c>
      <c r="CH205" s="4">
        <v>2.78</v>
      </c>
      <c r="CJ205" s="4">
        <v>10.199999999999999</v>
      </c>
      <c r="CK205" s="4">
        <v>3.84</v>
      </c>
      <c r="CN205" s="4">
        <v>1.36</v>
      </c>
      <c r="CO205" s="4">
        <v>1.6</v>
      </c>
      <c r="CR205" s="4">
        <v>16.46</v>
      </c>
      <c r="CW205" s="4">
        <v>52.3</v>
      </c>
      <c r="CX205" s="4">
        <v>801</v>
      </c>
      <c r="CY205" s="4">
        <v>4.26</v>
      </c>
      <c r="CZ205" s="4">
        <v>88.3</v>
      </c>
      <c r="DA205" s="4">
        <v>6.16</v>
      </c>
      <c r="DM205" s="4">
        <v>0.61</v>
      </c>
      <c r="DN205" s="4">
        <v>1491</v>
      </c>
      <c r="DO205" s="4">
        <v>19.3</v>
      </c>
      <c r="DP205" s="4">
        <v>33.700000000000003</v>
      </c>
      <c r="DQ205" s="4">
        <v>3.73</v>
      </c>
      <c r="DR205" s="4">
        <v>12.1</v>
      </c>
      <c r="DS205" s="4">
        <v>2</v>
      </c>
      <c r="DT205" s="4">
        <v>0.56000000000000005</v>
      </c>
      <c r="DU205" s="4">
        <v>1.49</v>
      </c>
      <c r="DV205" s="4">
        <v>0.17</v>
      </c>
      <c r="DW205" s="4">
        <v>0.8</v>
      </c>
      <c r="DX205" s="4">
        <v>0.15</v>
      </c>
      <c r="DY205" s="4">
        <v>0.44</v>
      </c>
      <c r="DZ205" s="4">
        <v>7.0000000000000007E-2</v>
      </c>
      <c r="EA205" s="4">
        <v>0.49</v>
      </c>
      <c r="EB205" s="4">
        <v>0.09</v>
      </c>
      <c r="EC205" s="4">
        <v>2.5299999999999998</v>
      </c>
      <c r="ED205" s="4">
        <v>0.33</v>
      </c>
      <c r="EM205" s="4">
        <v>18.899999999999999</v>
      </c>
      <c r="EN205" s="1"/>
      <c r="EO205" s="4">
        <v>1.9</v>
      </c>
      <c r="EP205" s="4">
        <v>0.17</v>
      </c>
      <c r="FP205" s="1" t="s">
        <v>4504</v>
      </c>
    </row>
    <row r="206" spans="1:172" x14ac:dyDescent="0.35">
      <c r="A206" s="1" t="s">
        <v>4501</v>
      </c>
      <c r="C206" s="1" t="s">
        <v>4502</v>
      </c>
      <c r="E206" s="55">
        <v>41.583333000000003</v>
      </c>
      <c r="F206" s="55">
        <v>41.583333000000003</v>
      </c>
      <c r="G206" s="55">
        <v>121.716667</v>
      </c>
      <c r="H206" s="55">
        <v>121.716667</v>
      </c>
      <c r="L206" s="1" t="s">
        <v>4514</v>
      </c>
      <c r="M206" s="1" t="s">
        <v>2033</v>
      </c>
      <c r="Q206" s="54">
        <v>161</v>
      </c>
      <c r="AB206" s="50">
        <v>73.66</v>
      </c>
      <c r="AC206" s="50">
        <v>0.09</v>
      </c>
      <c r="AE206" s="50">
        <v>15.09</v>
      </c>
      <c r="AG206" s="4">
        <v>1.03</v>
      </c>
      <c r="AJ206" s="4">
        <v>1.46</v>
      </c>
      <c r="AK206" s="4">
        <v>0.19</v>
      </c>
      <c r="AL206" s="4">
        <v>0.04</v>
      </c>
      <c r="AN206" s="4">
        <v>3</v>
      </c>
      <c r="AO206" s="4">
        <v>5.1100000000000003</v>
      </c>
      <c r="AP206" s="4">
        <v>0.03</v>
      </c>
      <c r="BF206" s="4">
        <v>0.3</v>
      </c>
      <c r="CH206" s="4">
        <v>2.7</v>
      </c>
      <c r="CJ206" s="4">
        <v>10.1</v>
      </c>
      <c r="CK206" s="4">
        <v>2.4500000000000002</v>
      </c>
      <c r="CN206" s="4">
        <v>1.38</v>
      </c>
      <c r="CO206" s="4">
        <v>0.36</v>
      </c>
      <c r="CR206" s="4">
        <v>16.899999999999999</v>
      </c>
      <c r="CW206" s="4">
        <v>57.2</v>
      </c>
      <c r="CX206" s="4">
        <v>819</v>
      </c>
      <c r="CY206" s="4">
        <v>4.08</v>
      </c>
      <c r="CZ206" s="4">
        <v>83.5</v>
      </c>
      <c r="DA206" s="4">
        <v>7.51</v>
      </c>
      <c r="DM206" s="4">
        <v>0.5</v>
      </c>
      <c r="DN206" s="4">
        <v>1490</v>
      </c>
      <c r="DO206" s="4">
        <v>20.3</v>
      </c>
      <c r="DP206" s="4">
        <v>35.5</v>
      </c>
      <c r="DQ206" s="4">
        <v>3.94</v>
      </c>
      <c r="DR206" s="4">
        <v>12.5</v>
      </c>
      <c r="DS206" s="4">
        <v>2.04</v>
      </c>
      <c r="DT206" s="4">
        <v>0.55000000000000004</v>
      </c>
      <c r="DU206" s="4">
        <v>1.5</v>
      </c>
      <c r="DV206" s="4">
        <v>0.17</v>
      </c>
      <c r="DW206" s="4">
        <v>0.78</v>
      </c>
      <c r="DX206" s="4">
        <v>0.15</v>
      </c>
      <c r="DY206" s="4">
        <v>0.42</v>
      </c>
      <c r="DZ206" s="4">
        <v>7.0000000000000007E-2</v>
      </c>
      <c r="EA206" s="4">
        <v>0.48</v>
      </c>
      <c r="EB206" s="4">
        <v>0.09</v>
      </c>
      <c r="EC206" s="4">
        <v>2.2999999999999998</v>
      </c>
      <c r="ED206" s="4">
        <v>0.37</v>
      </c>
      <c r="EM206" s="4">
        <v>18.600000000000001</v>
      </c>
      <c r="EN206" s="1"/>
      <c r="EO206" s="4">
        <v>1.78</v>
      </c>
      <c r="EP206" s="4">
        <v>0.14000000000000001</v>
      </c>
      <c r="FP206" s="1" t="s">
        <v>4504</v>
      </c>
    </row>
    <row r="207" spans="1:172" x14ac:dyDescent="0.35">
      <c r="A207" s="1" t="s">
        <v>4501</v>
      </c>
      <c r="C207" s="1" t="s">
        <v>4515</v>
      </c>
      <c r="E207" s="55">
        <v>42.033332999999999</v>
      </c>
      <c r="F207" s="55">
        <v>42.033332999999999</v>
      </c>
      <c r="G207" s="55">
        <v>121.891667</v>
      </c>
      <c r="H207" s="55">
        <v>121.891667</v>
      </c>
      <c r="L207" s="1" t="s">
        <v>4516</v>
      </c>
      <c r="M207" s="1" t="s">
        <v>4517</v>
      </c>
      <c r="Q207" s="54">
        <v>172</v>
      </c>
      <c r="AB207" s="50">
        <v>54.53</v>
      </c>
      <c r="AC207" s="50">
        <v>0.82</v>
      </c>
      <c r="AE207" s="50">
        <v>16.21</v>
      </c>
      <c r="AG207" s="4">
        <v>7.91</v>
      </c>
      <c r="AJ207" s="4">
        <v>7.64</v>
      </c>
      <c r="AK207" s="4">
        <v>5.49</v>
      </c>
      <c r="AL207" s="4">
        <v>0.12</v>
      </c>
      <c r="AN207" s="4">
        <v>1.73</v>
      </c>
      <c r="AO207" s="4">
        <v>3.54</v>
      </c>
      <c r="AP207" s="4">
        <v>0.17</v>
      </c>
      <c r="BF207" s="4">
        <v>2.08</v>
      </c>
      <c r="CH207" s="4">
        <v>24.6</v>
      </c>
      <c r="CJ207" s="4">
        <v>184</v>
      </c>
      <c r="CK207" s="4">
        <v>254</v>
      </c>
      <c r="CN207" s="4">
        <v>24.5</v>
      </c>
      <c r="CO207" s="4">
        <v>44</v>
      </c>
      <c r="CR207" s="4">
        <v>18.100000000000001</v>
      </c>
      <c r="CW207" s="4">
        <v>34.6</v>
      </c>
      <c r="CX207" s="4">
        <v>395</v>
      </c>
      <c r="CY207" s="4">
        <v>18.899999999999999</v>
      </c>
      <c r="CZ207" s="4">
        <v>99.4</v>
      </c>
      <c r="DA207" s="4">
        <v>6.11</v>
      </c>
      <c r="DM207" s="4">
        <v>0.25</v>
      </c>
      <c r="DN207" s="4">
        <v>427</v>
      </c>
      <c r="DO207" s="4">
        <v>13.5</v>
      </c>
      <c r="DP207" s="4">
        <v>28.9</v>
      </c>
      <c r="DQ207" s="4">
        <v>3.67</v>
      </c>
      <c r="DR207" s="4">
        <v>15.5</v>
      </c>
      <c r="DS207" s="4">
        <v>3.55</v>
      </c>
      <c r="DT207" s="4">
        <v>1.01</v>
      </c>
      <c r="DU207" s="4">
        <v>3.46</v>
      </c>
      <c r="DV207" s="4">
        <v>0.54</v>
      </c>
      <c r="DW207" s="4">
        <v>3.27</v>
      </c>
      <c r="DX207" s="4">
        <v>0.64</v>
      </c>
      <c r="DY207" s="4">
        <v>1.79</v>
      </c>
      <c r="DZ207" s="4">
        <v>0.27</v>
      </c>
      <c r="EA207" s="4">
        <v>1.63</v>
      </c>
      <c r="EB207" s="4">
        <v>0.25</v>
      </c>
      <c r="EC207" s="4">
        <v>2.72</v>
      </c>
      <c r="ED207" s="4">
        <v>0.56000000000000005</v>
      </c>
      <c r="EM207" s="4">
        <v>8.43</v>
      </c>
      <c r="EN207" s="1"/>
      <c r="EO207" s="4">
        <v>3.5</v>
      </c>
      <c r="EP207" s="4">
        <v>1.04</v>
      </c>
      <c r="FP207" s="1" t="s">
        <v>4504</v>
      </c>
    </row>
    <row r="208" spans="1:172" x14ac:dyDescent="0.35">
      <c r="A208" s="1" t="s">
        <v>4501</v>
      </c>
      <c r="C208" s="1" t="s">
        <v>4515</v>
      </c>
      <c r="E208" s="55">
        <v>42.033332999999999</v>
      </c>
      <c r="F208" s="55">
        <v>42.033332999999999</v>
      </c>
      <c r="G208" s="55">
        <v>121.891667</v>
      </c>
      <c r="H208" s="55">
        <v>121.891667</v>
      </c>
      <c r="L208" s="1" t="s">
        <v>4518</v>
      </c>
      <c r="M208" s="1" t="s">
        <v>972</v>
      </c>
      <c r="Q208" s="54">
        <v>172</v>
      </c>
      <c r="AB208" s="50">
        <v>59.96</v>
      </c>
      <c r="AC208" s="50">
        <v>0.87</v>
      </c>
      <c r="AE208" s="50">
        <v>16.96</v>
      </c>
      <c r="AG208" s="4">
        <v>6.67</v>
      </c>
      <c r="AJ208" s="4">
        <v>4.83</v>
      </c>
      <c r="AK208" s="4">
        <v>2.3199999999999998</v>
      </c>
      <c r="AL208" s="4">
        <v>0.11</v>
      </c>
      <c r="AN208" s="4">
        <v>2.48</v>
      </c>
      <c r="AO208" s="4">
        <v>4.5</v>
      </c>
      <c r="AP208" s="4">
        <v>0.25</v>
      </c>
      <c r="BF208" s="4">
        <v>1.3</v>
      </c>
      <c r="CH208" s="4">
        <v>8.11</v>
      </c>
      <c r="CJ208" s="4">
        <v>94.9</v>
      </c>
      <c r="CK208" s="4">
        <v>1.41</v>
      </c>
      <c r="CN208" s="4">
        <v>15.7</v>
      </c>
      <c r="CO208" s="4">
        <v>3.47</v>
      </c>
      <c r="CR208" s="4">
        <v>21.6</v>
      </c>
      <c r="CW208" s="4">
        <v>74.8</v>
      </c>
      <c r="CX208" s="4">
        <v>634</v>
      </c>
      <c r="CY208" s="4">
        <v>17.3</v>
      </c>
      <c r="CZ208" s="4">
        <v>153</v>
      </c>
      <c r="DA208" s="4">
        <v>14.2</v>
      </c>
      <c r="DM208" s="4">
        <v>1.69</v>
      </c>
      <c r="DN208" s="4">
        <v>525</v>
      </c>
      <c r="DO208" s="4">
        <v>25.2</v>
      </c>
      <c r="DP208" s="4">
        <v>52.1</v>
      </c>
      <c r="DQ208" s="4">
        <v>6.09</v>
      </c>
      <c r="DR208" s="4">
        <v>24</v>
      </c>
      <c r="DS208" s="4">
        <v>4.8</v>
      </c>
      <c r="DT208" s="4">
        <v>1.27</v>
      </c>
      <c r="DU208" s="4">
        <v>4.09</v>
      </c>
      <c r="DV208" s="4">
        <v>0.57999999999999996</v>
      </c>
      <c r="DW208" s="4">
        <v>3.28</v>
      </c>
      <c r="DX208" s="4">
        <v>0.57999999999999996</v>
      </c>
      <c r="DY208" s="4">
        <v>1.43</v>
      </c>
      <c r="DZ208" s="4">
        <v>0.21</v>
      </c>
      <c r="EA208" s="4">
        <v>1.36</v>
      </c>
      <c r="EB208" s="4">
        <v>0.19</v>
      </c>
      <c r="EC208" s="4">
        <v>4.01</v>
      </c>
      <c r="ED208" s="4">
        <v>1.07</v>
      </c>
      <c r="EM208" s="4">
        <v>12.5</v>
      </c>
      <c r="EN208" s="1"/>
      <c r="EO208" s="4">
        <v>4.92</v>
      </c>
      <c r="EP208" s="4">
        <v>1.57</v>
      </c>
      <c r="FP208" s="1" t="s">
        <v>4504</v>
      </c>
    </row>
    <row r="209" spans="1:172" x14ac:dyDescent="0.35">
      <c r="A209" s="1" t="s">
        <v>4501</v>
      </c>
      <c r="C209" s="1" t="s">
        <v>4515</v>
      </c>
      <c r="E209" s="55">
        <v>42.033332999999999</v>
      </c>
      <c r="F209" s="55">
        <v>42.033332999999999</v>
      </c>
      <c r="G209" s="55">
        <v>121.891667</v>
      </c>
      <c r="H209" s="55">
        <v>121.891667</v>
      </c>
      <c r="L209" s="1" t="s">
        <v>4519</v>
      </c>
      <c r="M209" s="1" t="s">
        <v>972</v>
      </c>
      <c r="Q209" s="54">
        <v>172</v>
      </c>
      <c r="AB209" s="50">
        <v>60.11</v>
      </c>
      <c r="AC209" s="50">
        <v>0.88</v>
      </c>
      <c r="AE209" s="50">
        <v>17.010000000000002</v>
      </c>
      <c r="AG209" s="4">
        <v>6.66</v>
      </c>
      <c r="AJ209" s="4">
        <v>4.68</v>
      </c>
      <c r="AK209" s="4">
        <v>2.2799999999999998</v>
      </c>
      <c r="AL209" s="4">
        <v>0.11</v>
      </c>
      <c r="AN209" s="4">
        <v>2.56</v>
      </c>
      <c r="AO209" s="4">
        <v>4.46</v>
      </c>
      <c r="AP209" s="4">
        <v>0.25</v>
      </c>
      <c r="BF209" s="4">
        <v>1.1000000000000001</v>
      </c>
      <c r="CH209" s="4">
        <v>8.09</v>
      </c>
      <c r="CJ209" s="4">
        <v>95.4</v>
      </c>
      <c r="CK209" s="4">
        <v>1.54</v>
      </c>
      <c r="CN209" s="4">
        <v>15.4</v>
      </c>
      <c r="CO209" s="4">
        <v>3.89</v>
      </c>
      <c r="CR209" s="4">
        <v>21.3</v>
      </c>
      <c r="CW209" s="4">
        <v>76.8</v>
      </c>
      <c r="CX209" s="4">
        <v>625</v>
      </c>
      <c r="CY209" s="4">
        <v>17.5</v>
      </c>
      <c r="CZ209" s="4">
        <v>154</v>
      </c>
      <c r="DA209" s="4">
        <v>14.4</v>
      </c>
      <c r="DM209" s="4">
        <v>1.65</v>
      </c>
      <c r="DN209" s="4">
        <v>522</v>
      </c>
      <c r="DO209" s="4">
        <v>24.5</v>
      </c>
      <c r="DP209" s="4">
        <v>50.1</v>
      </c>
      <c r="DQ209" s="4">
        <v>5.94</v>
      </c>
      <c r="DR209" s="4">
        <v>23.5</v>
      </c>
      <c r="DS209" s="4">
        <v>4.7699999999999996</v>
      </c>
      <c r="DT209" s="4">
        <v>1.34</v>
      </c>
      <c r="DU209" s="4">
        <v>4.16</v>
      </c>
      <c r="DV209" s="4">
        <v>0.59</v>
      </c>
      <c r="DW209" s="4">
        <v>3.29</v>
      </c>
      <c r="DX209" s="4">
        <v>0.56999999999999995</v>
      </c>
      <c r="DY209" s="4">
        <v>1.57</v>
      </c>
      <c r="DZ209" s="4">
        <v>0.21</v>
      </c>
      <c r="EA209" s="4">
        <v>1.36</v>
      </c>
      <c r="EB209" s="4">
        <v>0.18</v>
      </c>
      <c r="EC209" s="4">
        <v>4.0599999999999996</v>
      </c>
      <c r="ED209" s="4">
        <v>1.07</v>
      </c>
      <c r="EM209" s="4">
        <v>12.2</v>
      </c>
      <c r="EN209" s="1"/>
      <c r="EO209" s="4">
        <v>4.83</v>
      </c>
      <c r="EP209" s="4">
        <v>1.55</v>
      </c>
      <c r="FP209" s="1" t="s">
        <v>4504</v>
      </c>
    </row>
    <row r="210" spans="1:172" x14ac:dyDescent="0.35">
      <c r="A210" s="1" t="s">
        <v>4501</v>
      </c>
      <c r="C210" s="1" t="s">
        <v>4515</v>
      </c>
      <c r="E210" s="55">
        <v>42.033332999999999</v>
      </c>
      <c r="F210" s="55">
        <v>42.033332999999999</v>
      </c>
      <c r="G210" s="55">
        <v>121.891667</v>
      </c>
      <c r="H210" s="55">
        <v>121.891667</v>
      </c>
      <c r="L210" s="1" t="s">
        <v>4520</v>
      </c>
      <c r="M210" s="1" t="s">
        <v>972</v>
      </c>
      <c r="Q210" s="54">
        <v>172</v>
      </c>
      <c r="AB210" s="50">
        <v>59.79</v>
      </c>
      <c r="AC210" s="50">
        <v>0.88</v>
      </c>
      <c r="AE210" s="50">
        <v>16.98</v>
      </c>
      <c r="AG210" s="4">
        <v>6.68</v>
      </c>
      <c r="AJ210" s="4">
        <v>4.55</v>
      </c>
      <c r="AK210" s="4">
        <v>2.36</v>
      </c>
      <c r="AL210" s="4">
        <v>0.11</v>
      </c>
      <c r="AN210" s="4">
        <v>2.56</v>
      </c>
      <c r="AO210" s="4">
        <v>4.46</v>
      </c>
      <c r="AP210" s="4">
        <v>0.25</v>
      </c>
      <c r="BF210" s="4">
        <v>1.56</v>
      </c>
      <c r="CH210" s="4">
        <v>8.0299999999999994</v>
      </c>
      <c r="CJ210" s="4">
        <v>93.6</v>
      </c>
      <c r="CK210" s="4">
        <v>1.48</v>
      </c>
      <c r="CN210" s="4">
        <v>15.3</v>
      </c>
      <c r="CO210" s="4">
        <v>3.86</v>
      </c>
      <c r="CR210" s="4">
        <v>21.1</v>
      </c>
      <c r="CW210" s="4">
        <v>73</v>
      </c>
      <c r="CX210" s="4">
        <v>608</v>
      </c>
      <c r="CY210" s="4">
        <v>17.2</v>
      </c>
      <c r="CZ210" s="4">
        <v>148</v>
      </c>
      <c r="DA210" s="4">
        <v>13.9</v>
      </c>
      <c r="DM210" s="4">
        <v>1.45</v>
      </c>
      <c r="DN210" s="4">
        <v>557</v>
      </c>
      <c r="DO210" s="4">
        <v>24.6</v>
      </c>
      <c r="DP210" s="4">
        <v>50.2</v>
      </c>
      <c r="DQ210" s="4">
        <v>5.95</v>
      </c>
      <c r="DR210" s="4">
        <v>23.6</v>
      </c>
      <c r="DS210" s="4">
        <v>4.68</v>
      </c>
      <c r="DT210" s="4">
        <v>1.28</v>
      </c>
      <c r="DU210" s="4">
        <v>3.96</v>
      </c>
      <c r="DV210" s="4">
        <v>0.57999999999999996</v>
      </c>
      <c r="DW210" s="4">
        <v>3.08</v>
      </c>
      <c r="DX210" s="4">
        <v>0.56999999999999995</v>
      </c>
      <c r="DY210" s="4">
        <v>1.47</v>
      </c>
      <c r="DZ210" s="4">
        <v>0.22</v>
      </c>
      <c r="EA210" s="4">
        <v>1.29</v>
      </c>
      <c r="EB210" s="4">
        <v>0.19</v>
      </c>
      <c r="EC210" s="4">
        <v>3.92</v>
      </c>
      <c r="ED210" s="4">
        <v>1.07</v>
      </c>
      <c r="EM210" s="4">
        <v>12.8</v>
      </c>
      <c r="EN210" s="1"/>
      <c r="EO210" s="4">
        <v>4.71</v>
      </c>
      <c r="EP210" s="4">
        <v>1.49</v>
      </c>
      <c r="FP210" s="1" t="s">
        <v>4504</v>
      </c>
    </row>
    <row r="211" spans="1:172" x14ac:dyDescent="0.35">
      <c r="A211" s="1" t="s">
        <v>4501</v>
      </c>
      <c r="C211" s="1" t="s">
        <v>4515</v>
      </c>
      <c r="E211" s="55">
        <v>42.033332999999999</v>
      </c>
      <c r="F211" s="55">
        <v>42.033332999999999</v>
      </c>
      <c r="G211" s="55">
        <v>121.891667</v>
      </c>
      <c r="H211" s="55">
        <v>121.891667</v>
      </c>
      <c r="L211" s="1" t="s">
        <v>4521</v>
      </c>
      <c r="M211" s="1" t="s">
        <v>4517</v>
      </c>
      <c r="Q211" s="54">
        <v>162</v>
      </c>
      <c r="AB211" s="50">
        <v>64.69</v>
      </c>
      <c r="AC211" s="50">
        <v>0.61</v>
      </c>
      <c r="AE211" s="50">
        <v>16</v>
      </c>
      <c r="AG211" s="4">
        <v>4.8</v>
      </c>
      <c r="AJ211" s="4">
        <v>3.67</v>
      </c>
      <c r="AK211" s="4">
        <v>1.83</v>
      </c>
      <c r="AL211" s="4">
        <v>7.0000000000000007E-2</v>
      </c>
      <c r="AN211" s="4">
        <v>2.3199999999999998</v>
      </c>
      <c r="AO211" s="4">
        <v>4.6500000000000004</v>
      </c>
      <c r="AP211" s="4">
        <v>0.25</v>
      </c>
      <c r="BF211" s="4">
        <v>1.38</v>
      </c>
      <c r="CH211" s="4">
        <v>7.42</v>
      </c>
      <c r="CJ211" s="4">
        <v>75.599999999999994</v>
      </c>
      <c r="CK211" s="4">
        <v>17.5</v>
      </c>
      <c r="CN211" s="4">
        <v>11.8</v>
      </c>
      <c r="CO211" s="4">
        <v>9.31</v>
      </c>
      <c r="CR211" s="4">
        <v>21.8</v>
      </c>
      <c r="CW211" s="4">
        <v>50.6</v>
      </c>
      <c r="CX211" s="4">
        <v>788</v>
      </c>
      <c r="CY211" s="4">
        <v>11.2</v>
      </c>
      <c r="CZ211" s="4">
        <v>143</v>
      </c>
      <c r="DA211" s="4">
        <v>10.3</v>
      </c>
      <c r="DM211" s="4">
        <v>0.8</v>
      </c>
      <c r="DN211" s="4">
        <v>866</v>
      </c>
      <c r="DO211" s="4">
        <v>32.299999999999997</v>
      </c>
      <c r="DP211" s="4">
        <v>65.8</v>
      </c>
      <c r="DQ211" s="4">
        <v>8.2200000000000006</v>
      </c>
      <c r="DR211" s="4">
        <v>29.6</v>
      </c>
      <c r="DS211" s="4">
        <v>5.55</v>
      </c>
      <c r="DT211" s="4">
        <v>1.48</v>
      </c>
      <c r="DU211" s="4">
        <v>4.0199999999999996</v>
      </c>
      <c r="DV211" s="4">
        <v>0.5</v>
      </c>
      <c r="DW211" s="4">
        <v>2.38</v>
      </c>
      <c r="DX211" s="4">
        <v>0.43</v>
      </c>
      <c r="DY211" s="4">
        <v>1.08</v>
      </c>
      <c r="DZ211" s="4">
        <v>0.14000000000000001</v>
      </c>
      <c r="EA211" s="4">
        <v>0.93</v>
      </c>
      <c r="EB211" s="4">
        <v>0.15</v>
      </c>
      <c r="EC211" s="4">
        <v>4.37</v>
      </c>
      <c r="ED211" s="4">
        <v>0.95</v>
      </c>
      <c r="EM211" s="4">
        <v>14.3</v>
      </c>
      <c r="EN211" s="1"/>
      <c r="EO211" s="4">
        <v>2.86</v>
      </c>
      <c r="EP211" s="4">
        <v>1.86</v>
      </c>
      <c r="FP211" s="1" t="s">
        <v>4504</v>
      </c>
    </row>
    <row r="212" spans="1:172" x14ac:dyDescent="0.35">
      <c r="A212" s="1" t="s">
        <v>4501</v>
      </c>
      <c r="C212" s="1" t="s">
        <v>4515</v>
      </c>
      <c r="E212" s="55">
        <v>42.033332999999999</v>
      </c>
      <c r="F212" s="55">
        <v>42.033332999999999</v>
      </c>
      <c r="G212" s="55">
        <v>121.891667</v>
      </c>
      <c r="H212" s="55">
        <v>121.891667</v>
      </c>
      <c r="L212" s="1" t="s">
        <v>4522</v>
      </c>
      <c r="M212" s="1" t="s">
        <v>4517</v>
      </c>
      <c r="Q212" s="54">
        <v>162</v>
      </c>
      <c r="AB212" s="50">
        <v>65.98</v>
      </c>
      <c r="AC212" s="50">
        <v>0.52</v>
      </c>
      <c r="AE212" s="50">
        <v>15.79</v>
      </c>
      <c r="AG212" s="4">
        <v>4.1500000000000004</v>
      </c>
      <c r="AJ212" s="4">
        <v>3.08</v>
      </c>
      <c r="AK212" s="4">
        <v>1.63</v>
      </c>
      <c r="AL212" s="4">
        <v>0.06</v>
      </c>
      <c r="AN212" s="4">
        <v>3.78</v>
      </c>
      <c r="AO212" s="4">
        <v>4.0599999999999996</v>
      </c>
      <c r="AP212" s="4">
        <v>0.19</v>
      </c>
      <c r="BF212" s="4">
        <v>0.7</v>
      </c>
      <c r="CH212" s="4">
        <v>6.98</v>
      </c>
      <c r="CJ212" s="4">
        <v>67</v>
      </c>
      <c r="CK212" s="4">
        <v>16.100000000000001</v>
      </c>
      <c r="CN212" s="4">
        <v>10.6</v>
      </c>
      <c r="CO212" s="4">
        <v>8.57</v>
      </c>
      <c r="CR212" s="4">
        <v>20.8</v>
      </c>
      <c r="CW212" s="4">
        <v>58.4</v>
      </c>
      <c r="CX212" s="4">
        <v>746</v>
      </c>
      <c r="CY212" s="4">
        <v>8.68</v>
      </c>
      <c r="CZ212" s="4">
        <v>119</v>
      </c>
      <c r="DA212" s="4">
        <v>8.11</v>
      </c>
      <c r="DM212" s="4">
        <v>0.94</v>
      </c>
      <c r="DN212" s="4">
        <v>1027</v>
      </c>
      <c r="DO212" s="4">
        <v>32.9</v>
      </c>
      <c r="DP212" s="4">
        <v>59.5</v>
      </c>
      <c r="DQ212" s="4">
        <v>6.97</v>
      </c>
      <c r="DR212" s="4">
        <v>24.2</v>
      </c>
      <c r="DS212" s="4">
        <v>4.3499999999999996</v>
      </c>
      <c r="DT212" s="4">
        <v>1.1200000000000001</v>
      </c>
      <c r="DU212" s="4">
        <v>3.3</v>
      </c>
      <c r="DV212" s="4">
        <v>0.4</v>
      </c>
      <c r="DW212" s="4">
        <v>1.9</v>
      </c>
      <c r="DX212" s="4">
        <v>0.33</v>
      </c>
      <c r="DY212" s="4">
        <v>0.84</v>
      </c>
      <c r="DZ212" s="4">
        <v>0.11</v>
      </c>
      <c r="EA212" s="4">
        <v>0.71</v>
      </c>
      <c r="EB212" s="4">
        <v>0.11</v>
      </c>
      <c r="EC212" s="4">
        <v>3.67</v>
      </c>
      <c r="ED212" s="4">
        <v>0.59</v>
      </c>
      <c r="EM212" s="4">
        <v>15</v>
      </c>
      <c r="EN212" s="1"/>
      <c r="EO212" s="4">
        <v>5.24</v>
      </c>
      <c r="EP212" s="4">
        <v>1.1299999999999999</v>
      </c>
      <c r="FP212" s="1" t="s">
        <v>4504</v>
      </c>
    </row>
    <row r="213" spans="1:172" x14ac:dyDescent="0.35">
      <c r="A213" s="1" t="s">
        <v>4501</v>
      </c>
      <c r="C213" s="1" t="s">
        <v>4515</v>
      </c>
      <c r="E213" s="55">
        <v>42.033332999999999</v>
      </c>
      <c r="F213" s="55">
        <v>42.033332999999999</v>
      </c>
      <c r="G213" s="55">
        <v>121.891667</v>
      </c>
      <c r="H213" s="55">
        <v>121.891667</v>
      </c>
      <c r="L213" s="1" t="s">
        <v>4523</v>
      </c>
      <c r="M213" s="1" t="s">
        <v>4517</v>
      </c>
      <c r="Q213" s="54">
        <v>162</v>
      </c>
      <c r="AB213" s="50">
        <v>66</v>
      </c>
      <c r="AC213" s="50">
        <v>0.53</v>
      </c>
      <c r="AE213" s="50">
        <v>15.89</v>
      </c>
      <c r="AG213" s="4">
        <v>4.18</v>
      </c>
      <c r="AJ213" s="4">
        <v>3.1</v>
      </c>
      <c r="AK213" s="4">
        <v>1.63</v>
      </c>
      <c r="AL213" s="4">
        <v>0.06</v>
      </c>
      <c r="AN213" s="4">
        <v>3.8</v>
      </c>
      <c r="AO213" s="4">
        <v>4.1500000000000004</v>
      </c>
      <c r="AP213" s="4">
        <v>0.23</v>
      </c>
      <c r="BF213" s="4">
        <v>0.52</v>
      </c>
      <c r="CH213" s="4">
        <v>7.58</v>
      </c>
      <c r="CJ213" s="4">
        <v>67.099999999999994</v>
      </c>
      <c r="CK213" s="4">
        <v>14.5</v>
      </c>
      <c r="CN213" s="4">
        <v>10.3</v>
      </c>
      <c r="CO213" s="4">
        <v>8.17</v>
      </c>
      <c r="CR213" s="4">
        <v>19.899999999999999</v>
      </c>
      <c r="CW213" s="4">
        <v>62.9</v>
      </c>
      <c r="CX213" s="4">
        <v>772</v>
      </c>
      <c r="CY213" s="4">
        <v>9.26</v>
      </c>
      <c r="CZ213" s="4">
        <v>125</v>
      </c>
      <c r="DA213" s="4">
        <v>7.83</v>
      </c>
      <c r="DM213" s="4">
        <v>0.95</v>
      </c>
      <c r="DN213" s="4">
        <v>2382</v>
      </c>
      <c r="DO213" s="4">
        <v>37.5</v>
      </c>
      <c r="DP213" s="4">
        <v>66.599999999999994</v>
      </c>
      <c r="DQ213" s="4">
        <v>7.66</v>
      </c>
      <c r="DR213" s="4">
        <v>26.3</v>
      </c>
      <c r="DS213" s="4">
        <v>4.68</v>
      </c>
      <c r="DT213" s="4">
        <v>1.29</v>
      </c>
      <c r="DU213" s="4">
        <v>3.6</v>
      </c>
      <c r="DV213" s="4">
        <v>0.43</v>
      </c>
      <c r="DW213" s="4">
        <v>1.92</v>
      </c>
      <c r="DX213" s="4">
        <v>0.35</v>
      </c>
      <c r="DY213" s="4">
        <v>0.87</v>
      </c>
      <c r="DZ213" s="4">
        <v>0.11</v>
      </c>
      <c r="EA213" s="4">
        <v>0.75</v>
      </c>
      <c r="EB213" s="4">
        <v>0.11</v>
      </c>
      <c r="EC213" s="4">
        <v>3.61</v>
      </c>
      <c r="ED213" s="4">
        <v>0.59</v>
      </c>
      <c r="EM213" s="4">
        <v>16.2</v>
      </c>
      <c r="EN213" s="1"/>
      <c r="EO213" s="4">
        <v>4.13</v>
      </c>
      <c r="EP213" s="4">
        <v>0.8</v>
      </c>
      <c r="FP213" s="1" t="s">
        <v>4504</v>
      </c>
    </row>
    <row r="214" spans="1:172" x14ac:dyDescent="0.35">
      <c r="A214" s="1" t="s">
        <v>4501</v>
      </c>
      <c r="C214" s="1" t="s">
        <v>4515</v>
      </c>
      <c r="E214" s="55">
        <v>42.033332999999999</v>
      </c>
      <c r="F214" s="55">
        <v>42.033332999999999</v>
      </c>
      <c r="G214" s="55">
        <v>121.891667</v>
      </c>
      <c r="H214" s="55">
        <v>121.891667</v>
      </c>
      <c r="L214" s="1" t="s">
        <v>4524</v>
      </c>
      <c r="M214" s="1" t="s">
        <v>2050</v>
      </c>
      <c r="Q214" s="54">
        <v>162</v>
      </c>
      <c r="AB214" s="50">
        <v>66.8</v>
      </c>
      <c r="AC214" s="50">
        <v>0.49</v>
      </c>
      <c r="AE214" s="50">
        <v>15.65</v>
      </c>
      <c r="AG214" s="4">
        <v>3.95</v>
      </c>
      <c r="AJ214" s="4">
        <v>3.22</v>
      </c>
      <c r="AK214" s="4">
        <v>1.52</v>
      </c>
      <c r="AL214" s="4">
        <v>0.06</v>
      </c>
      <c r="AN214" s="4">
        <v>3</v>
      </c>
      <c r="AO214" s="4">
        <v>4.5199999999999996</v>
      </c>
      <c r="AP214" s="4">
        <v>0.21</v>
      </c>
      <c r="BF214" s="4">
        <v>0.64</v>
      </c>
      <c r="CH214" s="4">
        <v>6.96</v>
      </c>
      <c r="CJ214" s="4">
        <v>62.7</v>
      </c>
      <c r="CK214" s="4">
        <v>16.2</v>
      </c>
      <c r="CN214" s="4">
        <v>9.8000000000000007</v>
      </c>
      <c r="CO214" s="4">
        <v>9.1</v>
      </c>
      <c r="CR214" s="4">
        <v>20.3</v>
      </c>
      <c r="CW214" s="4">
        <v>57.1</v>
      </c>
      <c r="CX214" s="4">
        <v>740</v>
      </c>
      <c r="CY214" s="4">
        <v>8.51</v>
      </c>
      <c r="CZ214" s="4">
        <v>120</v>
      </c>
      <c r="DA214" s="4">
        <v>7.85</v>
      </c>
      <c r="DM214" s="4">
        <v>1.06</v>
      </c>
      <c r="DN214" s="4">
        <v>995</v>
      </c>
      <c r="DO214" s="4">
        <v>35.299999999999997</v>
      </c>
      <c r="DP214" s="4">
        <v>61.5</v>
      </c>
      <c r="DQ214" s="4">
        <v>7</v>
      </c>
      <c r="DR214" s="4">
        <v>23.8</v>
      </c>
      <c r="DS214" s="4">
        <v>4.1100000000000003</v>
      </c>
      <c r="DT214" s="4">
        <v>1.24</v>
      </c>
      <c r="DU214" s="4">
        <v>3.26</v>
      </c>
      <c r="DV214" s="4">
        <v>0.39</v>
      </c>
      <c r="DW214" s="4">
        <v>1.74</v>
      </c>
      <c r="DX214" s="4">
        <v>0.31</v>
      </c>
      <c r="DY214" s="4">
        <v>0.8</v>
      </c>
      <c r="DZ214" s="4">
        <v>0.13</v>
      </c>
      <c r="EA214" s="4">
        <v>0.82</v>
      </c>
      <c r="EB214" s="4">
        <v>0.12</v>
      </c>
      <c r="EC214" s="4">
        <v>3.57</v>
      </c>
      <c r="ED214" s="4">
        <v>0.57999999999999996</v>
      </c>
      <c r="EM214" s="4">
        <v>15.2</v>
      </c>
      <c r="EN214" s="1"/>
      <c r="EO214" s="4">
        <v>3.96</v>
      </c>
      <c r="EP214" s="4">
        <v>0.9</v>
      </c>
      <c r="FP214" s="1" t="s">
        <v>4504</v>
      </c>
    </row>
    <row r="215" spans="1:172" x14ac:dyDescent="0.35">
      <c r="A215" s="1" t="s">
        <v>4501</v>
      </c>
      <c r="C215" s="1" t="s">
        <v>4515</v>
      </c>
      <c r="E215" s="55">
        <v>42.033332999999999</v>
      </c>
      <c r="F215" s="55">
        <v>42.033332999999999</v>
      </c>
      <c r="G215" s="55">
        <v>121.891667</v>
      </c>
      <c r="H215" s="55">
        <v>121.891667</v>
      </c>
      <c r="L215" s="1" t="s">
        <v>4525</v>
      </c>
      <c r="M215" s="1" t="s">
        <v>2050</v>
      </c>
      <c r="Q215" s="54">
        <v>162</v>
      </c>
      <c r="AB215" s="50">
        <v>67.12</v>
      </c>
      <c r="AC215" s="50">
        <v>0.48</v>
      </c>
      <c r="AE215" s="50">
        <v>15.14</v>
      </c>
      <c r="AG215" s="4">
        <v>3.95</v>
      </c>
      <c r="AJ215" s="4">
        <v>3.14</v>
      </c>
      <c r="AK215" s="4">
        <v>1.46</v>
      </c>
      <c r="AL215" s="4">
        <v>0.06</v>
      </c>
      <c r="AN215" s="4">
        <v>2.71</v>
      </c>
      <c r="AO215" s="4">
        <v>4.5999999999999996</v>
      </c>
      <c r="AP215" s="4">
        <v>0.21</v>
      </c>
      <c r="BF215" s="4">
        <v>0.76</v>
      </c>
      <c r="CH215" s="4">
        <v>6.7</v>
      </c>
      <c r="CJ215" s="4">
        <v>63</v>
      </c>
      <c r="CK215" s="4">
        <v>15.1</v>
      </c>
      <c r="CN215" s="4">
        <v>9.5</v>
      </c>
      <c r="CO215" s="4">
        <v>7.59</v>
      </c>
      <c r="CR215" s="4">
        <v>19.899999999999999</v>
      </c>
      <c r="CW215" s="4">
        <v>60.3</v>
      </c>
      <c r="CX215" s="4">
        <v>678</v>
      </c>
      <c r="CY215" s="4">
        <v>8.01</v>
      </c>
      <c r="CZ215" s="4">
        <v>137</v>
      </c>
      <c r="DA215" s="4">
        <v>7.66</v>
      </c>
      <c r="DM215" s="4">
        <v>1.08</v>
      </c>
      <c r="DN215" s="4">
        <v>822</v>
      </c>
      <c r="DO215" s="4">
        <v>37.700000000000003</v>
      </c>
      <c r="DP215" s="4">
        <v>63.3</v>
      </c>
      <c r="DQ215" s="4">
        <v>6.93</v>
      </c>
      <c r="DR215" s="4">
        <v>22.8</v>
      </c>
      <c r="DS215" s="4">
        <v>4.01</v>
      </c>
      <c r="DT215" s="4">
        <v>1.1399999999999999</v>
      </c>
      <c r="DU215" s="4">
        <v>3.1</v>
      </c>
      <c r="DV215" s="4">
        <v>0.37</v>
      </c>
      <c r="DW215" s="4">
        <v>1.61</v>
      </c>
      <c r="DX215" s="4">
        <v>0.3</v>
      </c>
      <c r="DY215" s="4">
        <v>0.74</v>
      </c>
      <c r="DZ215" s="4">
        <v>0.1</v>
      </c>
      <c r="EA215" s="4">
        <v>0.68</v>
      </c>
      <c r="EB215" s="4">
        <v>0.11</v>
      </c>
      <c r="EC215" s="4">
        <v>4.2300000000000004</v>
      </c>
      <c r="ED215" s="4">
        <v>0.54</v>
      </c>
      <c r="EM215" s="4">
        <v>15.1</v>
      </c>
      <c r="EN215" s="1"/>
      <c r="EO215" s="4">
        <v>5.77</v>
      </c>
      <c r="EP215" s="4">
        <v>1.29</v>
      </c>
      <c r="FP215" s="1" t="s">
        <v>4504</v>
      </c>
    </row>
    <row r="216" spans="1:172" x14ac:dyDescent="0.35">
      <c r="A216" s="1" t="s">
        <v>4501</v>
      </c>
      <c r="C216" s="1" t="s">
        <v>4515</v>
      </c>
      <c r="E216" s="55">
        <v>42.033332999999999</v>
      </c>
      <c r="F216" s="55">
        <v>42.033332999999999</v>
      </c>
      <c r="G216" s="55">
        <v>121.891667</v>
      </c>
      <c r="H216" s="55">
        <v>121.891667</v>
      </c>
      <c r="L216" s="1" t="s">
        <v>4526</v>
      </c>
      <c r="M216" s="1" t="s">
        <v>2050</v>
      </c>
      <c r="Q216" s="54">
        <v>162</v>
      </c>
      <c r="AB216" s="50">
        <v>63.71</v>
      </c>
      <c r="AC216" s="50">
        <v>0.68</v>
      </c>
      <c r="AE216" s="50">
        <v>16.53</v>
      </c>
      <c r="AG216" s="4">
        <v>5.28</v>
      </c>
      <c r="AJ216" s="4">
        <v>3.97</v>
      </c>
      <c r="AK216" s="4">
        <v>1.92</v>
      </c>
      <c r="AL216" s="4">
        <v>7.0000000000000007E-2</v>
      </c>
      <c r="AN216" s="4">
        <v>1.92</v>
      </c>
      <c r="AO216" s="4">
        <v>5.09</v>
      </c>
      <c r="AP216" s="4">
        <v>0.28000000000000003</v>
      </c>
      <c r="BF216" s="4">
        <v>0.82</v>
      </c>
      <c r="CH216" s="4">
        <v>7.41</v>
      </c>
      <c r="CJ216" s="4">
        <v>82.8</v>
      </c>
      <c r="CK216" s="4">
        <v>16.8</v>
      </c>
      <c r="CN216" s="4">
        <v>12.7</v>
      </c>
      <c r="CO216" s="4">
        <v>9.81</v>
      </c>
      <c r="CR216" s="4">
        <v>22.8</v>
      </c>
      <c r="CW216" s="4">
        <v>47.6</v>
      </c>
      <c r="CX216" s="4">
        <v>851</v>
      </c>
      <c r="CY216" s="4">
        <v>11.9</v>
      </c>
      <c r="CZ216" s="4">
        <v>157</v>
      </c>
      <c r="DA216" s="4">
        <v>9.92</v>
      </c>
      <c r="DM216" s="4">
        <v>0.87</v>
      </c>
      <c r="DN216" s="4">
        <v>864</v>
      </c>
      <c r="DO216" s="4">
        <v>40.799999999999997</v>
      </c>
      <c r="DP216" s="4">
        <v>76.099999999999994</v>
      </c>
      <c r="DQ216" s="4">
        <v>9.1300000000000008</v>
      </c>
      <c r="DR216" s="4">
        <v>31.8</v>
      </c>
      <c r="DS216" s="4">
        <v>5.86</v>
      </c>
      <c r="DT216" s="4">
        <v>1.59</v>
      </c>
      <c r="DU216" s="4">
        <v>4.3899999999999997</v>
      </c>
      <c r="DV216" s="4">
        <v>0.54</v>
      </c>
      <c r="DW216" s="4">
        <v>2.44</v>
      </c>
      <c r="DX216" s="4">
        <v>0.45</v>
      </c>
      <c r="DY216" s="4">
        <v>1.1499999999999999</v>
      </c>
      <c r="DZ216" s="4">
        <v>0.17</v>
      </c>
      <c r="EA216" s="4">
        <v>1.0900000000000001</v>
      </c>
      <c r="EB216" s="4">
        <v>0.16</v>
      </c>
      <c r="EC216" s="4">
        <v>4.74</v>
      </c>
      <c r="ED216" s="4">
        <v>0.72</v>
      </c>
      <c r="EM216" s="4">
        <v>12.8</v>
      </c>
      <c r="EN216" s="1"/>
      <c r="EO216" s="4">
        <v>4.13</v>
      </c>
      <c r="EP216" s="4">
        <v>0.96</v>
      </c>
      <c r="FP216" s="1" t="s">
        <v>4504</v>
      </c>
    </row>
    <row r="217" spans="1:172" x14ac:dyDescent="0.35">
      <c r="A217" s="1" t="s">
        <v>4501</v>
      </c>
      <c r="C217" s="1" t="s">
        <v>4515</v>
      </c>
      <c r="E217" s="55">
        <v>42.033332999999999</v>
      </c>
      <c r="F217" s="55">
        <v>42.033332999999999</v>
      </c>
      <c r="G217" s="55">
        <v>121.891667</v>
      </c>
      <c r="H217" s="55">
        <v>121.891667</v>
      </c>
      <c r="L217" s="1" t="s">
        <v>4527</v>
      </c>
      <c r="M217" s="1" t="s">
        <v>2050</v>
      </c>
      <c r="Q217" s="54">
        <v>162</v>
      </c>
      <c r="AB217" s="50">
        <v>66.91</v>
      </c>
      <c r="AC217" s="50">
        <v>0.51</v>
      </c>
      <c r="AE217" s="50">
        <v>15.51</v>
      </c>
      <c r="AG217" s="4">
        <v>4</v>
      </c>
      <c r="AJ217" s="4">
        <v>2.99</v>
      </c>
      <c r="AK217" s="4">
        <v>1.5</v>
      </c>
      <c r="AL217" s="4">
        <v>0.06</v>
      </c>
      <c r="AN217" s="4">
        <v>3.84</v>
      </c>
      <c r="AO217" s="4">
        <v>4.0199999999999996</v>
      </c>
      <c r="AP217" s="4">
        <v>0.21</v>
      </c>
      <c r="BF217" s="4">
        <v>0.56000000000000005</v>
      </c>
      <c r="CH217" s="4">
        <v>7.48</v>
      </c>
      <c r="CJ217" s="4">
        <v>65.900000000000006</v>
      </c>
      <c r="CK217" s="4">
        <v>14.4</v>
      </c>
      <c r="CN217" s="4">
        <v>9.91</v>
      </c>
      <c r="CO217" s="4">
        <v>7.34</v>
      </c>
      <c r="CR217" s="4">
        <v>18.899999999999999</v>
      </c>
      <c r="CW217" s="4">
        <v>63.6</v>
      </c>
      <c r="CX217" s="4">
        <v>763</v>
      </c>
      <c r="CY217" s="4">
        <v>9.57</v>
      </c>
      <c r="CZ217" s="4">
        <v>129</v>
      </c>
      <c r="DA217" s="4">
        <v>7.67</v>
      </c>
      <c r="DM217" s="4">
        <v>0.68</v>
      </c>
      <c r="DN217" s="4">
        <v>1604</v>
      </c>
      <c r="DO217" s="4">
        <v>28.2</v>
      </c>
      <c r="DP217" s="4">
        <v>55.6</v>
      </c>
      <c r="DQ217" s="4">
        <v>7.01</v>
      </c>
      <c r="DR217" s="4">
        <v>25.6</v>
      </c>
      <c r="DS217" s="4">
        <v>4.6100000000000003</v>
      </c>
      <c r="DT217" s="4">
        <v>1.23</v>
      </c>
      <c r="DU217" s="4">
        <v>3.45</v>
      </c>
      <c r="DV217" s="4">
        <v>0.43</v>
      </c>
      <c r="DW217" s="4">
        <v>1.99</v>
      </c>
      <c r="DX217" s="4">
        <v>0.35</v>
      </c>
      <c r="DY217" s="4">
        <v>0.91</v>
      </c>
      <c r="DZ217" s="4">
        <v>0.14000000000000001</v>
      </c>
      <c r="EA217" s="4">
        <v>0.86</v>
      </c>
      <c r="EB217" s="4">
        <v>0.12</v>
      </c>
      <c r="EC217" s="4">
        <v>3.59</v>
      </c>
      <c r="ED217" s="4">
        <v>0.59</v>
      </c>
      <c r="EM217" s="4">
        <v>16.3</v>
      </c>
      <c r="EN217" s="1"/>
      <c r="EO217" s="4">
        <v>2.64</v>
      </c>
      <c r="EP217" s="4">
        <v>0.49</v>
      </c>
      <c r="FP217" s="1" t="s">
        <v>4504</v>
      </c>
    </row>
    <row r="218" spans="1:172" x14ac:dyDescent="0.35">
      <c r="A218" s="1" t="s">
        <v>4501</v>
      </c>
      <c r="C218" s="1" t="s">
        <v>4515</v>
      </c>
      <c r="E218" s="55">
        <v>42.033332999999999</v>
      </c>
      <c r="F218" s="55">
        <v>42.033332999999999</v>
      </c>
      <c r="G218" s="55">
        <v>121.891667</v>
      </c>
      <c r="H218" s="55">
        <v>121.891667</v>
      </c>
      <c r="L218" s="1" t="s">
        <v>4528</v>
      </c>
      <c r="M218" s="1" t="s">
        <v>2050</v>
      </c>
      <c r="Q218" s="54">
        <v>162</v>
      </c>
      <c r="AB218" s="50">
        <v>68.14</v>
      </c>
      <c r="AC218" s="50">
        <v>0.44</v>
      </c>
      <c r="AE218" s="50">
        <v>15.43</v>
      </c>
      <c r="AG218" s="4">
        <v>3.46</v>
      </c>
      <c r="AJ218" s="4">
        <v>2.85</v>
      </c>
      <c r="AK218" s="4">
        <v>1.28</v>
      </c>
      <c r="AL218" s="4">
        <v>0.06</v>
      </c>
      <c r="AN218" s="4">
        <v>3.51</v>
      </c>
      <c r="AO218" s="4">
        <v>4.28</v>
      </c>
      <c r="AP218" s="4">
        <v>0.18</v>
      </c>
      <c r="BF218" s="4">
        <v>0.52</v>
      </c>
      <c r="CH218" s="4">
        <v>6.33</v>
      </c>
      <c r="CJ218" s="4">
        <v>56.8</v>
      </c>
      <c r="CK218" s="4">
        <v>15.1</v>
      </c>
      <c r="CN218" s="4">
        <v>8.7200000000000006</v>
      </c>
      <c r="CO218" s="4">
        <v>8.3000000000000007</v>
      </c>
      <c r="CR218" s="4">
        <v>19.600000000000001</v>
      </c>
      <c r="CW218" s="4">
        <v>66.099999999999994</v>
      </c>
      <c r="CX218" s="4">
        <v>688</v>
      </c>
      <c r="CY218" s="4">
        <v>8.0299999999999994</v>
      </c>
      <c r="CZ218" s="4">
        <v>120</v>
      </c>
      <c r="DA218" s="4">
        <v>8.09</v>
      </c>
      <c r="DM218" s="4">
        <v>0.97</v>
      </c>
      <c r="DN218" s="4">
        <v>1221</v>
      </c>
      <c r="DO218" s="4">
        <v>33</v>
      </c>
      <c r="DP218" s="4">
        <v>57.8</v>
      </c>
      <c r="DQ218" s="4">
        <v>6.61</v>
      </c>
      <c r="DR218" s="4">
        <v>22.5</v>
      </c>
      <c r="DS218" s="4">
        <v>3.9</v>
      </c>
      <c r="DT218" s="4">
        <v>1.03</v>
      </c>
      <c r="DU218" s="4">
        <v>3.04</v>
      </c>
      <c r="DV218" s="4">
        <v>0.36</v>
      </c>
      <c r="DW218" s="4">
        <v>1.58</v>
      </c>
      <c r="DX218" s="4">
        <v>0.28999999999999998</v>
      </c>
      <c r="DY218" s="4">
        <v>0.75</v>
      </c>
      <c r="DZ218" s="4">
        <v>0.1</v>
      </c>
      <c r="EA218" s="4">
        <v>0.68</v>
      </c>
      <c r="EB218" s="4">
        <v>0.11</v>
      </c>
      <c r="EC218" s="4">
        <v>3.59</v>
      </c>
      <c r="ED218" s="4">
        <v>0.57999999999999996</v>
      </c>
      <c r="EM218" s="4">
        <v>17.3</v>
      </c>
      <c r="EN218" s="1"/>
      <c r="EO218" s="4">
        <v>4.17</v>
      </c>
      <c r="EP218" s="4">
        <v>1.81</v>
      </c>
      <c r="FP218" s="1" t="s">
        <v>4504</v>
      </c>
    </row>
    <row r="219" spans="1:172" x14ac:dyDescent="0.35">
      <c r="A219" s="1" t="s">
        <v>4501</v>
      </c>
      <c r="C219" s="1" t="s">
        <v>4515</v>
      </c>
      <c r="E219" s="55">
        <v>42.033332999999999</v>
      </c>
      <c r="F219" s="55">
        <v>42.033332999999999</v>
      </c>
      <c r="G219" s="55">
        <v>121.891667</v>
      </c>
      <c r="H219" s="55">
        <v>121.891667</v>
      </c>
      <c r="L219" s="1" t="s">
        <v>4529</v>
      </c>
      <c r="M219" s="1" t="s">
        <v>979</v>
      </c>
      <c r="Q219" s="54">
        <v>164</v>
      </c>
      <c r="AB219" s="50">
        <v>49.67</v>
      </c>
      <c r="AC219" s="50">
        <v>1.1299999999999999</v>
      </c>
      <c r="AE219" s="50">
        <v>13.62</v>
      </c>
      <c r="AG219" s="4">
        <v>9.4700000000000006</v>
      </c>
      <c r="AJ219" s="4">
        <v>7.82</v>
      </c>
      <c r="AK219" s="4">
        <v>9.98</v>
      </c>
      <c r="AL219" s="4">
        <v>0.16</v>
      </c>
      <c r="AN219" s="4">
        <v>2.42</v>
      </c>
      <c r="AO219" s="4">
        <v>2.6</v>
      </c>
      <c r="AP219" s="4">
        <v>0.79</v>
      </c>
      <c r="BF219" s="4">
        <v>1.74</v>
      </c>
      <c r="CH219" s="4">
        <v>27.7</v>
      </c>
      <c r="CJ219" s="4">
        <v>203</v>
      </c>
      <c r="CK219" s="4">
        <v>786</v>
      </c>
      <c r="CN219" s="4">
        <v>42.1</v>
      </c>
      <c r="CO219" s="4">
        <v>204</v>
      </c>
      <c r="CR219" s="4">
        <v>18.8</v>
      </c>
      <c r="CW219" s="4">
        <v>46.8</v>
      </c>
      <c r="CX219" s="4">
        <v>642</v>
      </c>
      <c r="CY219" s="4">
        <v>21.7</v>
      </c>
      <c r="CZ219" s="4">
        <v>153</v>
      </c>
      <c r="DA219" s="4">
        <v>10</v>
      </c>
      <c r="DM219" s="4">
        <v>0.52</v>
      </c>
      <c r="DN219" s="4">
        <v>1374</v>
      </c>
      <c r="DO219" s="4">
        <v>38.1</v>
      </c>
      <c r="DP219" s="4">
        <v>79.900000000000006</v>
      </c>
      <c r="DQ219" s="4">
        <v>10.8</v>
      </c>
      <c r="DR219" s="4">
        <v>41.8</v>
      </c>
      <c r="DS219" s="4">
        <v>8.91</v>
      </c>
      <c r="DT219" s="4">
        <v>2.29</v>
      </c>
      <c r="DU219" s="4">
        <v>6.88</v>
      </c>
      <c r="DV219" s="4">
        <v>0.92</v>
      </c>
      <c r="DW219" s="4">
        <v>4.42</v>
      </c>
      <c r="DX219" s="4">
        <v>0.83</v>
      </c>
      <c r="DY219" s="4">
        <v>2.12</v>
      </c>
      <c r="DZ219" s="4">
        <v>0.28999999999999998</v>
      </c>
      <c r="EA219" s="4">
        <v>1.79</v>
      </c>
      <c r="EB219" s="4">
        <v>0.27</v>
      </c>
      <c r="EC219" s="4">
        <v>4.5</v>
      </c>
      <c r="ED219" s="4">
        <v>0.54</v>
      </c>
      <c r="EM219" s="4">
        <v>10.6</v>
      </c>
      <c r="EN219" s="1"/>
      <c r="EO219" s="4">
        <v>4.67</v>
      </c>
      <c r="EP219" s="4">
        <v>0.67</v>
      </c>
      <c r="FP219" s="1" t="s">
        <v>4504</v>
      </c>
    </row>
    <row r="220" spans="1:172" x14ac:dyDescent="0.35">
      <c r="A220" s="1" t="s">
        <v>4501</v>
      </c>
      <c r="C220" s="1" t="s">
        <v>4515</v>
      </c>
      <c r="E220" s="55">
        <v>42.033332999999999</v>
      </c>
      <c r="F220" s="55">
        <v>42.033332999999999</v>
      </c>
      <c r="G220" s="55">
        <v>121.891667</v>
      </c>
      <c r="H220" s="55">
        <v>121.891667</v>
      </c>
      <c r="L220" s="1" t="s">
        <v>4530</v>
      </c>
      <c r="M220" s="1" t="s">
        <v>979</v>
      </c>
      <c r="Q220" s="54">
        <v>164</v>
      </c>
      <c r="AB220" s="50">
        <v>50.16</v>
      </c>
      <c r="AC220" s="50">
        <v>1.1100000000000001</v>
      </c>
      <c r="AE220" s="50">
        <v>14.96</v>
      </c>
      <c r="AG220" s="4">
        <v>9.4499999999999993</v>
      </c>
      <c r="AJ220" s="4">
        <v>7.3</v>
      </c>
      <c r="AK220" s="4">
        <v>8.49</v>
      </c>
      <c r="AL220" s="4">
        <v>0.15</v>
      </c>
      <c r="AN220" s="4">
        <v>2.46</v>
      </c>
      <c r="AO220" s="4">
        <v>3.14</v>
      </c>
      <c r="AP220" s="4">
        <v>0.78</v>
      </c>
      <c r="BF220" s="4">
        <v>1.7</v>
      </c>
      <c r="CH220" s="4">
        <v>23.5</v>
      </c>
      <c r="CJ220" s="4">
        <v>187</v>
      </c>
      <c r="CK220" s="4">
        <v>506</v>
      </c>
      <c r="CN220" s="4">
        <v>38</v>
      </c>
      <c r="CO220" s="4">
        <v>167</v>
      </c>
      <c r="CR220" s="4">
        <v>20.2</v>
      </c>
      <c r="CW220" s="4">
        <v>54.2</v>
      </c>
      <c r="CX220" s="4">
        <v>877</v>
      </c>
      <c r="CY220" s="4">
        <v>22.3</v>
      </c>
      <c r="CZ220" s="4">
        <v>165</v>
      </c>
      <c r="DA220" s="4">
        <v>10.8</v>
      </c>
      <c r="DM220" s="4">
        <v>0.56000000000000005</v>
      </c>
      <c r="DN220" s="4">
        <v>1368</v>
      </c>
      <c r="DO220" s="4">
        <v>40.6</v>
      </c>
      <c r="DP220" s="4">
        <v>85.5</v>
      </c>
      <c r="DQ220" s="4">
        <v>11.5</v>
      </c>
      <c r="DR220" s="4">
        <v>43.6</v>
      </c>
      <c r="DS220" s="4">
        <v>8.9779999999999998</v>
      </c>
      <c r="DT220" s="4">
        <v>2.2999999999999998</v>
      </c>
      <c r="DU220" s="4">
        <v>6.88</v>
      </c>
      <c r="DV220" s="4">
        <v>0.91</v>
      </c>
      <c r="DW220" s="4">
        <v>4.63</v>
      </c>
      <c r="DX220" s="4">
        <v>0.86</v>
      </c>
      <c r="DY220" s="4">
        <v>2.2200000000000002</v>
      </c>
      <c r="DZ220" s="4">
        <v>0.32</v>
      </c>
      <c r="EA220" s="4">
        <v>1.93</v>
      </c>
      <c r="EB220" s="4">
        <v>0.28999999999999998</v>
      </c>
      <c r="EC220" s="4">
        <v>4.67</v>
      </c>
      <c r="ED220" s="4">
        <v>0.61</v>
      </c>
      <c r="EM220" s="4">
        <v>8.61</v>
      </c>
      <c r="EN220" s="1"/>
      <c r="EO220" s="4">
        <v>4.72</v>
      </c>
      <c r="EP220" s="4">
        <v>0.9</v>
      </c>
      <c r="FP220" s="1" t="s">
        <v>4504</v>
      </c>
    </row>
    <row r="221" spans="1:172" x14ac:dyDescent="0.35">
      <c r="A221" s="1" t="s">
        <v>4501</v>
      </c>
      <c r="C221" s="1" t="s">
        <v>4515</v>
      </c>
      <c r="E221" s="55">
        <v>42.033332999999999</v>
      </c>
      <c r="F221" s="55">
        <v>42.033332999999999</v>
      </c>
      <c r="G221" s="55">
        <v>121.891667</v>
      </c>
      <c r="H221" s="55">
        <v>121.891667</v>
      </c>
      <c r="L221" s="1" t="s">
        <v>4531</v>
      </c>
      <c r="M221" s="1" t="s">
        <v>2033</v>
      </c>
      <c r="Q221" s="58">
        <v>164</v>
      </c>
      <c r="AB221" s="50">
        <v>74.319999999999993</v>
      </c>
      <c r="AC221" s="50">
        <v>0.17</v>
      </c>
      <c r="AE221" s="50">
        <v>14.03</v>
      </c>
      <c r="AG221" s="4">
        <v>1.1399999999999999</v>
      </c>
      <c r="AJ221" s="4">
        <v>1.21</v>
      </c>
      <c r="AK221" s="4">
        <v>0.34</v>
      </c>
      <c r="AL221" s="4">
        <v>0.04</v>
      </c>
      <c r="AN221" s="4">
        <v>4.8</v>
      </c>
      <c r="AO221" s="4">
        <v>3.64</v>
      </c>
      <c r="AP221" s="4">
        <v>0.04</v>
      </c>
      <c r="BF221" s="4">
        <v>0.5</v>
      </c>
      <c r="CH221" s="4">
        <v>3.5</v>
      </c>
      <c r="CJ221" s="4">
        <v>18.5</v>
      </c>
      <c r="CK221" s="4">
        <v>2.89</v>
      </c>
      <c r="CN221" s="4">
        <v>2.2999999999999998</v>
      </c>
      <c r="CO221" s="4">
        <v>2.57</v>
      </c>
      <c r="CR221" s="4">
        <v>16.5</v>
      </c>
      <c r="CW221" s="4">
        <v>106</v>
      </c>
      <c r="CX221" s="4">
        <v>209</v>
      </c>
      <c r="CY221" s="4">
        <v>6.87</v>
      </c>
      <c r="CZ221" s="4">
        <v>75.599999999999994</v>
      </c>
      <c r="DA221" s="4">
        <v>7.97</v>
      </c>
      <c r="DM221" s="4">
        <v>1.53</v>
      </c>
      <c r="DN221" s="4">
        <v>886</v>
      </c>
      <c r="DO221" s="4">
        <v>24.2</v>
      </c>
      <c r="DP221" s="4">
        <v>43.2</v>
      </c>
      <c r="DQ221" s="4">
        <v>4.91</v>
      </c>
      <c r="DR221" s="4">
        <v>16.3</v>
      </c>
      <c r="DS221" s="4">
        <v>2.81</v>
      </c>
      <c r="DT221" s="4">
        <v>0.73</v>
      </c>
      <c r="DU221" s="4">
        <v>2.14</v>
      </c>
      <c r="DV221" s="4">
        <v>0.28999999999999998</v>
      </c>
      <c r="DW221" s="4">
        <v>1.3</v>
      </c>
      <c r="DX221" s="4">
        <v>0.25</v>
      </c>
      <c r="DY221" s="4">
        <v>0.67</v>
      </c>
      <c r="DZ221" s="4">
        <v>0.1</v>
      </c>
      <c r="EA221" s="4">
        <v>0.7</v>
      </c>
      <c r="EB221" s="4">
        <v>0.11</v>
      </c>
      <c r="EC221" s="4">
        <v>2.5</v>
      </c>
      <c r="ED221" s="4">
        <v>0.7</v>
      </c>
      <c r="EM221" s="4">
        <v>25.6</v>
      </c>
      <c r="EN221" s="1"/>
      <c r="EO221" s="4">
        <v>10.7</v>
      </c>
      <c r="EP221" s="4">
        <v>0.82</v>
      </c>
      <c r="FP221" s="1" t="s">
        <v>4504</v>
      </c>
    </row>
    <row r="222" spans="1:172" x14ac:dyDescent="0.35">
      <c r="A222" s="1" t="s">
        <v>4501</v>
      </c>
      <c r="C222" s="1" t="s">
        <v>4515</v>
      </c>
      <c r="E222" s="55">
        <v>42.033332999999999</v>
      </c>
      <c r="F222" s="55">
        <v>42.033332999999999</v>
      </c>
      <c r="G222" s="55">
        <v>121.891667</v>
      </c>
      <c r="H222" s="55">
        <v>121.891667</v>
      </c>
      <c r="L222" s="1" t="s">
        <v>4532</v>
      </c>
      <c r="M222" s="1" t="s">
        <v>2033</v>
      </c>
      <c r="Q222" s="54">
        <v>168</v>
      </c>
      <c r="AB222" s="50">
        <v>76.650000000000006</v>
      </c>
      <c r="AC222" s="50">
        <v>0.09</v>
      </c>
      <c r="AE222" s="50">
        <v>13.15</v>
      </c>
      <c r="AG222" s="4">
        <v>0.68</v>
      </c>
      <c r="AJ222" s="4">
        <v>0.63</v>
      </c>
      <c r="AK222" s="4">
        <v>0.09</v>
      </c>
      <c r="AL222" s="4">
        <v>0.05</v>
      </c>
      <c r="AN222" s="4">
        <v>4.72</v>
      </c>
      <c r="AO222" s="4">
        <v>3.85</v>
      </c>
      <c r="AP222" s="4">
        <v>0.01</v>
      </c>
      <c r="BF222" s="4">
        <v>0.36</v>
      </c>
      <c r="CH222" s="4">
        <v>2.27</v>
      </c>
      <c r="CJ222" s="4">
        <v>6.64</v>
      </c>
      <c r="CK222" s="4">
        <v>1.84</v>
      </c>
      <c r="CN222" s="4">
        <v>0.9</v>
      </c>
      <c r="CO222" s="4">
        <v>1.1100000000000001</v>
      </c>
      <c r="CR222" s="4">
        <v>16.7</v>
      </c>
      <c r="CW222" s="4">
        <v>119</v>
      </c>
      <c r="CX222" s="4">
        <v>69.2</v>
      </c>
      <c r="CY222" s="4">
        <v>11.2</v>
      </c>
      <c r="CZ222" s="4">
        <v>61.5</v>
      </c>
      <c r="DA222" s="4">
        <v>12.1</v>
      </c>
      <c r="DM222" s="4">
        <v>2.2200000000000002</v>
      </c>
      <c r="DN222" s="4">
        <v>341</v>
      </c>
      <c r="DO222" s="4">
        <v>23.9</v>
      </c>
      <c r="DP222" s="4">
        <v>45</v>
      </c>
      <c r="DQ222" s="4">
        <v>5.14</v>
      </c>
      <c r="DR222" s="4">
        <v>17.3</v>
      </c>
      <c r="DS222" s="4">
        <v>3.14</v>
      </c>
      <c r="DT222" s="4">
        <v>0.47</v>
      </c>
      <c r="DU222" s="4">
        <v>2.61</v>
      </c>
      <c r="DV222" s="4">
        <v>0.37</v>
      </c>
      <c r="DW222" s="4">
        <v>1.95</v>
      </c>
      <c r="DX222" s="4">
        <v>0.38</v>
      </c>
      <c r="DY222" s="4">
        <v>1.06</v>
      </c>
      <c r="DZ222" s="4">
        <v>0.17</v>
      </c>
      <c r="EA222" s="4">
        <v>1.17</v>
      </c>
      <c r="EB222" s="4">
        <v>0.19</v>
      </c>
      <c r="EC222" s="4">
        <v>2.33</v>
      </c>
      <c r="ED222" s="4">
        <v>1.34</v>
      </c>
      <c r="EM222" s="4">
        <v>30.1</v>
      </c>
      <c r="EN222" s="1"/>
      <c r="EO222" s="4">
        <v>14.5</v>
      </c>
      <c r="EP222" s="4">
        <v>1.76</v>
      </c>
      <c r="FP222" s="1" t="s">
        <v>4504</v>
      </c>
    </row>
    <row r="223" spans="1:172" x14ac:dyDescent="0.35">
      <c r="A223" s="1" t="s">
        <v>4501</v>
      </c>
      <c r="C223" s="1" t="s">
        <v>4515</v>
      </c>
      <c r="E223" s="55">
        <v>42.033332999999999</v>
      </c>
      <c r="F223" s="55">
        <v>42.033332999999999</v>
      </c>
      <c r="G223" s="55">
        <v>121.891667</v>
      </c>
      <c r="H223" s="55">
        <v>121.891667</v>
      </c>
      <c r="L223" s="1" t="s">
        <v>4533</v>
      </c>
      <c r="M223" s="1" t="s">
        <v>2033</v>
      </c>
      <c r="Q223" s="54">
        <v>168</v>
      </c>
      <c r="AB223" s="50">
        <v>75.88</v>
      </c>
      <c r="AC223" s="50">
        <v>0.09</v>
      </c>
      <c r="AE223" s="50">
        <v>13.42</v>
      </c>
      <c r="AG223" s="4">
        <v>0.63</v>
      </c>
      <c r="AJ223" s="4">
        <v>0.65</v>
      </c>
      <c r="AK223" s="4">
        <v>7.0000000000000007E-2</v>
      </c>
      <c r="AL223" s="4">
        <v>0.04</v>
      </c>
      <c r="AN223" s="4">
        <v>4.8</v>
      </c>
      <c r="AO223" s="4">
        <v>4.12</v>
      </c>
      <c r="AP223" s="4">
        <v>0.01</v>
      </c>
      <c r="BF223" s="4">
        <v>0.34</v>
      </c>
      <c r="CH223" s="4">
        <v>1.96</v>
      </c>
      <c r="CJ223" s="4">
        <v>6.45</v>
      </c>
      <c r="CK223" s="4">
        <v>1.74</v>
      </c>
      <c r="CN223" s="4">
        <v>0.88</v>
      </c>
      <c r="CO223" s="4">
        <v>1.65</v>
      </c>
      <c r="CR223" s="4">
        <v>16.100000000000001</v>
      </c>
      <c r="CW223" s="4">
        <v>113</v>
      </c>
      <c r="CX223" s="4">
        <v>60.3</v>
      </c>
      <c r="CY223" s="4">
        <v>5.67</v>
      </c>
      <c r="CZ223" s="4">
        <v>63.8</v>
      </c>
      <c r="DA223" s="4">
        <v>9.65</v>
      </c>
      <c r="DM223" s="4">
        <v>1.88</v>
      </c>
      <c r="DN223" s="4">
        <v>224</v>
      </c>
      <c r="DO223" s="4">
        <v>20.5</v>
      </c>
      <c r="DP223" s="4">
        <v>37.5</v>
      </c>
      <c r="DQ223" s="4">
        <v>4.26</v>
      </c>
      <c r="DR223" s="4">
        <v>14.3</v>
      </c>
      <c r="DS223" s="4">
        <v>2.37</v>
      </c>
      <c r="DT223" s="4">
        <v>0.45</v>
      </c>
      <c r="DU223" s="4">
        <v>1.95</v>
      </c>
      <c r="DV223" s="4">
        <v>0.24</v>
      </c>
      <c r="DW223" s="4">
        <v>1.07</v>
      </c>
      <c r="DX223" s="4">
        <v>0.2</v>
      </c>
      <c r="DY223" s="4">
        <v>0.59</v>
      </c>
      <c r="DZ223" s="4">
        <v>0.09</v>
      </c>
      <c r="EA223" s="4">
        <v>0.68</v>
      </c>
      <c r="EB223" s="4">
        <v>0.12</v>
      </c>
      <c r="EC223" s="4">
        <v>2.4500000000000002</v>
      </c>
      <c r="ED223" s="4">
        <v>0.81</v>
      </c>
      <c r="EM223" s="4">
        <v>32.1</v>
      </c>
      <c r="EN223" s="1"/>
      <c r="EO223" s="4">
        <v>14</v>
      </c>
      <c r="EP223" s="4">
        <v>1.44</v>
      </c>
      <c r="FP223" s="1" t="s">
        <v>4504</v>
      </c>
    </row>
    <row r="224" spans="1:172" x14ac:dyDescent="0.35">
      <c r="A224" s="1" t="s">
        <v>4501</v>
      </c>
      <c r="C224" s="1" t="s">
        <v>4515</v>
      </c>
      <c r="E224" s="55">
        <v>42.033332999999999</v>
      </c>
      <c r="F224" s="55">
        <v>42.033332999999999</v>
      </c>
      <c r="G224" s="55">
        <v>121.891667</v>
      </c>
      <c r="H224" s="55">
        <v>121.891667</v>
      </c>
      <c r="L224" s="1" t="s">
        <v>4534</v>
      </c>
      <c r="M224" s="1" t="s">
        <v>2033</v>
      </c>
      <c r="Q224" s="58">
        <v>168</v>
      </c>
      <c r="AB224" s="50">
        <v>71.48</v>
      </c>
      <c r="AC224" s="50">
        <v>0.25</v>
      </c>
      <c r="AE224" s="50">
        <v>14.52</v>
      </c>
      <c r="AG224" s="4">
        <v>2.4</v>
      </c>
      <c r="AJ224" s="4">
        <v>1.68</v>
      </c>
      <c r="AK224" s="4">
        <v>0.53</v>
      </c>
      <c r="AL224" s="4">
        <v>7.0000000000000007E-2</v>
      </c>
      <c r="AN224" s="4">
        <v>3.76</v>
      </c>
      <c r="AO224" s="4">
        <v>4.51</v>
      </c>
      <c r="AP224" s="4">
        <v>0.12</v>
      </c>
      <c r="BF224" s="4">
        <v>0.6</v>
      </c>
      <c r="CH224" s="4">
        <v>4.07</v>
      </c>
      <c r="CJ224" s="4">
        <v>15.9</v>
      </c>
      <c r="CK224" s="4">
        <v>2.04</v>
      </c>
      <c r="CN224" s="4">
        <v>2.93</v>
      </c>
      <c r="CO224" s="4">
        <v>2.0499999999999998</v>
      </c>
      <c r="CR224" s="4">
        <v>19.7</v>
      </c>
      <c r="CW224" s="4">
        <v>112</v>
      </c>
      <c r="CX224" s="4">
        <v>252</v>
      </c>
      <c r="CY224" s="4">
        <v>17.600000000000001</v>
      </c>
      <c r="CZ224" s="4">
        <v>189</v>
      </c>
      <c r="DA224" s="4">
        <v>17.899999999999999</v>
      </c>
      <c r="DM224" s="4">
        <v>1.79</v>
      </c>
      <c r="DN224" s="4">
        <v>608</v>
      </c>
      <c r="DO224" s="4">
        <v>42.7</v>
      </c>
      <c r="DP224" s="4">
        <v>78.8</v>
      </c>
      <c r="DQ224" s="4">
        <v>9.0299999999999994</v>
      </c>
      <c r="DR224" s="4">
        <v>30.5</v>
      </c>
      <c r="DS224" s="4">
        <v>4.91</v>
      </c>
      <c r="DT224" s="4">
        <v>0.9</v>
      </c>
      <c r="DU224" s="4">
        <v>4.42</v>
      </c>
      <c r="DV224" s="4">
        <v>0.61</v>
      </c>
      <c r="DW224" s="4">
        <v>3.23</v>
      </c>
      <c r="DX224" s="4">
        <v>0.66</v>
      </c>
      <c r="DY224" s="4">
        <v>1.8</v>
      </c>
      <c r="DZ224" s="4">
        <v>0.28000000000000003</v>
      </c>
      <c r="EA224" s="4">
        <v>1.89</v>
      </c>
      <c r="EB224" s="4">
        <v>0.28999999999999998</v>
      </c>
      <c r="EC224" s="4">
        <v>5.99</v>
      </c>
      <c r="ED224" s="4">
        <v>1.26</v>
      </c>
      <c r="EM224" s="4">
        <v>21.4</v>
      </c>
      <c r="EN224" s="1"/>
      <c r="EO224" s="4">
        <v>16</v>
      </c>
      <c r="EP224" s="4">
        <v>3.15</v>
      </c>
      <c r="FP224" s="1" t="s">
        <v>4504</v>
      </c>
    </row>
    <row r="225" spans="1:172" x14ac:dyDescent="0.35">
      <c r="A225" s="1" t="s">
        <v>4501</v>
      </c>
      <c r="C225" s="1" t="s">
        <v>4515</v>
      </c>
      <c r="E225" s="55">
        <v>42.033332999999999</v>
      </c>
      <c r="F225" s="55">
        <v>42.033332999999999</v>
      </c>
      <c r="G225" s="55">
        <v>121.891667</v>
      </c>
      <c r="H225" s="55">
        <v>121.891667</v>
      </c>
      <c r="L225" s="1" t="s">
        <v>4535</v>
      </c>
      <c r="M225" s="1" t="s">
        <v>2033</v>
      </c>
      <c r="Q225" s="54">
        <v>164</v>
      </c>
      <c r="AB225" s="50">
        <v>76.28</v>
      </c>
      <c r="AC225" s="50">
        <v>7.0000000000000007E-2</v>
      </c>
      <c r="AE225" s="50">
        <v>13.17</v>
      </c>
      <c r="AG225" s="4">
        <v>0.59</v>
      </c>
      <c r="AJ225" s="4">
        <v>0.71</v>
      </c>
      <c r="AK225" s="4">
        <v>0.08</v>
      </c>
      <c r="AL225" s="4">
        <v>0.03</v>
      </c>
      <c r="AN225" s="4">
        <v>4.32</v>
      </c>
      <c r="AO225" s="4">
        <v>4.42</v>
      </c>
      <c r="AP225" s="4">
        <v>0.01</v>
      </c>
      <c r="BF225" s="4">
        <v>0.52</v>
      </c>
      <c r="CH225" s="4">
        <v>2.2400000000000002</v>
      </c>
      <c r="CJ225" s="4">
        <v>8.23</v>
      </c>
      <c r="CK225" s="4">
        <v>2.0299999999999998</v>
      </c>
      <c r="CN225" s="4">
        <v>1.04</v>
      </c>
      <c r="CO225" s="4">
        <v>1.24</v>
      </c>
      <c r="CR225" s="4">
        <v>17.600000000000001</v>
      </c>
      <c r="CW225" s="4">
        <v>86.5</v>
      </c>
      <c r="CX225" s="4">
        <v>88</v>
      </c>
      <c r="CY225" s="4">
        <v>5.76</v>
      </c>
      <c r="CZ225" s="4">
        <v>60.1</v>
      </c>
      <c r="DA225" s="4">
        <v>10.4</v>
      </c>
      <c r="DM225" s="4">
        <v>0.81</v>
      </c>
      <c r="DN225" s="4">
        <v>346</v>
      </c>
      <c r="DO225" s="4">
        <v>11.3</v>
      </c>
      <c r="DP225" s="4">
        <v>23.6</v>
      </c>
      <c r="DQ225" s="4">
        <v>3.13</v>
      </c>
      <c r="DR225" s="4">
        <v>11.8</v>
      </c>
      <c r="DS225" s="4">
        <v>2.2400000000000002</v>
      </c>
      <c r="DT225" s="4">
        <v>0.51</v>
      </c>
      <c r="DU225" s="4">
        <v>1.67</v>
      </c>
      <c r="DV225" s="4">
        <v>0.24</v>
      </c>
      <c r="DW225" s="4">
        <v>1.1399999999999999</v>
      </c>
      <c r="DX225" s="4">
        <v>0.2</v>
      </c>
      <c r="DY225" s="4">
        <v>0.54</v>
      </c>
      <c r="DZ225" s="4">
        <v>0.08</v>
      </c>
      <c r="EA225" s="4">
        <v>0.55000000000000004</v>
      </c>
      <c r="EB225" s="4">
        <v>0.08</v>
      </c>
      <c r="EC225" s="4">
        <v>2.4300000000000002</v>
      </c>
      <c r="ED225" s="4">
        <v>0.69</v>
      </c>
      <c r="EM225" s="4">
        <v>22</v>
      </c>
      <c r="EN225" s="1"/>
      <c r="EO225" s="4">
        <v>3.82</v>
      </c>
      <c r="EP225" s="4">
        <v>0.69</v>
      </c>
      <c r="FP225" s="1" t="s">
        <v>4504</v>
      </c>
    </row>
    <row r="226" spans="1:172" x14ac:dyDescent="0.35">
      <c r="A226" s="1" t="s">
        <v>4501</v>
      </c>
      <c r="C226" s="1" t="s">
        <v>4515</v>
      </c>
      <c r="E226" s="55">
        <v>42.033332999999999</v>
      </c>
      <c r="F226" s="55">
        <v>42.033332999999999</v>
      </c>
      <c r="G226" s="55">
        <v>121.891667</v>
      </c>
      <c r="H226" s="55">
        <v>121.891667</v>
      </c>
      <c r="L226" s="1" t="s">
        <v>4536</v>
      </c>
      <c r="M226" s="1" t="s">
        <v>2033</v>
      </c>
      <c r="Q226" s="54">
        <v>164</v>
      </c>
      <c r="AB226" s="50">
        <v>76.37</v>
      </c>
      <c r="AC226" s="50">
        <v>0.06</v>
      </c>
      <c r="AE226" s="50">
        <v>13.32</v>
      </c>
      <c r="AG226" s="4">
        <v>0.52</v>
      </c>
      <c r="AJ226" s="4">
        <v>0.56999999999999995</v>
      </c>
      <c r="AK226" s="4">
        <v>7.0000000000000007E-2</v>
      </c>
      <c r="AL226" s="4">
        <v>0.03</v>
      </c>
      <c r="AN226" s="4">
        <v>4.53</v>
      </c>
      <c r="AO226" s="4">
        <v>4.3499999999999996</v>
      </c>
      <c r="AP226" s="4">
        <v>0.01</v>
      </c>
      <c r="BF226" s="4">
        <v>0.36</v>
      </c>
      <c r="CH226" s="4">
        <v>3.17</v>
      </c>
      <c r="CJ226" s="4">
        <v>8.24</v>
      </c>
      <c r="CK226" s="4">
        <v>2.19</v>
      </c>
      <c r="CN226" s="4">
        <v>0.88</v>
      </c>
      <c r="CO226" s="4">
        <v>1.78</v>
      </c>
      <c r="CR226" s="4">
        <v>19.100000000000001</v>
      </c>
      <c r="CW226" s="4">
        <v>94.5</v>
      </c>
      <c r="CX226" s="4">
        <v>71.2</v>
      </c>
      <c r="CY226" s="4">
        <v>7.94</v>
      </c>
      <c r="CZ226" s="4">
        <v>64</v>
      </c>
      <c r="DA226" s="4">
        <v>10.1</v>
      </c>
      <c r="DM226" s="4">
        <v>0.82</v>
      </c>
      <c r="DN226" s="4">
        <v>269</v>
      </c>
      <c r="DO226" s="4">
        <v>8.15</v>
      </c>
      <c r="DP226" s="4">
        <v>17.5</v>
      </c>
      <c r="DQ226" s="4">
        <v>2.39</v>
      </c>
      <c r="DR226" s="4">
        <v>9.23</v>
      </c>
      <c r="DS226" s="4">
        <v>2.0099999999999998</v>
      </c>
      <c r="DT226" s="4">
        <v>0.48</v>
      </c>
      <c r="DU226" s="4">
        <v>1.62</v>
      </c>
      <c r="DV226" s="4">
        <v>0.26</v>
      </c>
      <c r="DW226" s="4">
        <v>1.4</v>
      </c>
      <c r="DX226" s="4">
        <v>0.26</v>
      </c>
      <c r="DY226" s="4">
        <v>0.73</v>
      </c>
      <c r="DZ226" s="4">
        <v>0.11</v>
      </c>
      <c r="EA226" s="4">
        <v>0.73</v>
      </c>
      <c r="EB226" s="4">
        <v>0.11</v>
      </c>
      <c r="EC226" s="4">
        <v>2.5099999999999998</v>
      </c>
      <c r="ED226" s="4">
        <v>0.75</v>
      </c>
      <c r="EM226" s="4">
        <v>27.3</v>
      </c>
      <c r="EN226" s="1"/>
      <c r="EO226" s="4">
        <v>3.76</v>
      </c>
      <c r="EP226" s="4">
        <v>0.86</v>
      </c>
      <c r="FP226" s="1" t="s">
        <v>4504</v>
      </c>
    </row>
    <row r="227" spans="1:172" x14ac:dyDescent="0.35">
      <c r="A227" s="1" t="s">
        <v>4501</v>
      </c>
      <c r="C227" s="1" t="s">
        <v>4515</v>
      </c>
      <c r="E227" s="55">
        <v>42.033332999999999</v>
      </c>
      <c r="F227" s="55">
        <v>42.033332999999999</v>
      </c>
      <c r="G227" s="55">
        <v>121.891667</v>
      </c>
      <c r="H227" s="55">
        <v>121.891667</v>
      </c>
      <c r="L227" s="1" t="s">
        <v>4537</v>
      </c>
      <c r="M227" s="1" t="s">
        <v>2033</v>
      </c>
      <c r="Q227" s="54">
        <v>164</v>
      </c>
      <c r="AB227" s="50">
        <v>75.98</v>
      </c>
      <c r="AC227" s="50">
        <v>0.1</v>
      </c>
      <c r="AE227" s="50">
        <v>13.46</v>
      </c>
      <c r="AG227" s="4">
        <v>0.74</v>
      </c>
      <c r="AJ227" s="4">
        <v>0.88</v>
      </c>
      <c r="AK227" s="4">
        <v>0.15</v>
      </c>
      <c r="AL227" s="4">
        <v>0.06</v>
      </c>
      <c r="AN227" s="4">
        <v>3.93</v>
      </c>
      <c r="AO227" s="4">
        <v>4.37</v>
      </c>
      <c r="AP227" s="4">
        <v>0.03</v>
      </c>
      <c r="BF227" s="4">
        <v>0.46</v>
      </c>
      <c r="CH227" s="4">
        <v>3.24</v>
      </c>
      <c r="CJ227" s="4">
        <v>8.5299999999999994</v>
      </c>
      <c r="CK227" s="4">
        <v>2.75</v>
      </c>
      <c r="CN227" s="4">
        <v>1.23</v>
      </c>
      <c r="CO227" s="4">
        <v>18.8</v>
      </c>
      <c r="CR227" s="4">
        <v>16.899999999999999</v>
      </c>
      <c r="CW227" s="4">
        <v>95</v>
      </c>
      <c r="CX227" s="4">
        <v>179</v>
      </c>
      <c r="CY227" s="4">
        <v>6.5</v>
      </c>
      <c r="CZ227" s="4">
        <v>63.8</v>
      </c>
      <c r="DA227" s="4">
        <v>10.3</v>
      </c>
      <c r="DM227" s="4">
        <v>1.01</v>
      </c>
      <c r="DN227" s="4">
        <v>1064</v>
      </c>
      <c r="DO227" s="4">
        <v>25.5</v>
      </c>
      <c r="DP227" s="4">
        <v>47.6</v>
      </c>
      <c r="DQ227" s="4">
        <v>5.44</v>
      </c>
      <c r="DR227" s="4">
        <v>16.899999999999999</v>
      </c>
      <c r="DS227" s="4">
        <v>2.97</v>
      </c>
      <c r="DT227" s="4">
        <v>0.65</v>
      </c>
      <c r="DU227" s="4">
        <v>2.2400000000000002</v>
      </c>
      <c r="DV227" s="4">
        <v>0.28000000000000003</v>
      </c>
      <c r="DW227" s="4">
        <v>1.21</v>
      </c>
      <c r="DX227" s="4">
        <v>0.23</v>
      </c>
      <c r="DY227" s="4">
        <v>0.62</v>
      </c>
      <c r="DZ227" s="4">
        <v>0.09</v>
      </c>
      <c r="EA227" s="4">
        <v>0.63</v>
      </c>
      <c r="EB227" s="4">
        <v>0.11</v>
      </c>
      <c r="EC227" s="4">
        <v>2.4300000000000002</v>
      </c>
      <c r="ED227" s="4">
        <v>0.83</v>
      </c>
      <c r="EM227" s="4">
        <v>19.5</v>
      </c>
      <c r="EN227" s="1"/>
      <c r="EO227" s="4">
        <v>5.79</v>
      </c>
      <c r="EP227" s="4">
        <v>0.56999999999999995</v>
      </c>
      <c r="FP227" s="1" t="s">
        <v>4504</v>
      </c>
    </row>
    <row r="228" spans="1:172" x14ac:dyDescent="0.35">
      <c r="A228" s="1" t="s">
        <v>4501</v>
      </c>
      <c r="C228" s="1" t="s">
        <v>4515</v>
      </c>
      <c r="E228" s="55">
        <v>42.033332999999999</v>
      </c>
      <c r="F228" s="55">
        <v>42.033332999999999</v>
      </c>
      <c r="G228" s="55">
        <v>121.891667</v>
      </c>
      <c r="H228" s="55">
        <v>121.891667</v>
      </c>
      <c r="L228" s="1" t="s">
        <v>4538</v>
      </c>
      <c r="M228" s="1" t="s">
        <v>2033</v>
      </c>
      <c r="Q228" s="54">
        <v>164</v>
      </c>
      <c r="AB228" s="50">
        <v>76.09</v>
      </c>
      <c r="AC228" s="50">
        <v>0.12</v>
      </c>
      <c r="AE228" s="50">
        <v>13.41</v>
      </c>
      <c r="AG228" s="4">
        <v>0.94</v>
      </c>
      <c r="AJ228" s="4">
        <v>0.88</v>
      </c>
      <c r="AK228" s="4">
        <v>0.21</v>
      </c>
      <c r="AL228" s="4">
        <v>0.08</v>
      </c>
      <c r="AN228" s="4">
        <v>3.63</v>
      </c>
      <c r="AO228" s="4">
        <v>4.38</v>
      </c>
      <c r="AP228" s="4">
        <v>0.03</v>
      </c>
      <c r="BF228" s="4">
        <v>0.42</v>
      </c>
      <c r="CH228" s="4">
        <v>2.72</v>
      </c>
      <c r="CJ228" s="4">
        <v>11</v>
      </c>
      <c r="CK228" s="4">
        <v>4.46</v>
      </c>
      <c r="CN228" s="4">
        <v>1.51</v>
      </c>
      <c r="CO228" s="4">
        <v>1.41</v>
      </c>
      <c r="CR228" s="4">
        <v>17.600000000000001</v>
      </c>
      <c r="CW228" s="4">
        <v>95.5</v>
      </c>
      <c r="CX228" s="4">
        <v>208</v>
      </c>
      <c r="CY228" s="4">
        <v>9.77</v>
      </c>
      <c r="CZ228" s="4">
        <v>81.599999999999994</v>
      </c>
      <c r="DA228" s="4">
        <v>11.7</v>
      </c>
      <c r="DM228" s="4">
        <v>1.27</v>
      </c>
      <c r="DN228" s="4">
        <v>1102</v>
      </c>
      <c r="DO228" s="4">
        <v>29.3</v>
      </c>
      <c r="DP228" s="4">
        <v>53.6</v>
      </c>
      <c r="DQ228" s="4">
        <v>6.09</v>
      </c>
      <c r="DR228" s="4">
        <v>19.2</v>
      </c>
      <c r="DS228" s="4">
        <v>3.31</v>
      </c>
      <c r="DT228" s="4">
        <v>0.69</v>
      </c>
      <c r="DU228" s="4">
        <v>2.59</v>
      </c>
      <c r="DV228" s="4">
        <v>0.36</v>
      </c>
      <c r="DW228" s="4">
        <v>1.8</v>
      </c>
      <c r="DX228" s="4">
        <v>0.34</v>
      </c>
      <c r="DY228" s="4">
        <v>0.93</v>
      </c>
      <c r="DZ228" s="4">
        <v>0.13</v>
      </c>
      <c r="EA228" s="4">
        <v>0.94</v>
      </c>
      <c r="EB228" s="4">
        <v>0.15</v>
      </c>
      <c r="EC228" s="4">
        <v>3.06</v>
      </c>
      <c r="ED228" s="4">
        <v>0.78</v>
      </c>
      <c r="EM228" s="4">
        <v>18.3</v>
      </c>
      <c r="EN228" s="1"/>
      <c r="EO228" s="4">
        <v>6.65</v>
      </c>
      <c r="EP228" s="4">
        <v>0.68</v>
      </c>
      <c r="FP228" s="1" t="s">
        <v>4504</v>
      </c>
    </row>
    <row r="229" spans="1:172" x14ac:dyDescent="0.35">
      <c r="A229" s="1" t="s">
        <v>4501</v>
      </c>
      <c r="C229" s="1" t="s">
        <v>4515</v>
      </c>
      <c r="E229" s="55">
        <v>42.033332999999999</v>
      </c>
      <c r="F229" s="55">
        <v>42.033332999999999</v>
      </c>
      <c r="G229" s="55">
        <v>121.891667</v>
      </c>
      <c r="H229" s="55">
        <v>121.891667</v>
      </c>
      <c r="L229" s="1" t="s">
        <v>4539</v>
      </c>
      <c r="M229" s="1" t="s">
        <v>2033</v>
      </c>
      <c r="Q229" s="54">
        <v>164</v>
      </c>
      <c r="AB229" s="50">
        <v>74.84</v>
      </c>
      <c r="AC229" s="50">
        <v>0.14000000000000001</v>
      </c>
      <c r="AE229" s="50">
        <v>13.85</v>
      </c>
      <c r="AG229" s="4">
        <v>1.1000000000000001</v>
      </c>
      <c r="AJ229" s="4">
        <v>0.88</v>
      </c>
      <c r="AK229" s="4">
        <v>0.24</v>
      </c>
      <c r="AL229" s="4">
        <v>0.09</v>
      </c>
      <c r="AN229" s="4">
        <v>3.95</v>
      </c>
      <c r="AO229" s="4">
        <v>4.4800000000000004</v>
      </c>
      <c r="AP229" s="4">
        <v>0.03</v>
      </c>
      <c r="BF229" s="4">
        <v>0.44</v>
      </c>
      <c r="CH229" s="4">
        <v>2.76</v>
      </c>
      <c r="CJ229" s="4">
        <v>11.2</v>
      </c>
      <c r="CK229" s="4">
        <v>7.25</v>
      </c>
      <c r="CN229" s="4">
        <v>1.68</v>
      </c>
      <c r="CO229" s="4">
        <v>4.03</v>
      </c>
      <c r="CR229" s="4">
        <v>18.3</v>
      </c>
      <c r="CW229" s="4">
        <v>98.5</v>
      </c>
      <c r="CX229" s="4">
        <v>205</v>
      </c>
      <c r="CY229" s="4">
        <v>12.6</v>
      </c>
      <c r="CZ229" s="4">
        <v>97</v>
      </c>
      <c r="DA229" s="4">
        <v>13.1</v>
      </c>
      <c r="DM229" s="4">
        <v>1.31</v>
      </c>
      <c r="DN229" s="4">
        <v>1216</v>
      </c>
      <c r="DO229" s="4">
        <v>34.4</v>
      </c>
      <c r="DP229" s="4">
        <v>64.099999999999994</v>
      </c>
      <c r="DQ229" s="4">
        <v>7.37</v>
      </c>
      <c r="DR229" s="4">
        <v>23.7</v>
      </c>
      <c r="DS229" s="4">
        <v>4.1100000000000003</v>
      </c>
      <c r="DT229" s="4">
        <v>0.74</v>
      </c>
      <c r="DU229" s="4">
        <v>3.28</v>
      </c>
      <c r="DV229" s="4">
        <v>0.45</v>
      </c>
      <c r="DW229" s="4">
        <v>2.2599999999999998</v>
      </c>
      <c r="DX229" s="4">
        <v>0.45</v>
      </c>
      <c r="DY229" s="4">
        <v>1.22</v>
      </c>
      <c r="DZ229" s="4">
        <v>0.2</v>
      </c>
      <c r="EA229" s="4">
        <v>1.33</v>
      </c>
      <c r="EB229" s="4">
        <v>0.2</v>
      </c>
      <c r="EC229" s="4">
        <v>3.86</v>
      </c>
      <c r="ED229" s="4">
        <v>0.84</v>
      </c>
      <c r="EM229" s="4">
        <v>19</v>
      </c>
      <c r="EN229" s="1"/>
      <c r="EO229" s="4">
        <v>8.34</v>
      </c>
      <c r="EP229" s="4">
        <v>0.9</v>
      </c>
      <c r="FP229" s="1" t="s">
        <v>4504</v>
      </c>
    </row>
    <row r="230" spans="1:172" x14ac:dyDescent="0.35">
      <c r="A230" s="1" t="s">
        <v>4501</v>
      </c>
      <c r="C230" s="1" t="s">
        <v>4515</v>
      </c>
      <c r="E230" s="55">
        <v>42.033332999999999</v>
      </c>
      <c r="F230" s="55">
        <v>42.033332999999999</v>
      </c>
      <c r="G230" s="55">
        <v>121.891667</v>
      </c>
      <c r="H230" s="55">
        <v>121.891667</v>
      </c>
      <c r="L230" s="1" t="s">
        <v>4540</v>
      </c>
      <c r="M230" s="1" t="s">
        <v>2033</v>
      </c>
      <c r="Q230" s="54">
        <v>158</v>
      </c>
      <c r="AB230" s="50">
        <v>71.599999999999994</v>
      </c>
      <c r="AC230" s="50">
        <v>0.23</v>
      </c>
      <c r="AE230" s="50">
        <v>15.37</v>
      </c>
      <c r="AG230" s="4">
        <v>1.77</v>
      </c>
      <c r="AJ230" s="4">
        <v>1.87</v>
      </c>
      <c r="AK230" s="4">
        <v>0.32</v>
      </c>
      <c r="AL230" s="4">
        <v>0.05</v>
      </c>
      <c r="AN230" s="4">
        <v>3.24</v>
      </c>
      <c r="AO230" s="4">
        <v>4.59</v>
      </c>
      <c r="AP230" s="4">
        <v>0.09</v>
      </c>
      <c r="BF230" s="4">
        <v>0.64</v>
      </c>
      <c r="CH230" s="4">
        <v>1.56</v>
      </c>
      <c r="CJ230" s="4">
        <v>14</v>
      </c>
      <c r="CK230" s="4">
        <v>0.84</v>
      </c>
      <c r="CN230" s="4">
        <v>1.65</v>
      </c>
      <c r="CO230" s="4">
        <v>1.02</v>
      </c>
      <c r="CR230" s="4">
        <v>18.899999999999999</v>
      </c>
      <c r="CW230" s="4">
        <v>66.2</v>
      </c>
      <c r="CX230" s="4">
        <v>478</v>
      </c>
      <c r="CY230" s="4">
        <v>8.0299999999999994</v>
      </c>
      <c r="CZ230" s="4">
        <v>109</v>
      </c>
      <c r="DA230" s="4">
        <v>10</v>
      </c>
      <c r="DM230" s="4">
        <v>1.21</v>
      </c>
      <c r="DN230" s="4">
        <v>782</v>
      </c>
      <c r="DO230" s="4">
        <v>26.1</v>
      </c>
      <c r="DP230" s="4">
        <v>51.6</v>
      </c>
      <c r="DQ230" s="4">
        <v>6.21</v>
      </c>
      <c r="DR230" s="4">
        <v>20</v>
      </c>
      <c r="DS230" s="4">
        <v>3.01</v>
      </c>
      <c r="DT230" s="4">
        <v>0.93</v>
      </c>
      <c r="DU230" s="4">
        <v>2.2799999999999998</v>
      </c>
      <c r="DV230" s="4">
        <v>0.28999999999999998</v>
      </c>
      <c r="DW230" s="4">
        <v>1.4</v>
      </c>
      <c r="DX230" s="4">
        <v>0.25</v>
      </c>
      <c r="DY230" s="4">
        <v>0.72</v>
      </c>
      <c r="DZ230" s="4">
        <v>0.1</v>
      </c>
      <c r="EA230" s="4">
        <v>0.7</v>
      </c>
      <c r="EB230" s="4">
        <v>0.11</v>
      </c>
      <c r="EC230" s="4">
        <v>3.44</v>
      </c>
      <c r="ED230" s="4">
        <v>0.76</v>
      </c>
      <c r="EM230" s="4">
        <v>16.8</v>
      </c>
      <c r="EN230" s="1"/>
      <c r="EO230" s="4">
        <v>3.95</v>
      </c>
      <c r="EP230" s="4">
        <v>0.91</v>
      </c>
      <c r="FP230" s="1" t="s">
        <v>4504</v>
      </c>
    </row>
    <row r="231" spans="1:172" x14ac:dyDescent="0.35">
      <c r="A231" s="1" t="s">
        <v>4501</v>
      </c>
      <c r="C231" s="1" t="s">
        <v>4515</v>
      </c>
      <c r="E231" s="55">
        <v>42.033332999999999</v>
      </c>
      <c r="F231" s="55">
        <v>42.033332999999999</v>
      </c>
      <c r="G231" s="55">
        <v>121.891667</v>
      </c>
      <c r="H231" s="55">
        <v>121.891667</v>
      </c>
      <c r="L231" s="1" t="s">
        <v>4541</v>
      </c>
      <c r="M231" s="1" t="s">
        <v>2033</v>
      </c>
      <c r="Q231" s="54">
        <v>158</v>
      </c>
      <c r="AB231" s="50">
        <v>70.5</v>
      </c>
      <c r="AC231" s="50">
        <v>0.23</v>
      </c>
      <c r="AE231" s="50">
        <v>15.15</v>
      </c>
      <c r="AG231" s="4">
        <v>1.86</v>
      </c>
      <c r="AJ231" s="4">
        <v>1.25</v>
      </c>
      <c r="AK231" s="4">
        <v>0.71</v>
      </c>
      <c r="AL231" s="4">
        <v>0.04</v>
      </c>
      <c r="AN231" s="4">
        <v>4.04</v>
      </c>
      <c r="AO231" s="4">
        <v>4.16</v>
      </c>
      <c r="AP231" s="4">
        <v>0.09</v>
      </c>
      <c r="BF231" s="4">
        <v>1.61</v>
      </c>
      <c r="CH231" s="4">
        <v>1.77</v>
      </c>
      <c r="CJ231" s="4">
        <v>14.3</v>
      </c>
      <c r="CN231" s="4">
        <v>1.87</v>
      </c>
      <c r="CO231" s="4">
        <v>0.76</v>
      </c>
      <c r="CR231" s="4">
        <v>18.2</v>
      </c>
      <c r="CW231" s="4">
        <v>116</v>
      </c>
      <c r="CX231" s="4">
        <v>331</v>
      </c>
      <c r="CY231" s="4">
        <v>7.43</v>
      </c>
      <c r="CZ231" s="4">
        <v>132</v>
      </c>
      <c r="DA231" s="4">
        <v>9.41</v>
      </c>
      <c r="DM231" s="4">
        <v>1.37</v>
      </c>
      <c r="DN231" s="4">
        <v>1385</v>
      </c>
      <c r="DO231" s="4">
        <v>30.7</v>
      </c>
      <c r="DP231" s="4">
        <v>54.7</v>
      </c>
      <c r="DQ231" s="4">
        <v>6.87</v>
      </c>
      <c r="DR231" s="4">
        <v>22</v>
      </c>
      <c r="DS231" s="4">
        <v>3.24</v>
      </c>
      <c r="DT231" s="4">
        <v>1.03</v>
      </c>
      <c r="DU231" s="4">
        <v>2.44</v>
      </c>
      <c r="DV231" s="4">
        <v>0.31</v>
      </c>
      <c r="DW231" s="4">
        <v>1.38</v>
      </c>
      <c r="DX231" s="4">
        <v>0.24</v>
      </c>
      <c r="DY231" s="4">
        <v>0.65</v>
      </c>
      <c r="DZ231" s="4">
        <v>0.08</v>
      </c>
      <c r="EA231" s="4">
        <v>0.61</v>
      </c>
      <c r="EB231" s="4">
        <v>0.09</v>
      </c>
      <c r="EC231" s="4">
        <v>3.99</v>
      </c>
      <c r="ED231" s="4">
        <v>0.55000000000000004</v>
      </c>
      <c r="EM231" s="4">
        <v>18.899999999999999</v>
      </c>
      <c r="EN231" s="1"/>
      <c r="EO231" s="4">
        <v>3.94</v>
      </c>
      <c r="EP231" s="4">
        <v>0.82</v>
      </c>
      <c r="FP231" s="1" t="s">
        <v>4504</v>
      </c>
    </row>
    <row r="232" spans="1:172" x14ac:dyDescent="0.35">
      <c r="A232" s="1" t="s">
        <v>4501</v>
      </c>
      <c r="C232" s="1" t="s">
        <v>4515</v>
      </c>
      <c r="E232" s="55">
        <v>42.033332999999999</v>
      </c>
      <c r="F232" s="55">
        <v>42.033332999999999</v>
      </c>
      <c r="G232" s="55">
        <v>121.891667</v>
      </c>
      <c r="H232" s="55">
        <v>121.891667</v>
      </c>
      <c r="L232" s="1" t="s">
        <v>4542</v>
      </c>
      <c r="M232" s="1" t="s">
        <v>2033</v>
      </c>
      <c r="Q232" s="54">
        <v>158</v>
      </c>
      <c r="AB232" s="50">
        <v>70.959999999999994</v>
      </c>
      <c r="AC232" s="50">
        <v>0.39</v>
      </c>
      <c r="AE232" s="50">
        <v>15.39</v>
      </c>
      <c r="AG232" s="4">
        <v>3.05</v>
      </c>
      <c r="AJ232" s="4">
        <v>2.68</v>
      </c>
      <c r="AK232" s="4">
        <v>0.36</v>
      </c>
      <c r="AL232" s="4">
        <v>0.05</v>
      </c>
      <c r="AN232" s="4">
        <v>3.05</v>
      </c>
      <c r="AO232" s="4">
        <v>4.24</v>
      </c>
      <c r="AP232" s="4">
        <v>0.17</v>
      </c>
      <c r="BF232" s="4">
        <v>0.53</v>
      </c>
      <c r="CH232" s="4">
        <v>4.67</v>
      </c>
      <c r="CJ232" s="4">
        <v>41.9</v>
      </c>
      <c r="CK232" s="4">
        <v>6.29</v>
      </c>
      <c r="CN232" s="4">
        <v>5.51</v>
      </c>
      <c r="CO232" s="4">
        <v>2.0699999999999998</v>
      </c>
      <c r="CR232" s="4">
        <v>20.3</v>
      </c>
      <c r="CW232" s="4">
        <v>90.1</v>
      </c>
      <c r="CX232" s="4">
        <v>607</v>
      </c>
      <c r="CY232" s="4">
        <v>11</v>
      </c>
      <c r="CZ232" s="4">
        <v>189</v>
      </c>
      <c r="DA232" s="4">
        <v>10.8</v>
      </c>
      <c r="DM232" s="4">
        <v>1.04</v>
      </c>
      <c r="DN232" s="4">
        <v>869</v>
      </c>
      <c r="DO232" s="4">
        <v>45.1</v>
      </c>
      <c r="DP232" s="4">
        <v>90.9</v>
      </c>
      <c r="DQ232" s="4">
        <v>10.1</v>
      </c>
      <c r="DR232" s="4">
        <v>32.4</v>
      </c>
      <c r="DS232" s="4">
        <v>4.72</v>
      </c>
      <c r="DT232" s="4">
        <v>1.31</v>
      </c>
      <c r="DU232" s="4">
        <v>3.73</v>
      </c>
      <c r="DV232" s="4">
        <v>0.46</v>
      </c>
      <c r="DW232" s="4">
        <v>2.0699999999999998</v>
      </c>
      <c r="DX232" s="4">
        <v>0.37</v>
      </c>
      <c r="DY232" s="4">
        <v>1.03</v>
      </c>
      <c r="DZ232" s="4">
        <v>0.13</v>
      </c>
      <c r="EA232" s="4">
        <v>0.95</v>
      </c>
      <c r="EB232" s="4">
        <v>0.14000000000000001</v>
      </c>
      <c r="EC232" s="4">
        <v>5.3</v>
      </c>
      <c r="ED232" s="4">
        <v>0.78</v>
      </c>
      <c r="EM232" s="4">
        <v>16.399999999999999</v>
      </c>
      <c r="EN232" s="1"/>
      <c r="EO232" s="4">
        <v>5.78</v>
      </c>
      <c r="EP232" s="4">
        <v>1.19</v>
      </c>
      <c r="FP232" s="1" t="s">
        <v>4504</v>
      </c>
    </row>
    <row r="233" spans="1:172" x14ac:dyDescent="0.35">
      <c r="A233" s="1" t="s">
        <v>4501</v>
      </c>
      <c r="C233" s="1" t="s">
        <v>4515</v>
      </c>
      <c r="E233" s="55">
        <v>42.033332999999999</v>
      </c>
      <c r="F233" s="55">
        <v>42.033332999999999</v>
      </c>
      <c r="G233" s="55">
        <v>121.891667</v>
      </c>
      <c r="H233" s="55">
        <v>121.891667</v>
      </c>
      <c r="L233" s="1" t="s">
        <v>4543</v>
      </c>
      <c r="M233" s="1" t="s">
        <v>2050</v>
      </c>
      <c r="Q233" s="54">
        <v>158</v>
      </c>
      <c r="AB233" s="50">
        <v>66.5</v>
      </c>
      <c r="AC233" s="50">
        <v>0.49</v>
      </c>
      <c r="AE233" s="50">
        <v>15.06</v>
      </c>
      <c r="AG233" s="4">
        <v>4.09</v>
      </c>
      <c r="AJ233" s="4">
        <v>3.03</v>
      </c>
      <c r="AK233" s="4">
        <v>1.45</v>
      </c>
      <c r="AL233" s="4">
        <v>0.06</v>
      </c>
      <c r="AN233" s="4">
        <v>3.7</v>
      </c>
      <c r="AO233" s="4">
        <v>4.43</v>
      </c>
      <c r="AP233" s="4">
        <v>0.16</v>
      </c>
      <c r="BF233" s="4">
        <v>0.7</v>
      </c>
      <c r="CH233" s="4">
        <v>2.91</v>
      </c>
      <c r="CJ233" s="4">
        <v>42.2</v>
      </c>
      <c r="CK233" s="4">
        <v>6.84</v>
      </c>
      <c r="CN233" s="4">
        <v>5.01</v>
      </c>
      <c r="CO233" s="4">
        <v>3.11</v>
      </c>
      <c r="CR233" s="4">
        <v>18.2</v>
      </c>
      <c r="CW233" s="4">
        <v>52.6</v>
      </c>
      <c r="CX233" s="4">
        <v>543</v>
      </c>
      <c r="CY233" s="4">
        <v>10.3</v>
      </c>
      <c r="CZ233" s="4">
        <v>166</v>
      </c>
      <c r="DA233" s="4">
        <v>10.6</v>
      </c>
      <c r="DM233" s="4">
        <v>0.96</v>
      </c>
      <c r="DN233" s="4">
        <v>872</v>
      </c>
      <c r="DO233" s="4">
        <v>36</v>
      </c>
      <c r="DP233" s="4">
        <v>76</v>
      </c>
      <c r="DQ233" s="4">
        <v>8.8800000000000008</v>
      </c>
      <c r="DR233" s="4">
        <v>29.4</v>
      </c>
      <c r="DS233" s="4">
        <v>4.3899999999999997</v>
      </c>
      <c r="DT233" s="4">
        <v>1.17</v>
      </c>
      <c r="DU233" s="4">
        <v>3.32</v>
      </c>
      <c r="DV233" s="4">
        <v>0.43</v>
      </c>
      <c r="DW233" s="4">
        <v>1.96</v>
      </c>
      <c r="DX233" s="4">
        <v>0.33</v>
      </c>
      <c r="DY233" s="4">
        <v>0.94</v>
      </c>
      <c r="DZ233" s="4">
        <v>0.12</v>
      </c>
      <c r="EA233" s="4">
        <v>0.87</v>
      </c>
      <c r="EB233" s="4">
        <v>0.13</v>
      </c>
      <c r="EC233" s="4">
        <v>4.4000000000000004</v>
      </c>
      <c r="ED233" s="4">
        <v>1.1000000000000001</v>
      </c>
      <c r="EM233" s="4">
        <v>12.9</v>
      </c>
      <c r="EN233" s="1"/>
      <c r="EO233" s="4">
        <v>7.87</v>
      </c>
      <c r="EP233" s="4">
        <v>1.24</v>
      </c>
      <c r="FP233" s="1" t="s">
        <v>4504</v>
      </c>
    </row>
    <row r="234" spans="1:172" x14ac:dyDescent="0.35">
      <c r="A234" s="1" t="s">
        <v>4501</v>
      </c>
      <c r="C234" s="1" t="s">
        <v>4515</v>
      </c>
      <c r="E234" s="55">
        <v>42.033332999999999</v>
      </c>
      <c r="F234" s="55">
        <v>42.033332999999999</v>
      </c>
      <c r="G234" s="55">
        <v>121.891667</v>
      </c>
      <c r="H234" s="55">
        <v>121.891667</v>
      </c>
      <c r="L234" s="1" t="s">
        <v>4544</v>
      </c>
      <c r="M234" s="1" t="s">
        <v>2033</v>
      </c>
      <c r="Q234" s="54">
        <v>158</v>
      </c>
      <c r="AB234" s="50">
        <v>71.62</v>
      </c>
      <c r="AC234" s="50">
        <v>0.23</v>
      </c>
      <c r="AE234" s="50">
        <v>14.95</v>
      </c>
      <c r="AG234" s="4">
        <v>2.31</v>
      </c>
      <c r="AJ234" s="4">
        <v>1.79</v>
      </c>
      <c r="AK234" s="4">
        <v>0.77</v>
      </c>
      <c r="AL234" s="4">
        <v>0.06</v>
      </c>
      <c r="AN234" s="4">
        <v>3.12</v>
      </c>
      <c r="AO234" s="4">
        <v>4.1100000000000003</v>
      </c>
      <c r="AP234" s="4">
        <v>0.11</v>
      </c>
      <c r="BF234" s="4">
        <v>0.66</v>
      </c>
      <c r="CH234" s="4">
        <v>3.12</v>
      </c>
      <c r="CJ234" s="4">
        <v>19.7</v>
      </c>
      <c r="CK234" s="4">
        <v>2.5299999999999998</v>
      </c>
      <c r="CN234" s="4">
        <v>4.12</v>
      </c>
      <c r="CO234" s="4">
        <v>1.78</v>
      </c>
      <c r="CR234" s="4">
        <v>18</v>
      </c>
      <c r="CW234" s="4">
        <v>83.6</v>
      </c>
      <c r="CX234" s="4">
        <v>508</v>
      </c>
      <c r="CY234" s="4">
        <v>9.8699999999999992</v>
      </c>
      <c r="CZ234" s="4">
        <v>134</v>
      </c>
      <c r="DA234" s="4">
        <v>10.5</v>
      </c>
      <c r="DM234" s="4">
        <v>1.23</v>
      </c>
      <c r="DN234" s="4">
        <v>624</v>
      </c>
      <c r="DO234" s="4">
        <v>28.8</v>
      </c>
      <c r="DP234" s="4">
        <v>49.3</v>
      </c>
      <c r="DQ234" s="4">
        <v>5.19</v>
      </c>
      <c r="DR234" s="4">
        <v>18.7</v>
      </c>
      <c r="DS234" s="4">
        <v>3.27</v>
      </c>
      <c r="DT234" s="4">
        <v>0.74</v>
      </c>
      <c r="DU234" s="4">
        <v>2.76</v>
      </c>
      <c r="DV234" s="4">
        <v>0.32</v>
      </c>
      <c r="DW234" s="4">
        <v>1.89</v>
      </c>
      <c r="DX234" s="4">
        <v>0.35</v>
      </c>
      <c r="DY234" s="4">
        <v>1.01</v>
      </c>
      <c r="DZ234" s="4">
        <v>0.15</v>
      </c>
      <c r="EA234" s="4">
        <v>1.03</v>
      </c>
      <c r="EB234" s="4">
        <v>0.14000000000000001</v>
      </c>
      <c r="EC234" s="4">
        <v>2.97</v>
      </c>
      <c r="ED234" s="4">
        <v>1.1100000000000001</v>
      </c>
      <c r="EM234" s="4">
        <v>20.100000000000001</v>
      </c>
      <c r="EN234" s="1"/>
      <c r="EO234" s="4">
        <v>5.72</v>
      </c>
      <c r="EP234" s="4">
        <v>0.98</v>
      </c>
      <c r="FP234" s="1" t="s">
        <v>4504</v>
      </c>
    </row>
    <row r="235" spans="1:172" x14ac:dyDescent="0.35">
      <c r="A235" s="1" t="s">
        <v>4501</v>
      </c>
      <c r="C235" s="1" t="s">
        <v>4515</v>
      </c>
      <c r="E235" s="55">
        <v>42.033332999999999</v>
      </c>
      <c r="F235" s="55">
        <v>42.033332999999999</v>
      </c>
      <c r="G235" s="55">
        <v>121.891667</v>
      </c>
      <c r="H235" s="55">
        <v>121.891667</v>
      </c>
      <c r="L235" s="1" t="s">
        <v>4545</v>
      </c>
      <c r="M235" s="1" t="s">
        <v>2033</v>
      </c>
      <c r="Q235" s="54">
        <v>158</v>
      </c>
      <c r="AB235" s="50">
        <v>73.12</v>
      </c>
      <c r="AC235" s="50">
        <v>0.3</v>
      </c>
      <c r="AE235" s="50">
        <v>14.5</v>
      </c>
      <c r="AG235" s="4">
        <v>1.9</v>
      </c>
      <c r="AJ235" s="4">
        <v>1.87</v>
      </c>
      <c r="AK235" s="4">
        <v>0.79</v>
      </c>
      <c r="AL235" s="4">
        <v>7.0000000000000007E-2</v>
      </c>
      <c r="AN235" s="4">
        <v>3.15</v>
      </c>
      <c r="AO235" s="4">
        <v>3.76</v>
      </c>
      <c r="AP235" s="4">
        <v>0.08</v>
      </c>
      <c r="BF235" s="4">
        <v>0.53</v>
      </c>
      <c r="CH235" s="4">
        <v>2.74</v>
      </c>
      <c r="CJ235" s="4">
        <v>25.2</v>
      </c>
      <c r="CK235" s="4">
        <v>4.6100000000000003</v>
      </c>
      <c r="CN235" s="4">
        <v>2.75</v>
      </c>
      <c r="CO235" s="4">
        <v>2.38</v>
      </c>
      <c r="CR235" s="4">
        <v>18.2</v>
      </c>
      <c r="CW235" s="4">
        <v>91.8</v>
      </c>
      <c r="CX235" s="4">
        <v>254</v>
      </c>
      <c r="CY235" s="4">
        <v>10.8</v>
      </c>
      <c r="CZ235" s="4">
        <v>117</v>
      </c>
      <c r="DA235" s="4">
        <v>12.3</v>
      </c>
      <c r="DM235" s="4">
        <v>1.82</v>
      </c>
      <c r="DN235" s="4">
        <v>677</v>
      </c>
      <c r="DO235" s="4">
        <v>30.9</v>
      </c>
      <c r="DP235" s="4">
        <v>56.3</v>
      </c>
      <c r="DQ235" s="4">
        <v>5.91</v>
      </c>
      <c r="DR235" s="4">
        <v>20.8</v>
      </c>
      <c r="DS235" s="4">
        <v>3.41</v>
      </c>
      <c r="DT235" s="4">
        <v>0.67</v>
      </c>
      <c r="DU235" s="4">
        <v>2.73</v>
      </c>
      <c r="DV235" s="4">
        <v>0.35</v>
      </c>
      <c r="DW235" s="4">
        <v>1.97</v>
      </c>
      <c r="DX235" s="4">
        <v>0.39</v>
      </c>
      <c r="DY235" s="4">
        <v>1.07</v>
      </c>
      <c r="DZ235" s="4">
        <v>0.16</v>
      </c>
      <c r="EA235" s="4">
        <v>0.99</v>
      </c>
      <c r="EB235" s="4">
        <v>0.15</v>
      </c>
      <c r="EC235" s="4">
        <v>3.82</v>
      </c>
      <c r="ED235" s="4">
        <v>1.29</v>
      </c>
      <c r="EM235" s="4">
        <v>18.7</v>
      </c>
      <c r="EN235" s="1"/>
      <c r="EO235" s="4">
        <v>11.2</v>
      </c>
      <c r="EP235" s="4">
        <v>2.21</v>
      </c>
      <c r="FP235" s="1" t="s">
        <v>4504</v>
      </c>
    </row>
    <row r="236" spans="1:172" x14ac:dyDescent="0.35">
      <c r="A236" s="1" t="s">
        <v>4501</v>
      </c>
      <c r="C236" s="1" t="s">
        <v>4515</v>
      </c>
      <c r="E236" s="55">
        <v>42.033332999999999</v>
      </c>
      <c r="F236" s="55">
        <v>42.033332999999999</v>
      </c>
      <c r="G236" s="55">
        <v>121.891667</v>
      </c>
      <c r="H236" s="55">
        <v>121.891667</v>
      </c>
      <c r="L236" s="1" t="s">
        <v>4546</v>
      </c>
      <c r="M236" s="1" t="s">
        <v>2033</v>
      </c>
      <c r="Q236" s="54">
        <v>158</v>
      </c>
      <c r="AB236" s="50">
        <v>72.67</v>
      </c>
      <c r="AC236" s="50">
        <v>0.2</v>
      </c>
      <c r="AE236" s="50">
        <v>14.68</v>
      </c>
      <c r="AG236" s="4">
        <v>1.74</v>
      </c>
      <c r="AJ236" s="4">
        <v>1.69</v>
      </c>
      <c r="AK236" s="4">
        <v>0.4</v>
      </c>
      <c r="AL236" s="4">
        <v>0.04</v>
      </c>
      <c r="AN236" s="4">
        <v>4.05</v>
      </c>
      <c r="AO236" s="4">
        <v>4.22</v>
      </c>
      <c r="AP236" s="4">
        <v>0.09</v>
      </c>
      <c r="BF236" s="4">
        <v>0.35</v>
      </c>
      <c r="CH236" s="4">
        <v>3.01</v>
      </c>
      <c r="CJ236" s="4">
        <v>15.2</v>
      </c>
      <c r="CK236" s="4">
        <v>1.86</v>
      </c>
      <c r="CN236" s="4">
        <v>2.42</v>
      </c>
      <c r="CO236" s="4">
        <v>0.76</v>
      </c>
      <c r="CR236" s="4">
        <v>17.600000000000001</v>
      </c>
      <c r="CW236" s="4">
        <v>77.8</v>
      </c>
      <c r="CX236" s="4">
        <v>451</v>
      </c>
      <c r="CY236" s="4">
        <v>6.25</v>
      </c>
      <c r="CZ236" s="4">
        <v>119</v>
      </c>
      <c r="DA236" s="4">
        <v>6.73</v>
      </c>
      <c r="DM236" s="4">
        <v>1.1599999999999999</v>
      </c>
      <c r="DN236" s="4">
        <v>828</v>
      </c>
      <c r="DO236" s="4">
        <v>20.3</v>
      </c>
      <c r="DP236" s="4">
        <v>38.1</v>
      </c>
      <c r="DQ236" s="4">
        <v>4.5599999999999996</v>
      </c>
      <c r="DR236" s="4">
        <v>24.6</v>
      </c>
      <c r="DS236" s="4">
        <v>2.72</v>
      </c>
      <c r="DT236" s="4">
        <v>0.71</v>
      </c>
      <c r="DU236" s="4">
        <v>1.89</v>
      </c>
      <c r="DV236" s="4">
        <v>0.26</v>
      </c>
      <c r="DW236" s="4">
        <v>1.19</v>
      </c>
      <c r="DX236" s="4">
        <v>0.22</v>
      </c>
      <c r="DY236" s="4">
        <v>0.64</v>
      </c>
      <c r="DZ236" s="4">
        <v>0.11</v>
      </c>
      <c r="EA236" s="4">
        <v>0.75</v>
      </c>
      <c r="EB236" s="4">
        <v>0.12</v>
      </c>
      <c r="EC236" s="4">
        <v>3.66</v>
      </c>
      <c r="ED236" s="4">
        <v>0.36</v>
      </c>
      <c r="EM236" s="4">
        <v>17.399999999999999</v>
      </c>
      <c r="EN236" s="1"/>
      <c r="EO236" s="4">
        <v>4.0599999999999996</v>
      </c>
      <c r="EP236" s="4">
        <v>0.73</v>
      </c>
      <c r="FP236" s="1" t="s">
        <v>4504</v>
      </c>
    </row>
    <row r="237" spans="1:172" x14ac:dyDescent="0.35">
      <c r="A237" s="1" t="s">
        <v>4547</v>
      </c>
      <c r="C237" s="1" t="s">
        <v>4548</v>
      </c>
      <c r="D237" s="1" t="s">
        <v>4549</v>
      </c>
      <c r="E237" s="56">
        <v>41.8414</v>
      </c>
      <c r="F237" s="56">
        <v>41.8414</v>
      </c>
      <c r="G237" s="56">
        <v>120.766817</v>
      </c>
      <c r="H237" s="56">
        <v>120.766817</v>
      </c>
      <c r="L237" s="1" t="s">
        <v>4550</v>
      </c>
      <c r="M237" s="1" t="s">
        <v>2658</v>
      </c>
      <c r="Q237" s="54">
        <v>166</v>
      </c>
      <c r="AB237" s="50">
        <v>53.24</v>
      </c>
      <c r="AC237" s="50">
        <v>1.0900000000000001</v>
      </c>
      <c r="AE237" s="50">
        <v>18.28</v>
      </c>
      <c r="AG237" s="4">
        <v>8.83</v>
      </c>
      <c r="AJ237" s="4">
        <v>6.86</v>
      </c>
      <c r="AK237" s="4">
        <v>3.16</v>
      </c>
      <c r="AL237" s="4">
        <v>0.14000000000000001</v>
      </c>
      <c r="AN237" s="4">
        <v>1.74</v>
      </c>
      <c r="AO237" s="4">
        <v>3.99</v>
      </c>
      <c r="AP237" s="4">
        <v>0.33</v>
      </c>
      <c r="BF237" s="4">
        <v>1.61</v>
      </c>
      <c r="CH237" s="4">
        <v>17.3</v>
      </c>
      <c r="CK237" s="4">
        <v>2.35</v>
      </c>
      <c r="CO237" s="4">
        <v>5.3</v>
      </c>
      <c r="CW237" s="4">
        <v>35.1</v>
      </c>
      <c r="CX237" s="4">
        <v>658</v>
      </c>
      <c r="CY237" s="4">
        <v>20.9</v>
      </c>
      <c r="CZ237" s="4">
        <v>163</v>
      </c>
      <c r="DA237" s="4">
        <v>8.6999999999999993</v>
      </c>
      <c r="DN237" s="4">
        <v>621</v>
      </c>
      <c r="DO237" s="4">
        <v>23.2</v>
      </c>
      <c r="DP237" s="4">
        <v>51.6</v>
      </c>
      <c r="DQ237" s="4">
        <v>6.65</v>
      </c>
      <c r="DR237" s="4">
        <v>28</v>
      </c>
      <c r="DS237" s="4">
        <v>5.4</v>
      </c>
      <c r="DT237" s="4">
        <v>1.59</v>
      </c>
      <c r="DU237" s="4">
        <v>4.9400000000000004</v>
      </c>
      <c r="DV237" s="4">
        <v>0.75</v>
      </c>
      <c r="DW237" s="4">
        <v>4.1900000000000004</v>
      </c>
      <c r="DX237" s="4">
        <v>0.8</v>
      </c>
      <c r="DY237" s="4">
        <v>2.13</v>
      </c>
      <c r="DZ237" s="4">
        <v>0.32800000000000001</v>
      </c>
      <c r="EA237" s="4">
        <v>2.04</v>
      </c>
      <c r="EB237" s="4">
        <v>0.32</v>
      </c>
      <c r="EC237" s="4">
        <v>3.9</v>
      </c>
      <c r="ED237" s="4">
        <v>0.52</v>
      </c>
      <c r="EM237" s="4">
        <v>6.2</v>
      </c>
      <c r="EO237" s="4">
        <v>1.97</v>
      </c>
      <c r="EP237" s="4">
        <v>0.40300000000000002</v>
      </c>
      <c r="FP237" s="1" t="s">
        <v>4551</v>
      </c>
    </row>
    <row r="238" spans="1:172" x14ac:dyDescent="0.35">
      <c r="A238" s="1" t="s">
        <v>4552</v>
      </c>
      <c r="C238" s="1" t="s">
        <v>4548</v>
      </c>
      <c r="D238" s="1" t="s">
        <v>4549</v>
      </c>
      <c r="E238" s="56">
        <v>41.8414</v>
      </c>
      <c r="F238" s="56">
        <v>41.8414</v>
      </c>
      <c r="G238" s="56">
        <v>120.766817</v>
      </c>
      <c r="H238" s="56">
        <v>120.766817</v>
      </c>
      <c r="L238" s="1" t="s">
        <v>4553</v>
      </c>
      <c r="M238" s="1" t="s">
        <v>2658</v>
      </c>
      <c r="Q238" s="58">
        <v>166</v>
      </c>
      <c r="AB238" s="50">
        <v>52.37</v>
      </c>
      <c r="AC238" s="50">
        <v>1.02</v>
      </c>
      <c r="AE238" s="50">
        <v>16.5</v>
      </c>
      <c r="AG238" s="4">
        <v>8.4700000000000006</v>
      </c>
      <c r="AJ238" s="4">
        <v>8.19</v>
      </c>
      <c r="AK238" s="4">
        <v>1.61</v>
      </c>
      <c r="AL238" s="4">
        <v>0.19</v>
      </c>
      <c r="AN238" s="4">
        <v>2.69</v>
      </c>
      <c r="AO238" s="4">
        <v>3.98</v>
      </c>
      <c r="AP238" s="4">
        <v>0.26</v>
      </c>
      <c r="BF238" s="4">
        <v>4.96</v>
      </c>
      <c r="CH238" s="4">
        <v>18.2</v>
      </c>
      <c r="CK238" s="4">
        <v>5.33</v>
      </c>
      <c r="CO238" s="4">
        <v>9.16</v>
      </c>
      <c r="CW238" s="4">
        <v>76</v>
      </c>
      <c r="CX238" s="4">
        <v>460</v>
      </c>
      <c r="CY238" s="4">
        <v>18.2</v>
      </c>
      <c r="CZ238" s="4">
        <v>130</v>
      </c>
      <c r="DA238" s="4">
        <v>8.4</v>
      </c>
      <c r="DN238" s="4">
        <v>1201</v>
      </c>
      <c r="DO238" s="4">
        <v>20.2</v>
      </c>
      <c r="DP238" s="4">
        <v>43</v>
      </c>
      <c r="DQ238" s="4">
        <v>5.67</v>
      </c>
      <c r="DR238" s="4">
        <v>23.9</v>
      </c>
      <c r="DS238" s="4">
        <v>4.8600000000000003</v>
      </c>
      <c r="DT238" s="4">
        <v>1.48</v>
      </c>
      <c r="DU238" s="4">
        <v>4.58</v>
      </c>
      <c r="DV238" s="4">
        <v>0.69</v>
      </c>
      <c r="DW238" s="4">
        <v>3.83</v>
      </c>
      <c r="DX238" s="4">
        <v>0.75</v>
      </c>
      <c r="DY238" s="4">
        <v>1.89</v>
      </c>
      <c r="DZ238" s="4">
        <v>0.29199999999999998</v>
      </c>
      <c r="EA238" s="4">
        <v>1.85</v>
      </c>
      <c r="EB238" s="4">
        <v>0.3</v>
      </c>
      <c r="EC238" s="4">
        <v>3.4</v>
      </c>
      <c r="ED238" s="4">
        <v>0.48</v>
      </c>
      <c r="EM238" s="4">
        <v>6.8</v>
      </c>
      <c r="EO238" s="4">
        <v>1.58</v>
      </c>
      <c r="EP238" s="4">
        <v>0.34300000000000003</v>
      </c>
      <c r="FP238" s="1" t="s">
        <v>4551</v>
      </c>
    </row>
    <row r="239" spans="1:172" x14ac:dyDescent="0.35">
      <c r="A239" s="1" t="s">
        <v>4552</v>
      </c>
      <c r="C239" s="1" t="s">
        <v>4548</v>
      </c>
      <c r="D239" s="1" t="s">
        <v>4549</v>
      </c>
      <c r="E239" s="56">
        <v>41.8414</v>
      </c>
      <c r="F239" s="56">
        <v>41.8414</v>
      </c>
      <c r="G239" s="56">
        <v>120.766817</v>
      </c>
      <c r="H239" s="56">
        <v>120.766817</v>
      </c>
      <c r="L239" s="1" t="s">
        <v>4554</v>
      </c>
      <c r="M239" s="1" t="s">
        <v>382</v>
      </c>
      <c r="Q239" s="58">
        <v>157</v>
      </c>
      <c r="AB239" s="50">
        <v>54.9</v>
      </c>
      <c r="AC239" s="50">
        <v>1.1599999999999999</v>
      </c>
      <c r="AE239" s="50">
        <v>18.510000000000002</v>
      </c>
      <c r="AG239" s="4">
        <v>5.88</v>
      </c>
      <c r="AJ239" s="4">
        <v>4.42</v>
      </c>
      <c r="AK239" s="4">
        <v>3.9</v>
      </c>
      <c r="AL239" s="4">
        <v>0.1</v>
      </c>
      <c r="AN239" s="4">
        <v>2.25</v>
      </c>
      <c r="AO239" s="4">
        <v>4.6900000000000004</v>
      </c>
      <c r="AP239" s="4">
        <v>0.35</v>
      </c>
      <c r="BF239" s="4">
        <v>4.0199999999999996</v>
      </c>
      <c r="CH239" s="4">
        <v>20</v>
      </c>
      <c r="CK239" s="4">
        <v>6.85</v>
      </c>
      <c r="CO239" s="4">
        <v>10.3</v>
      </c>
      <c r="CW239" s="4">
        <v>36.9</v>
      </c>
      <c r="CX239" s="4">
        <v>444</v>
      </c>
      <c r="CY239" s="4">
        <v>21.1</v>
      </c>
      <c r="CZ239" s="4">
        <v>131</v>
      </c>
      <c r="DA239" s="4">
        <v>6</v>
      </c>
      <c r="DN239" s="4">
        <v>822</v>
      </c>
      <c r="DO239" s="4">
        <v>21</v>
      </c>
      <c r="DP239" s="4">
        <v>46</v>
      </c>
      <c r="DQ239" s="4">
        <v>5.97</v>
      </c>
      <c r="DR239" s="4">
        <v>23.9</v>
      </c>
      <c r="DS239" s="4">
        <v>5.1100000000000003</v>
      </c>
      <c r="DT239" s="4">
        <v>1.46</v>
      </c>
      <c r="DU239" s="4">
        <v>4.58</v>
      </c>
      <c r="DV239" s="4">
        <v>0.66800000000000004</v>
      </c>
      <c r="DW239" s="4">
        <v>3.61</v>
      </c>
      <c r="DX239" s="4">
        <v>0.76500000000000001</v>
      </c>
      <c r="DY239" s="4">
        <v>1.83</v>
      </c>
      <c r="DZ239" s="4">
        <v>0.27900000000000003</v>
      </c>
      <c r="EA239" s="4">
        <v>1.73</v>
      </c>
      <c r="EB239" s="4">
        <v>0.24399999999999999</v>
      </c>
      <c r="EC239" s="4">
        <v>3.2</v>
      </c>
      <c r="ED239" s="4">
        <v>0.28000000000000003</v>
      </c>
      <c r="EM239" s="4">
        <v>8</v>
      </c>
      <c r="EO239" s="4">
        <v>1.51</v>
      </c>
      <c r="EP239" s="4">
        <v>0.314</v>
      </c>
      <c r="FP239" s="1" t="s">
        <v>4551</v>
      </c>
    </row>
    <row r="240" spans="1:172" x14ac:dyDescent="0.35">
      <c r="A240" s="1" t="s">
        <v>4552</v>
      </c>
      <c r="C240" s="1" t="s">
        <v>4548</v>
      </c>
      <c r="D240" s="1" t="s">
        <v>4549</v>
      </c>
      <c r="E240" s="56">
        <v>41.8414</v>
      </c>
      <c r="F240" s="56">
        <v>41.8414</v>
      </c>
      <c r="G240" s="56">
        <v>120.766817</v>
      </c>
      <c r="H240" s="56">
        <v>120.766817</v>
      </c>
      <c r="L240" s="1" t="s">
        <v>4555</v>
      </c>
      <c r="M240" s="1" t="s">
        <v>390</v>
      </c>
      <c r="Q240" s="58">
        <v>157</v>
      </c>
      <c r="AB240" s="50">
        <v>65.260000000000005</v>
      </c>
      <c r="AC240" s="50">
        <v>0.5</v>
      </c>
      <c r="AE240" s="50">
        <v>16.27</v>
      </c>
      <c r="AG240" s="4">
        <v>4.7300000000000004</v>
      </c>
      <c r="AJ240" s="4">
        <v>1.67</v>
      </c>
      <c r="AK240" s="4">
        <v>0.24</v>
      </c>
      <c r="AL240" s="4">
        <v>0.06</v>
      </c>
      <c r="AN240" s="4">
        <v>4.96</v>
      </c>
      <c r="AO240" s="4">
        <v>4.55</v>
      </c>
      <c r="AP240" s="4">
        <v>0.19</v>
      </c>
      <c r="BF240" s="4">
        <v>1.57</v>
      </c>
      <c r="CH240" s="4">
        <v>6.5</v>
      </c>
      <c r="CK240" s="4">
        <v>0.35</v>
      </c>
      <c r="CW240" s="4">
        <v>162</v>
      </c>
      <c r="CX240" s="4">
        <v>295</v>
      </c>
      <c r="CY240" s="4">
        <v>36.299999999999997</v>
      </c>
      <c r="CZ240" s="4">
        <v>440</v>
      </c>
      <c r="DA240" s="4">
        <v>23.5</v>
      </c>
      <c r="DN240" s="4">
        <v>1318</v>
      </c>
      <c r="DO240" s="4">
        <v>65.7</v>
      </c>
      <c r="DP240" s="4">
        <v>109</v>
      </c>
      <c r="DQ240" s="4">
        <v>15.5</v>
      </c>
      <c r="DR240" s="4">
        <v>53.7</v>
      </c>
      <c r="DS240" s="4">
        <v>9.58</v>
      </c>
      <c r="DT240" s="4">
        <v>1.81</v>
      </c>
      <c r="DU240" s="4">
        <v>8.06</v>
      </c>
      <c r="DV240" s="4">
        <v>1.1000000000000001</v>
      </c>
      <c r="DW240" s="4">
        <v>5.87</v>
      </c>
      <c r="DX240" s="4">
        <v>1.25</v>
      </c>
      <c r="DY240" s="4">
        <v>3.28</v>
      </c>
      <c r="DZ240" s="4">
        <v>0.55000000000000004</v>
      </c>
      <c r="EA240" s="4">
        <v>3.7</v>
      </c>
      <c r="EB240" s="4">
        <v>0.56000000000000005</v>
      </c>
      <c r="EC240" s="4">
        <v>11.7</v>
      </c>
      <c r="ED240" s="4">
        <v>1.1499999999999999</v>
      </c>
      <c r="EM240" s="4">
        <v>27</v>
      </c>
      <c r="EO240" s="4">
        <v>10</v>
      </c>
      <c r="EP240" s="4">
        <v>2.11</v>
      </c>
      <c r="FP240" s="1" t="s">
        <v>4551</v>
      </c>
    </row>
    <row r="241" spans="1:172" x14ac:dyDescent="0.35">
      <c r="A241" s="1" t="s">
        <v>4552</v>
      </c>
      <c r="C241" s="1" t="s">
        <v>4548</v>
      </c>
      <c r="D241" s="1" t="s">
        <v>4549</v>
      </c>
      <c r="E241" s="56">
        <v>41.8414</v>
      </c>
      <c r="F241" s="56">
        <v>41.8414</v>
      </c>
      <c r="G241" s="56">
        <v>120.766817</v>
      </c>
      <c r="H241" s="56">
        <v>120.766817</v>
      </c>
      <c r="L241" s="1" t="s">
        <v>4556</v>
      </c>
      <c r="M241" s="1" t="s">
        <v>390</v>
      </c>
      <c r="Q241" s="58">
        <v>157</v>
      </c>
      <c r="AB241" s="50">
        <v>65.86</v>
      </c>
      <c r="AC241" s="50">
        <v>0.5</v>
      </c>
      <c r="AE241" s="50">
        <v>16.27</v>
      </c>
      <c r="AG241" s="4">
        <v>4.29</v>
      </c>
      <c r="AJ241" s="4">
        <v>1.75</v>
      </c>
      <c r="AK241" s="4">
        <v>0.24</v>
      </c>
      <c r="AL241" s="4">
        <v>0.06</v>
      </c>
      <c r="AN241" s="4">
        <v>4.96</v>
      </c>
      <c r="AO241" s="4">
        <v>4.62</v>
      </c>
      <c r="AP241" s="4">
        <v>0.18</v>
      </c>
      <c r="BF241" s="4">
        <v>1.31</v>
      </c>
      <c r="CH241" s="4">
        <v>6.6</v>
      </c>
      <c r="CK241" s="4">
        <v>1.19</v>
      </c>
      <c r="CO241" s="4">
        <v>5.13</v>
      </c>
      <c r="CW241" s="4">
        <v>163</v>
      </c>
      <c r="CX241" s="4">
        <v>305</v>
      </c>
      <c r="CY241" s="4">
        <v>38.5</v>
      </c>
      <c r="CZ241" s="4">
        <v>442</v>
      </c>
      <c r="DA241" s="4">
        <v>23.9</v>
      </c>
      <c r="DN241" s="4">
        <v>1288</v>
      </c>
      <c r="DO241" s="4">
        <v>65.599999999999994</v>
      </c>
      <c r="DP241" s="4">
        <v>107</v>
      </c>
      <c r="DQ241" s="4">
        <v>15.5</v>
      </c>
      <c r="DR241" s="4">
        <v>54.2</v>
      </c>
      <c r="DS241" s="4">
        <v>9.58</v>
      </c>
      <c r="DT241" s="4">
        <v>1.8</v>
      </c>
      <c r="DU241" s="4">
        <v>8.31</v>
      </c>
      <c r="DV241" s="4">
        <v>1.1200000000000001</v>
      </c>
      <c r="DW241" s="4">
        <v>6.09</v>
      </c>
      <c r="DX241" s="4">
        <v>1.28</v>
      </c>
      <c r="DY241" s="4">
        <v>3.35</v>
      </c>
      <c r="DZ241" s="4">
        <v>0.55000000000000004</v>
      </c>
      <c r="EA241" s="4">
        <v>3.7</v>
      </c>
      <c r="EB241" s="4">
        <v>0.55000000000000004</v>
      </c>
      <c r="EC241" s="4">
        <v>11.75</v>
      </c>
      <c r="ED241" s="4">
        <v>1.17</v>
      </c>
      <c r="EM241" s="4">
        <v>24.1</v>
      </c>
      <c r="EO241" s="4">
        <v>10.37</v>
      </c>
      <c r="EP241" s="4">
        <v>2.33</v>
      </c>
      <c r="FP241" s="1" t="s">
        <v>4551</v>
      </c>
    </row>
    <row r="242" spans="1:172" x14ac:dyDescent="0.35">
      <c r="A242" s="1" t="s">
        <v>4552</v>
      </c>
      <c r="C242" s="1" t="s">
        <v>4548</v>
      </c>
      <c r="D242" s="1" t="s">
        <v>4549</v>
      </c>
      <c r="E242" s="56">
        <v>41.8414</v>
      </c>
      <c r="F242" s="56">
        <v>41.8414</v>
      </c>
      <c r="G242" s="56">
        <v>120.766817</v>
      </c>
      <c r="H242" s="56">
        <v>120.766817</v>
      </c>
      <c r="L242" s="1" t="s">
        <v>4557</v>
      </c>
      <c r="M242" s="1" t="s">
        <v>390</v>
      </c>
      <c r="Q242" s="58">
        <v>157</v>
      </c>
      <c r="AB242" s="50">
        <v>64.400000000000006</v>
      </c>
      <c r="AC242" s="50">
        <v>0.56999999999999995</v>
      </c>
      <c r="AE242" s="50">
        <v>16.760000000000002</v>
      </c>
      <c r="AG242" s="4">
        <v>4.66</v>
      </c>
      <c r="AJ242" s="4">
        <v>1.54</v>
      </c>
      <c r="AK242" s="4">
        <v>0.42</v>
      </c>
      <c r="AL242" s="4">
        <v>0.03</v>
      </c>
      <c r="AN242" s="4">
        <v>4.88</v>
      </c>
      <c r="AO242" s="4">
        <v>4.62</v>
      </c>
      <c r="AP242" s="4">
        <v>0.2</v>
      </c>
      <c r="BF242" s="4">
        <v>1.84</v>
      </c>
      <c r="CH242" s="4">
        <v>7</v>
      </c>
      <c r="CK242" s="4">
        <v>0.1</v>
      </c>
      <c r="CW242" s="4">
        <v>159</v>
      </c>
      <c r="CX242" s="4">
        <v>355</v>
      </c>
      <c r="CY242" s="4">
        <v>35.5</v>
      </c>
      <c r="CZ242" s="4">
        <v>439</v>
      </c>
      <c r="DA242" s="4">
        <v>24</v>
      </c>
      <c r="DN242" s="4">
        <v>1340</v>
      </c>
      <c r="DO242" s="4">
        <v>62.8</v>
      </c>
      <c r="DP242" s="4">
        <v>104</v>
      </c>
      <c r="DQ242" s="4">
        <v>14.9</v>
      </c>
      <c r="DR242" s="4">
        <v>52.1</v>
      </c>
      <c r="DS242" s="4">
        <v>9.1300000000000008</v>
      </c>
      <c r="DT242" s="4">
        <v>1.79</v>
      </c>
      <c r="DU242" s="4">
        <v>7.59</v>
      </c>
      <c r="DV242" s="4">
        <v>1.03</v>
      </c>
      <c r="DW242" s="4">
        <v>5.56</v>
      </c>
      <c r="DX242" s="4">
        <v>1.18</v>
      </c>
      <c r="DY242" s="4">
        <v>3.12</v>
      </c>
      <c r="DZ242" s="4">
        <v>0.52</v>
      </c>
      <c r="EA242" s="4">
        <v>3.57</v>
      </c>
      <c r="EB242" s="4">
        <v>0.54</v>
      </c>
      <c r="EC242" s="4">
        <v>11.5</v>
      </c>
      <c r="ED242" s="4">
        <v>1.1599999999999999</v>
      </c>
      <c r="EM242" s="4">
        <v>24.3</v>
      </c>
      <c r="EO242" s="4">
        <v>9.93</v>
      </c>
      <c r="EP242" s="4">
        <v>1.93</v>
      </c>
      <c r="FP242" s="1" t="s">
        <v>4551</v>
      </c>
    </row>
    <row r="243" spans="1:172" x14ac:dyDescent="0.35">
      <c r="A243" s="1" t="s">
        <v>4552</v>
      </c>
      <c r="C243" s="1" t="s">
        <v>4548</v>
      </c>
      <c r="D243" s="1" t="s">
        <v>4549</v>
      </c>
      <c r="E243" s="56">
        <v>41.8414</v>
      </c>
      <c r="F243" s="56">
        <v>41.8414</v>
      </c>
      <c r="G243" s="56">
        <v>120.766817</v>
      </c>
      <c r="H243" s="56">
        <v>120.766817</v>
      </c>
      <c r="L243" s="1" t="s">
        <v>4558</v>
      </c>
      <c r="M243" s="1" t="s">
        <v>805</v>
      </c>
      <c r="Q243" s="58">
        <v>157</v>
      </c>
      <c r="AB243" s="50">
        <v>56.24</v>
      </c>
      <c r="AC243" s="50">
        <v>1.37</v>
      </c>
      <c r="AE243" s="50">
        <v>17</v>
      </c>
      <c r="AG243" s="4">
        <v>7.45</v>
      </c>
      <c r="AJ243" s="4">
        <v>4.84</v>
      </c>
      <c r="AK243" s="4">
        <v>1.83</v>
      </c>
      <c r="AL243" s="4">
        <v>0.13</v>
      </c>
      <c r="AN243" s="4">
        <v>3.05</v>
      </c>
      <c r="AO243" s="4">
        <v>4.45</v>
      </c>
      <c r="AP243" s="4">
        <v>0.64</v>
      </c>
      <c r="BF243" s="4">
        <v>2.87</v>
      </c>
      <c r="CH243" s="4">
        <v>13.2</v>
      </c>
      <c r="CO243" s="4">
        <v>5.0999999999999996</v>
      </c>
      <c r="CW243" s="4">
        <v>88.4</v>
      </c>
      <c r="CX243" s="4">
        <v>541</v>
      </c>
      <c r="CY243" s="4">
        <v>42.1</v>
      </c>
      <c r="CZ243" s="4">
        <v>311</v>
      </c>
      <c r="DA243" s="4">
        <v>18.899999999999999</v>
      </c>
      <c r="DN243" s="4">
        <v>992</v>
      </c>
      <c r="DO243" s="4">
        <v>60.6</v>
      </c>
      <c r="DP243" s="4">
        <v>119</v>
      </c>
      <c r="DQ243" s="4">
        <v>15.9</v>
      </c>
      <c r="DR243" s="4">
        <v>60.5</v>
      </c>
      <c r="DS243" s="4">
        <v>11.6</v>
      </c>
      <c r="DT243" s="4">
        <v>2.52</v>
      </c>
      <c r="DU243" s="4">
        <v>9.99</v>
      </c>
      <c r="DV243" s="4">
        <v>1.34</v>
      </c>
      <c r="DW243" s="4">
        <v>7.07</v>
      </c>
      <c r="DX243" s="4">
        <v>1.47</v>
      </c>
      <c r="DY243" s="4">
        <v>3.66</v>
      </c>
      <c r="DZ243" s="4">
        <v>0.56999999999999995</v>
      </c>
      <c r="EA243" s="4">
        <v>3.68</v>
      </c>
      <c r="EB243" s="4">
        <v>0.54</v>
      </c>
      <c r="EC243" s="4">
        <v>8.4600000000000009</v>
      </c>
      <c r="ED243" s="4">
        <v>0.89</v>
      </c>
      <c r="EM243" s="4">
        <v>17.100000000000001</v>
      </c>
      <c r="EO243" s="4">
        <v>6.82</v>
      </c>
      <c r="EP243" s="4">
        <v>1.58</v>
      </c>
      <c r="FP243" s="1" t="s">
        <v>4551</v>
      </c>
    </row>
    <row r="244" spans="1:172" x14ac:dyDescent="0.35">
      <c r="A244" s="1" t="s">
        <v>4552</v>
      </c>
      <c r="C244" s="1" t="s">
        <v>4548</v>
      </c>
      <c r="D244" s="1" t="s">
        <v>4549</v>
      </c>
      <c r="E244" s="56">
        <v>41.8414</v>
      </c>
      <c r="F244" s="56">
        <v>41.8414</v>
      </c>
      <c r="G244" s="56">
        <v>120.766817</v>
      </c>
      <c r="H244" s="56">
        <v>120.766817</v>
      </c>
      <c r="L244" s="1" t="s">
        <v>4559</v>
      </c>
      <c r="M244" s="1" t="s">
        <v>805</v>
      </c>
      <c r="Q244" s="58">
        <v>157</v>
      </c>
      <c r="AB244" s="50">
        <v>57.04</v>
      </c>
      <c r="AC244" s="50">
        <v>1.38</v>
      </c>
      <c r="AE244" s="50">
        <v>17.059999999999999</v>
      </c>
      <c r="AG244" s="4">
        <v>7.27</v>
      </c>
      <c r="AJ244" s="4">
        <v>4.88</v>
      </c>
      <c r="AK244" s="4">
        <v>1.38</v>
      </c>
      <c r="AL244" s="4">
        <v>0.13</v>
      </c>
      <c r="AN244" s="4">
        <v>3.32</v>
      </c>
      <c r="AO244" s="4">
        <v>4.45</v>
      </c>
      <c r="AP244" s="4">
        <v>0.64</v>
      </c>
      <c r="BF244" s="4">
        <v>2.4700000000000002</v>
      </c>
      <c r="CH244" s="4">
        <v>13.2</v>
      </c>
      <c r="CK244" s="4">
        <v>0.45</v>
      </c>
      <c r="CW244" s="4">
        <v>110</v>
      </c>
      <c r="CX244" s="4">
        <v>558</v>
      </c>
      <c r="CY244" s="4">
        <v>39.6</v>
      </c>
      <c r="CZ244" s="4">
        <v>311</v>
      </c>
      <c r="DA244" s="4">
        <v>19.600000000000001</v>
      </c>
      <c r="DN244" s="4">
        <v>1079</v>
      </c>
      <c r="DO244" s="4">
        <v>56.9</v>
      </c>
      <c r="DP244" s="4">
        <v>120</v>
      </c>
      <c r="DQ244" s="4">
        <v>15.3</v>
      </c>
      <c r="DR244" s="4">
        <v>57.6</v>
      </c>
      <c r="DS244" s="4">
        <v>11</v>
      </c>
      <c r="DT244" s="4">
        <v>2.4300000000000002</v>
      </c>
      <c r="DU244" s="4">
        <v>9.5</v>
      </c>
      <c r="DV244" s="4">
        <v>1.28</v>
      </c>
      <c r="DW244" s="4">
        <v>6.77</v>
      </c>
      <c r="DX244" s="4">
        <v>1.38</v>
      </c>
      <c r="DY244" s="4">
        <v>3.45</v>
      </c>
      <c r="DZ244" s="4">
        <v>0.53</v>
      </c>
      <c r="EA244" s="4">
        <v>3.44</v>
      </c>
      <c r="EB244" s="4">
        <v>0.5</v>
      </c>
      <c r="EC244" s="4">
        <v>8.4499999999999993</v>
      </c>
      <c r="ED244" s="4">
        <v>0.94</v>
      </c>
      <c r="EM244" s="4">
        <v>15.6</v>
      </c>
      <c r="EO244" s="4">
        <v>6.78</v>
      </c>
      <c r="EP244" s="4">
        <v>1.61</v>
      </c>
      <c r="FP244" s="1" t="s">
        <v>4551</v>
      </c>
    </row>
    <row r="245" spans="1:172" x14ac:dyDescent="0.35">
      <c r="A245" s="1" t="s">
        <v>4552</v>
      </c>
      <c r="C245" s="1" t="s">
        <v>4548</v>
      </c>
      <c r="D245" s="1" t="s">
        <v>4549</v>
      </c>
      <c r="E245" s="56">
        <v>41.8414</v>
      </c>
      <c r="F245" s="56">
        <v>41.8414</v>
      </c>
      <c r="G245" s="56">
        <v>120.766817</v>
      </c>
      <c r="H245" s="56">
        <v>120.766817</v>
      </c>
      <c r="L245" s="1" t="s">
        <v>4560</v>
      </c>
      <c r="M245" s="1" t="s">
        <v>805</v>
      </c>
      <c r="Q245" s="58">
        <v>157</v>
      </c>
      <c r="AB245" s="50">
        <v>55.92</v>
      </c>
      <c r="AC245" s="50">
        <v>1.4</v>
      </c>
      <c r="AE245" s="50">
        <v>17.05</v>
      </c>
      <c r="AG245" s="4">
        <v>6.9</v>
      </c>
      <c r="AJ245" s="4">
        <v>5.17</v>
      </c>
      <c r="AK245" s="4">
        <v>2.2999999999999998</v>
      </c>
      <c r="AL245" s="4">
        <v>0.17</v>
      </c>
      <c r="AN245" s="4">
        <v>3.08</v>
      </c>
      <c r="AO245" s="4">
        <v>4.4000000000000004</v>
      </c>
      <c r="AP245" s="4">
        <v>0.69</v>
      </c>
      <c r="BF245" s="4">
        <v>3.14</v>
      </c>
      <c r="CH245" s="4">
        <v>13.8</v>
      </c>
      <c r="CK245" s="4">
        <v>0.03</v>
      </c>
      <c r="CO245" s="4">
        <v>9.64</v>
      </c>
      <c r="CW245" s="4">
        <v>95.2</v>
      </c>
      <c r="CX245" s="4">
        <v>576</v>
      </c>
      <c r="CY245" s="4">
        <v>41.1</v>
      </c>
      <c r="CZ245" s="4">
        <v>317</v>
      </c>
      <c r="DA245" s="4">
        <v>20</v>
      </c>
      <c r="DN245" s="4">
        <v>1048</v>
      </c>
      <c r="DO245" s="4">
        <v>57.2</v>
      </c>
      <c r="DP245" s="4">
        <v>99.9</v>
      </c>
      <c r="DQ245" s="4">
        <v>15.4</v>
      </c>
      <c r="DR245" s="4">
        <v>59</v>
      </c>
      <c r="DS245" s="4">
        <v>11.4</v>
      </c>
      <c r="DT245" s="4">
        <v>2.4700000000000002</v>
      </c>
      <c r="DU245" s="4">
        <v>9.7200000000000006</v>
      </c>
      <c r="DV245" s="4">
        <v>1.32</v>
      </c>
      <c r="DW245" s="4">
        <v>7</v>
      </c>
      <c r="DX245" s="4">
        <v>1.43</v>
      </c>
      <c r="DY245" s="4">
        <v>3.57</v>
      </c>
      <c r="DZ245" s="4">
        <v>0.56000000000000005</v>
      </c>
      <c r="EA245" s="4">
        <v>3.57</v>
      </c>
      <c r="EB245" s="4">
        <v>0.53</v>
      </c>
      <c r="EC245" s="4">
        <v>8.61</v>
      </c>
      <c r="ED245" s="4">
        <v>0.97</v>
      </c>
      <c r="EM245" s="4">
        <v>15.4</v>
      </c>
      <c r="EO245" s="4">
        <v>7.07</v>
      </c>
      <c r="EP245" s="4">
        <v>1.57</v>
      </c>
      <c r="FP245" s="1" t="s">
        <v>4551</v>
      </c>
    </row>
    <row r="246" spans="1:172" x14ac:dyDescent="0.35">
      <c r="A246" s="1" t="s">
        <v>4552</v>
      </c>
      <c r="C246" s="1" t="s">
        <v>4548</v>
      </c>
      <c r="D246" s="1" t="s">
        <v>4549</v>
      </c>
      <c r="E246" s="56">
        <v>41.8414</v>
      </c>
      <c r="F246" s="56">
        <v>41.8414</v>
      </c>
      <c r="G246" s="56">
        <v>120.766817</v>
      </c>
      <c r="H246" s="56">
        <v>120.766817</v>
      </c>
      <c r="L246" s="1" t="s">
        <v>4561</v>
      </c>
      <c r="M246" s="1" t="s">
        <v>805</v>
      </c>
      <c r="Q246" s="58">
        <v>157</v>
      </c>
      <c r="AB246" s="50">
        <v>56.46</v>
      </c>
      <c r="AC246" s="50">
        <v>1.44</v>
      </c>
      <c r="AE246" s="50">
        <v>16.95</v>
      </c>
      <c r="AG246" s="4">
        <v>7.81</v>
      </c>
      <c r="AJ246" s="4">
        <v>4.79</v>
      </c>
      <c r="AK246" s="4">
        <v>1.5</v>
      </c>
      <c r="AL246" s="4">
        <v>0.08</v>
      </c>
      <c r="AN246" s="4">
        <v>3.3</v>
      </c>
      <c r="AO246" s="4">
        <v>4.62</v>
      </c>
      <c r="AP246" s="4">
        <v>0.71</v>
      </c>
      <c r="BF246" s="4">
        <v>2.34</v>
      </c>
      <c r="CH246" s="4">
        <v>13.4</v>
      </c>
      <c r="CK246" s="4">
        <v>0.64</v>
      </c>
      <c r="CO246" s="4">
        <v>6.79</v>
      </c>
      <c r="CW246" s="4">
        <v>102</v>
      </c>
      <c r="CX246" s="4">
        <v>544</v>
      </c>
      <c r="CY246" s="4">
        <v>39.700000000000003</v>
      </c>
      <c r="CZ246" s="4">
        <v>309</v>
      </c>
      <c r="DA246" s="4">
        <v>19.7</v>
      </c>
      <c r="DN246" s="4">
        <v>1117</v>
      </c>
      <c r="DO246" s="4">
        <v>57.9</v>
      </c>
      <c r="DP246" s="4">
        <v>120</v>
      </c>
      <c r="DQ246" s="4">
        <v>15.5</v>
      </c>
      <c r="DR246" s="4">
        <v>58.9</v>
      </c>
      <c r="DS246" s="4">
        <v>11.4</v>
      </c>
      <c r="DT246" s="4">
        <v>2.4900000000000002</v>
      </c>
      <c r="DU246" s="4">
        <v>9.66</v>
      </c>
      <c r="DV246" s="4">
        <v>1.31</v>
      </c>
      <c r="DW246" s="4">
        <v>6.87</v>
      </c>
      <c r="DX246" s="4">
        <v>1.42</v>
      </c>
      <c r="DY246" s="4">
        <v>3.52</v>
      </c>
      <c r="DZ246" s="4">
        <v>0.55000000000000004</v>
      </c>
      <c r="EA246" s="4">
        <v>3.54</v>
      </c>
      <c r="EB246" s="4">
        <v>0.51</v>
      </c>
      <c r="EC246" s="4">
        <v>8.6</v>
      </c>
      <c r="ED246" s="4">
        <v>0.96</v>
      </c>
      <c r="EM246" s="4">
        <v>17.399999999999999</v>
      </c>
      <c r="EO246" s="4">
        <v>6.89</v>
      </c>
      <c r="EP246" s="4">
        <v>1.51</v>
      </c>
      <c r="FP246" s="1" t="s">
        <v>4551</v>
      </c>
    </row>
    <row r="247" spans="1:172" x14ac:dyDescent="0.35">
      <c r="A247" s="1" t="s">
        <v>4552</v>
      </c>
      <c r="C247" s="1" t="s">
        <v>4548</v>
      </c>
      <c r="D247" s="1" t="s">
        <v>4549</v>
      </c>
      <c r="E247" s="56">
        <v>41.8414</v>
      </c>
      <c r="F247" s="56">
        <v>41.8414</v>
      </c>
      <c r="G247" s="56">
        <v>120.766817</v>
      </c>
      <c r="H247" s="56">
        <v>120.766817</v>
      </c>
      <c r="L247" s="1" t="s">
        <v>4562</v>
      </c>
      <c r="M247" s="1" t="s">
        <v>805</v>
      </c>
      <c r="Q247" s="58">
        <v>157</v>
      </c>
      <c r="AB247" s="50">
        <v>56.16</v>
      </c>
      <c r="AC247" s="50">
        <v>1.35</v>
      </c>
      <c r="AE247" s="50">
        <v>16.93</v>
      </c>
      <c r="AG247" s="4">
        <v>6.93</v>
      </c>
      <c r="AJ247" s="4">
        <v>5.21</v>
      </c>
      <c r="AK247" s="4">
        <v>2.34</v>
      </c>
      <c r="AL247" s="4">
        <v>0.11</v>
      </c>
      <c r="AN247" s="4">
        <v>3.12</v>
      </c>
      <c r="AO247" s="4">
        <v>4.29</v>
      </c>
      <c r="AP247" s="4">
        <v>0.65</v>
      </c>
      <c r="BF247" s="4">
        <v>3.12</v>
      </c>
      <c r="CH247" s="4">
        <v>13.3</v>
      </c>
      <c r="CO247" s="4">
        <v>6.38</v>
      </c>
      <c r="CW247" s="4">
        <v>95.2</v>
      </c>
      <c r="CX247" s="4">
        <v>571</v>
      </c>
      <c r="CY247" s="4">
        <v>39.6</v>
      </c>
      <c r="CZ247" s="4">
        <v>313</v>
      </c>
      <c r="DA247" s="4">
        <v>19.8</v>
      </c>
      <c r="DN247" s="4">
        <v>1038</v>
      </c>
      <c r="DO247" s="4">
        <v>56.9</v>
      </c>
      <c r="DP247" s="4">
        <v>119</v>
      </c>
      <c r="DQ247" s="4">
        <v>15.3</v>
      </c>
      <c r="DR247" s="4">
        <v>58.2</v>
      </c>
      <c r="DS247" s="4">
        <v>11.2</v>
      </c>
      <c r="DT247" s="4">
        <v>2.41</v>
      </c>
      <c r="DU247" s="4">
        <v>9.32</v>
      </c>
      <c r="DV247" s="4">
        <v>1.28</v>
      </c>
      <c r="DW247" s="4">
        <v>6.72</v>
      </c>
      <c r="DX247" s="4">
        <v>1.4</v>
      </c>
      <c r="DY247" s="4">
        <v>3.46</v>
      </c>
      <c r="DZ247" s="4">
        <v>0.54</v>
      </c>
      <c r="EA247" s="4">
        <v>3.52</v>
      </c>
      <c r="EB247" s="4">
        <v>0.51</v>
      </c>
      <c r="EC247" s="4">
        <v>8.56</v>
      </c>
      <c r="ED247" s="4">
        <v>0.97</v>
      </c>
      <c r="EM247" s="4">
        <v>15.1</v>
      </c>
      <c r="EO247" s="4">
        <v>6.91</v>
      </c>
      <c r="EP247" s="4">
        <v>1.49</v>
      </c>
      <c r="FP247" s="1" t="s">
        <v>4551</v>
      </c>
    </row>
    <row r="248" spans="1:172" x14ac:dyDescent="0.35">
      <c r="A248" s="1" t="s">
        <v>4552</v>
      </c>
      <c r="C248" s="1" t="s">
        <v>4548</v>
      </c>
      <c r="D248" s="1" t="s">
        <v>4549</v>
      </c>
      <c r="E248" s="56">
        <v>41.8414</v>
      </c>
      <c r="F248" s="56">
        <v>41.8414</v>
      </c>
      <c r="G248" s="56">
        <v>120.766817</v>
      </c>
      <c r="H248" s="56">
        <v>120.766817</v>
      </c>
      <c r="L248" s="1" t="s">
        <v>4563</v>
      </c>
      <c r="M248" s="1" t="s">
        <v>805</v>
      </c>
      <c r="Q248" s="58">
        <v>157</v>
      </c>
      <c r="AB248" s="50">
        <v>57.96</v>
      </c>
      <c r="AC248" s="50">
        <v>1.44</v>
      </c>
      <c r="AE248" s="50">
        <v>17.02</v>
      </c>
      <c r="AG248" s="4">
        <v>7.07</v>
      </c>
      <c r="AJ248" s="4">
        <v>4.17</v>
      </c>
      <c r="AK248" s="4">
        <v>1.1399999999999999</v>
      </c>
      <c r="AL248" s="4">
        <v>0.09</v>
      </c>
      <c r="AN248" s="4">
        <v>3.5</v>
      </c>
      <c r="AO248" s="4">
        <v>4.55</v>
      </c>
      <c r="AP248" s="4">
        <v>0.66</v>
      </c>
      <c r="BF248" s="4">
        <v>2.14</v>
      </c>
      <c r="CH248" s="4">
        <v>13.6</v>
      </c>
      <c r="CO248" s="4">
        <v>0.81</v>
      </c>
      <c r="CW248" s="4">
        <v>109</v>
      </c>
      <c r="CX248" s="4">
        <v>547</v>
      </c>
      <c r="CY248" s="4">
        <v>40.200000000000003</v>
      </c>
      <c r="CZ248" s="4">
        <v>318</v>
      </c>
      <c r="DA248" s="4">
        <v>20.2</v>
      </c>
      <c r="DN248" s="4">
        <v>1187</v>
      </c>
      <c r="DO248" s="4">
        <v>57.5</v>
      </c>
      <c r="DP248" s="4">
        <v>118</v>
      </c>
      <c r="DQ248" s="4">
        <v>15.3</v>
      </c>
      <c r="DR248" s="4">
        <v>58</v>
      </c>
      <c r="DS248" s="4">
        <v>11.1</v>
      </c>
      <c r="DT248" s="4">
        <v>2.46</v>
      </c>
      <c r="DU248" s="4">
        <v>9.59</v>
      </c>
      <c r="DV248" s="4">
        <v>1.29</v>
      </c>
      <c r="DW248" s="4">
        <v>6.77</v>
      </c>
      <c r="DX248" s="4">
        <v>1.39</v>
      </c>
      <c r="DY248" s="4">
        <v>3.44</v>
      </c>
      <c r="DZ248" s="4">
        <v>0.53</v>
      </c>
      <c r="EA248" s="4">
        <v>3.4</v>
      </c>
      <c r="EB248" s="4">
        <v>0.49</v>
      </c>
      <c r="EC248" s="4">
        <v>8.5</v>
      </c>
      <c r="ED248" s="4">
        <v>0.96</v>
      </c>
      <c r="EM248" s="4">
        <v>17.899999999999999</v>
      </c>
      <c r="EO248" s="4">
        <v>6.94</v>
      </c>
      <c r="EP248" s="4">
        <v>1.59</v>
      </c>
      <c r="FP248" s="1" t="s">
        <v>4551</v>
      </c>
    </row>
    <row r="249" spans="1:172" x14ac:dyDescent="0.35">
      <c r="A249" s="1" t="s">
        <v>4552</v>
      </c>
      <c r="C249" s="1" t="s">
        <v>4548</v>
      </c>
      <c r="D249" s="1" t="s">
        <v>4549</v>
      </c>
      <c r="E249" s="56">
        <v>41.8414</v>
      </c>
      <c r="F249" s="56">
        <v>41.8414</v>
      </c>
      <c r="G249" s="56">
        <v>120.766817</v>
      </c>
      <c r="H249" s="56">
        <v>120.766817</v>
      </c>
      <c r="L249" s="1" t="s">
        <v>4564</v>
      </c>
      <c r="M249" s="1" t="s">
        <v>805</v>
      </c>
      <c r="Q249" s="58">
        <v>157</v>
      </c>
      <c r="AB249" s="50">
        <v>56.86</v>
      </c>
      <c r="AC249" s="50">
        <v>1.42</v>
      </c>
      <c r="AE249" s="50">
        <v>17.41</v>
      </c>
      <c r="AG249" s="4">
        <v>7.93</v>
      </c>
      <c r="AJ249" s="4">
        <v>4.38</v>
      </c>
      <c r="AK249" s="4">
        <v>0.78</v>
      </c>
      <c r="AL249" s="4">
        <v>7.0000000000000007E-2</v>
      </c>
      <c r="AN249" s="4">
        <v>3.62</v>
      </c>
      <c r="AO249" s="4">
        <v>4.55</v>
      </c>
      <c r="AP249" s="4">
        <v>0.67</v>
      </c>
      <c r="BF249" s="4">
        <v>2.0699999999999998</v>
      </c>
      <c r="CH249" s="4">
        <v>13.8</v>
      </c>
      <c r="CW249" s="4">
        <v>129</v>
      </c>
      <c r="CX249" s="4">
        <v>554</v>
      </c>
      <c r="CY249" s="4">
        <v>41.8</v>
      </c>
      <c r="CZ249" s="4">
        <v>322</v>
      </c>
      <c r="DA249" s="4">
        <v>20.3</v>
      </c>
      <c r="DN249" s="4">
        <v>1246</v>
      </c>
      <c r="DO249" s="4">
        <v>58.5</v>
      </c>
      <c r="DP249" s="4">
        <v>106</v>
      </c>
      <c r="DQ249" s="4">
        <v>15.5</v>
      </c>
      <c r="DR249" s="4">
        <v>58.9</v>
      </c>
      <c r="DS249" s="4">
        <v>11.4</v>
      </c>
      <c r="DT249" s="4">
        <v>2.5</v>
      </c>
      <c r="DU249" s="4">
        <v>9.7200000000000006</v>
      </c>
      <c r="DV249" s="4">
        <v>1.31</v>
      </c>
      <c r="DW249" s="4">
        <v>6.92</v>
      </c>
      <c r="DX249" s="4">
        <v>1.42</v>
      </c>
      <c r="DY249" s="4">
        <v>3.53</v>
      </c>
      <c r="DZ249" s="4">
        <v>0.55000000000000004</v>
      </c>
      <c r="EA249" s="4">
        <v>3.56</v>
      </c>
      <c r="EB249" s="4">
        <v>0.52</v>
      </c>
      <c r="EC249" s="4">
        <v>8.57</v>
      </c>
      <c r="ED249" s="4">
        <v>0.95</v>
      </c>
      <c r="EM249" s="4">
        <v>16.899999999999999</v>
      </c>
      <c r="EO249" s="4">
        <v>6.97</v>
      </c>
      <c r="EP249" s="4">
        <v>1.49</v>
      </c>
      <c r="FP249" s="1" t="s">
        <v>4551</v>
      </c>
    </row>
    <row r="250" spans="1:172" x14ac:dyDescent="0.35">
      <c r="A250" s="1" t="s">
        <v>4552</v>
      </c>
      <c r="C250" s="1" t="s">
        <v>4548</v>
      </c>
      <c r="D250" s="1" t="s">
        <v>4549</v>
      </c>
      <c r="E250" s="56">
        <v>41.8414</v>
      </c>
      <c r="F250" s="56">
        <v>41.8414</v>
      </c>
      <c r="G250" s="56">
        <v>120.766817</v>
      </c>
      <c r="H250" s="56">
        <v>120.766817</v>
      </c>
      <c r="L250" s="1" t="s">
        <v>4565</v>
      </c>
      <c r="M250" s="1" t="s">
        <v>805</v>
      </c>
      <c r="Q250" s="58">
        <v>157</v>
      </c>
      <c r="AB250" s="50">
        <v>56.92</v>
      </c>
      <c r="AC250" s="50">
        <v>1.43</v>
      </c>
      <c r="AE250" s="50">
        <v>17.260000000000002</v>
      </c>
      <c r="AG250" s="4">
        <v>7.69</v>
      </c>
      <c r="AJ250" s="4">
        <v>4.54</v>
      </c>
      <c r="AK250" s="4">
        <v>1.59</v>
      </c>
      <c r="AL250" s="4">
        <v>0.09</v>
      </c>
      <c r="AN250" s="4">
        <v>3.32</v>
      </c>
      <c r="AO250" s="4">
        <v>4.3499999999999996</v>
      </c>
      <c r="AP250" s="4">
        <v>0.68</v>
      </c>
      <c r="BF250" s="4">
        <v>2.41</v>
      </c>
      <c r="CH250" s="4">
        <v>13.5</v>
      </c>
      <c r="CK250" s="4">
        <v>0.2</v>
      </c>
      <c r="CO250" s="4">
        <v>13</v>
      </c>
      <c r="CW250" s="4">
        <v>112</v>
      </c>
      <c r="CX250" s="4">
        <v>555</v>
      </c>
      <c r="CY250" s="4">
        <v>43</v>
      </c>
      <c r="CZ250" s="4">
        <v>313</v>
      </c>
      <c r="DA250" s="4">
        <v>19.899999999999999</v>
      </c>
      <c r="DN250" s="4">
        <v>1101</v>
      </c>
      <c r="DO250" s="4">
        <v>61.8</v>
      </c>
      <c r="DP250" s="4">
        <v>123</v>
      </c>
      <c r="DQ250" s="4">
        <v>16.3</v>
      </c>
      <c r="DR250" s="4">
        <v>62.3</v>
      </c>
      <c r="DS250" s="4">
        <v>12.01</v>
      </c>
      <c r="DT250" s="4">
        <v>2.67</v>
      </c>
      <c r="DU250" s="4">
        <v>10.39</v>
      </c>
      <c r="DV250" s="4">
        <v>1.41</v>
      </c>
      <c r="DW250" s="4">
        <v>7.46</v>
      </c>
      <c r="DX250" s="4">
        <v>1.54</v>
      </c>
      <c r="DY250" s="4">
        <v>3.83</v>
      </c>
      <c r="DZ250" s="4">
        <v>0.6</v>
      </c>
      <c r="EA250" s="4">
        <v>3.87</v>
      </c>
      <c r="EB250" s="4">
        <v>0.57999999999999996</v>
      </c>
      <c r="EC250" s="4">
        <v>8.6300000000000008</v>
      </c>
      <c r="ED250" s="4">
        <v>0.96</v>
      </c>
      <c r="EM250" s="4">
        <v>16.8</v>
      </c>
      <c r="EO250" s="4">
        <v>6.94</v>
      </c>
      <c r="EP250" s="4">
        <v>1.59</v>
      </c>
      <c r="FP250" s="1" t="s">
        <v>4551</v>
      </c>
    </row>
    <row r="251" spans="1:172" x14ac:dyDescent="0.35">
      <c r="A251" s="1" t="s">
        <v>4552</v>
      </c>
      <c r="C251" s="1" t="s">
        <v>4548</v>
      </c>
      <c r="D251" s="1" t="s">
        <v>4549</v>
      </c>
      <c r="E251" s="56">
        <v>41.8414</v>
      </c>
      <c r="F251" s="56">
        <v>41.8414</v>
      </c>
      <c r="G251" s="56">
        <v>120.766817</v>
      </c>
      <c r="H251" s="56">
        <v>120.766817</v>
      </c>
      <c r="L251" s="1" t="s">
        <v>4566</v>
      </c>
      <c r="M251" s="1" t="s">
        <v>390</v>
      </c>
      <c r="Q251" s="58">
        <v>157</v>
      </c>
      <c r="AB251" s="50">
        <v>65.62</v>
      </c>
      <c r="AC251" s="50">
        <v>0.47</v>
      </c>
      <c r="AE251" s="50">
        <v>16.59</v>
      </c>
      <c r="AG251" s="4">
        <v>3.9</v>
      </c>
      <c r="AJ251" s="4">
        <v>2.17</v>
      </c>
      <c r="AK251" s="4">
        <v>0.33</v>
      </c>
      <c r="AL251" s="4">
        <v>0.09</v>
      </c>
      <c r="AN251" s="4">
        <v>3.88</v>
      </c>
      <c r="AO251" s="4">
        <v>5.0999999999999996</v>
      </c>
      <c r="AP251" s="4">
        <v>0.15</v>
      </c>
      <c r="BF251" s="4">
        <v>1.33</v>
      </c>
      <c r="CH251" s="4">
        <v>3.5</v>
      </c>
      <c r="CK251" s="4">
        <v>0.3</v>
      </c>
      <c r="CO251" s="4">
        <v>1.23</v>
      </c>
      <c r="CW251" s="4">
        <v>105</v>
      </c>
      <c r="CX251" s="4">
        <v>415</v>
      </c>
      <c r="CY251" s="4">
        <v>28.4</v>
      </c>
      <c r="CZ251" s="4">
        <v>283</v>
      </c>
      <c r="DA251" s="4">
        <v>11.5</v>
      </c>
      <c r="DN251" s="4">
        <v>1246</v>
      </c>
      <c r="DO251" s="4">
        <v>43.4</v>
      </c>
      <c r="DP251" s="4">
        <v>77.8</v>
      </c>
      <c r="DQ251" s="4">
        <v>10.3</v>
      </c>
      <c r="DR251" s="4">
        <v>37</v>
      </c>
      <c r="DS251" s="4">
        <v>6.7249999999999996</v>
      </c>
      <c r="DT251" s="4">
        <v>1.63</v>
      </c>
      <c r="DU251" s="4">
        <v>5.79</v>
      </c>
      <c r="DV251" s="4">
        <v>0.80700000000000005</v>
      </c>
      <c r="DW251" s="4">
        <v>4.4400000000000004</v>
      </c>
      <c r="DX251" s="4">
        <v>0.96</v>
      </c>
      <c r="DY251" s="4">
        <v>2.46</v>
      </c>
      <c r="DZ251" s="4">
        <v>0.41</v>
      </c>
      <c r="EA251" s="4">
        <v>2.77</v>
      </c>
      <c r="EB251" s="4">
        <v>0.41</v>
      </c>
      <c r="EC251" s="4">
        <v>6.47</v>
      </c>
      <c r="ED251" s="4">
        <v>0.53</v>
      </c>
      <c r="EM251" s="4">
        <v>15.9</v>
      </c>
      <c r="EO251" s="4">
        <v>4.8499999999999996</v>
      </c>
      <c r="EP251" s="4">
        <v>0.73</v>
      </c>
      <c r="FP251" s="1" t="s">
        <v>4551</v>
      </c>
    </row>
    <row r="252" spans="1:172" x14ac:dyDescent="0.35">
      <c r="A252" s="1" t="s">
        <v>4552</v>
      </c>
      <c r="C252" s="1" t="s">
        <v>4548</v>
      </c>
      <c r="D252" s="1" t="s">
        <v>4549</v>
      </c>
      <c r="E252" s="56">
        <v>41.8414</v>
      </c>
      <c r="F252" s="56">
        <v>41.8414</v>
      </c>
      <c r="G252" s="56">
        <v>120.766817</v>
      </c>
      <c r="H252" s="56">
        <v>120.766817</v>
      </c>
      <c r="L252" s="1" t="s">
        <v>4567</v>
      </c>
      <c r="M252" s="1" t="s">
        <v>390</v>
      </c>
      <c r="Q252" s="58">
        <v>157</v>
      </c>
      <c r="AB252" s="50">
        <v>66.06</v>
      </c>
      <c r="AC252" s="50">
        <v>0.47</v>
      </c>
      <c r="AE252" s="50">
        <v>16.57</v>
      </c>
      <c r="AG252" s="4">
        <v>3.24</v>
      </c>
      <c r="AJ252" s="4">
        <v>2.08</v>
      </c>
      <c r="AK252" s="4">
        <v>0.69</v>
      </c>
      <c r="AL252" s="4">
        <v>0.12</v>
      </c>
      <c r="AN252" s="4">
        <v>3.7</v>
      </c>
      <c r="AO252" s="4">
        <v>5</v>
      </c>
      <c r="AP252" s="4">
        <v>0.17</v>
      </c>
      <c r="BF252" s="4">
        <v>1.51</v>
      </c>
      <c r="CH252" s="4">
        <v>3.61</v>
      </c>
      <c r="CK252" s="4">
        <v>0.18</v>
      </c>
      <c r="CO252" s="4">
        <v>1.66</v>
      </c>
      <c r="CW252" s="4">
        <v>100</v>
      </c>
      <c r="CX252" s="4">
        <v>392</v>
      </c>
      <c r="CY252" s="4">
        <v>27.8</v>
      </c>
      <c r="CZ252" s="4">
        <v>276</v>
      </c>
      <c r="DA252" s="4">
        <v>11.4</v>
      </c>
      <c r="DN252" s="4">
        <v>1225</v>
      </c>
      <c r="DO252" s="4">
        <v>42.3</v>
      </c>
      <c r="DP252" s="4">
        <v>80.3</v>
      </c>
      <c r="DQ252" s="4">
        <v>9.8699999999999992</v>
      </c>
      <c r="DR252" s="4">
        <v>35.1</v>
      </c>
      <c r="DS252" s="4">
        <v>6.31</v>
      </c>
      <c r="DT252" s="4">
        <v>1.56</v>
      </c>
      <c r="DU252" s="4">
        <v>5.48</v>
      </c>
      <c r="DV252" s="4">
        <v>0.76200000000000001</v>
      </c>
      <c r="DW252" s="4">
        <v>4.16</v>
      </c>
      <c r="DX252" s="4">
        <v>0.91</v>
      </c>
      <c r="DY252" s="4">
        <v>2.42</v>
      </c>
      <c r="DZ252" s="4">
        <v>0.4</v>
      </c>
      <c r="EA252" s="4">
        <v>2.77</v>
      </c>
      <c r="EB252" s="4">
        <v>0.42</v>
      </c>
      <c r="EC252" s="4">
        <v>6.33</v>
      </c>
      <c r="ED252" s="4">
        <v>0.53</v>
      </c>
      <c r="EM252" s="4">
        <v>15</v>
      </c>
      <c r="EO252" s="4">
        <v>4.7699999999999996</v>
      </c>
      <c r="EP252" s="4">
        <v>0.749</v>
      </c>
      <c r="FP252" s="1" t="s">
        <v>4551</v>
      </c>
    </row>
    <row r="253" spans="1:172" x14ac:dyDescent="0.35">
      <c r="A253" s="1" t="s">
        <v>4552</v>
      </c>
      <c r="C253" s="1" t="s">
        <v>4548</v>
      </c>
      <c r="D253" s="1" t="s">
        <v>4549</v>
      </c>
      <c r="E253" s="56">
        <v>41.8414</v>
      </c>
      <c r="F253" s="56">
        <v>41.8414</v>
      </c>
      <c r="G253" s="56">
        <v>120.766817</v>
      </c>
      <c r="H253" s="56">
        <v>120.766817</v>
      </c>
      <c r="L253" s="1" t="s">
        <v>4568</v>
      </c>
      <c r="M253" s="1" t="s">
        <v>390</v>
      </c>
      <c r="Q253" s="58">
        <v>157</v>
      </c>
      <c r="AB253" s="50">
        <v>66.14</v>
      </c>
      <c r="AC253" s="50">
        <v>0.48</v>
      </c>
      <c r="AE253" s="50">
        <v>16.440000000000001</v>
      </c>
      <c r="AG253" s="4">
        <v>3.46</v>
      </c>
      <c r="AJ253" s="4">
        <v>2.29</v>
      </c>
      <c r="AK253" s="4">
        <v>0.69</v>
      </c>
      <c r="AL253" s="4">
        <v>0.08</v>
      </c>
      <c r="AN253" s="4">
        <v>3.62</v>
      </c>
      <c r="AO253" s="4">
        <v>5.2</v>
      </c>
      <c r="AP253" s="4">
        <v>0.17</v>
      </c>
      <c r="BF253" s="4">
        <v>1.44</v>
      </c>
      <c r="CH253" s="4">
        <v>3.28</v>
      </c>
      <c r="CW253" s="4">
        <v>89.5</v>
      </c>
      <c r="CX253" s="4">
        <v>387</v>
      </c>
      <c r="CY253" s="4">
        <v>28</v>
      </c>
      <c r="CZ253" s="4">
        <v>270</v>
      </c>
      <c r="DA253" s="4">
        <v>11.1</v>
      </c>
      <c r="DN253" s="4">
        <v>1140</v>
      </c>
      <c r="DO253" s="4">
        <v>41</v>
      </c>
      <c r="DP253" s="4">
        <v>78.900000000000006</v>
      </c>
      <c r="DQ253" s="4">
        <v>9.5399999999999991</v>
      </c>
      <c r="DR253" s="4">
        <v>33.799999999999997</v>
      </c>
      <c r="DS253" s="4">
        <v>6.04</v>
      </c>
      <c r="DT253" s="4">
        <v>1.5</v>
      </c>
      <c r="DU253" s="4">
        <v>5.27</v>
      </c>
      <c r="DV253" s="4">
        <v>0.73399999999999999</v>
      </c>
      <c r="DW253" s="4">
        <v>4.09</v>
      </c>
      <c r="DX253" s="4">
        <v>0.89</v>
      </c>
      <c r="DY253" s="4">
        <v>2.36</v>
      </c>
      <c r="DZ253" s="4">
        <v>0.4</v>
      </c>
      <c r="EA253" s="4">
        <v>2.65</v>
      </c>
      <c r="EB253" s="4">
        <v>0.4</v>
      </c>
      <c r="EC253" s="4">
        <v>6.17</v>
      </c>
      <c r="ED253" s="4">
        <v>0.51</v>
      </c>
      <c r="EM253" s="4">
        <v>14.7</v>
      </c>
      <c r="EO253" s="4">
        <v>4.57</v>
      </c>
      <c r="EP253" s="4">
        <v>0.73099999999999998</v>
      </c>
      <c r="FP253" s="1" t="s">
        <v>4551</v>
      </c>
    </row>
    <row r="254" spans="1:172" x14ac:dyDescent="0.35">
      <c r="A254" s="1" t="s">
        <v>4569</v>
      </c>
      <c r="C254" s="1" t="s">
        <v>4548</v>
      </c>
      <c r="D254" s="1" t="s">
        <v>4570</v>
      </c>
      <c r="E254" s="56">
        <v>41.614666999999997</v>
      </c>
      <c r="F254" s="56">
        <v>41.614666999999997</v>
      </c>
      <c r="G254" s="56">
        <v>120.81577799999999</v>
      </c>
      <c r="H254" s="56">
        <v>120.81577799999999</v>
      </c>
      <c r="L254" s="1" t="s">
        <v>4571</v>
      </c>
      <c r="M254" s="1" t="s">
        <v>4572</v>
      </c>
      <c r="Q254" s="58">
        <v>123</v>
      </c>
      <c r="AB254" s="50">
        <v>54.83</v>
      </c>
      <c r="AC254" s="50">
        <v>0.86</v>
      </c>
      <c r="AE254" s="50">
        <v>15.22</v>
      </c>
      <c r="AG254" s="4">
        <v>7.88</v>
      </c>
      <c r="AJ254" s="4">
        <v>6.73</v>
      </c>
      <c r="AK254" s="4">
        <v>6.45</v>
      </c>
      <c r="AL254" s="4">
        <v>0.1</v>
      </c>
      <c r="AN254" s="4">
        <v>1.65</v>
      </c>
      <c r="AO254" s="4">
        <v>3.79</v>
      </c>
      <c r="AP254" s="4">
        <v>0.34</v>
      </c>
      <c r="BF254" s="4">
        <v>2.08</v>
      </c>
      <c r="CH254" s="4">
        <v>22.53</v>
      </c>
      <c r="CK254" s="4">
        <v>292.39999999999998</v>
      </c>
      <c r="CO254" s="4">
        <v>104.3</v>
      </c>
      <c r="CW254" s="4">
        <v>41.89</v>
      </c>
      <c r="CX254" s="4">
        <v>848</v>
      </c>
      <c r="CY254" s="4">
        <v>16.5</v>
      </c>
      <c r="CZ254" s="4">
        <v>154</v>
      </c>
      <c r="DA254" s="4">
        <v>17.5</v>
      </c>
      <c r="DN254" s="4">
        <v>767</v>
      </c>
      <c r="DO254" s="4">
        <v>26.4</v>
      </c>
      <c r="DP254" s="4">
        <v>54.6</v>
      </c>
      <c r="DQ254" s="4">
        <v>6.71</v>
      </c>
      <c r="DR254" s="4">
        <v>25.9</v>
      </c>
      <c r="DS254" s="4">
        <v>4.58</v>
      </c>
      <c r="DT254" s="4">
        <v>1.31</v>
      </c>
      <c r="DU254" s="4">
        <v>3.87</v>
      </c>
      <c r="DV254" s="4">
        <v>0.57999999999999996</v>
      </c>
      <c r="DW254" s="4">
        <v>3.18</v>
      </c>
      <c r="DX254" s="4">
        <v>0.61099999999999999</v>
      </c>
      <c r="DY254" s="4">
        <v>1.62</v>
      </c>
      <c r="DZ254" s="4">
        <v>0.23899999999999999</v>
      </c>
      <c r="EA254" s="4">
        <v>1.55</v>
      </c>
      <c r="EB254" s="4">
        <v>0.24099999999999999</v>
      </c>
      <c r="EC254" s="4">
        <v>3.48</v>
      </c>
      <c r="ED254" s="4">
        <v>1.02</v>
      </c>
      <c r="EM254" s="4">
        <v>9.85</v>
      </c>
      <c r="EO254" s="4">
        <v>4.1900000000000004</v>
      </c>
      <c r="EP254" s="4">
        <v>0.90900000000000003</v>
      </c>
      <c r="FP254" s="1" t="s">
        <v>4551</v>
      </c>
    </row>
    <row r="255" spans="1:172" x14ac:dyDescent="0.35">
      <c r="A255" s="1" t="s">
        <v>4569</v>
      </c>
      <c r="C255" s="1" t="s">
        <v>4548</v>
      </c>
      <c r="D255" s="1" t="s">
        <v>4570</v>
      </c>
      <c r="E255" s="56">
        <v>41.614666999999997</v>
      </c>
      <c r="F255" s="56">
        <v>41.614666999999997</v>
      </c>
      <c r="G255" s="56">
        <v>120.81577799999999</v>
      </c>
      <c r="H255" s="56">
        <v>120.81577799999999</v>
      </c>
      <c r="L255" s="1" t="s">
        <v>4573</v>
      </c>
      <c r="M255" s="1" t="s">
        <v>4574</v>
      </c>
      <c r="Q255" s="58">
        <v>123</v>
      </c>
      <c r="AB255" s="50">
        <v>53.16</v>
      </c>
      <c r="AC255" s="50">
        <v>0.9</v>
      </c>
      <c r="AE255" s="50">
        <v>15.71</v>
      </c>
      <c r="AG255" s="4">
        <v>8.11</v>
      </c>
      <c r="AJ255" s="4">
        <v>7.16</v>
      </c>
      <c r="AK255" s="4">
        <v>6.23</v>
      </c>
      <c r="AL255" s="4">
        <v>0.11</v>
      </c>
      <c r="AN255" s="4">
        <v>1.92</v>
      </c>
      <c r="AO255" s="4">
        <v>4.18</v>
      </c>
      <c r="AP255" s="4">
        <v>0.36</v>
      </c>
      <c r="BF255" s="4">
        <v>2.29</v>
      </c>
      <c r="CH255" s="4">
        <v>21.62</v>
      </c>
      <c r="CK255" s="4">
        <v>295.60000000000002</v>
      </c>
      <c r="CO255" s="4">
        <v>105.8</v>
      </c>
      <c r="CW255" s="4">
        <v>40.72</v>
      </c>
      <c r="CX255" s="4">
        <v>840</v>
      </c>
      <c r="CY255" s="4">
        <v>16.2</v>
      </c>
      <c r="CZ255" s="4">
        <v>153</v>
      </c>
      <c r="DA255" s="4">
        <v>17.399999999999999</v>
      </c>
      <c r="DN255" s="4">
        <v>752</v>
      </c>
      <c r="DO255" s="4">
        <v>25.8</v>
      </c>
      <c r="DP255" s="4">
        <v>54.1</v>
      </c>
      <c r="DQ255" s="4">
        <v>6.51</v>
      </c>
      <c r="DR255" s="4">
        <v>25.5</v>
      </c>
      <c r="DS255" s="4">
        <v>4.4800000000000004</v>
      </c>
      <c r="DT255" s="4">
        <v>1.32</v>
      </c>
      <c r="DU255" s="4">
        <v>3.84</v>
      </c>
      <c r="DV255" s="4">
        <v>0.59</v>
      </c>
      <c r="DW255" s="4">
        <v>3.19</v>
      </c>
      <c r="DX255" s="4">
        <v>0.60599999999999998</v>
      </c>
      <c r="DY255" s="4">
        <v>1.58</v>
      </c>
      <c r="DZ255" s="4">
        <v>0.24</v>
      </c>
      <c r="EA255" s="4">
        <v>1.53</v>
      </c>
      <c r="EB255" s="4">
        <v>0.253</v>
      </c>
      <c r="EC255" s="4">
        <v>3.49</v>
      </c>
      <c r="ED255" s="4">
        <v>1.07</v>
      </c>
      <c r="EM255" s="4">
        <v>9.67</v>
      </c>
      <c r="EO255" s="4">
        <v>4.2</v>
      </c>
      <c r="EP255" s="4">
        <v>0.90900000000000003</v>
      </c>
      <c r="FP255" s="1" t="s">
        <v>4551</v>
      </c>
    </row>
    <row r="256" spans="1:172" x14ac:dyDescent="0.35">
      <c r="A256" s="1" t="s">
        <v>4569</v>
      </c>
      <c r="C256" s="1" t="s">
        <v>4548</v>
      </c>
      <c r="D256" s="1" t="s">
        <v>4570</v>
      </c>
      <c r="E256" s="56">
        <v>41.614666999999997</v>
      </c>
      <c r="F256" s="56">
        <v>41.614666999999997</v>
      </c>
      <c r="G256" s="56">
        <v>120.81577799999999</v>
      </c>
      <c r="H256" s="56">
        <v>120.81577799999999</v>
      </c>
      <c r="L256" s="1" t="s">
        <v>4575</v>
      </c>
      <c r="M256" s="1" t="s">
        <v>4574</v>
      </c>
      <c r="Q256" s="58">
        <v>123</v>
      </c>
      <c r="AB256" s="50">
        <v>52.84</v>
      </c>
      <c r="AC256" s="50">
        <v>0.89</v>
      </c>
      <c r="AE256" s="50">
        <v>15.6</v>
      </c>
      <c r="AG256" s="4">
        <v>8.33</v>
      </c>
      <c r="AJ256" s="4">
        <v>7.17</v>
      </c>
      <c r="AK256" s="4">
        <v>7.03</v>
      </c>
      <c r="AL256" s="4">
        <v>0.09</v>
      </c>
      <c r="AN256" s="4">
        <v>1.91</v>
      </c>
      <c r="AO256" s="4">
        <v>4.13</v>
      </c>
      <c r="AP256" s="4">
        <v>0.36</v>
      </c>
      <c r="BF256" s="4">
        <v>2.34</v>
      </c>
      <c r="CH256" s="4">
        <v>21.7</v>
      </c>
      <c r="CK256" s="4">
        <v>300</v>
      </c>
      <c r="CO256" s="4">
        <v>112</v>
      </c>
      <c r="CW256" s="4">
        <v>41.6</v>
      </c>
      <c r="CX256" s="4">
        <v>847</v>
      </c>
      <c r="CY256" s="4">
        <v>16.2</v>
      </c>
      <c r="CZ256" s="4">
        <v>152</v>
      </c>
      <c r="DA256" s="4">
        <v>16.600000000000001</v>
      </c>
      <c r="DN256" s="4">
        <v>771</v>
      </c>
      <c r="DO256" s="4">
        <v>26.3</v>
      </c>
      <c r="DP256" s="4">
        <v>54.9</v>
      </c>
      <c r="DQ256" s="4">
        <v>6.7</v>
      </c>
      <c r="DR256" s="4">
        <v>26.1</v>
      </c>
      <c r="DS256" s="4">
        <v>4.54</v>
      </c>
      <c r="DT256" s="4">
        <v>1.32</v>
      </c>
      <c r="DU256" s="4">
        <v>3.85</v>
      </c>
      <c r="DV256" s="4">
        <v>0.59399999999999997</v>
      </c>
      <c r="DW256" s="4">
        <v>3.24</v>
      </c>
      <c r="DX256" s="4">
        <v>0.62</v>
      </c>
      <c r="DY256" s="4">
        <v>1.64</v>
      </c>
      <c r="DZ256" s="4">
        <v>0.23</v>
      </c>
      <c r="EA256" s="4">
        <v>1.59</v>
      </c>
      <c r="EB256" s="4">
        <v>0.254</v>
      </c>
      <c r="EC256" s="4">
        <v>3.45</v>
      </c>
      <c r="ED256" s="4">
        <v>0.96</v>
      </c>
      <c r="EM256" s="4">
        <v>10.3</v>
      </c>
      <c r="EO256" s="4">
        <v>4.26</v>
      </c>
      <c r="EP256" s="4">
        <v>0.9</v>
      </c>
      <c r="FP256" s="1" t="s">
        <v>4551</v>
      </c>
    </row>
    <row r="257" spans="1:172" x14ac:dyDescent="0.35">
      <c r="A257" s="1" t="s">
        <v>4569</v>
      </c>
      <c r="C257" s="1" t="s">
        <v>4548</v>
      </c>
      <c r="D257" s="1" t="s">
        <v>4570</v>
      </c>
      <c r="E257" s="56">
        <v>41.581277999999998</v>
      </c>
      <c r="F257" s="56">
        <v>41.581277999999998</v>
      </c>
      <c r="G257" s="56">
        <v>120.773167</v>
      </c>
      <c r="H257" s="56">
        <v>120.773167</v>
      </c>
      <c r="L257" s="1" t="s">
        <v>4576</v>
      </c>
      <c r="M257" s="1" t="s">
        <v>4577</v>
      </c>
      <c r="Q257" s="58">
        <v>123</v>
      </c>
      <c r="AB257" s="50">
        <v>55.78</v>
      </c>
      <c r="AC257" s="50">
        <v>1.1000000000000001</v>
      </c>
      <c r="AE257" s="50">
        <v>15.47</v>
      </c>
      <c r="AG257" s="4">
        <v>7.9</v>
      </c>
      <c r="AJ257" s="4">
        <v>5.92</v>
      </c>
      <c r="AK257" s="4">
        <v>5.21</v>
      </c>
      <c r="AL257" s="4">
        <v>0.11</v>
      </c>
      <c r="AN257" s="4">
        <v>2.4</v>
      </c>
      <c r="AO257" s="4">
        <v>4.0599999999999996</v>
      </c>
      <c r="AP257" s="4">
        <v>0.55000000000000004</v>
      </c>
      <c r="BF257" s="4">
        <v>2.36</v>
      </c>
      <c r="CH257" s="4">
        <v>14.8</v>
      </c>
      <c r="CK257" s="4">
        <v>193</v>
      </c>
      <c r="CO257" s="4">
        <v>117</v>
      </c>
      <c r="CW257" s="4">
        <v>40.200000000000003</v>
      </c>
      <c r="CX257" s="4">
        <v>1046</v>
      </c>
      <c r="CY257" s="4">
        <v>15.7</v>
      </c>
      <c r="CZ257" s="4">
        <v>223</v>
      </c>
      <c r="DA257" s="4">
        <v>11.2</v>
      </c>
      <c r="DN257" s="4">
        <v>1062</v>
      </c>
      <c r="DO257" s="4">
        <v>45.8</v>
      </c>
      <c r="DP257" s="4">
        <v>93.8</v>
      </c>
      <c r="DQ257" s="4">
        <v>11.4</v>
      </c>
      <c r="DR257" s="4">
        <v>43.5</v>
      </c>
      <c r="DS257" s="4">
        <v>6.72</v>
      </c>
      <c r="DT257" s="4">
        <v>1.82</v>
      </c>
      <c r="DU257" s="4">
        <v>4.74</v>
      </c>
      <c r="DV257" s="4">
        <v>0.69199999999999995</v>
      </c>
      <c r="DW257" s="4">
        <v>3.41</v>
      </c>
      <c r="DX257" s="4">
        <v>0.6</v>
      </c>
      <c r="DY257" s="4">
        <v>1.61</v>
      </c>
      <c r="DZ257" s="4">
        <v>0.23</v>
      </c>
      <c r="EA257" s="4">
        <v>1.44</v>
      </c>
      <c r="EB257" s="4">
        <v>0.219</v>
      </c>
      <c r="EC257" s="4">
        <v>4.88</v>
      </c>
      <c r="ED257" s="4">
        <v>0.69</v>
      </c>
      <c r="EM257" s="4">
        <v>11.5</v>
      </c>
      <c r="EO257" s="4">
        <v>5.68</v>
      </c>
      <c r="EP257" s="4">
        <v>1.1100000000000001</v>
      </c>
      <c r="FP257" s="1" t="s">
        <v>4551</v>
      </c>
    </row>
    <row r="258" spans="1:172" x14ac:dyDescent="0.35">
      <c r="A258" s="1" t="s">
        <v>4569</v>
      </c>
      <c r="C258" s="1" t="s">
        <v>4548</v>
      </c>
      <c r="D258" s="1" t="s">
        <v>4570</v>
      </c>
      <c r="E258" s="56">
        <v>41.581277999999998</v>
      </c>
      <c r="F258" s="56">
        <v>41.581277999999998</v>
      </c>
      <c r="G258" s="56">
        <v>120.773167</v>
      </c>
      <c r="H258" s="56">
        <v>120.773167</v>
      </c>
      <c r="L258" s="1" t="s">
        <v>4578</v>
      </c>
      <c r="M258" s="1" t="s">
        <v>4577</v>
      </c>
      <c r="Q258" s="58">
        <v>123</v>
      </c>
      <c r="AB258" s="50">
        <v>56.67</v>
      </c>
      <c r="AC258" s="50">
        <v>0.74</v>
      </c>
      <c r="AE258" s="50">
        <v>15.04</v>
      </c>
      <c r="AG258" s="4">
        <v>6.26</v>
      </c>
      <c r="AJ258" s="4">
        <v>5.36</v>
      </c>
      <c r="AK258" s="4">
        <v>5.92</v>
      </c>
      <c r="AL258" s="4">
        <v>0.09</v>
      </c>
      <c r="AN258" s="4">
        <v>2.66</v>
      </c>
      <c r="AO258" s="4">
        <v>4.26</v>
      </c>
      <c r="AP258" s="4">
        <v>0.46</v>
      </c>
      <c r="BF258" s="4">
        <v>2.63</v>
      </c>
      <c r="CH258" s="4">
        <v>15</v>
      </c>
      <c r="CK258" s="4">
        <v>320</v>
      </c>
      <c r="CO258" s="4">
        <v>208</v>
      </c>
      <c r="CW258" s="4">
        <v>71.8</v>
      </c>
      <c r="CX258" s="4">
        <v>899</v>
      </c>
      <c r="CY258" s="4">
        <v>12.6</v>
      </c>
      <c r="CZ258" s="4">
        <v>198</v>
      </c>
      <c r="DA258" s="4">
        <v>9.64</v>
      </c>
      <c r="DN258" s="4">
        <v>1078</v>
      </c>
      <c r="DO258" s="4">
        <v>34.799999999999997</v>
      </c>
      <c r="DP258" s="4">
        <v>69.2</v>
      </c>
      <c r="DQ258" s="4">
        <v>8.1199999999999992</v>
      </c>
      <c r="DR258" s="4">
        <v>30.3</v>
      </c>
      <c r="DS258" s="4">
        <v>4.87</v>
      </c>
      <c r="DT258" s="4">
        <v>1.29</v>
      </c>
      <c r="DU258" s="4">
        <v>3.64</v>
      </c>
      <c r="DV258" s="4">
        <v>0.50600000000000001</v>
      </c>
      <c r="DW258" s="4">
        <v>2.67</v>
      </c>
      <c r="DX258" s="4">
        <v>0.47</v>
      </c>
      <c r="DY258" s="4">
        <v>1.22</v>
      </c>
      <c r="DZ258" s="4">
        <v>0.18</v>
      </c>
      <c r="EA258" s="4">
        <v>1.22</v>
      </c>
      <c r="EB258" s="4">
        <v>0.189</v>
      </c>
      <c r="EC258" s="4">
        <v>4.5199999999999996</v>
      </c>
      <c r="ED258" s="4">
        <v>0.65</v>
      </c>
      <c r="EM258" s="4">
        <v>14.4</v>
      </c>
      <c r="EO258" s="4">
        <v>6.88</v>
      </c>
      <c r="EP258" s="4">
        <v>1.54</v>
      </c>
      <c r="FP258" s="1" t="s">
        <v>4551</v>
      </c>
    </row>
    <row r="259" spans="1:172" x14ac:dyDescent="0.35">
      <c r="A259" s="1" t="s">
        <v>4569</v>
      </c>
      <c r="D259" s="1" t="s">
        <v>4570</v>
      </c>
      <c r="E259" s="56">
        <v>41.709361000000001</v>
      </c>
      <c r="F259" s="56">
        <v>41.709361000000001</v>
      </c>
      <c r="G259" s="56">
        <v>121.31997200000001</v>
      </c>
      <c r="H259" s="56">
        <v>121.31997200000001</v>
      </c>
      <c r="L259" s="1" t="s">
        <v>4579</v>
      </c>
      <c r="M259" s="1" t="s">
        <v>805</v>
      </c>
      <c r="Q259" s="58">
        <v>123</v>
      </c>
      <c r="AB259" s="50">
        <v>60.19</v>
      </c>
      <c r="AC259" s="50">
        <v>0.77</v>
      </c>
      <c r="AE259" s="50">
        <v>15.17</v>
      </c>
      <c r="AG259" s="4">
        <v>5.66</v>
      </c>
      <c r="AJ259" s="4">
        <v>4.1399999999999997</v>
      </c>
      <c r="AK259" s="4">
        <v>3.3</v>
      </c>
      <c r="AL259" s="4">
        <v>0.09</v>
      </c>
      <c r="AN259" s="4">
        <v>2.68</v>
      </c>
      <c r="AO259" s="4">
        <v>3.52</v>
      </c>
      <c r="AP259" s="4">
        <v>0.22</v>
      </c>
      <c r="BF259" s="4">
        <v>4.05</v>
      </c>
      <c r="CH259" s="4">
        <v>12.4</v>
      </c>
      <c r="CK259" s="4">
        <v>171</v>
      </c>
      <c r="CO259" s="4">
        <v>107</v>
      </c>
      <c r="CW259" s="4">
        <v>93.9</v>
      </c>
      <c r="CX259" s="4">
        <v>560</v>
      </c>
      <c r="CY259" s="4">
        <v>12.6</v>
      </c>
      <c r="CZ259" s="4">
        <v>208</v>
      </c>
      <c r="DA259" s="4">
        <v>17.2</v>
      </c>
      <c r="DN259" s="4">
        <v>955</v>
      </c>
      <c r="DO259" s="4">
        <v>36.299999999999997</v>
      </c>
      <c r="DP259" s="4">
        <v>70.5</v>
      </c>
      <c r="DQ259" s="4">
        <v>7.82</v>
      </c>
      <c r="DR259" s="4">
        <v>28.8</v>
      </c>
      <c r="DS259" s="4">
        <v>4.68</v>
      </c>
      <c r="DT259" s="4">
        <v>1.18</v>
      </c>
      <c r="DU259" s="4">
        <v>3.59</v>
      </c>
      <c r="DV259" s="4">
        <v>0.52</v>
      </c>
      <c r="DW259" s="4">
        <v>2.71</v>
      </c>
      <c r="DX259" s="4">
        <v>0.47</v>
      </c>
      <c r="DY259" s="4">
        <v>1.26</v>
      </c>
      <c r="DZ259" s="4">
        <v>0.18</v>
      </c>
      <c r="EA259" s="4">
        <v>1.1299999999999999</v>
      </c>
      <c r="EB259" s="4">
        <v>0.18099999999999999</v>
      </c>
      <c r="EC259" s="4">
        <v>4.7300000000000004</v>
      </c>
      <c r="ED259" s="4">
        <v>1.04</v>
      </c>
      <c r="EM259" s="4">
        <v>15.1</v>
      </c>
      <c r="EO259" s="4">
        <v>7.47</v>
      </c>
      <c r="EP259" s="4">
        <v>1.48</v>
      </c>
      <c r="FP259" s="1" t="s">
        <v>4551</v>
      </c>
    </row>
    <row r="260" spans="1:172" x14ac:dyDescent="0.35">
      <c r="A260" s="1" t="s">
        <v>4569</v>
      </c>
      <c r="D260" s="1" t="s">
        <v>4570</v>
      </c>
      <c r="E260" s="56">
        <v>41.709361000000001</v>
      </c>
      <c r="F260" s="56">
        <v>41.709361000000001</v>
      </c>
      <c r="G260" s="56">
        <v>121.31997200000001</v>
      </c>
      <c r="H260" s="56">
        <v>121.31997200000001</v>
      </c>
      <c r="L260" s="1" t="s">
        <v>4580</v>
      </c>
      <c r="M260" s="1" t="s">
        <v>805</v>
      </c>
      <c r="Q260" s="58">
        <v>123</v>
      </c>
      <c r="AB260" s="50">
        <v>59.84</v>
      </c>
      <c r="AC260" s="50">
        <v>0.76</v>
      </c>
      <c r="AE260" s="50">
        <v>14.96</v>
      </c>
      <c r="AG260" s="4">
        <v>5.17</v>
      </c>
      <c r="AJ260" s="4">
        <v>4.24</v>
      </c>
      <c r="AK260" s="4">
        <v>3.36</v>
      </c>
      <c r="AL260" s="4">
        <v>0.08</v>
      </c>
      <c r="AN260" s="4">
        <v>3.19</v>
      </c>
      <c r="AO260" s="4">
        <v>3.71</v>
      </c>
      <c r="AP260" s="4">
        <v>0.23</v>
      </c>
      <c r="BF260" s="4">
        <v>4.53</v>
      </c>
      <c r="CH260" s="4">
        <v>11.6</v>
      </c>
      <c r="CK260" s="4">
        <v>174</v>
      </c>
      <c r="CO260" s="4">
        <v>95.6</v>
      </c>
      <c r="CW260" s="4">
        <v>96.1</v>
      </c>
      <c r="CX260" s="4">
        <v>568</v>
      </c>
      <c r="CY260" s="4">
        <v>12.5</v>
      </c>
      <c r="CZ260" s="4">
        <v>212</v>
      </c>
      <c r="DA260" s="4">
        <v>17.899999999999999</v>
      </c>
      <c r="DN260" s="4">
        <v>997</v>
      </c>
      <c r="DO260" s="4">
        <v>37</v>
      </c>
      <c r="DP260" s="4">
        <v>71.400000000000006</v>
      </c>
      <c r="DQ260" s="4">
        <v>8.02</v>
      </c>
      <c r="DR260" s="4">
        <v>29.4</v>
      </c>
      <c r="DS260" s="4">
        <v>4.6500000000000004</v>
      </c>
      <c r="DT260" s="4">
        <v>1.22</v>
      </c>
      <c r="DU260" s="4">
        <v>3.37</v>
      </c>
      <c r="DV260" s="4">
        <v>0.51600000000000001</v>
      </c>
      <c r="DW260" s="4">
        <v>2.65</v>
      </c>
      <c r="DX260" s="4">
        <v>0.47</v>
      </c>
      <c r="DY260" s="4">
        <v>1.25</v>
      </c>
      <c r="DZ260" s="4">
        <v>0.17</v>
      </c>
      <c r="EA260" s="4">
        <v>1.1299999999999999</v>
      </c>
      <c r="EB260" s="4">
        <v>0.183</v>
      </c>
      <c r="EC260" s="4">
        <v>4.9000000000000004</v>
      </c>
      <c r="ED260" s="4">
        <v>1.01</v>
      </c>
      <c r="EM260" s="4">
        <v>15.5</v>
      </c>
      <c r="EO260" s="4">
        <v>7.69</v>
      </c>
      <c r="EP260" s="4">
        <v>1.54</v>
      </c>
      <c r="FP260" s="1" t="s">
        <v>4551</v>
      </c>
    </row>
    <row r="261" spans="1:172" x14ac:dyDescent="0.35">
      <c r="A261" s="1" t="s">
        <v>4569</v>
      </c>
      <c r="D261" s="1" t="s">
        <v>4570</v>
      </c>
      <c r="E261" s="56">
        <v>41.709361000000001</v>
      </c>
      <c r="F261" s="56">
        <v>41.709361000000001</v>
      </c>
      <c r="G261" s="56">
        <v>121.31997200000001</v>
      </c>
      <c r="H261" s="56">
        <v>121.31997200000001</v>
      </c>
      <c r="L261" s="1" t="s">
        <v>4581</v>
      </c>
      <c r="M261" s="1" t="s">
        <v>805</v>
      </c>
      <c r="Q261" s="58">
        <v>123</v>
      </c>
      <c r="AB261" s="50">
        <v>61.67</v>
      </c>
      <c r="AC261" s="50">
        <v>0.74</v>
      </c>
      <c r="AE261" s="50">
        <v>14.51</v>
      </c>
      <c r="AG261" s="4">
        <v>5.25</v>
      </c>
      <c r="AJ261" s="4">
        <v>3.82</v>
      </c>
      <c r="AK261" s="4">
        <v>3.77</v>
      </c>
      <c r="AL261" s="4">
        <v>7.0000000000000007E-2</v>
      </c>
      <c r="AN261" s="4">
        <v>3.09</v>
      </c>
      <c r="AO261" s="4">
        <v>3.65</v>
      </c>
      <c r="AP261" s="4">
        <v>0.21</v>
      </c>
      <c r="BF261" s="4">
        <v>3.05</v>
      </c>
      <c r="CH261" s="4">
        <v>11.9</v>
      </c>
      <c r="CK261" s="4">
        <v>175</v>
      </c>
      <c r="CO261" s="4">
        <v>102</v>
      </c>
      <c r="CW261" s="4">
        <v>95.9</v>
      </c>
      <c r="CX261" s="4">
        <v>560</v>
      </c>
      <c r="CY261" s="4">
        <v>12</v>
      </c>
      <c r="CZ261" s="4">
        <v>209</v>
      </c>
      <c r="DA261" s="4">
        <v>16.8</v>
      </c>
      <c r="DN261" s="4">
        <v>984</v>
      </c>
      <c r="DO261" s="4">
        <v>36.6</v>
      </c>
      <c r="DP261" s="4">
        <v>70.400000000000006</v>
      </c>
      <c r="DQ261" s="4">
        <v>7.97</v>
      </c>
      <c r="DR261" s="4">
        <v>28.7</v>
      </c>
      <c r="DS261" s="4">
        <v>4.63</v>
      </c>
      <c r="DT261" s="4">
        <v>1.19</v>
      </c>
      <c r="DU261" s="4">
        <v>3.5</v>
      </c>
      <c r="DV261" s="4">
        <v>0.51200000000000001</v>
      </c>
      <c r="DW261" s="4">
        <v>2.62</v>
      </c>
      <c r="DX261" s="4">
        <v>0.47</v>
      </c>
      <c r="DY261" s="4">
        <v>1.23</v>
      </c>
      <c r="DZ261" s="4">
        <v>0.17</v>
      </c>
      <c r="EA261" s="4">
        <v>1.1599999999999999</v>
      </c>
      <c r="EB261" s="4">
        <v>0.187</v>
      </c>
      <c r="EC261" s="4">
        <v>4.8099999999999996</v>
      </c>
      <c r="ED261" s="4">
        <v>0.91</v>
      </c>
      <c r="EM261" s="4">
        <v>15.3</v>
      </c>
      <c r="EO261" s="4">
        <v>7.48</v>
      </c>
      <c r="EP261" s="4">
        <v>1.46</v>
      </c>
      <c r="FP261" s="1" t="s">
        <v>4551</v>
      </c>
    </row>
    <row r="262" spans="1:172" x14ac:dyDescent="0.35">
      <c r="A262" s="1" t="s">
        <v>4569</v>
      </c>
      <c r="D262" s="1" t="s">
        <v>4570</v>
      </c>
      <c r="E262" s="56">
        <v>41.709361000000001</v>
      </c>
      <c r="F262" s="56">
        <v>41.709361000000001</v>
      </c>
      <c r="G262" s="56">
        <v>121.31997200000001</v>
      </c>
      <c r="H262" s="56">
        <v>121.31997200000001</v>
      </c>
      <c r="L262" s="1" t="s">
        <v>4582</v>
      </c>
      <c r="M262" s="1" t="s">
        <v>805</v>
      </c>
      <c r="Q262" s="58">
        <v>123</v>
      </c>
      <c r="AB262" s="50">
        <v>62.17</v>
      </c>
      <c r="AC262" s="50">
        <v>0.74</v>
      </c>
      <c r="AE262" s="50">
        <v>14.53</v>
      </c>
      <c r="AG262" s="4">
        <v>5.21</v>
      </c>
      <c r="AJ262" s="4">
        <v>3.83</v>
      </c>
      <c r="AK262" s="4">
        <v>3.58</v>
      </c>
      <c r="AL262" s="4">
        <v>7.0000000000000007E-2</v>
      </c>
      <c r="AN262" s="4">
        <v>3.1</v>
      </c>
      <c r="AO262" s="4">
        <v>3.63</v>
      </c>
      <c r="AP262" s="4">
        <v>0.23</v>
      </c>
      <c r="BF262" s="4">
        <v>3.68</v>
      </c>
      <c r="CH262" s="4">
        <v>12</v>
      </c>
      <c r="CK262" s="4">
        <v>179</v>
      </c>
      <c r="CO262" s="4">
        <v>107</v>
      </c>
      <c r="CW262" s="4">
        <v>97.9</v>
      </c>
      <c r="CX262" s="4">
        <v>574</v>
      </c>
      <c r="CY262" s="4">
        <v>12.1</v>
      </c>
      <c r="CZ262" s="4">
        <v>209</v>
      </c>
      <c r="DA262" s="4">
        <v>12</v>
      </c>
      <c r="DN262" s="4">
        <v>988</v>
      </c>
      <c r="DO262" s="4">
        <v>36.4</v>
      </c>
      <c r="DP262" s="4">
        <v>71.400000000000006</v>
      </c>
      <c r="DQ262" s="4">
        <v>7.99</v>
      </c>
      <c r="DR262" s="4">
        <v>28.8</v>
      </c>
      <c r="DS262" s="4">
        <v>4.5199999999999996</v>
      </c>
      <c r="DT262" s="4">
        <v>1.2</v>
      </c>
      <c r="DU262" s="4">
        <v>3.38</v>
      </c>
      <c r="DV262" s="4">
        <v>0.499</v>
      </c>
      <c r="DW262" s="4">
        <v>2.64</v>
      </c>
      <c r="DX262" s="4">
        <v>0.47</v>
      </c>
      <c r="DY262" s="4">
        <v>1.23</v>
      </c>
      <c r="DZ262" s="4">
        <v>0.18</v>
      </c>
      <c r="EA262" s="4">
        <v>1.1499999999999999</v>
      </c>
      <c r="EB262" s="4">
        <v>0.182</v>
      </c>
      <c r="EC262" s="4">
        <v>47.3</v>
      </c>
      <c r="ED262" s="4">
        <v>4.6399999999999997</v>
      </c>
      <c r="EM262" s="4">
        <v>15.3</v>
      </c>
      <c r="EO262" s="4">
        <v>7.49</v>
      </c>
      <c r="EP262" s="4">
        <v>1.48</v>
      </c>
      <c r="FP262" s="1" t="s">
        <v>4551</v>
      </c>
    </row>
    <row r="263" spans="1:172" x14ac:dyDescent="0.35">
      <c r="A263" s="1" t="s">
        <v>4569</v>
      </c>
      <c r="C263" s="1" t="s">
        <v>4548</v>
      </c>
      <c r="D263" s="1" t="s">
        <v>4583</v>
      </c>
      <c r="E263" s="56">
        <v>42.278582999999998</v>
      </c>
      <c r="F263" s="56">
        <v>42.278582999999998</v>
      </c>
      <c r="G263" s="56">
        <v>121.90425</v>
      </c>
      <c r="H263" s="56">
        <v>121.90425</v>
      </c>
      <c r="L263" s="1" t="s">
        <v>4373</v>
      </c>
      <c r="M263" s="1" t="s">
        <v>2658</v>
      </c>
      <c r="Q263" s="58">
        <v>106</v>
      </c>
      <c r="AB263" s="50">
        <v>45.18</v>
      </c>
      <c r="AC263" s="50">
        <v>2.97</v>
      </c>
      <c r="AE263" s="50">
        <v>14.98</v>
      </c>
      <c r="AG263" s="4">
        <v>11.79</v>
      </c>
      <c r="AJ263" s="4">
        <v>10.39</v>
      </c>
      <c r="AK263" s="4">
        <v>8.4</v>
      </c>
      <c r="AL263" s="4">
        <v>0.17</v>
      </c>
      <c r="AN263" s="4">
        <v>1.37</v>
      </c>
      <c r="AO263" s="4">
        <v>2.98</v>
      </c>
      <c r="AP263" s="4">
        <v>0.63</v>
      </c>
      <c r="BF263" s="4">
        <v>1.35</v>
      </c>
      <c r="CH263" s="4">
        <v>25.1</v>
      </c>
      <c r="CK263" s="4">
        <v>207</v>
      </c>
      <c r="CO263" s="4">
        <v>162</v>
      </c>
      <c r="CW263" s="4">
        <v>48.9</v>
      </c>
      <c r="CX263" s="4">
        <v>769</v>
      </c>
      <c r="CY263" s="4">
        <v>26</v>
      </c>
      <c r="CZ263" s="4">
        <v>251</v>
      </c>
      <c r="DA263" s="4">
        <v>58.4</v>
      </c>
      <c r="DN263" s="4">
        <v>763</v>
      </c>
      <c r="DO263" s="4">
        <v>41.2</v>
      </c>
      <c r="DP263" s="4">
        <v>82.7</v>
      </c>
      <c r="DQ263" s="4">
        <v>10.199999999999999</v>
      </c>
      <c r="DR263" s="4">
        <v>41.1</v>
      </c>
      <c r="DS263" s="4">
        <v>8.11</v>
      </c>
      <c r="DT263" s="4">
        <v>2.48</v>
      </c>
      <c r="DU263" s="4">
        <v>7.43</v>
      </c>
      <c r="DV263" s="4">
        <v>1.1000000000000001</v>
      </c>
      <c r="DW263" s="4">
        <v>5.71</v>
      </c>
      <c r="DX263" s="4">
        <v>1.01</v>
      </c>
      <c r="DY263" s="4">
        <v>2.5</v>
      </c>
      <c r="DZ263" s="4">
        <v>0.36</v>
      </c>
      <c r="EA263" s="4">
        <v>2.19</v>
      </c>
      <c r="EB263" s="4">
        <v>0.33800000000000002</v>
      </c>
      <c r="EC263" s="4">
        <v>5.5</v>
      </c>
      <c r="ED263" s="4">
        <v>3.7</v>
      </c>
      <c r="EM263" s="4">
        <v>3.12</v>
      </c>
      <c r="EO263" s="4">
        <v>5.45</v>
      </c>
      <c r="EP263" s="4">
        <v>1.34</v>
      </c>
      <c r="FP263" s="1" t="s">
        <v>4551</v>
      </c>
    </row>
    <row r="264" spans="1:172" x14ac:dyDescent="0.35">
      <c r="A264" s="1" t="s">
        <v>4569</v>
      </c>
      <c r="C264" s="1" t="s">
        <v>4548</v>
      </c>
      <c r="D264" s="1" t="s">
        <v>4583</v>
      </c>
      <c r="E264" s="56">
        <v>42.278582999999998</v>
      </c>
      <c r="F264" s="56">
        <v>42.278582999999998</v>
      </c>
      <c r="G264" s="56">
        <v>121.90425</v>
      </c>
      <c r="H264" s="56">
        <v>121.90425</v>
      </c>
      <c r="L264" s="1" t="s">
        <v>4376</v>
      </c>
      <c r="M264" s="1" t="s">
        <v>2658</v>
      </c>
      <c r="Q264" s="58">
        <v>106</v>
      </c>
      <c r="AB264" s="50">
        <v>44.63</v>
      </c>
      <c r="AC264" s="50">
        <v>2.96</v>
      </c>
      <c r="AE264" s="50">
        <v>14.94</v>
      </c>
      <c r="AG264" s="4">
        <v>11.64</v>
      </c>
      <c r="AJ264" s="4">
        <v>10.27</v>
      </c>
      <c r="AK264" s="4">
        <v>8.52</v>
      </c>
      <c r="AL264" s="4">
        <v>0.17</v>
      </c>
      <c r="AN264" s="4">
        <v>1.37</v>
      </c>
      <c r="AO264" s="4">
        <v>3.06</v>
      </c>
      <c r="AP264" s="4">
        <v>0.63</v>
      </c>
      <c r="BF264" s="4">
        <v>1.35</v>
      </c>
      <c r="CH264" s="4">
        <v>24.5</v>
      </c>
      <c r="CK264" s="4">
        <v>204</v>
      </c>
      <c r="CO264" s="4">
        <v>162</v>
      </c>
      <c r="CW264" s="4">
        <v>47.8</v>
      </c>
      <c r="CX264" s="4">
        <v>771</v>
      </c>
      <c r="CY264" s="4">
        <v>25.6</v>
      </c>
      <c r="CZ264" s="4">
        <v>247</v>
      </c>
      <c r="DA264" s="4">
        <v>58.3</v>
      </c>
      <c r="DN264" s="4">
        <v>754</v>
      </c>
      <c r="DO264" s="4">
        <v>40.9</v>
      </c>
      <c r="DP264" s="4">
        <v>81.7</v>
      </c>
      <c r="DQ264" s="4">
        <v>10</v>
      </c>
      <c r="DR264" s="4">
        <v>40.9</v>
      </c>
      <c r="DS264" s="4">
        <v>7.98</v>
      </c>
      <c r="DT264" s="4">
        <v>2.5099999999999998</v>
      </c>
      <c r="DU264" s="4">
        <v>7.24</v>
      </c>
      <c r="DV264" s="4">
        <v>1.08</v>
      </c>
      <c r="DW264" s="4">
        <v>5.65</v>
      </c>
      <c r="DX264" s="4">
        <v>1.01</v>
      </c>
      <c r="DY264" s="4">
        <v>2.5299999999999998</v>
      </c>
      <c r="DZ264" s="4">
        <v>0.36</v>
      </c>
      <c r="EA264" s="4">
        <v>2.21</v>
      </c>
      <c r="EB264" s="4">
        <v>0.33500000000000002</v>
      </c>
      <c r="EC264" s="4">
        <v>5.57</v>
      </c>
      <c r="ED264" s="4">
        <v>4.01</v>
      </c>
      <c r="EM264" s="4">
        <v>3.12</v>
      </c>
      <c r="EO264" s="4">
        <v>5.69</v>
      </c>
      <c r="EP264" s="4">
        <v>1.37</v>
      </c>
      <c r="FP264" s="1" t="s">
        <v>4551</v>
      </c>
    </row>
    <row r="265" spans="1:172" x14ac:dyDescent="0.35">
      <c r="A265" s="1" t="s">
        <v>4569</v>
      </c>
      <c r="C265" s="1" t="s">
        <v>4548</v>
      </c>
      <c r="D265" s="1" t="s">
        <v>4583</v>
      </c>
      <c r="E265" s="56">
        <v>42.278582999999998</v>
      </c>
      <c r="F265" s="56">
        <v>42.278582999999998</v>
      </c>
      <c r="G265" s="56">
        <v>121.90425</v>
      </c>
      <c r="H265" s="56">
        <v>121.90425</v>
      </c>
      <c r="L265" s="1" t="s">
        <v>4377</v>
      </c>
      <c r="M265" s="1" t="s">
        <v>2658</v>
      </c>
      <c r="Q265" s="58">
        <v>106</v>
      </c>
      <c r="AB265" s="50">
        <v>45.19</v>
      </c>
      <c r="AC265" s="50">
        <v>2.97</v>
      </c>
      <c r="AE265" s="50">
        <v>15</v>
      </c>
      <c r="AG265" s="4">
        <v>11.77</v>
      </c>
      <c r="AJ265" s="4">
        <v>10.38</v>
      </c>
      <c r="AK265" s="4">
        <v>8.49</v>
      </c>
      <c r="AL265" s="4">
        <v>0.17</v>
      </c>
      <c r="AN265" s="4">
        <v>1.37</v>
      </c>
      <c r="AO265" s="4">
        <v>3</v>
      </c>
      <c r="AP265" s="4">
        <v>0.61</v>
      </c>
      <c r="BF265" s="4">
        <v>1.42</v>
      </c>
      <c r="CH265" s="4">
        <v>24.1</v>
      </c>
      <c r="CK265" s="4">
        <v>201</v>
      </c>
      <c r="CO265" s="4">
        <v>162</v>
      </c>
      <c r="CW265" s="4">
        <v>49.6</v>
      </c>
      <c r="CX265" s="4">
        <v>727</v>
      </c>
      <c r="CY265" s="4">
        <v>25.4</v>
      </c>
      <c r="CZ265" s="4">
        <v>246</v>
      </c>
      <c r="DA265" s="4">
        <v>57.2</v>
      </c>
      <c r="DN265" s="4">
        <v>745</v>
      </c>
      <c r="DO265" s="4">
        <v>41.1</v>
      </c>
      <c r="DP265" s="4">
        <v>82.8</v>
      </c>
      <c r="DQ265" s="4">
        <v>10.199999999999999</v>
      </c>
      <c r="DR265" s="4">
        <v>41.6</v>
      </c>
      <c r="DS265" s="4">
        <v>8.06</v>
      </c>
      <c r="DT265" s="4">
        <v>2.5499999999999998</v>
      </c>
      <c r="DU265" s="4">
        <v>7.38</v>
      </c>
      <c r="DV265" s="4">
        <v>1.08</v>
      </c>
      <c r="DW265" s="4">
        <v>5.73</v>
      </c>
      <c r="DX265" s="4">
        <v>1.04</v>
      </c>
      <c r="DY265" s="4">
        <v>2.57</v>
      </c>
      <c r="DZ265" s="4">
        <v>0.35</v>
      </c>
      <c r="EA265" s="4">
        <v>2.2000000000000002</v>
      </c>
      <c r="EB265" s="4">
        <v>0.34200000000000003</v>
      </c>
      <c r="EC265" s="4">
        <v>5.57</v>
      </c>
      <c r="ED265" s="4">
        <v>3.98</v>
      </c>
      <c r="EM265" s="4">
        <v>3.31</v>
      </c>
      <c r="EO265" s="4">
        <v>5.72</v>
      </c>
      <c r="EP265" s="4">
        <v>1.35</v>
      </c>
      <c r="FP265" s="1" t="s">
        <v>4551</v>
      </c>
    </row>
    <row r="266" spans="1:172" x14ac:dyDescent="0.35">
      <c r="A266" s="1" t="s">
        <v>4569</v>
      </c>
      <c r="C266" s="1" t="s">
        <v>4548</v>
      </c>
      <c r="D266" s="1" t="s">
        <v>4583</v>
      </c>
      <c r="E266" s="56">
        <v>42.278582999999998</v>
      </c>
      <c r="F266" s="56">
        <v>42.278582999999998</v>
      </c>
      <c r="G266" s="56">
        <v>121.90425</v>
      </c>
      <c r="H266" s="56">
        <v>121.90425</v>
      </c>
      <c r="L266" s="1" t="s">
        <v>4378</v>
      </c>
      <c r="M266" s="1" t="s">
        <v>2658</v>
      </c>
      <c r="Q266" s="58">
        <v>106</v>
      </c>
      <c r="AB266" s="50">
        <v>43.89</v>
      </c>
      <c r="AC266" s="50">
        <v>2.98</v>
      </c>
      <c r="AE266" s="50">
        <v>15.2</v>
      </c>
      <c r="AG266" s="4">
        <v>11.85</v>
      </c>
      <c r="AJ266" s="4">
        <v>10.46</v>
      </c>
      <c r="AK266" s="4">
        <v>8.86</v>
      </c>
      <c r="AL266" s="4">
        <v>0.18</v>
      </c>
      <c r="AN266" s="4">
        <v>1.46</v>
      </c>
      <c r="AO266" s="4">
        <v>3.33</v>
      </c>
      <c r="AP266" s="4">
        <v>0.65</v>
      </c>
      <c r="BF266" s="4">
        <v>1.57</v>
      </c>
      <c r="CH266" s="4">
        <v>24.2</v>
      </c>
      <c r="CK266" s="4">
        <v>213</v>
      </c>
      <c r="CO266" s="4">
        <v>163</v>
      </c>
      <c r="CW266" s="4">
        <v>50.4</v>
      </c>
      <c r="CX266" s="4">
        <v>760</v>
      </c>
      <c r="CY266" s="4">
        <v>25.6</v>
      </c>
      <c r="CZ266" s="4">
        <v>245</v>
      </c>
      <c r="DA266" s="4">
        <v>59.9</v>
      </c>
      <c r="DN266" s="4">
        <v>771</v>
      </c>
      <c r="DO266" s="4">
        <v>42.1</v>
      </c>
      <c r="DP266" s="4">
        <v>83</v>
      </c>
      <c r="DQ266" s="4">
        <v>10.199999999999999</v>
      </c>
      <c r="DR266" s="4">
        <v>41</v>
      </c>
      <c r="DS266" s="4">
        <v>8.0399999999999991</v>
      </c>
      <c r="DT266" s="4">
        <v>2.5</v>
      </c>
      <c r="DU266" s="4">
        <v>7.45</v>
      </c>
      <c r="DV266" s="4">
        <v>1.07</v>
      </c>
      <c r="DW266" s="4">
        <v>5.61</v>
      </c>
      <c r="DX266" s="4">
        <v>1</v>
      </c>
      <c r="DY266" s="4">
        <v>2.4900000000000002</v>
      </c>
      <c r="DZ266" s="4">
        <v>0.35</v>
      </c>
      <c r="EA266" s="4">
        <v>2.21</v>
      </c>
      <c r="EB266" s="4">
        <v>0.34</v>
      </c>
      <c r="EC266" s="4">
        <v>5.55</v>
      </c>
      <c r="ED266" s="4">
        <v>3.74</v>
      </c>
      <c r="EM266" s="4">
        <v>3.07</v>
      </c>
      <c r="EO266" s="4">
        <v>5.71</v>
      </c>
      <c r="EP266" s="4">
        <v>1.39</v>
      </c>
      <c r="FP266" s="1" t="s">
        <v>4551</v>
      </c>
    </row>
    <row r="267" spans="1:172" x14ac:dyDescent="0.35">
      <c r="A267" s="1" t="s">
        <v>4569</v>
      </c>
      <c r="C267" s="1" t="s">
        <v>4548</v>
      </c>
      <c r="D267" s="1" t="s">
        <v>4583</v>
      </c>
      <c r="E267" s="56">
        <v>42.278582999999998</v>
      </c>
      <c r="F267" s="56">
        <v>42.278582999999998</v>
      </c>
      <c r="G267" s="56">
        <v>121.90425</v>
      </c>
      <c r="H267" s="56">
        <v>121.90425</v>
      </c>
      <c r="L267" s="1" t="s">
        <v>4379</v>
      </c>
      <c r="M267" s="1" t="s">
        <v>2658</v>
      </c>
      <c r="Q267" s="58">
        <v>106</v>
      </c>
      <c r="AB267" s="50">
        <v>45.75</v>
      </c>
      <c r="AC267" s="50">
        <v>2.96</v>
      </c>
      <c r="AE267" s="50">
        <v>15.06</v>
      </c>
      <c r="AG267" s="4">
        <v>11.63</v>
      </c>
      <c r="AJ267" s="4">
        <v>10.220000000000001</v>
      </c>
      <c r="AK267" s="4">
        <v>8.36</v>
      </c>
      <c r="AL267" s="4">
        <v>0.17</v>
      </c>
      <c r="AN267" s="4">
        <v>1.4</v>
      </c>
      <c r="AO267" s="4">
        <v>3.04</v>
      </c>
      <c r="AP267" s="4">
        <v>0.62</v>
      </c>
      <c r="BF267" s="4">
        <v>1.38</v>
      </c>
      <c r="CH267" s="4">
        <v>23.5</v>
      </c>
      <c r="CK267" s="4">
        <v>200</v>
      </c>
      <c r="CO267" s="4">
        <v>157</v>
      </c>
      <c r="CW267" s="4">
        <v>49</v>
      </c>
      <c r="CX267" s="4">
        <v>776</v>
      </c>
      <c r="CY267" s="4">
        <v>25.2</v>
      </c>
      <c r="CZ267" s="4">
        <v>245</v>
      </c>
      <c r="DA267" s="4">
        <v>57.8</v>
      </c>
      <c r="DN267" s="4">
        <v>752</v>
      </c>
      <c r="DO267" s="4">
        <v>40.6</v>
      </c>
      <c r="DP267" s="4">
        <v>82.2</v>
      </c>
      <c r="DQ267" s="4">
        <v>10.1</v>
      </c>
      <c r="DR267" s="4">
        <v>41</v>
      </c>
      <c r="DS267" s="4">
        <v>7.91</v>
      </c>
      <c r="DT267" s="4">
        <v>2.4500000000000002</v>
      </c>
      <c r="DU267" s="4">
        <v>7.22</v>
      </c>
      <c r="DV267" s="4">
        <v>1.07</v>
      </c>
      <c r="DW267" s="4">
        <v>5.76</v>
      </c>
      <c r="DX267" s="4">
        <v>1.03</v>
      </c>
      <c r="DY267" s="4">
        <v>2.4700000000000002</v>
      </c>
      <c r="DZ267" s="4">
        <v>0.35</v>
      </c>
      <c r="EA267" s="4">
        <v>2.1800000000000002</v>
      </c>
      <c r="EB267" s="4">
        <v>0.33</v>
      </c>
      <c r="EC267" s="4">
        <v>5.45</v>
      </c>
      <c r="ED267" s="4">
        <v>3.77</v>
      </c>
      <c r="EM267" s="4">
        <v>3.2</v>
      </c>
      <c r="EO267" s="4">
        <v>5.55</v>
      </c>
      <c r="EP267" s="4">
        <v>1.37</v>
      </c>
      <c r="FP267" s="1" t="s">
        <v>4551</v>
      </c>
    </row>
    <row r="268" spans="1:172" x14ac:dyDescent="0.35">
      <c r="A268" s="1" t="s">
        <v>4569</v>
      </c>
      <c r="C268" s="1" t="s">
        <v>4548</v>
      </c>
      <c r="D268" s="1" t="s">
        <v>4583</v>
      </c>
      <c r="E268" s="56">
        <v>42.308306000000002</v>
      </c>
      <c r="F268" s="56">
        <v>42.308306000000002</v>
      </c>
      <c r="G268" s="56">
        <v>121.894389</v>
      </c>
      <c r="H268" s="56">
        <v>121.894389</v>
      </c>
      <c r="L268" s="1" t="s">
        <v>4584</v>
      </c>
      <c r="M268" s="1" t="s">
        <v>2658</v>
      </c>
      <c r="Q268" s="58">
        <v>106</v>
      </c>
      <c r="AB268" s="50">
        <v>43.57</v>
      </c>
      <c r="AC268" s="50">
        <v>2.99</v>
      </c>
      <c r="AE268" s="50">
        <v>15.14</v>
      </c>
      <c r="AG268" s="4">
        <v>12.32</v>
      </c>
      <c r="AJ268" s="4">
        <v>9.76</v>
      </c>
      <c r="AK268" s="4">
        <v>8.43</v>
      </c>
      <c r="AL268" s="4">
        <v>0.18</v>
      </c>
      <c r="AN268" s="4">
        <v>0.8</v>
      </c>
      <c r="AO268" s="4">
        <v>3.91</v>
      </c>
      <c r="AP268" s="4">
        <v>0.73</v>
      </c>
      <c r="BF268" s="4">
        <v>2.57</v>
      </c>
      <c r="CH268" s="4">
        <v>22.2</v>
      </c>
      <c r="CK268" s="4">
        <v>148</v>
      </c>
      <c r="CO268" s="4">
        <v>130</v>
      </c>
      <c r="CW268" s="4">
        <v>14.8</v>
      </c>
      <c r="CX268" s="4">
        <v>772</v>
      </c>
      <c r="CY268" s="4">
        <v>26</v>
      </c>
      <c r="CZ268" s="4">
        <v>249</v>
      </c>
      <c r="DA268" s="4">
        <v>58.5</v>
      </c>
      <c r="DN268" s="4">
        <v>742</v>
      </c>
      <c r="DO268" s="4">
        <v>41.7</v>
      </c>
      <c r="DP268" s="4">
        <v>83.4</v>
      </c>
      <c r="DQ268" s="4">
        <v>10.4</v>
      </c>
      <c r="DR268" s="4">
        <v>42.8</v>
      </c>
      <c r="DS268" s="4">
        <v>8.25</v>
      </c>
      <c r="DT268" s="4">
        <v>2.59</v>
      </c>
      <c r="DU268" s="4">
        <v>7.54</v>
      </c>
      <c r="DV268" s="4">
        <v>1.1399999999999999</v>
      </c>
      <c r="DW268" s="4">
        <v>5.93</v>
      </c>
      <c r="DX268" s="4">
        <v>1.06</v>
      </c>
      <c r="DY268" s="4">
        <v>2.6</v>
      </c>
      <c r="DZ268" s="4">
        <v>0.36</v>
      </c>
      <c r="EA268" s="4">
        <v>2.29</v>
      </c>
      <c r="EB268" s="4">
        <v>0.34</v>
      </c>
      <c r="EC268" s="4">
        <v>5.51</v>
      </c>
      <c r="ED268" s="4">
        <v>3.77</v>
      </c>
      <c r="EM268" s="4">
        <v>3.14</v>
      </c>
      <c r="EO268" s="4">
        <v>5.58</v>
      </c>
      <c r="EP268" s="4">
        <v>1.45</v>
      </c>
      <c r="FP268" s="1" t="s">
        <v>4551</v>
      </c>
    </row>
    <row r="269" spans="1:172" x14ac:dyDescent="0.35">
      <c r="A269" s="1" t="s">
        <v>4569</v>
      </c>
      <c r="C269" s="1" t="s">
        <v>4548</v>
      </c>
      <c r="D269" s="1" t="s">
        <v>4583</v>
      </c>
      <c r="E269" s="56">
        <v>42.308306000000002</v>
      </c>
      <c r="F269" s="56">
        <v>42.308306000000002</v>
      </c>
      <c r="G269" s="56">
        <v>121.894389</v>
      </c>
      <c r="H269" s="56">
        <v>121.894389</v>
      </c>
      <c r="L269" s="1" t="s">
        <v>4585</v>
      </c>
      <c r="M269" s="1" t="s">
        <v>2658</v>
      </c>
      <c r="Q269" s="58">
        <v>106</v>
      </c>
      <c r="AB269" s="50">
        <v>42.71</v>
      </c>
      <c r="AC269" s="50">
        <v>2.96</v>
      </c>
      <c r="AE269" s="50">
        <v>14.88</v>
      </c>
      <c r="AG269" s="4">
        <v>12.22</v>
      </c>
      <c r="AJ269" s="4">
        <v>9.67</v>
      </c>
      <c r="AK269" s="4">
        <v>8.39</v>
      </c>
      <c r="AL269" s="4">
        <v>0.17</v>
      </c>
      <c r="AN269" s="4">
        <v>0.7</v>
      </c>
      <c r="AO269" s="4">
        <v>3.76</v>
      </c>
      <c r="AP269" s="4">
        <v>0.71</v>
      </c>
      <c r="BF269" s="4">
        <v>3.19</v>
      </c>
      <c r="CH269" s="4">
        <v>22.4</v>
      </c>
      <c r="CK269" s="4">
        <v>152</v>
      </c>
      <c r="CO269" s="4">
        <v>131</v>
      </c>
      <c r="CW269" s="4">
        <v>10.7</v>
      </c>
      <c r="CX269" s="4">
        <v>768</v>
      </c>
      <c r="CY269" s="4">
        <v>26.1</v>
      </c>
      <c r="CZ269" s="4">
        <v>250</v>
      </c>
      <c r="DA269" s="4">
        <v>58.3</v>
      </c>
      <c r="DN269" s="4">
        <v>856</v>
      </c>
      <c r="DO269" s="4">
        <v>42.3</v>
      </c>
      <c r="DP269" s="4">
        <v>85.4</v>
      </c>
      <c r="DQ269" s="4">
        <v>10.5</v>
      </c>
      <c r="DR269" s="4">
        <v>42.9</v>
      </c>
      <c r="DS269" s="4">
        <v>8.52</v>
      </c>
      <c r="DT269" s="4">
        <v>2.61</v>
      </c>
      <c r="DU269" s="4">
        <v>7.72</v>
      </c>
      <c r="DV269" s="4">
        <v>1.1399999999999999</v>
      </c>
      <c r="DW269" s="4">
        <v>5.89</v>
      </c>
      <c r="DX269" s="4">
        <v>1.06</v>
      </c>
      <c r="DY269" s="4">
        <v>2.6</v>
      </c>
      <c r="DZ269" s="4">
        <v>0.36</v>
      </c>
      <c r="EA269" s="4">
        <v>2.29</v>
      </c>
      <c r="EB269" s="4">
        <v>0.34</v>
      </c>
      <c r="EC269" s="4">
        <v>5.67</v>
      </c>
      <c r="ED269" s="4">
        <v>3.74</v>
      </c>
      <c r="EM269" s="4">
        <v>3.36</v>
      </c>
      <c r="EO269" s="4">
        <v>5.73</v>
      </c>
      <c r="EP269" s="4">
        <v>1.39</v>
      </c>
      <c r="FP269" s="1" t="s">
        <v>4551</v>
      </c>
    </row>
    <row r="270" spans="1:172" x14ac:dyDescent="0.35">
      <c r="A270" s="1" t="s">
        <v>4569</v>
      </c>
      <c r="C270" s="1" t="s">
        <v>4548</v>
      </c>
      <c r="D270" s="1" t="s">
        <v>4583</v>
      </c>
      <c r="E270" s="56">
        <v>42.308306000000002</v>
      </c>
      <c r="F270" s="56">
        <v>42.308306000000002</v>
      </c>
      <c r="G270" s="56">
        <v>121.894389</v>
      </c>
      <c r="H270" s="56">
        <v>121.894389</v>
      </c>
      <c r="L270" s="1" t="s">
        <v>4586</v>
      </c>
      <c r="M270" s="1" t="s">
        <v>2658</v>
      </c>
      <c r="Q270" s="58">
        <v>106</v>
      </c>
      <c r="AB270" s="50">
        <v>43.37</v>
      </c>
      <c r="AC270" s="50">
        <v>2.97</v>
      </c>
      <c r="AE270" s="50">
        <v>15.12</v>
      </c>
      <c r="AG270" s="4">
        <v>12.18</v>
      </c>
      <c r="AJ270" s="4">
        <v>9.7799999999999994</v>
      </c>
      <c r="AK270" s="4">
        <v>8.5399999999999991</v>
      </c>
      <c r="AL270" s="4">
        <v>0.18</v>
      </c>
      <c r="AN270" s="4">
        <v>0.74</v>
      </c>
      <c r="AO270" s="4">
        <v>3.95</v>
      </c>
      <c r="AP270" s="4">
        <v>0.71</v>
      </c>
      <c r="BF270" s="4">
        <v>3.17</v>
      </c>
      <c r="CH270" s="4">
        <v>22</v>
      </c>
      <c r="CK270" s="4">
        <v>158</v>
      </c>
      <c r="CO270" s="4">
        <v>137</v>
      </c>
      <c r="CW270" s="4">
        <v>9.86</v>
      </c>
      <c r="CX270" s="4">
        <v>734</v>
      </c>
      <c r="CY270" s="4">
        <v>25.8</v>
      </c>
      <c r="CZ270" s="4">
        <v>249</v>
      </c>
      <c r="DA270" s="4">
        <v>59</v>
      </c>
      <c r="DN270" s="4">
        <v>795</v>
      </c>
      <c r="DO270" s="4">
        <v>42.5</v>
      </c>
      <c r="DP270" s="4">
        <v>85.6</v>
      </c>
      <c r="DQ270" s="4">
        <v>10.7</v>
      </c>
      <c r="DR270" s="4">
        <v>43.4</v>
      </c>
      <c r="DS270" s="4">
        <v>8.5299999999999994</v>
      </c>
      <c r="DT270" s="4">
        <v>2.68</v>
      </c>
      <c r="DU270" s="4">
        <v>7.69</v>
      </c>
      <c r="DV270" s="4">
        <v>1.1200000000000001</v>
      </c>
      <c r="DW270" s="4">
        <v>6.02</v>
      </c>
      <c r="DX270" s="4">
        <v>1.06</v>
      </c>
      <c r="DY270" s="4">
        <v>2.58</v>
      </c>
      <c r="DZ270" s="4">
        <v>0.36</v>
      </c>
      <c r="EA270" s="4">
        <v>2.2999999999999998</v>
      </c>
      <c r="EB270" s="4">
        <v>0.36</v>
      </c>
      <c r="EC270" s="4">
        <v>5.69</v>
      </c>
      <c r="ED270" s="4">
        <v>3.73</v>
      </c>
      <c r="EM270" s="4">
        <v>3.14</v>
      </c>
      <c r="EO270" s="4">
        <v>5.8</v>
      </c>
      <c r="EP270" s="4">
        <v>1.4</v>
      </c>
      <c r="FP270" s="1" t="s">
        <v>4551</v>
      </c>
    </row>
    <row r="271" spans="1:172" x14ac:dyDescent="0.35">
      <c r="A271" s="1" t="s">
        <v>4569</v>
      </c>
      <c r="C271" s="1" t="s">
        <v>4548</v>
      </c>
      <c r="D271" s="1" t="s">
        <v>4583</v>
      </c>
      <c r="E271" s="56">
        <v>42.308306000000002</v>
      </c>
      <c r="F271" s="56">
        <v>42.308306000000002</v>
      </c>
      <c r="G271" s="56">
        <v>121.894389</v>
      </c>
      <c r="H271" s="56">
        <v>121.894389</v>
      </c>
      <c r="L271" s="1" t="s">
        <v>4587</v>
      </c>
      <c r="M271" s="1" t="s">
        <v>2658</v>
      </c>
      <c r="Q271" s="58">
        <v>106</v>
      </c>
      <c r="AB271" s="50">
        <v>43.31</v>
      </c>
      <c r="AC271" s="50">
        <v>2.94</v>
      </c>
      <c r="AE271" s="50">
        <v>14.99</v>
      </c>
      <c r="AG271" s="4">
        <v>11.9</v>
      </c>
      <c r="AJ271" s="4">
        <v>9.5</v>
      </c>
      <c r="AK271" s="4">
        <v>8.32</v>
      </c>
      <c r="AL271" s="4">
        <v>0.17</v>
      </c>
      <c r="AN271" s="4">
        <v>0.76</v>
      </c>
      <c r="AO271" s="4">
        <v>3.94</v>
      </c>
      <c r="AP271" s="4">
        <v>0.71</v>
      </c>
      <c r="BF271" s="4">
        <v>2.71</v>
      </c>
      <c r="CH271" s="4">
        <v>21.7</v>
      </c>
      <c r="CK271" s="4">
        <v>146</v>
      </c>
      <c r="CO271" s="4">
        <v>130</v>
      </c>
      <c r="CW271" s="4">
        <v>12.4</v>
      </c>
      <c r="CX271" s="4">
        <v>767</v>
      </c>
      <c r="CY271" s="4">
        <v>26.4</v>
      </c>
      <c r="CZ271" s="4">
        <v>254</v>
      </c>
      <c r="DA271" s="4">
        <v>60.4</v>
      </c>
      <c r="DN271" s="4">
        <v>754</v>
      </c>
      <c r="DO271" s="4">
        <v>42.8</v>
      </c>
      <c r="DP271" s="4">
        <v>86.4</v>
      </c>
      <c r="DQ271" s="4">
        <v>10.8</v>
      </c>
      <c r="DR271" s="4">
        <v>43.7</v>
      </c>
      <c r="DS271" s="4">
        <v>8.39</v>
      </c>
      <c r="DT271" s="4">
        <v>2.65</v>
      </c>
      <c r="DU271" s="4">
        <v>7.61</v>
      </c>
      <c r="DV271" s="4">
        <v>1.1399999999999999</v>
      </c>
      <c r="DW271" s="4">
        <v>5.88</v>
      </c>
      <c r="DX271" s="4">
        <v>1.07</v>
      </c>
      <c r="DY271" s="4">
        <v>2.58</v>
      </c>
      <c r="DZ271" s="4">
        <v>0.36</v>
      </c>
      <c r="EA271" s="4">
        <v>2.34</v>
      </c>
      <c r="EB271" s="4">
        <v>0.36</v>
      </c>
      <c r="EC271" s="4">
        <v>5.6</v>
      </c>
      <c r="ED271" s="4">
        <v>3.87</v>
      </c>
      <c r="EM271" s="4">
        <v>3.44</v>
      </c>
      <c r="EO271" s="4">
        <v>5.8</v>
      </c>
      <c r="EP271" s="4">
        <v>1.47</v>
      </c>
      <c r="FP271" s="1" t="s">
        <v>4551</v>
      </c>
    </row>
    <row r="272" spans="1:172" x14ac:dyDescent="0.35">
      <c r="A272" s="1" t="s">
        <v>4588</v>
      </c>
      <c r="C272" s="1" t="s">
        <v>4408</v>
      </c>
      <c r="D272" s="1" t="s">
        <v>4409</v>
      </c>
      <c r="E272" s="56">
        <v>39.779666666666664</v>
      </c>
      <c r="F272" s="56">
        <v>39.779666666666664</v>
      </c>
      <c r="G272" s="56">
        <v>115.50816666666667</v>
      </c>
      <c r="H272" s="56">
        <v>115.50816666666667</v>
      </c>
      <c r="L272" s="1" t="s">
        <v>4589</v>
      </c>
      <c r="M272" s="1" t="s">
        <v>805</v>
      </c>
      <c r="Q272" s="54">
        <v>157</v>
      </c>
      <c r="AB272" s="50">
        <v>58.05</v>
      </c>
      <c r="AC272" s="50">
        <v>0.71</v>
      </c>
      <c r="AE272" s="50">
        <v>17.760000000000002</v>
      </c>
      <c r="AI272" s="4">
        <v>5.8576980000000001</v>
      </c>
      <c r="AJ272" s="4">
        <v>6.24</v>
      </c>
      <c r="AK272" s="4">
        <v>2.2400000000000002</v>
      </c>
      <c r="AL272" s="4">
        <v>0.08</v>
      </c>
      <c r="AN272" s="4">
        <v>2.25</v>
      </c>
      <c r="AO272" s="4">
        <v>3.53</v>
      </c>
      <c r="AP272" s="4">
        <v>0.42</v>
      </c>
      <c r="BF272" s="4">
        <v>1.74</v>
      </c>
      <c r="BT272" s="4">
        <v>6.58</v>
      </c>
      <c r="BU272" s="4">
        <v>1.3</v>
      </c>
      <c r="CH272" s="4">
        <v>9.51</v>
      </c>
      <c r="CJ272" s="4">
        <v>104</v>
      </c>
      <c r="CK272" s="4">
        <v>9.42</v>
      </c>
      <c r="CN272" s="4">
        <v>13.1</v>
      </c>
      <c r="CO272" s="4">
        <v>4.49</v>
      </c>
      <c r="CP272" s="4">
        <v>11.7</v>
      </c>
      <c r="CQ272" s="4">
        <v>86.7</v>
      </c>
      <c r="CR272" s="4">
        <v>21.1</v>
      </c>
      <c r="CW272" s="4">
        <v>39.4</v>
      </c>
      <c r="CX272" s="4">
        <v>903</v>
      </c>
      <c r="CY272" s="4">
        <v>19.399999999999999</v>
      </c>
      <c r="CZ272" s="4">
        <v>239</v>
      </c>
      <c r="DA272" s="4">
        <v>7.57</v>
      </c>
      <c r="DM272" s="4">
        <v>0.26</v>
      </c>
      <c r="DN272" s="4">
        <v>1307</v>
      </c>
      <c r="DO272" s="4">
        <v>33.200000000000003</v>
      </c>
      <c r="DP272" s="4">
        <v>67.599999999999994</v>
      </c>
      <c r="DQ272" s="4">
        <v>8.2100000000000009</v>
      </c>
      <c r="DR272" s="4">
        <v>32.4</v>
      </c>
      <c r="DS272" s="4">
        <v>5.71</v>
      </c>
      <c r="DT272" s="4">
        <v>1.91</v>
      </c>
      <c r="DU272" s="4">
        <v>4.8</v>
      </c>
      <c r="DV272" s="4">
        <v>0.75</v>
      </c>
      <c r="DW272" s="4">
        <v>3.77</v>
      </c>
      <c r="DX272" s="4">
        <v>0.7</v>
      </c>
      <c r="DY272" s="4">
        <v>2.02</v>
      </c>
      <c r="DZ272" s="4">
        <v>0.31</v>
      </c>
      <c r="EA272" s="4">
        <v>1.78</v>
      </c>
      <c r="EB272" s="4">
        <v>0.32</v>
      </c>
      <c r="EC272" s="4">
        <v>5.62</v>
      </c>
      <c r="ED272" s="4">
        <v>0.52</v>
      </c>
      <c r="EM272" s="4">
        <v>7.63</v>
      </c>
      <c r="EO272" s="4">
        <v>2.46</v>
      </c>
      <c r="EP272" s="4">
        <v>0.68</v>
      </c>
      <c r="FP272" s="1" t="s">
        <v>4590</v>
      </c>
    </row>
    <row r="273" spans="1:172" x14ac:dyDescent="0.35">
      <c r="A273" s="1" t="s">
        <v>4588</v>
      </c>
      <c r="C273" s="1" t="s">
        <v>4408</v>
      </c>
      <c r="D273" s="1" t="s">
        <v>4409</v>
      </c>
      <c r="E273" s="56">
        <v>39.782166666666669</v>
      </c>
      <c r="F273" s="56">
        <v>39.782166666666669</v>
      </c>
      <c r="G273" s="56">
        <v>115.53033333333333</v>
      </c>
      <c r="H273" s="56">
        <v>115.53033333333333</v>
      </c>
      <c r="L273" s="1" t="s">
        <v>4591</v>
      </c>
      <c r="M273" s="1" t="s">
        <v>805</v>
      </c>
      <c r="Q273" s="54">
        <v>157</v>
      </c>
      <c r="AB273" s="50">
        <v>57.57</v>
      </c>
      <c r="AC273" s="50">
        <v>0.98</v>
      </c>
      <c r="AE273" s="50">
        <v>16.87</v>
      </c>
      <c r="AI273" s="4">
        <v>5.7587200000000003</v>
      </c>
      <c r="AJ273" s="4">
        <v>5.09</v>
      </c>
      <c r="AK273" s="4">
        <v>3.52</v>
      </c>
      <c r="AL273" s="4">
        <v>7.0000000000000007E-2</v>
      </c>
      <c r="AN273" s="4">
        <v>0.27</v>
      </c>
      <c r="AO273" s="4">
        <v>6.02</v>
      </c>
      <c r="AP273" s="4">
        <v>0.42</v>
      </c>
      <c r="BF273" s="4">
        <v>2.76</v>
      </c>
      <c r="BT273" s="4">
        <v>14</v>
      </c>
      <c r="BU273" s="4">
        <v>0.65</v>
      </c>
      <c r="CH273" s="4">
        <v>15.1</v>
      </c>
      <c r="CJ273" s="4">
        <v>142</v>
      </c>
      <c r="CK273" s="4">
        <v>15.6</v>
      </c>
      <c r="CN273" s="4">
        <v>18.3</v>
      </c>
      <c r="CO273" s="4">
        <v>9.14</v>
      </c>
      <c r="CP273" s="4">
        <v>21.3</v>
      </c>
      <c r="CQ273" s="4">
        <v>72.900000000000006</v>
      </c>
      <c r="CR273" s="4">
        <v>17.399999999999999</v>
      </c>
      <c r="CW273" s="4">
        <v>4.8</v>
      </c>
      <c r="CX273" s="4">
        <v>1067</v>
      </c>
      <c r="CY273" s="4">
        <v>18.5</v>
      </c>
      <c r="CZ273" s="4">
        <v>215</v>
      </c>
      <c r="DA273" s="4">
        <v>6.07</v>
      </c>
      <c r="DM273" s="4">
        <v>0.36</v>
      </c>
      <c r="DN273" s="4">
        <v>503</v>
      </c>
      <c r="DO273" s="4">
        <v>29.2</v>
      </c>
      <c r="DP273" s="4">
        <v>60.8</v>
      </c>
      <c r="DQ273" s="4">
        <v>7.17</v>
      </c>
      <c r="DR273" s="4">
        <v>30.3</v>
      </c>
      <c r="DS273" s="4">
        <v>5.66</v>
      </c>
      <c r="DT273" s="4">
        <v>1.78</v>
      </c>
      <c r="DU273" s="4">
        <v>4.74</v>
      </c>
      <c r="DV273" s="4">
        <v>0.78</v>
      </c>
      <c r="DW273" s="4">
        <v>3.8</v>
      </c>
      <c r="DX273" s="4">
        <v>0.72</v>
      </c>
      <c r="DY273" s="4">
        <v>1.92</v>
      </c>
      <c r="DZ273" s="4">
        <v>0.28999999999999998</v>
      </c>
      <c r="EA273" s="4">
        <v>1.69</v>
      </c>
      <c r="EB273" s="4">
        <v>0.27</v>
      </c>
      <c r="EC273" s="4">
        <v>5.27</v>
      </c>
      <c r="ED273" s="4">
        <v>0.35</v>
      </c>
      <c r="EM273" s="4">
        <v>8.76</v>
      </c>
      <c r="EO273" s="4">
        <v>1.41</v>
      </c>
      <c r="EP273" s="4">
        <v>0.4</v>
      </c>
      <c r="FP273" s="1" t="s">
        <v>4590</v>
      </c>
    </row>
    <row r="274" spans="1:172" x14ac:dyDescent="0.35">
      <c r="A274" s="1" t="s">
        <v>4588</v>
      </c>
      <c r="C274" s="1" t="s">
        <v>4592</v>
      </c>
      <c r="D274" s="1" t="s">
        <v>4409</v>
      </c>
      <c r="E274" s="56">
        <v>41.024999999999999</v>
      </c>
      <c r="F274" s="56">
        <v>41.024999999999999</v>
      </c>
      <c r="G274" s="56">
        <v>117.0775</v>
      </c>
      <c r="H274" s="56">
        <v>117.0775</v>
      </c>
      <c r="L274" s="1" t="s">
        <v>4593</v>
      </c>
      <c r="M274" s="1" t="s">
        <v>884</v>
      </c>
      <c r="Q274" s="54">
        <v>156</v>
      </c>
      <c r="AB274" s="50">
        <v>73.62</v>
      </c>
      <c r="AC274" s="50">
        <v>0.32</v>
      </c>
      <c r="AE274" s="50">
        <v>11.15</v>
      </c>
      <c r="AI274" s="4">
        <v>3.7431680000000003</v>
      </c>
      <c r="AJ274" s="4">
        <v>0.27</v>
      </c>
      <c r="AK274" s="4">
        <v>0.77</v>
      </c>
      <c r="AL274" s="4">
        <v>0.04</v>
      </c>
      <c r="AN274" s="4">
        <v>5.09</v>
      </c>
      <c r="AO274" s="4">
        <v>1.86</v>
      </c>
      <c r="AP274" s="4">
        <v>0.04</v>
      </c>
      <c r="BF274" s="4">
        <v>2.1</v>
      </c>
      <c r="BT274" s="4">
        <v>14.8</v>
      </c>
      <c r="BU274" s="4">
        <v>4.5999999999999996</v>
      </c>
      <c r="CH274" s="4">
        <v>4.49</v>
      </c>
      <c r="CJ274" s="4">
        <v>9.11</v>
      </c>
      <c r="CK274" s="4">
        <v>3.77</v>
      </c>
      <c r="CN274" s="4">
        <v>1.32</v>
      </c>
      <c r="CO274" s="4">
        <v>2.82</v>
      </c>
      <c r="CP274" s="4">
        <v>3.88</v>
      </c>
      <c r="CQ274" s="4">
        <v>128</v>
      </c>
      <c r="CR274" s="4">
        <v>26.7</v>
      </c>
      <c r="CW274" s="4">
        <v>175</v>
      </c>
      <c r="CX274" s="4">
        <v>20.5</v>
      </c>
      <c r="CY274" s="4">
        <v>75</v>
      </c>
      <c r="CZ274" s="4">
        <v>683</v>
      </c>
      <c r="DA274" s="4">
        <v>34.1</v>
      </c>
      <c r="DM274" s="4">
        <v>0.99</v>
      </c>
      <c r="DN274" s="4">
        <v>604</v>
      </c>
      <c r="DO274" s="4">
        <v>105</v>
      </c>
      <c r="DP274" s="4">
        <v>189</v>
      </c>
      <c r="DQ274" s="4">
        <v>23.5</v>
      </c>
      <c r="DR274" s="4">
        <v>85.8</v>
      </c>
      <c r="DS274" s="4">
        <v>16.5</v>
      </c>
      <c r="DT274" s="4">
        <v>0.49</v>
      </c>
      <c r="DU274" s="4">
        <v>13.7</v>
      </c>
      <c r="DV274" s="4">
        <v>2.25</v>
      </c>
      <c r="DW274" s="4">
        <v>12.7</v>
      </c>
      <c r="DX274" s="4">
        <v>2.58</v>
      </c>
      <c r="DY274" s="4">
        <v>7.52</v>
      </c>
      <c r="DZ274" s="4">
        <v>1.1499999999999999</v>
      </c>
      <c r="EA274" s="4">
        <v>7.38</v>
      </c>
      <c r="EB274" s="4">
        <v>1.1299999999999999</v>
      </c>
      <c r="EC274" s="4">
        <v>17.100000000000001</v>
      </c>
      <c r="ED274" s="4">
        <v>2.3199999999999998</v>
      </c>
      <c r="EM274" s="4">
        <v>35.700000000000003</v>
      </c>
      <c r="EO274" s="4">
        <v>20.8</v>
      </c>
      <c r="EP274" s="4">
        <v>1.1399999999999999</v>
      </c>
      <c r="FP274" s="1" t="s">
        <v>4590</v>
      </c>
    </row>
    <row r="275" spans="1:172" x14ac:dyDescent="0.35">
      <c r="A275" s="1" t="s">
        <v>4588</v>
      </c>
      <c r="C275" s="1" t="s">
        <v>4594</v>
      </c>
      <c r="D275" s="1" t="s">
        <v>4409</v>
      </c>
      <c r="E275" s="56">
        <v>40.556333333333335</v>
      </c>
      <c r="F275" s="56">
        <v>40.556333333333335</v>
      </c>
      <c r="G275" s="56">
        <v>117.749</v>
      </c>
      <c r="H275" s="56">
        <v>117.749</v>
      </c>
      <c r="L275" s="1" t="s">
        <v>4595</v>
      </c>
      <c r="M275" s="1" t="s">
        <v>805</v>
      </c>
      <c r="Q275" s="54">
        <v>161</v>
      </c>
      <c r="AB275" s="50">
        <v>70.33</v>
      </c>
      <c r="AC275" s="50">
        <v>0.36</v>
      </c>
      <c r="AE275" s="50">
        <v>14.51</v>
      </c>
      <c r="AI275" s="4">
        <v>2.2584979999999999</v>
      </c>
      <c r="AJ275" s="4">
        <v>1.85</v>
      </c>
      <c r="AK275" s="4">
        <v>0.57999999999999996</v>
      </c>
      <c r="AL275" s="4">
        <v>0.05</v>
      </c>
      <c r="AN275" s="4">
        <v>4.55</v>
      </c>
      <c r="AO275" s="4">
        <v>2.34</v>
      </c>
      <c r="AP275" s="4">
        <v>0.14000000000000001</v>
      </c>
      <c r="BF275" s="4">
        <v>3.34</v>
      </c>
      <c r="BT275" s="4">
        <v>18.7</v>
      </c>
      <c r="BU275" s="4">
        <v>2.16</v>
      </c>
      <c r="CH275" s="4">
        <v>4</v>
      </c>
      <c r="CJ275" s="4">
        <v>32.1</v>
      </c>
      <c r="CK275" s="4">
        <v>8.16</v>
      </c>
      <c r="CN275" s="4">
        <v>2.76</v>
      </c>
      <c r="CO275" s="4">
        <v>2.74</v>
      </c>
      <c r="CP275" s="4">
        <v>3.29</v>
      </c>
      <c r="CQ275" s="4">
        <v>57.5</v>
      </c>
      <c r="CR275" s="4">
        <v>17.100000000000001</v>
      </c>
      <c r="CW275" s="4">
        <v>122</v>
      </c>
      <c r="CX275" s="4">
        <v>234</v>
      </c>
      <c r="CY275" s="4">
        <v>17.5</v>
      </c>
      <c r="CZ275" s="4">
        <v>169</v>
      </c>
      <c r="DA275" s="4">
        <v>10.9</v>
      </c>
      <c r="DM275" s="4">
        <v>4.2300000000000004</v>
      </c>
      <c r="DN275" s="4">
        <v>791</v>
      </c>
      <c r="DO275" s="4">
        <v>37.799999999999997</v>
      </c>
      <c r="DP275" s="4">
        <v>71.099999999999994</v>
      </c>
      <c r="DQ275" s="4">
        <v>8.23</v>
      </c>
      <c r="DR275" s="4">
        <v>30.2</v>
      </c>
      <c r="DS275" s="4">
        <v>4.8600000000000003</v>
      </c>
      <c r="DT275" s="4">
        <v>1.1100000000000001</v>
      </c>
      <c r="DU275" s="4">
        <v>4.05</v>
      </c>
      <c r="DV275" s="4">
        <v>0.61</v>
      </c>
      <c r="DW275" s="4">
        <v>3.04</v>
      </c>
      <c r="DX275" s="4">
        <v>0.6</v>
      </c>
      <c r="DY275" s="4">
        <v>1.84</v>
      </c>
      <c r="DZ275" s="4">
        <v>0.28000000000000003</v>
      </c>
      <c r="EA275" s="4">
        <v>1.75</v>
      </c>
      <c r="EB275" s="4">
        <v>0.26</v>
      </c>
      <c r="EC275" s="4">
        <v>4.76</v>
      </c>
      <c r="ED275" s="4">
        <v>0.8</v>
      </c>
      <c r="EM275" s="4">
        <v>19.100000000000001</v>
      </c>
      <c r="EO275" s="4">
        <v>5.17</v>
      </c>
      <c r="EP275" s="4">
        <v>1.44</v>
      </c>
      <c r="FP275" s="1" t="s">
        <v>4590</v>
      </c>
    </row>
    <row r="276" spans="1:172" x14ac:dyDescent="0.35">
      <c r="A276" s="1" t="s">
        <v>4588</v>
      </c>
      <c r="C276" s="1" t="s">
        <v>4596</v>
      </c>
      <c r="D276" s="1" t="s">
        <v>4409</v>
      </c>
      <c r="E276" s="56">
        <v>42.11483333333333</v>
      </c>
      <c r="F276" s="56">
        <v>42.11483333333333</v>
      </c>
      <c r="G276" s="56">
        <v>119.116</v>
      </c>
      <c r="H276" s="56">
        <v>119.116</v>
      </c>
      <c r="L276" s="1" t="s">
        <v>4597</v>
      </c>
      <c r="M276" s="1" t="s">
        <v>4598</v>
      </c>
      <c r="Q276" s="54">
        <v>169</v>
      </c>
      <c r="AB276" s="50">
        <v>67.709999999999994</v>
      </c>
      <c r="AC276" s="50">
        <v>0.53</v>
      </c>
      <c r="AE276" s="50">
        <v>15.55</v>
      </c>
      <c r="AG276" s="4">
        <v>1.66</v>
      </c>
      <c r="AH276" s="4">
        <v>1.63</v>
      </c>
      <c r="AI276" s="4">
        <v>3.1223060000000005</v>
      </c>
      <c r="AJ276" s="4">
        <v>1.84</v>
      </c>
      <c r="AK276" s="4">
        <v>0.86</v>
      </c>
      <c r="AL276" s="4">
        <v>0.09</v>
      </c>
      <c r="AN276" s="4">
        <v>4.8099999999999996</v>
      </c>
      <c r="AO276" s="4">
        <v>4.3099999999999996</v>
      </c>
      <c r="AP276" s="4">
        <v>0.14000000000000001</v>
      </c>
      <c r="BF276" s="4">
        <v>1.03</v>
      </c>
      <c r="BT276" s="4">
        <v>12.54</v>
      </c>
      <c r="BU276" s="4">
        <v>2.44</v>
      </c>
      <c r="CH276" s="4">
        <v>6.34</v>
      </c>
      <c r="CJ276" s="4">
        <v>19.420000000000002</v>
      </c>
      <c r="CK276" s="4">
        <v>1.97</v>
      </c>
      <c r="CN276" s="4">
        <v>2.82</v>
      </c>
      <c r="CO276" s="4">
        <v>1.38</v>
      </c>
      <c r="CP276" s="4">
        <v>4.4400000000000004</v>
      </c>
      <c r="CQ276" s="4">
        <v>63.93</v>
      </c>
      <c r="CR276" s="4">
        <v>16.41</v>
      </c>
      <c r="CW276" s="4">
        <v>141.6</v>
      </c>
      <c r="CX276" s="4">
        <v>188.5</v>
      </c>
      <c r="CY276" s="4">
        <v>25.51</v>
      </c>
      <c r="CZ276" s="4">
        <v>316.60000000000002</v>
      </c>
      <c r="DA276" s="4">
        <v>15.94</v>
      </c>
      <c r="DM276" s="4">
        <v>2.81</v>
      </c>
      <c r="DN276" s="4">
        <v>774</v>
      </c>
      <c r="DO276" s="4">
        <v>45.05</v>
      </c>
      <c r="DP276" s="4">
        <v>88.52</v>
      </c>
      <c r="DQ276" s="4">
        <v>9.6999999999999993</v>
      </c>
      <c r="DR276" s="4">
        <v>35.6</v>
      </c>
      <c r="DS276" s="4">
        <v>6.36</v>
      </c>
      <c r="DT276" s="4">
        <v>1.22</v>
      </c>
      <c r="DU276" s="4">
        <v>5.56</v>
      </c>
      <c r="DV276" s="4">
        <v>0.85</v>
      </c>
      <c r="DW276" s="4">
        <v>4.7699999999999996</v>
      </c>
      <c r="DX276" s="4">
        <v>0.98</v>
      </c>
      <c r="DY276" s="4">
        <v>2.73</v>
      </c>
      <c r="DZ276" s="4">
        <v>0.42</v>
      </c>
      <c r="EA276" s="4">
        <v>2.7</v>
      </c>
      <c r="EB276" s="4">
        <v>0.43</v>
      </c>
      <c r="EC276" s="4">
        <v>8.4600000000000009</v>
      </c>
      <c r="ED276" s="4">
        <v>1.35</v>
      </c>
      <c r="EM276" s="4">
        <v>19.78</v>
      </c>
      <c r="EO276" s="4">
        <v>18.22</v>
      </c>
      <c r="EP276" s="4">
        <v>3.92</v>
      </c>
      <c r="FP276" s="1" t="s">
        <v>4590</v>
      </c>
    </row>
    <row r="277" spans="1:172" x14ac:dyDescent="0.35">
      <c r="A277" s="1" t="s">
        <v>4588</v>
      </c>
      <c r="C277" s="1" t="s">
        <v>4596</v>
      </c>
      <c r="D277" s="1" t="s">
        <v>4409</v>
      </c>
      <c r="E277" s="56">
        <v>42.090333333333334</v>
      </c>
      <c r="F277" s="56">
        <v>42.090333333333334</v>
      </c>
      <c r="G277" s="56">
        <v>119.05683333333333</v>
      </c>
      <c r="H277" s="56">
        <v>119.05683333333333</v>
      </c>
      <c r="L277" s="1" t="s">
        <v>4599</v>
      </c>
      <c r="M277" s="1" t="s">
        <v>4598</v>
      </c>
      <c r="Q277" s="54">
        <v>169</v>
      </c>
      <c r="AB277" s="50">
        <v>67.64</v>
      </c>
      <c r="AC277" s="50">
        <v>0.54</v>
      </c>
      <c r="AE277" s="50">
        <v>15.6</v>
      </c>
      <c r="AG277" s="4">
        <v>2</v>
      </c>
      <c r="AH277" s="4">
        <v>1.1100000000000001</v>
      </c>
      <c r="AI277" s="4">
        <v>2.9063540000000003</v>
      </c>
      <c r="AJ277" s="4">
        <v>0.36</v>
      </c>
      <c r="AK277" s="4">
        <v>0.72</v>
      </c>
      <c r="AL277" s="4">
        <v>0.06</v>
      </c>
      <c r="AN277" s="4">
        <v>4.66</v>
      </c>
      <c r="AO277" s="4">
        <v>5.04</v>
      </c>
      <c r="AP277" s="4">
        <v>0.15</v>
      </c>
      <c r="BF277" s="4">
        <v>1.28</v>
      </c>
      <c r="BT277" s="4">
        <v>10.6</v>
      </c>
      <c r="BU277" s="4">
        <v>3.24</v>
      </c>
      <c r="CH277" s="4">
        <v>6.93</v>
      </c>
      <c r="CJ277" s="4">
        <v>21.64</v>
      </c>
      <c r="CK277" s="4">
        <v>3.68</v>
      </c>
      <c r="CN277" s="4">
        <v>3.18</v>
      </c>
      <c r="CO277" s="4">
        <v>2.63</v>
      </c>
      <c r="CP277" s="4">
        <v>6.06</v>
      </c>
      <c r="CQ277" s="4">
        <v>96.33</v>
      </c>
      <c r="CR277" s="4">
        <v>19.12</v>
      </c>
      <c r="CW277" s="4">
        <v>134.30000000000001</v>
      </c>
      <c r="CX277" s="4">
        <v>159.4</v>
      </c>
      <c r="CY277" s="4">
        <v>27.2</v>
      </c>
      <c r="CZ277" s="4">
        <v>360.7</v>
      </c>
      <c r="DA277" s="4">
        <v>18.27</v>
      </c>
      <c r="DM277" s="4">
        <v>1.76</v>
      </c>
      <c r="DN277" s="4">
        <v>952</v>
      </c>
      <c r="DO277" s="4">
        <v>48.9</v>
      </c>
      <c r="DP277" s="4">
        <v>93.27</v>
      </c>
      <c r="DQ277" s="4">
        <v>10.65</v>
      </c>
      <c r="DR277" s="4">
        <v>36.869999999999997</v>
      </c>
      <c r="DS277" s="4">
        <v>7.01</v>
      </c>
      <c r="DT277" s="4">
        <v>1.34</v>
      </c>
      <c r="DU277" s="4">
        <v>6.1</v>
      </c>
      <c r="DV277" s="4">
        <v>0.94</v>
      </c>
      <c r="DW277" s="4">
        <v>5.41</v>
      </c>
      <c r="DX277" s="4">
        <v>1.1000000000000001</v>
      </c>
      <c r="DY277" s="4">
        <v>3.05</v>
      </c>
      <c r="DZ277" s="4">
        <v>0.46</v>
      </c>
      <c r="EA277" s="4">
        <v>3.02</v>
      </c>
      <c r="EB277" s="4">
        <v>0.48</v>
      </c>
      <c r="EC277" s="4">
        <v>9.92</v>
      </c>
      <c r="ED277" s="4">
        <v>1.56</v>
      </c>
      <c r="EM277" s="4">
        <v>33.619999999999997</v>
      </c>
      <c r="EO277" s="4">
        <v>21.29</v>
      </c>
      <c r="EP277" s="4">
        <v>3.18</v>
      </c>
      <c r="FP277" s="1" t="s">
        <v>4590</v>
      </c>
    </row>
    <row r="278" spans="1:172" x14ac:dyDescent="0.35">
      <c r="A278" s="1" t="s">
        <v>4588</v>
      </c>
      <c r="C278" s="1" t="s">
        <v>4596</v>
      </c>
      <c r="D278" s="1" t="s">
        <v>4409</v>
      </c>
      <c r="E278" s="56">
        <v>42.090166666666669</v>
      </c>
      <c r="F278" s="56">
        <v>42.090166666666669</v>
      </c>
      <c r="G278" s="56">
        <v>119.05366666666667</v>
      </c>
      <c r="H278" s="56">
        <v>119.05366666666667</v>
      </c>
      <c r="L278" s="1" t="s">
        <v>4600</v>
      </c>
      <c r="M278" s="1" t="s">
        <v>4598</v>
      </c>
      <c r="Q278" s="54">
        <v>169</v>
      </c>
      <c r="AB278" s="50">
        <v>68.27</v>
      </c>
      <c r="AC278" s="50">
        <v>0.55000000000000004</v>
      </c>
      <c r="AE278" s="50">
        <v>16.71</v>
      </c>
      <c r="AG278" s="4">
        <v>1.93</v>
      </c>
      <c r="AH278" s="4">
        <v>1.45</v>
      </c>
      <c r="AI278" s="4">
        <v>3.185292</v>
      </c>
      <c r="AJ278" s="4">
        <v>0.36</v>
      </c>
      <c r="AK278" s="4">
        <v>0.77</v>
      </c>
      <c r="AL278" s="4">
        <v>0.1</v>
      </c>
      <c r="AN278" s="4">
        <v>4.25</v>
      </c>
      <c r="AO278" s="4">
        <v>4.74</v>
      </c>
      <c r="AP278" s="4">
        <v>0.15</v>
      </c>
      <c r="BF278" s="4">
        <v>1.28</v>
      </c>
      <c r="BT278" s="4">
        <v>17.87</v>
      </c>
      <c r="BU278" s="4">
        <v>2.62</v>
      </c>
      <c r="CH278" s="4">
        <v>7.38</v>
      </c>
      <c r="CJ278" s="4">
        <v>24</v>
      </c>
      <c r="CK278" s="4">
        <v>0.68</v>
      </c>
      <c r="CN278" s="4">
        <v>3.7</v>
      </c>
      <c r="CO278" s="4">
        <v>3.62</v>
      </c>
      <c r="CP278" s="4">
        <v>5.05</v>
      </c>
      <c r="CQ278" s="4">
        <v>84.28</v>
      </c>
      <c r="CR278" s="4">
        <v>19.91</v>
      </c>
      <c r="CW278" s="4">
        <v>157</v>
      </c>
      <c r="CX278" s="4">
        <v>143.6</v>
      </c>
      <c r="CY278" s="4">
        <v>25.51</v>
      </c>
      <c r="CZ278" s="4">
        <v>370.8</v>
      </c>
      <c r="DA278" s="4">
        <v>17.600000000000001</v>
      </c>
      <c r="DM278" s="4">
        <v>4.25</v>
      </c>
      <c r="DN278" s="4">
        <v>830</v>
      </c>
      <c r="DO278" s="4">
        <v>51.63</v>
      </c>
      <c r="DP278" s="4">
        <v>95.64</v>
      </c>
      <c r="DQ278" s="4">
        <v>11.17</v>
      </c>
      <c r="DR278" s="4">
        <v>40.51</v>
      </c>
      <c r="DS278" s="4">
        <v>6.9</v>
      </c>
      <c r="DT278" s="4">
        <v>1.23</v>
      </c>
      <c r="DU278" s="4">
        <v>6.16</v>
      </c>
      <c r="DV278" s="4">
        <v>0.9</v>
      </c>
      <c r="DW278" s="4">
        <v>5.07</v>
      </c>
      <c r="DX278" s="4">
        <v>1.05</v>
      </c>
      <c r="DY278" s="4">
        <v>2.94</v>
      </c>
      <c r="DZ278" s="4">
        <v>0.44</v>
      </c>
      <c r="EA278" s="4">
        <v>2.97</v>
      </c>
      <c r="EB278" s="4">
        <v>0.46</v>
      </c>
      <c r="EC278" s="4">
        <v>10.01</v>
      </c>
      <c r="ED278" s="4">
        <v>1.52</v>
      </c>
      <c r="EM278" s="4">
        <v>25.39</v>
      </c>
      <c r="EO278" s="4">
        <v>22.18</v>
      </c>
      <c r="EP278" s="4">
        <v>4.84</v>
      </c>
      <c r="FP278" s="1" t="s">
        <v>4590</v>
      </c>
    </row>
    <row r="279" spans="1:172" x14ac:dyDescent="0.35">
      <c r="A279" s="1" t="s">
        <v>4588</v>
      </c>
      <c r="C279" s="1" t="s">
        <v>4596</v>
      </c>
      <c r="D279" s="1" t="s">
        <v>4409</v>
      </c>
      <c r="E279" s="56">
        <v>42.087499999999999</v>
      </c>
      <c r="F279" s="56">
        <v>42.087499999999999</v>
      </c>
      <c r="G279" s="56">
        <v>119.06633333333333</v>
      </c>
      <c r="H279" s="56">
        <v>119.06633333333333</v>
      </c>
      <c r="L279" s="1" t="s">
        <v>4601</v>
      </c>
      <c r="M279" s="1" t="s">
        <v>4598</v>
      </c>
      <c r="Q279" s="54">
        <v>169</v>
      </c>
      <c r="AB279" s="50">
        <v>66.12</v>
      </c>
      <c r="AC279" s="50">
        <v>0.59</v>
      </c>
      <c r="AE279" s="50">
        <v>15.9</v>
      </c>
      <c r="AG279" s="4">
        <v>2.33</v>
      </c>
      <c r="AH279" s="4">
        <v>1.2</v>
      </c>
      <c r="AI279" s="4">
        <v>3.2932680000000003</v>
      </c>
      <c r="AJ279" s="4">
        <v>2.0099999999999998</v>
      </c>
      <c r="AK279" s="4">
        <v>0.95</v>
      </c>
      <c r="AL279" s="4">
        <v>0.09</v>
      </c>
      <c r="AN279" s="4">
        <v>4.3600000000000003</v>
      </c>
      <c r="AO279" s="4">
        <v>4.95</v>
      </c>
      <c r="AP279" s="4">
        <v>0.16</v>
      </c>
      <c r="BF279" s="4">
        <v>1.05</v>
      </c>
      <c r="BT279" s="4">
        <v>10.199999999999999</v>
      </c>
      <c r="BU279" s="4">
        <v>2.68</v>
      </c>
      <c r="CH279" s="4">
        <v>7.7</v>
      </c>
      <c r="CJ279" s="4">
        <v>27.17</v>
      </c>
      <c r="CK279" s="4">
        <v>3.21</v>
      </c>
      <c r="CN279" s="4">
        <v>3.64</v>
      </c>
      <c r="CO279" s="4">
        <v>2.2999999999999998</v>
      </c>
      <c r="CP279" s="4">
        <v>5.38</v>
      </c>
      <c r="CQ279" s="4">
        <v>78.53</v>
      </c>
      <c r="CR279" s="4">
        <v>19.05</v>
      </c>
      <c r="CW279" s="4">
        <v>142.5</v>
      </c>
      <c r="CX279" s="4">
        <v>229.8</v>
      </c>
      <c r="CY279" s="4">
        <v>27.42</v>
      </c>
      <c r="CZ279" s="4">
        <v>343.5</v>
      </c>
      <c r="DA279" s="4">
        <v>17.420000000000002</v>
      </c>
      <c r="DM279" s="4">
        <v>2.4700000000000002</v>
      </c>
      <c r="DN279" s="4">
        <v>963</v>
      </c>
      <c r="DO279" s="4">
        <v>48.27</v>
      </c>
      <c r="DP279" s="4">
        <v>94.63</v>
      </c>
      <c r="DQ279" s="4">
        <v>10.49</v>
      </c>
      <c r="DR279" s="4">
        <v>39.51</v>
      </c>
      <c r="DS279" s="4">
        <v>7.22</v>
      </c>
      <c r="DT279" s="4">
        <v>1.63</v>
      </c>
      <c r="DU279" s="4">
        <v>6.17</v>
      </c>
      <c r="DV279" s="4">
        <v>0.93</v>
      </c>
      <c r="DW279" s="4">
        <v>5.3</v>
      </c>
      <c r="DX279" s="4">
        <v>1.08</v>
      </c>
      <c r="DY279" s="4">
        <v>2.93</v>
      </c>
      <c r="DZ279" s="4">
        <v>0.45</v>
      </c>
      <c r="EA279" s="4">
        <v>2.85</v>
      </c>
      <c r="EB279" s="4">
        <v>0.44</v>
      </c>
      <c r="EC279" s="4">
        <v>9.18</v>
      </c>
      <c r="ED279" s="4">
        <v>1.46</v>
      </c>
      <c r="EM279" s="4">
        <v>22.61</v>
      </c>
      <c r="EO279" s="4">
        <v>18.649999999999999</v>
      </c>
      <c r="EP279" s="4">
        <v>3.28</v>
      </c>
      <c r="FP279" s="1" t="s">
        <v>4590</v>
      </c>
    </row>
    <row r="280" spans="1:172" x14ac:dyDescent="0.35">
      <c r="A280" s="1" t="s">
        <v>4588</v>
      </c>
      <c r="C280" s="1" t="s">
        <v>4602</v>
      </c>
      <c r="D280" s="1" t="s">
        <v>4409</v>
      </c>
      <c r="E280" s="56">
        <v>42.302</v>
      </c>
      <c r="F280" s="56">
        <v>42.302</v>
      </c>
      <c r="G280" s="56">
        <v>120.27683333333333</v>
      </c>
      <c r="H280" s="56">
        <v>120.27683333333333</v>
      </c>
      <c r="L280" s="1" t="s">
        <v>4603</v>
      </c>
      <c r="M280" s="1" t="s">
        <v>390</v>
      </c>
      <c r="Q280" s="54">
        <v>164</v>
      </c>
      <c r="AB280" s="50">
        <v>73.98</v>
      </c>
      <c r="AC280" s="50">
        <v>0.27</v>
      </c>
      <c r="AE280" s="50">
        <v>14.13</v>
      </c>
      <c r="AI280" s="4">
        <v>1.3137080000000001</v>
      </c>
      <c r="AJ280" s="4">
        <v>0.24</v>
      </c>
      <c r="AK280" s="4">
        <v>0.21</v>
      </c>
      <c r="AL280" s="4">
        <v>0.05</v>
      </c>
      <c r="AN280" s="4">
        <v>3.84</v>
      </c>
      <c r="AO280" s="4">
        <v>3.92</v>
      </c>
      <c r="AP280" s="4">
        <v>0.06</v>
      </c>
      <c r="BF280" s="4">
        <v>1.3</v>
      </c>
      <c r="BT280" s="4">
        <v>6.8</v>
      </c>
      <c r="BU280" s="4">
        <v>2.52</v>
      </c>
      <c r="CH280" s="4">
        <v>5.58</v>
      </c>
      <c r="CJ280" s="4">
        <v>26</v>
      </c>
      <c r="CK280" s="4">
        <v>10.7</v>
      </c>
      <c r="CN280" s="4">
        <v>2.0499999999999998</v>
      </c>
      <c r="CO280" s="4">
        <v>3.72</v>
      </c>
      <c r="CP280" s="4">
        <v>4.3899999999999997</v>
      </c>
      <c r="CQ280" s="4">
        <v>48.5</v>
      </c>
      <c r="CR280" s="4">
        <v>19</v>
      </c>
      <c r="CW280" s="4">
        <v>147</v>
      </c>
      <c r="CX280" s="4">
        <v>76.8</v>
      </c>
      <c r="CY280" s="4">
        <v>27.6</v>
      </c>
      <c r="CZ280" s="4">
        <v>168</v>
      </c>
      <c r="DA280" s="4">
        <v>24.2</v>
      </c>
      <c r="DM280" s="4">
        <v>2.9</v>
      </c>
      <c r="DN280" s="4">
        <v>342</v>
      </c>
      <c r="DO280" s="4">
        <v>35.200000000000003</v>
      </c>
      <c r="DP280" s="4">
        <v>71.900000000000006</v>
      </c>
      <c r="DQ280" s="4">
        <v>7.81</v>
      </c>
      <c r="DR280" s="4">
        <v>27.2</v>
      </c>
      <c r="DS280" s="4">
        <v>5.34</v>
      </c>
      <c r="DT280" s="4">
        <v>0.52</v>
      </c>
      <c r="DU280" s="4">
        <v>4.41</v>
      </c>
      <c r="DV280" s="4">
        <v>0.73</v>
      </c>
      <c r="DW280" s="4">
        <v>4.29</v>
      </c>
      <c r="DX280" s="4">
        <v>0.9</v>
      </c>
      <c r="DY280" s="4">
        <v>2.74</v>
      </c>
      <c r="DZ280" s="4">
        <v>0.46</v>
      </c>
      <c r="EA280" s="4">
        <v>3.05</v>
      </c>
      <c r="EB280" s="4">
        <v>0.48</v>
      </c>
      <c r="EC280" s="4">
        <v>5.17</v>
      </c>
      <c r="ED280" s="4">
        <v>2.0499999999999998</v>
      </c>
      <c r="EM280" s="4">
        <v>11.1</v>
      </c>
      <c r="EO280" s="4">
        <v>18</v>
      </c>
      <c r="EP280" s="4">
        <v>5.75</v>
      </c>
      <c r="FP280" s="1" t="s">
        <v>4590</v>
      </c>
    </row>
    <row r="281" spans="1:172" x14ac:dyDescent="0.35">
      <c r="A281" s="1" t="s">
        <v>4588</v>
      </c>
      <c r="C281" s="1" t="s">
        <v>4604</v>
      </c>
      <c r="D281" s="1" t="s">
        <v>4409</v>
      </c>
      <c r="E281" s="56">
        <v>42.564833333333333</v>
      </c>
      <c r="F281" s="56">
        <v>42.564833333333333</v>
      </c>
      <c r="G281" s="56">
        <v>119.65316666666666</v>
      </c>
      <c r="H281" s="56">
        <v>119.65316666666666</v>
      </c>
      <c r="L281" s="1" t="s">
        <v>4605</v>
      </c>
      <c r="M281" s="1" t="s">
        <v>4606</v>
      </c>
      <c r="Q281" s="54">
        <v>163</v>
      </c>
      <c r="AB281" s="50">
        <v>77.97</v>
      </c>
      <c r="AC281" s="50">
        <v>0.16</v>
      </c>
      <c r="AE281" s="50">
        <v>11.17</v>
      </c>
      <c r="AI281" s="4">
        <v>0.84581200000000001</v>
      </c>
      <c r="AJ281" s="4">
        <v>0.38</v>
      </c>
      <c r="AK281" s="4">
        <v>0.08</v>
      </c>
      <c r="AL281" s="4">
        <v>0.01</v>
      </c>
      <c r="AN281" s="4">
        <v>5.07</v>
      </c>
      <c r="AO281" s="4">
        <v>2.2200000000000002</v>
      </c>
      <c r="AP281" s="4">
        <v>0.18</v>
      </c>
      <c r="BF281" s="4">
        <v>1.26</v>
      </c>
      <c r="BT281" s="4">
        <v>19.5</v>
      </c>
      <c r="BU281" s="4">
        <v>2.58</v>
      </c>
      <c r="CH281" s="4">
        <v>3.27</v>
      </c>
      <c r="CJ281" s="4">
        <v>13</v>
      </c>
      <c r="CK281" s="4">
        <v>2.39</v>
      </c>
      <c r="CN281" s="4">
        <v>0.83</v>
      </c>
      <c r="CO281" s="4">
        <v>2.02</v>
      </c>
      <c r="CP281" s="4">
        <v>10.5</v>
      </c>
      <c r="CQ281" s="4">
        <v>35</v>
      </c>
      <c r="CR281" s="4">
        <v>13.1</v>
      </c>
      <c r="CW281" s="4">
        <v>185</v>
      </c>
      <c r="CX281" s="4">
        <v>65.5</v>
      </c>
      <c r="CY281" s="4">
        <v>28</v>
      </c>
      <c r="CZ281" s="4">
        <v>127</v>
      </c>
      <c r="DA281" s="4">
        <v>22.9</v>
      </c>
      <c r="DM281" s="4">
        <v>0.75</v>
      </c>
      <c r="DN281" s="4">
        <v>409</v>
      </c>
      <c r="DO281" s="4">
        <v>35.9</v>
      </c>
      <c r="DP281" s="4">
        <v>73.5</v>
      </c>
      <c r="DQ281" s="4">
        <v>7.79</v>
      </c>
      <c r="DR281" s="4">
        <v>27.6</v>
      </c>
      <c r="DS281" s="4">
        <v>5.49</v>
      </c>
      <c r="DT281" s="4">
        <v>0.52</v>
      </c>
      <c r="DU281" s="4">
        <v>4.63</v>
      </c>
      <c r="DV281" s="4">
        <v>0.75</v>
      </c>
      <c r="DW281" s="4">
        <v>4.4800000000000004</v>
      </c>
      <c r="DX281" s="4">
        <v>0.9</v>
      </c>
      <c r="DY281" s="4">
        <v>2.74</v>
      </c>
      <c r="DZ281" s="4">
        <v>0.44</v>
      </c>
      <c r="EA281" s="4">
        <v>2.91</v>
      </c>
      <c r="EB281" s="4">
        <v>0.46</v>
      </c>
      <c r="EC281" s="4">
        <v>4.1399999999999997</v>
      </c>
      <c r="ED281" s="4">
        <v>2.0699999999999998</v>
      </c>
      <c r="EM281" s="4">
        <v>22.3</v>
      </c>
      <c r="EO281" s="4">
        <v>18.8</v>
      </c>
      <c r="EP281" s="4">
        <v>5.6</v>
      </c>
      <c r="FP281" s="1" t="s">
        <v>4590</v>
      </c>
    </row>
    <row r="282" spans="1:172" x14ac:dyDescent="0.35">
      <c r="A282" s="1" t="s">
        <v>4588</v>
      </c>
      <c r="C282" s="1" t="s">
        <v>4607</v>
      </c>
      <c r="D282" s="1" t="s">
        <v>4409</v>
      </c>
      <c r="E282" s="56">
        <v>42.301166666666667</v>
      </c>
      <c r="F282" s="56">
        <v>42.301166666666667</v>
      </c>
      <c r="G282" s="56">
        <v>120.27333333333333</v>
      </c>
      <c r="H282" s="56">
        <v>120.27333333333333</v>
      </c>
      <c r="L282" s="1" t="s">
        <v>4608</v>
      </c>
      <c r="M282" s="1" t="s">
        <v>4606</v>
      </c>
      <c r="Q282" s="54">
        <v>162</v>
      </c>
      <c r="AB282" s="50">
        <v>70.62</v>
      </c>
      <c r="AC282" s="50">
        <v>0.46</v>
      </c>
      <c r="AE282" s="50">
        <v>16.579999999999998</v>
      </c>
      <c r="AI282" s="4">
        <v>1.8535880000000002</v>
      </c>
      <c r="AJ282" s="4">
        <v>0.21</v>
      </c>
      <c r="AK282" s="4">
        <v>0.5</v>
      </c>
      <c r="AL282" s="4">
        <v>0.06</v>
      </c>
      <c r="AN282" s="4">
        <v>4.7300000000000004</v>
      </c>
      <c r="AO282" s="4">
        <v>1.66</v>
      </c>
      <c r="AP282" s="4">
        <v>0.08</v>
      </c>
      <c r="BF282" s="4">
        <v>2.56</v>
      </c>
      <c r="BT282" s="4">
        <v>11.3</v>
      </c>
      <c r="BU282" s="4">
        <v>3.66</v>
      </c>
      <c r="CH282" s="4">
        <v>6.15</v>
      </c>
      <c r="CJ282" s="4">
        <v>29.1</v>
      </c>
      <c r="CK282" s="4">
        <v>1.1399999999999999</v>
      </c>
      <c r="CN282" s="4">
        <v>2.7</v>
      </c>
      <c r="CO282" s="4">
        <v>2.2000000000000002</v>
      </c>
      <c r="CP282" s="4">
        <v>3.09</v>
      </c>
      <c r="CQ282" s="4">
        <v>47.6</v>
      </c>
      <c r="CR282" s="4">
        <v>25.6</v>
      </c>
      <c r="CW282" s="4">
        <v>267</v>
      </c>
      <c r="CX282" s="4">
        <v>107</v>
      </c>
      <c r="CY282" s="4">
        <v>48.4</v>
      </c>
      <c r="CZ282" s="4">
        <v>417</v>
      </c>
      <c r="DA282" s="4">
        <v>28</v>
      </c>
      <c r="DM282" s="4">
        <v>5.29</v>
      </c>
      <c r="DN282" s="4">
        <v>273</v>
      </c>
      <c r="DO282" s="4">
        <v>61.5</v>
      </c>
      <c r="DP282" s="4">
        <v>117</v>
      </c>
      <c r="DQ282" s="4">
        <v>14.2</v>
      </c>
      <c r="DR282" s="4">
        <v>53.6</v>
      </c>
      <c r="DS282" s="4">
        <v>10.4</v>
      </c>
      <c r="DT282" s="4">
        <v>1.35</v>
      </c>
      <c r="DU282" s="4">
        <v>8.83</v>
      </c>
      <c r="DV282" s="4">
        <v>1.36</v>
      </c>
      <c r="DW282" s="4">
        <v>8</v>
      </c>
      <c r="DX282" s="4">
        <v>1.57</v>
      </c>
      <c r="DY282" s="4">
        <v>4.79</v>
      </c>
      <c r="DZ282" s="4">
        <v>0.74</v>
      </c>
      <c r="EA282" s="4">
        <v>4.9400000000000004</v>
      </c>
      <c r="EB282" s="4">
        <v>0.81</v>
      </c>
      <c r="EC282" s="4">
        <v>10.3</v>
      </c>
      <c r="ED282" s="4">
        <v>2.08</v>
      </c>
      <c r="EM282" s="4">
        <v>36.700000000000003</v>
      </c>
      <c r="EO282" s="4">
        <v>19.8</v>
      </c>
      <c r="EP282" s="4">
        <v>5.48</v>
      </c>
      <c r="FP282" s="1" t="s">
        <v>4590</v>
      </c>
    </row>
    <row r="283" spans="1:172" x14ac:dyDescent="0.35">
      <c r="A283" s="1" t="s">
        <v>4588</v>
      </c>
      <c r="C283" s="1" t="s">
        <v>4607</v>
      </c>
      <c r="D283" s="1" t="s">
        <v>4409</v>
      </c>
      <c r="E283" s="56">
        <v>42.301166666666667</v>
      </c>
      <c r="F283" s="56">
        <v>42.301166666666667</v>
      </c>
      <c r="G283" s="56">
        <v>120.27333333333333</v>
      </c>
      <c r="H283" s="56">
        <v>120.27333333333333</v>
      </c>
      <c r="L283" s="1" t="s">
        <v>4609</v>
      </c>
      <c r="M283" s="1" t="s">
        <v>4606</v>
      </c>
      <c r="Q283" s="54">
        <v>162</v>
      </c>
      <c r="AB283" s="50">
        <v>74.42</v>
      </c>
      <c r="AC283" s="50">
        <v>0.23</v>
      </c>
      <c r="AE283" s="50">
        <v>13.95</v>
      </c>
      <c r="AI283" s="4">
        <v>1.5116640000000001</v>
      </c>
      <c r="AJ283" s="4">
        <v>0.14000000000000001</v>
      </c>
      <c r="AK283" s="4">
        <v>0.31</v>
      </c>
      <c r="AL283" s="4">
        <v>7.0000000000000007E-2</v>
      </c>
      <c r="AN283" s="4">
        <v>6.72</v>
      </c>
      <c r="AO283" s="4">
        <v>0.61</v>
      </c>
      <c r="AP283" s="4">
        <v>0.05</v>
      </c>
      <c r="BF283" s="4">
        <v>1.74</v>
      </c>
      <c r="BT283" s="4">
        <v>5.32</v>
      </c>
      <c r="BU283" s="4">
        <v>3.62</v>
      </c>
      <c r="CH283" s="4">
        <v>5.22</v>
      </c>
      <c r="CJ283" s="4">
        <v>12.5</v>
      </c>
      <c r="CK283" s="4">
        <v>1.35</v>
      </c>
      <c r="CN283" s="4">
        <v>2.73</v>
      </c>
      <c r="CO283" s="4">
        <v>2.6</v>
      </c>
      <c r="CP283" s="4">
        <v>2.83</v>
      </c>
      <c r="CQ283" s="4">
        <v>45.5</v>
      </c>
      <c r="CR283" s="4">
        <v>16.3</v>
      </c>
      <c r="CW283" s="4">
        <v>216</v>
      </c>
      <c r="CX283" s="4">
        <v>58.5</v>
      </c>
      <c r="CY283" s="4">
        <v>26</v>
      </c>
      <c r="CZ283" s="4">
        <v>192</v>
      </c>
      <c r="DA283" s="4">
        <v>13.1</v>
      </c>
      <c r="DM283" s="4">
        <v>4.3499999999999996</v>
      </c>
      <c r="DN283" s="4">
        <v>776</v>
      </c>
      <c r="DO283" s="4">
        <v>47.9</v>
      </c>
      <c r="DP283" s="4">
        <v>92.4</v>
      </c>
      <c r="DQ283" s="4">
        <v>10.7</v>
      </c>
      <c r="DR283" s="4">
        <v>38.299999999999997</v>
      </c>
      <c r="DS283" s="4">
        <v>7.08</v>
      </c>
      <c r="DT283" s="4">
        <v>0.79</v>
      </c>
      <c r="DU283" s="4">
        <v>6.14</v>
      </c>
      <c r="DV283" s="4">
        <v>0.85</v>
      </c>
      <c r="DW283" s="4">
        <v>4.8099999999999996</v>
      </c>
      <c r="DX283" s="4">
        <v>0.87</v>
      </c>
      <c r="DY283" s="4">
        <v>2.54</v>
      </c>
      <c r="DZ283" s="4">
        <v>0.37</v>
      </c>
      <c r="EA283" s="4">
        <v>2.4700000000000002</v>
      </c>
      <c r="EB283" s="4">
        <v>0.35</v>
      </c>
      <c r="EC283" s="4">
        <v>5.56</v>
      </c>
      <c r="ED283" s="4">
        <v>1.02</v>
      </c>
      <c r="EM283" s="4">
        <v>41.6</v>
      </c>
      <c r="EO283" s="4">
        <v>13.9</v>
      </c>
      <c r="EP283" s="4">
        <v>3</v>
      </c>
      <c r="FP283" s="1" t="s">
        <v>4590</v>
      </c>
    </row>
    <row r="284" spans="1:172" x14ac:dyDescent="0.35">
      <c r="A284" s="1" t="s">
        <v>4588</v>
      </c>
      <c r="C284" s="1" t="s">
        <v>4610</v>
      </c>
      <c r="E284" s="56">
        <v>40.476166666666664</v>
      </c>
      <c r="F284" s="56">
        <v>40.476166666666664</v>
      </c>
      <c r="G284" s="56">
        <v>117.12133333333334</v>
      </c>
      <c r="H284" s="56">
        <v>117.12133333333334</v>
      </c>
      <c r="L284" s="1" t="s">
        <v>4611</v>
      </c>
      <c r="M284" s="1" t="s">
        <v>4612</v>
      </c>
      <c r="Q284" s="54">
        <v>160</v>
      </c>
      <c r="AB284" s="50">
        <v>62.93</v>
      </c>
      <c r="AC284" s="50">
        <v>0.75</v>
      </c>
      <c r="AE284" s="50">
        <v>16.77</v>
      </c>
      <c r="AI284" s="4">
        <v>3.9321260000000002</v>
      </c>
      <c r="AJ284" s="4">
        <v>3.31</v>
      </c>
      <c r="AK284" s="4">
        <v>1.78</v>
      </c>
      <c r="AL284" s="4">
        <v>0.06</v>
      </c>
      <c r="AN284" s="4">
        <v>4.57</v>
      </c>
      <c r="AO284" s="4">
        <v>4.46</v>
      </c>
      <c r="AP284" s="4">
        <v>0.24</v>
      </c>
      <c r="BF284" s="4">
        <v>0.44</v>
      </c>
      <c r="BT284" s="4">
        <v>20.25</v>
      </c>
      <c r="BU284" s="4">
        <v>2.0499999999999998</v>
      </c>
      <c r="CH284" s="4">
        <v>6.55</v>
      </c>
      <c r="CJ284" s="4">
        <v>68.81</v>
      </c>
      <c r="CK284" s="4">
        <v>33.33</v>
      </c>
      <c r="CN284" s="4">
        <v>8.84</v>
      </c>
      <c r="CO284" s="4">
        <v>52.23</v>
      </c>
      <c r="CP284" s="4">
        <v>6.95</v>
      </c>
      <c r="CQ284" s="4">
        <v>79.959999999999994</v>
      </c>
      <c r="CR284" s="4">
        <v>19.72</v>
      </c>
      <c r="CW284" s="4">
        <v>82.8</v>
      </c>
      <c r="CX284" s="4">
        <v>433.3</v>
      </c>
      <c r="CY284" s="4">
        <v>15.7</v>
      </c>
      <c r="CZ284" s="4">
        <v>254.6</v>
      </c>
      <c r="DA284" s="4">
        <v>9.6999999999999993</v>
      </c>
      <c r="DM284" s="4">
        <v>2.27</v>
      </c>
      <c r="DN284" s="4">
        <v>1196</v>
      </c>
      <c r="DO284" s="4">
        <v>37.700000000000003</v>
      </c>
      <c r="DP284" s="4">
        <v>75.05</v>
      </c>
      <c r="DQ284" s="4">
        <v>8.32</v>
      </c>
      <c r="DR284" s="4">
        <v>31.74</v>
      </c>
      <c r="DS284" s="4">
        <v>5.43</v>
      </c>
      <c r="DT284" s="4">
        <v>1.51</v>
      </c>
      <c r="DU284" s="4">
        <v>4.1900000000000004</v>
      </c>
      <c r="DV284" s="4">
        <v>0.49</v>
      </c>
      <c r="DW284" s="4">
        <v>3.32</v>
      </c>
      <c r="DX284" s="4">
        <v>0.62</v>
      </c>
      <c r="DY284" s="4">
        <v>1.78</v>
      </c>
      <c r="DZ284" s="4">
        <v>0.25</v>
      </c>
      <c r="EA284" s="4">
        <v>1.56</v>
      </c>
      <c r="EB284" s="4">
        <v>0.24</v>
      </c>
      <c r="EC284" s="4">
        <v>6.39</v>
      </c>
      <c r="ED284" s="4">
        <v>0.78</v>
      </c>
      <c r="EM284" s="4">
        <v>17.5</v>
      </c>
      <c r="EO284" s="4">
        <v>5.16</v>
      </c>
      <c r="EP284" s="4">
        <v>1.02</v>
      </c>
      <c r="FP284" s="1" t="s">
        <v>4590</v>
      </c>
    </row>
    <row r="285" spans="1:172" x14ac:dyDescent="0.35">
      <c r="A285" s="1" t="s">
        <v>4588</v>
      </c>
      <c r="C285" s="1" t="s">
        <v>4610</v>
      </c>
      <c r="E285" s="56">
        <v>40.468666666666664</v>
      </c>
      <c r="F285" s="56">
        <v>40.468666666666664</v>
      </c>
      <c r="G285" s="56">
        <v>117.116</v>
      </c>
      <c r="H285" s="56">
        <v>117.116</v>
      </c>
      <c r="L285" s="1" t="s">
        <v>4613</v>
      </c>
      <c r="M285" s="1" t="s">
        <v>4612</v>
      </c>
      <c r="Q285" s="54">
        <v>160</v>
      </c>
      <c r="AB285" s="50">
        <v>62.83</v>
      </c>
      <c r="AC285" s="50">
        <v>0.65</v>
      </c>
      <c r="AE285" s="50">
        <v>17.8</v>
      </c>
      <c r="AI285" s="4">
        <v>3.437236</v>
      </c>
      <c r="AJ285" s="4">
        <v>3.08</v>
      </c>
      <c r="AK285" s="4">
        <v>1.62</v>
      </c>
      <c r="AL285" s="4">
        <v>0.06</v>
      </c>
      <c r="AN285" s="4">
        <v>4.33</v>
      </c>
      <c r="AO285" s="4">
        <v>4.83</v>
      </c>
      <c r="AP285" s="4">
        <v>0.23</v>
      </c>
      <c r="BF285" s="4">
        <v>0.68</v>
      </c>
      <c r="BT285" s="4">
        <v>20</v>
      </c>
      <c r="BU285" s="4">
        <v>1.72</v>
      </c>
      <c r="CH285" s="4">
        <v>5.23</v>
      </c>
      <c r="CJ285" s="4">
        <v>60.21</v>
      </c>
      <c r="CK285" s="4">
        <v>25.03</v>
      </c>
      <c r="CN285" s="4">
        <v>7.16</v>
      </c>
      <c r="CO285" s="4">
        <v>18.89</v>
      </c>
      <c r="CP285" s="4">
        <v>7.91</v>
      </c>
      <c r="CQ285" s="4">
        <v>96.2</v>
      </c>
      <c r="CR285" s="4">
        <v>17.68</v>
      </c>
      <c r="CW285" s="4">
        <v>65.3</v>
      </c>
      <c r="CX285" s="4">
        <v>499</v>
      </c>
      <c r="CY285" s="4">
        <v>12.65</v>
      </c>
      <c r="CZ285" s="4">
        <v>175.3</v>
      </c>
      <c r="DA285" s="4">
        <v>7.04</v>
      </c>
      <c r="DM285" s="4">
        <v>3.31</v>
      </c>
      <c r="DN285" s="4">
        <v>1497</v>
      </c>
      <c r="DO285" s="4">
        <v>31.66</v>
      </c>
      <c r="DP285" s="4">
        <v>61.43</v>
      </c>
      <c r="DQ285" s="4">
        <v>7.18</v>
      </c>
      <c r="DR285" s="4">
        <v>27.78</v>
      </c>
      <c r="DS285" s="4">
        <v>4.6399999999999997</v>
      </c>
      <c r="DT285" s="4">
        <v>1.65</v>
      </c>
      <c r="DU285" s="4">
        <v>3.51</v>
      </c>
      <c r="DV285" s="4">
        <v>0.38</v>
      </c>
      <c r="DW285" s="4">
        <v>2.6</v>
      </c>
      <c r="DX285" s="4">
        <v>0.51</v>
      </c>
      <c r="DY285" s="4">
        <v>1.42</v>
      </c>
      <c r="DZ285" s="4">
        <v>0.21</v>
      </c>
      <c r="EA285" s="4">
        <v>1.1200000000000001</v>
      </c>
      <c r="EB285" s="4">
        <v>0.19</v>
      </c>
      <c r="EC285" s="4">
        <v>4.09</v>
      </c>
      <c r="ED285" s="4">
        <v>0.47</v>
      </c>
      <c r="EM285" s="4">
        <v>16.09</v>
      </c>
      <c r="EO285" s="4">
        <v>3.62</v>
      </c>
      <c r="EP285" s="4">
        <v>0.57999999999999996</v>
      </c>
      <c r="FP285" s="1" t="s">
        <v>4590</v>
      </c>
    </row>
    <row r="286" spans="1:172" x14ac:dyDescent="0.35">
      <c r="A286" s="1" t="s">
        <v>4588</v>
      </c>
      <c r="C286" s="1" t="s">
        <v>4614</v>
      </c>
      <c r="L286" s="1" t="s">
        <v>4615</v>
      </c>
      <c r="M286" s="1" t="s">
        <v>972</v>
      </c>
      <c r="Q286" s="54">
        <v>166</v>
      </c>
      <c r="AB286" s="50">
        <v>54.29</v>
      </c>
      <c r="AC286" s="50">
        <v>1.4</v>
      </c>
      <c r="AE286" s="50">
        <v>15.9</v>
      </c>
      <c r="AI286" s="4">
        <v>7.1894020000000003</v>
      </c>
      <c r="AJ286" s="4">
        <v>7.92</v>
      </c>
      <c r="AK286" s="4">
        <v>3.15</v>
      </c>
      <c r="AL286" s="4">
        <v>7.0000000000000007E-2</v>
      </c>
      <c r="AN286" s="4">
        <v>2.95</v>
      </c>
      <c r="AO286" s="4">
        <v>3.79</v>
      </c>
      <c r="AP286" s="4">
        <v>0.44</v>
      </c>
      <c r="BF286" s="4">
        <v>1.94</v>
      </c>
      <c r="BT286" s="4">
        <v>17.03</v>
      </c>
      <c r="BU286" s="4">
        <v>1.33</v>
      </c>
      <c r="CH286" s="4">
        <v>17.46</v>
      </c>
      <c r="CJ286" s="4">
        <v>182.78</v>
      </c>
      <c r="CK286" s="4">
        <v>11.22</v>
      </c>
      <c r="CN286" s="4">
        <v>15.28</v>
      </c>
      <c r="CO286" s="4">
        <v>9.8699999999999992</v>
      </c>
      <c r="CP286" s="4">
        <v>6.19</v>
      </c>
      <c r="CQ286" s="4">
        <v>63.98</v>
      </c>
      <c r="CR286" s="4">
        <v>16.670000000000002</v>
      </c>
      <c r="CW286" s="4">
        <v>40.9</v>
      </c>
      <c r="CX286" s="4">
        <v>541.79999999999995</v>
      </c>
      <c r="CY286" s="4">
        <v>21.56</v>
      </c>
      <c r="CZ286" s="4">
        <v>180.4</v>
      </c>
      <c r="DA286" s="4">
        <v>7.43</v>
      </c>
      <c r="DM286" s="4">
        <v>0.55000000000000004</v>
      </c>
      <c r="DN286" s="4">
        <v>1004</v>
      </c>
      <c r="DO286" s="4">
        <v>31.85</v>
      </c>
      <c r="DP286" s="4">
        <v>63.67</v>
      </c>
      <c r="DQ286" s="4">
        <v>7.77</v>
      </c>
      <c r="DR286" s="4">
        <v>32.270000000000003</v>
      </c>
      <c r="DS286" s="4">
        <v>5.99</v>
      </c>
      <c r="DT286" s="4">
        <v>1.82</v>
      </c>
      <c r="DU286" s="4">
        <v>5.24</v>
      </c>
      <c r="DV286" s="4">
        <v>0.68</v>
      </c>
      <c r="DW286" s="4">
        <v>4.24</v>
      </c>
      <c r="DX286" s="4">
        <v>0.88</v>
      </c>
      <c r="DY286" s="4">
        <v>2.5499999999999998</v>
      </c>
      <c r="DZ286" s="4">
        <v>0.37</v>
      </c>
      <c r="EA286" s="4">
        <v>2.0699999999999998</v>
      </c>
      <c r="EB286" s="4">
        <v>0.36</v>
      </c>
      <c r="EC286" s="4">
        <v>4.66</v>
      </c>
      <c r="ED286" s="4">
        <v>0.51</v>
      </c>
      <c r="EM286" s="4">
        <v>67.430000000000007</v>
      </c>
      <c r="EO286" s="4">
        <v>3.1</v>
      </c>
      <c r="EP286" s="4">
        <v>0.69</v>
      </c>
      <c r="FP286" s="1" t="s">
        <v>4590</v>
      </c>
    </row>
    <row r="287" spans="1:172" x14ac:dyDescent="0.35">
      <c r="A287" s="1" t="s">
        <v>4588</v>
      </c>
      <c r="C287" s="1" t="s">
        <v>4616</v>
      </c>
      <c r="E287" s="56">
        <v>40.744</v>
      </c>
      <c r="F287" s="56">
        <v>40.744</v>
      </c>
      <c r="G287" s="56">
        <v>118.14633333333333</v>
      </c>
      <c r="H287" s="56">
        <v>118.14633333333333</v>
      </c>
      <c r="L287" s="1" t="s">
        <v>4617</v>
      </c>
      <c r="M287" s="1" t="s">
        <v>4618</v>
      </c>
      <c r="Q287" s="54">
        <v>159</v>
      </c>
      <c r="AB287" s="50">
        <v>68.87</v>
      </c>
      <c r="AC287" s="50">
        <v>0.43</v>
      </c>
      <c r="AE287" s="50">
        <v>15.59</v>
      </c>
      <c r="AI287" s="4">
        <v>2.3574760000000001</v>
      </c>
      <c r="AJ287" s="4">
        <v>0.61</v>
      </c>
      <c r="AK287" s="4">
        <v>0.65</v>
      </c>
      <c r="AL287" s="4">
        <v>0.06</v>
      </c>
      <c r="AN287" s="4">
        <v>4.57</v>
      </c>
      <c r="AO287" s="4">
        <v>4.58</v>
      </c>
      <c r="AP287" s="4">
        <v>0.12</v>
      </c>
      <c r="BF287" s="4">
        <v>1.42</v>
      </c>
      <c r="BT287" s="4">
        <v>29.3</v>
      </c>
      <c r="BU287" s="4">
        <v>1.89</v>
      </c>
      <c r="CH287" s="4">
        <v>4.1500000000000004</v>
      </c>
      <c r="CJ287" s="4">
        <v>14.4</v>
      </c>
      <c r="CK287" s="4">
        <v>1</v>
      </c>
      <c r="CN287" s="4">
        <v>2.2000000000000002</v>
      </c>
      <c r="CO287" s="4">
        <v>1.66</v>
      </c>
      <c r="CP287" s="4">
        <v>2.35</v>
      </c>
      <c r="CQ287" s="4">
        <v>43.2</v>
      </c>
      <c r="CR287" s="4">
        <v>16.7</v>
      </c>
      <c r="CW287" s="4">
        <v>95</v>
      </c>
      <c r="CX287" s="4">
        <v>198</v>
      </c>
      <c r="CY287" s="4">
        <v>14</v>
      </c>
      <c r="CZ287" s="4">
        <v>292</v>
      </c>
      <c r="DA287" s="4">
        <v>11.3</v>
      </c>
      <c r="DM287" s="4">
        <v>0.61</v>
      </c>
      <c r="DN287" s="4">
        <v>1343</v>
      </c>
      <c r="DO287" s="4">
        <v>28.2</v>
      </c>
      <c r="DP287" s="4">
        <v>97.8</v>
      </c>
      <c r="DQ287" s="4">
        <v>6.39</v>
      </c>
      <c r="DR287" s="4">
        <v>21.8</v>
      </c>
      <c r="DS287" s="4">
        <v>3.61</v>
      </c>
      <c r="DT287" s="4">
        <v>1.01</v>
      </c>
      <c r="DU287" s="4">
        <v>2.72</v>
      </c>
      <c r="DV287" s="4">
        <v>0.4</v>
      </c>
      <c r="DW287" s="4">
        <v>2.52</v>
      </c>
      <c r="DX287" s="4">
        <v>0.49</v>
      </c>
      <c r="DY287" s="4">
        <v>1.5</v>
      </c>
      <c r="DZ287" s="4">
        <v>0.23</v>
      </c>
      <c r="EA287" s="4">
        <v>1.59</v>
      </c>
      <c r="EB287" s="4">
        <v>0.25</v>
      </c>
      <c r="EC287" s="4">
        <v>6.68</v>
      </c>
      <c r="ED287" s="4">
        <v>0.61</v>
      </c>
      <c r="EM287" s="4">
        <v>13</v>
      </c>
      <c r="EO287" s="4">
        <v>6.87</v>
      </c>
      <c r="EP287" s="4">
        <v>1.32</v>
      </c>
      <c r="FP287" s="1" t="s">
        <v>4590</v>
      </c>
    </row>
    <row r="288" spans="1:172" x14ac:dyDescent="0.35">
      <c r="A288" s="1" t="s">
        <v>4588</v>
      </c>
      <c r="C288" s="1" t="s">
        <v>4619</v>
      </c>
      <c r="E288" s="56">
        <v>40.4345</v>
      </c>
      <c r="F288" s="56">
        <v>40.4345</v>
      </c>
      <c r="G288" s="56">
        <v>118.51783333333333</v>
      </c>
      <c r="H288" s="56">
        <v>118.51783333333333</v>
      </c>
      <c r="L288" s="1" t="s">
        <v>4620</v>
      </c>
      <c r="M288" s="1" t="s">
        <v>972</v>
      </c>
      <c r="Q288" s="54">
        <v>165</v>
      </c>
      <c r="AB288" s="50">
        <v>45.63</v>
      </c>
      <c r="AC288" s="50">
        <v>1.49</v>
      </c>
      <c r="AE288" s="50">
        <v>18.260000000000002</v>
      </c>
      <c r="AI288" s="4">
        <v>11.292490000000001</v>
      </c>
      <c r="AJ288" s="4">
        <v>10.07</v>
      </c>
      <c r="AK288" s="4">
        <v>5.12</v>
      </c>
      <c r="AL288" s="4">
        <v>0.13</v>
      </c>
      <c r="AN288" s="4">
        <v>0.9</v>
      </c>
      <c r="AO288" s="4">
        <v>3.2</v>
      </c>
      <c r="AP288" s="4">
        <v>0.8</v>
      </c>
      <c r="BF288" s="4">
        <v>1.28</v>
      </c>
      <c r="BT288" s="4">
        <v>4.03</v>
      </c>
      <c r="BU288" s="4">
        <v>0.75</v>
      </c>
      <c r="CH288" s="4">
        <v>24.3</v>
      </c>
      <c r="CJ288" s="4">
        <v>305</v>
      </c>
      <c r="CK288" s="4">
        <v>18.3</v>
      </c>
      <c r="CN288" s="4">
        <v>32.5</v>
      </c>
      <c r="CO288" s="4">
        <v>12.1</v>
      </c>
      <c r="CP288" s="4">
        <v>30.2</v>
      </c>
      <c r="CQ288" s="4">
        <v>76</v>
      </c>
      <c r="CR288" s="4">
        <v>22.7</v>
      </c>
      <c r="CW288" s="4">
        <v>11.1</v>
      </c>
      <c r="CX288" s="4">
        <v>1288</v>
      </c>
      <c r="CY288" s="4">
        <v>22.9</v>
      </c>
      <c r="CZ288" s="4">
        <v>57.5</v>
      </c>
      <c r="DA288" s="4">
        <v>5.23</v>
      </c>
      <c r="DM288" s="4">
        <v>0.33</v>
      </c>
      <c r="DN288" s="4">
        <v>566</v>
      </c>
      <c r="DO288" s="4">
        <v>24.2</v>
      </c>
      <c r="DP288" s="4">
        <v>61.5</v>
      </c>
      <c r="DQ288" s="4">
        <v>8.33</v>
      </c>
      <c r="DR288" s="4">
        <v>37.4</v>
      </c>
      <c r="DS288" s="4">
        <v>8.0299999999999994</v>
      </c>
      <c r="DT288" s="4">
        <v>2.31</v>
      </c>
      <c r="DU288" s="4">
        <v>6.26</v>
      </c>
      <c r="DV288" s="4">
        <v>0.88</v>
      </c>
      <c r="DW288" s="4">
        <v>4.59</v>
      </c>
      <c r="DX288" s="4">
        <v>0.84</v>
      </c>
      <c r="DY288" s="4">
        <v>2.17</v>
      </c>
      <c r="DZ288" s="4">
        <v>0.3</v>
      </c>
      <c r="EA288" s="4">
        <v>1.73</v>
      </c>
      <c r="EB288" s="4">
        <v>0.25</v>
      </c>
      <c r="EC288" s="4">
        <v>1.91</v>
      </c>
      <c r="ED288" s="4">
        <v>0.26</v>
      </c>
      <c r="EM288" s="4">
        <v>4.21</v>
      </c>
      <c r="EO288" s="4">
        <v>1.06</v>
      </c>
      <c r="EP288" s="4">
        <v>0.33</v>
      </c>
      <c r="FP288" s="1" t="s">
        <v>4590</v>
      </c>
    </row>
    <row r="289" spans="1:172" x14ac:dyDescent="0.35">
      <c r="A289" s="1" t="s">
        <v>4588</v>
      </c>
      <c r="C289" s="1" t="s">
        <v>4596</v>
      </c>
      <c r="E289" s="56">
        <v>42.098999999999997</v>
      </c>
      <c r="F289" s="56">
        <v>42.098999999999997</v>
      </c>
      <c r="G289" s="56">
        <v>119.126</v>
      </c>
      <c r="H289" s="56">
        <v>119.126</v>
      </c>
      <c r="L289" s="1" t="s">
        <v>4621</v>
      </c>
      <c r="M289" s="1" t="s">
        <v>4612</v>
      </c>
      <c r="Q289" s="54">
        <v>159</v>
      </c>
      <c r="AB289" s="50">
        <v>54.84</v>
      </c>
      <c r="AC289" s="50">
        <v>1.1599999999999999</v>
      </c>
      <c r="AE289" s="50">
        <v>16.75</v>
      </c>
      <c r="AI289" s="4">
        <v>7.7832700000000008</v>
      </c>
      <c r="AJ289" s="4">
        <v>6.63</v>
      </c>
      <c r="AK289" s="4">
        <v>3.4</v>
      </c>
      <c r="AL289" s="4">
        <v>0.12</v>
      </c>
      <c r="AN289" s="4">
        <v>2.9</v>
      </c>
      <c r="AO289" s="4">
        <v>3.11</v>
      </c>
      <c r="AP289" s="4">
        <v>0.21</v>
      </c>
      <c r="BF289" s="4">
        <v>1.72</v>
      </c>
      <c r="BT289" s="4">
        <v>18.899999999999999</v>
      </c>
      <c r="BU289" s="4">
        <v>1.51</v>
      </c>
      <c r="CH289" s="4">
        <v>21.2</v>
      </c>
      <c r="CJ289" s="4">
        <v>210</v>
      </c>
      <c r="CK289" s="4">
        <v>17.5</v>
      </c>
      <c r="CN289" s="4">
        <v>27.4</v>
      </c>
      <c r="CO289" s="4">
        <v>11.9</v>
      </c>
      <c r="CP289" s="4">
        <v>55.5</v>
      </c>
      <c r="CQ289" s="4">
        <v>96.8</v>
      </c>
      <c r="CR289" s="4">
        <v>19.2</v>
      </c>
      <c r="CW289" s="4">
        <v>89.1</v>
      </c>
      <c r="CX289" s="4">
        <v>483</v>
      </c>
      <c r="CY289" s="4">
        <v>23.8</v>
      </c>
      <c r="CZ289" s="4">
        <v>162</v>
      </c>
      <c r="DA289" s="4">
        <v>9.98</v>
      </c>
      <c r="DM289" s="4">
        <v>1.92</v>
      </c>
      <c r="DN289" s="4">
        <v>602</v>
      </c>
      <c r="DO289" s="4">
        <v>35.200000000000003</v>
      </c>
      <c r="DP289" s="4">
        <v>72</v>
      </c>
      <c r="DQ289" s="4">
        <v>8.1300000000000008</v>
      </c>
      <c r="DR289" s="4">
        <v>30.7</v>
      </c>
      <c r="DS289" s="4">
        <v>5.67</v>
      </c>
      <c r="DT289" s="4">
        <v>1.31</v>
      </c>
      <c r="DU289" s="4">
        <v>5.15</v>
      </c>
      <c r="DV289" s="4">
        <v>0.73</v>
      </c>
      <c r="DW289" s="4">
        <v>4.26</v>
      </c>
      <c r="DX289" s="4">
        <v>0.85</v>
      </c>
      <c r="DY289" s="4">
        <v>2.2200000000000002</v>
      </c>
      <c r="DZ289" s="4">
        <v>0.31</v>
      </c>
      <c r="EA289" s="4">
        <v>2.04</v>
      </c>
      <c r="EB289" s="4">
        <v>0.32</v>
      </c>
      <c r="EC289" s="4">
        <v>4.08</v>
      </c>
      <c r="ED289" s="4">
        <v>0.63</v>
      </c>
      <c r="EM289" s="4">
        <v>17.399999999999999</v>
      </c>
      <c r="EO289" s="4">
        <v>7.43</v>
      </c>
      <c r="EP289" s="4">
        <v>1.1200000000000001</v>
      </c>
      <c r="FP289" s="1" t="s">
        <v>4590</v>
      </c>
    </row>
    <row r="290" spans="1:172" x14ac:dyDescent="0.35">
      <c r="A290" s="1" t="s">
        <v>4588</v>
      </c>
      <c r="C290" s="1" t="s">
        <v>4622</v>
      </c>
      <c r="E290" s="56">
        <v>42.502166666666668</v>
      </c>
      <c r="F290" s="56">
        <v>42.502166666666668</v>
      </c>
      <c r="G290" s="56">
        <v>118.788</v>
      </c>
      <c r="H290" s="56">
        <v>118.788</v>
      </c>
      <c r="L290" s="1" t="s">
        <v>4623</v>
      </c>
      <c r="M290" s="1" t="s">
        <v>4618</v>
      </c>
      <c r="Q290" s="54">
        <v>171</v>
      </c>
      <c r="AB290" s="50">
        <v>53.46</v>
      </c>
      <c r="AC290" s="50">
        <v>1.56</v>
      </c>
      <c r="AE290" s="50">
        <v>16.18</v>
      </c>
      <c r="AG290" s="4">
        <v>3.91</v>
      </c>
      <c r="AH290" s="4">
        <v>4.67</v>
      </c>
      <c r="AI290" s="4">
        <v>8.1881800000000009</v>
      </c>
      <c r="AJ290" s="4">
        <v>6.63</v>
      </c>
      <c r="AK290" s="4">
        <v>3.52</v>
      </c>
      <c r="AL290" s="4">
        <v>0.14000000000000001</v>
      </c>
      <c r="AN290" s="4">
        <v>2.2599999999999998</v>
      </c>
      <c r="AO290" s="4">
        <v>3.8</v>
      </c>
      <c r="AP290" s="4">
        <v>0.7</v>
      </c>
      <c r="BF290" s="4">
        <v>2.16</v>
      </c>
      <c r="BT290" s="4">
        <v>21.86</v>
      </c>
      <c r="BU290" s="4">
        <v>1.42</v>
      </c>
      <c r="CH290" s="4">
        <v>21.76</v>
      </c>
      <c r="CJ290" s="4">
        <v>174.54</v>
      </c>
      <c r="CK290" s="4">
        <v>22.59</v>
      </c>
      <c r="CN290" s="4">
        <v>19.829999999999998</v>
      </c>
      <c r="CO290" s="4">
        <v>4.99</v>
      </c>
      <c r="CP290" s="4">
        <v>19</v>
      </c>
      <c r="CQ290" s="4">
        <v>105.71</v>
      </c>
      <c r="CR290" s="4">
        <v>21.03</v>
      </c>
      <c r="CW290" s="4">
        <v>39.5</v>
      </c>
      <c r="CX290" s="4">
        <v>866.9</v>
      </c>
      <c r="CY290" s="4">
        <v>22.79</v>
      </c>
      <c r="CZ290" s="4">
        <v>167.2</v>
      </c>
      <c r="DA290" s="4">
        <v>9.07</v>
      </c>
      <c r="DM290" s="4">
        <v>1.17</v>
      </c>
      <c r="DN290" s="4">
        <v>810</v>
      </c>
      <c r="DO290" s="4">
        <v>35.18</v>
      </c>
      <c r="DP290" s="4">
        <v>78.84</v>
      </c>
      <c r="DQ290" s="4">
        <v>9.24</v>
      </c>
      <c r="DR290" s="4">
        <v>37.340000000000003</v>
      </c>
      <c r="DS290" s="4">
        <v>7.42</v>
      </c>
      <c r="DT290" s="4">
        <v>2.34</v>
      </c>
      <c r="DU290" s="4">
        <v>6.41</v>
      </c>
      <c r="DV290" s="4">
        <v>0.91</v>
      </c>
      <c r="DW290" s="4">
        <v>4.88</v>
      </c>
      <c r="DX290" s="4">
        <v>0.93</v>
      </c>
      <c r="DY290" s="4">
        <v>2.41</v>
      </c>
      <c r="DZ290" s="4">
        <v>0.33</v>
      </c>
      <c r="EA290" s="4">
        <v>2.0499999999999998</v>
      </c>
      <c r="EB290" s="4">
        <v>0.31</v>
      </c>
      <c r="EC290" s="4">
        <v>4.32</v>
      </c>
      <c r="ED290" s="4">
        <v>0.52</v>
      </c>
      <c r="EM290" s="4">
        <v>7.94</v>
      </c>
      <c r="EO290" s="4">
        <v>3.72</v>
      </c>
      <c r="EP290" s="4">
        <v>0.87</v>
      </c>
      <c r="FP290" s="1" t="s">
        <v>4590</v>
      </c>
    </row>
    <row r="291" spans="1:172" x14ac:dyDescent="0.35">
      <c r="A291" s="1" t="s">
        <v>4588</v>
      </c>
      <c r="C291" s="1" t="s">
        <v>4624</v>
      </c>
      <c r="L291" s="1" t="s">
        <v>4625</v>
      </c>
      <c r="M291" s="1" t="s">
        <v>4626</v>
      </c>
      <c r="Q291" s="54">
        <v>165</v>
      </c>
      <c r="AB291" s="50">
        <v>74.38</v>
      </c>
      <c r="AC291" s="50">
        <v>0.06</v>
      </c>
      <c r="AE291" s="50">
        <v>13.83</v>
      </c>
      <c r="AI291" s="4">
        <v>0.29693400000000003</v>
      </c>
      <c r="AJ291" s="4">
        <v>0.39</v>
      </c>
      <c r="AK291" s="4">
        <v>0.13</v>
      </c>
      <c r="AL291" s="4">
        <v>0.04</v>
      </c>
      <c r="AN291" s="4">
        <v>5.89</v>
      </c>
      <c r="AO291" s="4">
        <v>3.58</v>
      </c>
      <c r="AP291" s="4">
        <v>0.01</v>
      </c>
      <c r="BF291" s="4">
        <v>0.86</v>
      </c>
      <c r="BT291" s="4">
        <v>19.8</v>
      </c>
      <c r="BU291" s="4">
        <v>3.01</v>
      </c>
      <c r="CH291" s="4">
        <v>2.57</v>
      </c>
      <c r="CJ291" s="4">
        <v>3.52</v>
      </c>
      <c r="CK291" s="4">
        <v>2.56</v>
      </c>
      <c r="CN291" s="4">
        <v>0.27</v>
      </c>
      <c r="CO291" s="4">
        <v>4.84</v>
      </c>
      <c r="CP291" s="4">
        <v>0.51</v>
      </c>
      <c r="CQ291" s="4">
        <v>14.81</v>
      </c>
      <c r="CR291" s="4">
        <v>18.77</v>
      </c>
      <c r="CW291" s="4">
        <v>146.80000000000001</v>
      </c>
      <c r="CX291" s="4">
        <v>10.9</v>
      </c>
      <c r="CY291" s="4">
        <v>15.5</v>
      </c>
      <c r="CZ291" s="4">
        <v>65.900000000000006</v>
      </c>
      <c r="DA291" s="4">
        <v>14.25</v>
      </c>
      <c r="DM291" s="4">
        <v>0.82</v>
      </c>
      <c r="DN291" s="4">
        <v>156</v>
      </c>
      <c r="DO291" s="4">
        <v>12.17</v>
      </c>
      <c r="DP291" s="4">
        <v>25.29</v>
      </c>
      <c r="DQ291" s="4">
        <v>3.95</v>
      </c>
      <c r="DR291" s="4">
        <v>15.72</v>
      </c>
      <c r="DS291" s="4">
        <v>4.41</v>
      </c>
      <c r="DT291" s="4">
        <v>0.35</v>
      </c>
      <c r="DU291" s="4">
        <v>3.67</v>
      </c>
      <c r="DV291" s="4">
        <v>0.52</v>
      </c>
      <c r="DW291" s="4">
        <v>3.35</v>
      </c>
      <c r="DX291" s="4">
        <v>0.67</v>
      </c>
      <c r="DY291" s="4">
        <v>1.78</v>
      </c>
      <c r="DZ291" s="4">
        <v>0.25</v>
      </c>
      <c r="EA291" s="4">
        <v>1.51</v>
      </c>
      <c r="EB291" s="4">
        <v>0.24</v>
      </c>
      <c r="EC291" s="4">
        <v>3.6</v>
      </c>
      <c r="ED291" s="4">
        <v>0.84</v>
      </c>
      <c r="EM291" s="4">
        <v>22.53</v>
      </c>
      <c r="EO291" s="4">
        <v>5.72</v>
      </c>
      <c r="EP291" s="4">
        <v>1.37</v>
      </c>
      <c r="FP291" s="1" t="s">
        <v>4590</v>
      </c>
    </row>
    <row r="292" spans="1:172" x14ac:dyDescent="0.35">
      <c r="A292" s="1" t="s">
        <v>4588</v>
      </c>
      <c r="C292" s="1" t="s">
        <v>4627</v>
      </c>
      <c r="E292" s="56">
        <v>42.020666666666664</v>
      </c>
      <c r="F292" s="56">
        <v>42.020666666666664</v>
      </c>
      <c r="G292" s="56">
        <v>120.48</v>
      </c>
      <c r="H292" s="56">
        <v>120.48</v>
      </c>
      <c r="L292" s="1" t="s">
        <v>4628</v>
      </c>
      <c r="M292" s="1" t="s">
        <v>2555</v>
      </c>
      <c r="Q292" s="54">
        <v>164</v>
      </c>
      <c r="AB292" s="50">
        <v>66.13</v>
      </c>
      <c r="AC292" s="50">
        <v>0.57999999999999996</v>
      </c>
      <c r="AE292" s="50">
        <v>16.23</v>
      </c>
      <c r="AI292" s="4">
        <v>3.3562540000000003</v>
      </c>
      <c r="AJ292" s="4">
        <v>2.46</v>
      </c>
      <c r="AK292" s="4">
        <v>1</v>
      </c>
      <c r="AL292" s="4">
        <v>0.08</v>
      </c>
      <c r="AN292" s="4">
        <v>3.89</v>
      </c>
      <c r="AO292" s="4">
        <v>4.71</v>
      </c>
      <c r="AP292" s="4">
        <v>0.19</v>
      </c>
      <c r="BF292" s="4">
        <v>0.36</v>
      </c>
      <c r="BT292" s="4">
        <v>15.3</v>
      </c>
      <c r="BU292" s="4">
        <v>1.59</v>
      </c>
      <c r="CH292" s="4">
        <v>6.46</v>
      </c>
      <c r="CJ292" s="4">
        <v>29.2</v>
      </c>
      <c r="CK292" s="4">
        <v>1.08</v>
      </c>
      <c r="CN292" s="4">
        <v>3.95</v>
      </c>
      <c r="CO292" s="4">
        <v>0.85</v>
      </c>
      <c r="CP292" s="4">
        <v>2.44</v>
      </c>
      <c r="CQ292" s="4">
        <v>40.700000000000003</v>
      </c>
      <c r="CR292" s="4">
        <v>18.8</v>
      </c>
      <c r="CW292" s="4">
        <v>111</v>
      </c>
      <c r="CX292" s="4">
        <v>390</v>
      </c>
      <c r="CY292" s="4">
        <v>22.1</v>
      </c>
      <c r="CZ292" s="4">
        <v>226</v>
      </c>
      <c r="DA292" s="4">
        <v>14.5</v>
      </c>
      <c r="DM292" s="4">
        <v>1.87</v>
      </c>
      <c r="DN292" s="4">
        <v>1370</v>
      </c>
      <c r="DO292" s="4">
        <v>43.4</v>
      </c>
      <c r="DP292" s="4">
        <v>87.7</v>
      </c>
      <c r="DQ292" s="4">
        <v>9.48</v>
      </c>
      <c r="DR292" s="4">
        <v>33.799999999999997</v>
      </c>
      <c r="DS292" s="4">
        <v>6.2</v>
      </c>
      <c r="DT292" s="4">
        <v>1.69</v>
      </c>
      <c r="DU292" s="4">
        <v>4.7699999999999996</v>
      </c>
      <c r="DV292" s="4">
        <v>0.71</v>
      </c>
      <c r="DW292" s="4">
        <v>3.94</v>
      </c>
      <c r="DX292" s="4">
        <v>0.74</v>
      </c>
      <c r="DY292" s="4">
        <v>2.15</v>
      </c>
      <c r="DZ292" s="4">
        <v>0.32</v>
      </c>
      <c r="EA292" s="4">
        <v>2.12</v>
      </c>
      <c r="EB292" s="4">
        <v>0.33</v>
      </c>
      <c r="EC292" s="4">
        <v>5.45</v>
      </c>
      <c r="ED292" s="4">
        <v>0.8</v>
      </c>
      <c r="EM292" s="4">
        <v>12.4</v>
      </c>
      <c r="EO292" s="4">
        <v>7.74</v>
      </c>
      <c r="EP292" s="4">
        <v>0.83</v>
      </c>
      <c r="FP292" s="1" t="s">
        <v>4590</v>
      </c>
    </row>
    <row r="293" spans="1:172" x14ac:dyDescent="0.35">
      <c r="A293" s="1" t="s">
        <v>4588</v>
      </c>
      <c r="E293" s="56">
        <v>42.56066666666667</v>
      </c>
      <c r="F293" s="56">
        <v>42.56066666666667</v>
      </c>
      <c r="G293" s="56">
        <v>118.46433333333333</v>
      </c>
      <c r="H293" s="56">
        <v>118.46433333333333</v>
      </c>
      <c r="L293" s="1" t="s">
        <v>4629</v>
      </c>
      <c r="M293" s="1" t="s">
        <v>4630</v>
      </c>
      <c r="Q293" s="54">
        <v>138</v>
      </c>
      <c r="AB293" s="50">
        <v>71.22</v>
      </c>
      <c r="AC293" s="50">
        <v>0.33</v>
      </c>
      <c r="AE293" s="50">
        <v>14.78</v>
      </c>
      <c r="AI293" s="4">
        <v>1.52966</v>
      </c>
      <c r="AJ293" s="4">
        <v>0.57999999999999996</v>
      </c>
      <c r="AK293" s="4">
        <v>0.23</v>
      </c>
      <c r="AL293" s="4">
        <v>0.06</v>
      </c>
      <c r="AN293" s="4">
        <v>5.41</v>
      </c>
      <c r="AO293" s="4">
        <v>5.13</v>
      </c>
      <c r="AP293" s="4">
        <v>0.02</v>
      </c>
      <c r="BF293" s="4">
        <v>0.88</v>
      </c>
      <c r="BT293" s="4">
        <v>7.89</v>
      </c>
      <c r="BU293" s="4">
        <v>2.57</v>
      </c>
      <c r="CH293" s="4">
        <v>7.22</v>
      </c>
      <c r="CI293" s="1"/>
      <c r="CJ293" s="4">
        <v>6.81</v>
      </c>
      <c r="CK293" s="4">
        <v>0.39</v>
      </c>
      <c r="CL293" s="1"/>
      <c r="CM293" s="1"/>
      <c r="CN293" s="4">
        <v>0.21</v>
      </c>
      <c r="CO293" s="4">
        <v>0.36</v>
      </c>
      <c r="CP293" s="4">
        <v>2.7</v>
      </c>
      <c r="CQ293" s="4">
        <v>61.56</v>
      </c>
      <c r="CR293" s="4">
        <v>21.92</v>
      </c>
      <c r="CW293" s="4">
        <v>115.6</v>
      </c>
      <c r="CX293" s="4">
        <v>20.5</v>
      </c>
      <c r="CY293" s="4">
        <v>33.020000000000003</v>
      </c>
      <c r="CZ293" s="4">
        <v>425.2</v>
      </c>
      <c r="DA293" s="4">
        <v>16.55</v>
      </c>
      <c r="DM293" s="4">
        <v>3.41</v>
      </c>
      <c r="DN293" s="4">
        <v>271</v>
      </c>
      <c r="DO293" s="4">
        <v>88.51</v>
      </c>
      <c r="DP293" s="4">
        <v>170.89</v>
      </c>
      <c r="DQ293" s="4">
        <v>19.899999999999999</v>
      </c>
      <c r="DR293" s="4">
        <v>70.87</v>
      </c>
      <c r="DS293" s="4">
        <v>11.19</v>
      </c>
      <c r="DT293" s="4">
        <v>1.6</v>
      </c>
      <c r="DU293" s="4">
        <v>9.02</v>
      </c>
      <c r="DV293" s="4">
        <v>1.24</v>
      </c>
      <c r="DW293" s="4">
        <v>6.6</v>
      </c>
      <c r="DX293" s="4">
        <v>1.34</v>
      </c>
      <c r="DY293" s="4">
        <v>3.58</v>
      </c>
      <c r="DZ293" s="4">
        <v>0.54</v>
      </c>
      <c r="EA293" s="4">
        <v>3.52</v>
      </c>
      <c r="EB293" s="4">
        <v>0.56999999999999995</v>
      </c>
      <c r="EC293" s="4">
        <v>11.65</v>
      </c>
      <c r="ED293" s="4">
        <v>1.1000000000000001</v>
      </c>
      <c r="EM293" s="4">
        <v>23.06</v>
      </c>
      <c r="EN293" s="1"/>
      <c r="EO293" s="4">
        <v>13.34</v>
      </c>
      <c r="EP293" s="4">
        <v>1.74</v>
      </c>
      <c r="FP293" s="1" t="s">
        <v>4631</v>
      </c>
    </row>
    <row r="294" spans="1:172" x14ac:dyDescent="0.35">
      <c r="A294" s="1" t="s">
        <v>4588</v>
      </c>
      <c r="E294" s="56">
        <v>41.212166666666668</v>
      </c>
      <c r="F294" s="56">
        <v>41.212166666666668</v>
      </c>
      <c r="G294" s="56">
        <v>119.65166666666667</v>
      </c>
      <c r="H294" s="56">
        <v>119.65166666666667</v>
      </c>
      <c r="L294" s="1" t="s">
        <v>4632</v>
      </c>
      <c r="M294" s="1" t="s">
        <v>4633</v>
      </c>
      <c r="Q294" s="54">
        <v>124</v>
      </c>
      <c r="AB294" s="50">
        <v>65.06</v>
      </c>
      <c r="AC294" s="50">
        <v>0.57999999999999996</v>
      </c>
      <c r="AE294" s="50">
        <v>16.149999999999999</v>
      </c>
      <c r="AI294" s="4">
        <v>3.6531879999999997</v>
      </c>
      <c r="AJ294" s="4">
        <v>2.58</v>
      </c>
      <c r="AK294" s="4">
        <v>1.53</v>
      </c>
      <c r="AL294" s="4">
        <v>0.05</v>
      </c>
      <c r="AN294" s="4">
        <v>3.47</v>
      </c>
      <c r="AO294" s="4">
        <v>4.17</v>
      </c>
      <c r="AP294" s="4">
        <v>0.23</v>
      </c>
      <c r="BF294" s="4">
        <v>1.56</v>
      </c>
      <c r="BT294" s="4">
        <v>14.6</v>
      </c>
      <c r="BU294" s="4">
        <v>1.64</v>
      </c>
      <c r="CH294" s="4">
        <v>6.53</v>
      </c>
      <c r="CI294" s="1"/>
      <c r="CJ294" s="4">
        <v>61.1</v>
      </c>
      <c r="CK294" s="4">
        <v>13.2</v>
      </c>
      <c r="CL294" s="1"/>
      <c r="CM294" s="1"/>
      <c r="CN294" s="4">
        <v>8.59</v>
      </c>
      <c r="CO294" s="4">
        <v>10.199999999999999</v>
      </c>
      <c r="CP294" s="4">
        <v>11.7</v>
      </c>
      <c r="CQ294" s="4">
        <v>54.9</v>
      </c>
      <c r="CR294" s="4">
        <v>18</v>
      </c>
      <c r="CW294" s="4">
        <v>84.8</v>
      </c>
      <c r="CX294" s="4">
        <v>727</v>
      </c>
      <c r="CY294" s="4">
        <v>13.5</v>
      </c>
      <c r="CZ294" s="4">
        <v>167</v>
      </c>
      <c r="DA294" s="4">
        <v>16.7</v>
      </c>
      <c r="DM294" s="4">
        <v>1.21</v>
      </c>
      <c r="DN294" s="4">
        <v>1400</v>
      </c>
      <c r="DO294" s="4">
        <v>41.9</v>
      </c>
      <c r="DP294" s="4">
        <v>79.099999999999994</v>
      </c>
      <c r="DQ294" s="4">
        <v>8.49</v>
      </c>
      <c r="DR294" s="4">
        <v>29.9</v>
      </c>
      <c r="DS294" s="4">
        <v>4.76</v>
      </c>
      <c r="DT294" s="4">
        <v>1.38</v>
      </c>
      <c r="DU294" s="4">
        <v>3.75</v>
      </c>
      <c r="DV294" s="4">
        <v>0.49</v>
      </c>
      <c r="DW294" s="4">
        <v>2.5</v>
      </c>
      <c r="DX294" s="4">
        <v>0.46</v>
      </c>
      <c r="DY294" s="4">
        <v>1.27</v>
      </c>
      <c r="DZ294" s="4">
        <v>0.2</v>
      </c>
      <c r="EA294" s="4">
        <v>1.25</v>
      </c>
      <c r="EB294" s="4">
        <v>0.19</v>
      </c>
      <c r="EC294" s="4">
        <v>4.18</v>
      </c>
      <c r="ED294" s="4">
        <v>1.23</v>
      </c>
      <c r="EM294" s="4">
        <v>19.899999999999999</v>
      </c>
      <c r="EN294" s="1"/>
      <c r="EO294" s="4">
        <v>6.99</v>
      </c>
      <c r="EP294" s="4">
        <v>1.68</v>
      </c>
      <c r="FP294" s="1" t="s">
        <v>4634</v>
      </c>
    </row>
    <row r="295" spans="1:172" x14ac:dyDescent="0.35">
      <c r="A295" s="1" t="s">
        <v>4588</v>
      </c>
      <c r="E295" s="56">
        <v>40.598166666666664</v>
      </c>
      <c r="F295" s="56">
        <v>40.598166666666664</v>
      </c>
      <c r="G295" s="56">
        <v>117.89316666666667</v>
      </c>
      <c r="H295" s="56">
        <v>117.89316666666667</v>
      </c>
      <c r="L295" s="1" t="s">
        <v>4635</v>
      </c>
      <c r="M295" s="1" t="s">
        <v>4636</v>
      </c>
      <c r="Q295" s="54">
        <v>133</v>
      </c>
      <c r="AB295" s="50">
        <v>53.56</v>
      </c>
      <c r="AC295" s="50">
        <v>1.3</v>
      </c>
      <c r="AE295" s="50">
        <v>16.12</v>
      </c>
      <c r="AI295" s="4">
        <v>7.2433900000000007</v>
      </c>
      <c r="AJ295" s="4">
        <v>6.33</v>
      </c>
      <c r="AK295" s="4">
        <v>5.65</v>
      </c>
      <c r="AL295" s="4">
        <v>0.1</v>
      </c>
      <c r="AN295" s="4">
        <v>2.3199999999999998</v>
      </c>
      <c r="AO295" s="4">
        <v>4.57</v>
      </c>
      <c r="AP295" s="4">
        <v>0.72</v>
      </c>
      <c r="BF295" s="4">
        <v>0.62</v>
      </c>
      <c r="BT295" s="4">
        <v>16.8</v>
      </c>
      <c r="BU295" s="4">
        <v>0.95</v>
      </c>
      <c r="CH295" s="4">
        <v>14.9</v>
      </c>
      <c r="CI295" s="1"/>
      <c r="CJ295" s="4">
        <v>143</v>
      </c>
      <c r="CK295" s="4">
        <v>239</v>
      </c>
      <c r="CL295" s="1"/>
      <c r="CM295" s="1"/>
      <c r="CN295" s="4">
        <v>28.1</v>
      </c>
      <c r="CO295" s="4">
        <v>102</v>
      </c>
      <c r="CP295" s="4">
        <v>12.8</v>
      </c>
      <c r="CQ295" s="4">
        <v>112</v>
      </c>
      <c r="CR295" s="4">
        <v>23.5</v>
      </c>
      <c r="CW295" s="4">
        <v>69.8</v>
      </c>
      <c r="CX295" s="4">
        <v>1341</v>
      </c>
      <c r="CY295" s="4">
        <v>17.399999999999999</v>
      </c>
      <c r="CZ295" s="4">
        <v>265</v>
      </c>
      <c r="DA295" s="4">
        <v>20.3</v>
      </c>
      <c r="DM295" s="4">
        <v>1.33</v>
      </c>
      <c r="DN295" s="4">
        <v>1758</v>
      </c>
      <c r="DO295" s="4">
        <v>63.6</v>
      </c>
      <c r="DP295" s="4">
        <v>117</v>
      </c>
      <c r="DQ295" s="4">
        <v>13.1</v>
      </c>
      <c r="DR295" s="4">
        <v>50</v>
      </c>
      <c r="DS295" s="4">
        <v>8.4700000000000006</v>
      </c>
      <c r="DT295" s="4">
        <v>2.96</v>
      </c>
      <c r="DU295" s="4">
        <v>6.4</v>
      </c>
      <c r="DV295" s="4">
        <v>0.92</v>
      </c>
      <c r="DW295" s="4">
        <v>3.79</v>
      </c>
      <c r="DX295" s="4">
        <v>0.68</v>
      </c>
      <c r="DY295" s="4">
        <v>1.7</v>
      </c>
      <c r="DZ295" s="4">
        <v>0.22</v>
      </c>
      <c r="EA295" s="4">
        <v>1.39</v>
      </c>
      <c r="EB295" s="4">
        <v>0.18</v>
      </c>
      <c r="EC295" s="4">
        <v>9.7899999999999991</v>
      </c>
      <c r="ED295" s="4">
        <v>0.96</v>
      </c>
      <c r="EM295" s="4">
        <v>14.4</v>
      </c>
      <c r="EN295" s="1"/>
      <c r="EO295" s="4">
        <v>3.38</v>
      </c>
      <c r="EP295" s="4">
        <v>0.88</v>
      </c>
      <c r="FP295" s="1" t="s">
        <v>4637</v>
      </c>
    </row>
    <row r="296" spans="1:172" x14ac:dyDescent="0.35">
      <c r="A296" s="1" t="s">
        <v>4588</v>
      </c>
      <c r="E296" s="56">
        <v>41.017833333333336</v>
      </c>
      <c r="F296" s="56">
        <v>41.017833333333336</v>
      </c>
      <c r="G296" s="56">
        <v>116.63249999999999</v>
      </c>
      <c r="H296" s="56">
        <v>116.63249999999999</v>
      </c>
      <c r="L296" s="1" t="s">
        <v>4638</v>
      </c>
      <c r="M296" s="1" t="s">
        <v>4639</v>
      </c>
      <c r="Q296" s="54">
        <v>138</v>
      </c>
      <c r="AB296" s="50">
        <v>68.52</v>
      </c>
      <c r="AC296" s="50">
        <v>0.4</v>
      </c>
      <c r="AE296" s="50">
        <v>15.41</v>
      </c>
      <c r="AI296" s="4">
        <v>2.7893800000000004</v>
      </c>
      <c r="AJ296" s="4">
        <v>2.5499999999999998</v>
      </c>
      <c r="AK296" s="4">
        <v>1.0900000000000001</v>
      </c>
      <c r="AL296" s="4">
        <v>0.06</v>
      </c>
      <c r="AN296" s="4">
        <v>3.6</v>
      </c>
      <c r="AO296" s="4">
        <v>4.33</v>
      </c>
      <c r="AP296" s="4">
        <v>0.15</v>
      </c>
      <c r="BF296" s="4">
        <v>0.48</v>
      </c>
      <c r="BT296" s="4">
        <v>17.100000000000001</v>
      </c>
      <c r="BU296" s="4">
        <v>1.98</v>
      </c>
      <c r="CH296" s="4">
        <v>5.0199999999999996</v>
      </c>
      <c r="CI296" s="1"/>
      <c r="CJ296" s="4">
        <v>48.4</v>
      </c>
      <c r="CK296" s="4">
        <v>14.5</v>
      </c>
      <c r="CL296" s="1"/>
      <c r="CM296" s="1"/>
      <c r="CN296" s="4">
        <v>5.5</v>
      </c>
      <c r="CO296" s="4">
        <v>3.36</v>
      </c>
      <c r="CP296" s="4">
        <v>2.93</v>
      </c>
      <c r="CQ296" s="4">
        <v>48.2</v>
      </c>
      <c r="CR296" s="4">
        <v>19.3</v>
      </c>
      <c r="CW296" s="4">
        <v>93.3</v>
      </c>
      <c r="CX296" s="4">
        <v>553</v>
      </c>
      <c r="CY296" s="4">
        <v>10.3</v>
      </c>
      <c r="CZ296" s="4">
        <v>154</v>
      </c>
      <c r="DA296" s="4">
        <v>8.5</v>
      </c>
      <c r="DM296" s="4">
        <v>1.62</v>
      </c>
      <c r="DN296" s="4">
        <v>1083</v>
      </c>
      <c r="DO296" s="4">
        <v>35.4</v>
      </c>
      <c r="DP296" s="4">
        <v>62.6</v>
      </c>
      <c r="DQ296" s="4">
        <v>6.24</v>
      </c>
      <c r="DR296" s="4">
        <v>23.2</v>
      </c>
      <c r="DS296" s="4">
        <v>3.56</v>
      </c>
      <c r="DT296" s="4">
        <v>0.97</v>
      </c>
      <c r="DU296" s="4">
        <v>2.7</v>
      </c>
      <c r="DV296" s="4">
        <v>0.39</v>
      </c>
      <c r="DW296" s="4">
        <v>1.96</v>
      </c>
      <c r="DX296" s="4">
        <v>0.36</v>
      </c>
      <c r="DY296" s="4">
        <v>1.07</v>
      </c>
      <c r="DZ296" s="4">
        <v>0.16</v>
      </c>
      <c r="EA296" s="4">
        <v>1.17</v>
      </c>
      <c r="EB296" s="4">
        <v>0.21</v>
      </c>
      <c r="EC296" s="4">
        <v>6.17</v>
      </c>
      <c r="ED296" s="4">
        <v>0.73</v>
      </c>
      <c r="EM296" s="4">
        <v>15.8</v>
      </c>
      <c r="EN296" s="1"/>
      <c r="EO296" s="4">
        <v>10.3</v>
      </c>
      <c r="EP296" s="4">
        <v>1.32</v>
      </c>
      <c r="FP296" s="1" t="s">
        <v>4640</v>
      </c>
    </row>
    <row r="297" spans="1:172" x14ac:dyDescent="0.35">
      <c r="A297" s="1" t="s">
        <v>4588</v>
      </c>
      <c r="E297" s="56">
        <v>40.080500000000001</v>
      </c>
      <c r="F297" s="56">
        <v>40.080500000000001</v>
      </c>
      <c r="G297" s="56">
        <v>115.444</v>
      </c>
      <c r="H297" s="56">
        <v>115.444</v>
      </c>
      <c r="L297" s="1" t="s">
        <v>4641</v>
      </c>
      <c r="M297" s="1" t="s">
        <v>2033</v>
      </c>
      <c r="Q297" s="54">
        <v>139</v>
      </c>
      <c r="AB297" s="50">
        <v>70.67</v>
      </c>
      <c r="AC297" s="50">
        <v>0.36</v>
      </c>
      <c r="AE297" s="50">
        <v>14.99</v>
      </c>
      <c r="AI297" s="4">
        <v>2.141524</v>
      </c>
      <c r="AJ297" s="4">
        <v>1.55</v>
      </c>
      <c r="AK297" s="4">
        <v>0.72</v>
      </c>
      <c r="AL297" s="4">
        <v>0.06</v>
      </c>
      <c r="AN297" s="4">
        <v>3.75</v>
      </c>
      <c r="AO297" s="4">
        <v>4.83</v>
      </c>
      <c r="AP297" s="4">
        <v>0.12</v>
      </c>
      <c r="BF297" s="4">
        <v>0.57999999999999996</v>
      </c>
      <c r="BT297" s="4">
        <v>17.5</v>
      </c>
      <c r="BU297" s="4">
        <v>2.13</v>
      </c>
      <c r="CH297" s="4">
        <v>3.53</v>
      </c>
      <c r="CI297" s="1"/>
      <c r="CJ297" s="4">
        <v>48.1</v>
      </c>
      <c r="CK297" s="4">
        <v>6.5</v>
      </c>
      <c r="CL297" s="1"/>
      <c r="CM297" s="1"/>
      <c r="CN297" s="4">
        <v>3.77</v>
      </c>
      <c r="CO297" s="4">
        <v>2.29</v>
      </c>
      <c r="CP297" s="4">
        <v>1.76</v>
      </c>
      <c r="CQ297" s="4">
        <v>45.8</v>
      </c>
      <c r="CR297" s="4">
        <v>19.5</v>
      </c>
      <c r="CW297" s="4">
        <v>76.3</v>
      </c>
      <c r="CX297" s="4">
        <v>411</v>
      </c>
      <c r="CY297" s="4">
        <v>13.7</v>
      </c>
      <c r="CZ297" s="4">
        <v>206</v>
      </c>
      <c r="DA297" s="4">
        <v>11.7</v>
      </c>
      <c r="DM297" s="4">
        <v>1.1200000000000001</v>
      </c>
      <c r="DN297" s="4">
        <v>1541</v>
      </c>
      <c r="DO297" s="4">
        <v>31.4</v>
      </c>
      <c r="DP297" s="4">
        <v>62.2</v>
      </c>
      <c r="DQ297" s="4">
        <v>6.96</v>
      </c>
      <c r="DR297" s="4">
        <v>26.1</v>
      </c>
      <c r="DS297" s="4">
        <v>4.32</v>
      </c>
      <c r="DT297" s="4">
        <v>1.04</v>
      </c>
      <c r="DU297" s="4">
        <v>3.46</v>
      </c>
      <c r="DV297" s="4">
        <v>0.52</v>
      </c>
      <c r="DW297" s="4">
        <v>2.4500000000000002</v>
      </c>
      <c r="DX297" s="4">
        <v>0.45</v>
      </c>
      <c r="DY297" s="4">
        <v>1.42</v>
      </c>
      <c r="DZ297" s="4">
        <v>0.2</v>
      </c>
      <c r="EA297" s="4">
        <v>1.45</v>
      </c>
      <c r="EB297" s="4">
        <v>0.23</v>
      </c>
      <c r="EC297" s="4">
        <v>9.39</v>
      </c>
      <c r="ED297" s="4">
        <v>0.77</v>
      </c>
      <c r="EM297" s="4">
        <v>13</v>
      </c>
      <c r="EN297" s="1"/>
      <c r="EO297" s="4">
        <v>6</v>
      </c>
      <c r="EP297" s="4">
        <v>0.77</v>
      </c>
      <c r="FP297" s="1" t="s">
        <v>4642</v>
      </c>
    </row>
    <row r="298" spans="1:172" x14ac:dyDescent="0.35">
      <c r="A298" s="1" t="s">
        <v>4588</v>
      </c>
      <c r="E298" s="56">
        <v>40.034999999999997</v>
      </c>
      <c r="F298" s="56">
        <v>40.034999999999997</v>
      </c>
      <c r="G298" s="56">
        <v>115.41266666666667</v>
      </c>
      <c r="H298" s="56">
        <v>115.41266666666667</v>
      </c>
      <c r="L298" s="1" t="s">
        <v>4643</v>
      </c>
      <c r="M298" s="1" t="s">
        <v>972</v>
      </c>
      <c r="Q298" s="54">
        <v>139</v>
      </c>
      <c r="AB298" s="50">
        <v>63.38</v>
      </c>
      <c r="AC298" s="50">
        <v>0.76</v>
      </c>
      <c r="AE298" s="50">
        <v>15.63</v>
      </c>
      <c r="AI298" s="4">
        <v>4.6969560000000001</v>
      </c>
      <c r="AJ298" s="4">
        <v>3.74</v>
      </c>
      <c r="AK298" s="4">
        <v>2.12</v>
      </c>
      <c r="AL298" s="4">
        <v>0.09</v>
      </c>
      <c r="AN298" s="4">
        <v>3.56</v>
      </c>
      <c r="AO298" s="4">
        <v>4.1900000000000004</v>
      </c>
      <c r="AP298" s="4">
        <v>0.26</v>
      </c>
      <c r="BF298" s="4">
        <v>0.38</v>
      </c>
      <c r="BT298" s="4">
        <v>18.600000000000001</v>
      </c>
      <c r="BU298" s="4">
        <v>1.71</v>
      </c>
      <c r="CH298" s="4">
        <v>8.82</v>
      </c>
      <c r="CI298" s="1"/>
      <c r="CJ298" s="4">
        <v>88.2</v>
      </c>
      <c r="CK298" s="4">
        <v>32.9</v>
      </c>
      <c r="CL298" s="1"/>
      <c r="CM298" s="1"/>
      <c r="CN298" s="4">
        <v>11.8</v>
      </c>
      <c r="CO298" s="4">
        <v>10.6</v>
      </c>
      <c r="CP298" s="4">
        <v>7.67</v>
      </c>
      <c r="CQ298" s="4">
        <v>79.900000000000006</v>
      </c>
      <c r="CR298" s="4">
        <v>21.9</v>
      </c>
      <c r="CW298" s="4">
        <v>88.7</v>
      </c>
      <c r="CX298" s="4">
        <v>654</v>
      </c>
      <c r="CY298" s="4">
        <v>20.7</v>
      </c>
      <c r="CZ298" s="4">
        <v>248</v>
      </c>
      <c r="DA298" s="4">
        <v>14.3</v>
      </c>
      <c r="DM298" s="4">
        <v>1.24</v>
      </c>
      <c r="DN298" s="4">
        <v>1273</v>
      </c>
      <c r="DO298" s="4">
        <v>49.4</v>
      </c>
      <c r="DP298" s="4">
        <v>108</v>
      </c>
      <c r="DQ298" s="4">
        <v>10.9</v>
      </c>
      <c r="DR298" s="4">
        <v>41.8</v>
      </c>
      <c r="DS298" s="4">
        <v>6.78</v>
      </c>
      <c r="DT298" s="4">
        <v>1.83</v>
      </c>
      <c r="DU298" s="4">
        <v>5.58</v>
      </c>
      <c r="DV298" s="4">
        <v>0.8</v>
      </c>
      <c r="DW298" s="4">
        <v>4.2699999999999996</v>
      </c>
      <c r="DX298" s="4">
        <v>0.74</v>
      </c>
      <c r="DY298" s="4">
        <v>2.11</v>
      </c>
      <c r="DZ298" s="4">
        <v>0.3</v>
      </c>
      <c r="EA298" s="4">
        <v>1.95</v>
      </c>
      <c r="EB298" s="4">
        <v>0.32</v>
      </c>
      <c r="EC298" s="4">
        <v>10.35</v>
      </c>
      <c r="ED298" s="4">
        <v>1.07</v>
      </c>
      <c r="EM298" s="4">
        <v>12.4</v>
      </c>
      <c r="EN298" s="1"/>
      <c r="EO298" s="4">
        <v>7.96</v>
      </c>
      <c r="EP298" s="4">
        <v>1.71</v>
      </c>
      <c r="FP298" s="1" t="s">
        <v>4644</v>
      </c>
    </row>
    <row r="299" spans="1:172" x14ac:dyDescent="0.35">
      <c r="A299" s="1" t="s">
        <v>4588</v>
      </c>
      <c r="E299" s="56">
        <v>40.034999999999997</v>
      </c>
      <c r="F299" s="56">
        <v>40.034999999999997</v>
      </c>
      <c r="G299" s="56">
        <v>115.41266666666667</v>
      </c>
      <c r="H299" s="56">
        <v>115.41266666666667</v>
      </c>
      <c r="L299" s="1" t="s">
        <v>4645</v>
      </c>
      <c r="M299" s="1" t="s">
        <v>4646</v>
      </c>
      <c r="Q299" s="54">
        <v>139</v>
      </c>
      <c r="AB299" s="50">
        <v>59.53</v>
      </c>
      <c r="AC299" s="50">
        <v>0.97</v>
      </c>
      <c r="AE299" s="50">
        <v>15.91</v>
      </c>
      <c r="AI299" s="4">
        <v>5.8756940000000002</v>
      </c>
      <c r="AJ299" s="4">
        <v>4.79</v>
      </c>
      <c r="AK299" s="4">
        <v>3.23</v>
      </c>
      <c r="AL299" s="4">
        <v>0.12</v>
      </c>
      <c r="AN299" s="4">
        <v>3.32</v>
      </c>
      <c r="AO299" s="4">
        <v>4.25</v>
      </c>
      <c r="AP299" s="4">
        <v>0.38</v>
      </c>
      <c r="BF299" s="4">
        <v>0.38</v>
      </c>
      <c r="BT299" s="4">
        <v>19.100000000000001</v>
      </c>
      <c r="BU299" s="4">
        <v>2.27</v>
      </c>
      <c r="CH299" s="4">
        <v>11.5</v>
      </c>
      <c r="CI299" s="1"/>
      <c r="CJ299" s="4">
        <v>116</v>
      </c>
      <c r="CK299" s="4">
        <v>67.599999999999994</v>
      </c>
      <c r="CL299" s="1"/>
      <c r="CM299" s="1"/>
      <c r="CN299" s="4">
        <v>17.2</v>
      </c>
      <c r="CO299" s="4">
        <v>21.9</v>
      </c>
      <c r="CP299" s="4">
        <v>14.2</v>
      </c>
      <c r="CQ299" s="4">
        <v>101</v>
      </c>
      <c r="CR299" s="4">
        <v>22.2</v>
      </c>
      <c r="CW299" s="4">
        <v>88.1</v>
      </c>
      <c r="CX299" s="4">
        <v>672</v>
      </c>
      <c r="CY299" s="4">
        <v>24</v>
      </c>
      <c r="CZ299" s="4">
        <v>225</v>
      </c>
      <c r="DA299" s="4">
        <v>16.600000000000001</v>
      </c>
      <c r="DM299" s="4">
        <v>1.25</v>
      </c>
      <c r="DN299" s="4">
        <v>1114</v>
      </c>
      <c r="DO299" s="4">
        <v>58.5</v>
      </c>
      <c r="DP299" s="4">
        <v>111</v>
      </c>
      <c r="DQ299" s="4">
        <v>13.1</v>
      </c>
      <c r="DR299" s="4">
        <v>48.7</v>
      </c>
      <c r="DS299" s="4">
        <v>7.8</v>
      </c>
      <c r="DT299" s="4">
        <v>1.99</v>
      </c>
      <c r="DU299" s="4">
        <v>6.49</v>
      </c>
      <c r="DV299" s="4">
        <v>0.99</v>
      </c>
      <c r="DW299" s="4">
        <v>4.95</v>
      </c>
      <c r="DX299" s="4">
        <v>0.89</v>
      </c>
      <c r="DY299" s="4">
        <v>2.52</v>
      </c>
      <c r="DZ299" s="4">
        <v>0.36</v>
      </c>
      <c r="EA299" s="4">
        <v>2.2400000000000002</v>
      </c>
      <c r="EB299" s="4">
        <v>0.33</v>
      </c>
      <c r="EC299" s="4">
        <v>9.07</v>
      </c>
      <c r="ED299" s="4">
        <v>0.89</v>
      </c>
      <c r="EM299" s="4">
        <v>13.9</v>
      </c>
      <c r="EN299" s="1"/>
      <c r="EO299" s="4">
        <v>5.93</v>
      </c>
      <c r="EP299" s="4">
        <v>1.21</v>
      </c>
      <c r="FP299" s="1" t="s">
        <v>4647</v>
      </c>
    </row>
    <row r="300" spans="1:172" x14ac:dyDescent="0.35">
      <c r="A300" s="1" t="s">
        <v>4588</v>
      </c>
      <c r="E300" s="56">
        <v>39.988666666666667</v>
      </c>
      <c r="F300" s="56">
        <v>39.988666666666667</v>
      </c>
      <c r="G300" s="56">
        <v>115.42816666666667</v>
      </c>
      <c r="H300" s="56">
        <v>115.42816666666667</v>
      </c>
      <c r="L300" s="1" t="s">
        <v>4648</v>
      </c>
      <c r="M300" s="1" t="s">
        <v>972</v>
      </c>
      <c r="Q300" s="54">
        <v>139</v>
      </c>
      <c r="AB300" s="50">
        <v>64.099999999999994</v>
      </c>
      <c r="AC300" s="50">
        <v>0.76</v>
      </c>
      <c r="AE300" s="50">
        <v>15.96</v>
      </c>
      <c r="AI300" s="4">
        <v>4.3100420000000002</v>
      </c>
      <c r="AJ300" s="4">
        <v>3.35</v>
      </c>
      <c r="AK300" s="4">
        <v>1.86</v>
      </c>
      <c r="AL300" s="4">
        <v>0.1</v>
      </c>
      <c r="AN300" s="4">
        <v>3.73</v>
      </c>
      <c r="AO300" s="4">
        <v>4.51</v>
      </c>
      <c r="AP300" s="4">
        <v>0.27</v>
      </c>
      <c r="BF300" s="4">
        <v>0.32</v>
      </c>
      <c r="BT300" s="4">
        <v>17.899999999999999</v>
      </c>
      <c r="BU300" s="4">
        <v>2.4500000000000002</v>
      </c>
      <c r="CH300" s="4">
        <v>8.81</v>
      </c>
      <c r="CI300" s="1"/>
      <c r="CJ300" s="4">
        <v>84.9</v>
      </c>
      <c r="CK300" s="4">
        <v>22.3</v>
      </c>
      <c r="CL300" s="1"/>
      <c r="CM300" s="1"/>
      <c r="CN300" s="4">
        <v>10.5</v>
      </c>
      <c r="CO300" s="4">
        <v>9.65</v>
      </c>
      <c r="CP300" s="4">
        <v>5.59</v>
      </c>
      <c r="CQ300" s="4">
        <v>94.6</v>
      </c>
      <c r="CR300" s="4">
        <v>23.2</v>
      </c>
      <c r="CW300" s="4">
        <v>88</v>
      </c>
      <c r="CX300" s="4">
        <v>621</v>
      </c>
      <c r="CY300" s="4">
        <v>21.6</v>
      </c>
      <c r="CZ300" s="4">
        <v>292</v>
      </c>
      <c r="DA300" s="4">
        <v>16.100000000000001</v>
      </c>
      <c r="DM300" s="4">
        <v>1.43</v>
      </c>
      <c r="DN300" s="4">
        <v>1592</v>
      </c>
      <c r="DO300" s="4">
        <v>65.400000000000006</v>
      </c>
      <c r="DP300" s="4">
        <v>123</v>
      </c>
      <c r="DQ300" s="4">
        <v>13.6</v>
      </c>
      <c r="DR300" s="4">
        <v>50.3</v>
      </c>
      <c r="DS300" s="4">
        <v>7.74</v>
      </c>
      <c r="DT300" s="4">
        <v>2.13</v>
      </c>
      <c r="DU300" s="4">
        <v>6.06</v>
      </c>
      <c r="DV300" s="4">
        <v>0.9</v>
      </c>
      <c r="DW300" s="4">
        <v>4.54</v>
      </c>
      <c r="DX300" s="4">
        <v>0.8</v>
      </c>
      <c r="DY300" s="4">
        <v>2.2799999999999998</v>
      </c>
      <c r="DZ300" s="4">
        <v>0.33</v>
      </c>
      <c r="EA300" s="4">
        <v>2.1</v>
      </c>
      <c r="EB300" s="4">
        <v>0.28999999999999998</v>
      </c>
      <c r="EC300" s="4">
        <v>14.08</v>
      </c>
      <c r="ED300" s="4">
        <v>0.89</v>
      </c>
      <c r="EM300" s="4">
        <v>18.5</v>
      </c>
      <c r="EN300" s="1"/>
      <c r="EO300" s="4">
        <v>8.7200000000000006</v>
      </c>
      <c r="EP300" s="4">
        <v>2.0699999999999998</v>
      </c>
      <c r="FP300" s="1" t="s">
        <v>4649</v>
      </c>
    </row>
    <row r="301" spans="1:172" x14ac:dyDescent="0.35">
      <c r="A301" s="1" t="s">
        <v>4588</v>
      </c>
      <c r="E301" s="56">
        <v>40.034999999999997</v>
      </c>
      <c r="F301" s="56">
        <v>40.034999999999997</v>
      </c>
      <c r="G301" s="56">
        <v>115.41266666666667</v>
      </c>
      <c r="H301" s="56">
        <v>115.41266666666667</v>
      </c>
      <c r="L301" s="1" t="s">
        <v>4650</v>
      </c>
      <c r="M301" s="1" t="s">
        <v>4646</v>
      </c>
      <c r="Q301" s="54">
        <v>139</v>
      </c>
      <c r="AB301" s="50">
        <v>57.45</v>
      </c>
      <c r="AC301" s="50">
        <v>1</v>
      </c>
      <c r="AE301" s="50">
        <v>15.79</v>
      </c>
      <c r="AI301" s="4">
        <v>6.5505440000000004</v>
      </c>
      <c r="AJ301" s="4">
        <v>5.36</v>
      </c>
      <c r="AK301" s="4">
        <v>4.29</v>
      </c>
      <c r="AL301" s="4">
        <v>0.19</v>
      </c>
      <c r="AN301" s="4">
        <v>3.01</v>
      </c>
      <c r="AO301" s="4">
        <v>4.34</v>
      </c>
      <c r="AP301" s="4">
        <v>0.35</v>
      </c>
      <c r="BF301" s="4">
        <v>0.52</v>
      </c>
      <c r="BT301" s="4">
        <v>14.9</v>
      </c>
      <c r="BU301" s="4">
        <v>2.94</v>
      </c>
      <c r="CH301" s="4">
        <v>15.2</v>
      </c>
      <c r="CI301" s="1"/>
      <c r="CJ301" s="4">
        <v>139</v>
      </c>
      <c r="CK301" s="4">
        <v>183</v>
      </c>
      <c r="CL301" s="1"/>
      <c r="CM301" s="1"/>
      <c r="CN301" s="4">
        <v>22.1</v>
      </c>
      <c r="CO301" s="4">
        <v>43.7</v>
      </c>
      <c r="CP301" s="4">
        <v>27.6</v>
      </c>
      <c r="CQ301" s="4">
        <v>130</v>
      </c>
      <c r="CR301" s="4">
        <v>23.3</v>
      </c>
      <c r="CW301" s="4">
        <v>90.1</v>
      </c>
      <c r="CX301" s="4">
        <v>563</v>
      </c>
      <c r="CY301" s="4">
        <v>20.9</v>
      </c>
      <c r="CZ301" s="4">
        <v>198</v>
      </c>
      <c r="DA301" s="4">
        <v>17.3</v>
      </c>
      <c r="DM301" s="4">
        <v>3</v>
      </c>
      <c r="DN301" s="4">
        <v>1248</v>
      </c>
      <c r="DO301" s="4">
        <v>45.4</v>
      </c>
      <c r="DP301" s="4">
        <v>88.6</v>
      </c>
      <c r="DQ301" s="4">
        <v>10.5</v>
      </c>
      <c r="DR301" s="4">
        <v>41.8</v>
      </c>
      <c r="DS301" s="4">
        <v>6.96</v>
      </c>
      <c r="DT301" s="4">
        <v>1.95</v>
      </c>
      <c r="DU301" s="4">
        <v>5.89</v>
      </c>
      <c r="DV301" s="4">
        <v>0.95</v>
      </c>
      <c r="DW301" s="4">
        <v>4.54</v>
      </c>
      <c r="DX301" s="4">
        <v>0.82</v>
      </c>
      <c r="DY301" s="4">
        <v>2.1800000000000002</v>
      </c>
      <c r="DZ301" s="4">
        <v>0.31</v>
      </c>
      <c r="EA301" s="4">
        <v>2.23</v>
      </c>
      <c r="EB301" s="4">
        <v>0.35</v>
      </c>
      <c r="EC301" s="4">
        <v>8.93</v>
      </c>
      <c r="ED301" s="4">
        <v>0.95</v>
      </c>
      <c r="EM301" s="4">
        <v>13.6</v>
      </c>
      <c r="EN301" s="1"/>
      <c r="EO301" s="4">
        <v>5.09</v>
      </c>
      <c r="EP301" s="4">
        <v>1.56</v>
      </c>
      <c r="FP301" s="1" t="s">
        <v>4651</v>
      </c>
    </row>
    <row r="302" spans="1:172" x14ac:dyDescent="0.35">
      <c r="A302" s="1" t="s">
        <v>4588</v>
      </c>
      <c r="E302" s="56">
        <v>40.557499999999997</v>
      </c>
      <c r="F302" s="56">
        <v>40.557499999999997</v>
      </c>
      <c r="G302" s="56">
        <v>117.749</v>
      </c>
      <c r="H302" s="56">
        <v>117.749</v>
      </c>
      <c r="L302" s="1" t="s">
        <v>4652</v>
      </c>
      <c r="M302" s="1" t="s">
        <v>4653</v>
      </c>
      <c r="Q302" s="54">
        <v>127</v>
      </c>
      <c r="AB302" s="50">
        <v>62.27</v>
      </c>
      <c r="AC302" s="50">
        <v>0.77</v>
      </c>
      <c r="AE302" s="50">
        <v>14.7</v>
      </c>
      <c r="AI302" s="4">
        <v>3.7701620000000005</v>
      </c>
      <c r="AJ302" s="4">
        <v>3.2</v>
      </c>
      <c r="AK302" s="4">
        <v>1.49</v>
      </c>
      <c r="AL302" s="4">
        <v>0.06</v>
      </c>
      <c r="AN302" s="4">
        <v>4.05</v>
      </c>
      <c r="AO302" s="4">
        <v>3.98</v>
      </c>
      <c r="AP302" s="4">
        <v>0.48</v>
      </c>
      <c r="BF302" s="4">
        <v>4.46</v>
      </c>
      <c r="BT302" s="4">
        <v>15.4</v>
      </c>
      <c r="BU302" s="4">
        <v>2.0299999999999998</v>
      </c>
      <c r="CH302" s="4">
        <v>5.77</v>
      </c>
      <c r="CI302" s="1"/>
      <c r="CJ302" s="4">
        <v>56.8</v>
      </c>
      <c r="CK302" s="4">
        <v>19.8</v>
      </c>
      <c r="CL302" s="1"/>
      <c r="CM302" s="1"/>
      <c r="CN302" s="4">
        <v>8.64</v>
      </c>
      <c r="CO302" s="4">
        <v>13.3</v>
      </c>
      <c r="CP302" s="4">
        <v>10.9</v>
      </c>
      <c r="CQ302" s="4">
        <v>62.3</v>
      </c>
      <c r="CR302" s="4">
        <v>18.600000000000001</v>
      </c>
      <c r="CW302" s="4">
        <v>96</v>
      </c>
      <c r="CX302" s="4">
        <v>516</v>
      </c>
      <c r="CY302" s="4">
        <v>10.7</v>
      </c>
      <c r="CZ302" s="4">
        <v>162</v>
      </c>
      <c r="DA302" s="4">
        <v>18.8</v>
      </c>
      <c r="DM302" s="4">
        <v>2.23</v>
      </c>
      <c r="DN302" s="4">
        <v>2086</v>
      </c>
      <c r="DO302" s="4">
        <v>49.9</v>
      </c>
      <c r="DP302" s="4">
        <v>97.6</v>
      </c>
      <c r="DQ302" s="4">
        <v>10.5</v>
      </c>
      <c r="DR302" s="4">
        <v>37.5</v>
      </c>
      <c r="DS302" s="4">
        <v>5.55</v>
      </c>
      <c r="DT302" s="4">
        <v>1.65</v>
      </c>
      <c r="DU302" s="4">
        <v>3.99</v>
      </c>
      <c r="DV302" s="4">
        <v>0.46</v>
      </c>
      <c r="DW302" s="4">
        <v>2.1800000000000002</v>
      </c>
      <c r="DX302" s="4">
        <v>0.36</v>
      </c>
      <c r="DY302" s="4">
        <v>0.97</v>
      </c>
      <c r="DZ302" s="4">
        <v>0.13</v>
      </c>
      <c r="EA302" s="4">
        <v>0.84</v>
      </c>
      <c r="EB302" s="4">
        <v>0.13</v>
      </c>
      <c r="EC302" s="4">
        <v>4.09</v>
      </c>
      <c r="ED302" s="4">
        <v>1.21</v>
      </c>
      <c r="EM302" s="4">
        <v>21</v>
      </c>
      <c r="EN302" s="1"/>
      <c r="EO302" s="4">
        <v>11</v>
      </c>
      <c r="EP302" s="4">
        <v>2.91</v>
      </c>
      <c r="FP302" s="1" t="s">
        <v>4654</v>
      </c>
    </row>
    <row r="303" spans="1:172" x14ac:dyDescent="0.35">
      <c r="A303" s="1" t="s">
        <v>4655</v>
      </c>
      <c r="C303" s="1" t="s">
        <v>4656</v>
      </c>
      <c r="D303" s="1" t="s">
        <v>4549</v>
      </c>
      <c r="E303" s="55">
        <v>40.1</v>
      </c>
      <c r="F303" s="55">
        <v>40.1</v>
      </c>
      <c r="G303" s="55">
        <v>119.7</v>
      </c>
      <c r="H303" s="55">
        <v>119.7</v>
      </c>
      <c r="L303" s="1" t="s">
        <v>4657</v>
      </c>
      <c r="M303" s="1" t="s">
        <v>805</v>
      </c>
      <c r="N303" s="1">
        <v>153</v>
      </c>
      <c r="O303" s="1">
        <v>166</v>
      </c>
      <c r="Q303" s="58">
        <v>160</v>
      </c>
      <c r="AB303" s="50">
        <v>58.04</v>
      </c>
      <c r="AC303" s="50">
        <v>0.65</v>
      </c>
      <c r="AE303" s="50">
        <v>18.579999999999998</v>
      </c>
      <c r="AI303" s="4">
        <v>4.939902</v>
      </c>
      <c r="AJ303" s="4">
        <v>3.36</v>
      </c>
      <c r="AK303" s="4">
        <v>2.19</v>
      </c>
      <c r="AL303" s="4">
        <v>0.06</v>
      </c>
      <c r="AN303" s="4">
        <v>4.18</v>
      </c>
      <c r="AO303" s="4">
        <v>4.8899999999999997</v>
      </c>
      <c r="AP303" s="4">
        <v>0.38</v>
      </c>
      <c r="BF303" s="4">
        <v>1.82</v>
      </c>
      <c r="BT303" s="4">
        <v>10.199999999999999</v>
      </c>
      <c r="BU303" s="4">
        <v>1.4</v>
      </c>
      <c r="CH303" s="4">
        <v>9.6999999999999993</v>
      </c>
      <c r="CJ303" s="4">
        <v>100</v>
      </c>
      <c r="CK303" s="4">
        <v>25.3</v>
      </c>
      <c r="CN303" s="4">
        <v>24.3</v>
      </c>
      <c r="CO303" s="4">
        <v>14.3</v>
      </c>
      <c r="CP303" s="4">
        <v>46.1</v>
      </c>
      <c r="CQ303" s="4">
        <v>71</v>
      </c>
      <c r="CR303" s="4">
        <v>20.8</v>
      </c>
      <c r="CW303" s="4">
        <v>85.1</v>
      </c>
      <c r="CX303" s="4">
        <v>1876</v>
      </c>
      <c r="CY303" s="4">
        <v>12.3</v>
      </c>
      <c r="CZ303" s="4">
        <v>129</v>
      </c>
      <c r="DA303" s="4">
        <v>7</v>
      </c>
      <c r="DM303" s="4">
        <v>0.77</v>
      </c>
      <c r="DN303" s="4">
        <v>2438</v>
      </c>
      <c r="DO303" s="4">
        <v>41.5</v>
      </c>
      <c r="DP303" s="4">
        <v>82.6</v>
      </c>
      <c r="DQ303" s="4">
        <v>9.1999999999999993</v>
      </c>
      <c r="DR303" s="4">
        <v>34.4</v>
      </c>
      <c r="DS303" s="4">
        <v>5.53</v>
      </c>
      <c r="DT303" s="4">
        <v>1.73</v>
      </c>
      <c r="DU303" s="4">
        <v>3.92</v>
      </c>
      <c r="DV303" s="4">
        <v>0.47</v>
      </c>
      <c r="DW303" s="4">
        <v>2.39</v>
      </c>
      <c r="DX303" s="4">
        <v>0.42</v>
      </c>
      <c r="DY303" s="4">
        <v>1.17</v>
      </c>
      <c r="DZ303" s="4">
        <v>0.16</v>
      </c>
      <c r="EA303" s="4">
        <v>1.05</v>
      </c>
      <c r="EB303" s="4">
        <v>0.15</v>
      </c>
      <c r="EC303" s="4">
        <v>3.32</v>
      </c>
      <c r="ED303" s="4">
        <v>0.4</v>
      </c>
      <c r="EM303" s="4">
        <v>11.5</v>
      </c>
      <c r="EN303" s="1"/>
      <c r="EO303" s="4">
        <v>5.05</v>
      </c>
      <c r="EP303" s="4">
        <v>1.38</v>
      </c>
      <c r="FP303" s="1" t="s">
        <v>4658</v>
      </c>
    </row>
    <row r="304" spans="1:172" x14ac:dyDescent="0.35">
      <c r="A304" s="1" t="s">
        <v>4655</v>
      </c>
      <c r="C304" s="1" t="s">
        <v>4656</v>
      </c>
      <c r="D304" s="1" t="s">
        <v>4549</v>
      </c>
      <c r="E304" s="55">
        <v>40.1</v>
      </c>
      <c r="F304" s="55">
        <v>40.1</v>
      </c>
      <c r="G304" s="55">
        <v>119.7</v>
      </c>
      <c r="H304" s="55">
        <v>119.7</v>
      </c>
      <c r="L304" s="1" t="s">
        <v>4659</v>
      </c>
      <c r="M304" s="1" t="s">
        <v>805</v>
      </c>
      <c r="N304" s="1">
        <v>153</v>
      </c>
      <c r="O304" s="1">
        <v>166</v>
      </c>
      <c r="Q304" s="58">
        <v>160</v>
      </c>
      <c r="AB304" s="50">
        <v>55.95</v>
      </c>
      <c r="AC304" s="50">
        <v>0.81</v>
      </c>
      <c r="AE304" s="50">
        <v>16.12</v>
      </c>
      <c r="AI304" s="4">
        <v>6.8474780000000006</v>
      </c>
      <c r="AJ304" s="4">
        <v>5.95</v>
      </c>
      <c r="AK304" s="4">
        <v>4.17</v>
      </c>
      <c r="AL304" s="4">
        <v>0.1</v>
      </c>
      <c r="AN304" s="4">
        <v>2.5099999999999998</v>
      </c>
      <c r="AO304" s="4">
        <v>3.87</v>
      </c>
      <c r="AP304" s="4">
        <v>0.37</v>
      </c>
      <c r="BF304" s="4">
        <v>1.91</v>
      </c>
      <c r="BT304" s="4">
        <v>14.2</v>
      </c>
      <c r="BU304" s="4">
        <v>1.21</v>
      </c>
      <c r="CH304" s="4">
        <v>17.7</v>
      </c>
      <c r="CJ304" s="4">
        <v>168</v>
      </c>
      <c r="CK304" s="4">
        <v>96.4</v>
      </c>
      <c r="CN304" s="4">
        <v>63.2</v>
      </c>
      <c r="CO304" s="4">
        <v>39.799999999999997</v>
      </c>
      <c r="CP304" s="4">
        <v>25.8</v>
      </c>
      <c r="CQ304" s="4">
        <v>80.8</v>
      </c>
      <c r="CR304" s="4">
        <v>21</v>
      </c>
      <c r="CW304" s="4">
        <v>47.6</v>
      </c>
      <c r="CX304" s="4">
        <v>1502</v>
      </c>
      <c r="CY304" s="4">
        <v>14.1</v>
      </c>
      <c r="CZ304" s="4">
        <v>100</v>
      </c>
      <c r="DA304" s="4">
        <v>5</v>
      </c>
      <c r="DM304" s="4">
        <v>0.44</v>
      </c>
      <c r="DN304" s="4">
        <v>898</v>
      </c>
      <c r="DO304" s="4">
        <v>34.1</v>
      </c>
      <c r="DP304" s="4">
        <v>69.3</v>
      </c>
      <c r="DQ304" s="4">
        <v>8.1999999999999993</v>
      </c>
      <c r="DR304" s="4">
        <v>32.5</v>
      </c>
      <c r="DS304" s="4">
        <v>5.71</v>
      </c>
      <c r="DT304" s="4">
        <v>1.65</v>
      </c>
      <c r="DU304" s="4">
        <v>4.38</v>
      </c>
      <c r="DV304" s="4">
        <v>0.53</v>
      </c>
      <c r="DW304" s="4">
        <v>2.71</v>
      </c>
      <c r="DX304" s="4">
        <v>0.48</v>
      </c>
      <c r="DY304" s="4">
        <v>1.28</v>
      </c>
      <c r="DZ304" s="4">
        <v>0.16</v>
      </c>
      <c r="EA304" s="4">
        <v>1.1000000000000001</v>
      </c>
      <c r="EB304" s="4">
        <v>0.15</v>
      </c>
      <c r="EC304" s="4">
        <v>2.67</v>
      </c>
      <c r="ED304" s="4">
        <v>0.33</v>
      </c>
      <c r="EM304" s="4">
        <v>12.5</v>
      </c>
      <c r="EN304" s="1"/>
      <c r="EO304" s="4">
        <v>3.99</v>
      </c>
      <c r="EP304" s="4">
        <v>1.1200000000000001</v>
      </c>
      <c r="FP304" s="1" t="s">
        <v>4658</v>
      </c>
    </row>
    <row r="305" spans="1:172" x14ac:dyDescent="0.35">
      <c r="A305" s="1" t="s">
        <v>4655</v>
      </c>
      <c r="C305" s="1" t="s">
        <v>4656</v>
      </c>
      <c r="D305" s="1" t="s">
        <v>4549</v>
      </c>
      <c r="E305" s="55">
        <v>40.1</v>
      </c>
      <c r="F305" s="55">
        <v>40.1</v>
      </c>
      <c r="G305" s="55">
        <v>119.7</v>
      </c>
      <c r="H305" s="55">
        <v>119.7</v>
      </c>
      <c r="L305" s="1" t="s">
        <v>4660</v>
      </c>
      <c r="M305" s="1" t="s">
        <v>805</v>
      </c>
      <c r="N305" s="1">
        <v>153</v>
      </c>
      <c r="O305" s="1">
        <v>166</v>
      </c>
      <c r="Q305" s="58">
        <v>160</v>
      </c>
      <c r="AB305" s="50">
        <v>55.48</v>
      </c>
      <c r="AC305" s="50">
        <v>0.82</v>
      </c>
      <c r="AE305" s="50">
        <v>16.690000000000001</v>
      </c>
      <c r="AI305" s="4">
        <v>6.892468</v>
      </c>
      <c r="AJ305" s="4">
        <v>5.44</v>
      </c>
      <c r="AK305" s="4">
        <v>4.38</v>
      </c>
      <c r="AL305" s="4">
        <v>0.12</v>
      </c>
      <c r="AN305" s="4">
        <v>2.39</v>
      </c>
      <c r="AO305" s="4">
        <v>4.4800000000000004</v>
      </c>
      <c r="AP305" s="4">
        <v>0.39</v>
      </c>
      <c r="BF305" s="4">
        <v>2.25</v>
      </c>
      <c r="BT305" s="4">
        <v>14.6</v>
      </c>
      <c r="BU305" s="4">
        <v>1.0900000000000001</v>
      </c>
      <c r="CH305" s="4">
        <v>17.8</v>
      </c>
      <c r="CJ305" s="4">
        <v>165</v>
      </c>
      <c r="CK305" s="4">
        <v>88.6</v>
      </c>
      <c r="CN305" s="4">
        <v>33.4</v>
      </c>
      <c r="CO305" s="4">
        <v>41.3</v>
      </c>
      <c r="CP305" s="4">
        <v>48.6</v>
      </c>
      <c r="CQ305" s="4">
        <v>84</v>
      </c>
      <c r="CR305" s="4">
        <v>21.5</v>
      </c>
      <c r="CW305" s="4">
        <v>46.3</v>
      </c>
      <c r="CX305" s="4">
        <v>1144</v>
      </c>
      <c r="CY305" s="4">
        <v>14.9</v>
      </c>
      <c r="CZ305" s="4">
        <v>106</v>
      </c>
      <c r="DA305" s="4">
        <v>5.2</v>
      </c>
      <c r="DM305" s="4">
        <v>0.44</v>
      </c>
      <c r="DN305" s="4">
        <v>1139</v>
      </c>
      <c r="DO305" s="4">
        <v>36.4</v>
      </c>
      <c r="DP305" s="4">
        <v>74.7</v>
      </c>
      <c r="DQ305" s="4">
        <v>8.9</v>
      </c>
      <c r="DR305" s="4">
        <v>34.700000000000003</v>
      </c>
      <c r="DS305" s="4">
        <v>5.98</v>
      </c>
      <c r="DT305" s="4">
        <v>1.72</v>
      </c>
      <c r="DU305" s="4">
        <v>4.51</v>
      </c>
      <c r="DV305" s="4">
        <v>0.55000000000000004</v>
      </c>
      <c r="DW305" s="4">
        <v>2.82</v>
      </c>
      <c r="DX305" s="4">
        <v>0.51</v>
      </c>
      <c r="DY305" s="4">
        <v>1.33</v>
      </c>
      <c r="DZ305" s="4">
        <v>0.19</v>
      </c>
      <c r="EA305" s="4">
        <v>1.1499999999999999</v>
      </c>
      <c r="EB305" s="4">
        <v>0.18</v>
      </c>
      <c r="EC305" s="4">
        <v>2.83</v>
      </c>
      <c r="ED305" s="4">
        <v>0.35</v>
      </c>
      <c r="EM305" s="4">
        <v>9.6999999999999993</v>
      </c>
      <c r="EN305" s="1"/>
      <c r="EO305" s="4">
        <v>4.26</v>
      </c>
      <c r="EP305" s="4">
        <v>1.21</v>
      </c>
      <c r="FP305" s="1" t="s">
        <v>4658</v>
      </c>
    </row>
    <row r="306" spans="1:172" x14ac:dyDescent="0.35">
      <c r="A306" s="1" t="s">
        <v>4655</v>
      </c>
      <c r="C306" s="1" t="s">
        <v>4656</v>
      </c>
      <c r="D306" s="1" t="s">
        <v>4549</v>
      </c>
      <c r="E306" s="55">
        <v>40.1</v>
      </c>
      <c r="F306" s="55">
        <v>40.1</v>
      </c>
      <c r="G306" s="55">
        <v>119.7</v>
      </c>
      <c r="H306" s="55">
        <v>119.7</v>
      </c>
      <c r="L306" s="1" t="s">
        <v>4661</v>
      </c>
      <c r="M306" s="1" t="s">
        <v>805</v>
      </c>
      <c r="N306" s="1">
        <v>153</v>
      </c>
      <c r="O306" s="1">
        <v>166</v>
      </c>
      <c r="Q306" s="58">
        <v>160</v>
      </c>
      <c r="AB306" s="50">
        <v>55.64</v>
      </c>
      <c r="AC306" s="50">
        <v>0.78</v>
      </c>
      <c r="AE306" s="50">
        <v>17.559999999999999</v>
      </c>
      <c r="AI306" s="4">
        <v>6.2716060000000002</v>
      </c>
      <c r="AJ306" s="4">
        <v>6.03</v>
      </c>
      <c r="AK306" s="4">
        <v>3.26</v>
      </c>
      <c r="AL306" s="4">
        <v>0.08</v>
      </c>
      <c r="AN306" s="4">
        <v>2.56</v>
      </c>
      <c r="AO306" s="4">
        <v>4.1500000000000004</v>
      </c>
      <c r="AP306" s="4">
        <v>0.4</v>
      </c>
      <c r="BF306" s="4">
        <v>1.52</v>
      </c>
      <c r="BT306" s="4">
        <v>12</v>
      </c>
      <c r="BU306" s="4">
        <v>1.49</v>
      </c>
      <c r="CH306" s="4">
        <v>14.9</v>
      </c>
      <c r="CJ306" s="4">
        <v>163</v>
      </c>
      <c r="CK306" s="4">
        <v>41.3</v>
      </c>
      <c r="CN306" s="4">
        <v>35.299999999999997</v>
      </c>
      <c r="CO306" s="4">
        <v>21.9</v>
      </c>
      <c r="CP306" s="4">
        <v>25.8</v>
      </c>
      <c r="CQ306" s="4">
        <v>81.7</v>
      </c>
      <c r="CR306" s="4">
        <v>20.9</v>
      </c>
      <c r="CW306" s="4">
        <v>47.4</v>
      </c>
      <c r="CX306" s="4">
        <v>1426</v>
      </c>
      <c r="CY306" s="4">
        <v>15.4</v>
      </c>
      <c r="CZ306" s="4">
        <v>104</v>
      </c>
      <c r="DA306" s="4">
        <v>5.4</v>
      </c>
      <c r="DM306" s="4">
        <v>0.45</v>
      </c>
      <c r="DN306" s="4">
        <v>1448</v>
      </c>
      <c r="DO306" s="4">
        <v>34.799999999999997</v>
      </c>
      <c r="DP306" s="4">
        <v>70.599999999999994</v>
      </c>
      <c r="DQ306" s="4">
        <v>8.4</v>
      </c>
      <c r="DR306" s="4">
        <v>33.6</v>
      </c>
      <c r="DS306" s="4">
        <v>5.79</v>
      </c>
      <c r="DT306" s="4">
        <v>1.77</v>
      </c>
      <c r="DU306" s="4">
        <v>4.34</v>
      </c>
      <c r="DV306" s="4">
        <v>0.55000000000000004</v>
      </c>
      <c r="DW306" s="4">
        <v>2.91</v>
      </c>
      <c r="DX306" s="4">
        <v>0.52</v>
      </c>
      <c r="DY306" s="4">
        <v>1.38</v>
      </c>
      <c r="DZ306" s="4">
        <v>0.19</v>
      </c>
      <c r="EA306" s="4">
        <v>1.27</v>
      </c>
      <c r="EB306" s="4">
        <v>0.18</v>
      </c>
      <c r="EC306" s="4">
        <v>2.69</v>
      </c>
      <c r="ED306" s="4">
        <v>0.33</v>
      </c>
      <c r="EM306" s="4">
        <v>12.6</v>
      </c>
      <c r="EN306" s="1"/>
      <c r="EO306" s="4">
        <v>4.2300000000000004</v>
      </c>
      <c r="EP306" s="4">
        <v>1.27</v>
      </c>
      <c r="FP306" s="1" t="s">
        <v>4658</v>
      </c>
    </row>
    <row r="307" spans="1:172" x14ac:dyDescent="0.35">
      <c r="A307" s="1" t="s">
        <v>4655</v>
      </c>
      <c r="C307" s="1" t="s">
        <v>4656</v>
      </c>
      <c r="D307" s="1" t="s">
        <v>4549</v>
      </c>
      <c r="E307" s="55">
        <v>40.1</v>
      </c>
      <c r="F307" s="55">
        <v>40.1</v>
      </c>
      <c r="G307" s="55">
        <v>119.7</v>
      </c>
      <c r="H307" s="55">
        <v>119.7</v>
      </c>
      <c r="L307" s="1" t="s">
        <v>4662</v>
      </c>
      <c r="M307" s="1" t="s">
        <v>805</v>
      </c>
      <c r="N307" s="1">
        <v>153</v>
      </c>
      <c r="O307" s="1">
        <v>166</v>
      </c>
      <c r="Q307" s="58">
        <v>160</v>
      </c>
      <c r="AB307" s="50">
        <v>55.28</v>
      </c>
      <c r="AC307" s="50">
        <v>0.81</v>
      </c>
      <c r="AE307" s="50">
        <v>16.79</v>
      </c>
      <c r="AI307" s="4">
        <v>6.9554540000000005</v>
      </c>
      <c r="AJ307" s="4">
        <v>4.66</v>
      </c>
      <c r="AK307" s="4">
        <v>4.3600000000000003</v>
      </c>
      <c r="AL307" s="4">
        <v>0.1</v>
      </c>
      <c r="AN307" s="4">
        <v>2.39</v>
      </c>
      <c r="AO307" s="4">
        <v>5.0599999999999996</v>
      </c>
      <c r="AP307" s="4">
        <v>0.39</v>
      </c>
      <c r="BF307" s="4">
        <v>2.15</v>
      </c>
      <c r="EN307" s="1"/>
      <c r="FP307" s="1" t="s">
        <v>4658</v>
      </c>
    </row>
    <row r="308" spans="1:172" x14ac:dyDescent="0.35">
      <c r="A308" s="1" t="s">
        <v>4655</v>
      </c>
      <c r="C308" s="1" t="s">
        <v>4656</v>
      </c>
      <c r="D308" s="1" t="s">
        <v>4549</v>
      </c>
      <c r="E308" s="55">
        <v>40.1</v>
      </c>
      <c r="F308" s="55">
        <v>40.1</v>
      </c>
      <c r="G308" s="55">
        <v>119.7</v>
      </c>
      <c r="H308" s="55">
        <v>119.7</v>
      </c>
      <c r="L308" s="1" t="s">
        <v>4663</v>
      </c>
      <c r="M308" s="1" t="s">
        <v>805</v>
      </c>
      <c r="N308" s="1">
        <v>153</v>
      </c>
      <c r="O308" s="1">
        <v>166</v>
      </c>
      <c r="Q308" s="58">
        <v>160</v>
      </c>
      <c r="AB308" s="50">
        <v>55.84</v>
      </c>
      <c r="AC308" s="50">
        <v>0.81</v>
      </c>
      <c r="AE308" s="50">
        <v>15.93</v>
      </c>
      <c r="AI308" s="4">
        <v>6.9644520000000005</v>
      </c>
      <c r="AJ308" s="4">
        <v>5.94</v>
      </c>
      <c r="AK308" s="4">
        <v>4.26</v>
      </c>
      <c r="AL308" s="4">
        <v>0.1</v>
      </c>
      <c r="AN308" s="4">
        <v>2.48</v>
      </c>
      <c r="AO308" s="4">
        <v>3.84</v>
      </c>
      <c r="AP308" s="4">
        <v>0.37</v>
      </c>
      <c r="BF308" s="4">
        <v>1.96</v>
      </c>
      <c r="EN308" s="1"/>
      <c r="FP308" s="1" t="s">
        <v>4658</v>
      </c>
    </row>
    <row r="309" spans="1:172" x14ac:dyDescent="0.35">
      <c r="A309" s="1" t="s">
        <v>4655</v>
      </c>
      <c r="C309" s="1" t="s">
        <v>4656</v>
      </c>
      <c r="D309" s="1" t="s">
        <v>4549</v>
      </c>
      <c r="E309" s="55">
        <v>40.1</v>
      </c>
      <c r="F309" s="55">
        <v>40.1</v>
      </c>
      <c r="G309" s="55">
        <v>119.7</v>
      </c>
      <c r="H309" s="55">
        <v>119.7</v>
      </c>
      <c r="L309" s="1" t="s">
        <v>4664</v>
      </c>
      <c r="M309" s="1" t="s">
        <v>805</v>
      </c>
      <c r="N309" s="1">
        <v>153</v>
      </c>
      <c r="O309" s="1">
        <v>166</v>
      </c>
      <c r="Q309" s="58">
        <v>160</v>
      </c>
      <c r="AB309" s="50">
        <v>55.34</v>
      </c>
      <c r="AC309" s="50">
        <v>0.78</v>
      </c>
      <c r="AE309" s="50">
        <v>17.510000000000002</v>
      </c>
      <c r="AI309" s="4">
        <v>6.2806040000000003</v>
      </c>
      <c r="AJ309" s="4">
        <v>6.03</v>
      </c>
      <c r="AK309" s="4">
        <v>3.28</v>
      </c>
      <c r="AL309" s="4">
        <v>0.08</v>
      </c>
      <c r="AN309" s="4">
        <v>2.5299999999999998</v>
      </c>
      <c r="AO309" s="4">
        <v>4.1500000000000004</v>
      </c>
      <c r="AP309" s="4">
        <v>0.4</v>
      </c>
      <c r="BF309" s="4">
        <v>1.44</v>
      </c>
      <c r="EN309" s="1"/>
      <c r="FP309" s="1" t="s">
        <v>4658</v>
      </c>
    </row>
    <row r="310" spans="1:172" x14ac:dyDescent="0.35">
      <c r="A310" s="1" t="s">
        <v>4655</v>
      </c>
      <c r="C310" s="1" t="s">
        <v>4548</v>
      </c>
      <c r="D310" s="1" t="s">
        <v>4665</v>
      </c>
      <c r="E310" s="55">
        <v>41.2</v>
      </c>
      <c r="F310" s="55">
        <v>41.2</v>
      </c>
      <c r="G310" s="55">
        <v>120.5</v>
      </c>
      <c r="H310" s="55">
        <v>120.5</v>
      </c>
      <c r="L310" s="1" t="s">
        <v>4666</v>
      </c>
      <c r="M310" s="1" t="s">
        <v>805</v>
      </c>
      <c r="Q310" s="58">
        <v>173</v>
      </c>
      <c r="AB310" s="50">
        <v>57.81</v>
      </c>
      <c r="AC310" s="50">
        <v>1</v>
      </c>
      <c r="AE310" s="50">
        <v>17.7</v>
      </c>
      <c r="AI310" s="4">
        <v>6.9644520000000005</v>
      </c>
      <c r="AJ310" s="4">
        <v>3.97</v>
      </c>
      <c r="AK310" s="4">
        <v>1.21</v>
      </c>
      <c r="AL310" s="4">
        <v>0.09</v>
      </c>
      <c r="AN310" s="4">
        <v>2.77</v>
      </c>
      <c r="AO310" s="4">
        <v>5.12</v>
      </c>
      <c r="AP310" s="4">
        <v>0.41</v>
      </c>
      <c r="BF310" s="4">
        <v>1.04</v>
      </c>
      <c r="BT310" s="4">
        <v>8.8000000000000007</v>
      </c>
      <c r="BU310" s="4">
        <v>1.6</v>
      </c>
      <c r="CH310" s="4">
        <v>14.26</v>
      </c>
      <c r="CJ310" s="4">
        <v>141.5</v>
      </c>
      <c r="CK310" s="4">
        <v>73.099999999999994</v>
      </c>
      <c r="CN310" s="4">
        <v>30.4</v>
      </c>
      <c r="CO310" s="4">
        <v>34.700000000000003</v>
      </c>
      <c r="CP310" s="4">
        <v>31</v>
      </c>
      <c r="CQ310" s="4">
        <v>91.2</v>
      </c>
      <c r="CR310" s="4">
        <v>22.2</v>
      </c>
      <c r="CW310" s="4">
        <v>49</v>
      </c>
      <c r="CX310" s="4">
        <v>778</v>
      </c>
      <c r="CY310" s="4">
        <v>16.2</v>
      </c>
      <c r="CZ310" s="4">
        <v>158</v>
      </c>
      <c r="DA310" s="4">
        <v>7.67</v>
      </c>
      <c r="DM310" s="4">
        <v>0.56000000000000005</v>
      </c>
      <c r="DN310" s="4">
        <v>1094</v>
      </c>
      <c r="DO310" s="4">
        <v>35.6</v>
      </c>
      <c r="DP310" s="4">
        <v>70.2</v>
      </c>
      <c r="DQ310" s="4">
        <v>8.61</v>
      </c>
      <c r="DR310" s="4">
        <v>34.299999999999997</v>
      </c>
      <c r="DS310" s="4">
        <v>5.96</v>
      </c>
      <c r="DT310" s="4">
        <v>1.77</v>
      </c>
      <c r="DU310" s="4">
        <v>4.7300000000000004</v>
      </c>
      <c r="DV310" s="4">
        <v>0.59</v>
      </c>
      <c r="DW310" s="4">
        <v>3.05</v>
      </c>
      <c r="DX310" s="4">
        <v>0.51</v>
      </c>
      <c r="DY310" s="4">
        <v>1.4</v>
      </c>
      <c r="DZ310" s="4">
        <v>0.19</v>
      </c>
      <c r="EA310" s="4">
        <v>1.21</v>
      </c>
      <c r="EB310" s="4">
        <v>0.17</v>
      </c>
      <c r="EC310" s="4">
        <v>3.81</v>
      </c>
      <c r="ED310" s="4">
        <v>0.39</v>
      </c>
      <c r="EM310" s="4">
        <v>11.5</v>
      </c>
      <c r="EN310" s="1"/>
      <c r="EO310" s="4">
        <v>2.11</v>
      </c>
      <c r="EP310" s="4">
        <v>0.79</v>
      </c>
      <c r="FP310" s="1" t="s">
        <v>4658</v>
      </c>
    </row>
    <row r="311" spans="1:172" x14ac:dyDescent="0.35">
      <c r="A311" s="1" t="s">
        <v>4655</v>
      </c>
      <c r="C311" s="1" t="s">
        <v>4548</v>
      </c>
      <c r="D311" s="1" t="s">
        <v>4665</v>
      </c>
      <c r="E311" s="55">
        <v>41.2</v>
      </c>
      <c r="F311" s="55">
        <v>41.2</v>
      </c>
      <c r="G311" s="55">
        <v>120.5</v>
      </c>
      <c r="H311" s="55">
        <v>120.5</v>
      </c>
      <c r="L311" s="1" t="s">
        <v>4667</v>
      </c>
      <c r="M311" s="1" t="s">
        <v>884</v>
      </c>
      <c r="Q311" s="58">
        <v>173</v>
      </c>
      <c r="AB311" s="50">
        <v>66.8</v>
      </c>
      <c r="AC311" s="50">
        <v>0.59</v>
      </c>
      <c r="AE311" s="50">
        <v>14.84</v>
      </c>
      <c r="AI311" s="4">
        <v>4.5799820000000002</v>
      </c>
      <c r="AJ311" s="4">
        <v>3.02</v>
      </c>
      <c r="AK311" s="4">
        <v>0.62</v>
      </c>
      <c r="AL311" s="4">
        <v>0.04</v>
      </c>
      <c r="AN311" s="4">
        <v>3.09</v>
      </c>
      <c r="AO311" s="4">
        <v>3.9</v>
      </c>
      <c r="AP311" s="4">
        <v>0.25</v>
      </c>
      <c r="BF311" s="4">
        <v>1.55</v>
      </c>
      <c r="BT311" s="4">
        <v>15.8</v>
      </c>
      <c r="BU311" s="4">
        <v>1.45</v>
      </c>
      <c r="CH311" s="4">
        <v>7.99</v>
      </c>
      <c r="CJ311" s="4">
        <v>81.3</v>
      </c>
      <c r="CK311" s="4">
        <v>29.6</v>
      </c>
      <c r="CN311" s="4">
        <v>42.6</v>
      </c>
      <c r="CO311" s="4">
        <v>24</v>
      </c>
      <c r="CP311" s="4">
        <v>6.66</v>
      </c>
      <c r="CQ311" s="4">
        <v>59.7</v>
      </c>
      <c r="CR311" s="4">
        <v>19.5</v>
      </c>
      <c r="CW311" s="4">
        <v>87.3</v>
      </c>
      <c r="CX311" s="4">
        <v>722</v>
      </c>
      <c r="CY311" s="4">
        <v>9.52</v>
      </c>
      <c r="CZ311" s="4">
        <v>115</v>
      </c>
      <c r="DA311" s="4">
        <v>8.09</v>
      </c>
      <c r="DM311" s="4">
        <v>0.61</v>
      </c>
      <c r="DN311" s="4">
        <v>891</v>
      </c>
      <c r="DO311" s="4">
        <v>25.5</v>
      </c>
      <c r="DP311" s="4">
        <v>48.4</v>
      </c>
      <c r="DQ311" s="4">
        <v>6.02</v>
      </c>
      <c r="DR311" s="4">
        <v>22.9</v>
      </c>
      <c r="DS311" s="4">
        <v>3.83</v>
      </c>
      <c r="DT311" s="4">
        <v>1.1399999999999999</v>
      </c>
      <c r="DU311" s="4">
        <v>2.91</v>
      </c>
      <c r="DV311" s="4">
        <v>0.36</v>
      </c>
      <c r="DW311" s="4">
        <v>1.8</v>
      </c>
      <c r="DX311" s="4">
        <v>0.31</v>
      </c>
      <c r="DY311" s="4">
        <v>0.86</v>
      </c>
      <c r="DZ311" s="4">
        <v>0.12</v>
      </c>
      <c r="EA311" s="4">
        <v>0.73</v>
      </c>
      <c r="EB311" s="4">
        <v>0.11</v>
      </c>
      <c r="EC311" s="4">
        <v>2.96</v>
      </c>
      <c r="ED311" s="4">
        <v>0.57999999999999996</v>
      </c>
      <c r="EM311" s="4">
        <v>14</v>
      </c>
      <c r="EN311" s="1"/>
      <c r="EO311" s="4">
        <v>1.72</v>
      </c>
      <c r="EP311" s="4">
        <v>0.9</v>
      </c>
      <c r="FP311" s="1" t="s">
        <v>4658</v>
      </c>
    </row>
    <row r="312" spans="1:172" x14ac:dyDescent="0.35">
      <c r="A312" s="1" t="s">
        <v>4655</v>
      </c>
      <c r="C312" s="1" t="s">
        <v>4548</v>
      </c>
      <c r="D312" s="1" t="s">
        <v>4665</v>
      </c>
      <c r="E312" s="55">
        <v>41.2</v>
      </c>
      <c r="F312" s="55">
        <v>41.2</v>
      </c>
      <c r="G312" s="55">
        <v>120.5</v>
      </c>
      <c r="H312" s="55">
        <v>120.5</v>
      </c>
      <c r="L312" s="1" t="s">
        <v>4668</v>
      </c>
      <c r="M312" s="1" t="s">
        <v>805</v>
      </c>
      <c r="Q312" s="58">
        <v>173</v>
      </c>
      <c r="AB312" s="50">
        <v>58.47</v>
      </c>
      <c r="AC312" s="50">
        <v>0.98</v>
      </c>
      <c r="AE312" s="50">
        <v>16.95</v>
      </c>
      <c r="AI312" s="4">
        <v>5.7317260000000001</v>
      </c>
      <c r="AJ312" s="4">
        <v>4.42</v>
      </c>
      <c r="AK312" s="4">
        <v>2.0499999999999998</v>
      </c>
      <c r="AL312" s="4">
        <v>0.05</v>
      </c>
      <c r="AN312" s="4">
        <v>3.02</v>
      </c>
      <c r="AO312" s="4">
        <v>4.3600000000000003</v>
      </c>
      <c r="AP312" s="4">
        <v>0.39</v>
      </c>
      <c r="BF312" s="4">
        <v>2.5099999999999998</v>
      </c>
      <c r="BT312" s="4">
        <v>15.6</v>
      </c>
      <c r="BU312" s="4">
        <v>1.91</v>
      </c>
      <c r="CH312" s="4">
        <v>11.7</v>
      </c>
      <c r="CJ312" s="4">
        <v>129</v>
      </c>
      <c r="CK312" s="4">
        <v>7.38</v>
      </c>
      <c r="CN312" s="4">
        <v>29.4</v>
      </c>
      <c r="CO312" s="4">
        <v>14</v>
      </c>
      <c r="CP312" s="4">
        <v>22.5</v>
      </c>
      <c r="CQ312" s="4">
        <v>87.4</v>
      </c>
      <c r="CR312" s="4">
        <v>22.7</v>
      </c>
      <c r="CW312" s="4">
        <v>78.599999999999994</v>
      </c>
      <c r="CX312" s="4">
        <v>726</v>
      </c>
      <c r="CY312" s="4">
        <v>19.600000000000001</v>
      </c>
      <c r="CZ312" s="4">
        <v>257</v>
      </c>
      <c r="DA312" s="4">
        <v>10.5</v>
      </c>
      <c r="DM312" s="4">
        <v>0.83</v>
      </c>
      <c r="DN312" s="4">
        <v>987</v>
      </c>
      <c r="DO312" s="4">
        <v>40.200000000000003</v>
      </c>
      <c r="DP312" s="4">
        <v>84.8</v>
      </c>
      <c r="DQ312" s="4">
        <v>10.3</v>
      </c>
      <c r="DR312" s="4">
        <v>41.6</v>
      </c>
      <c r="DS312" s="4">
        <v>7.11</v>
      </c>
      <c r="DT312" s="4">
        <v>1.71</v>
      </c>
      <c r="DU312" s="4">
        <v>5.41</v>
      </c>
      <c r="DV312" s="4">
        <v>0.71</v>
      </c>
      <c r="DW312" s="4">
        <v>3.63</v>
      </c>
      <c r="DX312" s="4">
        <v>0.68</v>
      </c>
      <c r="DY312" s="4">
        <v>1.78</v>
      </c>
      <c r="DZ312" s="4">
        <v>0.27</v>
      </c>
      <c r="EA312" s="4">
        <v>1.59</v>
      </c>
      <c r="EB312" s="4">
        <v>0.22</v>
      </c>
      <c r="EC312" s="4">
        <v>6.39</v>
      </c>
      <c r="ED312" s="4">
        <v>0.54</v>
      </c>
      <c r="EM312" s="4">
        <v>13.4</v>
      </c>
      <c r="EN312" s="1"/>
      <c r="EO312" s="4">
        <v>4</v>
      </c>
      <c r="EP312" s="4">
        <v>1.01</v>
      </c>
      <c r="FP312" s="1" t="s">
        <v>4658</v>
      </c>
    </row>
    <row r="313" spans="1:172" x14ac:dyDescent="0.35">
      <c r="A313" s="1" t="s">
        <v>4655</v>
      </c>
      <c r="C313" s="1" t="s">
        <v>4548</v>
      </c>
      <c r="D313" s="1" t="s">
        <v>4665</v>
      </c>
      <c r="E313" s="55">
        <v>41.2</v>
      </c>
      <c r="F313" s="55">
        <v>41.2</v>
      </c>
      <c r="G313" s="55">
        <v>120.5</v>
      </c>
      <c r="H313" s="55">
        <v>120.5</v>
      </c>
      <c r="L313" s="1" t="s">
        <v>4669</v>
      </c>
      <c r="M313" s="1" t="s">
        <v>805</v>
      </c>
      <c r="Q313" s="58">
        <v>173</v>
      </c>
      <c r="AB313" s="50">
        <v>59.2</v>
      </c>
      <c r="AC313" s="50">
        <v>0.98</v>
      </c>
      <c r="AE313" s="50">
        <v>17.13</v>
      </c>
      <c r="AI313" s="4">
        <v>5.7947120000000005</v>
      </c>
      <c r="AJ313" s="4">
        <v>4.5199999999999996</v>
      </c>
      <c r="AK313" s="4">
        <v>2.11</v>
      </c>
      <c r="AL313" s="4">
        <v>7.0000000000000007E-2</v>
      </c>
      <c r="AN313" s="4">
        <v>3.03</v>
      </c>
      <c r="AO313" s="4">
        <v>4.4000000000000004</v>
      </c>
      <c r="AP313" s="4">
        <v>0.38</v>
      </c>
      <c r="BF313" s="4">
        <v>2.1</v>
      </c>
      <c r="BT313" s="4">
        <v>14.4</v>
      </c>
      <c r="BU313" s="4">
        <v>1.92</v>
      </c>
      <c r="CH313" s="4">
        <v>11.4</v>
      </c>
      <c r="CJ313" s="4">
        <v>127</v>
      </c>
      <c r="CK313" s="4">
        <v>9.24</v>
      </c>
      <c r="CN313" s="4">
        <v>27.4</v>
      </c>
      <c r="CO313" s="4">
        <v>14.8</v>
      </c>
      <c r="CP313" s="4">
        <v>59.1</v>
      </c>
      <c r="CQ313" s="4">
        <v>85.1</v>
      </c>
      <c r="CR313" s="4">
        <v>23</v>
      </c>
      <c r="CW313" s="4">
        <v>81.5</v>
      </c>
      <c r="CX313" s="4">
        <v>746</v>
      </c>
      <c r="CY313" s="4">
        <v>19.2</v>
      </c>
      <c r="CZ313" s="4">
        <v>259</v>
      </c>
      <c r="DA313" s="4">
        <v>10.7</v>
      </c>
      <c r="DM313" s="4">
        <v>1.0900000000000001</v>
      </c>
      <c r="DN313" s="4">
        <v>968</v>
      </c>
      <c r="DO313" s="4">
        <v>39.799999999999997</v>
      </c>
      <c r="DP313" s="4">
        <v>85.8</v>
      </c>
      <c r="DQ313" s="4">
        <v>10.4</v>
      </c>
      <c r="DR313" s="4">
        <v>42.1</v>
      </c>
      <c r="DS313" s="4">
        <v>7.07</v>
      </c>
      <c r="DT313" s="4">
        <v>1.69</v>
      </c>
      <c r="DU313" s="4">
        <v>5.47</v>
      </c>
      <c r="DV313" s="4">
        <v>0.72</v>
      </c>
      <c r="DW313" s="4">
        <v>3.72</v>
      </c>
      <c r="DX313" s="4">
        <v>0.69</v>
      </c>
      <c r="DY313" s="4">
        <v>1.83</v>
      </c>
      <c r="DZ313" s="4">
        <v>0.26</v>
      </c>
      <c r="EA313" s="4">
        <v>1.65</v>
      </c>
      <c r="EB313" s="4">
        <v>0.25</v>
      </c>
      <c r="EC313" s="4">
        <v>6.45</v>
      </c>
      <c r="ED313" s="4">
        <v>0.63</v>
      </c>
      <c r="EM313" s="4">
        <v>15.1</v>
      </c>
      <c r="EN313" s="1"/>
      <c r="EO313" s="4">
        <v>4.09</v>
      </c>
      <c r="EP313" s="4">
        <v>1.03</v>
      </c>
      <c r="FP313" s="1" t="s">
        <v>4658</v>
      </c>
    </row>
    <row r="314" spans="1:172" x14ac:dyDescent="0.35">
      <c r="A314" s="1" t="s">
        <v>4655</v>
      </c>
      <c r="C314" s="1" t="s">
        <v>4548</v>
      </c>
      <c r="D314" s="1" t="s">
        <v>4665</v>
      </c>
      <c r="E314" s="55">
        <v>41.2</v>
      </c>
      <c r="F314" s="55">
        <v>41.2</v>
      </c>
      <c r="G314" s="55">
        <v>120.5</v>
      </c>
      <c r="H314" s="55">
        <v>120.5</v>
      </c>
      <c r="L314" s="1" t="s">
        <v>4670</v>
      </c>
      <c r="M314" s="1" t="s">
        <v>884</v>
      </c>
      <c r="Q314" s="58">
        <v>173</v>
      </c>
      <c r="AB314" s="50">
        <v>64.930000000000007</v>
      </c>
      <c r="AC314" s="50">
        <v>0.75</v>
      </c>
      <c r="AE314" s="50">
        <v>16.12</v>
      </c>
      <c r="AI314" s="4">
        <v>4.0401020000000001</v>
      </c>
      <c r="AJ314" s="4">
        <v>2.27</v>
      </c>
      <c r="AK314" s="4">
        <v>0.67</v>
      </c>
      <c r="AL314" s="4">
        <v>0.05</v>
      </c>
      <c r="AN314" s="4">
        <v>3.56</v>
      </c>
      <c r="AO314" s="4">
        <v>4.6500000000000004</v>
      </c>
      <c r="AP314" s="4">
        <v>0.27</v>
      </c>
      <c r="BF314" s="4">
        <v>1.19</v>
      </c>
      <c r="EN314" s="1"/>
      <c r="FP314" s="1" t="s">
        <v>4658</v>
      </c>
    </row>
    <row r="315" spans="1:172" x14ac:dyDescent="0.35">
      <c r="A315" s="1" t="s">
        <v>4655</v>
      </c>
      <c r="D315" s="1" t="s">
        <v>4665</v>
      </c>
      <c r="E315" s="55">
        <v>41.2</v>
      </c>
      <c r="F315" s="55">
        <v>41.2</v>
      </c>
      <c r="G315" s="55">
        <v>120.5</v>
      </c>
      <c r="H315" s="55">
        <v>120.5</v>
      </c>
      <c r="L315" s="1" t="s">
        <v>4671</v>
      </c>
      <c r="M315" s="1" t="s">
        <v>884</v>
      </c>
      <c r="Q315" s="58">
        <v>173</v>
      </c>
      <c r="AB315" s="50">
        <v>61.98</v>
      </c>
      <c r="AC315" s="50">
        <v>0.69</v>
      </c>
      <c r="AE315" s="50">
        <v>16.350000000000001</v>
      </c>
      <c r="AI315" s="4">
        <v>4.5709840000000002</v>
      </c>
      <c r="AJ315" s="4">
        <v>4.0599999999999996</v>
      </c>
      <c r="AK315" s="4">
        <v>1.74</v>
      </c>
      <c r="AL315" s="4">
        <v>0.05</v>
      </c>
      <c r="AN315" s="4">
        <v>2.91</v>
      </c>
      <c r="AO315" s="4">
        <v>4.28</v>
      </c>
      <c r="AP315" s="4">
        <v>0.28000000000000003</v>
      </c>
      <c r="BF315" s="4">
        <v>2.98</v>
      </c>
      <c r="BT315" s="4">
        <v>12.9</v>
      </c>
      <c r="BU315" s="4">
        <v>1.53</v>
      </c>
      <c r="CH315" s="4">
        <v>9.2799999999999994</v>
      </c>
      <c r="CJ315" s="4">
        <v>81.2</v>
      </c>
      <c r="CK315" s="4">
        <v>25.1</v>
      </c>
      <c r="CN315" s="4">
        <v>37</v>
      </c>
      <c r="CO315" s="4">
        <v>15.9</v>
      </c>
      <c r="CP315" s="4">
        <v>12.8</v>
      </c>
      <c r="CQ315" s="4">
        <v>78.5</v>
      </c>
      <c r="CR315" s="4">
        <v>20.8</v>
      </c>
      <c r="CW315" s="4">
        <v>64</v>
      </c>
      <c r="CX315" s="4">
        <v>799</v>
      </c>
      <c r="CY315" s="4">
        <v>10.1</v>
      </c>
      <c r="CZ315" s="4">
        <v>124</v>
      </c>
      <c r="DA315" s="4">
        <v>8.25</v>
      </c>
      <c r="DM315" s="4">
        <v>0.88</v>
      </c>
      <c r="DN315" s="4">
        <v>997</v>
      </c>
      <c r="DO315" s="4">
        <v>25.4</v>
      </c>
      <c r="DP315" s="4">
        <v>50.7</v>
      </c>
      <c r="DQ315" s="4">
        <v>6.14</v>
      </c>
      <c r="DR315" s="4">
        <v>23.4</v>
      </c>
      <c r="DS315" s="4">
        <v>4.05</v>
      </c>
      <c r="DT315" s="4">
        <v>1.26</v>
      </c>
      <c r="DU315" s="4">
        <v>3.03</v>
      </c>
      <c r="DV315" s="4">
        <v>0.37</v>
      </c>
      <c r="DW315" s="4">
        <v>1.83</v>
      </c>
      <c r="DX315" s="4">
        <v>0.32</v>
      </c>
      <c r="DY315" s="4">
        <v>0.89</v>
      </c>
      <c r="DZ315" s="4">
        <v>0.11</v>
      </c>
      <c r="EA315" s="4">
        <v>0.82</v>
      </c>
      <c r="EB315" s="4">
        <v>0.13</v>
      </c>
      <c r="EC315" s="4">
        <v>3.26</v>
      </c>
      <c r="ED315" s="4">
        <v>0.6</v>
      </c>
      <c r="EM315" s="4">
        <v>12.4</v>
      </c>
      <c r="EN315" s="1"/>
      <c r="EO315" s="4">
        <v>1.93</v>
      </c>
      <c r="EP315" s="4">
        <v>0.78</v>
      </c>
      <c r="FP315" s="1" t="s">
        <v>4658</v>
      </c>
    </row>
    <row r="316" spans="1:172" x14ac:dyDescent="0.35">
      <c r="A316" s="1" t="s">
        <v>4655</v>
      </c>
      <c r="D316" s="1" t="s">
        <v>4665</v>
      </c>
      <c r="E316" s="55">
        <v>41.2</v>
      </c>
      <c r="F316" s="55">
        <v>41.2</v>
      </c>
      <c r="G316" s="55">
        <v>120.5</v>
      </c>
      <c r="H316" s="55">
        <v>120.5</v>
      </c>
      <c r="L316" s="1" t="s">
        <v>4672</v>
      </c>
      <c r="M316" s="1" t="s">
        <v>805</v>
      </c>
      <c r="Q316" s="58">
        <v>173</v>
      </c>
      <c r="AB316" s="50">
        <v>58.42</v>
      </c>
      <c r="AC316" s="50">
        <v>0.99</v>
      </c>
      <c r="AE316" s="50">
        <v>16.86</v>
      </c>
      <c r="AI316" s="4">
        <v>5.6147520000000002</v>
      </c>
      <c r="AJ316" s="4">
        <v>4.09</v>
      </c>
      <c r="AK316" s="4">
        <v>2.1</v>
      </c>
      <c r="AL316" s="4">
        <v>0.05</v>
      </c>
      <c r="AN316" s="4">
        <v>3.03</v>
      </c>
      <c r="AO316" s="4">
        <v>4.41</v>
      </c>
      <c r="AP316" s="4">
        <v>0.38</v>
      </c>
      <c r="BF316" s="4">
        <v>2.92</v>
      </c>
      <c r="BT316" s="4">
        <v>19.2</v>
      </c>
      <c r="BU316" s="4">
        <v>1.8</v>
      </c>
      <c r="CH316" s="4">
        <v>11.5</v>
      </c>
      <c r="CJ316" s="4">
        <v>126</v>
      </c>
      <c r="CK316" s="4">
        <v>7.24</v>
      </c>
      <c r="CN316" s="4">
        <v>27.3</v>
      </c>
      <c r="CO316" s="4">
        <v>13.2</v>
      </c>
      <c r="CP316" s="4">
        <v>37.299999999999997</v>
      </c>
      <c r="CQ316" s="4">
        <v>82.9</v>
      </c>
      <c r="CR316" s="4">
        <v>23.4</v>
      </c>
      <c r="CW316" s="4">
        <v>78</v>
      </c>
      <c r="CX316" s="4">
        <v>695</v>
      </c>
      <c r="CY316" s="4">
        <v>18.8</v>
      </c>
      <c r="CZ316" s="4">
        <v>254</v>
      </c>
      <c r="DA316" s="4">
        <v>10.4</v>
      </c>
      <c r="DM316" s="4">
        <v>0.96</v>
      </c>
      <c r="DN316" s="4">
        <v>1017</v>
      </c>
      <c r="DO316" s="4">
        <v>39.700000000000003</v>
      </c>
      <c r="DP316" s="4">
        <v>84.4</v>
      </c>
      <c r="DQ316" s="4">
        <v>10.3</v>
      </c>
      <c r="DR316" s="4">
        <v>41.4</v>
      </c>
      <c r="DS316" s="4">
        <v>6.98</v>
      </c>
      <c r="DT316" s="4">
        <v>1.65</v>
      </c>
      <c r="DU316" s="4">
        <v>5.37</v>
      </c>
      <c r="DV316" s="4">
        <v>0.71</v>
      </c>
      <c r="DW316" s="4">
        <v>3.65</v>
      </c>
      <c r="DX316" s="4">
        <v>0.67</v>
      </c>
      <c r="DY316" s="4">
        <v>1.74</v>
      </c>
      <c r="DZ316" s="4">
        <v>0.26</v>
      </c>
      <c r="EA316" s="4">
        <v>1.57</v>
      </c>
      <c r="EB316" s="4">
        <v>0.24</v>
      </c>
      <c r="EC316" s="4">
        <v>6.46</v>
      </c>
      <c r="ED316" s="4">
        <v>0.57999999999999996</v>
      </c>
      <c r="EM316" s="4">
        <v>13.2</v>
      </c>
      <c r="EN316" s="1"/>
      <c r="EO316" s="4">
        <v>4.0199999999999996</v>
      </c>
      <c r="EP316" s="4">
        <v>0.99</v>
      </c>
      <c r="FP316" s="1" t="s">
        <v>4658</v>
      </c>
    </row>
    <row r="317" spans="1:172" x14ac:dyDescent="0.35">
      <c r="A317" s="1" t="s">
        <v>4655</v>
      </c>
      <c r="D317" s="1" t="s">
        <v>4665</v>
      </c>
      <c r="E317" s="55">
        <v>41.2</v>
      </c>
      <c r="F317" s="55">
        <v>41.2</v>
      </c>
      <c r="G317" s="55">
        <v>120.5</v>
      </c>
      <c r="H317" s="55">
        <v>120.5</v>
      </c>
      <c r="L317" s="1" t="s">
        <v>4673</v>
      </c>
      <c r="M317" s="1" t="s">
        <v>884</v>
      </c>
      <c r="Q317" s="58">
        <v>173</v>
      </c>
      <c r="AB317" s="50">
        <v>60.3</v>
      </c>
      <c r="AC317" s="50">
        <v>0.69</v>
      </c>
      <c r="AE317" s="50">
        <v>17.010000000000002</v>
      </c>
      <c r="AI317" s="4">
        <v>5.0568759999999999</v>
      </c>
      <c r="AJ317" s="4">
        <v>3.48</v>
      </c>
      <c r="AK317" s="4">
        <v>2.2999999999999998</v>
      </c>
      <c r="AL317" s="4">
        <v>0.03</v>
      </c>
      <c r="AN317" s="4">
        <v>2.48</v>
      </c>
      <c r="AO317" s="4">
        <v>3.54</v>
      </c>
      <c r="AP317" s="4">
        <v>0.27</v>
      </c>
      <c r="BF317" s="4">
        <v>2.97</v>
      </c>
      <c r="EN317" s="1"/>
      <c r="FP317" s="1" t="s">
        <v>4658</v>
      </c>
    </row>
    <row r="318" spans="1:172" x14ac:dyDescent="0.35">
      <c r="A318" s="1" t="s">
        <v>4655</v>
      </c>
      <c r="C318" s="1" t="s">
        <v>4674</v>
      </c>
      <c r="D318" s="1" t="s">
        <v>4549</v>
      </c>
      <c r="E318" s="55">
        <v>41.2</v>
      </c>
      <c r="F318" s="55">
        <v>41.2</v>
      </c>
      <c r="G318" s="55">
        <v>120.5</v>
      </c>
      <c r="H318" s="55">
        <v>120.5</v>
      </c>
      <c r="L318" s="1" t="s">
        <v>4675</v>
      </c>
      <c r="M318" s="1" t="s">
        <v>884</v>
      </c>
      <c r="N318" s="1">
        <v>153</v>
      </c>
      <c r="O318" s="1">
        <v>166</v>
      </c>
      <c r="Q318" s="58">
        <v>160</v>
      </c>
      <c r="AB318" s="50">
        <v>61.66</v>
      </c>
      <c r="AC318" s="50">
        <v>0.71</v>
      </c>
      <c r="AE318" s="50">
        <v>15.88</v>
      </c>
      <c r="AI318" s="4">
        <v>5.1558540000000006</v>
      </c>
      <c r="AJ318" s="4">
        <v>3.49</v>
      </c>
      <c r="AK318" s="4">
        <v>1.71</v>
      </c>
      <c r="AL318" s="4">
        <v>7.0000000000000007E-2</v>
      </c>
      <c r="AN318" s="4">
        <v>3.97</v>
      </c>
      <c r="AO318" s="4">
        <v>4.1399999999999997</v>
      </c>
      <c r="AP318" s="4">
        <v>0.36</v>
      </c>
      <c r="BF318" s="4">
        <v>2.2599999999999998</v>
      </c>
      <c r="BT318" s="4">
        <v>24.5</v>
      </c>
      <c r="CJ318" s="4">
        <v>107</v>
      </c>
      <c r="CK318" s="4">
        <v>43</v>
      </c>
      <c r="CN318" s="4">
        <v>12.4</v>
      </c>
      <c r="CO318" s="4">
        <v>21</v>
      </c>
      <c r="CP318" s="4">
        <v>32.5</v>
      </c>
      <c r="CQ318" s="4">
        <v>93</v>
      </c>
      <c r="CW318" s="4">
        <v>93.4</v>
      </c>
      <c r="CX318" s="4">
        <v>785</v>
      </c>
      <c r="CY318" s="4">
        <v>11.43</v>
      </c>
      <c r="CZ318" s="4">
        <v>209</v>
      </c>
      <c r="DA318" s="4">
        <v>12.1</v>
      </c>
      <c r="DN318" s="4">
        <v>1352</v>
      </c>
      <c r="DO318" s="4">
        <v>37.619999999999997</v>
      </c>
      <c r="DP318" s="4">
        <v>80.91</v>
      </c>
      <c r="DQ318" s="4">
        <v>9.39</v>
      </c>
      <c r="DR318" s="4">
        <v>34.51</v>
      </c>
      <c r="DS318" s="4">
        <v>5.61</v>
      </c>
      <c r="DT318" s="4">
        <v>1.5</v>
      </c>
      <c r="DU318" s="4">
        <v>3.83</v>
      </c>
      <c r="DV318" s="4">
        <v>0.54</v>
      </c>
      <c r="DW318" s="4">
        <v>2.38</v>
      </c>
      <c r="DX318" s="4">
        <v>0.45</v>
      </c>
      <c r="DY318" s="4">
        <v>1.1000000000000001</v>
      </c>
      <c r="DZ318" s="4">
        <v>0.17</v>
      </c>
      <c r="EA318" s="4">
        <v>0.97</v>
      </c>
      <c r="EB318" s="4">
        <v>0.14000000000000001</v>
      </c>
      <c r="EC318" s="4">
        <v>4.8</v>
      </c>
      <c r="ED318" s="4">
        <v>0.56999999999999995</v>
      </c>
      <c r="EM318" s="4">
        <v>23.4</v>
      </c>
      <c r="EN318" s="1"/>
      <c r="EO318" s="4">
        <v>3.7</v>
      </c>
      <c r="EP318" s="4">
        <v>1.5</v>
      </c>
      <c r="FP318" s="1" t="s">
        <v>4658</v>
      </c>
    </row>
    <row r="319" spans="1:172" x14ac:dyDescent="0.35">
      <c r="A319" s="1" t="s">
        <v>4655</v>
      </c>
      <c r="C319" s="1" t="s">
        <v>4548</v>
      </c>
      <c r="D319" s="1" t="s">
        <v>4549</v>
      </c>
      <c r="E319" s="55">
        <v>41.8</v>
      </c>
      <c r="F319" s="55">
        <v>41.8</v>
      </c>
      <c r="G319" s="55">
        <v>121</v>
      </c>
      <c r="H319" s="55">
        <v>121</v>
      </c>
      <c r="L319" s="1" t="s">
        <v>4676</v>
      </c>
      <c r="M319" s="1" t="s">
        <v>884</v>
      </c>
      <c r="N319" s="1">
        <v>153</v>
      </c>
      <c r="O319" s="1">
        <v>166</v>
      </c>
      <c r="Q319" s="58">
        <v>160</v>
      </c>
      <c r="AB319" s="50">
        <v>61.08</v>
      </c>
      <c r="AC319" s="50">
        <v>0.73</v>
      </c>
      <c r="AE319" s="50">
        <v>16.34</v>
      </c>
      <c r="AI319" s="4">
        <v>5.1558540000000006</v>
      </c>
      <c r="AJ319" s="4">
        <v>4.38</v>
      </c>
      <c r="AK319" s="4">
        <v>2.35</v>
      </c>
      <c r="AL319" s="4">
        <v>0.05</v>
      </c>
      <c r="AN319" s="4">
        <v>2.93</v>
      </c>
      <c r="AO319" s="4">
        <v>3.76</v>
      </c>
      <c r="AP319" s="4">
        <v>0.24</v>
      </c>
      <c r="BF319" s="4">
        <v>1.0900000000000001</v>
      </c>
      <c r="EN319" s="1"/>
      <c r="FP319" s="1" t="s">
        <v>4658</v>
      </c>
    </row>
    <row r="320" spans="1:172" x14ac:dyDescent="0.35">
      <c r="A320" s="1" t="s">
        <v>4655</v>
      </c>
      <c r="C320" s="1" t="s">
        <v>4548</v>
      </c>
      <c r="D320" s="1" t="s">
        <v>4549</v>
      </c>
      <c r="E320" s="55">
        <v>41.8</v>
      </c>
      <c r="F320" s="55">
        <v>41.8</v>
      </c>
      <c r="G320" s="55">
        <v>121</v>
      </c>
      <c r="H320" s="55">
        <v>121</v>
      </c>
      <c r="L320" s="1" t="s">
        <v>4677</v>
      </c>
      <c r="M320" s="1" t="s">
        <v>884</v>
      </c>
      <c r="N320" s="1">
        <v>153</v>
      </c>
      <c r="O320" s="1">
        <v>166</v>
      </c>
      <c r="Q320" s="58">
        <v>160</v>
      </c>
      <c r="AB320" s="50">
        <v>66.92</v>
      </c>
      <c r="AC320" s="50">
        <v>0.51</v>
      </c>
      <c r="AE320" s="50">
        <v>17.420000000000002</v>
      </c>
      <c r="AI320" s="4">
        <v>2.1685180000000002</v>
      </c>
      <c r="AJ320" s="4">
        <v>2.74</v>
      </c>
      <c r="AK320" s="4">
        <v>0.45</v>
      </c>
      <c r="AL320" s="4">
        <v>0.01</v>
      </c>
      <c r="AN320" s="4">
        <v>3.54</v>
      </c>
      <c r="AO320" s="4">
        <v>4.3</v>
      </c>
      <c r="AP320" s="4">
        <v>0.28000000000000003</v>
      </c>
      <c r="BF320" s="4">
        <v>1.47</v>
      </c>
      <c r="EN320" s="1"/>
      <c r="FP320" s="1" t="s">
        <v>4658</v>
      </c>
    </row>
    <row r="321" spans="1:172" x14ac:dyDescent="0.35">
      <c r="A321" s="1" t="s">
        <v>4655</v>
      </c>
      <c r="C321" s="1" t="s">
        <v>4548</v>
      </c>
      <c r="D321" s="1" t="s">
        <v>4549</v>
      </c>
      <c r="E321" s="55">
        <v>41.8</v>
      </c>
      <c r="F321" s="55">
        <v>41.8</v>
      </c>
      <c r="G321" s="55">
        <v>121</v>
      </c>
      <c r="H321" s="55">
        <v>121</v>
      </c>
      <c r="L321" s="1" t="s">
        <v>4678</v>
      </c>
      <c r="M321" s="1" t="s">
        <v>884</v>
      </c>
      <c r="N321" s="1">
        <v>153</v>
      </c>
      <c r="O321" s="1">
        <v>166</v>
      </c>
      <c r="Q321" s="58">
        <v>160</v>
      </c>
      <c r="AB321" s="50">
        <v>65.2</v>
      </c>
      <c r="AC321" s="50">
        <v>0.55000000000000004</v>
      </c>
      <c r="AE321" s="50">
        <v>15.18</v>
      </c>
      <c r="AI321" s="4">
        <v>3.5362140000000002</v>
      </c>
      <c r="AJ321" s="4">
        <v>3.07</v>
      </c>
      <c r="AK321" s="4">
        <v>1.96</v>
      </c>
      <c r="AL321" s="4">
        <v>0.06</v>
      </c>
      <c r="AN321" s="4">
        <v>3.38</v>
      </c>
      <c r="AO321" s="4">
        <v>4.46</v>
      </c>
      <c r="AP321" s="4">
        <v>0.28000000000000003</v>
      </c>
      <c r="BF321" s="4">
        <v>2.33</v>
      </c>
      <c r="BT321" s="4">
        <v>21.1</v>
      </c>
      <c r="BU321" s="4">
        <v>1.98</v>
      </c>
      <c r="CH321" s="4">
        <v>6.72</v>
      </c>
      <c r="CJ321" s="4">
        <v>34.5</v>
      </c>
      <c r="CK321" s="4">
        <v>6.6</v>
      </c>
      <c r="CN321" s="4">
        <v>26.5</v>
      </c>
      <c r="CO321" s="4">
        <v>2.5</v>
      </c>
      <c r="CP321" s="4">
        <v>5.59</v>
      </c>
      <c r="CQ321" s="4">
        <v>68.599999999999994</v>
      </c>
      <c r="CR321" s="4">
        <v>18.100000000000001</v>
      </c>
      <c r="CW321" s="4">
        <v>109.4</v>
      </c>
      <c r="CX321" s="4">
        <v>272</v>
      </c>
      <c r="CY321" s="4">
        <v>23.9</v>
      </c>
      <c r="CZ321" s="4">
        <v>277</v>
      </c>
      <c r="DA321" s="4">
        <v>12.81</v>
      </c>
      <c r="DM321" s="4">
        <v>0.56000000000000005</v>
      </c>
      <c r="DN321" s="4">
        <v>1384</v>
      </c>
      <c r="DO321" s="4">
        <v>44.8</v>
      </c>
      <c r="DP321" s="4">
        <v>84.3</v>
      </c>
      <c r="DQ321" s="4">
        <v>10.95</v>
      </c>
      <c r="DR321" s="4">
        <v>43.7</v>
      </c>
      <c r="DS321" s="4">
        <v>7.42</v>
      </c>
      <c r="DT321" s="4">
        <v>1.69</v>
      </c>
      <c r="DU321" s="4">
        <v>5.79</v>
      </c>
      <c r="DV321" s="4">
        <v>0.81</v>
      </c>
      <c r="DW321" s="4">
        <v>4.43</v>
      </c>
      <c r="DX321" s="4">
        <v>0.85</v>
      </c>
      <c r="DY321" s="4">
        <v>2.41</v>
      </c>
      <c r="DZ321" s="4">
        <v>0.35</v>
      </c>
      <c r="EA321" s="4">
        <v>2.2599999999999998</v>
      </c>
      <c r="EB321" s="4">
        <v>0.33</v>
      </c>
      <c r="EC321" s="4">
        <v>7.31</v>
      </c>
      <c r="ED321" s="4">
        <v>0.82</v>
      </c>
      <c r="EM321" s="4">
        <v>18.2</v>
      </c>
      <c r="EN321" s="1"/>
      <c r="EO321" s="4">
        <v>6.36</v>
      </c>
      <c r="EP321" s="4">
        <v>1.01</v>
      </c>
      <c r="FP321" s="1" t="s">
        <v>4658</v>
      </c>
    </row>
    <row r="322" spans="1:172" x14ac:dyDescent="0.35">
      <c r="A322" s="1" t="s">
        <v>4655</v>
      </c>
      <c r="C322" s="1" t="s">
        <v>4548</v>
      </c>
      <c r="D322" s="1" t="s">
        <v>4549</v>
      </c>
      <c r="E322" s="55">
        <v>41.8</v>
      </c>
      <c r="F322" s="55">
        <v>41.8</v>
      </c>
      <c r="G322" s="55">
        <v>121</v>
      </c>
      <c r="H322" s="55">
        <v>121</v>
      </c>
      <c r="L322" s="1" t="s">
        <v>4679</v>
      </c>
      <c r="M322" s="1" t="s">
        <v>390</v>
      </c>
      <c r="N322" s="1">
        <v>153</v>
      </c>
      <c r="O322" s="1">
        <v>166</v>
      </c>
      <c r="Q322" s="58">
        <v>160</v>
      </c>
      <c r="AB322" s="50">
        <v>74.06</v>
      </c>
      <c r="AC322" s="50">
        <v>0.42</v>
      </c>
      <c r="AE322" s="50">
        <v>13.04</v>
      </c>
      <c r="AI322" s="4">
        <v>1.5836480000000002</v>
      </c>
      <c r="AJ322" s="4">
        <v>0.73</v>
      </c>
      <c r="AK322" s="4">
        <v>0.65</v>
      </c>
      <c r="AL322" s="4">
        <v>0.03</v>
      </c>
      <c r="AN322" s="4">
        <v>6.3</v>
      </c>
      <c r="AO322" s="4">
        <v>2.29</v>
      </c>
      <c r="AP322" s="4">
        <v>0.1</v>
      </c>
      <c r="BF322" s="4">
        <v>1.23</v>
      </c>
      <c r="BT322" s="4">
        <v>20.399999999999999</v>
      </c>
      <c r="BU322" s="4">
        <v>1.74</v>
      </c>
      <c r="CH322" s="4">
        <v>5.91</v>
      </c>
      <c r="CJ322" s="4">
        <v>22.7</v>
      </c>
      <c r="CK322" s="4">
        <v>8.1999999999999993</v>
      </c>
      <c r="CN322" s="4">
        <v>15.4</v>
      </c>
      <c r="CO322" s="4">
        <v>2.2999999999999998</v>
      </c>
      <c r="CP322" s="4">
        <v>5.5</v>
      </c>
      <c r="CQ322" s="4">
        <v>44.4</v>
      </c>
      <c r="CR322" s="4">
        <v>13.5</v>
      </c>
      <c r="CW322" s="4">
        <v>108.5</v>
      </c>
      <c r="CX322" s="4">
        <v>133</v>
      </c>
      <c r="CY322" s="4">
        <v>22</v>
      </c>
      <c r="CZ322" s="4">
        <v>264</v>
      </c>
      <c r="DA322" s="4">
        <v>12.7</v>
      </c>
      <c r="DM322" s="4">
        <v>0.41</v>
      </c>
      <c r="DN322" s="4">
        <v>947</v>
      </c>
      <c r="DO322" s="4">
        <v>40.6</v>
      </c>
      <c r="DP322" s="4">
        <v>77.3</v>
      </c>
      <c r="DQ322" s="4">
        <v>9.6999999999999993</v>
      </c>
      <c r="DR322" s="4">
        <v>35.9</v>
      </c>
      <c r="DS322" s="4">
        <v>6.03</v>
      </c>
      <c r="DT322" s="4">
        <v>1.22</v>
      </c>
      <c r="DU322" s="4">
        <v>4.74</v>
      </c>
      <c r="DV322" s="4">
        <v>0.65</v>
      </c>
      <c r="DW322" s="4">
        <v>3.84</v>
      </c>
      <c r="DX322" s="4">
        <v>0.72</v>
      </c>
      <c r="DY322" s="4">
        <v>2.1</v>
      </c>
      <c r="DZ322" s="4">
        <v>0.32</v>
      </c>
      <c r="EA322" s="4">
        <v>2.2400000000000002</v>
      </c>
      <c r="EB322" s="4">
        <v>0.32</v>
      </c>
      <c r="EC322" s="4">
        <v>6.74</v>
      </c>
      <c r="ED322" s="4">
        <v>0.7</v>
      </c>
      <c r="EM322" s="4">
        <v>16.8</v>
      </c>
      <c r="EN322" s="1"/>
      <c r="EO322" s="4">
        <v>5.9</v>
      </c>
      <c r="EP322" s="4">
        <v>1.33</v>
      </c>
      <c r="FP322" s="1" t="s">
        <v>4658</v>
      </c>
    </row>
    <row r="323" spans="1:172" x14ac:dyDescent="0.35">
      <c r="A323" s="1" t="s">
        <v>4655</v>
      </c>
      <c r="C323" s="1" t="s">
        <v>4674</v>
      </c>
      <c r="D323" s="1" t="s">
        <v>4549</v>
      </c>
      <c r="E323" s="55">
        <v>40.85</v>
      </c>
      <c r="F323" s="55">
        <v>40.85</v>
      </c>
      <c r="G323" s="55">
        <v>119.8</v>
      </c>
      <c r="H323" s="55">
        <v>119.8</v>
      </c>
      <c r="L323" s="1" t="s">
        <v>4680</v>
      </c>
      <c r="M323" s="1" t="s">
        <v>884</v>
      </c>
      <c r="N323" s="1">
        <v>153</v>
      </c>
      <c r="O323" s="1">
        <v>166</v>
      </c>
      <c r="Q323" s="58">
        <v>160</v>
      </c>
      <c r="AB323" s="50">
        <v>60.9</v>
      </c>
      <c r="AC323" s="50">
        <v>0.95</v>
      </c>
      <c r="AE323" s="50">
        <v>16.3</v>
      </c>
      <c r="AI323" s="4">
        <v>4.4270160000000001</v>
      </c>
      <c r="AJ323" s="4">
        <v>4.1100000000000003</v>
      </c>
      <c r="AK323" s="4">
        <v>1.1200000000000001</v>
      </c>
      <c r="AL323" s="4">
        <v>0.11</v>
      </c>
      <c r="AN323" s="4">
        <v>3.78</v>
      </c>
      <c r="AO323" s="4">
        <v>3.76</v>
      </c>
      <c r="AP323" s="4">
        <v>0.4</v>
      </c>
      <c r="BF323" s="4">
        <v>3.68</v>
      </c>
      <c r="BT323" s="4">
        <v>26.8</v>
      </c>
      <c r="CJ323" s="4">
        <v>131</v>
      </c>
      <c r="CK323" s="4">
        <v>62</v>
      </c>
      <c r="CN323" s="4">
        <v>13.9</v>
      </c>
      <c r="CO323" s="4">
        <v>23</v>
      </c>
      <c r="CP323" s="4">
        <v>26.4</v>
      </c>
      <c r="CQ323" s="4">
        <v>85</v>
      </c>
      <c r="CW323" s="4">
        <v>73.400000000000006</v>
      </c>
      <c r="CX323" s="4">
        <v>693</v>
      </c>
      <c r="CY323" s="4">
        <v>14.76</v>
      </c>
      <c r="CZ323" s="4">
        <v>207</v>
      </c>
      <c r="DA323" s="4">
        <v>13.7</v>
      </c>
      <c r="DN323" s="4">
        <v>1239</v>
      </c>
      <c r="DO323" s="4">
        <v>39.369999999999997</v>
      </c>
      <c r="DP323" s="4">
        <v>79.75</v>
      </c>
      <c r="DQ323" s="4">
        <v>9.6199999999999992</v>
      </c>
      <c r="DR323" s="4">
        <v>36.49</v>
      </c>
      <c r="DS323" s="4">
        <v>5.97</v>
      </c>
      <c r="DT323" s="4">
        <v>1.71</v>
      </c>
      <c r="DU323" s="4">
        <v>4.5599999999999996</v>
      </c>
      <c r="DV323" s="4">
        <v>0.65</v>
      </c>
      <c r="DW323" s="4">
        <v>2.96</v>
      </c>
      <c r="DX323" s="4">
        <v>0.54</v>
      </c>
      <c r="DY323" s="4">
        <v>1.43</v>
      </c>
      <c r="DZ323" s="4">
        <v>0.2</v>
      </c>
      <c r="EA323" s="4">
        <v>1.22</v>
      </c>
      <c r="EB323" s="4">
        <v>0.18</v>
      </c>
      <c r="EC323" s="4">
        <v>6</v>
      </c>
      <c r="ED323" s="4" t="s">
        <v>2038</v>
      </c>
      <c r="EM323" s="4">
        <v>21.4</v>
      </c>
      <c r="EN323" s="1"/>
      <c r="EO323" s="4">
        <v>4.0999999999999996</v>
      </c>
      <c r="EP323" s="4">
        <v>1</v>
      </c>
      <c r="FP323" s="1" t="s">
        <v>4658</v>
      </c>
    </row>
    <row r="324" spans="1:172" x14ac:dyDescent="0.35">
      <c r="A324" s="1" t="s">
        <v>4655</v>
      </c>
      <c r="C324" s="1" t="s">
        <v>4548</v>
      </c>
      <c r="D324" s="1" t="s">
        <v>4549</v>
      </c>
      <c r="E324" s="55">
        <v>41.8</v>
      </c>
      <c r="F324" s="55">
        <v>41.8</v>
      </c>
      <c r="G324" s="55">
        <v>121</v>
      </c>
      <c r="H324" s="55">
        <v>121</v>
      </c>
      <c r="L324" s="1" t="s">
        <v>4681</v>
      </c>
      <c r="M324" s="1" t="s">
        <v>805</v>
      </c>
      <c r="N324" s="1">
        <v>153</v>
      </c>
      <c r="O324" s="1">
        <v>166</v>
      </c>
      <c r="Q324" s="58">
        <v>160</v>
      </c>
      <c r="AB324" s="50">
        <v>55.66</v>
      </c>
      <c r="AC324" s="50">
        <v>0.83</v>
      </c>
      <c r="AE324" s="50">
        <v>17.53</v>
      </c>
      <c r="AI324" s="4">
        <v>5.7047319999999999</v>
      </c>
      <c r="AJ324" s="4">
        <v>5.55</v>
      </c>
      <c r="AK324" s="4">
        <v>1.01</v>
      </c>
      <c r="AL324" s="4">
        <v>7.0000000000000007E-2</v>
      </c>
      <c r="AN324" s="4">
        <v>2.13</v>
      </c>
      <c r="AO324" s="4">
        <v>4.4000000000000004</v>
      </c>
      <c r="AP324" s="4">
        <v>0.4</v>
      </c>
      <c r="BF324" s="4">
        <v>5.8</v>
      </c>
      <c r="BT324" s="4">
        <v>23.1</v>
      </c>
      <c r="BU324" s="4">
        <v>1.27</v>
      </c>
      <c r="CH324" s="4">
        <v>10.43</v>
      </c>
      <c r="CJ324" s="4">
        <v>109.1</v>
      </c>
      <c r="CK324" s="4">
        <v>46.9</v>
      </c>
      <c r="CN324" s="4">
        <v>33.200000000000003</v>
      </c>
      <c r="CO324" s="4">
        <v>16.399999999999999</v>
      </c>
      <c r="CP324" s="4">
        <v>22.3</v>
      </c>
      <c r="CQ324" s="4">
        <v>96.8</v>
      </c>
      <c r="CR324" s="4">
        <v>22.6</v>
      </c>
      <c r="CW324" s="4">
        <v>43.2</v>
      </c>
      <c r="CX324" s="4">
        <v>587</v>
      </c>
      <c r="CY324" s="4">
        <v>14.9</v>
      </c>
      <c r="CZ324" s="4">
        <v>149</v>
      </c>
      <c r="DA324" s="4">
        <v>7.48</v>
      </c>
      <c r="DM324" s="4">
        <v>0.57999999999999996</v>
      </c>
      <c r="DN324" s="4">
        <v>817</v>
      </c>
      <c r="DO324" s="4">
        <v>32.200000000000003</v>
      </c>
      <c r="DP324" s="4">
        <v>64.099999999999994</v>
      </c>
      <c r="DQ324" s="4">
        <v>7.9</v>
      </c>
      <c r="DR324" s="4">
        <v>31.5</v>
      </c>
      <c r="DS324" s="4">
        <v>5.48</v>
      </c>
      <c r="DT324" s="4">
        <v>1.72</v>
      </c>
      <c r="DU324" s="4">
        <v>4.42</v>
      </c>
      <c r="DV324" s="4">
        <v>0.55000000000000004</v>
      </c>
      <c r="DW324" s="4">
        <v>2.85</v>
      </c>
      <c r="DX324" s="4">
        <v>0.49</v>
      </c>
      <c r="DY324" s="4">
        <v>1.35</v>
      </c>
      <c r="DZ324" s="4">
        <v>0.17</v>
      </c>
      <c r="EA324" s="4">
        <v>1.0900000000000001</v>
      </c>
      <c r="EB324" s="4">
        <v>0.16</v>
      </c>
      <c r="EC324" s="4">
        <v>3.7</v>
      </c>
      <c r="ED324" s="4">
        <v>0.51</v>
      </c>
      <c r="EM324" s="4">
        <v>10.7</v>
      </c>
      <c r="EN324" s="1"/>
      <c r="EO324" s="4">
        <v>2.5499999999999998</v>
      </c>
      <c r="EP324" s="4">
        <v>0.45</v>
      </c>
      <c r="FP324" s="1" t="s">
        <v>4658</v>
      </c>
    </row>
    <row r="325" spans="1:172" x14ac:dyDescent="0.35">
      <c r="A325" s="1" t="s">
        <v>4655</v>
      </c>
      <c r="C325" s="1" t="s">
        <v>4548</v>
      </c>
      <c r="D325" s="1" t="s">
        <v>4549</v>
      </c>
      <c r="E325" s="55">
        <v>41.8</v>
      </c>
      <c r="F325" s="55">
        <v>41.8</v>
      </c>
      <c r="G325" s="55">
        <v>121</v>
      </c>
      <c r="H325" s="55">
        <v>121</v>
      </c>
      <c r="L325" s="1" t="s">
        <v>4682</v>
      </c>
      <c r="M325" s="1" t="s">
        <v>805</v>
      </c>
      <c r="N325" s="1">
        <v>153</v>
      </c>
      <c r="O325" s="1">
        <v>166</v>
      </c>
      <c r="Q325" s="58">
        <v>160</v>
      </c>
      <c r="AB325" s="50">
        <v>58.95</v>
      </c>
      <c r="AC325" s="50">
        <v>0.57999999999999996</v>
      </c>
      <c r="AE325" s="50">
        <v>17.41</v>
      </c>
      <c r="AI325" s="4">
        <v>5.1108640000000003</v>
      </c>
      <c r="AJ325" s="4">
        <v>4.76</v>
      </c>
      <c r="AK325" s="4">
        <v>1.55</v>
      </c>
      <c r="AL325" s="4">
        <v>0.11</v>
      </c>
      <c r="AN325" s="4">
        <v>2.29</v>
      </c>
      <c r="AO325" s="4">
        <v>4.4400000000000004</v>
      </c>
      <c r="AP325" s="4">
        <v>0.39</v>
      </c>
      <c r="BF325" s="4">
        <v>3.98</v>
      </c>
      <c r="BT325" s="4">
        <v>11.6</v>
      </c>
      <c r="BU325" s="4">
        <v>1.32</v>
      </c>
      <c r="CH325" s="4">
        <v>8.1999999999999993</v>
      </c>
      <c r="CJ325" s="4">
        <v>58</v>
      </c>
      <c r="CK325" s="4">
        <v>4.8</v>
      </c>
      <c r="CN325" s="4">
        <v>34.1</v>
      </c>
      <c r="CO325" s="4">
        <v>3.3</v>
      </c>
      <c r="CP325" s="4">
        <v>7.6</v>
      </c>
      <c r="CQ325" s="4">
        <v>78.3</v>
      </c>
      <c r="CR325" s="4">
        <v>19.100000000000001</v>
      </c>
      <c r="CW325" s="4">
        <v>50.7</v>
      </c>
      <c r="CX325" s="4">
        <v>709</v>
      </c>
      <c r="CY325" s="4">
        <v>18.7</v>
      </c>
      <c r="CZ325" s="4">
        <v>153</v>
      </c>
      <c r="DA325" s="4">
        <v>5.79</v>
      </c>
      <c r="DM325" s="4">
        <v>0.57999999999999996</v>
      </c>
      <c r="DN325" s="4">
        <v>930</v>
      </c>
      <c r="DO325" s="4">
        <v>27.7</v>
      </c>
      <c r="DP325" s="4">
        <v>59.7</v>
      </c>
      <c r="DQ325" s="4">
        <v>7.25</v>
      </c>
      <c r="DR325" s="4">
        <v>29.8</v>
      </c>
      <c r="DS325" s="4">
        <v>5.29</v>
      </c>
      <c r="DT325" s="4">
        <v>1.61</v>
      </c>
      <c r="DU325" s="4">
        <v>4.41</v>
      </c>
      <c r="DV325" s="4">
        <v>0.6</v>
      </c>
      <c r="DW325" s="4">
        <v>3.32</v>
      </c>
      <c r="DX325" s="4">
        <v>0.63</v>
      </c>
      <c r="DY325" s="4">
        <v>1.73</v>
      </c>
      <c r="DZ325" s="4">
        <v>0.25</v>
      </c>
      <c r="EA325" s="4">
        <v>1.63</v>
      </c>
      <c r="EB325" s="4">
        <v>0.26</v>
      </c>
      <c r="EC325" s="4">
        <v>3.96</v>
      </c>
      <c r="ED325" s="4">
        <v>0.46</v>
      </c>
      <c r="EM325" s="4">
        <v>11.74</v>
      </c>
      <c r="EN325" s="1"/>
      <c r="EO325" s="4">
        <v>2.7</v>
      </c>
      <c r="EP325" s="4">
        <v>0.99</v>
      </c>
      <c r="FP325" s="1" t="s">
        <v>4658</v>
      </c>
    </row>
    <row r="326" spans="1:172" x14ac:dyDescent="0.35">
      <c r="A326" s="1" t="s">
        <v>4655</v>
      </c>
      <c r="C326" s="1" t="s">
        <v>4548</v>
      </c>
      <c r="D326" s="1" t="s">
        <v>4549</v>
      </c>
      <c r="E326" s="55">
        <v>41.8</v>
      </c>
      <c r="F326" s="55">
        <v>41.8</v>
      </c>
      <c r="G326" s="55">
        <v>121</v>
      </c>
      <c r="H326" s="55">
        <v>121</v>
      </c>
      <c r="L326" s="1" t="s">
        <v>4683</v>
      </c>
      <c r="M326" s="1" t="s">
        <v>805</v>
      </c>
      <c r="N326" s="1">
        <v>153</v>
      </c>
      <c r="O326" s="1">
        <v>166</v>
      </c>
      <c r="Q326" s="58">
        <v>160</v>
      </c>
      <c r="AB326" s="50">
        <v>55.33</v>
      </c>
      <c r="AC326" s="50">
        <v>0.78</v>
      </c>
      <c r="AE326" s="50">
        <v>18.350000000000001</v>
      </c>
      <c r="AI326" s="4">
        <v>6.0196620000000003</v>
      </c>
      <c r="AJ326" s="4">
        <v>5.81</v>
      </c>
      <c r="AK326" s="4">
        <v>1.77</v>
      </c>
      <c r="AL326" s="4">
        <v>0.13</v>
      </c>
      <c r="AN326" s="4">
        <v>1.99</v>
      </c>
      <c r="AO326" s="4">
        <v>4.29</v>
      </c>
      <c r="AP326" s="4">
        <v>0.34</v>
      </c>
      <c r="BF326" s="4">
        <v>4.0199999999999996</v>
      </c>
      <c r="BT326" s="4">
        <v>13.4</v>
      </c>
      <c r="BU326" s="4">
        <v>1.05</v>
      </c>
      <c r="CH326" s="4">
        <v>12.58</v>
      </c>
      <c r="CJ326" s="4">
        <v>119.3</v>
      </c>
      <c r="CK326" s="4">
        <v>14.2</v>
      </c>
      <c r="CN326" s="4">
        <v>28.8</v>
      </c>
      <c r="CO326" s="4">
        <v>7.4</v>
      </c>
      <c r="CP326" s="4">
        <v>53.75</v>
      </c>
      <c r="CQ326" s="4">
        <v>96.6</v>
      </c>
      <c r="CR326" s="4">
        <v>21.4</v>
      </c>
      <c r="CW326" s="4">
        <v>38.5</v>
      </c>
      <c r="CX326" s="4">
        <v>750</v>
      </c>
      <c r="CY326" s="4">
        <v>17.2</v>
      </c>
      <c r="CZ326" s="4">
        <v>138</v>
      </c>
      <c r="DA326" s="4">
        <v>5.92</v>
      </c>
      <c r="DM326" s="4">
        <v>0.47</v>
      </c>
      <c r="DN326" s="4">
        <v>781</v>
      </c>
      <c r="DO326" s="4">
        <v>25.5</v>
      </c>
      <c r="DP326" s="4">
        <v>55</v>
      </c>
      <c r="DQ326" s="4">
        <v>6.86</v>
      </c>
      <c r="DR326" s="4">
        <v>28.4</v>
      </c>
      <c r="DS326" s="4">
        <v>5.13</v>
      </c>
      <c r="DT326" s="4">
        <v>1.56</v>
      </c>
      <c r="DU326" s="4">
        <v>4.2</v>
      </c>
      <c r="DV326" s="4">
        <v>0.57999999999999996</v>
      </c>
      <c r="DW326" s="4">
        <v>3.01</v>
      </c>
      <c r="DX326" s="4">
        <v>0.59</v>
      </c>
      <c r="DY326" s="4">
        <v>1.59</v>
      </c>
      <c r="DZ326" s="4">
        <v>0.23</v>
      </c>
      <c r="EA326" s="4">
        <v>1.39</v>
      </c>
      <c r="EB326" s="4">
        <v>0.23</v>
      </c>
      <c r="EC326" s="4">
        <v>3.57</v>
      </c>
      <c r="ED326" s="4">
        <v>0.35</v>
      </c>
      <c r="EM326" s="4">
        <v>9.1</v>
      </c>
      <c r="EN326" s="1"/>
      <c r="EO326" s="4">
        <v>2.04</v>
      </c>
      <c r="EP326" s="4">
        <v>0.49</v>
      </c>
      <c r="FP326" s="1" t="s">
        <v>4658</v>
      </c>
    </row>
    <row r="327" spans="1:172" x14ac:dyDescent="0.35">
      <c r="A327" s="1" t="s">
        <v>4655</v>
      </c>
      <c r="C327" s="1" t="s">
        <v>4548</v>
      </c>
      <c r="D327" s="1" t="s">
        <v>4549</v>
      </c>
      <c r="E327" s="55">
        <v>41.8</v>
      </c>
      <c r="F327" s="55">
        <v>41.8</v>
      </c>
      <c r="G327" s="55">
        <v>121</v>
      </c>
      <c r="H327" s="55">
        <v>121</v>
      </c>
      <c r="L327" s="1" t="s">
        <v>4684</v>
      </c>
      <c r="M327" s="1" t="s">
        <v>805</v>
      </c>
      <c r="N327" s="1">
        <v>153</v>
      </c>
      <c r="O327" s="1">
        <v>166</v>
      </c>
      <c r="Q327" s="58">
        <v>160</v>
      </c>
      <c r="AB327" s="50">
        <v>60.23</v>
      </c>
      <c r="AC327" s="50">
        <v>0.69</v>
      </c>
      <c r="AE327" s="50">
        <v>16.12</v>
      </c>
      <c r="AI327" s="4">
        <v>5.0298819999999997</v>
      </c>
      <c r="AJ327" s="4">
        <v>5.77</v>
      </c>
      <c r="AK327" s="4">
        <v>0.84</v>
      </c>
      <c r="AL327" s="4">
        <v>0.09</v>
      </c>
      <c r="AN327" s="4">
        <v>3.29</v>
      </c>
      <c r="AO327" s="4">
        <v>3.41</v>
      </c>
      <c r="AP327" s="4">
        <v>0.24</v>
      </c>
      <c r="BF327" s="4">
        <v>3.51</v>
      </c>
      <c r="EN327" s="1"/>
      <c r="FP327" s="1" t="s">
        <v>4658</v>
      </c>
    </row>
    <row r="328" spans="1:172" x14ac:dyDescent="0.35">
      <c r="A328" s="1" t="s">
        <v>4655</v>
      </c>
      <c r="C328" s="1" t="s">
        <v>4548</v>
      </c>
      <c r="D328" s="1" t="s">
        <v>4549</v>
      </c>
      <c r="E328" s="55">
        <v>41.8</v>
      </c>
      <c r="F328" s="55">
        <v>41.8</v>
      </c>
      <c r="G328" s="55">
        <v>121</v>
      </c>
      <c r="H328" s="55">
        <v>121</v>
      </c>
      <c r="L328" s="1" t="s">
        <v>4685</v>
      </c>
      <c r="M328" s="1" t="s">
        <v>884</v>
      </c>
      <c r="N328" s="1">
        <v>153</v>
      </c>
      <c r="O328" s="1">
        <v>166</v>
      </c>
      <c r="Q328" s="58">
        <v>160</v>
      </c>
      <c r="AB328" s="50">
        <v>62.34</v>
      </c>
      <c r="AC328" s="50">
        <v>0.65</v>
      </c>
      <c r="AE328" s="50">
        <v>16.22</v>
      </c>
      <c r="AI328" s="4">
        <v>5.5337700000000005</v>
      </c>
      <c r="AJ328" s="4">
        <v>1.31</v>
      </c>
      <c r="AK328" s="4">
        <v>0.73</v>
      </c>
      <c r="AL328" s="4">
        <v>0.05</v>
      </c>
      <c r="AN328" s="4">
        <v>4.28</v>
      </c>
      <c r="AO328" s="4">
        <v>2.64</v>
      </c>
      <c r="AP328" s="4">
        <v>0.28999999999999998</v>
      </c>
      <c r="BF328" s="4">
        <v>4.76</v>
      </c>
      <c r="BT328" s="4">
        <v>7</v>
      </c>
      <c r="BU328" s="4">
        <v>1.01</v>
      </c>
      <c r="CH328" s="4">
        <v>10.199999999999999</v>
      </c>
      <c r="CJ328" s="4">
        <v>63</v>
      </c>
      <c r="CK328" s="4">
        <v>44.7</v>
      </c>
      <c r="CN328" s="4">
        <v>21.6</v>
      </c>
      <c r="CO328" s="4">
        <v>20.100000000000001</v>
      </c>
      <c r="CP328" s="4">
        <v>16.2</v>
      </c>
      <c r="CQ328" s="4">
        <v>81.2</v>
      </c>
      <c r="CR328" s="4">
        <v>17.100000000000001</v>
      </c>
      <c r="CW328" s="4">
        <v>102.3</v>
      </c>
      <c r="CX328" s="4">
        <v>256</v>
      </c>
      <c r="CY328" s="4">
        <v>11.7</v>
      </c>
      <c r="CZ328" s="4">
        <v>143</v>
      </c>
      <c r="DA328" s="4">
        <v>5.87</v>
      </c>
      <c r="DM328" s="4">
        <v>0.14000000000000001</v>
      </c>
      <c r="DN328" s="4">
        <v>1845</v>
      </c>
      <c r="DO328" s="4">
        <v>24.8</v>
      </c>
      <c r="DP328" s="4">
        <v>50.5</v>
      </c>
      <c r="DQ328" s="4">
        <v>6.43</v>
      </c>
      <c r="DR328" s="4">
        <v>25.9</v>
      </c>
      <c r="DS328" s="4">
        <v>4.72</v>
      </c>
      <c r="DT328" s="4">
        <v>1.5</v>
      </c>
      <c r="DU328" s="4">
        <v>3.64</v>
      </c>
      <c r="DV328" s="4">
        <v>0.45</v>
      </c>
      <c r="DW328" s="4">
        <v>2.36</v>
      </c>
      <c r="DX328" s="4">
        <v>0.41</v>
      </c>
      <c r="DY328" s="4">
        <v>1.1499999999999999</v>
      </c>
      <c r="DZ328" s="4">
        <v>0.15</v>
      </c>
      <c r="EA328" s="4">
        <v>1.01</v>
      </c>
      <c r="EB328" s="4">
        <v>0.15</v>
      </c>
      <c r="EC328" s="4">
        <v>3.44</v>
      </c>
      <c r="ED328" s="4">
        <v>0.31</v>
      </c>
      <c r="EM328" s="4">
        <v>7.61</v>
      </c>
      <c r="EN328" s="1"/>
      <c r="EO328" s="4">
        <v>1.47</v>
      </c>
      <c r="EP328" s="4">
        <v>0.23</v>
      </c>
      <c r="FP328" s="1" t="s">
        <v>4658</v>
      </c>
    </row>
    <row r="329" spans="1:172" x14ac:dyDescent="0.35">
      <c r="A329" s="1" t="s">
        <v>4686</v>
      </c>
      <c r="D329" s="1" t="s">
        <v>4687</v>
      </c>
      <c r="E329" s="55">
        <v>41.086269000000001</v>
      </c>
      <c r="F329" s="55">
        <v>41.086269000000001</v>
      </c>
      <c r="G329" s="55">
        <v>120.638842</v>
      </c>
      <c r="H329" s="55">
        <v>120.638842</v>
      </c>
      <c r="L329" s="1" t="s">
        <v>4688</v>
      </c>
      <c r="M329" s="1" t="s">
        <v>4689</v>
      </c>
      <c r="Q329" s="54">
        <v>173</v>
      </c>
      <c r="AB329" s="50">
        <v>57.95</v>
      </c>
      <c r="AC329" s="50">
        <v>0.98</v>
      </c>
      <c r="AE329" s="50">
        <v>17.989999999999998</v>
      </c>
      <c r="AG329" s="4">
        <v>7.86</v>
      </c>
      <c r="AH329" s="4">
        <v>0.46</v>
      </c>
      <c r="AI329" s="4">
        <v>7.5324280000000003</v>
      </c>
      <c r="AJ329" s="4">
        <v>2.1800000000000002</v>
      </c>
      <c r="AK329" s="4">
        <v>1.97</v>
      </c>
      <c r="AL329" s="4">
        <v>0.11</v>
      </c>
      <c r="AN329" s="4">
        <v>3.47</v>
      </c>
      <c r="AO329" s="4">
        <v>5.98</v>
      </c>
      <c r="AP329" s="4">
        <v>0.4</v>
      </c>
      <c r="BF329" s="4">
        <v>0.89</v>
      </c>
      <c r="CJ329" s="4">
        <v>98</v>
      </c>
      <c r="CK329" s="4">
        <v>7.01</v>
      </c>
      <c r="CN329" s="4">
        <v>21.8</v>
      </c>
      <c r="CO329" s="4">
        <v>6.6</v>
      </c>
      <c r="CP329" s="4">
        <v>49.3</v>
      </c>
      <c r="CQ329" s="4">
        <v>81.599999999999994</v>
      </c>
      <c r="CW329" s="4">
        <v>61.5</v>
      </c>
      <c r="CX329" s="4">
        <v>727</v>
      </c>
      <c r="CY329" s="4">
        <v>15.2</v>
      </c>
      <c r="DA329" s="4">
        <v>13.5</v>
      </c>
      <c r="DN329" s="4">
        <v>2188</v>
      </c>
      <c r="DO329" s="4">
        <v>31.2</v>
      </c>
      <c r="DP329" s="4">
        <v>57.9</v>
      </c>
      <c r="DQ329" s="4">
        <v>7.6</v>
      </c>
      <c r="DR329" s="4">
        <v>29.6</v>
      </c>
      <c r="DS329" s="4">
        <v>6.12</v>
      </c>
      <c r="DT329" s="4">
        <v>1.54</v>
      </c>
      <c r="DU329" s="4">
        <v>4.42</v>
      </c>
      <c r="DV329" s="4">
        <v>0.63</v>
      </c>
      <c r="DW329" s="4">
        <v>3.03</v>
      </c>
      <c r="DX329" s="4">
        <v>0.56999999999999995</v>
      </c>
      <c r="DY329" s="4">
        <v>1.46</v>
      </c>
      <c r="DZ329" s="4">
        <v>0.24</v>
      </c>
      <c r="EA329" s="4">
        <v>1.42</v>
      </c>
      <c r="EB329" s="4">
        <v>0.21</v>
      </c>
      <c r="EM329" s="4">
        <v>1.01</v>
      </c>
      <c r="EO329" s="4">
        <v>9.57</v>
      </c>
      <c r="EP329" s="4">
        <v>1.94</v>
      </c>
      <c r="FP329" s="1" t="s">
        <v>4690</v>
      </c>
    </row>
    <row r="330" spans="1:172" x14ac:dyDescent="0.35">
      <c r="A330" s="1" t="s">
        <v>4686</v>
      </c>
      <c r="D330" s="1" t="s">
        <v>4687</v>
      </c>
      <c r="E330" s="55">
        <v>41.086269000000001</v>
      </c>
      <c r="F330" s="55">
        <v>41.086269000000001</v>
      </c>
      <c r="G330" s="55">
        <v>120.638842</v>
      </c>
      <c r="H330" s="55">
        <v>120.638842</v>
      </c>
      <c r="L330" s="1" t="s">
        <v>4691</v>
      </c>
      <c r="M330" s="1" t="s">
        <v>4689</v>
      </c>
      <c r="Q330" s="54">
        <v>173</v>
      </c>
      <c r="AB330" s="50">
        <v>59.85</v>
      </c>
      <c r="AC330" s="50">
        <v>0.94</v>
      </c>
      <c r="AE330" s="50">
        <v>17.149999999999999</v>
      </c>
      <c r="AG330" s="4">
        <v>5.05</v>
      </c>
      <c r="AH330" s="4">
        <v>1.24</v>
      </c>
      <c r="AI330" s="4">
        <v>5.7839900000000002</v>
      </c>
      <c r="AJ330" s="4">
        <v>4.6500000000000004</v>
      </c>
      <c r="AK330" s="4">
        <v>2.4900000000000002</v>
      </c>
      <c r="AL330" s="4">
        <v>0.1</v>
      </c>
      <c r="AN330" s="4">
        <v>2.61</v>
      </c>
      <c r="AO330" s="4">
        <v>4.28</v>
      </c>
      <c r="AP330" s="4">
        <v>0.41</v>
      </c>
      <c r="BF330" s="4">
        <v>0.76</v>
      </c>
      <c r="CJ330" s="4">
        <v>138</v>
      </c>
      <c r="CK330" s="4">
        <v>70</v>
      </c>
      <c r="CN330" s="4">
        <v>18.399999999999999</v>
      </c>
      <c r="CO330" s="4">
        <v>27.3</v>
      </c>
      <c r="CP330" s="4">
        <v>49.7</v>
      </c>
      <c r="CQ330" s="4">
        <v>93.7</v>
      </c>
      <c r="CW330" s="4">
        <v>46.5</v>
      </c>
      <c r="CX330" s="4">
        <v>1235</v>
      </c>
      <c r="CY330" s="4">
        <v>9.8000000000000007</v>
      </c>
      <c r="DA330" s="4">
        <v>5.5</v>
      </c>
      <c r="DN330" s="4">
        <v>1529</v>
      </c>
      <c r="DO330" s="4">
        <v>39.799999999999997</v>
      </c>
      <c r="DP330" s="4">
        <v>71.900000000000006</v>
      </c>
      <c r="DQ330" s="4">
        <v>9.6</v>
      </c>
      <c r="DR330" s="4">
        <v>35.299999999999997</v>
      </c>
      <c r="DS330" s="4">
        <v>6.15</v>
      </c>
      <c r="DT330" s="4">
        <v>1.71</v>
      </c>
      <c r="DU330" s="4">
        <v>4.07</v>
      </c>
      <c r="DV330" s="4">
        <v>0.54</v>
      </c>
      <c r="DW330" s="4">
        <v>2.31</v>
      </c>
      <c r="DX330" s="4">
        <v>0.39</v>
      </c>
      <c r="DY330" s="4">
        <v>0.97</v>
      </c>
      <c r="DZ330" s="4">
        <v>0.14000000000000001</v>
      </c>
      <c r="EA330" s="4">
        <v>0.75</v>
      </c>
      <c r="EB330" s="4">
        <v>0.1</v>
      </c>
      <c r="EM330" s="4">
        <v>17</v>
      </c>
      <c r="EO330" s="4">
        <v>11.8</v>
      </c>
      <c r="EP330" s="4">
        <v>3.58</v>
      </c>
      <c r="FP330" s="1" t="s">
        <v>4690</v>
      </c>
    </row>
    <row r="331" spans="1:172" x14ac:dyDescent="0.35">
      <c r="A331" s="1" t="s">
        <v>4686</v>
      </c>
      <c r="D331" s="1" t="s">
        <v>4687</v>
      </c>
      <c r="E331" s="55">
        <v>41.086269000000001</v>
      </c>
      <c r="F331" s="55">
        <v>41.086269000000001</v>
      </c>
      <c r="G331" s="55">
        <v>120.638842</v>
      </c>
      <c r="H331" s="55">
        <v>120.638842</v>
      </c>
      <c r="L331" s="1" t="s">
        <v>4692</v>
      </c>
      <c r="M331" s="1" t="s">
        <v>4693</v>
      </c>
      <c r="Q331" s="54">
        <v>173</v>
      </c>
      <c r="AB331" s="50">
        <v>61.7</v>
      </c>
      <c r="AC331" s="50">
        <v>1</v>
      </c>
      <c r="AE331" s="50">
        <v>15.32</v>
      </c>
      <c r="AG331" s="4">
        <v>6.28</v>
      </c>
      <c r="AH331" s="4">
        <v>1.08</v>
      </c>
      <c r="AI331" s="4">
        <v>6.7307440000000005</v>
      </c>
      <c r="AJ331" s="4">
        <v>5.15</v>
      </c>
      <c r="AK331" s="4">
        <v>2.61</v>
      </c>
      <c r="AL331" s="4">
        <v>0.09</v>
      </c>
      <c r="AN331" s="4">
        <v>2.39</v>
      </c>
      <c r="AO331" s="4">
        <v>3.22</v>
      </c>
      <c r="AP331" s="4">
        <v>0.35</v>
      </c>
      <c r="BF331" s="4">
        <v>1.1399999999999999</v>
      </c>
      <c r="CJ331" s="4">
        <v>126</v>
      </c>
      <c r="CK331" s="4">
        <v>41.2</v>
      </c>
      <c r="CN331" s="4">
        <v>22.4</v>
      </c>
      <c r="CO331" s="4">
        <v>36.200000000000003</v>
      </c>
      <c r="CP331" s="4">
        <v>65.599999999999994</v>
      </c>
      <c r="CQ331" s="4">
        <v>81.5</v>
      </c>
      <c r="CW331" s="4">
        <v>38.6</v>
      </c>
      <c r="CX331" s="4">
        <v>945</v>
      </c>
      <c r="CY331" s="4">
        <v>9.6999999999999993</v>
      </c>
      <c r="DA331" s="4">
        <v>4.9000000000000004</v>
      </c>
      <c r="DN331" s="4">
        <v>1181</v>
      </c>
      <c r="DO331" s="4">
        <v>28.8</v>
      </c>
      <c r="DP331" s="4">
        <v>46.4</v>
      </c>
      <c r="DQ331" s="4">
        <v>6.7</v>
      </c>
      <c r="DR331" s="4">
        <v>25</v>
      </c>
      <c r="DS331" s="4">
        <v>5.35</v>
      </c>
      <c r="DT331" s="4">
        <v>1.35</v>
      </c>
      <c r="DU331" s="4">
        <v>3.36</v>
      </c>
      <c r="DV331" s="4">
        <v>0.46</v>
      </c>
      <c r="DW331" s="4">
        <v>2.1</v>
      </c>
      <c r="DX331" s="4">
        <v>0.37</v>
      </c>
      <c r="DY331" s="4">
        <v>0.96</v>
      </c>
      <c r="DZ331" s="4">
        <v>0.14000000000000001</v>
      </c>
      <c r="EA331" s="4">
        <v>0.78</v>
      </c>
      <c r="EB331" s="4">
        <v>0.11</v>
      </c>
      <c r="EM331" s="4">
        <v>10.9</v>
      </c>
      <c r="EO331" s="4">
        <v>9.0500000000000007</v>
      </c>
      <c r="EP331" s="4">
        <v>1.95</v>
      </c>
      <c r="FP331" s="1" t="s">
        <v>4690</v>
      </c>
    </row>
    <row r="332" spans="1:172" x14ac:dyDescent="0.35">
      <c r="A332" s="1" t="s">
        <v>4686</v>
      </c>
      <c r="D332" s="1" t="s">
        <v>4687</v>
      </c>
      <c r="E332" s="55">
        <v>41.086269000000001</v>
      </c>
      <c r="F332" s="55">
        <v>41.086269000000001</v>
      </c>
      <c r="G332" s="55">
        <v>120.638842</v>
      </c>
      <c r="H332" s="55">
        <v>120.638842</v>
      </c>
      <c r="L332" s="1" t="s">
        <v>4694</v>
      </c>
      <c r="M332" s="1" t="s">
        <v>4689</v>
      </c>
      <c r="Q332" s="54">
        <v>173</v>
      </c>
      <c r="AB332" s="50">
        <v>56.83</v>
      </c>
      <c r="AC332" s="50">
        <v>1.22</v>
      </c>
      <c r="AE332" s="50">
        <v>17.350000000000001</v>
      </c>
      <c r="AG332" s="4">
        <v>5.86</v>
      </c>
      <c r="AH332" s="4">
        <v>2.21</v>
      </c>
      <c r="AI332" s="4">
        <v>7.4828280000000005</v>
      </c>
      <c r="AJ332" s="4">
        <v>5.78</v>
      </c>
      <c r="AK332" s="4">
        <v>2.74</v>
      </c>
      <c r="AL332" s="4">
        <v>0.1</v>
      </c>
      <c r="AN332" s="4">
        <v>1.47</v>
      </c>
      <c r="AO332" s="4">
        <v>5.07</v>
      </c>
      <c r="AP332" s="4">
        <v>0.42</v>
      </c>
      <c r="BF332" s="4">
        <v>1.6</v>
      </c>
      <c r="CJ332" s="4">
        <v>202</v>
      </c>
      <c r="CK332" s="4">
        <v>57.7</v>
      </c>
      <c r="CN332" s="4">
        <v>25.8</v>
      </c>
      <c r="CO332" s="4">
        <v>20</v>
      </c>
      <c r="CP332" s="4">
        <v>46.9</v>
      </c>
      <c r="CQ332" s="4">
        <v>96.7</v>
      </c>
      <c r="CW332" s="4">
        <v>25.9</v>
      </c>
      <c r="CX332" s="4">
        <v>1033</v>
      </c>
      <c r="CY332" s="4">
        <v>11.9</v>
      </c>
      <c r="DA332" s="4">
        <v>13.2</v>
      </c>
      <c r="DN332" s="4">
        <v>814</v>
      </c>
      <c r="DO332" s="4">
        <v>30.5</v>
      </c>
      <c r="DP332" s="4">
        <v>54.3</v>
      </c>
      <c r="DQ332" s="4">
        <v>8</v>
      </c>
      <c r="DR332" s="4">
        <v>31.5</v>
      </c>
      <c r="DS332" s="4">
        <v>6.61</v>
      </c>
      <c r="DT332" s="4">
        <v>1.81</v>
      </c>
      <c r="DU332" s="4">
        <v>4.5199999999999996</v>
      </c>
      <c r="DV332" s="4">
        <v>0.62</v>
      </c>
      <c r="DW332" s="4">
        <v>2.6</v>
      </c>
      <c r="DX332" s="4">
        <v>0.49</v>
      </c>
      <c r="DY332" s="4">
        <v>1.21</v>
      </c>
      <c r="DZ332" s="4">
        <v>0.19</v>
      </c>
      <c r="EA332" s="4">
        <v>0.95</v>
      </c>
      <c r="EB332" s="4">
        <v>0.14000000000000001</v>
      </c>
      <c r="EM332" s="4">
        <v>14.6</v>
      </c>
      <c r="EO332" s="4">
        <v>3.79</v>
      </c>
      <c r="EP332" s="4">
        <v>1.66</v>
      </c>
      <c r="FP332" s="1" t="s">
        <v>4690</v>
      </c>
    </row>
    <row r="333" spans="1:172" x14ac:dyDescent="0.35">
      <c r="A333" s="1" t="s">
        <v>4686</v>
      </c>
      <c r="D333" s="1" t="s">
        <v>4687</v>
      </c>
      <c r="E333" s="55">
        <v>41.086269000000001</v>
      </c>
      <c r="F333" s="55">
        <v>41.086269000000001</v>
      </c>
      <c r="G333" s="55">
        <v>120.638842</v>
      </c>
      <c r="H333" s="55">
        <v>120.638842</v>
      </c>
      <c r="L333" s="1" t="s">
        <v>4695</v>
      </c>
      <c r="M333" s="1" t="s">
        <v>4689</v>
      </c>
      <c r="Q333" s="54">
        <v>173</v>
      </c>
      <c r="AB333" s="50">
        <v>56.9</v>
      </c>
      <c r="AC333" s="50">
        <v>0.9</v>
      </c>
      <c r="AE333" s="50">
        <v>18.86</v>
      </c>
      <c r="AG333" s="4">
        <v>5.41</v>
      </c>
      <c r="AH333" s="4">
        <v>1.28</v>
      </c>
      <c r="AI333" s="4">
        <v>6.1479180000000007</v>
      </c>
      <c r="AJ333" s="4">
        <v>5.96</v>
      </c>
      <c r="AK333" s="4">
        <v>0.82</v>
      </c>
      <c r="AL333" s="4">
        <v>0.15</v>
      </c>
      <c r="AN333" s="4">
        <v>2.14</v>
      </c>
      <c r="AO333" s="4">
        <v>4.29</v>
      </c>
      <c r="AP333" s="4">
        <v>0.37</v>
      </c>
      <c r="BF333" s="4">
        <v>2.58</v>
      </c>
      <c r="CJ333" s="4">
        <v>169</v>
      </c>
      <c r="CK333" s="4">
        <v>16.8</v>
      </c>
      <c r="CN333" s="4">
        <v>15.5</v>
      </c>
      <c r="CO333" s="4">
        <v>8.8000000000000007</v>
      </c>
      <c r="CP333" s="4">
        <v>32.1</v>
      </c>
      <c r="CQ333" s="4">
        <v>96.1</v>
      </c>
      <c r="CW333" s="4">
        <v>51.8</v>
      </c>
      <c r="CX333" s="4">
        <v>834</v>
      </c>
      <c r="CY333" s="4">
        <v>12.2</v>
      </c>
      <c r="DA333" s="4">
        <v>11.6</v>
      </c>
      <c r="DN333" s="4">
        <v>1052</v>
      </c>
      <c r="DO333" s="4">
        <v>27.6</v>
      </c>
      <c r="DP333" s="4">
        <v>45.5</v>
      </c>
      <c r="DQ333" s="4">
        <v>6.8</v>
      </c>
      <c r="DR333" s="4">
        <v>25.7</v>
      </c>
      <c r="DS333" s="4">
        <v>5.4</v>
      </c>
      <c r="DT333" s="4">
        <v>1.39</v>
      </c>
      <c r="DU333" s="4">
        <v>3.58</v>
      </c>
      <c r="DV333" s="4">
        <v>0.53</v>
      </c>
      <c r="DW333" s="4">
        <v>2.59</v>
      </c>
      <c r="DX333" s="4">
        <v>0.49</v>
      </c>
      <c r="DY333" s="4">
        <v>1.32</v>
      </c>
      <c r="DZ333" s="4">
        <v>0.21</v>
      </c>
      <c r="EA333" s="4">
        <v>1.24</v>
      </c>
      <c r="EB333" s="4">
        <v>0.18</v>
      </c>
      <c r="EM333" s="4">
        <v>0.22</v>
      </c>
      <c r="EO333" s="4">
        <v>1.6</v>
      </c>
      <c r="EP333" s="4">
        <v>1.9</v>
      </c>
      <c r="FP333" s="1" t="s">
        <v>4690</v>
      </c>
    </row>
    <row r="334" spans="1:172" x14ac:dyDescent="0.35">
      <c r="A334" s="1" t="s">
        <v>4686</v>
      </c>
      <c r="D334" s="1" t="s">
        <v>4687</v>
      </c>
      <c r="E334" s="55">
        <v>41.086269000000001</v>
      </c>
      <c r="F334" s="55">
        <v>41.086269000000001</v>
      </c>
      <c r="G334" s="55">
        <v>120.638842</v>
      </c>
      <c r="H334" s="55">
        <v>120.638842</v>
      </c>
      <c r="L334" s="1" t="s">
        <v>4696</v>
      </c>
      <c r="M334" s="1" t="s">
        <v>4697</v>
      </c>
      <c r="Q334" s="54">
        <v>173</v>
      </c>
      <c r="AB334" s="50">
        <v>63.25</v>
      </c>
      <c r="AC334" s="50">
        <v>0.62</v>
      </c>
      <c r="AE334" s="50">
        <v>15.98</v>
      </c>
      <c r="AG334" s="4">
        <v>5.12</v>
      </c>
      <c r="AH334" s="4">
        <v>0.71</v>
      </c>
      <c r="AI334" s="4">
        <v>5.3169760000000004</v>
      </c>
      <c r="AJ334" s="4">
        <v>2.61</v>
      </c>
      <c r="AK334" s="4">
        <v>1.54</v>
      </c>
      <c r="AL334" s="4">
        <v>0.08</v>
      </c>
      <c r="AN334" s="4">
        <v>3.05</v>
      </c>
      <c r="AO334" s="4">
        <v>5.25</v>
      </c>
      <c r="AP334" s="4">
        <v>0.31</v>
      </c>
      <c r="BF334" s="4">
        <v>0.95</v>
      </c>
      <c r="CJ334" s="4">
        <v>68</v>
      </c>
      <c r="CK334" s="4">
        <v>36.4</v>
      </c>
      <c r="CN334" s="4">
        <v>16.3</v>
      </c>
      <c r="CO334" s="4">
        <v>20.2</v>
      </c>
      <c r="CP334" s="4">
        <v>25.3</v>
      </c>
      <c r="CQ334" s="4">
        <v>67.900000000000006</v>
      </c>
      <c r="CW334" s="4">
        <v>54.5</v>
      </c>
      <c r="CX334" s="4">
        <v>830</v>
      </c>
      <c r="CY334" s="4">
        <v>10</v>
      </c>
      <c r="DA334" s="4">
        <v>8.4</v>
      </c>
      <c r="DN334" s="4">
        <v>1392</v>
      </c>
      <c r="DO334" s="4">
        <v>32.4</v>
      </c>
      <c r="DP334" s="4">
        <v>51.5</v>
      </c>
      <c r="DQ334" s="4">
        <v>8</v>
      </c>
      <c r="DR334" s="4">
        <v>28.7</v>
      </c>
      <c r="DS334" s="4">
        <v>5.46</v>
      </c>
      <c r="DT334" s="4">
        <v>1.41</v>
      </c>
      <c r="DU334" s="4">
        <v>3.6</v>
      </c>
      <c r="DV334" s="4">
        <v>0.48</v>
      </c>
      <c r="DW334" s="4">
        <v>2.2200000000000002</v>
      </c>
      <c r="DX334" s="4">
        <v>0.41</v>
      </c>
      <c r="DY334" s="4">
        <v>1.03</v>
      </c>
      <c r="DZ334" s="4">
        <v>0.16</v>
      </c>
      <c r="EA334" s="4">
        <v>0.96</v>
      </c>
      <c r="EB334" s="4">
        <v>0.14000000000000001</v>
      </c>
      <c r="EM334" s="4">
        <v>8.0500000000000007</v>
      </c>
      <c r="EO334" s="4">
        <v>1.76</v>
      </c>
      <c r="EP334" s="4">
        <v>1.03</v>
      </c>
      <c r="FP334" s="1" t="s">
        <v>4690</v>
      </c>
    </row>
    <row r="335" spans="1:172" x14ac:dyDescent="0.35">
      <c r="A335" s="1" t="s">
        <v>4686</v>
      </c>
      <c r="D335" s="1" t="s">
        <v>4687</v>
      </c>
      <c r="E335" s="55">
        <v>41.086269000000001</v>
      </c>
      <c r="F335" s="55">
        <v>41.086269000000001</v>
      </c>
      <c r="G335" s="55">
        <v>120.638842</v>
      </c>
      <c r="H335" s="55">
        <v>120.638842</v>
      </c>
      <c r="L335" s="1" t="s">
        <v>4698</v>
      </c>
      <c r="M335" s="1" t="s">
        <v>4699</v>
      </c>
      <c r="Q335" s="54">
        <v>173</v>
      </c>
      <c r="AB335" s="50">
        <v>62.87</v>
      </c>
      <c r="AC335" s="50">
        <v>0.67</v>
      </c>
      <c r="AE335" s="50">
        <v>15.55</v>
      </c>
      <c r="AG335" s="4">
        <v>4.24</v>
      </c>
      <c r="AH335" s="4">
        <v>1.81</v>
      </c>
      <c r="AI335" s="4">
        <v>5.6251519999999999</v>
      </c>
      <c r="AJ335" s="4">
        <v>4.4400000000000004</v>
      </c>
      <c r="AK335" s="4">
        <v>2.59</v>
      </c>
      <c r="AL335" s="4">
        <v>0.12</v>
      </c>
      <c r="AN335" s="4">
        <v>2.65</v>
      </c>
      <c r="AO335" s="4">
        <v>3.85</v>
      </c>
      <c r="AP335" s="4">
        <v>0.33</v>
      </c>
      <c r="BF335" s="4">
        <v>0.7</v>
      </c>
      <c r="CJ335" s="4">
        <v>96</v>
      </c>
      <c r="CK335" s="4">
        <v>34.6</v>
      </c>
      <c r="CN335" s="4">
        <v>18</v>
      </c>
      <c r="CO335" s="4">
        <v>21.8</v>
      </c>
      <c r="CP335" s="4">
        <v>80.2</v>
      </c>
      <c r="CQ335" s="4">
        <v>83.1</v>
      </c>
      <c r="CW335" s="4">
        <v>50.3</v>
      </c>
      <c r="CX335" s="4">
        <v>830</v>
      </c>
      <c r="CY335" s="4">
        <v>10.5</v>
      </c>
      <c r="DA335" s="4">
        <v>6.7</v>
      </c>
      <c r="DN335" s="4">
        <v>1260</v>
      </c>
      <c r="DO335" s="4">
        <v>33.200000000000003</v>
      </c>
      <c r="DP335" s="4">
        <v>56.5</v>
      </c>
      <c r="DQ335" s="4">
        <v>7.4</v>
      </c>
      <c r="DR335" s="4">
        <v>28.4</v>
      </c>
      <c r="DS335" s="4">
        <v>5.0199999999999996</v>
      </c>
      <c r="DT335" s="4">
        <v>1.34</v>
      </c>
      <c r="DU335" s="4">
        <v>3.41</v>
      </c>
      <c r="DV335" s="4">
        <v>0.44</v>
      </c>
      <c r="DW335" s="4">
        <v>2.25</v>
      </c>
      <c r="DX335" s="4">
        <v>0.38</v>
      </c>
      <c r="DY335" s="4">
        <v>1.05</v>
      </c>
      <c r="DZ335" s="4">
        <v>0.15</v>
      </c>
      <c r="EA335" s="4">
        <v>0.95</v>
      </c>
      <c r="EB335" s="4">
        <v>0.13</v>
      </c>
      <c r="EM335" s="4">
        <v>16.5</v>
      </c>
      <c r="EO335" s="4">
        <v>4.3499999999999996</v>
      </c>
      <c r="EP335" s="4">
        <v>1.98</v>
      </c>
      <c r="FP335" s="1" t="s">
        <v>4690</v>
      </c>
    </row>
    <row r="336" spans="1:172" x14ac:dyDescent="0.35">
      <c r="A336" s="1" t="s">
        <v>4686</v>
      </c>
      <c r="D336" s="1" t="s">
        <v>4687</v>
      </c>
      <c r="E336" s="55">
        <v>41.086269000000001</v>
      </c>
      <c r="F336" s="55">
        <v>41.086269000000001</v>
      </c>
      <c r="G336" s="55">
        <v>120.638842</v>
      </c>
      <c r="H336" s="55">
        <v>120.638842</v>
      </c>
      <c r="L336" s="1" t="s">
        <v>4700</v>
      </c>
      <c r="M336" s="1" t="s">
        <v>4697</v>
      </c>
      <c r="Q336" s="54">
        <v>173</v>
      </c>
      <c r="AB336" s="50">
        <v>55.91</v>
      </c>
      <c r="AC336" s="50">
        <v>0.86</v>
      </c>
      <c r="AE336" s="50">
        <v>17.809999999999999</v>
      </c>
      <c r="AG336" s="4">
        <v>4.91</v>
      </c>
      <c r="AH336" s="4">
        <v>2.69</v>
      </c>
      <c r="AI336" s="4">
        <v>7.1080179999999995</v>
      </c>
      <c r="AJ336" s="4">
        <v>5.48</v>
      </c>
      <c r="AK336" s="4">
        <v>3.57</v>
      </c>
      <c r="AL336" s="4">
        <v>0.11</v>
      </c>
      <c r="AN336" s="4">
        <v>2.0499999999999998</v>
      </c>
      <c r="AO336" s="4">
        <v>4.3</v>
      </c>
      <c r="AP336" s="4">
        <v>0.42</v>
      </c>
      <c r="BF336" s="4">
        <v>1.32</v>
      </c>
      <c r="CJ336" s="4">
        <v>139</v>
      </c>
      <c r="CK336" s="4">
        <v>49.4</v>
      </c>
      <c r="CN336" s="4">
        <v>27.6</v>
      </c>
      <c r="CO336" s="4">
        <v>26</v>
      </c>
      <c r="CP336" s="4">
        <v>35</v>
      </c>
      <c r="CQ336" s="4">
        <v>92.2</v>
      </c>
      <c r="CW336" s="4">
        <v>31.8</v>
      </c>
      <c r="CX336" s="4">
        <v>928</v>
      </c>
      <c r="CY336" s="4">
        <v>11.3</v>
      </c>
      <c r="DA336" s="4">
        <v>14.6</v>
      </c>
      <c r="DN336" s="4">
        <v>972</v>
      </c>
      <c r="DO336" s="4">
        <v>27.9</v>
      </c>
      <c r="DP336" s="4">
        <v>57.2</v>
      </c>
      <c r="DQ336" s="4">
        <v>7.7</v>
      </c>
      <c r="DR336" s="4">
        <v>30</v>
      </c>
      <c r="DS336" s="4">
        <v>5.5</v>
      </c>
      <c r="DT336" s="4">
        <v>1.55</v>
      </c>
      <c r="DU336" s="4">
        <v>3.97</v>
      </c>
      <c r="DV336" s="4">
        <v>0.52</v>
      </c>
      <c r="DW336" s="4">
        <v>2.5</v>
      </c>
      <c r="DX336" s="4">
        <v>0.44</v>
      </c>
      <c r="DY336" s="4">
        <v>1.1299999999999999</v>
      </c>
      <c r="DZ336" s="4">
        <v>0.17</v>
      </c>
      <c r="EA336" s="4">
        <v>0.99</v>
      </c>
      <c r="EB336" s="4">
        <v>0.16</v>
      </c>
      <c r="EM336" s="4">
        <v>5.8</v>
      </c>
      <c r="EO336" s="4">
        <v>5.18</v>
      </c>
      <c r="EP336" s="4">
        <v>1.75</v>
      </c>
      <c r="FP336" s="1" t="s">
        <v>4690</v>
      </c>
    </row>
    <row r="337" spans="1:172" x14ac:dyDescent="0.35">
      <c r="A337" s="1" t="s">
        <v>4686</v>
      </c>
      <c r="D337" s="1" t="s">
        <v>4687</v>
      </c>
      <c r="E337" s="55">
        <v>41.086269000000001</v>
      </c>
      <c r="F337" s="55">
        <v>41.086269000000001</v>
      </c>
      <c r="G337" s="55">
        <v>120.638842</v>
      </c>
      <c r="H337" s="55">
        <v>120.638842</v>
      </c>
      <c r="L337" s="1" t="s">
        <v>4701</v>
      </c>
      <c r="M337" s="1" t="s">
        <v>4697</v>
      </c>
      <c r="Q337" s="54">
        <v>173</v>
      </c>
      <c r="AB337" s="50">
        <v>55.99</v>
      </c>
      <c r="AC337" s="50">
        <v>0.84</v>
      </c>
      <c r="AE337" s="50">
        <v>17.739999999999998</v>
      </c>
      <c r="AG337" s="4">
        <v>4.8099999999999996</v>
      </c>
      <c r="AH337" s="4">
        <v>2.69</v>
      </c>
      <c r="AI337" s="4">
        <v>7.0180380000000007</v>
      </c>
      <c r="AJ337" s="4">
        <v>5.4</v>
      </c>
      <c r="AK337" s="4">
        <v>3.55</v>
      </c>
      <c r="AL337" s="4">
        <v>0.12</v>
      </c>
      <c r="AN337" s="4">
        <v>2.11</v>
      </c>
      <c r="AO337" s="4">
        <v>4.3499999999999996</v>
      </c>
      <c r="AP337" s="4">
        <v>0.42</v>
      </c>
      <c r="BF337" s="4">
        <v>1.4</v>
      </c>
      <c r="CJ337" s="4">
        <v>132</v>
      </c>
      <c r="CK337" s="4">
        <v>41.9</v>
      </c>
      <c r="CN337" s="4">
        <v>26.2</v>
      </c>
      <c r="CO337" s="4">
        <v>30.1</v>
      </c>
      <c r="CP337" s="4">
        <v>96.3</v>
      </c>
      <c r="CQ337" s="4">
        <v>110</v>
      </c>
      <c r="CW337" s="4">
        <v>38.9</v>
      </c>
      <c r="CX337" s="4">
        <v>866</v>
      </c>
      <c r="CY337" s="4">
        <v>11.7</v>
      </c>
      <c r="DA337" s="4">
        <v>12.5</v>
      </c>
      <c r="DN337" s="4">
        <v>1035</v>
      </c>
      <c r="DO337" s="4">
        <v>27.2</v>
      </c>
      <c r="DP337" s="4">
        <v>60.4</v>
      </c>
      <c r="DQ337" s="4">
        <v>7.4</v>
      </c>
      <c r="DR337" s="4">
        <v>28.6</v>
      </c>
      <c r="DS337" s="4">
        <v>6.07</v>
      </c>
      <c r="DT337" s="4">
        <v>1.62</v>
      </c>
      <c r="DU337" s="4">
        <v>4.03</v>
      </c>
      <c r="DV337" s="4">
        <v>0.48</v>
      </c>
      <c r="DW337" s="4">
        <v>2.5499999999999998</v>
      </c>
      <c r="DX337" s="4">
        <v>0.43</v>
      </c>
      <c r="DY337" s="4">
        <v>1.1299999999999999</v>
      </c>
      <c r="DZ337" s="4">
        <v>0.17</v>
      </c>
      <c r="EA337" s="4">
        <v>1</v>
      </c>
      <c r="EB337" s="4">
        <v>0.15</v>
      </c>
      <c r="EM337" s="4">
        <v>17.8</v>
      </c>
      <c r="EO337" s="4">
        <v>12.4</v>
      </c>
      <c r="EP337" s="4">
        <v>3.06</v>
      </c>
      <c r="FP337" s="1" t="s">
        <v>4690</v>
      </c>
    </row>
    <row r="338" spans="1:172" x14ac:dyDescent="0.35">
      <c r="A338" s="1" t="s">
        <v>4702</v>
      </c>
      <c r="D338" s="1" t="s">
        <v>4549</v>
      </c>
      <c r="E338" s="56">
        <v>41.966022000000002</v>
      </c>
      <c r="F338" s="56">
        <v>41.966022000000002</v>
      </c>
      <c r="G338" s="56">
        <v>121.437703</v>
      </c>
      <c r="H338" s="56">
        <v>121.437703</v>
      </c>
      <c r="L338" s="1" t="s">
        <v>4703</v>
      </c>
      <c r="Q338" s="54">
        <v>160</v>
      </c>
      <c r="AB338" s="50">
        <v>65.83</v>
      </c>
      <c r="AC338" s="50">
        <v>0.48</v>
      </c>
      <c r="AE338" s="50">
        <v>16.87</v>
      </c>
      <c r="AI338" s="4">
        <v>3.5452120000000003</v>
      </c>
      <c r="AJ338" s="4">
        <v>2.93</v>
      </c>
      <c r="AK338" s="4">
        <v>0.81</v>
      </c>
      <c r="AL338" s="4">
        <v>0.04</v>
      </c>
      <c r="AN338" s="4">
        <v>3.14</v>
      </c>
      <c r="AO338" s="4">
        <v>4.76</v>
      </c>
      <c r="AP338" s="4">
        <v>0.2</v>
      </c>
      <c r="BF338" s="4">
        <v>0.98</v>
      </c>
      <c r="CH338" s="4">
        <v>5.72</v>
      </c>
      <c r="CK338" s="4">
        <v>12.82</v>
      </c>
      <c r="CO338" s="4">
        <v>6.23</v>
      </c>
      <c r="CW338" s="4">
        <v>63.6</v>
      </c>
      <c r="CX338" s="4">
        <v>686</v>
      </c>
      <c r="CY338" s="4">
        <v>12.48</v>
      </c>
      <c r="CZ338" s="4">
        <v>182.2</v>
      </c>
      <c r="DA338" s="4">
        <v>6.86</v>
      </c>
      <c r="DN338" s="4">
        <v>1095</v>
      </c>
      <c r="DO338" s="4">
        <v>34.42</v>
      </c>
      <c r="DP338" s="4">
        <v>59.22</v>
      </c>
      <c r="DQ338" s="4">
        <v>8.64</v>
      </c>
      <c r="DR338" s="4">
        <v>32.64</v>
      </c>
      <c r="DS338" s="4">
        <v>4.92</v>
      </c>
      <c r="DT338" s="4">
        <v>1.24</v>
      </c>
      <c r="DU338" s="4">
        <v>3.42</v>
      </c>
      <c r="DV338" s="4">
        <v>0.46</v>
      </c>
      <c r="DW338" s="4">
        <v>2.1800000000000002</v>
      </c>
      <c r="DX338" s="4">
        <v>0.4</v>
      </c>
      <c r="DY338" s="4">
        <v>1.07</v>
      </c>
      <c r="DZ338" s="4">
        <v>0.15</v>
      </c>
      <c r="EA338" s="4">
        <v>1</v>
      </c>
      <c r="EB338" s="4">
        <v>0.16</v>
      </c>
      <c r="EC338" s="4">
        <v>4.3600000000000003</v>
      </c>
      <c r="ED338" s="4">
        <v>0.41</v>
      </c>
      <c r="EM338" s="4">
        <v>11.87</v>
      </c>
      <c r="EO338" s="4">
        <v>3.17</v>
      </c>
      <c r="EP338" s="4">
        <v>0.74</v>
      </c>
      <c r="FP338" s="1" t="s">
        <v>4704</v>
      </c>
    </row>
    <row r="339" spans="1:172" x14ac:dyDescent="0.35">
      <c r="A339" s="1" t="s">
        <v>4702</v>
      </c>
      <c r="D339" s="1" t="s">
        <v>4549</v>
      </c>
      <c r="E339" s="56">
        <v>41.966022000000002</v>
      </c>
      <c r="F339" s="56">
        <v>41.966022000000002</v>
      </c>
      <c r="G339" s="56">
        <v>121.437703</v>
      </c>
      <c r="H339" s="56">
        <v>121.437703</v>
      </c>
      <c r="L339" s="1" t="s">
        <v>4705</v>
      </c>
      <c r="Q339" s="54">
        <v>160</v>
      </c>
      <c r="AB339" s="50">
        <v>67.42</v>
      </c>
      <c r="AC339" s="50">
        <v>0.5</v>
      </c>
      <c r="AE339" s="50">
        <v>16.239999999999998</v>
      </c>
      <c r="AI339" s="4">
        <v>3.5452120000000003</v>
      </c>
      <c r="AJ339" s="4">
        <v>2.84</v>
      </c>
      <c r="AK339" s="4">
        <v>0.27</v>
      </c>
      <c r="AL339" s="4">
        <v>0.03</v>
      </c>
      <c r="AN339" s="4">
        <v>2.91</v>
      </c>
      <c r="AO339" s="4">
        <v>4.9400000000000004</v>
      </c>
      <c r="AP339" s="4">
        <v>0.22</v>
      </c>
      <c r="BF339" s="4">
        <v>0.55000000000000004</v>
      </c>
      <c r="CH339" s="4">
        <v>4.5999999999999996</v>
      </c>
      <c r="CK339" s="4">
        <v>20</v>
      </c>
      <c r="CO339" s="4">
        <v>16</v>
      </c>
      <c r="CW339" s="4">
        <v>59.7</v>
      </c>
      <c r="CX339" s="4">
        <v>541</v>
      </c>
      <c r="CY339" s="4">
        <v>9.1199999999999992</v>
      </c>
      <c r="CZ339" s="4">
        <v>189</v>
      </c>
      <c r="DA339" s="4">
        <v>8.8000000000000007</v>
      </c>
      <c r="DN339" s="4">
        <v>1351</v>
      </c>
      <c r="DO339" s="4">
        <v>25.2</v>
      </c>
      <c r="DP339" s="4">
        <v>52.32</v>
      </c>
      <c r="DQ339" s="4">
        <v>6.21</v>
      </c>
      <c r="DR339" s="4">
        <v>21.96</v>
      </c>
      <c r="DS339" s="4">
        <v>3.54</v>
      </c>
      <c r="DT339" s="4">
        <v>0.95</v>
      </c>
      <c r="DU339" s="4">
        <v>2.5299999999999998</v>
      </c>
      <c r="DV339" s="4">
        <v>0.34</v>
      </c>
      <c r="DW339" s="4">
        <v>1.62</v>
      </c>
      <c r="DX339" s="4">
        <v>0.32</v>
      </c>
      <c r="DY339" s="4">
        <v>0.79</v>
      </c>
      <c r="DZ339" s="4">
        <v>0.13</v>
      </c>
      <c r="EA339" s="4">
        <v>0.74</v>
      </c>
      <c r="EB339" s="4">
        <v>0.12</v>
      </c>
      <c r="EC339" s="4">
        <v>4.0999999999999996</v>
      </c>
      <c r="ED339" s="4">
        <v>1.9</v>
      </c>
      <c r="EM339" s="4">
        <v>15.6</v>
      </c>
      <c r="EO339" s="4">
        <v>5.4</v>
      </c>
      <c r="EP339" s="4">
        <v>0.43</v>
      </c>
      <c r="FP339" s="1" t="s">
        <v>4704</v>
      </c>
    </row>
    <row r="340" spans="1:172" x14ac:dyDescent="0.35">
      <c r="A340" s="1" t="s">
        <v>4702</v>
      </c>
      <c r="D340" s="1" t="s">
        <v>4549</v>
      </c>
      <c r="E340" s="56">
        <v>41.966022000000002</v>
      </c>
      <c r="F340" s="56">
        <v>41.966022000000002</v>
      </c>
      <c r="G340" s="56">
        <v>121.437703</v>
      </c>
      <c r="H340" s="56">
        <v>121.437703</v>
      </c>
      <c r="L340" s="1" t="s">
        <v>4706</v>
      </c>
      <c r="Q340" s="54">
        <v>160</v>
      </c>
      <c r="AB340" s="50">
        <v>68.95</v>
      </c>
      <c r="AC340" s="50">
        <v>0.56000000000000005</v>
      </c>
      <c r="AE340" s="50">
        <v>14.25</v>
      </c>
      <c r="AI340" s="4">
        <v>4.5259940000000007</v>
      </c>
      <c r="AJ340" s="4">
        <v>2.75</v>
      </c>
      <c r="AK340" s="4">
        <v>0.12</v>
      </c>
      <c r="AL340" s="4">
        <v>0.04</v>
      </c>
      <c r="AN340" s="4">
        <v>2.77</v>
      </c>
      <c r="AO340" s="4">
        <v>3.37</v>
      </c>
      <c r="AP340" s="4">
        <v>0.21</v>
      </c>
      <c r="BF340" s="4">
        <v>1.19</v>
      </c>
      <c r="CH340" s="4">
        <v>8.58</v>
      </c>
      <c r="CK340" s="4">
        <v>42.11</v>
      </c>
      <c r="CO340" s="4">
        <v>10.34</v>
      </c>
      <c r="CW340" s="4">
        <v>40.200000000000003</v>
      </c>
      <c r="CX340" s="4">
        <v>682</v>
      </c>
      <c r="CY340" s="4">
        <v>16.940000000000001</v>
      </c>
      <c r="CZ340" s="4">
        <v>141</v>
      </c>
      <c r="DA340" s="4">
        <v>9.1199999999999992</v>
      </c>
      <c r="DN340" s="4">
        <v>932</v>
      </c>
      <c r="DO340" s="4">
        <v>35.01</v>
      </c>
      <c r="DP340" s="4">
        <v>55.32</v>
      </c>
      <c r="DQ340" s="4">
        <v>8.56</v>
      </c>
      <c r="DR340" s="4">
        <v>34.44</v>
      </c>
      <c r="DS340" s="4">
        <v>5.45</v>
      </c>
      <c r="DT340" s="4">
        <v>1.3140000000000001</v>
      </c>
      <c r="DU340" s="4">
        <v>3.65</v>
      </c>
      <c r="DV340" s="4">
        <v>0.55000000000000004</v>
      </c>
      <c r="DW340" s="4">
        <v>2.87</v>
      </c>
      <c r="DX340" s="4">
        <v>0.52</v>
      </c>
      <c r="DY340" s="4">
        <v>1.41</v>
      </c>
      <c r="DZ340" s="4">
        <v>0.26</v>
      </c>
      <c r="EA340" s="4">
        <v>1.25</v>
      </c>
      <c r="EB340" s="4">
        <v>0.2</v>
      </c>
      <c r="EC340" s="4">
        <v>4.2699999999999996</v>
      </c>
      <c r="ED340" s="4">
        <v>0.44</v>
      </c>
      <c r="EM340" s="4">
        <v>12.82</v>
      </c>
      <c r="EO340" s="4">
        <v>3.94</v>
      </c>
      <c r="EP340" s="4">
        <v>1.1100000000000001</v>
      </c>
      <c r="FP340" s="1" t="s">
        <v>4704</v>
      </c>
    </row>
    <row r="341" spans="1:172" x14ac:dyDescent="0.35">
      <c r="A341" s="1" t="s">
        <v>4702</v>
      </c>
      <c r="D341" s="1" t="s">
        <v>4549</v>
      </c>
      <c r="E341" s="56">
        <v>41.966022000000002</v>
      </c>
      <c r="F341" s="56">
        <v>41.966022000000002</v>
      </c>
      <c r="G341" s="56">
        <v>121.437703</v>
      </c>
      <c r="H341" s="56">
        <v>121.437703</v>
      </c>
      <c r="L341" s="1" t="s">
        <v>4707</v>
      </c>
      <c r="Q341" s="54">
        <v>160</v>
      </c>
      <c r="AB341" s="50">
        <v>63.99</v>
      </c>
      <c r="AC341" s="50">
        <v>0.72</v>
      </c>
      <c r="AE341" s="50">
        <v>16.73</v>
      </c>
      <c r="AI341" s="4">
        <v>5.4797820000000002</v>
      </c>
      <c r="AJ341" s="4">
        <v>3.13</v>
      </c>
      <c r="AK341" s="4">
        <v>0.41</v>
      </c>
      <c r="AL341" s="4">
        <v>0.03</v>
      </c>
      <c r="AN341" s="4">
        <v>2.61</v>
      </c>
      <c r="AO341" s="4">
        <v>3.73</v>
      </c>
      <c r="AP341" s="4">
        <v>0.27</v>
      </c>
      <c r="BF341" s="4">
        <v>2.38</v>
      </c>
      <c r="CH341" s="4">
        <v>10.51</v>
      </c>
      <c r="CK341" s="4">
        <v>45.18</v>
      </c>
      <c r="CO341" s="4">
        <v>14.27</v>
      </c>
      <c r="CW341" s="4">
        <v>58</v>
      </c>
      <c r="CX341" s="4">
        <v>886</v>
      </c>
      <c r="CY341" s="4">
        <v>18.739999999999998</v>
      </c>
      <c r="CZ341" s="4">
        <v>142.9</v>
      </c>
      <c r="DA341" s="4">
        <v>9.5299999999999994</v>
      </c>
      <c r="DN341" s="4">
        <v>1076</v>
      </c>
      <c r="DO341" s="4">
        <v>32.11</v>
      </c>
      <c r="DP341" s="4">
        <v>62.64</v>
      </c>
      <c r="DQ341" s="4">
        <v>8.27</v>
      </c>
      <c r="DR341" s="4">
        <v>33.56</v>
      </c>
      <c r="DS341" s="4">
        <v>5.72</v>
      </c>
      <c r="DT341" s="4">
        <v>1.49</v>
      </c>
      <c r="DU341" s="4">
        <v>3.97</v>
      </c>
      <c r="DV341" s="4">
        <v>0.57999999999999996</v>
      </c>
      <c r="DW341" s="4">
        <v>3.08</v>
      </c>
      <c r="DX341" s="4">
        <v>0.57999999999999996</v>
      </c>
      <c r="DY341" s="4">
        <v>1.54</v>
      </c>
      <c r="DZ341" s="4">
        <v>0.27</v>
      </c>
      <c r="EA341" s="4">
        <v>1.35</v>
      </c>
      <c r="EB341" s="4">
        <v>0.21</v>
      </c>
      <c r="EC341" s="4">
        <v>4.3600000000000003</v>
      </c>
      <c r="ED341" s="4">
        <v>0.41</v>
      </c>
      <c r="EM341" s="4">
        <v>11.83</v>
      </c>
      <c r="EO341" s="4">
        <v>3.58</v>
      </c>
      <c r="EP341" s="4">
        <v>0.59</v>
      </c>
      <c r="FP341" s="1" t="s">
        <v>4704</v>
      </c>
    </row>
    <row r="342" spans="1:172" x14ac:dyDescent="0.35">
      <c r="A342" s="1" t="s">
        <v>4702</v>
      </c>
      <c r="D342" s="1" t="s">
        <v>4549</v>
      </c>
      <c r="E342" s="56">
        <v>41.966022000000002</v>
      </c>
      <c r="F342" s="56">
        <v>41.966022000000002</v>
      </c>
      <c r="G342" s="56">
        <v>121.437703</v>
      </c>
      <c r="H342" s="56">
        <v>121.437703</v>
      </c>
      <c r="L342" s="1" t="s">
        <v>4708</v>
      </c>
      <c r="Q342" s="54">
        <v>160</v>
      </c>
      <c r="AB342" s="50">
        <v>71.69</v>
      </c>
      <c r="AC342" s="50">
        <v>0.4</v>
      </c>
      <c r="AE342" s="50">
        <v>14.34</v>
      </c>
      <c r="AI342" s="4">
        <v>3.176294</v>
      </c>
      <c r="AJ342" s="4">
        <v>2.16</v>
      </c>
      <c r="AK342" s="4">
        <v>0.11</v>
      </c>
      <c r="AL342" s="4">
        <v>0.01</v>
      </c>
      <c r="AN342" s="4">
        <v>2.82</v>
      </c>
      <c r="AO342" s="4">
        <v>3.7</v>
      </c>
      <c r="AP342" s="4">
        <v>0.17</v>
      </c>
      <c r="BF342" s="4">
        <v>1.01</v>
      </c>
      <c r="CH342" s="4">
        <v>4.2300000000000004</v>
      </c>
      <c r="CK342" s="4">
        <v>11.45</v>
      </c>
      <c r="CO342" s="4">
        <v>5.92</v>
      </c>
      <c r="CW342" s="4">
        <v>52.3</v>
      </c>
      <c r="CX342" s="4">
        <v>585</v>
      </c>
      <c r="CY342" s="4">
        <v>12.31</v>
      </c>
      <c r="CZ342" s="4">
        <v>140.80000000000001</v>
      </c>
      <c r="DA342" s="4">
        <v>5.79</v>
      </c>
      <c r="DN342" s="4">
        <v>889</v>
      </c>
      <c r="DO342" s="4">
        <v>34.11</v>
      </c>
      <c r="DP342" s="4">
        <v>56.71</v>
      </c>
      <c r="DQ342" s="4">
        <v>8.35</v>
      </c>
      <c r="DR342" s="4">
        <v>30.97</v>
      </c>
      <c r="DS342" s="4">
        <v>4.59</v>
      </c>
      <c r="DT342" s="4">
        <v>1.1200000000000001</v>
      </c>
      <c r="DU342" s="4">
        <v>3</v>
      </c>
      <c r="DV342" s="4">
        <v>0.44</v>
      </c>
      <c r="DW342" s="4">
        <v>2.0299999999999998</v>
      </c>
      <c r="DX342" s="4">
        <v>0.38</v>
      </c>
      <c r="DY342" s="4">
        <v>1.02</v>
      </c>
      <c r="DZ342" s="4">
        <v>0.14000000000000001</v>
      </c>
      <c r="EA342" s="4">
        <v>0.88</v>
      </c>
      <c r="EB342" s="4">
        <v>0.14000000000000001</v>
      </c>
      <c r="EC342" s="4">
        <v>3.43</v>
      </c>
      <c r="ED342" s="4">
        <v>0.36</v>
      </c>
      <c r="EM342" s="4">
        <v>10.68</v>
      </c>
      <c r="EO342" s="4">
        <v>2.72</v>
      </c>
      <c r="EP342" s="4">
        <v>0.43</v>
      </c>
      <c r="FP342" s="1" t="s">
        <v>4704</v>
      </c>
    </row>
    <row r="343" spans="1:172" x14ac:dyDescent="0.35">
      <c r="A343" s="1" t="s">
        <v>4702</v>
      </c>
      <c r="D343" s="1" t="s">
        <v>4549</v>
      </c>
      <c r="E343" s="56">
        <v>41.966022000000002</v>
      </c>
      <c r="F343" s="56">
        <v>41.966022000000002</v>
      </c>
      <c r="G343" s="56">
        <v>121.437703</v>
      </c>
      <c r="H343" s="56">
        <v>121.437703</v>
      </c>
      <c r="L343" s="1" t="s">
        <v>4709</v>
      </c>
      <c r="Q343" s="54">
        <v>160</v>
      </c>
      <c r="AB343" s="50">
        <v>63.6</v>
      </c>
      <c r="AC343" s="50">
        <v>0.56000000000000005</v>
      </c>
      <c r="AE343" s="50">
        <v>18.07</v>
      </c>
      <c r="AI343" s="4">
        <v>4.0311040000000009</v>
      </c>
      <c r="AJ343" s="4">
        <v>3.92</v>
      </c>
      <c r="AK343" s="4">
        <v>0.26</v>
      </c>
      <c r="AL343" s="4">
        <v>0.01</v>
      </c>
      <c r="AN343" s="4">
        <v>2.8</v>
      </c>
      <c r="AO343" s="4">
        <v>4.87</v>
      </c>
      <c r="AP343" s="4">
        <v>0.36</v>
      </c>
      <c r="BF343" s="4">
        <v>0.89</v>
      </c>
      <c r="CH343" s="4">
        <v>4.2</v>
      </c>
      <c r="CK343" s="4">
        <v>9</v>
      </c>
      <c r="CO343" s="4">
        <v>11</v>
      </c>
      <c r="CW343" s="4">
        <v>57.7</v>
      </c>
      <c r="CX343" s="4">
        <v>739</v>
      </c>
      <c r="CY343" s="4">
        <v>8.6</v>
      </c>
      <c r="CZ343" s="4">
        <v>140</v>
      </c>
      <c r="DA343" s="4">
        <v>8.1</v>
      </c>
      <c r="DN343" s="4">
        <v>1270</v>
      </c>
      <c r="DO343" s="4">
        <v>21.96</v>
      </c>
      <c r="DP343" s="4">
        <v>50.05</v>
      </c>
      <c r="DQ343" s="4">
        <v>6.47</v>
      </c>
      <c r="DR343" s="4">
        <v>22.18</v>
      </c>
      <c r="DS343" s="4">
        <v>3.82</v>
      </c>
      <c r="DT343" s="4">
        <v>1.07</v>
      </c>
      <c r="DU343" s="4">
        <v>2.78</v>
      </c>
      <c r="DV343" s="4">
        <v>0.37</v>
      </c>
      <c r="DW343" s="4">
        <v>1.58</v>
      </c>
      <c r="DX343" s="4">
        <v>0.34</v>
      </c>
      <c r="DY343" s="4">
        <v>0.74</v>
      </c>
      <c r="DZ343" s="4">
        <v>0.12</v>
      </c>
      <c r="EA343" s="4">
        <v>0.62</v>
      </c>
      <c r="EB343" s="4">
        <v>0.1</v>
      </c>
      <c r="EC343" s="4">
        <v>3.3</v>
      </c>
      <c r="ED343" s="4">
        <v>2.1</v>
      </c>
      <c r="EM343" s="4">
        <v>19.600000000000001</v>
      </c>
      <c r="EO343" s="4">
        <v>4.5</v>
      </c>
      <c r="EP343" s="4">
        <v>0.54</v>
      </c>
      <c r="FP343" s="1" t="s">
        <v>4704</v>
      </c>
    </row>
    <row r="344" spans="1:172" x14ac:dyDescent="0.35">
      <c r="A344" s="1" t="s">
        <v>4702</v>
      </c>
      <c r="D344" s="1" t="s">
        <v>4549</v>
      </c>
      <c r="E344" s="56">
        <v>41.966022000000002</v>
      </c>
      <c r="F344" s="56">
        <v>41.966022000000002</v>
      </c>
      <c r="G344" s="56">
        <v>121.437703</v>
      </c>
      <c r="H344" s="56">
        <v>121.437703</v>
      </c>
      <c r="L344" s="1" t="s">
        <v>4710</v>
      </c>
      <c r="Q344" s="54">
        <v>160</v>
      </c>
      <c r="AB344" s="50">
        <v>62.27</v>
      </c>
      <c r="AC344" s="50">
        <v>0.57999999999999996</v>
      </c>
      <c r="AE344" s="50">
        <v>17.309999999999999</v>
      </c>
      <c r="AI344" s="4">
        <v>4.3100420000000002</v>
      </c>
      <c r="AJ344" s="4">
        <v>4.43</v>
      </c>
      <c r="AK344" s="4">
        <v>1.33</v>
      </c>
      <c r="AL344" s="4">
        <v>0.05</v>
      </c>
      <c r="AN344" s="4">
        <v>2.33</v>
      </c>
      <c r="AO344" s="4">
        <v>4.75</v>
      </c>
      <c r="AP344" s="4">
        <v>0.38</v>
      </c>
      <c r="BF344" s="4">
        <v>1.18</v>
      </c>
      <c r="CH344" s="4">
        <v>5.3</v>
      </c>
      <c r="CK344" s="4">
        <v>6</v>
      </c>
      <c r="CO344" s="4">
        <v>11</v>
      </c>
      <c r="CW344" s="4">
        <v>41.1</v>
      </c>
      <c r="CX344" s="4">
        <v>724</v>
      </c>
      <c r="CY344" s="4">
        <v>11.38</v>
      </c>
      <c r="CZ344" s="4">
        <v>168</v>
      </c>
      <c r="DA344" s="4">
        <v>7.9</v>
      </c>
      <c r="DN344" s="4">
        <v>1222</v>
      </c>
      <c r="DO344" s="4">
        <v>31.99</v>
      </c>
      <c r="DP344" s="4">
        <v>57.29</v>
      </c>
      <c r="DQ344" s="4">
        <v>7.95</v>
      </c>
      <c r="DR344" s="4">
        <v>30.53</v>
      </c>
      <c r="DS344" s="4">
        <v>4.83</v>
      </c>
      <c r="DT344" s="4">
        <v>1.3</v>
      </c>
      <c r="DU344" s="4">
        <v>3.51</v>
      </c>
      <c r="DV344" s="4">
        <v>0.46</v>
      </c>
      <c r="DW344" s="4">
        <v>2.2400000000000002</v>
      </c>
      <c r="DX344" s="4">
        <v>0.43</v>
      </c>
      <c r="DY344" s="4">
        <v>1.03</v>
      </c>
      <c r="DZ344" s="4">
        <v>0.17</v>
      </c>
      <c r="EA344" s="4">
        <v>0.97</v>
      </c>
      <c r="EB344" s="4">
        <v>0.15</v>
      </c>
      <c r="EC344" s="4">
        <v>4.2</v>
      </c>
      <c r="ED344" s="4">
        <v>0.9</v>
      </c>
      <c r="EM344" s="4">
        <v>18.2</v>
      </c>
      <c r="EO344" s="4">
        <v>5.2</v>
      </c>
      <c r="EP344" s="4">
        <v>0.32</v>
      </c>
      <c r="FP344" s="1" t="s">
        <v>4704</v>
      </c>
    </row>
    <row r="345" spans="1:172" x14ac:dyDescent="0.35">
      <c r="A345" s="1" t="s">
        <v>4702</v>
      </c>
      <c r="D345" s="1" t="s">
        <v>4549</v>
      </c>
      <c r="E345" s="56">
        <v>41.966022000000002</v>
      </c>
      <c r="F345" s="56">
        <v>41.966022000000002</v>
      </c>
      <c r="G345" s="56">
        <v>121.437703</v>
      </c>
      <c r="H345" s="56">
        <v>121.437703</v>
      </c>
      <c r="L345" s="1" t="s">
        <v>4711</v>
      </c>
      <c r="Q345" s="54">
        <v>160</v>
      </c>
      <c r="AB345" s="50">
        <v>60.86</v>
      </c>
      <c r="AC345" s="50">
        <v>0.69</v>
      </c>
      <c r="AE345" s="50">
        <v>18.579999999999998</v>
      </c>
      <c r="AI345" s="4">
        <v>6.3075980000000005</v>
      </c>
      <c r="AJ345" s="4">
        <v>3.69</v>
      </c>
      <c r="AK345" s="4">
        <v>0.32</v>
      </c>
      <c r="AL345" s="4">
        <v>0.04</v>
      </c>
      <c r="AN345" s="4">
        <v>2.74</v>
      </c>
      <c r="AO345" s="4">
        <v>3.69</v>
      </c>
      <c r="AP345" s="4">
        <v>0.24</v>
      </c>
      <c r="BF345" s="4">
        <v>2.33</v>
      </c>
      <c r="CH345" s="4">
        <v>9.59</v>
      </c>
      <c r="CK345" s="4">
        <v>5.2</v>
      </c>
      <c r="CO345" s="4">
        <v>5.88</v>
      </c>
      <c r="CW345" s="4">
        <v>49.9</v>
      </c>
      <c r="CX345" s="4">
        <v>685</v>
      </c>
      <c r="CY345" s="4">
        <v>15.3</v>
      </c>
      <c r="CZ345" s="4">
        <v>140.19999999999999</v>
      </c>
      <c r="DA345" s="4">
        <v>5.32</v>
      </c>
      <c r="DN345" s="4">
        <v>922</v>
      </c>
      <c r="DO345" s="4">
        <v>28.77</v>
      </c>
      <c r="DP345" s="4">
        <v>53.1</v>
      </c>
      <c r="DQ345" s="4">
        <v>7.7</v>
      </c>
      <c r="DR345" s="4">
        <v>30.25</v>
      </c>
      <c r="DS345" s="4">
        <v>5.16</v>
      </c>
      <c r="DT345" s="4">
        <v>1.42</v>
      </c>
      <c r="DU345" s="4">
        <v>3.75</v>
      </c>
      <c r="DV345" s="4">
        <v>0.55000000000000004</v>
      </c>
      <c r="DW345" s="4">
        <v>2.79</v>
      </c>
      <c r="DX345" s="4">
        <v>0.51</v>
      </c>
      <c r="DY345" s="4">
        <v>1.34</v>
      </c>
      <c r="DZ345" s="4">
        <v>0.19</v>
      </c>
      <c r="EA345" s="4">
        <v>1.17</v>
      </c>
      <c r="EB345" s="4">
        <v>0.18</v>
      </c>
      <c r="EC345" s="4">
        <v>3.46</v>
      </c>
      <c r="ED345" s="4">
        <v>0.31</v>
      </c>
      <c r="EM345" s="4">
        <v>10.88</v>
      </c>
      <c r="EO345" s="4">
        <v>2.74</v>
      </c>
      <c r="EP345" s="4">
        <v>0.63</v>
      </c>
      <c r="FP345" s="1" t="s">
        <v>4704</v>
      </c>
    </row>
    <row r="346" spans="1:172" x14ac:dyDescent="0.35">
      <c r="A346" s="1" t="s">
        <v>4712</v>
      </c>
      <c r="D346" s="1" t="s">
        <v>4713</v>
      </c>
      <c r="E346" s="55">
        <v>41.602133333333335</v>
      </c>
      <c r="F346" s="55">
        <v>41.602133333333335</v>
      </c>
      <c r="G346" s="55">
        <v>120.78186666666667</v>
      </c>
      <c r="H346" s="55">
        <v>120.78186666666667</v>
      </c>
      <c r="L346" s="1" t="s">
        <v>4714</v>
      </c>
      <c r="M346" s="1" t="s">
        <v>4715</v>
      </c>
      <c r="Q346" s="54">
        <v>125</v>
      </c>
      <c r="AB346" s="50">
        <v>57.27</v>
      </c>
      <c r="AC346" s="50">
        <v>0.76</v>
      </c>
      <c r="AD346" s="1"/>
      <c r="AE346" s="50">
        <v>14.69</v>
      </c>
      <c r="AI346" s="4">
        <v>5.7677180000000003</v>
      </c>
      <c r="AJ346" s="4">
        <v>5.36</v>
      </c>
      <c r="AK346" s="4">
        <v>6.18</v>
      </c>
      <c r="AL346" s="4">
        <v>0.08</v>
      </c>
      <c r="AN346" s="4">
        <v>2.7</v>
      </c>
      <c r="AO346" s="4">
        <v>4.1900000000000004</v>
      </c>
      <c r="AP346" s="4">
        <v>0.48</v>
      </c>
      <c r="BF346" s="4">
        <v>1.53</v>
      </c>
      <c r="BT346" s="4">
        <v>23</v>
      </c>
      <c r="BU346" s="4">
        <v>2</v>
      </c>
      <c r="CH346" s="4">
        <v>14</v>
      </c>
      <c r="CI346" s="1"/>
      <c r="CJ346" s="4">
        <v>118</v>
      </c>
      <c r="CK346" s="4">
        <v>295</v>
      </c>
      <c r="CN346" s="4">
        <v>33</v>
      </c>
      <c r="CO346" s="4">
        <v>177</v>
      </c>
      <c r="CP346" s="4">
        <v>43</v>
      </c>
      <c r="CQ346" s="4">
        <v>69</v>
      </c>
      <c r="CR346" s="4">
        <v>19</v>
      </c>
      <c r="CW346" s="4">
        <v>75</v>
      </c>
      <c r="CX346" s="4">
        <v>946</v>
      </c>
      <c r="CZ346" s="4">
        <v>171</v>
      </c>
      <c r="DA346" s="4">
        <v>10</v>
      </c>
      <c r="DM346" s="4">
        <v>1.5</v>
      </c>
      <c r="DN346" s="4">
        <v>1075</v>
      </c>
      <c r="DO346" s="4">
        <v>36</v>
      </c>
      <c r="DP346" s="4">
        <v>69</v>
      </c>
      <c r="DQ346" s="4">
        <v>7.8</v>
      </c>
      <c r="DR346" s="4">
        <v>30</v>
      </c>
      <c r="DS346" s="4">
        <v>5</v>
      </c>
      <c r="DT346" s="4">
        <v>1.45</v>
      </c>
      <c r="DU346" s="4">
        <v>3.78</v>
      </c>
      <c r="DV346" s="4">
        <v>0.54</v>
      </c>
      <c r="DW346" s="4">
        <v>2.62</v>
      </c>
      <c r="DX346" s="4">
        <v>0.49</v>
      </c>
      <c r="DY346" s="4">
        <v>1.24</v>
      </c>
      <c r="DZ346" s="4">
        <v>0.18</v>
      </c>
      <c r="EA346" s="4">
        <v>1.1599999999999999</v>
      </c>
      <c r="EB346" s="4">
        <v>0.18</v>
      </c>
      <c r="EC346" s="4">
        <v>4.2699999999999996</v>
      </c>
      <c r="ED346" s="4">
        <v>0.52</v>
      </c>
      <c r="EM346" s="4">
        <v>17</v>
      </c>
      <c r="EN346" s="1"/>
      <c r="EO346" s="4">
        <v>6.44</v>
      </c>
      <c r="EP346" s="4">
        <v>1.49</v>
      </c>
      <c r="FP346" s="1" t="s">
        <v>4716</v>
      </c>
    </row>
    <row r="347" spans="1:172" x14ac:dyDescent="0.35">
      <c r="A347" s="1" t="s">
        <v>4712</v>
      </c>
      <c r="D347" s="1" t="s">
        <v>4713</v>
      </c>
      <c r="E347" s="55">
        <v>41.602133333333335</v>
      </c>
      <c r="F347" s="55">
        <v>41.602133333333335</v>
      </c>
      <c r="G347" s="55">
        <v>120.78186666666667</v>
      </c>
      <c r="H347" s="55">
        <v>120.78186666666667</v>
      </c>
      <c r="L347" s="1" t="s">
        <v>4717</v>
      </c>
      <c r="M347" s="1" t="s">
        <v>4715</v>
      </c>
      <c r="Q347" s="54">
        <v>125</v>
      </c>
      <c r="AB347" s="50">
        <v>57.39</v>
      </c>
      <c r="AC347" s="50">
        <v>0.76</v>
      </c>
      <c r="AD347" s="1"/>
      <c r="AE347" s="50">
        <v>14.74</v>
      </c>
      <c r="AI347" s="4">
        <v>5.9116860000000004</v>
      </c>
      <c r="AJ347" s="4">
        <v>5.25</v>
      </c>
      <c r="AK347" s="4">
        <v>6.42</v>
      </c>
      <c r="AL347" s="4">
        <v>0.08</v>
      </c>
      <c r="AN347" s="4">
        <v>2.63</v>
      </c>
      <c r="AO347" s="4">
        <v>4.12</v>
      </c>
      <c r="AP347" s="4">
        <v>0.47</v>
      </c>
      <c r="BF347" s="4">
        <v>1.2</v>
      </c>
      <c r="BT347" s="4">
        <v>18</v>
      </c>
      <c r="BU347" s="4">
        <v>1.91</v>
      </c>
      <c r="CH347" s="4">
        <v>14</v>
      </c>
      <c r="CI347" s="1"/>
      <c r="CJ347" s="4">
        <v>114</v>
      </c>
      <c r="CK347" s="4">
        <v>311</v>
      </c>
      <c r="CN347" s="4">
        <v>33</v>
      </c>
      <c r="CO347" s="4">
        <v>180</v>
      </c>
      <c r="CP347" s="4">
        <v>34</v>
      </c>
      <c r="CQ347" s="4">
        <v>70</v>
      </c>
      <c r="CR347" s="4">
        <v>19</v>
      </c>
      <c r="CW347" s="4">
        <v>73</v>
      </c>
      <c r="CX347" s="4">
        <v>903</v>
      </c>
      <c r="CZ347" s="4">
        <v>172</v>
      </c>
      <c r="DA347" s="4">
        <v>10</v>
      </c>
      <c r="DM347" s="4">
        <v>1.02</v>
      </c>
      <c r="DN347" s="4">
        <v>1042</v>
      </c>
      <c r="DO347" s="4">
        <v>35</v>
      </c>
      <c r="DP347" s="4">
        <v>68</v>
      </c>
      <c r="DQ347" s="4">
        <v>7.7</v>
      </c>
      <c r="DR347" s="4">
        <v>30</v>
      </c>
      <c r="DS347" s="4">
        <v>4.92</v>
      </c>
      <c r="DT347" s="4">
        <v>1.45</v>
      </c>
      <c r="DU347" s="4">
        <v>3.72</v>
      </c>
      <c r="DV347" s="4">
        <v>0.53</v>
      </c>
      <c r="DW347" s="4">
        <v>2.64</v>
      </c>
      <c r="DX347" s="4">
        <v>0.49</v>
      </c>
      <c r="DY347" s="4">
        <v>1.27</v>
      </c>
      <c r="DZ347" s="4">
        <v>0.18</v>
      </c>
      <c r="EA347" s="4">
        <v>1.19</v>
      </c>
      <c r="EB347" s="4">
        <v>0.18</v>
      </c>
      <c r="EC347" s="4">
        <v>4.47</v>
      </c>
      <c r="ED347" s="4">
        <v>0.56000000000000005</v>
      </c>
      <c r="EM347" s="4">
        <v>16</v>
      </c>
      <c r="EN347" s="1"/>
      <c r="EO347" s="4">
        <v>6.41</v>
      </c>
      <c r="EP347" s="4">
        <v>1.49</v>
      </c>
      <c r="FP347" s="1" t="s">
        <v>4716</v>
      </c>
    </row>
    <row r="348" spans="1:172" x14ac:dyDescent="0.35">
      <c r="A348" s="1" t="s">
        <v>4712</v>
      </c>
      <c r="D348" s="1" t="s">
        <v>4713</v>
      </c>
      <c r="E348" s="55">
        <v>41.602133333333335</v>
      </c>
      <c r="F348" s="55">
        <v>41.602133333333335</v>
      </c>
      <c r="G348" s="55">
        <v>120.78186666666667</v>
      </c>
      <c r="H348" s="55">
        <v>120.78186666666667</v>
      </c>
      <c r="L348" s="1" t="s">
        <v>4718</v>
      </c>
      <c r="M348" s="1" t="s">
        <v>4715</v>
      </c>
      <c r="Q348" s="54">
        <v>125</v>
      </c>
      <c r="AB348" s="50">
        <v>58.1</v>
      </c>
      <c r="AC348" s="50">
        <v>0.76</v>
      </c>
      <c r="AD348" s="1"/>
      <c r="AE348" s="50">
        <v>14.97</v>
      </c>
      <c r="AI348" s="4">
        <v>5.8576980000000001</v>
      </c>
      <c r="AJ348" s="4">
        <v>5.31</v>
      </c>
      <c r="AK348" s="4">
        <v>5.81</v>
      </c>
      <c r="AL348" s="4">
        <v>7.0000000000000007E-2</v>
      </c>
      <c r="AN348" s="4">
        <v>2.74</v>
      </c>
      <c r="AO348" s="4">
        <v>4.16</v>
      </c>
      <c r="AP348" s="4">
        <v>0.48</v>
      </c>
      <c r="BF348" s="4">
        <v>1.22</v>
      </c>
      <c r="BT348" s="4">
        <v>21</v>
      </c>
      <c r="BU348" s="4">
        <v>2.0099999999999998</v>
      </c>
      <c r="CH348" s="4">
        <v>14</v>
      </c>
      <c r="CI348" s="1"/>
      <c r="CJ348" s="4">
        <v>112</v>
      </c>
      <c r="CK348" s="4">
        <v>295</v>
      </c>
      <c r="CN348" s="4">
        <v>34</v>
      </c>
      <c r="CO348" s="4">
        <v>187</v>
      </c>
      <c r="CP348" s="4">
        <v>33</v>
      </c>
      <c r="CQ348" s="4">
        <v>69</v>
      </c>
      <c r="CR348" s="4">
        <v>19</v>
      </c>
      <c r="CW348" s="4">
        <v>77</v>
      </c>
      <c r="CX348" s="4">
        <v>903</v>
      </c>
      <c r="CZ348" s="4">
        <v>172</v>
      </c>
      <c r="DA348" s="4">
        <v>10</v>
      </c>
      <c r="DM348" s="4">
        <v>1.91</v>
      </c>
      <c r="DN348" s="4">
        <v>1077</v>
      </c>
      <c r="DO348" s="4">
        <v>36</v>
      </c>
      <c r="DP348" s="4">
        <v>69</v>
      </c>
      <c r="DQ348" s="4">
        <v>7.8</v>
      </c>
      <c r="DR348" s="4">
        <v>31</v>
      </c>
      <c r="DS348" s="4">
        <v>5.01</v>
      </c>
      <c r="DT348" s="4">
        <v>1.47</v>
      </c>
      <c r="DU348" s="4">
        <v>3.83</v>
      </c>
      <c r="DV348" s="4">
        <v>0.55000000000000004</v>
      </c>
      <c r="DW348" s="4">
        <v>2.67</v>
      </c>
      <c r="DX348" s="4">
        <v>0.5</v>
      </c>
      <c r="DY348" s="4">
        <v>1.27</v>
      </c>
      <c r="DZ348" s="4">
        <v>0.18</v>
      </c>
      <c r="EA348" s="4">
        <v>1.21</v>
      </c>
      <c r="EB348" s="4">
        <v>0.19</v>
      </c>
      <c r="EC348" s="4">
        <v>4.25</v>
      </c>
      <c r="ED348" s="4">
        <v>0.55000000000000004</v>
      </c>
      <c r="EM348" s="4">
        <v>17</v>
      </c>
      <c r="EN348" s="1"/>
      <c r="EO348" s="4">
        <v>6.43</v>
      </c>
      <c r="EP348" s="4">
        <v>1.51</v>
      </c>
      <c r="FP348" s="1" t="s">
        <v>4716</v>
      </c>
    </row>
    <row r="349" spans="1:172" x14ac:dyDescent="0.35">
      <c r="A349" s="1" t="s">
        <v>4712</v>
      </c>
      <c r="D349" s="1" t="s">
        <v>4713</v>
      </c>
      <c r="E349" s="55">
        <v>41.602133333333335</v>
      </c>
      <c r="F349" s="55">
        <v>41.602133333333335</v>
      </c>
      <c r="G349" s="55">
        <v>120.78186666666667</v>
      </c>
      <c r="H349" s="55">
        <v>120.78186666666667</v>
      </c>
      <c r="L349" s="1" t="s">
        <v>4719</v>
      </c>
      <c r="M349" s="1" t="s">
        <v>4715</v>
      </c>
      <c r="Q349" s="54">
        <v>125</v>
      </c>
      <c r="AB349" s="50">
        <v>57.36</v>
      </c>
      <c r="AC349" s="50">
        <v>0.86</v>
      </c>
      <c r="AD349" s="1"/>
      <c r="AE349" s="50">
        <v>15.25</v>
      </c>
      <c r="AI349" s="4">
        <v>6.0466560000000005</v>
      </c>
      <c r="AJ349" s="4">
        <v>5.82</v>
      </c>
      <c r="AK349" s="4">
        <v>6.01</v>
      </c>
      <c r="AL349" s="4">
        <v>0.12</v>
      </c>
      <c r="AN349" s="4">
        <v>1.76</v>
      </c>
      <c r="AO349" s="4">
        <v>3.78</v>
      </c>
      <c r="AP349" s="4">
        <v>0.28000000000000003</v>
      </c>
      <c r="BF349" s="4">
        <v>1.81</v>
      </c>
      <c r="BT349" s="4">
        <v>33</v>
      </c>
      <c r="BU349" s="4">
        <v>1.84</v>
      </c>
      <c r="CH349" s="4">
        <v>17</v>
      </c>
      <c r="CI349" s="1"/>
      <c r="CJ349" s="4">
        <v>122</v>
      </c>
      <c r="CK349" s="4">
        <v>383</v>
      </c>
      <c r="CN349" s="4">
        <v>47</v>
      </c>
      <c r="CO349" s="4">
        <v>209</v>
      </c>
      <c r="CP349" s="4">
        <v>38</v>
      </c>
      <c r="CQ349" s="4">
        <v>76</v>
      </c>
      <c r="CR349" s="4">
        <v>20</v>
      </c>
      <c r="CS349" s="4">
        <v>1.24</v>
      </c>
      <c r="CW349" s="4">
        <v>44</v>
      </c>
      <c r="CX349" s="4">
        <v>795</v>
      </c>
      <c r="CY349" s="4">
        <v>16</v>
      </c>
      <c r="CZ349" s="4">
        <v>168</v>
      </c>
      <c r="DA349" s="4">
        <v>11</v>
      </c>
      <c r="DM349" s="4">
        <v>1.53</v>
      </c>
      <c r="DN349" s="4">
        <v>958</v>
      </c>
      <c r="DO349" s="4">
        <v>29</v>
      </c>
      <c r="DP349" s="4">
        <v>56</v>
      </c>
      <c r="DQ349" s="4">
        <v>6.6</v>
      </c>
      <c r="DR349" s="4">
        <v>26</v>
      </c>
      <c r="DS349" s="4">
        <v>4.5599999999999996</v>
      </c>
      <c r="DT349" s="4">
        <v>1.33</v>
      </c>
      <c r="DU349" s="4">
        <v>3.64</v>
      </c>
      <c r="DV349" s="4">
        <v>0.54</v>
      </c>
      <c r="DW349" s="4">
        <v>2.71</v>
      </c>
      <c r="DX349" s="4">
        <v>0.5</v>
      </c>
      <c r="DY349" s="4">
        <v>1.3</v>
      </c>
      <c r="DZ349" s="4">
        <v>0.18</v>
      </c>
      <c r="EA349" s="4">
        <v>1.23</v>
      </c>
      <c r="EB349" s="4">
        <v>0.19</v>
      </c>
      <c r="EC349" s="4">
        <v>3.74</v>
      </c>
      <c r="ED349" s="4">
        <v>0.69</v>
      </c>
      <c r="EM349" s="4">
        <v>13</v>
      </c>
      <c r="EN349" s="1"/>
      <c r="EO349" s="4">
        <v>5.78</v>
      </c>
      <c r="EP349" s="4">
        <v>1.5</v>
      </c>
      <c r="FP349" s="1" t="s">
        <v>4716</v>
      </c>
    </row>
    <row r="350" spans="1:172" x14ac:dyDescent="0.35">
      <c r="A350" s="1" t="s">
        <v>4712</v>
      </c>
      <c r="D350" s="1" t="s">
        <v>4713</v>
      </c>
      <c r="E350" s="56">
        <v>41.602133333333335</v>
      </c>
      <c r="F350" s="56">
        <v>41.602133333333335</v>
      </c>
      <c r="G350" s="56">
        <v>120.78186666666667</v>
      </c>
      <c r="H350" s="56">
        <v>120.78186666666667</v>
      </c>
      <c r="L350" s="1" t="s">
        <v>4720</v>
      </c>
      <c r="M350" s="1" t="s">
        <v>4715</v>
      </c>
      <c r="Q350" s="54">
        <v>125</v>
      </c>
      <c r="AB350" s="50">
        <v>56.72</v>
      </c>
      <c r="AC350" s="50">
        <v>0.87</v>
      </c>
      <c r="AD350" s="1"/>
      <c r="AE350" s="50">
        <v>15.14</v>
      </c>
      <c r="AI350" s="4">
        <v>6.2446120000000009</v>
      </c>
      <c r="AJ350" s="4">
        <v>5.99</v>
      </c>
      <c r="AK350" s="4">
        <v>6.1</v>
      </c>
      <c r="AL350" s="4">
        <v>0.09</v>
      </c>
      <c r="AN350" s="4">
        <v>2.0299999999999998</v>
      </c>
      <c r="AO350" s="4">
        <v>3.51</v>
      </c>
      <c r="AP350" s="4">
        <v>0.26</v>
      </c>
      <c r="BF350" s="4">
        <v>2.13</v>
      </c>
      <c r="BT350" s="4">
        <v>32</v>
      </c>
      <c r="BU350" s="4">
        <v>1.71</v>
      </c>
      <c r="CH350" s="4">
        <v>17</v>
      </c>
      <c r="CI350" s="1"/>
      <c r="CJ350" s="4">
        <v>125</v>
      </c>
      <c r="CK350" s="4">
        <v>333</v>
      </c>
      <c r="CN350" s="4">
        <v>42</v>
      </c>
      <c r="CO350" s="4">
        <v>193</v>
      </c>
      <c r="CP350" s="4">
        <v>40</v>
      </c>
      <c r="CQ350" s="4">
        <v>71</v>
      </c>
      <c r="CR350" s="4">
        <v>20</v>
      </c>
      <c r="CS350" s="4">
        <v>1.28</v>
      </c>
      <c r="CW350" s="4">
        <v>41</v>
      </c>
      <c r="CX350" s="4">
        <v>696</v>
      </c>
      <c r="CY350" s="4">
        <v>16</v>
      </c>
      <c r="CZ350" s="4">
        <v>156</v>
      </c>
      <c r="DA350" s="4">
        <v>10</v>
      </c>
      <c r="DM350" s="4">
        <v>1.27</v>
      </c>
      <c r="DN350" s="4">
        <v>814</v>
      </c>
      <c r="DO350" s="4">
        <v>27</v>
      </c>
      <c r="DP350" s="4">
        <v>53</v>
      </c>
      <c r="DQ350" s="4">
        <v>6.1</v>
      </c>
      <c r="DR350" s="4">
        <v>24</v>
      </c>
      <c r="DS350" s="4">
        <v>4.34</v>
      </c>
      <c r="DT350" s="4">
        <v>1.28</v>
      </c>
      <c r="DU350" s="4">
        <v>3.61</v>
      </c>
      <c r="DV350" s="4">
        <v>0.54</v>
      </c>
      <c r="DW350" s="4">
        <v>2.76</v>
      </c>
      <c r="DX350" s="4">
        <v>0.53</v>
      </c>
      <c r="DY350" s="4">
        <v>1.37</v>
      </c>
      <c r="DZ350" s="4">
        <v>0.2</v>
      </c>
      <c r="EA350" s="4">
        <v>1.3</v>
      </c>
      <c r="EB350" s="4">
        <v>0.2</v>
      </c>
      <c r="EC350" s="4">
        <v>3.63</v>
      </c>
      <c r="ED350" s="4">
        <v>0.63</v>
      </c>
      <c r="EM350" s="4">
        <v>12</v>
      </c>
      <c r="EN350" s="1"/>
      <c r="EO350" s="4">
        <v>5.35</v>
      </c>
      <c r="EP350" s="4">
        <v>1.29</v>
      </c>
      <c r="FP350" s="1" t="s">
        <v>4716</v>
      </c>
    </row>
    <row r="351" spans="1:172" x14ac:dyDescent="0.35">
      <c r="A351" s="1" t="s">
        <v>4712</v>
      </c>
      <c r="D351" s="1" t="s">
        <v>4713</v>
      </c>
      <c r="E351" s="56">
        <v>41.600366666666666</v>
      </c>
      <c r="F351" s="56">
        <v>41.600366666666666</v>
      </c>
      <c r="G351" s="56">
        <v>120.78333333333333</v>
      </c>
      <c r="H351" s="56">
        <v>120.78333333333333</v>
      </c>
      <c r="L351" s="1" t="s">
        <v>4721</v>
      </c>
      <c r="M351" s="1" t="s">
        <v>4715</v>
      </c>
      <c r="Q351" s="54">
        <v>125</v>
      </c>
      <c r="AB351" s="50">
        <v>57.16</v>
      </c>
      <c r="AC351" s="50">
        <v>0.75</v>
      </c>
      <c r="AD351" s="1"/>
      <c r="AE351" s="50">
        <v>14.79</v>
      </c>
      <c r="AI351" s="4">
        <v>5.8307040000000008</v>
      </c>
      <c r="AJ351" s="4">
        <v>5.3</v>
      </c>
      <c r="AK351" s="4">
        <v>6.33</v>
      </c>
      <c r="AL351" s="4">
        <v>0.08</v>
      </c>
      <c r="AN351" s="4">
        <v>2.69</v>
      </c>
      <c r="AO351" s="4">
        <v>4.0599999999999996</v>
      </c>
      <c r="AP351" s="4">
        <v>0.48</v>
      </c>
      <c r="BF351" s="4">
        <v>1.48</v>
      </c>
      <c r="BT351" s="4">
        <v>27</v>
      </c>
      <c r="BU351" s="4">
        <v>2.3199999999999998</v>
      </c>
      <c r="CH351" s="4">
        <v>15</v>
      </c>
      <c r="CI351" s="1"/>
      <c r="CJ351" s="4">
        <v>125</v>
      </c>
      <c r="CK351" s="4">
        <v>368</v>
      </c>
      <c r="CN351" s="4">
        <v>36</v>
      </c>
      <c r="CO351" s="4">
        <v>198</v>
      </c>
      <c r="CP351" s="4">
        <v>39</v>
      </c>
      <c r="CQ351" s="4">
        <v>77</v>
      </c>
      <c r="CR351" s="4">
        <v>21</v>
      </c>
      <c r="CS351" s="4">
        <v>1.25</v>
      </c>
      <c r="CW351" s="4">
        <v>75</v>
      </c>
      <c r="CX351" s="4">
        <v>1003</v>
      </c>
      <c r="CY351" s="4">
        <v>14</v>
      </c>
      <c r="CZ351" s="4">
        <v>170</v>
      </c>
      <c r="DA351" s="4">
        <v>10</v>
      </c>
      <c r="DM351" s="4">
        <v>1.61</v>
      </c>
      <c r="DN351" s="4">
        <v>1034</v>
      </c>
      <c r="DO351" s="4">
        <v>32</v>
      </c>
      <c r="DP351" s="4">
        <v>63</v>
      </c>
      <c r="DQ351" s="4">
        <v>7.4</v>
      </c>
      <c r="DR351" s="4">
        <v>28</v>
      </c>
      <c r="DS351" s="4">
        <v>4.57</v>
      </c>
      <c r="DT351" s="4">
        <v>1.31</v>
      </c>
      <c r="DU351" s="4">
        <v>3.46</v>
      </c>
      <c r="DV351" s="4">
        <v>0.5</v>
      </c>
      <c r="DW351" s="4">
        <v>2.44</v>
      </c>
      <c r="DX351" s="4">
        <v>0.44</v>
      </c>
      <c r="DY351" s="4">
        <v>1.18</v>
      </c>
      <c r="DZ351" s="4">
        <v>0.17</v>
      </c>
      <c r="EA351" s="4">
        <v>1.1000000000000001</v>
      </c>
      <c r="EB351" s="4">
        <v>0.17</v>
      </c>
      <c r="EC351" s="4">
        <v>3.95</v>
      </c>
      <c r="ED351" s="4">
        <v>0.5</v>
      </c>
      <c r="EM351" s="4">
        <v>16</v>
      </c>
      <c r="EN351" s="1"/>
      <c r="EO351" s="4">
        <v>6.31</v>
      </c>
      <c r="EP351" s="4">
        <v>1.56</v>
      </c>
      <c r="FP351" s="1" t="s">
        <v>4716</v>
      </c>
    </row>
    <row r="352" spans="1:172" x14ac:dyDescent="0.35">
      <c r="A352" s="1" t="s">
        <v>4712</v>
      </c>
      <c r="D352" s="1" t="s">
        <v>4713</v>
      </c>
      <c r="E352" s="56">
        <v>41.599866666666664</v>
      </c>
      <c r="F352" s="56">
        <v>41.599866666666664</v>
      </c>
      <c r="G352" s="56">
        <v>120.78341666666667</v>
      </c>
      <c r="H352" s="56">
        <v>120.78341666666667</v>
      </c>
      <c r="L352" s="1" t="s">
        <v>4722</v>
      </c>
      <c r="M352" s="1" t="s">
        <v>4715</v>
      </c>
      <c r="Q352" s="54">
        <v>125</v>
      </c>
      <c r="AB352" s="50">
        <v>57.29</v>
      </c>
      <c r="AC352" s="50">
        <v>0.78</v>
      </c>
      <c r="AD352" s="1"/>
      <c r="AE352" s="50">
        <v>15.02</v>
      </c>
      <c r="AI352" s="4">
        <v>5.7407240000000002</v>
      </c>
      <c r="AJ352" s="4">
        <v>5.83</v>
      </c>
      <c r="AK352" s="4">
        <v>4.84</v>
      </c>
      <c r="AL352" s="4">
        <v>0.09</v>
      </c>
      <c r="AN352" s="4">
        <v>2.69</v>
      </c>
      <c r="AO352" s="4">
        <v>4.1399999999999997</v>
      </c>
      <c r="AP352" s="4">
        <v>0.56000000000000005</v>
      </c>
      <c r="BF352" s="4">
        <v>1.9</v>
      </c>
      <c r="BT352" s="4">
        <v>30</v>
      </c>
      <c r="BU352" s="4">
        <v>2.42</v>
      </c>
      <c r="CH352" s="4">
        <v>16</v>
      </c>
      <c r="CI352" s="1"/>
      <c r="CJ352" s="4">
        <v>130</v>
      </c>
      <c r="CK352" s="4">
        <v>349</v>
      </c>
      <c r="CN352" s="4">
        <v>33</v>
      </c>
      <c r="CO352" s="4">
        <v>195</v>
      </c>
      <c r="CP352" s="4">
        <v>37</v>
      </c>
      <c r="CQ352" s="4">
        <v>81</v>
      </c>
      <c r="CR352" s="4">
        <v>21</v>
      </c>
      <c r="CS352" s="4">
        <v>1.24</v>
      </c>
      <c r="CW352" s="4">
        <v>69</v>
      </c>
      <c r="CX352" s="4">
        <v>1199</v>
      </c>
      <c r="CY352" s="4">
        <v>14</v>
      </c>
      <c r="CZ352" s="4">
        <v>173</v>
      </c>
      <c r="DA352" s="4">
        <v>11</v>
      </c>
      <c r="DM352" s="4">
        <v>0.92</v>
      </c>
      <c r="DN352" s="4">
        <v>1161</v>
      </c>
      <c r="DO352" s="4">
        <v>35</v>
      </c>
      <c r="DP352" s="4">
        <v>68</v>
      </c>
      <c r="DQ352" s="4">
        <v>7.9</v>
      </c>
      <c r="DR352" s="4">
        <v>31</v>
      </c>
      <c r="DS352" s="4">
        <v>4.8899999999999997</v>
      </c>
      <c r="DT352" s="4">
        <v>1.4</v>
      </c>
      <c r="DU352" s="4">
        <v>3.62</v>
      </c>
      <c r="DV352" s="4">
        <v>0.51</v>
      </c>
      <c r="DW352" s="4">
        <v>2.46</v>
      </c>
      <c r="DX352" s="4">
        <v>0.45</v>
      </c>
      <c r="DY352" s="4">
        <v>1.19</v>
      </c>
      <c r="DZ352" s="4">
        <v>0.16</v>
      </c>
      <c r="EA352" s="4">
        <v>1.1100000000000001</v>
      </c>
      <c r="EB352" s="4">
        <v>0.17</v>
      </c>
      <c r="EC352" s="4">
        <v>4.08</v>
      </c>
      <c r="ED352" s="4">
        <v>0.51</v>
      </c>
      <c r="EM352" s="4">
        <v>16</v>
      </c>
      <c r="EN352" s="1"/>
      <c r="EO352" s="4">
        <v>6.6</v>
      </c>
      <c r="EP352" s="4">
        <v>1.63</v>
      </c>
      <c r="FP352" s="1" t="s">
        <v>4716</v>
      </c>
    </row>
    <row r="353" spans="1:172" x14ac:dyDescent="0.35">
      <c r="A353" s="1" t="s">
        <v>4712</v>
      </c>
      <c r="D353" s="1" t="s">
        <v>4713</v>
      </c>
      <c r="E353" s="56">
        <v>41.59943333333333</v>
      </c>
      <c r="F353" s="56">
        <v>41.59943333333333</v>
      </c>
      <c r="G353" s="56">
        <v>120.7833</v>
      </c>
      <c r="H353" s="56">
        <v>120.7833</v>
      </c>
      <c r="L353" s="1" t="s">
        <v>4723</v>
      </c>
      <c r="M353" s="1" t="s">
        <v>4715</v>
      </c>
      <c r="Q353" s="54">
        <v>125</v>
      </c>
      <c r="AB353" s="50">
        <v>57.02</v>
      </c>
      <c r="AC353" s="50">
        <v>0.76</v>
      </c>
      <c r="AD353" s="1"/>
      <c r="AE353" s="50">
        <v>14.83</v>
      </c>
      <c r="AI353" s="4">
        <v>5.7947120000000005</v>
      </c>
      <c r="AJ353" s="4">
        <v>5.52</v>
      </c>
      <c r="AK353" s="4">
        <v>6.15</v>
      </c>
      <c r="AL353" s="4">
        <v>0.08</v>
      </c>
      <c r="AN353" s="4">
        <v>2.71</v>
      </c>
      <c r="AO353" s="4">
        <v>4.0999999999999996</v>
      </c>
      <c r="AP353" s="4">
        <v>0.52</v>
      </c>
      <c r="BF353" s="4">
        <v>1.54</v>
      </c>
      <c r="BT353" s="4">
        <v>30</v>
      </c>
      <c r="BU353" s="4">
        <v>2.41</v>
      </c>
      <c r="CH353" s="4">
        <v>17</v>
      </c>
      <c r="CI353" s="1"/>
      <c r="CJ353" s="4">
        <v>125</v>
      </c>
      <c r="CK353" s="4">
        <v>373</v>
      </c>
      <c r="CN353" s="4">
        <v>36</v>
      </c>
      <c r="CO353" s="4">
        <v>196</v>
      </c>
      <c r="CP353" s="4">
        <v>31</v>
      </c>
      <c r="CQ353" s="4">
        <v>78</v>
      </c>
      <c r="CR353" s="4">
        <v>22</v>
      </c>
      <c r="CS353" s="4">
        <v>1.27</v>
      </c>
      <c r="CW353" s="4">
        <v>70</v>
      </c>
      <c r="CX353" s="4">
        <v>1080</v>
      </c>
      <c r="CY353" s="4">
        <v>14</v>
      </c>
      <c r="CZ353" s="4">
        <v>169</v>
      </c>
      <c r="DA353" s="4">
        <v>10</v>
      </c>
      <c r="DM353" s="4">
        <v>1.5</v>
      </c>
      <c r="DN353" s="4">
        <v>1075</v>
      </c>
      <c r="DO353" s="4">
        <v>34</v>
      </c>
      <c r="DP353" s="4">
        <v>66</v>
      </c>
      <c r="DQ353" s="4">
        <v>7.7</v>
      </c>
      <c r="DR353" s="4">
        <v>29</v>
      </c>
      <c r="DS353" s="4">
        <v>4.8099999999999996</v>
      </c>
      <c r="DT353" s="4">
        <v>1.38</v>
      </c>
      <c r="DU353" s="4">
        <v>3.58</v>
      </c>
      <c r="DV353" s="4">
        <v>0.51</v>
      </c>
      <c r="DW353" s="4">
        <v>2.48</v>
      </c>
      <c r="DX353" s="4">
        <v>0.45</v>
      </c>
      <c r="DY353" s="4">
        <v>1.21</v>
      </c>
      <c r="DZ353" s="4">
        <v>0.17</v>
      </c>
      <c r="EA353" s="4">
        <v>1.1200000000000001</v>
      </c>
      <c r="EB353" s="4">
        <v>0.17</v>
      </c>
      <c r="EC353" s="4">
        <v>4.05</v>
      </c>
      <c r="ED353" s="4">
        <v>0.5</v>
      </c>
      <c r="EM353" s="4">
        <v>16</v>
      </c>
      <c r="EN353" s="1"/>
      <c r="EO353" s="4">
        <v>6.51</v>
      </c>
      <c r="EP353" s="4">
        <v>1.58</v>
      </c>
      <c r="FP353" s="1" t="s">
        <v>4716</v>
      </c>
    </row>
    <row r="354" spans="1:172" x14ac:dyDescent="0.35">
      <c r="A354" s="1" t="s">
        <v>4712</v>
      </c>
      <c r="D354" s="1" t="s">
        <v>4713</v>
      </c>
      <c r="E354" s="56">
        <v>41.598516666666669</v>
      </c>
      <c r="F354" s="56">
        <v>41.598516666666669</v>
      </c>
      <c r="G354" s="56">
        <v>120.78538333333333</v>
      </c>
      <c r="H354" s="56">
        <v>120.78538333333333</v>
      </c>
      <c r="L354" s="1" t="s">
        <v>4724</v>
      </c>
      <c r="M354" s="1" t="s">
        <v>4715</v>
      </c>
      <c r="Q354" s="54">
        <v>125</v>
      </c>
      <c r="AB354" s="50">
        <v>57.9</v>
      </c>
      <c r="AC354" s="50">
        <v>0.74</v>
      </c>
      <c r="AD354" s="1"/>
      <c r="AE354" s="50">
        <v>14.85</v>
      </c>
      <c r="AI354" s="4">
        <v>5.6687400000000006</v>
      </c>
      <c r="AJ354" s="4">
        <v>5.14</v>
      </c>
      <c r="AK354" s="4">
        <v>6.18</v>
      </c>
      <c r="AL354" s="4">
        <v>7.0000000000000007E-2</v>
      </c>
      <c r="AN354" s="4">
        <v>2.71</v>
      </c>
      <c r="AO354" s="4">
        <v>4.08</v>
      </c>
      <c r="AP354" s="4">
        <v>0.46</v>
      </c>
      <c r="BF354" s="4">
        <v>1.33</v>
      </c>
      <c r="BT354" s="4">
        <v>27</v>
      </c>
      <c r="BU354" s="4">
        <v>2.2799999999999998</v>
      </c>
      <c r="CH354" s="4">
        <v>15</v>
      </c>
      <c r="CI354" s="1"/>
      <c r="CJ354" s="4">
        <v>118</v>
      </c>
      <c r="CK354" s="4">
        <v>352</v>
      </c>
      <c r="CN354" s="4">
        <v>34</v>
      </c>
      <c r="CO354" s="4">
        <v>196</v>
      </c>
      <c r="CP354" s="4">
        <v>33</v>
      </c>
      <c r="CQ354" s="4">
        <v>78</v>
      </c>
      <c r="CR354" s="4">
        <v>20</v>
      </c>
      <c r="CS354" s="4">
        <v>1.29</v>
      </c>
      <c r="CW354" s="4">
        <v>76</v>
      </c>
      <c r="CX354" s="4">
        <v>933</v>
      </c>
      <c r="CY354" s="4">
        <v>14</v>
      </c>
      <c r="CZ354" s="4">
        <v>169</v>
      </c>
      <c r="DA354" s="4">
        <v>10</v>
      </c>
      <c r="DM354" s="4">
        <v>1.79</v>
      </c>
      <c r="DN354" s="4">
        <v>1025</v>
      </c>
      <c r="DO354" s="4">
        <v>32</v>
      </c>
      <c r="DP354" s="4">
        <v>61</v>
      </c>
      <c r="DQ354" s="4">
        <v>7</v>
      </c>
      <c r="DR354" s="4">
        <v>27</v>
      </c>
      <c r="DS354" s="4">
        <v>4.43</v>
      </c>
      <c r="DT354" s="4">
        <v>1.28</v>
      </c>
      <c r="DU354" s="4">
        <v>3.39</v>
      </c>
      <c r="DV354" s="4">
        <v>0.49</v>
      </c>
      <c r="DW354" s="4">
        <v>2.38</v>
      </c>
      <c r="DX354" s="4">
        <v>0.44</v>
      </c>
      <c r="DY354" s="4">
        <v>1.17</v>
      </c>
      <c r="DZ354" s="4">
        <v>0.16</v>
      </c>
      <c r="EA354" s="4">
        <v>1.1000000000000001</v>
      </c>
      <c r="EB354" s="4">
        <v>0.17</v>
      </c>
      <c r="EC354" s="4">
        <v>3.93</v>
      </c>
      <c r="ED354" s="4">
        <v>0.52</v>
      </c>
      <c r="EM354" s="4">
        <v>16</v>
      </c>
      <c r="EN354" s="1"/>
      <c r="EO354" s="4">
        <v>6.28</v>
      </c>
      <c r="EP354" s="4">
        <v>1.53</v>
      </c>
      <c r="FP354" s="1" t="s">
        <v>4716</v>
      </c>
    </row>
    <row r="355" spans="1:172" x14ac:dyDescent="0.35">
      <c r="A355" s="1" t="s">
        <v>4712</v>
      </c>
      <c r="D355" s="1" t="s">
        <v>4713</v>
      </c>
      <c r="E355" s="56">
        <v>41.598266666666667</v>
      </c>
      <c r="F355" s="56">
        <v>41.598266666666667</v>
      </c>
      <c r="G355" s="56">
        <v>120.78566666666667</v>
      </c>
      <c r="H355" s="56">
        <v>120.78566666666667</v>
      </c>
      <c r="L355" s="1" t="s">
        <v>4725</v>
      </c>
      <c r="M355" s="1" t="s">
        <v>4715</v>
      </c>
      <c r="Q355" s="54">
        <v>125</v>
      </c>
      <c r="AB355" s="50">
        <v>59.31</v>
      </c>
      <c r="AC355" s="50">
        <v>0.73</v>
      </c>
      <c r="AD355" s="1"/>
      <c r="AE355" s="50">
        <v>15.94</v>
      </c>
      <c r="AI355" s="4">
        <v>4.8589200000000003</v>
      </c>
      <c r="AJ355" s="4">
        <v>4.83</v>
      </c>
      <c r="AK355" s="4">
        <v>3.61</v>
      </c>
      <c r="AL355" s="4">
        <v>0.04</v>
      </c>
      <c r="AN355" s="4">
        <v>3.47</v>
      </c>
      <c r="AO355" s="4">
        <v>4.07</v>
      </c>
      <c r="AP355" s="4">
        <v>0.38</v>
      </c>
      <c r="BF355" s="4">
        <v>1.76</v>
      </c>
      <c r="BT355" s="4">
        <v>24</v>
      </c>
      <c r="BU355" s="4">
        <v>2.46</v>
      </c>
      <c r="CH355" s="4">
        <v>15</v>
      </c>
      <c r="CI355" s="1"/>
      <c r="CJ355" s="4">
        <v>94</v>
      </c>
      <c r="CK355" s="4">
        <v>431</v>
      </c>
      <c r="CN355" s="4">
        <v>33</v>
      </c>
      <c r="CO355" s="4">
        <v>200</v>
      </c>
      <c r="CP355" s="4">
        <v>40</v>
      </c>
      <c r="CQ355" s="4">
        <v>73</v>
      </c>
      <c r="CR355" s="4">
        <v>22</v>
      </c>
      <c r="CS355" s="4">
        <v>1.17</v>
      </c>
      <c r="CW355" s="4">
        <v>115</v>
      </c>
      <c r="CX355" s="4">
        <v>1095</v>
      </c>
      <c r="CY355" s="4">
        <v>15</v>
      </c>
      <c r="CZ355" s="4">
        <v>197</v>
      </c>
      <c r="DA355" s="4">
        <v>11</v>
      </c>
      <c r="DM355" s="4">
        <v>1.37</v>
      </c>
      <c r="DN355" s="4">
        <v>1008</v>
      </c>
      <c r="DO355" s="4">
        <v>42</v>
      </c>
      <c r="DP355" s="4">
        <v>76</v>
      </c>
      <c r="DQ355" s="4">
        <v>8.9</v>
      </c>
      <c r="DR355" s="4">
        <v>33</v>
      </c>
      <c r="DS355" s="4">
        <v>5.35</v>
      </c>
      <c r="DT355" s="4">
        <v>1.46</v>
      </c>
      <c r="DU355" s="4">
        <v>3.91</v>
      </c>
      <c r="DV355" s="4">
        <v>0.55000000000000004</v>
      </c>
      <c r="DW355" s="4">
        <v>2.61</v>
      </c>
      <c r="DX355" s="4">
        <v>0.46</v>
      </c>
      <c r="DY355" s="4">
        <v>1.23</v>
      </c>
      <c r="DZ355" s="4">
        <v>0.17</v>
      </c>
      <c r="EA355" s="4">
        <v>1.1200000000000001</v>
      </c>
      <c r="EB355" s="4">
        <v>0.17</v>
      </c>
      <c r="EC355" s="4">
        <v>4.3099999999999996</v>
      </c>
      <c r="ED355" s="4">
        <v>0.59</v>
      </c>
      <c r="EM355" s="4">
        <v>16</v>
      </c>
      <c r="EN355" s="1"/>
      <c r="EO355" s="4">
        <v>7.63</v>
      </c>
      <c r="EP355" s="4">
        <v>1.73</v>
      </c>
      <c r="FP355" s="1" t="s">
        <v>4716</v>
      </c>
    </row>
    <row r="356" spans="1:172" x14ac:dyDescent="0.35">
      <c r="A356" s="1" t="s">
        <v>4712</v>
      </c>
      <c r="D356" s="1" t="s">
        <v>4713</v>
      </c>
      <c r="E356" s="56">
        <v>41.598100000000002</v>
      </c>
      <c r="F356" s="56">
        <v>41.598100000000002</v>
      </c>
      <c r="G356" s="56">
        <v>120.78588333333333</v>
      </c>
      <c r="H356" s="56">
        <v>120.78588333333333</v>
      </c>
      <c r="L356" s="1" t="s">
        <v>4726</v>
      </c>
      <c r="M356" s="1" t="s">
        <v>4715</v>
      </c>
      <c r="Q356" s="54">
        <v>125</v>
      </c>
      <c r="AB356" s="50">
        <v>57.68</v>
      </c>
      <c r="AC356" s="50">
        <v>1.1100000000000001</v>
      </c>
      <c r="AD356" s="1"/>
      <c r="AE356" s="50">
        <v>16.350000000000001</v>
      </c>
      <c r="AI356" s="4">
        <v>6.8744719999999999</v>
      </c>
      <c r="AJ356" s="4">
        <v>2.9</v>
      </c>
      <c r="AK356" s="4">
        <v>2.39</v>
      </c>
      <c r="AL356" s="4">
        <v>0.11</v>
      </c>
      <c r="AN356" s="4">
        <v>3.3</v>
      </c>
      <c r="AO356" s="4">
        <v>5.01</v>
      </c>
      <c r="AP356" s="4">
        <v>0.28999999999999998</v>
      </c>
      <c r="BF356" s="4">
        <v>2.9</v>
      </c>
      <c r="BT356" s="4">
        <v>19</v>
      </c>
      <c r="BU356" s="4">
        <v>2.6</v>
      </c>
      <c r="CH356" s="4">
        <v>21</v>
      </c>
      <c r="CI356" s="1"/>
      <c r="CJ356" s="4">
        <v>106</v>
      </c>
      <c r="CK356" s="4">
        <v>606</v>
      </c>
      <c r="CN356" s="4">
        <v>50</v>
      </c>
      <c r="CO356" s="4">
        <v>378</v>
      </c>
      <c r="CP356" s="4">
        <v>72</v>
      </c>
      <c r="CQ356" s="4">
        <v>76</v>
      </c>
      <c r="CR356" s="4">
        <v>17</v>
      </c>
      <c r="CS356" s="4">
        <v>0.92</v>
      </c>
      <c r="CW356" s="4">
        <v>87</v>
      </c>
      <c r="CX356" s="4">
        <v>721</v>
      </c>
      <c r="CY356" s="4">
        <v>19</v>
      </c>
      <c r="CZ356" s="4">
        <v>191</v>
      </c>
      <c r="DA356" s="4">
        <v>7</v>
      </c>
      <c r="DM356" s="4">
        <v>1.36</v>
      </c>
      <c r="DN356" s="4">
        <v>1270</v>
      </c>
      <c r="DO356" s="4">
        <v>26</v>
      </c>
      <c r="DP356" s="4">
        <v>52</v>
      </c>
      <c r="DQ356" s="4">
        <v>6.7</v>
      </c>
      <c r="DR356" s="4">
        <v>27</v>
      </c>
      <c r="DS356" s="4">
        <v>5.42</v>
      </c>
      <c r="DT356" s="4">
        <v>1.68</v>
      </c>
      <c r="DU356" s="4">
        <v>4.4000000000000004</v>
      </c>
      <c r="DV356" s="4">
        <v>0.65</v>
      </c>
      <c r="DW356" s="4">
        <v>3.37</v>
      </c>
      <c r="DX356" s="4">
        <v>0.65</v>
      </c>
      <c r="DY356" s="4">
        <v>1.69</v>
      </c>
      <c r="DZ356" s="4">
        <v>0.24</v>
      </c>
      <c r="EA356" s="4">
        <v>1.58</v>
      </c>
      <c r="EB356" s="4">
        <v>0.23</v>
      </c>
      <c r="EC356" s="4">
        <v>4.41</v>
      </c>
      <c r="ED356" s="4">
        <v>0.47</v>
      </c>
      <c r="EM356" s="4">
        <v>18</v>
      </c>
      <c r="EN356" s="1"/>
      <c r="EO356" s="4">
        <v>9.7799999999999994</v>
      </c>
      <c r="EP356" s="4">
        <v>1.91</v>
      </c>
      <c r="FP356" s="1" t="s">
        <v>4716</v>
      </c>
    </row>
    <row r="357" spans="1:172" x14ac:dyDescent="0.35">
      <c r="A357" s="1" t="s">
        <v>4712</v>
      </c>
      <c r="D357" s="1" t="s">
        <v>4713</v>
      </c>
      <c r="E357" s="56">
        <v>41.598100000000002</v>
      </c>
      <c r="F357" s="56">
        <v>41.598100000000002</v>
      </c>
      <c r="G357" s="56">
        <v>120.78588333333333</v>
      </c>
      <c r="H357" s="56">
        <v>120.78588333333333</v>
      </c>
      <c r="L357" s="1" t="s">
        <v>4727</v>
      </c>
      <c r="M357" s="1" t="s">
        <v>4715</v>
      </c>
      <c r="Q357" s="54">
        <v>125</v>
      </c>
      <c r="AB357" s="50">
        <v>58.84</v>
      </c>
      <c r="AC357" s="50">
        <v>0.72</v>
      </c>
      <c r="AD357" s="1"/>
      <c r="AE357" s="50">
        <v>15.8</v>
      </c>
      <c r="AI357" s="4">
        <v>4.4990000000000006</v>
      </c>
      <c r="AJ357" s="4">
        <v>4.47</v>
      </c>
      <c r="AK357" s="4">
        <v>4.5999999999999996</v>
      </c>
      <c r="AL357" s="4">
        <v>0.04</v>
      </c>
      <c r="AN357" s="4">
        <v>3.55</v>
      </c>
      <c r="AO357" s="4">
        <v>3.93</v>
      </c>
      <c r="AP357" s="4">
        <v>0.37</v>
      </c>
      <c r="BF357" s="4">
        <v>2.36</v>
      </c>
      <c r="BT357" s="4">
        <v>14</v>
      </c>
      <c r="BU357" s="4">
        <v>2.2599999999999998</v>
      </c>
      <c r="CH357" s="4">
        <v>16</v>
      </c>
      <c r="CI357" s="1"/>
      <c r="CJ357" s="4">
        <v>89</v>
      </c>
      <c r="CK357" s="4">
        <v>395</v>
      </c>
      <c r="CN357" s="4">
        <v>28</v>
      </c>
      <c r="CO357" s="4">
        <v>196</v>
      </c>
      <c r="CP357" s="4">
        <v>32</v>
      </c>
      <c r="CQ357" s="4">
        <v>63</v>
      </c>
      <c r="CR357" s="4">
        <v>21</v>
      </c>
      <c r="CS357" s="4">
        <v>1.0900000000000001</v>
      </c>
      <c r="CW357" s="4">
        <v>95</v>
      </c>
      <c r="CX357" s="4">
        <v>1020</v>
      </c>
      <c r="CY357" s="4">
        <v>15</v>
      </c>
      <c r="CZ357" s="4">
        <v>197</v>
      </c>
      <c r="DA357" s="4">
        <v>12</v>
      </c>
      <c r="DM357" s="4">
        <v>0.67</v>
      </c>
      <c r="DN357" s="4">
        <v>1012</v>
      </c>
      <c r="DO357" s="4">
        <v>43</v>
      </c>
      <c r="DP357" s="4">
        <v>76</v>
      </c>
      <c r="DQ357" s="4">
        <v>9.18</v>
      </c>
      <c r="DR357" s="4">
        <v>35</v>
      </c>
      <c r="DS357" s="4">
        <v>5.52</v>
      </c>
      <c r="DT357" s="4">
        <v>1.49</v>
      </c>
      <c r="DU357" s="4">
        <v>4.01</v>
      </c>
      <c r="DV357" s="4">
        <v>0.56000000000000005</v>
      </c>
      <c r="DW357" s="4">
        <v>2.71</v>
      </c>
      <c r="DX357" s="4">
        <v>0.48</v>
      </c>
      <c r="DY357" s="4">
        <v>1.3</v>
      </c>
      <c r="DZ357" s="4">
        <v>0.18</v>
      </c>
      <c r="EA357" s="4">
        <v>1.2</v>
      </c>
      <c r="EB357" s="4">
        <v>0.18</v>
      </c>
      <c r="EC357" s="4">
        <v>4.25</v>
      </c>
      <c r="ED357" s="4">
        <v>0.57999999999999996</v>
      </c>
      <c r="EM357" s="4">
        <v>15</v>
      </c>
      <c r="EN357" s="1"/>
      <c r="EO357" s="4">
        <v>7.26</v>
      </c>
      <c r="EP357" s="4">
        <v>1.69</v>
      </c>
      <c r="FP357" s="1" t="s">
        <v>4716</v>
      </c>
    </row>
    <row r="358" spans="1:172" x14ac:dyDescent="0.35">
      <c r="A358" s="1" t="s">
        <v>4712</v>
      </c>
      <c r="D358" s="1" t="s">
        <v>4713</v>
      </c>
      <c r="E358" s="56">
        <v>41.594483333333336</v>
      </c>
      <c r="F358" s="56">
        <v>41.594483333333336</v>
      </c>
      <c r="G358" s="56">
        <v>120.78761666666666</v>
      </c>
      <c r="H358" s="56">
        <v>120.78761666666666</v>
      </c>
      <c r="L358" s="1" t="s">
        <v>4728</v>
      </c>
      <c r="M358" s="1" t="s">
        <v>4715</v>
      </c>
      <c r="Q358" s="54">
        <v>125</v>
      </c>
      <c r="AB358" s="50">
        <v>57.24</v>
      </c>
      <c r="AC358" s="50">
        <v>0.69</v>
      </c>
      <c r="AD358" s="1"/>
      <c r="AE358" s="50">
        <v>14.15</v>
      </c>
      <c r="AI358" s="4">
        <v>5.3358140000000001</v>
      </c>
      <c r="AJ358" s="4">
        <v>5.14</v>
      </c>
      <c r="AK358" s="4">
        <v>6.18</v>
      </c>
      <c r="AL358" s="4">
        <v>7.0000000000000007E-2</v>
      </c>
      <c r="AN358" s="4">
        <v>2.82</v>
      </c>
      <c r="AO358" s="4">
        <v>3.89</v>
      </c>
      <c r="AP358" s="4">
        <v>0.35</v>
      </c>
      <c r="BF358" s="4">
        <v>2.06</v>
      </c>
      <c r="BT358" s="4">
        <v>22</v>
      </c>
      <c r="BU358" s="4">
        <v>2.31</v>
      </c>
      <c r="CH358" s="4">
        <v>14</v>
      </c>
      <c r="CI358" s="1"/>
      <c r="CJ358" s="4">
        <v>99</v>
      </c>
      <c r="CK358" s="4">
        <v>389</v>
      </c>
      <c r="CN358" s="4">
        <v>32</v>
      </c>
      <c r="CO358" s="4">
        <v>205</v>
      </c>
      <c r="CP358" s="4">
        <v>21</v>
      </c>
      <c r="CQ358" s="4">
        <v>63</v>
      </c>
      <c r="CR358" s="4">
        <v>20</v>
      </c>
      <c r="CS358" s="4">
        <v>1.1299999999999999</v>
      </c>
      <c r="CW358" s="4">
        <v>75</v>
      </c>
      <c r="CX358" s="4">
        <v>1092</v>
      </c>
      <c r="CY358" s="4">
        <v>13</v>
      </c>
      <c r="CZ358" s="4">
        <v>179</v>
      </c>
      <c r="DA358" s="4">
        <v>10</v>
      </c>
      <c r="DM358" s="4">
        <v>1.02</v>
      </c>
      <c r="DN358" s="4">
        <v>1090</v>
      </c>
      <c r="DO358" s="4">
        <v>37</v>
      </c>
      <c r="DP358" s="4">
        <v>70</v>
      </c>
      <c r="DQ358" s="4">
        <v>8</v>
      </c>
      <c r="DR358" s="4">
        <v>30</v>
      </c>
      <c r="DS358" s="4">
        <v>4.8899999999999997</v>
      </c>
      <c r="DT358" s="4">
        <v>1.4</v>
      </c>
      <c r="DU358" s="4">
        <v>3.59</v>
      </c>
      <c r="DV358" s="4">
        <v>0.51</v>
      </c>
      <c r="DW358" s="4">
        <v>2.4300000000000002</v>
      </c>
      <c r="DX358" s="4">
        <v>0.44</v>
      </c>
      <c r="DY358" s="4">
        <v>1.17</v>
      </c>
      <c r="DZ358" s="4">
        <v>0.16</v>
      </c>
      <c r="EA358" s="4">
        <v>1.0900000000000001</v>
      </c>
      <c r="EB358" s="4">
        <v>0.16</v>
      </c>
      <c r="EC358" s="4">
        <v>4.04</v>
      </c>
      <c r="ED358" s="4">
        <v>0.54</v>
      </c>
      <c r="EM358" s="4">
        <v>15</v>
      </c>
      <c r="EN358" s="1"/>
      <c r="EO358" s="4">
        <v>6.96</v>
      </c>
      <c r="EP358" s="4">
        <v>1.25</v>
      </c>
      <c r="FP358" s="1" t="s">
        <v>4716</v>
      </c>
    </row>
    <row r="359" spans="1:172" x14ac:dyDescent="0.35">
      <c r="A359" s="1" t="s">
        <v>4712</v>
      </c>
      <c r="D359" s="1" t="s">
        <v>4713</v>
      </c>
      <c r="E359" s="56">
        <v>41.594099999999997</v>
      </c>
      <c r="F359" s="56">
        <v>41.594099999999997</v>
      </c>
      <c r="G359" s="56">
        <v>120.78843333333333</v>
      </c>
      <c r="H359" s="56">
        <v>120.78843333333333</v>
      </c>
      <c r="L359" s="1" t="s">
        <v>4729</v>
      </c>
      <c r="M359" s="1" t="s">
        <v>4715</v>
      </c>
      <c r="Q359" s="54">
        <v>125</v>
      </c>
      <c r="AB359" s="50">
        <v>56.99</v>
      </c>
      <c r="AC359" s="50">
        <v>0.76</v>
      </c>
      <c r="AD359" s="1"/>
      <c r="AE359" s="50">
        <v>14.64</v>
      </c>
      <c r="AI359" s="4">
        <v>5.7227280000000009</v>
      </c>
      <c r="AJ359" s="4">
        <v>5.45</v>
      </c>
      <c r="AK359" s="4">
        <v>6.16</v>
      </c>
      <c r="AL359" s="4">
        <v>7.0000000000000007E-2</v>
      </c>
      <c r="AN359" s="4">
        <v>2.69</v>
      </c>
      <c r="AO359" s="4">
        <v>4.1900000000000004</v>
      </c>
      <c r="AP359" s="4">
        <v>0.54</v>
      </c>
      <c r="BF359" s="4">
        <v>1.94</v>
      </c>
      <c r="BT359" s="4">
        <v>36</v>
      </c>
      <c r="BU359" s="4">
        <v>2.33</v>
      </c>
      <c r="CH359" s="4">
        <v>16</v>
      </c>
      <c r="CI359" s="1"/>
      <c r="CJ359" s="4">
        <v>125</v>
      </c>
      <c r="CK359" s="4">
        <v>366</v>
      </c>
      <c r="CN359" s="4">
        <v>37</v>
      </c>
      <c r="CO359" s="4">
        <v>194</v>
      </c>
      <c r="CP359" s="4">
        <v>41</v>
      </c>
      <c r="CQ359" s="4">
        <v>76</v>
      </c>
      <c r="CR359" s="4">
        <v>21</v>
      </c>
      <c r="CS359" s="4">
        <v>1.2</v>
      </c>
      <c r="CW359" s="4">
        <v>70</v>
      </c>
      <c r="CX359" s="4">
        <v>1217</v>
      </c>
      <c r="CY359" s="4">
        <v>14</v>
      </c>
      <c r="CZ359" s="4">
        <v>175</v>
      </c>
      <c r="DA359" s="4">
        <v>11</v>
      </c>
      <c r="DM359" s="4">
        <v>1.77</v>
      </c>
      <c r="DN359" s="4">
        <v>1171</v>
      </c>
      <c r="DO359" s="4">
        <v>35</v>
      </c>
      <c r="DP359" s="4">
        <v>70</v>
      </c>
      <c r="DQ359" s="4">
        <v>8</v>
      </c>
      <c r="DR359" s="4">
        <v>31</v>
      </c>
      <c r="DS359" s="4">
        <v>4.9400000000000004</v>
      </c>
      <c r="DT359" s="4">
        <v>1.43</v>
      </c>
      <c r="DU359" s="4">
        <v>3.62</v>
      </c>
      <c r="DV359" s="4">
        <v>0.51</v>
      </c>
      <c r="DW359" s="4">
        <v>2.4900000000000002</v>
      </c>
      <c r="DX359" s="4">
        <v>0.44</v>
      </c>
      <c r="DY359" s="4">
        <v>1.19</v>
      </c>
      <c r="DZ359" s="4">
        <v>0.16</v>
      </c>
      <c r="EA359" s="4">
        <v>1.1100000000000001</v>
      </c>
      <c r="EB359" s="4">
        <v>0.17</v>
      </c>
      <c r="EC359" s="4">
        <v>4.0599999999999996</v>
      </c>
      <c r="ED359" s="4">
        <v>0.5</v>
      </c>
      <c r="EM359" s="4">
        <v>16</v>
      </c>
      <c r="EN359" s="1"/>
      <c r="EO359" s="4">
        <v>6.56</v>
      </c>
      <c r="EP359" s="4">
        <v>1.63</v>
      </c>
      <c r="FP359" s="1" t="s">
        <v>4716</v>
      </c>
    </row>
    <row r="360" spans="1:172" x14ac:dyDescent="0.35">
      <c r="A360" s="1" t="s">
        <v>4712</v>
      </c>
      <c r="D360" s="1" t="s">
        <v>4713</v>
      </c>
      <c r="E360" s="56">
        <v>41.593566666666668</v>
      </c>
      <c r="F360" s="56">
        <v>41.593566666666668</v>
      </c>
      <c r="G360" s="56">
        <v>120.78888333333333</v>
      </c>
      <c r="H360" s="56">
        <v>120.78888333333333</v>
      </c>
      <c r="L360" s="1" t="s">
        <v>4730</v>
      </c>
      <c r="M360" s="1" t="s">
        <v>4715</v>
      </c>
      <c r="Q360" s="54">
        <v>125</v>
      </c>
      <c r="AB360" s="50">
        <v>57.34</v>
      </c>
      <c r="AC360" s="50">
        <v>0.75</v>
      </c>
      <c r="AD360" s="1"/>
      <c r="AE360" s="50">
        <v>14.75</v>
      </c>
      <c r="AI360" s="4">
        <v>5.7587200000000003</v>
      </c>
      <c r="AJ360" s="4">
        <v>5.3</v>
      </c>
      <c r="AK360" s="4">
        <v>6.36</v>
      </c>
      <c r="AL360" s="4">
        <v>7.0000000000000007E-2</v>
      </c>
      <c r="AN360" s="4">
        <v>2.58</v>
      </c>
      <c r="AO360" s="4">
        <v>4.07</v>
      </c>
      <c r="AP360" s="4">
        <v>0.47</v>
      </c>
      <c r="BF360" s="4">
        <v>1.49</v>
      </c>
      <c r="BT360" s="4">
        <v>29</v>
      </c>
      <c r="BU360" s="4">
        <v>2.33</v>
      </c>
      <c r="CH360" s="4">
        <v>15</v>
      </c>
      <c r="CI360" s="1"/>
      <c r="CJ360" s="4">
        <v>124</v>
      </c>
      <c r="CK360" s="4">
        <v>376</v>
      </c>
      <c r="CN360" s="4">
        <v>37</v>
      </c>
      <c r="CO360" s="4">
        <v>207</v>
      </c>
      <c r="CP360" s="4">
        <v>41</v>
      </c>
      <c r="CQ360" s="4">
        <v>74</v>
      </c>
      <c r="CR360" s="4">
        <v>21</v>
      </c>
      <c r="CS360" s="4">
        <v>1.23</v>
      </c>
      <c r="CW360" s="4">
        <v>73</v>
      </c>
      <c r="CX360" s="4">
        <v>992</v>
      </c>
      <c r="CY360" s="4">
        <v>14</v>
      </c>
      <c r="CZ360" s="4">
        <v>169</v>
      </c>
      <c r="DA360" s="4">
        <v>11</v>
      </c>
      <c r="DM360" s="4">
        <v>1.24</v>
      </c>
      <c r="DN360" s="4">
        <v>1044</v>
      </c>
      <c r="DO360" s="4">
        <v>32</v>
      </c>
      <c r="DP360" s="4">
        <v>63</v>
      </c>
      <c r="DQ360" s="4">
        <v>7.1</v>
      </c>
      <c r="DR360" s="4">
        <v>27</v>
      </c>
      <c r="DS360" s="4">
        <v>4.5</v>
      </c>
      <c r="DT360" s="4">
        <v>1.33</v>
      </c>
      <c r="DU360" s="4">
        <v>3.42</v>
      </c>
      <c r="DV360" s="4">
        <v>0.49</v>
      </c>
      <c r="DW360" s="4">
        <v>2.41</v>
      </c>
      <c r="DX360" s="4">
        <v>0.44</v>
      </c>
      <c r="DY360" s="4">
        <v>1.19</v>
      </c>
      <c r="DZ360" s="4">
        <v>0.16</v>
      </c>
      <c r="EA360" s="4">
        <v>1.1299999999999999</v>
      </c>
      <c r="EB360" s="4">
        <v>0.17</v>
      </c>
      <c r="EC360" s="4">
        <v>3.94</v>
      </c>
      <c r="ED360" s="4">
        <v>0.51</v>
      </c>
      <c r="EM360" s="4">
        <v>15</v>
      </c>
      <c r="EN360" s="1"/>
      <c r="EO360" s="4">
        <v>6.3</v>
      </c>
      <c r="EP360" s="4">
        <v>1.54</v>
      </c>
      <c r="FP360" s="1" t="s">
        <v>4716</v>
      </c>
    </row>
    <row r="361" spans="1:172" x14ac:dyDescent="0.35">
      <c r="A361" s="1" t="s">
        <v>4712</v>
      </c>
      <c r="D361" s="1" t="s">
        <v>4713</v>
      </c>
      <c r="E361" s="56">
        <v>41.59375</v>
      </c>
      <c r="F361" s="56">
        <v>41.59375</v>
      </c>
      <c r="G361" s="56">
        <v>120.7889</v>
      </c>
      <c r="H361" s="56">
        <v>120.7889</v>
      </c>
      <c r="L361" s="1" t="s">
        <v>4731</v>
      </c>
      <c r="M361" s="1" t="s">
        <v>4715</v>
      </c>
      <c r="Q361" s="54">
        <v>125</v>
      </c>
      <c r="AB361" s="50">
        <v>57.6</v>
      </c>
      <c r="AC361" s="50">
        <v>0.75</v>
      </c>
      <c r="AD361" s="1"/>
      <c r="AE361" s="50">
        <v>14.84</v>
      </c>
      <c r="AI361" s="4">
        <v>5.6867360000000007</v>
      </c>
      <c r="AJ361" s="4">
        <v>5.32</v>
      </c>
      <c r="AK361" s="4">
        <v>6.28</v>
      </c>
      <c r="AL361" s="4">
        <v>7.0000000000000007E-2</v>
      </c>
      <c r="AN361" s="4">
        <v>2.61</v>
      </c>
      <c r="AO361" s="4">
        <v>4.01</v>
      </c>
      <c r="AP361" s="4">
        <v>0.46</v>
      </c>
      <c r="BF361" s="4">
        <v>1.33</v>
      </c>
      <c r="BT361" s="4">
        <v>28</v>
      </c>
      <c r="BU361" s="4">
        <v>2.4700000000000002</v>
      </c>
      <c r="CH361" s="4">
        <v>16</v>
      </c>
      <c r="CI361" s="1"/>
      <c r="CJ361" s="4">
        <v>125</v>
      </c>
      <c r="CK361" s="4">
        <v>361</v>
      </c>
      <c r="CN361" s="4">
        <v>35</v>
      </c>
      <c r="CO361" s="4">
        <v>200</v>
      </c>
      <c r="CP361" s="4">
        <v>40</v>
      </c>
      <c r="CQ361" s="4">
        <v>74</v>
      </c>
      <c r="CR361" s="4">
        <v>21</v>
      </c>
      <c r="CS361" s="4">
        <v>1.28</v>
      </c>
      <c r="CW361" s="4">
        <v>75</v>
      </c>
      <c r="CX361" s="4">
        <v>1006</v>
      </c>
      <c r="CY361" s="4">
        <v>14</v>
      </c>
      <c r="CZ361" s="4">
        <v>175</v>
      </c>
      <c r="DA361" s="4">
        <v>11</v>
      </c>
      <c r="DM361" s="4">
        <v>1.24</v>
      </c>
      <c r="DN361" s="4">
        <v>1035</v>
      </c>
      <c r="DO361" s="4">
        <v>32</v>
      </c>
      <c r="DP361" s="4">
        <v>63</v>
      </c>
      <c r="DQ361" s="4">
        <v>7.2</v>
      </c>
      <c r="DR361" s="4">
        <v>27</v>
      </c>
      <c r="DS361" s="4">
        <v>4.54</v>
      </c>
      <c r="DT361" s="4">
        <v>1.32</v>
      </c>
      <c r="DU361" s="4">
        <v>3.45</v>
      </c>
      <c r="DV361" s="4">
        <v>0.49</v>
      </c>
      <c r="DW361" s="4">
        <v>2.4300000000000002</v>
      </c>
      <c r="DX361" s="4">
        <v>0.44</v>
      </c>
      <c r="DY361" s="4">
        <v>1.21</v>
      </c>
      <c r="DZ361" s="4">
        <v>0.16</v>
      </c>
      <c r="EA361" s="4">
        <v>1.1200000000000001</v>
      </c>
      <c r="EB361" s="4">
        <v>0.17</v>
      </c>
      <c r="EC361" s="4">
        <v>3.94</v>
      </c>
      <c r="ED361" s="4">
        <v>0.5</v>
      </c>
      <c r="EM361" s="4">
        <v>15</v>
      </c>
      <c r="EN361" s="1"/>
      <c r="EO361" s="4">
        <v>6.41</v>
      </c>
      <c r="EP361" s="4">
        <v>1.54</v>
      </c>
      <c r="FP361" s="1" t="s">
        <v>4716</v>
      </c>
    </row>
    <row r="362" spans="1:172" x14ac:dyDescent="0.35">
      <c r="A362" s="1" t="s">
        <v>4712</v>
      </c>
      <c r="D362" s="1" t="s">
        <v>4713</v>
      </c>
      <c r="E362" s="56">
        <v>41.593499999999999</v>
      </c>
      <c r="F362" s="56">
        <v>41.593499999999999</v>
      </c>
      <c r="G362" s="56">
        <v>120.78976666666667</v>
      </c>
      <c r="H362" s="56">
        <v>120.78976666666667</v>
      </c>
      <c r="L362" s="1" t="s">
        <v>4732</v>
      </c>
      <c r="M362" s="1" t="s">
        <v>4715</v>
      </c>
      <c r="Q362" s="54">
        <v>125</v>
      </c>
      <c r="AB362" s="50">
        <v>57.63</v>
      </c>
      <c r="AC362" s="50">
        <v>0.74</v>
      </c>
      <c r="AD362" s="1"/>
      <c r="AE362" s="50">
        <v>14.99</v>
      </c>
      <c r="AI362" s="4">
        <v>5.4977780000000003</v>
      </c>
      <c r="AJ362" s="4">
        <v>5.26</v>
      </c>
      <c r="AK362" s="4">
        <v>5.94</v>
      </c>
      <c r="AL362" s="4">
        <v>0.06</v>
      </c>
      <c r="AN362" s="4">
        <v>2.62</v>
      </c>
      <c r="AO362" s="4">
        <v>4.1500000000000004</v>
      </c>
      <c r="AP362" s="4">
        <v>0.47</v>
      </c>
      <c r="BF362" s="4">
        <v>1.58</v>
      </c>
      <c r="BT362" s="4">
        <v>27</v>
      </c>
      <c r="BU362" s="4">
        <v>2.37</v>
      </c>
      <c r="CH362" s="4">
        <v>16</v>
      </c>
      <c r="CI362" s="1"/>
      <c r="CJ362" s="4">
        <v>118</v>
      </c>
      <c r="CK362" s="4">
        <v>359</v>
      </c>
      <c r="CN362" s="4">
        <v>39</v>
      </c>
      <c r="CO362" s="4">
        <v>183</v>
      </c>
      <c r="CP362" s="4">
        <v>35</v>
      </c>
      <c r="CQ362" s="4">
        <v>72</v>
      </c>
      <c r="CR362" s="4">
        <v>21</v>
      </c>
      <c r="CS362" s="4">
        <v>1.26</v>
      </c>
      <c r="CW362" s="4">
        <v>73</v>
      </c>
      <c r="CX362" s="4">
        <v>973</v>
      </c>
      <c r="CY362" s="4">
        <v>13</v>
      </c>
      <c r="CZ362" s="4">
        <v>171</v>
      </c>
      <c r="DA362" s="4">
        <v>10</v>
      </c>
      <c r="DM362" s="4">
        <v>1.06</v>
      </c>
      <c r="DN362" s="4">
        <v>1041</v>
      </c>
      <c r="DO362" s="4">
        <v>32</v>
      </c>
      <c r="DP362" s="4">
        <v>62</v>
      </c>
      <c r="DQ362" s="4">
        <v>7.1</v>
      </c>
      <c r="DR362" s="4">
        <v>27</v>
      </c>
      <c r="DS362" s="4">
        <v>4.49</v>
      </c>
      <c r="DT362" s="4">
        <v>1.32</v>
      </c>
      <c r="DU362" s="4">
        <v>3.43</v>
      </c>
      <c r="DV362" s="4">
        <v>0.49</v>
      </c>
      <c r="DW362" s="4">
        <v>2.41</v>
      </c>
      <c r="DX362" s="4">
        <v>0.44</v>
      </c>
      <c r="DY362" s="4">
        <v>1.1599999999999999</v>
      </c>
      <c r="DZ362" s="4">
        <v>0.16</v>
      </c>
      <c r="EA362" s="4">
        <v>1.07</v>
      </c>
      <c r="EB362" s="4">
        <v>0.16</v>
      </c>
      <c r="EC362" s="4">
        <v>3.94</v>
      </c>
      <c r="ED362" s="4">
        <v>0.5</v>
      </c>
      <c r="EM362" s="4">
        <v>15</v>
      </c>
      <c r="EN362" s="1"/>
      <c r="EO362" s="4">
        <v>6.34</v>
      </c>
      <c r="EP362" s="4">
        <v>1.41</v>
      </c>
      <c r="FP362" s="1" t="s">
        <v>4716</v>
      </c>
    </row>
    <row r="363" spans="1:172" x14ac:dyDescent="0.35">
      <c r="A363" s="1" t="s">
        <v>4712</v>
      </c>
      <c r="D363" s="1" t="s">
        <v>4713</v>
      </c>
      <c r="E363" s="56">
        <v>41.59375</v>
      </c>
      <c r="F363" s="56">
        <v>41.59375</v>
      </c>
      <c r="G363" s="56">
        <v>120.79023333333333</v>
      </c>
      <c r="H363" s="56">
        <v>120.79023333333333</v>
      </c>
      <c r="L363" s="1" t="s">
        <v>4733</v>
      </c>
      <c r="M363" s="1" t="s">
        <v>4715</v>
      </c>
      <c r="Q363" s="54">
        <v>125</v>
      </c>
      <c r="AB363" s="50">
        <v>57.69</v>
      </c>
      <c r="AC363" s="50">
        <v>0.74</v>
      </c>
      <c r="AD363" s="1"/>
      <c r="AE363" s="50">
        <v>14.82</v>
      </c>
      <c r="AI363" s="4">
        <v>5.6957340000000007</v>
      </c>
      <c r="AJ363" s="4">
        <v>5.23</v>
      </c>
      <c r="AK363" s="4">
        <v>6.59</v>
      </c>
      <c r="AL363" s="4">
        <v>0.08</v>
      </c>
      <c r="AN363" s="4">
        <v>2.6</v>
      </c>
      <c r="AO363" s="4">
        <v>4.05</v>
      </c>
      <c r="AP363" s="4">
        <v>0.46</v>
      </c>
      <c r="BF363" s="4">
        <v>1.17</v>
      </c>
      <c r="BT363" s="4">
        <v>26</v>
      </c>
      <c r="BU363" s="4">
        <v>2.37</v>
      </c>
      <c r="CH363" s="4">
        <v>15</v>
      </c>
      <c r="CI363" s="1"/>
      <c r="CJ363" s="4">
        <v>122</v>
      </c>
      <c r="CK363" s="4">
        <v>377</v>
      </c>
      <c r="CN363" s="4">
        <v>39</v>
      </c>
      <c r="CO363" s="4">
        <v>201</v>
      </c>
      <c r="CP363" s="4">
        <v>37</v>
      </c>
      <c r="CQ363" s="4">
        <v>71</v>
      </c>
      <c r="CR363" s="4">
        <v>21</v>
      </c>
      <c r="CS363" s="4">
        <v>1.25</v>
      </c>
      <c r="CW363" s="4">
        <v>76</v>
      </c>
      <c r="CX363" s="4">
        <v>966</v>
      </c>
      <c r="CY363" s="4">
        <v>14</v>
      </c>
      <c r="CZ363" s="4">
        <v>170</v>
      </c>
      <c r="DA363" s="4">
        <v>10</v>
      </c>
      <c r="DM363" s="4">
        <v>1.1599999999999999</v>
      </c>
      <c r="DN363" s="4">
        <v>1020</v>
      </c>
      <c r="DO363" s="4">
        <v>32</v>
      </c>
      <c r="DP363" s="4">
        <v>62</v>
      </c>
      <c r="DQ363" s="4">
        <v>7</v>
      </c>
      <c r="DR363" s="4">
        <v>27</v>
      </c>
      <c r="DS363" s="4">
        <v>4.41</v>
      </c>
      <c r="DT363" s="4">
        <v>1.3</v>
      </c>
      <c r="DU363" s="4">
        <v>3.35</v>
      </c>
      <c r="DV363" s="4">
        <v>0.48</v>
      </c>
      <c r="DW363" s="4">
        <v>2.4</v>
      </c>
      <c r="DX363" s="4">
        <v>0.44</v>
      </c>
      <c r="DY363" s="4">
        <v>1.17</v>
      </c>
      <c r="DZ363" s="4">
        <v>0.16</v>
      </c>
      <c r="EA363" s="4">
        <v>1.1000000000000001</v>
      </c>
      <c r="EB363" s="4">
        <v>0.16</v>
      </c>
      <c r="EC363" s="4">
        <v>3.87</v>
      </c>
      <c r="ED363" s="4">
        <v>0.5</v>
      </c>
      <c r="EM363" s="4">
        <v>15</v>
      </c>
      <c r="EN363" s="1"/>
      <c r="EO363" s="4">
        <v>6.26</v>
      </c>
      <c r="EP363" s="4">
        <v>1.53</v>
      </c>
      <c r="FP363" s="1" t="s">
        <v>4716</v>
      </c>
    </row>
    <row r="364" spans="1:172" x14ac:dyDescent="0.35">
      <c r="A364" s="1" t="s">
        <v>4712</v>
      </c>
      <c r="D364" s="1" t="s">
        <v>4713</v>
      </c>
      <c r="E364" s="56">
        <v>41.593116666666667</v>
      </c>
      <c r="F364" s="56">
        <v>41.593116666666667</v>
      </c>
      <c r="G364" s="56">
        <v>120.79286666666667</v>
      </c>
      <c r="H364" s="56">
        <v>120.79286666666667</v>
      </c>
      <c r="L364" s="1" t="s">
        <v>4734</v>
      </c>
      <c r="M364" s="1" t="s">
        <v>4715</v>
      </c>
      <c r="Q364" s="54">
        <v>125</v>
      </c>
      <c r="AB364" s="50">
        <v>57.13</v>
      </c>
      <c r="AC364" s="50">
        <v>0.77</v>
      </c>
      <c r="AD364" s="1"/>
      <c r="AE364" s="50">
        <v>14.71</v>
      </c>
      <c r="AI364" s="4">
        <v>5.6957340000000007</v>
      </c>
      <c r="AJ364" s="4">
        <v>5.52</v>
      </c>
      <c r="AK364" s="4">
        <v>6</v>
      </c>
      <c r="AL364" s="4">
        <v>7.0000000000000007E-2</v>
      </c>
      <c r="AN364" s="4">
        <v>2.69</v>
      </c>
      <c r="AO364" s="4">
        <v>4.13</v>
      </c>
      <c r="AP364" s="4">
        <v>0.54</v>
      </c>
      <c r="BF364" s="4">
        <v>1.89</v>
      </c>
      <c r="BT364" s="4">
        <v>25</v>
      </c>
      <c r="BU364" s="4">
        <v>2.1800000000000002</v>
      </c>
      <c r="CH364" s="4">
        <v>17</v>
      </c>
      <c r="CI364" s="1"/>
      <c r="CJ364" s="4">
        <v>134</v>
      </c>
      <c r="CK364" s="4">
        <v>391</v>
      </c>
      <c r="CN364" s="4">
        <v>37</v>
      </c>
      <c r="CO364" s="4">
        <v>194</v>
      </c>
      <c r="CP364" s="4">
        <v>46</v>
      </c>
      <c r="CQ364" s="4">
        <v>85</v>
      </c>
      <c r="CR364" s="4">
        <v>22</v>
      </c>
      <c r="CS364" s="4">
        <v>1.35</v>
      </c>
      <c r="CW364" s="4">
        <v>75</v>
      </c>
      <c r="CX364" s="4">
        <v>1218</v>
      </c>
      <c r="CY364" s="4">
        <v>14</v>
      </c>
      <c r="CZ364" s="4">
        <v>177</v>
      </c>
      <c r="DA364" s="4">
        <v>11</v>
      </c>
      <c r="DM364" s="4">
        <v>1.82</v>
      </c>
      <c r="DN364" s="4">
        <v>1116</v>
      </c>
      <c r="DO364" s="4">
        <v>35</v>
      </c>
      <c r="DP364" s="4">
        <v>69</v>
      </c>
      <c r="DQ364" s="4">
        <v>7.9</v>
      </c>
      <c r="DR364" s="4">
        <v>30</v>
      </c>
      <c r="DS364" s="4">
        <v>4.87</v>
      </c>
      <c r="DT364" s="4">
        <v>1.42</v>
      </c>
      <c r="DU364" s="4">
        <v>3.59</v>
      </c>
      <c r="DV364" s="4">
        <v>0.51</v>
      </c>
      <c r="DW364" s="4">
        <v>2.48</v>
      </c>
      <c r="DX364" s="4">
        <v>0.45</v>
      </c>
      <c r="DY364" s="4">
        <v>1.21</v>
      </c>
      <c r="DZ364" s="4">
        <v>0.16</v>
      </c>
      <c r="EA364" s="4">
        <v>1.1000000000000001</v>
      </c>
      <c r="EB364" s="4">
        <v>0.16</v>
      </c>
      <c r="EC364" s="4">
        <v>4.07</v>
      </c>
      <c r="ED364" s="4">
        <v>0.5</v>
      </c>
      <c r="EM364" s="4">
        <v>18</v>
      </c>
      <c r="EN364" s="1"/>
      <c r="EO364" s="4">
        <v>6.79</v>
      </c>
      <c r="EP364" s="4">
        <v>1.64</v>
      </c>
      <c r="FP364" s="1" t="s">
        <v>4716</v>
      </c>
    </row>
    <row r="365" spans="1:172" x14ac:dyDescent="0.35">
      <c r="A365" s="1" t="s">
        <v>4712</v>
      </c>
      <c r="D365" s="1" t="s">
        <v>4713</v>
      </c>
      <c r="E365" s="56">
        <v>41.591616666666667</v>
      </c>
      <c r="F365" s="56">
        <v>41.591616666666667</v>
      </c>
      <c r="G365" s="56">
        <v>120.79245</v>
      </c>
      <c r="H365" s="56">
        <v>120.79245</v>
      </c>
      <c r="L365" s="1" t="s">
        <v>4735</v>
      </c>
      <c r="M365" s="1" t="s">
        <v>4715</v>
      </c>
      <c r="Q365" s="54">
        <v>125</v>
      </c>
      <c r="AB365" s="50">
        <v>56.38</v>
      </c>
      <c r="AC365" s="50">
        <v>0.76</v>
      </c>
      <c r="AD365" s="1"/>
      <c r="AE365" s="50">
        <v>14.9</v>
      </c>
      <c r="AI365" s="4">
        <v>5.8037100000000006</v>
      </c>
      <c r="AJ365" s="4">
        <v>5.65</v>
      </c>
      <c r="AK365" s="4">
        <v>5.51</v>
      </c>
      <c r="AL365" s="4">
        <v>0.1</v>
      </c>
      <c r="AN365" s="4">
        <v>2.71</v>
      </c>
      <c r="AO365" s="4">
        <v>4.0199999999999996</v>
      </c>
      <c r="AP365" s="4">
        <v>0.54</v>
      </c>
      <c r="BF365" s="4">
        <v>2.52</v>
      </c>
      <c r="BT365" s="4">
        <v>23</v>
      </c>
      <c r="BU365" s="4">
        <v>2.15</v>
      </c>
      <c r="CH365" s="4">
        <v>16</v>
      </c>
      <c r="CI365" s="1"/>
      <c r="CJ365" s="4">
        <v>130</v>
      </c>
      <c r="CK365" s="4">
        <v>386</v>
      </c>
      <c r="CN365" s="4">
        <v>33</v>
      </c>
      <c r="CO365" s="4">
        <v>185</v>
      </c>
      <c r="CP365" s="4">
        <v>40</v>
      </c>
      <c r="CQ365" s="4">
        <v>77</v>
      </c>
      <c r="CR365" s="4">
        <v>22</v>
      </c>
      <c r="CS365" s="4">
        <v>1.1100000000000001</v>
      </c>
      <c r="CW365" s="4">
        <v>73</v>
      </c>
      <c r="CX365" s="4">
        <v>1135</v>
      </c>
      <c r="CY365" s="4">
        <v>14</v>
      </c>
      <c r="CZ365" s="4">
        <v>175</v>
      </c>
      <c r="DA365" s="4">
        <v>11</v>
      </c>
      <c r="DM365" s="4">
        <v>1.07</v>
      </c>
      <c r="DN365" s="4">
        <v>1066</v>
      </c>
      <c r="DO365" s="4">
        <v>34</v>
      </c>
      <c r="DP365" s="4">
        <v>67</v>
      </c>
      <c r="DQ365" s="4">
        <v>7.7</v>
      </c>
      <c r="DR365" s="4">
        <v>30</v>
      </c>
      <c r="DS365" s="4">
        <v>4.78</v>
      </c>
      <c r="DT365" s="4">
        <v>1.38</v>
      </c>
      <c r="DU365" s="4">
        <v>3.53</v>
      </c>
      <c r="DV365" s="4">
        <v>0.5</v>
      </c>
      <c r="DW365" s="4">
        <v>2.48</v>
      </c>
      <c r="DX365" s="4">
        <v>0.44</v>
      </c>
      <c r="DY365" s="4">
        <v>1.19</v>
      </c>
      <c r="DZ365" s="4">
        <v>0.16</v>
      </c>
      <c r="EA365" s="4">
        <v>1.1000000000000001</v>
      </c>
      <c r="EB365" s="4">
        <v>0.17</v>
      </c>
      <c r="EC365" s="4">
        <v>4</v>
      </c>
      <c r="ED365" s="4">
        <v>0.5</v>
      </c>
      <c r="EM365" s="4">
        <v>16</v>
      </c>
      <c r="EN365" s="1"/>
      <c r="EO365" s="4">
        <v>6.66</v>
      </c>
      <c r="EP365" s="4">
        <v>1.56</v>
      </c>
      <c r="FP365" s="1" t="s">
        <v>4716</v>
      </c>
    </row>
    <row r="366" spans="1:172" x14ac:dyDescent="0.35">
      <c r="A366" s="1" t="s">
        <v>4712</v>
      </c>
      <c r="D366" s="1" t="s">
        <v>4713</v>
      </c>
      <c r="E366" s="56">
        <v>41.591850000000001</v>
      </c>
      <c r="F366" s="56">
        <v>41.591850000000001</v>
      </c>
      <c r="G366" s="56">
        <v>120.79165</v>
      </c>
      <c r="H366" s="56">
        <v>120.79165</v>
      </c>
      <c r="L366" s="1" t="s">
        <v>4736</v>
      </c>
      <c r="M366" s="1" t="s">
        <v>4715</v>
      </c>
      <c r="Q366" s="54">
        <v>125</v>
      </c>
      <c r="AB366" s="50">
        <v>56.62</v>
      </c>
      <c r="AC366" s="50">
        <v>0.78</v>
      </c>
      <c r="AD366" s="1"/>
      <c r="AE366" s="50">
        <v>15.43</v>
      </c>
      <c r="AI366" s="4">
        <v>5.7047319999999999</v>
      </c>
      <c r="AJ366" s="4">
        <v>5.6</v>
      </c>
      <c r="AK366" s="4">
        <v>5.5</v>
      </c>
      <c r="AL366" s="4">
        <v>0.08</v>
      </c>
      <c r="AN366" s="4">
        <v>2.84</v>
      </c>
      <c r="AO366" s="4">
        <v>4.16</v>
      </c>
      <c r="AP366" s="4">
        <v>0.57999999999999996</v>
      </c>
      <c r="BF366" s="4">
        <v>2.34</v>
      </c>
      <c r="BT366" s="4">
        <v>22</v>
      </c>
      <c r="BU366" s="4">
        <v>2.4</v>
      </c>
      <c r="CH366" s="4">
        <v>17</v>
      </c>
      <c r="CI366" s="1"/>
      <c r="CJ366" s="4">
        <v>132</v>
      </c>
      <c r="CK366" s="4">
        <v>416</v>
      </c>
      <c r="CN366" s="4">
        <v>33</v>
      </c>
      <c r="CO366" s="4">
        <v>204</v>
      </c>
      <c r="CP366" s="4">
        <v>50</v>
      </c>
      <c r="CQ366" s="4">
        <v>84</v>
      </c>
      <c r="CR366" s="4">
        <v>23</v>
      </c>
      <c r="CS366" s="4">
        <v>1.35</v>
      </c>
      <c r="CW366" s="4">
        <v>73</v>
      </c>
      <c r="CX366" s="4">
        <v>1323</v>
      </c>
      <c r="CY366" s="4">
        <v>15</v>
      </c>
      <c r="CZ366" s="4">
        <v>191</v>
      </c>
      <c r="DA366" s="4">
        <v>11</v>
      </c>
      <c r="DM366" s="4">
        <v>0.84</v>
      </c>
      <c r="DN366" s="4">
        <v>1161</v>
      </c>
      <c r="DO366" s="4">
        <v>39</v>
      </c>
      <c r="DP366" s="4">
        <v>75</v>
      </c>
      <c r="DQ366" s="4">
        <v>8.8000000000000007</v>
      </c>
      <c r="DR366" s="4">
        <v>34</v>
      </c>
      <c r="DS366" s="4">
        <v>5.3</v>
      </c>
      <c r="DT366" s="4">
        <v>1.49</v>
      </c>
      <c r="DU366" s="4">
        <v>3.85</v>
      </c>
      <c r="DV366" s="4">
        <v>0.54</v>
      </c>
      <c r="DW366" s="4">
        <v>2.65</v>
      </c>
      <c r="DX366" s="4">
        <v>0.46</v>
      </c>
      <c r="DY366" s="4">
        <v>1.26</v>
      </c>
      <c r="DZ366" s="4">
        <v>0.17</v>
      </c>
      <c r="EA366" s="4">
        <v>1.1399999999999999</v>
      </c>
      <c r="EB366" s="4">
        <v>0.17</v>
      </c>
      <c r="EC366" s="4">
        <v>4.29</v>
      </c>
      <c r="ED366" s="4">
        <v>0.52</v>
      </c>
      <c r="EM366" s="4">
        <v>19</v>
      </c>
      <c r="EN366" s="1"/>
      <c r="EO366" s="4">
        <v>7.28</v>
      </c>
      <c r="EP366" s="4">
        <v>1.45</v>
      </c>
      <c r="FP366" s="1" t="s">
        <v>4716</v>
      </c>
    </row>
    <row r="367" spans="1:172" x14ac:dyDescent="0.35">
      <c r="A367" s="1" t="s">
        <v>4712</v>
      </c>
      <c r="D367" s="1" t="s">
        <v>4713</v>
      </c>
      <c r="E367" s="56">
        <v>41.588533333333331</v>
      </c>
      <c r="F367" s="56">
        <v>41.588533333333331</v>
      </c>
      <c r="G367" s="56">
        <v>120.79223333333333</v>
      </c>
      <c r="H367" s="56">
        <v>120.79223333333333</v>
      </c>
      <c r="L367" s="1" t="s">
        <v>4737</v>
      </c>
      <c r="M367" s="1" t="s">
        <v>4715</v>
      </c>
      <c r="Q367" s="54">
        <v>125</v>
      </c>
      <c r="AB367" s="50">
        <v>55.25</v>
      </c>
      <c r="AC367" s="50">
        <v>1.08</v>
      </c>
      <c r="AD367" s="1"/>
      <c r="AE367" s="50">
        <v>15.59</v>
      </c>
      <c r="AI367" s="4">
        <v>6.5865360000000006</v>
      </c>
      <c r="AJ367" s="4">
        <v>6.84</v>
      </c>
      <c r="AK367" s="4">
        <v>3.56</v>
      </c>
      <c r="AL367" s="4">
        <v>0.08</v>
      </c>
      <c r="AN367" s="4">
        <v>2.73</v>
      </c>
      <c r="AO367" s="4">
        <v>3.93</v>
      </c>
      <c r="AP367" s="4">
        <v>0.56999999999999995</v>
      </c>
      <c r="BF367" s="4">
        <v>2.59</v>
      </c>
      <c r="BT367" s="4">
        <v>18</v>
      </c>
      <c r="BU367" s="4">
        <v>1.87</v>
      </c>
      <c r="CH367" s="4">
        <v>15</v>
      </c>
      <c r="CI367" s="1"/>
      <c r="CJ367" s="4">
        <v>121</v>
      </c>
      <c r="CK367" s="4">
        <v>208</v>
      </c>
      <c r="CN367" s="4">
        <v>35</v>
      </c>
      <c r="CO367" s="4">
        <v>124</v>
      </c>
      <c r="CP367" s="4">
        <v>45</v>
      </c>
      <c r="CQ367" s="4">
        <v>87</v>
      </c>
      <c r="CR367" s="4">
        <v>20</v>
      </c>
      <c r="CS367" s="4">
        <v>1.2</v>
      </c>
      <c r="CW367" s="4">
        <v>62</v>
      </c>
      <c r="CX367" s="4">
        <v>1049</v>
      </c>
      <c r="CY367" s="4">
        <v>18</v>
      </c>
      <c r="CZ367" s="4">
        <v>207</v>
      </c>
      <c r="DA367" s="4">
        <v>13</v>
      </c>
      <c r="DM367" s="4">
        <v>0.73</v>
      </c>
      <c r="DN367" s="4">
        <v>1042</v>
      </c>
      <c r="DO367" s="4">
        <v>47</v>
      </c>
      <c r="DP367" s="4">
        <v>93</v>
      </c>
      <c r="DQ367" s="4">
        <v>10.8</v>
      </c>
      <c r="DR367" s="4">
        <v>42</v>
      </c>
      <c r="DS367" s="4">
        <v>6.71</v>
      </c>
      <c r="DT367" s="4">
        <v>1.85</v>
      </c>
      <c r="DU367" s="4">
        <v>4.97</v>
      </c>
      <c r="DV367" s="4">
        <v>0.7</v>
      </c>
      <c r="DW367" s="4">
        <v>3.37</v>
      </c>
      <c r="DX367" s="4">
        <v>0.59</v>
      </c>
      <c r="DY367" s="4">
        <v>1.57</v>
      </c>
      <c r="DZ367" s="4">
        <v>0.23</v>
      </c>
      <c r="EA367" s="4">
        <v>1.42</v>
      </c>
      <c r="EB367" s="4">
        <v>0.22</v>
      </c>
      <c r="EC367" s="4">
        <v>4.57</v>
      </c>
      <c r="ED367" s="4">
        <v>0.62</v>
      </c>
      <c r="EM367" s="4">
        <v>12</v>
      </c>
      <c r="EN367" s="1"/>
      <c r="EO367" s="4">
        <v>5.07</v>
      </c>
      <c r="EP367" s="4">
        <v>1.1100000000000001</v>
      </c>
      <c r="FP367" s="1" t="s">
        <v>4716</v>
      </c>
    </row>
    <row r="368" spans="1:172" x14ac:dyDescent="0.35">
      <c r="A368" s="1" t="s">
        <v>4738</v>
      </c>
      <c r="D368" s="1" t="s">
        <v>4713</v>
      </c>
      <c r="E368" s="56">
        <v>41.602516666666666</v>
      </c>
      <c r="F368" s="56">
        <v>41.602516666666666</v>
      </c>
      <c r="G368" s="56">
        <v>120.78106666666666</v>
      </c>
      <c r="H368" s="56">
        <v>120.78106666666666</v>
      </c>
      <c r="L368" s="1" t="s">
        <v>4739</v>
      </c>
      <c r="M368" s="1" t="s">
        <v>4740</v>
      </c>
      <c r="Q368" s="54">
        <v>125</v>
      </c>
      <c r="AB368" s="50">
        <v>50.024999999999999</v>
      </c>
      <c r="AC368" s="50">
        <v>0.85</v>
      </c>
      <c r="AD368" s="1"/>
      <c r="AE368" s="1">
        <v>13.074999999999999</v>
      </c>
      <c r="AI368" s="4">
        <v>7.6348029999999998</v>
      </c>
      <c r="AJ368" s="4">
        <v>7.91</v>
      </c>
      <c r="AK368" s="4">
        <v>10.404999999999999</v>
      </c>
      <c r="AL368" s="4">
        <v>0.12</v>
      </c>
      <c r="AM368" s="1"/>
      <c r="AN368" s="4">
        <v>2.5649999999999999</v>
      </c>
      <c r="AO368" s="4">
        <v>2.65</v>
      </c>
      <c r="AP368" s="4">
        <v>0.80500000000000005</v>
      </c>
      <c r="AQ368" s="1"/>
      <c r="BF368" s="4">
        <v>2.67</v>
      </c>
      <c r="CH368" s="4">
        <v>26.050207928059706</v>
      </c>
      <c r="CI368" s="1"/>
      <c r="CJ368" s="4">
        <v>182.62674854099077</v>
      </c>
      <c r="CK368" s="4">
        <v>838.07727955179826</v>
      </c>
      <c r="CL368" s="1"/>
      <c r="CM368" s="1"/>
      <c r="CN368" s="4">
        <v>85.779116412451401</v>
      </c>
      <c r="CO368" s="4">
        <v>205.34432511899811</v>
      </c>
      <c r="CW368" s="4">
        <v>63</v>
      </c>
      <c r="CX368" s="4">
        <v>935</v>
      </c>
      <c r="CY368" s="4">
        <v>23</v>
      </c>
      <c r="CZ368" s="4">
        <v>166.06926516148275</v>
      </c>
      <c r="DA368" s="4">
        <v>8.9732250367116659</v>
      </c>
      <c r="DM368" s="4">
        <v>2.7413977159753742</v>
      </c>
      <c r="DN368" s="4">
        <v>2099.0400639967879</v>
      </c>
      <c r="DO368" s="4">
        <v>62.219387833090522</v>
      </c>
      <c r="DP368" s="4">
        <v>132.69076036427387</v>
      </c>
      <c r="DQ368" s="4">
        <v>16.531847927042712</v>
      </c>
      <c r="DR368" s="4">
        <v>69.795567021594039</v>
      </c>
      <c r="DS368" s="4">
        <v>13.242799259580194</v>
      </c>
      <c r="DT368" s="4">
        <v>3.5342198135215979</v>
      </c>
      <c r="DU368" s="4">
        <v>9.1719486209957033</v>
      </c>
      <c r="DV368" s="4">
        <v>1.2570552486961253</v>
      </c>
      <c r="DW368" s="4">
        <v>5.4546252853550872</v>
      </c>
      <c r="DX368" s="4">
        <v>0.8528437808123539</v>
      </c>
      <c r="DY368" s="4">
        <v>2.0936718476225584</v>
      </c>
      <c r="DZ368" s="4">
        <v>0.25066185275484437</v>
      </c>
      <c r="EA368" s="4">
        <v>1.6494899514828265</v>
      </c>
      <c r="EB368" s="4">
        <v>0.24131593157764261</v>
      </c>
      <c r="EC368" s="4">
        <v>3.8728306916860902</v>
      </c>
      <c r="ED368" s="4">
        <v>0.43503440183704706</v>
      </c>
      <c r="EM368" s="4">
        <v>12.841120151557122</v>
      </c>
      <c r="EN368" s="1"/>
      <c r="EO368" s="4">
        <v>7.7417676282816004</v>
      </c>
      <c r="EP368" s="4">
        <v>1.6528611326155289</v>
      </c>
      <c r="FP368" s="1" t="s">
        <v>4741</v>
      </c>
    </row>
    <row r="369" spans="1:172" x14ac:dyDescent="0.35">
      <c r="A369" s="1" t="s">
        <v>4738</v>
      </c>
      <c r="D369" s="1" t="s">
        <v>4713</v>
      </c>
      <c r="E369" s="56">
        <v>41.602516666666666</v>
      </c>
      <c r="F369" s="56">
        <v>41.602516666666666</v>
      </c>
      <c r="G369" s="56">
        <v>120.78106666666666</v>
      </c>
      <c r="H369" s="56">
        <v>120.78106666666666</v>
      </c>
      <c r="L369" s="1" t="s">
        <v>4742</v>
      </c>
      <c r="M369" s="1" t="s">
        <v>4740</v>
      </c>
      <c r="Q369" s="54">
        <v>125</v>
      </c>
      <c r="AB369" s="50">
        <v>49.9</v>
      </c>
      <c r="AC369" s="50">
        <v>0.86</v>
      </c>
      <c r="AD369" s="1"/>
      <c r="AE369" s="1">
        <v>12.6</v>
      </c>
      <c r="AI369" s="4">
        <v>7.558320000000001</v>
      </c>
      <c r="AJ369" s="4">
        <v>7.3</v>
      </c>
      <c r="AK369" s="4">
        <v>12.29</v>
      </c>
      <c r="AL369" s="4">
        <v>0.12</v>
      </c>
      <c r="AM369" s="1"/>
      <c r="AN369" s="4">
        <v>2.2999999999999998</v>
      </c>
      <c r="AO369" s="4">
        <v>2.69</v>
      </c>
      <c r="AP369" s="4">
        <v>0.67</v>
      </c>
      <c r="AQ369" s="1"/>
      <c r="BF369" s="4">
        <v>2.39</v>
      </c>
      <c r="CH369" s="4">
        <v>24.63301187748851</v>
      </c>
      <c r="CI369" s="1"/>
      <c r="CJ369" s="4">
        <v>169.17084777440235</v>
      </c>
      <c r="CK369" s="4">
        <v>1107.2132934046076</v>
      </c>
      <c r="CL369" s="1"/>
      <c r="CM369" s="1"/>
      <c r="CN369" s="4">
        <v>72.577717079945145</v>
      </c>
      <c r="CO369" s="4">
        <v>357.4782310689294</v>
      </c>
      <c r="CW369" s="4">
        <v>58</v>
      </c>
      <c r="CX369" s="4">
        <v>684</v>
      </c>
      <c r="CY369" s="4">
        <v>20</v>
      </c>
      <c r="CZ369" s="4">
        <v>157.38342113288627</v>
      </c>
      <c r="DA369" s="4">
        <v>9.6696056206415513</v>
      </c>
      <c r="DM369" s="4">
        <v>2.9529864604899307</v>
      </c>
      <c r="DN369" s="4">
        <v>1483.5328129593615</v>
      </c>
      <c r="DO369" s="4">
        <v>53.676798585385271</v>
      </c>
      <c r="DP369" s="4">
        <v>112.90112095281562</v>
      </c>
      <c r="DQ369" s="4">
        <v>14.012444409776764</v>
      </c>
      <c r="DR369" s="4">
        <v>59.314937437726691</v>
      </c>
      <c r="DS369" s="4">
        <v>11.270689203659849</v>
      </c>
      <c r="DT369" s="4">
        <v>2.947026392154553</v>
      </c>
      <c r="DU369" s="4">
        <v>7.950877243422446</v>
      </c>
      <c r="DV369" s="4">
        <v>1.0997631895141193</v>
      </c>
      <c r="DW369" s="4">
        <v>4.8273978342594095</v>
      </c>
      <c r="DX369" s="4">
        <v>0.77667097622071191</v>
      </c>
      <c r="DY369" s="4">
        <v>1.9189333807792961</v>
      </c>
      <c r="DZ369" s="4">
        <v>0.23971161658096682</v>
      </c>
      <c r="EA369" s="4">
        <v>1.612247046786109</v>
      </c>
      <c r="EB369" s="4">
        <v>0.23379754410543313</v>
      </c>
      <c r="EC369" s="4">
        <v>3.5712320676398912</v>
      </c>
      <c r="ED369" s="4">
        <v>0.47946644020285911</v>
      </c>
      <c r="EM369" s="4">
        <v>11.841983977399227</v>
      </c>
      <c r="EN369" s="1"/>
      <c r="EO369" s="4">
        <v>6.995300315769911</v>
      </c>
      <c r="EP369" s="4">
        <v>1.3153751951941555</v>
      </c>
      <c r="FP369" s="1" t="s">
        <v>4741</v>
      </c>
    </row>
    <row r="370" spans="1:172" x14ac:dyDescent="0.35">
      <c r="A370" s="1" t="s">
        <v>4738</v>
      </c>
      <c r="D370" s="1" t="s">
        <v>4713</v>
      </c>
      <c r="E370" s="56">
        <v>41.602516666666666</v>
      </c>
      <c r="F370" s="56">
        <v>41.602516666666666</v>
      </c>
      <c r="G370" s="56">
        <v>120.78106666666666</v>
      </c>
      <c r="H370" s="56">
        <v>120.78106666666666</v>
      </c>
      <c r="L370" s="1" t="s">
        <v>4743</v>
      </c>
      <c r="M370" s="1" t="s">
        <v>4740</v>
      </c>
      <c r="Q370" s="54">
        <v>125</v>
      </c>
      <c r="AB370" s="50">
        <v>49.83</v>
      </c>
      <c r="AC370" s="50">
        <v>0.86</v>
      </c>
      <c r="AD370" s="1"/>
      <c r="AE370" s="1">
        <v>13.21</v>
      </c>
      <c r="AI370" s="4">
        <v>7.5943119999999995</v>
      </c>
      <c r="AJ370" s="4">
        <v>7.85</v>
      </c>
      <c r="AK370" s="4">
        <v>10.4</v>
      </c>
      <c r="AL370" s="4">
        <v>0.11</v>
      </c>
      <c r="AM370" s="1"/>
      <c r="AN370" s="4">
        <v>2.44</v>
      </c>
      <c r="AO370" s="4">
        <v>2.56</v>
      </c>
      <c r="AP370" s="4">
        <v>0.81</v>
      </c>
      <c r="AQ370" s="1"/>
      <c r="BF370" s="4">
        <v>3.03</v>
      </c>
      <c r="CH370" s="4">
        <v>26.586295384975809</v>
      </c>
      <c r="CI370" s="1"/>
      <c r="CJ370" s="4">
        <v>187.56490990758621</v>
      </c>
      <c r="CK370" s="4">
        <v>843.05661626063045</v>
      </c>
      <c r="CL370" s="1"/>
      <c r="CM370" s="1"/>
      <c r="CN370" s="4">
        <v>52.344460862076119</v>
      </c>
      <c r="CO370" s="4">
        <v>192.31452595210612</v>
      </c>
      <c r="CW370" s="4">
        <v>59</v>
      </c>
      <c r="CX370" s="4">
        <v>765</v>
      </c>
      <c r="CY370" s="4">
        <v>23</v>
      </c>
      <c r="CZ370" s="4">
        <v>152.46224528881191</v>
      </c>
      <c r="DA370" s="4">
        <v>8.9720897327259159</v>
      </c>
      <c r="DM370" s="4">
        <v>2.8486188866051405</v>
      </c>
      <c r="DN370" s="4">
        <v>1759.660646034439</v>
      </c>
      <c r="DO370" s="4">
        <v>62.026241225363648</v>
      </c>
      <c r="DP370" s="4">
        <v>131.71432602710786</v>
      </c>
      <c r="DQ370" s="4">
        <v>16.393046794981224</v>
      </c>
      <c r="DR370" s="4">
        <v>69.754924424082603</v>
      </c>
      <c r="DS370" s="4">
        <v>13.200953590734001</v>
      </c>
      <c r="DT370" s="4">
        <v>3.4499310017647771</v>
      </c>
      <c r="DU370" s="4">
        <v>9.082749480761791</v>
      </c>
      <c r="DV370" s="4">
        <v>1.2407240345785535</v>
      </c>
      <c r="DW370" s="4">
        <v>5.3833398832384223</v>
      </c>
      <c r="DX370" s="4">
        <v>0.84924187317487432</v>
      </c>
      <c r="DY370" s="4">
        <v>2.071140876113795</v>
      </c>
      <c r="DZ370" s="4">
        <v>0.25397018912950858</v>
      </c>
      <c r="EA370" s="4">
        <v>1.6583039033397486</v>
      </c>
      <c r="EB370" s="4">
        <v>0.24507527804087592</v>
      </c>
      <c r="EC370" s="4">
        <v>3.6844207895436312</v>
      </c>
      <c r="ED370" s="4">
        <v>0.41811555748265261</v>
      </c>
      <c r="EM370" s="4">
        <v>12.795887473639615</v>
      </c>
      <c r="EN370" s="1"/>
      <c r="EO370" s="4">
        <v>7.8321179636542659</v>
      </c>
      <c r="EP370" s="4">
        <v>1.6521537730695781</v>
      </c>
      <c r="FP370" s="1" t="s">
        <v>4741</v>
      </c>
    </row>
    <row r="371" spans="1:172" x14ac:dyDescent="0.35">
      <c r="A371" s="1" t="s">
        <v>4738</v>
      </c>
      <c r="D371" s="1" t="s">
        <v>4713</v>
      </c>
      <c r="E371" s="56">
        <v>41.602516666666666</v>
      </c>
      <c r="F371" s="56">
        <v>41.602516666666666</v>
      </c>
      <c r="G371" s="56">
        <v>120.78106666666666</v>
      </c>
      <c r="H371" s="56">
        <v>120.78106666666666</v>
      </c>
      <c r="L371" s="1" t="s">
        <v>4744</v>
      </c>
      <c r="M371" s="1" t="s">
        <v>4740</v>
      </c>
      <c r="Q371" s="54">
        <v>125</v>
      </c>
      <c r="AB371" s="50">
        <v>49.81</v>
      </c>
      <c r="AC371" s="50">
        <v>0.84</v>
      </c>
      <c r="AD371" s="1"/>
      <c r="AE371" s="1">
        <v>12.99</v>
      </c>
      <c r="AI371" s="4">
        <v>7.6752940000000001</v>
      </c>
      <c r="AJ371" s="4">
        <v>7.83</v>
      </c>
      <c r="AK371" s="4">
        <v>11.03</v>
      </c>
      <c r="AL371" s="4">
        <v>0.11</v>
      </c>
      <c r="AM371" s="1"/>
      <c r="AN371" s="4">
        <v>2.44</v>
      </c>
      <c r="AO371" s="4">
        <v>2.52</v>
      </c>
      <c r="AP371" s="4">
        <v>0.8</v>
      </c>
      <c r="AQ371" s="1"/>
      <c r="BF371" s="4">
        <v>2.68</v>
      </c>
      <c r="CH371" s="4">
        <v>27.023335630931616</v>
      </c>
      <c r="CI371" s="1"/>
      <c r="CJ371" s="4">
        <v>184.97443304908609</v>
      </c>
      <c r="CK371" s="4">
        <v>902.94392622502664</v>
      </c>
      <c r="CL371" s="1"/>
      <c r="CM371" s="1"/>
      <c r="CN371" s="4">
        <v>55.244937057554736</v>
      </c>
      <c r="CO371" s="4">
        <v>226.43340223365311</v>
      </c>
      <c r="CW371" s="4">
        <v>58</v>
      </c>
      <c r="CX371" s="4">
        <v>772</v>
      </c>
      <c r="CY371" s="4">
        <v>23</v>
      </c>
      <c r="CZ371" s="4">
        <v>154.28465100650502</v>
      </c>
      <c r="DA371" s="4">
        <v>8.9904377345208015</v>
      </c>
      <c r="DM371" s="4">
        <v>2.8474640315891877</v>
      </c>
      <c r="DN371" s="4">
        <v>1736.2704297121647</v>
      </c>
      <c r="DO371" s="4">
        <v>60.849962633161603</v>
      </c>
      <c r="DP371" s="4">
        <v>128.16770783616283</v>
      </c>
      <c r="DQ371" s="4">
        <v>16.256379345432048</v>
      </c>
      <c r="DR371" s="4">
        <v>68.215407449172645</v>
      </c>
      <c r="DS371" s="4">
        <v>13.105645513265378</v>
      </c>
      <c r="DT371" s="4">
        <v>3.3919873404098939</v>
      </c>
      <c r="DU371" s="4">
        <v>9.0436923029526426</v>
      </c>
      <c r="DV371" s="4">
        <v>1.2372039617294421</v>
      </c>
      <c r="DW371" s="4">
        <v>5.3248015867695262</v>
      </c>
      <c r="DX371" s="4">
        <v>0.83745325822427308</v>
      </c>
      <c r="DY371" s="4">
        <v>2.0577724684799681</v>
      </c>
      <c r="DZ371" s="4">
        <v>0.25170508778590767</v>
      </c>
      <c r="EA371" s="4">
        <v>1.6435221232421133</v>
      </c>
      <c r="EB371" s="4">
        <v>0.23947915242796838</v>
      </c>
      <c r="EC371" s="4">
        <v>3.6522105206257893</v>
      </c>
      <c r="ED371" s="4">
        <v>0.41163195273658898</v>
      </c>
      <c r="EM371" s="4">
        <v>12.751243706317446</v>
      </c>
      <c r="EN371" s="1"/>
      <c r="EO371" s="4">
        <v>7.8090009934479978</v>
      </c>
      <c r="EP371" s="4">
        <v>1.2867872146193593</v>
      </c>
      <c r="FP371" s="1" t="s">
        <v>4741</v>
      </c>
    </row>
    <row r="372" spans="1:172" x14ac:dyDescent="0.35">
      <c r="A372" s="1" t="s">
        <v>4738</v>
      </c>
      <c r="D372" s="1" t="s">
        <v>4713</v>
      </c>
      <c r="E372" s="56">
        <v>41.602516666666666</v>
      </c>
      <c r="F372" s="56">
        <v>41.602516666666666</v>
      </c>
      <c r="G372" s="56">
        <v>120.78106666666666</v>
      </c>
      <c r="H372" s="56">
        <v>120.78106666666666</v>
      </c>
      <c r="L372" s="1" t="s">
        <v>4745</v>
      </c>
      <c r="M372" s="1" t="s">
        <v>4740</v>
      </c>
      <c r="Q372" s="54">
        <v>125</v>
      </c>
      <c r="AB372" s="50">
        <v>49.91</v>
      </c>
      <c r="AC372" s="50">
        <v>0.86</v>
      </c>
      <c r="AD372" s="1"/>
      <c r="AE372" s="1">
        <v>13.12</v>
      </c>
      <c r="AI372" s="4">
        <v>7.549322000000001</v>
      </c>
      <c r="AJ372" s="4">
        <v>8.25</v>
      </c>
      <c r="AK372" s="4">
        <v>10.199999999999999</v>
      </c>
      <c r="AL372" s="4">
        <v>0.12</v>
      </c>
      <c r="AM372" s="1"/>
      <c r="AN372" s="4">
        <v>2.4300000000000002</v>
      </c>
      <c r="AO372" s="4">
        <v>2.63</v>
      </c>
      <c r="AP372" s="4">
        <v>0.8</v>
      </c>
      <c r="AQ372" s="1"/>
      <c r="BF372" s="4">
        <v>2.97</v>
      </c>
      <c r="CH372" s="4">
        <v>28.681122862750215</v>
      </c>
      <c r="CI372" s="1"/>
      <c r="CJ372" s="4">
        <v>192.64442914063605</v>
      </c>
      <c r="CK372" s="4">
        <v>915.62232200202084</v>
      </c>
      <c r="CL372" s="1"/>
      <c r="CM372" s="1"/>
      <c r="CN372" s="4">
        <v>55.591070611264648</v>
      </c>
      <c r="CO372" s="4">
        <v>199.57179133944513</v>
      </c>
      <c r="CW372" s="4">
        <v>57</v>
      </c>
      <c r="CX372" s="4">
        <v>811</v>
      </c>
      <c r="CY372" s="4">
        <v>22</v>
      </c>
      <c r="CZ372" s="4">
        <v>155.34877420129138</v>
      </c>
      <c r="DA372" s="4">
        <v>9.0582990218048831</v>
      </c>
      <c r="DM372" s="4">
        <v>2.675076929220976</v>
      </c>
      <c r="DN372" s="4">
        <v>1796.5191599513103</v>
      </c>
      <c r="DO372" s="4">
        <v>61.788742320772229</v>
      </c>
      <c r="DP372" s="4">
        <v>130.26638604036387</v>
      </c>
      <c r="DQ372" s="4">
        <v>16.479008654920502</v>
      </c>
      <c r="DR372" s="4">
        <v>69.703199395834545</v>
      </c>
      <c r="DS372" s="4">
        <v>13.35012229890245</v>
      </c>
      <c r="DT372" s="4">
        <v>3.4838051657984441</v>
      </c>
      <c r="DU372" s="4">
        <v>9.2194255096717068</v>
      </c>
      <c r="DV372" s="4">
        <v>1.2617258799571234</v>
      </c>
      <c r="DW372" s="4">
        <v>5.4059214778838971</v>
      </c>
      <c r="DX372" s="4">
        <v>0.86227523748631296</v>
      </c>
      <c r="DY372" s="4">
        <v>2.0833489949678907</v>
      </c>
      <c r="DZ372" s="4">
        <v>0.25493670853912564</v>
      </c>
      <c r="EA372" s="4">
        <v>1.69159575990281</v>
      </c>
      <c r="EB372" s="4">
        <v>0.24526882814991352</v>
      </c>
      <c r="EC372" s="4">
        <v>3.6840015213391215</v>
      </c>
      <c r="ED372" s="4">
        <v>0.42146073932452566</v>
      </c>
      <c r="EM372" s="4">
        <v>13.128524972643753</v>
      </c>
      <c r="EN372" s="1"/>
      <c r="EO372" s="4">
        <v>7.8608133013571599</v>
      </c>
      <c r="EP372" s="4">
        <v>1.5441468937005229</v>
      </c>
      <c r="FP372" s="1" t="s">
        <v>4741</v>
      </c>
    </row>
    <row r="373" spans="1:172" x14ac:dyDescent="0.35">
      <c r="A373" s="1" t="s">
        <v>4738</v>
      </c>
      <c r="D373" s="1" t="s">
        <v>4713</v>
      </c>
      <c r="E373" s="56">
        <v>41.602516666666666</v>
      </c>
      <c r="F373" s="56">
        <v>41.602516666666666</v>
      </c>
      <c r="G373" s="56">
        <v>120.78106666666666</v>
      </c>
      <c r="H373" s="56">
        <v>120.78106666666666</v>
      </c>
      <c r="L373" s="1" t="s">
        <v>4746</v>
      </c>
      <c r="M373" s="1" t="s">
        <v>4740</v>
      </c>
      <c r="Q373" s="54">
        <v>125</v>
      </c>
      <c r="AB373" s="50">
        <v>49.41</v>
      </c>
      <c r="AC373" s="50">
        <v>0.84</v>
      </c>
      <c r="AD373" s="1"/>
      <c r="AE373" s="1">
        <v>12.67</v>
      </c>
      <c r="AI373" s="4">
        <v>7.6303040000000006</v>
      </c>
      <c r="AJ373" s="4">
        <v>8.08</v>
      </c>
      <c r="AK373" s="4">
        <v>11.05</v>
      </c>
      <c r="AL373" s="4">
        <v>0.12</v>
      </c>
      <c r="AM373" s="1"/>
      <c r="AN373" s="4">
        <v>2.35</v>
      </c>
      <c r="AO373" s="4">
        <v>2.48</v>
      </c>
      <c r="AP373" s="4">
        <v>0.77</v>
      </c>
      <c r="AQ373" s="1"/>
      <c r="BF373" s="4">
        <v>3.25</v>
      </c>
      <c r="CH373" s="4">
        <v>24.3</v>
      </c>
      <c r="CI373" s="1"/>
      <c r="CJ373" s="4">
        <v>167</v>
      </c>
      <c r="CK373" s="4">
        <v>880</v>
      </c>
      <c r="CL373" s="1"/>
      <c r="CM373" s="1"/>
      <c r="CN373" s="4">
        <v>43.3</v>
      </c>
      <c r="CO373" s="4">
        <v>259</v>
      </c>
      <c r="CW373" s="4">
        <v>58.9</v>
      </c>
      <c r="CX373" s="4">
        <v>778</v>
      </c>
      <c r="CY373" s="4">
        <v>22.8</v>
      </c>
      <c r="CZ373" s="4">
        <v>160</v>
      </c>
      <c r="DA373" s="4">
        <v>8.14</v>
      </c>
      <c r="DM373" s="4">
        <v>2.65</v>
      </c>
      <c r="DN373" s="4">
        <v>1742</v>
      </c>
      <c r="DO373" s="4">
        <v>58.4</v>
      </c>
      <c r="DP373" s="4">
        <v>124</v>
      </c>
      <c r="DQ373" s="4">
        <v>15.13</v>
      </c>
      <c r="DR373" s="4">
        <v>63</v>
      </c>
      <c r="DS373" s="4">
        <v>12.35</v>
      </c>
      <c r="DT373" s="4">
        <v>3.18</v>
      </c>
      <c r="DU373" s="4">
        <v>8.1981566671316504</v>
      </c>
      <c r="DV373" s="4">
        <v>1.1000000000000001</v>
      </c>
      <c r="DW373" s="4">
        <v>5</v>
      </c>
      <c r="DX373" s="4">
        <v>0.79</v>
      </c>
      <c r="DY373" s="4">
        <v>1.93</v>
      </c>
      <c r="DZ373" s="4">
        <v>0.26</v>
      </c>
      <c r="EA373" s="4">
        <v>1.42</v>
      </c>
      <c r="EB373" s="4">
        <v>0.21</v>
      </c>
      <c r="EC373" s="4">
        <v>3.44</v>
      </c>
      <c r="ED373" s="4">
        <v>0.43</v>
      </c>
      <c r="EM373" s="4">
        <v>14</v>
      </c>
      <c r="EN373" s="1"/>
      <c r="EO373" s="4">
        <v>7.28</v>
      </c>
      <c r="EP373" s="4">
        <v>1.45</v>
      </c>
      <c r="FP373" s="1" t="s">
        <v>4741</v>
      </c>
    </row>
    <row r="374" spans="1:172" x14ac:dyDescent="0.35">
      <c r="A374" s="1" t="s">
        <v>4738</v>
      </c>
      <c r="D374" s="1" t="s">
        <v>4713</v>
      </c>
      <c r="E374" s="56">
        <v>41.602516666666666</v>
      </c>
      <c r="F374" s="56">
        <v>41.602516666666666</v>
      </c>
      <c r="G374" s="56">
        <v>120.78106666666666</v>
      </c>
      <c r="H374" s="56">
        <v>120.78106666666666</v>
      </c>
      <c r="L374" s="1" t="s">
        <v>4747</v>
      </c>
      <c r="M374" s="1" t="s">
        <v>4740</v>
      </c>
      <c r="Q374" s="54">
        <v>125</v>
      </c>
      <c r="AB374" s="50">
        <v>50.234000000000002</v>
      </c>
      <c r="AC374" s="50">
        <v>0.82099999999999995</v>
      </c>
      <c r="AD374" s="1"/>
      <c r="AE374" s="1">
        <v>11.978999999999999</v>
      </c>
      <c r="AI374" s="4">
        <v>7.4737387999999996</v>
      </c>
      <c r="AJ374" s="4">
        <v>7.181</v>
      </c>
      <c r="AK374" s="4">
        <v>11.86</v>
      </c>
      <c r="AL374" s="4">
        <v>0.126</v>
      </c>
      <c r="AM374" s="1"/>
      <c r="AN374" s="4">
        <v>3.12</v>
      </c>
      <c r="AO374" s="4">
        <v>2.6819999999999999</v>
      </c>
      <c r="AP374" s="4">
        <v>0.72599999999999998</v>
      </c>
      <c r="AQ374" s="1"/>
      <c r="BF374" s="4">
        <v>2.6496902959393611</v>
      </c>
      <c r="CH374" s="4">
        <v>22.795719413768797</v>
      </c>
      <c r="CI374" s="1"/>
      <c r="CJ374" s="4">
        <v>159.04962460632558</v>
      </c>
      <c r="CK374" s="4">
        <v>1023.063804140304</v>
      </c>
      <c r="CL374" s="1"/>
      <c r="CM374" s="1"/>
      <c r="CN374" s="4">
        <v>51.545977122939043</v>
      </c>
      <c r="CO374" s="4">
        <v>330.14204319659973</v>
      </c>
      <c r="CW374" s="4">
        <v>60.511802450277209</v>
      </c>
      <c r="CX374" s="4">
        <v>667.17196769717111</v>
      </c>
      <c r="CY374" s="4">
        <v>20.17399354302222</v>
      </c>
      <c r="CZ374" s="4">
        <v>157.75844449804725</v>
      </c>
      <c r="DA374" s="4">
        <v>9.6319701346700874</v>
      </c>
      <c r="DM374" s="4">
        <v>3.2468055683088579</v>
      </c>
      <c r="DN374" s="4">
        <v>1436.3551421421084</v>
      </c>
      <c r="DO374" s="4">
        <v>54.374063281875614</v>
      </c>
      <c r="DP374" s="4">
        <v>113.01708301715243</v>
      </c>
      <c r="DQ374" s="4">
        <v>14.959312743960577</v>
      </c>
      <c r="DR374" s="4">
        <v>58.601154339551087</v>
      </c>
      <c r="DS374" s="4">
        <v>11.47770080851134</v>
      </c>
      <c r="DT374" s="4">
        <v>2.9579684918192917</v>
      </c>
      <c r="DU374" s="4">
        <v>8.1074149460322484</v>
      </c>
      <c r="DV374" s="4">
        <v>1.1221424603131043</v>
      </c>
      <c r="DW374" s="4">
        <v>5.11767033392473</v>
      </c>
      <c r="DX374" s="4">
        <v>0.78967787368358056</v>
      </c>
      <c r="DY374" s="4">
        <v>1.925240336821163</v>
      </c>
      <c r="DZ374" s="4">
        <v>0.24820770696911276</v>
      </c>
      <c r="EA374" s="4">
        <v>1.4857489630275831</v>
      </c>
      <c r="EB374" s="4">
        <v>0.21570178170136611</v>
      </c>
      <c r="EC374" s="4">
        <v>3.8048135297891812</v>
      </c>
      <c r="ED374" s="4">
        <v>0.70211686030113651</v>
      </c>
      <c r="EM374" s="4">
        <v>12.414538358925302</v>
      </c>
      <c r="EN374" s="1"/>
      <c r="EO374" s="4">
        <v>6.9088085054563315</v>
      </c>
      <c r="EP374" s="4">
        <v>1.4486273348159973</v>
      </c>
      <c r="FP374" s="1" t="s">
        <v>4741</v>
      </c>
    </row>
    <row r="375" spans="1:172" x14ac:dyDescent="0.35">
      <c r="A375" s="1" t="s">
        <v>4738</v>
      </c>
      <c r="D375" s="1" t="s">
        <v>4713</v>
      </c>
      <c r="E375" s="56">
        <v>41.602516666666666</v>
      </c>
      <c r="F375" s="56">
        <v>41.602516666666666</v>
      </c>
      <c r="G375" s="56">
        <v>120.78106666666666</v>
      </c>
      <c r="H375" s="56">
        <v>120.78106666666666</v>
      </c>
      <c r="L375" s="1" t="s">
        <v>4748</v>
      </c>
      <c r="M375" s="1" t="s">
        <v>4740</v>
      </c>
      <c r="Q375" s="54">
        <v>125</v>
      </c>
      <c r="AB375" s="50">
        <v>49.505000000000003</v>
      </c>
      <c r="AC375" s="50">
        <v>0.84499999999999997</v>
      </c>
      <c r="AD375" s="1"/>
      <c r="AE375" s="1">
        <v>12.73</v>
      </c>
      <c r="AI375" s="4">
        <v>7.6707950000000009</v>
      </c>
      <c r="AJ375" s="4">
        <v>8.19</v>
      </c>
      <c r="AK375" s="4">
        <v>10.205</v>
      </c>
      <c r="AL375" s="4">
        <v>0.11</v>
      </c>
      <c r="AM375" s="1"/>
      <c r="AN375" s="4">
        <v>2.395</v>
      </c>
      <c r="AO375" s="4">
        <v>2.5649999999999999</v>
      </c>
      <c r="AP375" s="4">
        <v>0.78</v>
      </c>
      <c r="AQ375" s="1"/>
      <c r="BF375" s="4">
        <v>3.85</v>
      </c>
      <c r="CH375" s="4">
        <v>28.331282734803651</v>
      </c>
      <c r="CI375" s="1"/>
      <c r="CJ375" s="4">
        <v>189.0979861069857</v>
      </c>
      <c r="CK375" s="4">
        <v>919.69884235036784</v>
      </c>
      <c r="CL375" s="1"/>
      <c r="CM375" s="1"/>
      <c r="CN375" s="4">
        <v>48.140575036485316</v>
      </c>
      <c r="CO375" s="4">
        <v>211.18449507021472</v>
      </c>
      <c r="CW375" s="4">
        <v>58</v>
      </c>
      <c r="CX375" s="4">
        <v>809</v>
      </c>
      <c r="CY375" s="4">
        <v>22</v>
      </c>
      <c r="CZ375" s="4">
        <v>175.52660234441728</v>
      </c>
      <c r="DA375" s="4">
        <v>9.2636788401712078</v>
      </c>
      <c r="DM375" s="4">
        <v>3.5194695740354383</v>
      </c>
      <c r="DN375" s="4">
        <v>1740.9164884960785</v>
      </c>
      <c r="DO375" s="4">
        <v>59.513203682119993</v>
      </c>
      <c r="DP375" s="4">
        <v>126.55761554676273</v>
      </c>
      <c r="DQ375" s="4">
        <v>15.881887298849273</v>
      </c>
      <c r="DR375" s="4">
        <v>67.034926884733892</v>
      </c>
      <c r="DS375" s="4">
        <v>12.939291343841768</v>
      </c>
      <c r="DT375" s="4">
        <v>3.3789261426096737</v>
      </c>
      <c r="DU375" s="4">
        <v>8.9496910809954429</v>
      </c>
      <c r="DV375" s="4">
        <v>1.2257690891592099</v>
      </c>
      <c r="DW375" s="4">
        <v>5.3154382179993798</v>
      </c>
      <c r="DX375" s="4">
        <v>0.84068471200986228</v>
      </c>
      <c r="DY375" s="4">
        <v>2.0380713782443847</v>
      </c>
      <c r="DZ375" s="4">
        <v>0.24667769242251439</v>
      </c>
      <c r="EA375" s="4">
        <v>1.6264370329483244</v>
      </c>
      <c r="EB375" s="4">
        <v>0.23877809260886543</v>
      </c>
      <c r="EC375" s="4">
        <v>3.9371350584035767</v>
      </c>
      <c r="ED375" s="4">
        <v>0.40356048293504304</v>
      </c>
      <c r="EM375" s="4">
        <v>12.708483208907905</v>
      </c>
      <c r="EN375" s="1"/>
      <c r="EO375" s="4">
        <v>7.6249936380295882</v>
      </c>
      <c r="EP375" s="4">
        <v>1.3391928746391657</v>
      </c>
      <c r="FP375" s="1" t="s">
        <v>4741</v>
      </c>
    </row>
    <row r="376" spans="1:172" x14ac:dyDescent="0.35">
      <c r="A376" s="1" t="s">
        <v>4738</v>
      </c>
      <c r="D376" s="1" t="s">
        <v>4713</v>
      </c>
      <c r="E376" s="56">
        <v>41.602516666666666</v>
      </c>
      <c r="F376" s="56">
        <v>41.602516666666666</v>
      </c>
      <c r="G376" s="56">
        <v>120.78106666666666</v>
      </c>
      <c r="H376" s="56">
        <v>120.78106666666666</v>
      </c>
      <c r="L376" s="1" t="s">
        <v>4749</v>
      </c>
      <c r="M376" s="1" t="s">
        <v>4740</v>
      </c>
      <c r="Q376" s="54">
        <v>125</v>
      </c>
      <c r="AB376" s="50">
        <v>49.4</v>
      </c>
      <c r="AC376" s="50">
        <v>0.85</v>
      </c>
      <c r="AD376" s="1"/>
      <c r="AE376" s="1">
        <v>12.73</v>
      </c>
      <c r="AI376" s="4">
        <v>7.6393020000000007</v>
      </c>
      <c r="AJ376" s="4">
        <v>8.1549999999999994</v>
      </c>
      <c r="AK376" s="4">
        <v>10.195</v>
      </c>
      <c r="AL376" s="4">
        <v>0.11</v>
      </c>
      <c r="AM376" s="1"/>
      <c r="AN376" s="4">
        <v>2.39</v>
      </c>
      <c r="AO376" s="4">
        <v>2.585</v>
      </c>
      <c r="AP376" s="4">
        <v>0.78</v>
      </c>
      <c r="AQ376" s="1"/>
      <c r="BF376" s="4">
        <v>3.94</v>
      </c>
      <c r="CH376" s="4">
        <v>28.807428359527343</v>
      </c>
      <c r="CI376" s="1"/>
      <c r="CJ376" s="4">
        <v>188.38278250967582</v>
      </c>
      <c r="CK376" s="4">
        <v>877.99616023601811</v>
      </c>
      <c r="CL376" s="1"/>
      <c r="CM376" s="1"/>
      <c r="CN376" s="4">
        <v>47.336413654644353</v>
      </c>
      <c r="CO376" s="4">
        <v>214.68374325162821</v>
      </c>
      <c r="CW376" s="4">
        <v>63.625132903234217</v>
      </c>
      <c r="CX376" s="4">
        <v>898.12484898822117</v>
      </c>
      <c r="CY376" s="4">
        <v>23</v>
      </c>
      <c r="CZ376" s="4">
        <v>178.84905258540468</v>
      </c>
      <c r="DA376" s="4">
        <v>9.2319791859423468</v>
      </c>
      <c r="DM376" s="4">
        <v>3.4907404731758076</v>
      </c>
      <c r="DN376" s="4">
        <v>1725.1026468605121</v>
      </c>
      <c r="DO376" s="4">
        <v>58.48774792084911</v>
      </c>
      <c r="DP376" s="4">
        <v>125.2009122571607</v>
      </c>
      <c r="DQ376" s="4">
        <v>15.672095522250842</v>
      </c>
      <c r="DR376" s="4">
        <v>65.689966961321744</v>
      </c>
      <c r="DS376" s="4">
        <v>12.695808745543468</v>
      </c>
      <c r="DT376" s="4">
        <v>3.2911634053599998</v>
      </c>
      <c r="DU376" s="4">
        <v>8.8019545853707744</v>
      </c>
      <c r="DV376" s="4">
        <v>1.2069529574589293</v>
      </c>
      <c r="DW376" s="4">
        <v>5.169356642001973</v>
      </c>
      <c r="DX376" s="4">
        <v>0.82808434008865017</v>
      </c>
      <c r="DY376" s="4">
        <v>1.9773994760087945</v>
      </c>
      <c r="DZ376" s="4">
        <v>0.24159323881193009</v>
      </c>
      <c r="EA376" s="4">
        <v>1.569108965981451</v>
      </c>
      <c r="EB376" s="4">
        <v>0.22984684936125266</v>
      </c>
      <c r="EC376" s="4">
        <v>3.8626548248812935</v>
      </c>
      <c r="ED376" s="4">
        <v>0.39725952339269366</v>
      </c>
      <c r="EM376" s="4">
        <v>12.531766851104198</v>
      </c>
      <c r="EN376" s="1"/>
      <c r="EO376" s="4">
        <v>7.460866930039189</v>
      </c>
      <c r="EP376" s="4">
        <v>1.3193231379061301</v>
      </c>
      <c r="FP376" s="1" t="s">
        <v>4741</v>
      </c>
    </row>
    <row r="377" spans="1:172" x14ac:dyDescent="0.35">
      <c r="A377" s="1" t="s">
        <v>4738</v>
      </c>
      <c r="D377" s="1" t="s">
        <v>4713</v>
      </c>
      <c r="E377" s="56">
        <v>41.602516666666666</v>
      </c>
      <c r="F377" s="56">
        <v>41.602516666666666</v>
      </c>
      <c r="G377" s="56">
        <v>120.78106666666666</v>
      </c>
      <c r="H377" s="56">
        <v>120.78106666666666</v>
      </c>
      <c r="L377" s="1" t="s">
        <v>4750</v>
      </c>
      <c r="M377" s="1" t="s">
        <v>4740</v>
      </c>
      <c r="Q377" s="54">
        <v>125</v>
      </c>
      <c r="AB377" s="50">
        <v>50.18</v>
      </c>
      <c r="AC377" s="50">
        <v>0.85</v>
      </c>
      <c r="AD377" s="1"/>
      <c r="AE377" s="1">
        <v>13.25</v>
      </c>
      <c r="AI377" s="4">
        <v>7.6033099999999996</v>
      </c>
      <c r="AJ377" s="4">
        <v>8.19</v>
      </c>
      <c r="AK377" s="4">
        <v>10.050000000000001</v>
      </c>
      <c r="AL377" s="4">
        <v>0.11</v>
      </c>
      <c r="AM377" s="1"/>
      <c r="AN377" s="4">
        <v>2.4700000000000002</v>
      </c>
      <c r="AO377" s="4">
        <v>2.65</v>
      </c>
      <c r="AP377" s="4">
        <v>0.81</v>
      </c>
      <c r="AQ377" s="1"/>
      <c r="BF377" s="4">
        <v>2.5099999999999998</v>
      </c>
      <c r="CH377" s="4">
        <v>29.175322436470438</v>
      </c>
      <c r="CI377" s="1"/>
      <c r="CJ377" s="4">
        <v>195.27457430266057</v>
      </c>
      <c r="CK377" s="4">
        <v>838.25693225206737</v>
      </c>
      <c r="CL377" s="1"/>
      <c r="CM377" s="1"/>
      <c r="CN377" s="4">
        <v>50.302219558021825</v>
      </c>
      <c r="CO377" s="4">
        <v>195.89622844292975</v>
      </c>
      <c r="CW377" s="4">
        <v>62</v>
      </c>
      <c r="CX377" s="4">
        <v>833</v>
      </c>
      <c r="CY377" s="4">
        <v>23</v>
      </c>
      <c r="CZ377" s="4">
        <v>174.22137255590096</v>
      </c>
      <c r="DA377" s="4">
        <v>9.3171264037756529</v>
      </c>
      <c r="DM377" s="4">
        <v>2.9351496320621275</v>
      </c>
      <c r="DN377" s="4">
        <v>1797.6805880180855</v>
      </c>
      <c r="DO377" s="4">
        <v>61.637678860830114</v>
      </c>
      <c r="DP377" s="4">
        <v>133.80007395298335</v>
      </c>
      <c r="DQ377" s="4">
        <v>16.380200862862214</v>
      </c>
      <c r="DR377" s="4">
        <v>69.565714473753971</v>
      </c>
      <c r="DS377" s="4">
        <v>13.213118862750736</v>
      </c>
      <c r="DT377" s="4">
        <v>3.4779021346556092</v>
      </c>
      <c r="DU377" s="4">
        <v>9.1932265147676304</v>
      </c>
      <c r="DV377" s="4">
        <v>1.2628480975311589</v>
      </c>
      <c r="DW377" s="4">
        <v>5.4108469172726466</v>
      </c>
      <c r="DX377" s="4">
        <v>0.85256681067784079</v>
      </c>
      <c r="DY377" s="4">
        <v>2.0654588499368702</v>
      </c>
      <c r="DZ377" s="4">
        <v>0.25065584825849763</v>
      </c>
      <c r="EA377" s="4">
        <v>1.6667542711357917</v>
      </c>
      <c r="EB377" s="4">
        <v>0.24409786654634122</v>
      </c>
      <c r="EC377" s="4">
        <v>3.8610316762267947</v>
      </c>
      <c r="ED377" s="4">
        <v>0.41925120638603364</v>
      </c>
      <c r="EM377" s="4">
        <v>12.951710778704863</v>
      </c>
      <c r="EN377" s="1"/>
      <c r="EO377" s="4">
        <v>7.8493355018844388</v>
      </c>
      <c r="EP377" s="4">
        <v>1.6504465994600173</v>
      </c>
      <c r="FP377" s="1" t="s">
        <v>4741</v>
      </c>
    </row>
    <row r="378" spans="1:172" x14ac:dyDescent="0.35">
      <c r="A378" s="1" t="s">
        <v>4738</v>
      </c>
      <c r="D378" s="1" t="s">
        <v>4713</v>
      </c>
      <c r="E378" s="56">
        <v>41.602516666666666</v>
      </c>
      <c r="F378" s="56">
        <v>41.602516666666666</v>
      </c>
      <c r="G378" s="56">
        <v>120.78106666666666</v>
      </c>
      <c r="H378" s="56">
        <v>120.78106666666666</v>
      </c>
      <c r="L378" s="1" t="s">
        <v>4751</v>
      </c>
      <c r="M378" s="1" t="s">
        <v>4740</v>
      </c>
      <c r="Q378" s="54">
        <v>125</v>
      </c>
      <c r="AB378" s="50">
        <v>50.19</v>
      </c>
      <c r="AC378" s="50">
        <v>0.83</v>
      </c>
      <c r="AD378" s="1"/>
      <c r="AE378" s="1">
        <v>12.78</v>
      </c>
      <c r="AI378" s="4">
        <v>7.6752940000000001</v>
      </c>
      <c r="AJ378" s="4">
        <v>8.14</v>
      </c>
      <c r="AK378" s="4">
        <v>10.86</v>
      </c>
      <c r="AL378" s="4">
        <v>0.11</v>
      </c>
      <c r="AM378" s="1"/>
      <c r="AN378" s="4">
        <v>2.39</v>
      </c>
      <c r="AO378" s="4">
        <v>2.58</v>
      </c>
      <c r="AP378" s="4">
        <v>0.77</v>
      </c>
      <c r="AQ378" s="1"/>
      <c r="BF378" s="4">
        <v>2.33</v>
      </c>
      <c r="CH378" s="4">
        <v>29.350566121757513</v>
      </c>
      <c r="CI378" s="1"/>
      <c r="CJ378" s="4">
        <v>186.57773215815951</v>
      </c>
      <c r="CK378" s="4">
        <v>936.33949822880925</v>
      </c>
      <c r="CL378" s="1"/>
      <c r="CM378" s="1"/>
      <c r="CN378" s="4">
        <v>44.049307115240623</v>
      </c>
      <c r="CO378" s="4">
        <v>231.89276329778733</v>
      </c>
      <c r="CW378" s="4">
        <v>58</v>
      </c>
      <c r="CX378" s="4">
        <v>809</v>
      </c>
      <c r="CY378" s="4">
        <v>23</v>
      </c>
      <c r="CZ378" s="4">
        <v>156.39582357148728</v>
      </c>
      <c r="DA378" s="4">
        <v>8.8728017972807081</v>
      </c>
      <c r="DM378" s="4">
        <v>2.7590710622376284</v>
      </c>
      <c r="DN378" s="4">
        <v>1738.3164420759147</v>
      </c>
      <c r="DO378" s="4">
        <v>57.691971649171712</v>
      </c>
      <c r="DP378" s="4">
        <v>125.23294413943319</v>
      </c>
      <c r="DQ378" s="4">
        <v>15.591873119323376</v>
      </c>
      <c r="DR378" s="4">
        <v>65.506037661017757</v>
      </c>
      <c r="DS378" s="4">
        <v>12.668418476644282</v>
      </c>
      <c r="DT378" s="4">
        <v>3.3301161406063859</v>
      </c>
      <c r="DU378" s="4">
        <v>8.7389960332938621</v>
      </c>
      <c r="DV378" s="4">
        <v>1.1953166159097155</v>
      </c>
      <c r="DW378" s="4">
        <v>5.1802271956588832</v>
      </c>
      <c r="DX378" s="4">
        <v>0.82057581283983749</v>
      </c>
      <c r="DY378" s="4">
        <v>1.9834765538582304</v>
      </c>
      <c r="DZ378" s="4">
        <v>0.24080576472494766</v>
      </c>
      <c r="EA378" s="4">
        <v>1.591340591671724</v>
      </c>
      <c r="EB378" s="4">
        <v>0.23169189431079981</v>
      </c>
      <c r="EC378" s="4">
        <v>3.5844897459518319</v>
      </c>
      <c r="ED378" s="4">
        <v>0.38725953387128681</v>
      </c>
      <c r="EM378" s="4">
        <v>12.3019620576368</v>
      </c>
      <c r="EN378" s="1"/>
      <c r="EO378" s="4">
        <v>7.3675676412861133</v>
      </c>
      <c r="EP378" s="4">
        <v>1.5171971693844701</v>
      </c>
      <c r="FP378" s="1" t="s">
        <v>4741</v>
      </c>
    </row>
    <row r="379" spans="1:172" x14ac:dyDescent="0.35">
      <c r="A379" s="1" t="s">
        <v>4738</v>
      </c>
      <c r="D379" s="1" t="s">
        <v>4713</v>
      </c>
      <c r="E379" s="56">
        <v>41.602516666666666</v>
      </c>
      <c r="F379" s="56">
        <v>41.602516666666666</v>
      </c>
      <c r="G379" s="56">
        <v>120.78106666666666</v>
      </c>
      <c r="H379" s="56">
        <v>120.78106666666666</v>
      </c>
      <c r="L379" s="1" t="s">
        <v>4752</v>
      </c>
      <c r="M379" s="1" t="s">
        <v>4740</v>
      </c>
      <c r="Q379" s="54">
        <v>125</v>
      </c>
      <c r="AB379" s="50">
        <v>50.19</v>
      </c>
      <c r="AC379" s="50">
        <v>0.85</v>
      </c>
      <c r="AD379" s="1"/>
      <c r="AE379" s="1">
        <v>13.21</v>
      </c>
      <c r="AI379" s="4">
        <v>7.6123080000000014</v>
      </c>
      <c r="AJ379" s="4">
        <v>7.96</v>
      </c>
      <c r="AK379" s="4">
        <v>10.220000000000001</v>
      </c>
      <c r="AL379" s="4">
        <v>0.12</v>
      </c>
      <c r="AM379" s="1"/>
      <c r="AN379" s="4">
        <v>2.5499999999999998</v>
      </c>
      <c r="AO379" s="4">
        <v>2.65</v>
      </c>
      <c r="AP379" s="4">
        <v>0.81</v>
      </c>
      <c r="AQ379" s="1"/>
      <c r="BF379" s="4">
        <v>2.4900000000000002</v>
      </c>
      <c r="CH379" s="4">
        <v>28.268397915948082</v>
      </c>
      <c r="CI379" s="1"/>
      <c r="CJ379" s="4">
        <v>192.26643318555494</v>
      </c>
      <c r="CK379" s="4">
        <v>859.03702583795632</v>
      </c>
      <c r="CL379" s="1"/>
      <c r="CM379" s="1"/>
      <c r="CN379" s="4">
        <v>53.755496798403229</v>
      </c>
      <c r="CO379" s="4">
        <v>205.43544069960703</v>
      </c>
      <c r="CW379" s="4">
        <v>61</v>
      </c>
      <c r="CX379" s="4">
        <v>1035</v>
      </c>
      <c r="CY379" s="4">
        <v>24</v>
      </c>
      <c r="CZ379" s="4">
        <v>170.68251038860421</v>
      </c>
      <c r="DA379" s="4">
        <v>9.3209621160453384</v>
      </c>
      <c r="DM379" s="4">
        <v>2.8451554562000001</v>
      </c>
      <c r="DN379" s="4">
        <v>3026.7108125161085</v>
      </c>
      <c r="DO379" s="4">
        <v>61.143132281168143</v>
      </c>
      <c r="DP379" s="4">
        <v>130.4520078523235</v>
      </c>
      <c r="DQ379" s="4">
        <v>16.166709293903558</v>
      </c>
      <c r="DR379" s="4">
        <v>68.632656813031502</v>
      </c>
      <c r="DS379" s="4">
        <v>13.053545048990896</v>
      </c>
      <c r="DT379" s="4">
        <v>3.6316484902554986</v>
      </c>
      <c r="DU379" s="4">
        <v>9.0728155383391229</v>
      </c>
      <c r="DV379" s="4">
        <v>1.2456634723979498</v>
      </c>
      <c r="DW379" s="4">
        <v>5.3698138987770951</v>
      </c>
      <c r="DX379" s="4">
        <v>0.84586883005974522</v>
      </c>
      <c r="DY379" s="4">
        <v>2.0719156256889537</v>
      </c>
      <c r="DZ379" s="4">
        <v>0.24890907439736687</v>
      </c>
      <c r="EA379" s="4">
        <v>1.6731058879210179</v>
      </c>
      <c r="EB379" s="4">
        <v>0.24241845044305579</v>
      </c>
      <c r="EC379" s="4">
        <v>3.8581381732144582</v>
      </c>
      <c r="ED379" s="4">
        <v>0.41862697867419252</v>
      </c>
      <c r="EM379" s="4">
        <v>12.814678942769818</v>
      </c>
      <c r="EN379" s="1"/>
      <c r="EO379" s="4">
        <v>7.7283591425289746</v>
      </c>
      <c r="EP379" s="4">
        <v>1.7019287293251824</v>
      </c>
      <c r="FP379" s="1" t="s">
        <v>4741</v>
      </c>
    </row>
    <row r="380" spans="1:172" x14ac:dyDescent="0.35">
      <c r="A380" s="1" t="s">
        <v>4738</v>
      </c>
      <c r="D380" s="1" t="s">
        <v>4713</v>
      </c>
      <c r="E380" s="56">
        <v>41.602516666666666</v>
      </c>
      <c r="F380" s="56">
        <v>41.602516666666666</v>
      </c>
      <c r="G380" s="56">
        <v>120.78106666666666</v>
      </c>
      <c r="H380" s="56">
        <v>120.78106666666666</v>
      </c>
      <c r="L380" s="1" t="s">
        <v>4753</v>
      </c>
      <c r="M380" s="1" t="s">
        <v>4740</v>
      </c>
      <c r="Q380" s="54">
        <v>125</v>
      </c>
      <c r="AB380" s="50">
        <v>50.52</v>
      </c>
      <c r="AC380" s="50">
        <v>0.87</v>
      </c>
      <c r="AD380" s="1"/>
      <c r="AE380" s="1">
        <v>12.85</v>
      </c>
      <c r="AI380" s="4">
        <v>7.5223279999999999</v>
      </c>
      <c r="AJ380" s="4">
        <v>7.32</v>
      </c>
      <c r="AK380" s="4">
        <v>11.51</v>
      </c>
      <c r="AL380" s="4">
        <v>0.12</v>
      </c>
      <c r="AM380" s="1"/>
      <c r="AN380" s="4">
        <v>2.35</v>
      </c>
      <c r="AO380" s="4">
        <v>3.01</v>
      </c>
      <c r="AP380" s="4">
        <v>0.67</v>
      </c>
      <c r="AQ380" s="1"/>
      <c r="BF380" s="4">
        <v>2.14</v>
      </c>
      <c r="CH380" s="4">
        <v>25.412028362362786</v>
      </c>
      <c r="CI380" s="1"/>
      <c r="CJ380" s="4">
        <v>171.8897995571148</v>
      </c>
      <c r="CK380" s="4">
        <v>1061.9962858547451</v>
      </c>
      <c r="CL380" s="1"/>
      <c r="CM380" s="1"/>
      <c r="CN380" s="4">
        <v>72.904425298421813</v>
      </c>
      <c r="CO380" s="4">
        <v>326.07012037637321</v>
      </c>
      <c r="CW380" s="4">
        <v>59</v>
      </c>
      <c r="CX380" s="4">
        <v>696</v>
      </c>
      <c r="CY380" s="4">
        <v>20</v>
      </c>
      <c r="CZ380" s="4">
        <v>166.8586727107872</v>
      </c>
      <c r="DA380" s="4">
        <v>10.099039563954635</v>
      </c>
      <c r="DM380" s="4">
        <v>3.1503443470714507</v>
      </c>
      <c r="DN380" s="4">
        <v>1449.0783207992247</v>
      </c>
      <c r="DO380" s="4">
        <v>51.016865992882195</v>
      </c>
      <c r="DP380" s="4">
        <v>109.32901442940702</v>
      </c>
      <c r="DQ380" s="4">
        <v>13.49514529054478</v>
      </c>
      <c r="DR380" s="4">
        <v>56.55087883318734</v>
      </c>
      <c r="DS380" s="4">
        <v>10.849723672213976</v>
      </c>
      <c r="DT380" s="4">
        <v>2.8400958881786869</v>
      </c>
      <c r="DU380" s="4">
        <v>7.6605065211225956</v>
      </c>
      <c r="DV380" s="4">
        <v>1.0600558205205357</v>
      </c>
      <c r="DW380" s="4">
        <v>4.6215571374281019</v>
      </c>
      <c r="DX380" s="4">
        <v>0.7645050542934394</v>
      </c>
      <c r="DY380" s="4">
        <v>1.8803610292490283</v>
      </c>
      <c r="DZ380" s="4">
        <v>0.2403862265018144</v>
      </c>
      <c r="EA380" s="4">
        <v>1.5642656885659902</v>
      </c>
      <c r="EB380" s="4">
        <v>0.23351509564361397</v>
      </c>
      <c r="EC380" s="4">
        <v>3.7880023696044782</v>
      </c>
      <c r="ED380" s="4">
        <v>0.49673763825890971</v>
      </c>
      <c r="EM380" s="4">
        <v>11.806854037021608</v>
      </c>
      <c r="EN380" s="1"/>
      <c r="EO380" s="4">
        <v>6.9046600948215486</v>
      </c>
      <c r="EP380" s="4">
        <v>1.3932336662441631</v>
      </c>
      <c r="FP380" s="1" t="s">
        <v>4741</v>
      </c>
    </row>
    <row r="381" spans="1:172" x14ac:dyDescent="0.35">
      <c r="A381" s="1" t="s">
        <v>4738</v>
      </c>
      <c r="D381" s="1" t="s">
        <v>4713</v>
      </c>
      <c r="E381" s="56">
        <v>41.602516666666666</v>
      </c>
      <c r="F381" s="56">
        <v>41.602516666666666</v>
      </c>
      <c r="G381" s="56">
        <v>120.78106666666666</v>
      </c>
      <c r="H381" s="56">
        <v>120.78106666666666</v>
      </c>
      <c r="L381" s="1" t="s">
        <v>4754</v>
      </c>
      <c r="M381" s="1" t="s">
        <v>4740</v>
      </c>
      <c r="Q381" s="54">
        <v>125</v>
      </c>
      <c r="AB381" s="50">
        <v>50.12</v>
      </c>
      <c r="AC381" s="50">
        <v>0.87</v>
      </c>
      <c r="AD381" s="1"/>
      <c r="AE381" s="1">
        <v>13.34</v>
      </c>
      <c r="AI381" s="4">
        <v>7.5223279999999999</v>
      </c>
      <c r="AJ381" s="4">
        <v>8.3800000000000008</v>
      </c>
      <c r="AK381" s="4">
        <v>9.6300000000000008</v>
      </c>
      <c r="AL381" s="4">
        <v>0.11</v>
      </c>
      <c r="AM381" s="1"/>
      <c r="AN381" s="4">
        <v>2.54</v>
      </c>
      <c r="AO381" s="4">
        <v>2.61</v>
      </c>
      <c r="AP381" s="4">
        <v>0.83</v>
      </c>
      <c r="AQ381" s="1"/>
      <c r="BF381" s="4">
        <v>2.75</v>
      </c>
      <c r="CH381" s="4">
        <v>28.936522607639791</v>
      </c>
      <c r="CI381" s="1"/>
      <c r="CJ381" s="4">
        <v>192.19265739698506</v>
      </c>
      <c r="CK381" s="4">
        <v>865.75268419610393</v>
      </c>
      <c r="CL381" s="1"/>
      <c r="CM381" s="1"/>
      <c r="CN381" s="4">
        <v>50.930827850426773</v>
      </c>
      <c r="CO381" s="4">
        <v>189.78440793637103</v>
      </c>
      <c r="CW381" s="4">
        <v>58</v>
      </c>
      <c r="CX381" s="4">
        <v>820</v>
      </c>
      <c r="CY381" s="4">
        <v>23</v>
      </c>
      <c r="CZ381" s="4">
        <v>148.56302526302972</v>
      </c>
      <c r="DA381" s="4">
        <v>9.0172953585486422</v>
      </c>
      <c r="DM381" s="4">
        <v>2.2938547518228982</v>
      </c>
      <c r="DN381" s="4">
        <v>1831.6633170550181</v>
      </c>
      <c r="DO381" s="4">
        <v>61.952591262380317</v>
      </c>
      <c r="DP381" s="4">
        <v>131.84410640476426</v>
      </c>
      <c r="DQ381" s="4">
        <v>16.471606986990988</v>
      </c>
      <c r="DR381" s="4">
        <v>69.989966041221251</v>
      </c>
      <c r="DS381" s="4">
        <v>13.496167486068344</v>
      </c>
      <c r="DT381" s="4">
        <v>3.5006095859666839</v>
      </c>
      <c r="DU381" s="4">
        <v>9.3251090708518518</v>
      </c>
      <c r="DV381" s="4">
        <v>1.2765196208124849</v>
      </c>
      <c r="DW381" s="4">
        <v>5.4741551510512041</v>
      </c>
      <c r="DX381" s="4">
        <v>0.85664379069730456</v>
      </c>
      <c r="DY381" s="4">
        <v>2.0719972783998792</v>
      </c>
      <c r="DZ381" s="4">
        <v>0.25287760019342348</v>
      </c>
      <c r="EA381" s="4">
        <v>1.6362698347756564</v>
      </c>
      <c r="EB381" s="4">
        <v>0.24596998364659364</v>
      </c>
      <c r="EC381" s="4">
        <v>3.6439796044268054</v>
      </c>
      <c r="ED381" s="4">
        <v>0.41996957958172404</v>
      </c>
      <c r="EM381" s="4">
        <v>12.941085379187708</v>
      </c>
      <c r="EN381" s="1"/>
      <c r="EO381" s="4">
        <v>7.9071250481308208</v>
      </c>
      <c r="EP381" s="4">
        <v>1.1489922938296624</v>
      </c>
      <c r="FP381" s="1" t="s">
        <v>4741</v>
      </c>
    </row>
    <row r="382" spans="1:172" x14ac:dyDescent="0.35">
      <c r="A382" s="1" t="s">
        <v>4738</v>
      </c>
      <c r="D382" s="1" t="s">
        <v>4713</v>
      </c>
      <c r="E382" s="56">
        <v>41.602516666666666</v>
      </c>
      <c r="F382" s="56">
        <v>41.602516666666666</v>
      </c>
      <c r="G382" s="56">
        <v>120.78106666666666</v>
      </c>
      <c r="H382" s="56">
        <v>120.78106666666666</v>
      </c>
      <c r="L382" s="1" t="s">
        <v>4755</v>
      </c>
      <c r="M382" s="1" t="s">
        <v>4740</v>
      </c>
      <c r="Q382" s="54">
        <v>125</v>
      </c>
      <c r="AB382" s="50">
        <v>51.53</v>
      </c>
      <c r="AC382" s="50">
        <v>0.81</v>
      </c>
      <c r="AD382" s="1"/>
      <c r="AE382" s="1">
        <v>13.39</v>
      </c>
      <c r="AI382" s="4">
        <v>7.1714060000000002</v>
      </c>
      <c r="AJ382" s="4">
        <v>7.53</v>
      </c>
      <c r="AK382" s="4">
        <v>9.7200000000000006</v>
      </c>
      <c r="AL382" s="4">
        <v>0.11</v>
      </c>
      <c r="AM382" s="1"/>
      <c r="AN382" s="4">
        <v>2.56</v>
      </c>
      <c r="AO382" s="4">
        <v>2.72</v>
      </c>
      <c r="AP382" s="4">
        <v>0.74</v>
      </c>
      <c r="AQ382" s="1"/>
      <c r="BF382" s="4">
        <v>2.5099999999999998</v>
      </c>
      <c r="CH382" s="4">
        <v>27.026889178576941</v>
      </c>
      <c r="CI382" s="1"/>
      <c r="CJ382" s="4">
        <v>178.23041885183963</v>
      </c>
      <c r="CK382" s="4">
        <v>822.32035717380791</v>
      </c>
      <c r="CL382" s="1"/>
      <c r="CM382" s="1"/>
      <c r="CN382" s="4">
        <v>48.116347148689194</v>
      </c>
      <c r="CO382" s="4">
        <v>192.83112090949874</v>
      </c>
      <c r="CW382" s="4">
        <v>64</v>
      </c>
      <c r="CX382" s="4">
        <v>752</v>
      </c>
      <c r="CY382" s="4">
        <v>22</v>
      </c>
      <c r="CZ382" s="4">
        <v>159.99690224075627</v>
      </c>
      <c r="DA382" s="4">
        <v>8.9628170587229583</v>
      </c>
      <c r="DM382" s="4">
        <v>3.1341800753398541</v>
      </c>
      <c r="DN382" s="4">
        <v>1619.6220694969988</v>
      </c>
      <c r="DO382" s="4">
        <v>55.63076343133676</v>
      </c>
      <c r="DP382" s="4">
        <v>118.10132513315432</v>
      </c>
      <c r="DQ382" s="4">
        <v>14.79298116482712</v>
      </c>
      <c r="DR382" s="4">
        <v>62.354391185279212</v>
      </c>
      <c r="DS382" s="4">
        <v>11.990447361504287</v>
      </c>
      <c r="DT382" s="4">
        <v>3.0813922278819517</v>
      </c>
      <c r="DU382" s="4">
        <v>8.2768774082971284</v>
      </c>
      <c r="DV382" s="4">
        <v>1.1324888491450562</v>
      </c>
      <c r="DW382" s="4">
        <v>4.9184031874584555</v>
      </c>
      <c r="DX382" s="4">
        <v>0.77895924816951756</v>
      </c>
      <c r="DY382" s="4">
        <v>1.8781455720177027</v>
      </c>
      <c r="DZ382" s="4">
        <v>0.23246218390340959</v>
      </c>
      <c r="EA382" s="4">
        <v>1.5474298967829809</v>
      </c>
      <c r="EB382" s="4">
        <v>0.22265877891855573</v>
      </c>
      <c r="EC382" s="4">
        <v>3.7227160178140992</v>
      </c>
      <c r="ED382" s="4">
        <v>0.41506363128863899</v>
      </c>
      <c r="EM382" s="4">
        <v>13.347137173659055</v>
      </c>
      <c r="EN382" s="1"/>
      <c r="EO382" s="4">
        <v>8.0623308233557793</v>
      </c>
      <c r="EP382" s="4">
        <v>1.4493614640886441</v>
      </c>
      <c r="FP382" s="1" t="s">
        <v>4741</v>
      </c>
    </row>
    <row r="383" spans="1:172" x14ac:dyDescent="0.35">
      <c r="A383" s="1" t="s">
        <v>4738</v>
      </c>
      <c r="D383" s="1" t="s">
        <v>4713</v>
      </c>
      <c r="E383" s="56">
        <v>41.602516666666666</v>
      </c>
      <c r="F383" s="56">
        <v>41.602516666666666</v>
      </c>
      <c r="G383" s="56">
        <v>120.78106666666666</v>
      </c>
      <c r="H383" s="56">
        <v>120.78106666666666</v>
      </c>
      <c r="L383" s="1" t="s">
        <v>4756</v>
      </c>
      <c r="M383" s="1" t="s">
        <v>4740</v>
      </c>
      <c r="Q383" s="54">
        <v>125</v>
      </c>
      <c r="AB383" s="50">
        <v>50.11</v>
      </c>
      <c r="AC383" s="50">
        <v>0.85</v>
      </c>
      <c r="AD383" s="1"/>
      <c r="AE383" s="1">
        <v>13.33</v>
      </c>
      <c r="AI383" s="4">
        <v>7.5043320000000007</v>
      </c>
      <c r="AJ383" s="4">
        <v>8.25</v>
      </c>
      <c r="AK383" s="4">
        <v>9.73</v>
      </c>
      <c r="AL383" s="4">
        <v>0.11</v>
      </c>
      <c r="AM383" s="1"/>
      <c r="AN383" s="4">
        <v>2.5</v>
      </c>
      <c r="AO383" s="4">
        <v>2.69</v>
      </c>
      <c r="AP383" s="4">
        <v>0.82</v>
      </c>
      <c r="AQ383" s="1"/>
      <c r="BF383" s="4">
        <v>2.77</v>
      </c>
      <c r="CH383" s="4">
        <v>28.510487661126788</v>
      </c>
      <c r="CI383" s="1"/>
      <c r="CJ383" s="4">
        <v>194.24376111261785</v>
      </c>
      <c r="CK383" s="4">
        <v>873.66060746659753</v>
      </c>
      <c r="CL383" s="1"/>
      <c r="CM383" s="1"/>
      <c r="CN383" s="4">
        <v>51.399464389329339</v>
      </c>
      <c r="CO383" s="4">
        <v>186.76219293373873</v>
      </c>
      <c r="CW383" s="4">
        <v>59</v>
      </c>
      <c r="CX383" s="4">
        <v>814</v>
      </c>
      <c r="CY383" s="4">
        <v>23</v>
      </c>
      <c r="CZ383" s="4">
        <v>173.1260905790779</v>
      </c>
      <c r="DA383" s="4">
        <v>9.2374410255038875</v>
      </c>
      <c r="DM383" s="4">
        <v>2.7651468803667796</v>
      </c>
      <c r="DN383" s="4">
        <v>1754.025601884116</v>
      </c>
      <c r="DO383" s="4">
        <v>60.381440603505887</v>
      </c>
      <c r="DP383" s="4">
        <v>129.94899998859088</v>
      </c>
      <c r="DQ383" s="4">
        <v>16.124397081761732</v>
      </c>
      <c r="DR383" s="4">
        <v>68.281395143856031</v>
      </c>
      <c r="DS383" s="4">
        <v>13.24892950782267</v>
      </c>
      <c r="DT383" s="4">
        <v>3.4209140034528405</v>
      </c>
      <c r="DU383" s="4">
        <v>9.1581480886068558</v>
      </c>
      <c r="DV383" s="4">
        <v>1.2539289864671856</v>
      </c>
      <c r="DW383" s="4">
        <v>5.3556819030664409</v>
      </c>
      <c r="DX383" s="4">
        <v>0.84882510191274552</v>
      </c>
      <c r="DY383" s="4">
        <v>2.0515207700156348</v>
      </c>
      <c r="DZ383" s="4">
        <v>0.25167918109128379</v>
      </c>
      <c r="EA383" s="4">
        <v>1.6637260512336309</v>
      </c>
      <c r="EB383" s="4">
        <v>0.24247793895643491</v>
      </c>
      <c r="EC383" s="4">
        <v>3.8251180181274416</v>
      </c>
      <c r="ED383" s="4">
        <v>0.40835430900610487</v>
      </c>
      <c r="EM383" s="4">
        <v>12.911124481075101</v>
      </c>
      <c r="EN383" s="1"/>
      <c r="EO383" s="4">
        <v>7.7211571575011142</v>
      </c>
      <c r="EP383" s="4">
        <v>1.298186320715548</v>
      </c>
      <c r="FP383" s="1" t="s">
        <v>4741</v>
      </c>
    </row>
    <row r="384" spans="1:172" x14ac:dyDescent="0.35">
      <c r="A384" s="1" t="s">
        <v>4738</v>
      </c>
      <c r="D384" s="1" t="s">
        <v>4713</v>
      </c>
      <c r="E384" s="56">
        <v>41.602516666666666</v>
      </c>
      <c r="F384" s="56">
        <v>41.602516666666666</v>
      </c>
      <c r="G384" s="56">
        <v>120.78106666666666</v>
      </c>
      <c r="H384" s="56">
        <v>120.78106666666666</v>
      </c>
      <c r="L384" s="1" t="s">
        <v>4757</v>
      </c>
      <c r="M384" s="1" t="s">
        <v>4740</v>
      </c>
      <c r="Q384" s="54">
        <v>125</v>
      </c>
      <c r="AB384" s="50">
        <v>49.89</v>
      </c>
      <c r="AC384" s="50">
        <v>0.86</v>
      </c>
      <c r="AD384" s="1"/>
      <c r="AE384" s="1">
        <v>13.16</v>
      </c>
      <c r="AI384" s="4">
        <v>7.6033099999999996</v>
      </c>
      <c r="AJ384" s="4">
        <v>8.01</v>
      </c>
      <c r="AK384" s="4">
        <v>10.47</v>
      </c>
      <c r="AL384" s="4">
        <v>0.11</v>
      </c>
      <c r="AM384" s="1"/>
      <c r="AN384" s="4">
        <v>2.4900000000000002</v>
      </c>
      <c r="AO384" s="4">
        <v>2.6</v>
      </c>
      <c r="AP384" s="4">
        <v>0.8</v>
      </c>
      <c r="AQ384" s="1"/>
      <c r="BF384" s="4">
        <v>2.71</v>
      </c>
      <c r="CH384" s="4">
        <v>27.948388954357842</v>
      </c>
      <c r="CI384" s="1"/>
      <c r="CJ384" s="4">
        <v>187.55251128620145</v>
      </c>
      <c r="CK384" s="4">
        <v>886.12043398637934</v>
      </c>
      <c r="CL384" s="1"/>
      <c r="CM384" s="1"/>
      <c r="CN384" s="4">
        <v>53.896449223416049</v>
      </c>
      <c r="CO384" s="4">
        <v>203.57550018083973</v>
      </c>
      <c r="CW384" s="4">
        <v>60</v>
      </c>
      <c r="CX384" s="4">
        <v>804</v>
      </c>
      <c r="CY384" s="4">
        <v>23</v>
      </c>
      <c r="CZ384" s="4">
        <v>166.30953242616167</v>
      </c>
      <c r="DA384" s="4">
        <v>8.8329569823195531</v>
      </c>
      <c r="DM384" s="4">
        <v>3.1106274609356395</v>
      </c>
      <c r="DN384" s="4">
        <v>1733.2438992774805</v>
      </c>
      <c r="DO384" s="4">
        <v>59.621662146652795</v>
      </c>
      <c r="DP384" s="4">
        <v>128.31224763387445</v>
      </c>
      <c r="DQ384" s="4">
        <v>15.742093773241972</v>
      </c>
      <c r="DR384" s="4">
        <v>67.099152563199723</v>
      </c>
      <c r="DS384" s="4">
        <v>13.035714155735795</v>
      </c>
      <c r="DT384" s="4">
        <v>3.370585685300246</v>
      </c>
      <c r="DU384" s="4">
        <v>8.9224502597015665</v>
      </c>
      <c r="DV384" s="4">
        <v>1.215655817492767</v>
      </c>
      <c r="DW384" s="4">
        <v>5.2650438890070985</v>
      </c>
      <c r="DX384" s="4">
        <v>0.83741939481842209</v>
      </c>
      <c r="DY384" s="4">
        <v>2.0298840574227186</v>
      </c>
      <c r="DZ384" s="4">
        <v>0.24374304032917612</v>
      </c>
      <c r="EA384" s="4">
        <v>1.61925464755892</v>
      </c>
      <c r="EB384" s="4">
        <v>0.23818985965579009</v>
      </c>
      <c r="EC384" s="4">
        <v>3.712503854578435</v>
      </c>
      <c r="ED384" s="4">
        <v>0.40570646124373339</v>
      </c>
      <c r="EM384" s="4">
        <v>12.722936587065432</v>
      </c>
      <c r="EN384" s="1"/>
      <c r="EO384" s="4">
        <v>7.6832012103385425</v>
      </c>
      <c r="EP384" s="4">
        <v>1.2667043902676998</v>
      </c>
      <c r="FP384" s="1" t="s">
        <v>4741</v>
      </c>
    </row>
    <row r="385" spans="1:172" x14ac:dyDescent="0.35">
      <c r="A385" s="1" t="s">
        <v>4738</v>
      </c>
      <c r="D385" s="1" t="s">
        <v>4713</v>
      </c>
      <c r="E385" s="56">
        <v>41.602516666666666</v>
      </c>
      <c r="F385" s="56">
        <v>41.602516666666666</v>
      </c>
      <c r="G385" s="56">
        <v>120.78106666666666</v>
      </c>
      <c r="H385" s="56">
        <v>120.78106666666666</v>
      </c>
      <c r="L385" s="1" t="s">
        <v>4758</v>
      </c>
      <c r="M385" s="1" t="s">
        <v>4740</v>
      </c>
      <c r="Q385" s="54">
        <v>125</v>
      </c>
      <c r="AB385" s="50">
        <v>49.77</v>
      </c>
      <c r="AC385" s="50">
        <v>0.88</v>
      </c>
      <c r="AD385" s="1"/>
      <c r="AE385" s="1">
        <v>12.55</v>
      </c>
      <c r="AI385" s="4">
        <v>7.801266</v>
      </c>
      <c r="AJ385" s="4">
        <v>8.4700000000000006</v>
      </c>
      <c r="AK385" s="4">
        <v>10.77</v>
      </c>
      <c r="AL385" s="4">
        <v>0.12</v>
      </c>
      <c r="AM385" s="1"/>
      <c r="AN385" s="4">
        <v>2.39</v>
      </c>
      <c r="AO385" s="4">
        <v>2.48</v>
      </c>
      <c r="AP385" s="4">
        <v>0.76</v>
      </c>
      <c r="AQ385" s="1"/>
      <c r="BF385" s="4">
        <v>3</v>
      </c>
      <c r="CH385" s="4">
        <v>31.51099551943113</v>
      </c>
      <c r="CI385" s="1"/>
      <c r="CJ385" s="4">
        <v>199.52950374278899</v>
      </c>
      <c r="CK385" s="4">
        <v>1059.2341882218097</v>
      </c>
      <c r="CL385" s="1"/>
      <c r="CM385" s="1"/>
      <c r="CN385" s="4">
        <v>43.957015251092706</v>
      </c>
      <c r="CO385" s="4">
        <v>217.73398553542523</v>
      </c>
      <c r="CW385" s="4">
        <v>57</v>
      </c>
      <c r="CX385" s="4">
        <v>907</v>
      </c>
      <c r="CY385" s="4">
        <v>22</v>
      </c>
      <c r="CZ385" s="4">
        <v>165.48366559244258</v>
      </c>
      <c r="DA385" s="4">
        <v>8.558292793317575</v>
      </c>
      <c r="DM385" s="4">
        <v>2.3375522606055394</v>
      </c>
      <c r="DN385" s="4">
        <v>1947.8671305704361</v>
      </c>
      <c r="DO385" s="4">
        <v>56.817754385880697</v>
      </c>
      <c r="DP385" s="4">
        <v>123.00502329891771</v>
      </c>
      <c r="DQ385" s="4">
        <v>15.268624928912827</v>
      </c>
      <c r="DR385" s="4">
        <v>65.57744709675903</v>
      </c>
      <c r="DS385" s="4">
        <v>12.730310202378336</v>
      </c>
      <c r="DT385" s="4">
        <v>3.3024528266408035</v>
      </c>
      <c r="DU385" s="4">
        <v>8.7940979352118269</v>
      </c>
      <c r="DV385" s="4">
        <v>1.2037028736740047</v>
      </c>
      <c r="DW385" s="4">
        <v>5.3202320972257855</v>
      </c>
      <c r="DX385" s="4">
        <v>0.84134168983431856</v>
      </c>
      <c r="DY385" s="4">
        <v>2.0113980034938406</v>
      </c>
      <c r="DZ385" s="4">
        <v>0.24746590477247496</v>
      </c>
      <c r="EA385" s="4">
        <v>1.6377767194945536</v>
      </c>
      <c r="EB385" s="4">
        <v>0.23629215547318747</v>
      </c>
      <c r="EC385" s="4">
        <v>3.7852805218249914</v>
      </c>
      <c r="ED385" s="4">
        <v>0.38107100615833017</v>
      </c>
      <c r="EM385" s="4">
        <v>12.143985874987523</v>
      </c>
      <c r="EN385" s="1"/>
      <c r="EO385" s="4">
        <v>7.2177816399398766</v>
      </c>
      <c r="EP385" s="4">
        <v>1.5677839271586849</v>
      </c>
      <c r="FP385" s="1" t="s">
        <v>4741</v>
      </c>
    </row>
    <row r="386" spans="1:172" x14ac:dyDescent="0.35">
      <c r="A386" s="1" t="s">
        <v>4738</v>
      </c>
      <c r="D386" s="1" t="s">
        <v>4713</v>
      </c>
      <c r="E386" s="56">
        <v>41.602516666666666</v>
      </c>
      <c r="F386" s="56">
        <v>41.602516666666666</v>
      </c>
      <c r="G386" s="56">
        <v>120.78106666666666</v>
      </c>
      <c r="H386" s="56">
        <v>120.78106666666666</v>
      </c>
      <c r="L386" s="1" t="s">
        <v>4759</v>
      </c>
      <c r="M386" s="1" t="s">
        <v>4740</v>
      </c>
      <c r="Q386" s="54">
        <v>125</v>
      </c>
      <c r="AB386" s="50">
        <v>50.08</v>
      </c>
      <c r="AC386" s="50">
        <v>0.86</v>
      </c>
      <c r="AD386" s="1"/>
      <c r="AE386" s="1">
        <v>13.11</v>
      </c>
      <c r="AI386" s="4">
        <v>7.6213060000000006</v>
      </c>
      <c r="AJ386" s="4">
        <v>8.0399999999999991</v>
      </c>
      <c r="AK386" s="4">
        <v>10.45</v>
      </c>
      <c r="AL386" s="4">
        <v>0.11</v>
      </c>
      <c r="AM386" s="1"/>
      <c r="AN386" s="4">
        <v>2.4900000000000002</v>
      </c>
      <c r="AO386" s="4">
        <v>2.64</v>
      </c>
      <c r="AP386" s="4">
        <v>0.81</v>
      </c>
      <c r="AQ386" s="1"/>
      <c r="BF386" s="4">
        <v>2.5</v>
      </c>
      <c r="CH386" s="4">
        <v>27.403785717249377</v>
      </c>
      <c r="CI386" s="1"/>
      <c r="CJ386" s="4">
        <v>190.69115303242694</v>
      </c>
      <c r="CK386" s="4">
        <v>879.25140645452802</v>
      </c>
      <c r="CL386" s="1"/>
      <c r="CM386" s="1"/>
      <c r="CN386" s="4">
        <v>50.882736267358936</v>
      </c>
      <c r="CO386" s="4">
        <v>210.9438970386868</v>
      </c>
      <c r="CW386" s="4">
        <v>61</v>
      </c>
      <c r="CX386" s="4">
        <v>822</v>
      </c>
      <c r="CY386" s="4">
        <v>23</v>
      </c>
      <c r="CZ386" s="4">
        <v>171.35998513162963</v>
      </c>
      <c r="DA386" s="4">
        <v>9.3220544754034833</v>
      </c>
      <c r="DM386" s="4">
        <v>2.9187612566240992</v>
      </c>
      <c r="DN386" s="4">
        <v>1800.163106813598</v>
      </c>
      <c r="DO386" s="4">
        <v>60.68878899354474</v>
      </c>
      <c r="DP386" s="4">
        <v>130.11053282585419</v>
      </c>
      <c r="DQ386" s="4">
        <v>16.296518077202325</v>
      </c>
      <c r="DR386" s="4">
        <v>68.447326230562126</v>
      </c>
      <c r="DS386" s="4">
        <v>13.189033784978234</v>
      </c>
      <c r="DT386" s="4">
        <v>3.4256944923556309</v>
      </c>
      <c r="DU386" s="4">
        <v>9.0134058972187923</v>
      </c>
      <c r="DV386" s="4">
        <v>1.2270965830939606</v>
      </c>
      <c r="DW386" s="4">
        <v>5.3700865126428985</v>
      </c>
      <c r="DX386" s="4">
        <v>0.84825090228695532</v>
      </c>
      <c r="DY386" s="4">
        <v>2.0577343390267506</v>
      </c>
      <c r="DZ386" s="4">
        <v>0.2528086859543045</v>
      </c>
      <c r="EA386" s="4">
        <v>1.6557516720403656</v>
      </c>
      <c r="EB386" s="4">
        <v>0.24125585989843018</v>
      </c>
      <c r="EC386" s="4">
        <v>3.9301147063416804</v>
      </c>
      <c r="ED386" s="4">
        <v>0.4154757233553697</v>
      </c>
      <c r="EM386" s="4">
        <v>13.234434842854974</v>
      </c>
      <c r="EN386" s="1"/>
      <c r="EO386" s="4">
        <v>7.9351589949206973</v>
      </c>
      <c r="EP386" s="4">
        <v>1.6302349162813221</v>
      </c>
      <c r="FP386" s="1" t="s">
        <v>4741</v>
      </c>
    </row>
    <row r="387" spans="1:172" x14ac:dyDescent="0.35">
      <c r="A387" s="1" t="s">
        <v>4738</v>
      </c>
      <c r="D387" s="1" t="s">
        <v>4713</v>
      </c>
      <c r="E387" s="56">
        <v>41.602516666666666</v>
      </c>
      <c r="F387" s="56">
        <v>41.602516666666666</v>
      </c>
      <c r="G387" s="56">
        <v>120.78106666666666</v>
      </c>
      <c r="H387" s="56">
        <v>120.78106666666666</v>
      </c>
      <c r="L387" s="1" t="s">
        <v>4760</v>
      </c>
      <c r="M387" s="1" t="s">
        <v>4740</v>
      </c>
      <c r="Q387" s="54">
        <v>125</v>
      </c>
      <c r="AB387" s="50">
        <v>49.77</v>
      </c>
      <c r="AC387" s="50">
        <v>0.85</v>
      </c>
      <c r="AD387" s="1"/>
      <c r="AE387" s="1">
        <v>13.1</v>
      </c>
      <c r="AI387" s="4">
        <v>7.5043320000000007</v>
      </c>
      <c r="AJ387" s="4">
        <v>8.19</v>
      </c>
      <c r="AK387" s="4">
        <v>10.220000000000001</v>
      </c>
      <c r="AL387" s="4">
        <v>0.12</v>
      </c>
      <c r="AM387" s="1"/>
      <c r="AN387" s="4">
        <v>2.48</v>
      </c>
      <c r="AO387" s="4">
        <v>2.57</v>
      </c>
      <c r="AP387" s="4">
        <v>0.81</v>
      </c>
      <c r="AQ387" s="1"/>
      <c r="BF387" s="4">
        <v>3.35</v>
      </c>
      <c r="CH387" s="4">
        <v>28.191663185530352</v>
      </c>
      <c r="CI387" s="1"/>
      <c r="CJ387" s="4">
        <v>187.02675045794987</v>
      </c>
      <c r="CK387" s="4">
        <v>874.39109535356408</v>
      </c>
      <c r="CL387" s="1"/>
      <c r="CM387" s="1"/>
      <c r="CN387" s="4">
        <v>49.756656669479646</v>
      </c>
      <c r="CO387" s="4">
        <v>187.1143304275999</v>
      </c>
      <c r="CW387" s="4">
        <v>60</v>
      </c>
      <c r="CX387" s="4">
        <v>800</v>
      </c>
      <c r="CY387" s="4">
        <v>23</v>
      </c>
      <c r="CZ387" s="4">
        <v>170.80755398418376</v>
      </c>
      <c r="DA387" s="4">
        <v>9.808882450548289</v>
      </c>
      <c r="DM387" s="4">
        <v>2.9259085547459214</v>
      </c>
      <c r="DN387" s="4">
        <v>1753.0380350895045</v>
      </c>
      <c r="DO387" s="4">
        <v>59.476652753561005</v>
      </c>
      <c r="DP387" s="4">
        <v>128.87695505852054</v>
      </c>
      <c r="DQ387" s="4">
        <v>15.992338877432555</v>
      </c>
      <c r="DR387" s="4">
        <v>67.384451011426123</v>
      </c>
      <c r="DS387" s="4">
        <v>13.087525996153087</v>
      </c>
      <c r="DT387" s="4">
        <v>3.324181571182439</v>
      </c>
      <c r="DU387" s="4">
        <v>8.9756214770203826</v>
      </c>
      <c r="DV387" s="4">
        <v>1.2241083453375343</v>
      </c>
      <c r="DW387" s="4">
        <v>5.3577532377828296</v>
      </c>
      <c r="DX387" s="4">
        <v>0.83454034987609305</v>
      </c>
      <c r="DY387" s="4">
        <v>2.0335212994259892</v>
      </c>
      <c r="DZ387" s="4">
        <v>0.25134158148011887</v>
      </c>
      <c r="EA387" s="4">
        <v>1.643000772450623</v>
      </c>
      <c r="EB387" s="4">
        <v>0.23728756307733073</v>
      </c>
      <c r="EC387" s="4">
        <v>3.9244014612468798</v>
      </c>
      <c r="ED387" s="4">
        <v>0.45960562714438125</v>
      </c>
      <c r="EM387" s="4">
        <v>13.565693941711162</v>
      </c>
      <c r="EN387" s="1"/>
      <c r="EO387" s="4">
        <v>7.6651265211488138</v>
      </c>
      <c r="EP387" s="4">
        <v>1.3053420437677832</v>
      </c>
      <c r="FP387" s="1" t="s">
        <v>4741</v>
      </c>
    </row>
    <row r="388" spans="1:172" x14ac:dyDescent="0.35">
      <c r="A388" s="1" t="s">
        <v>4738</v>
      </c>
      <c r="D388" s="1" t="s">
        <v>4713</v>
      </c>
      <c r="E388" s="56">
        <v>41.602516666666666</v>
      </c>
      <c r="F388" s="56">
        <v>41.602516666666666</v>
      </c>
      <c r="G388" s="56">
        <v>120.78106666666666</v>
      </c>
      <c r="H388" s="56">
        <v>120.78106666666666</v>
      </c>
      <c r="L388" s="1" t="s">
        <v>4761</v>
      </c>
      <c r="M388" s="1" t="s">
        <v>4740</v>
      </c>
      <c r="Q388" s="54">
        <v>125</v>
      </c>
      <c r="AB388" s="50">
        <v>49.89</v>
      </c>
      <c r="AC388" s="50">
        <v>0.85</v>
      </c>
      <c r="AD388" s="1"/>
      <c r="AE388" s="1">
        <v>13.12</v>
      </c>
      <c r="AI388" s="4">
        <v>7.5538210000000001</v>
      </c>
      <c r="AJ388" s="4">
        <v>8.4450000000000003</v>
      </c>
      <c r="AK388" s="4">
        <v>9.98</v>
      </c>
      <c r="AL388" s="4">
        <v>0.125</v>
      </c>
      <c r="AM388" s="1"/>
      <c r="AN388" s="4">
        <v>2.4849999999999999</v>
      </c>
      <c r="AO388" s="4">
        <v>2.6549999999999998</v>
      </c>
      <c r="AP388" s="4">
        <v>0.81</v>
      </c>
      <c r="AQ388" s="1"/>
      <c r="BF388" s="4">
        <v>2.8</v>
      </c>
      <c r="CH388" s="4">
        <v>27.275034155739171</v>
      </c>
      <c r="CI388" s="1"/>
      <c r="CJ388" s="4">
        <v>187.37026786351538</v>
      </c>
      <c r="CK388" s="4">
        <v>849.60307623056099</v>
      </c>
      <c r="CL388" s="1"/>
      <c r="CM388" s="1"/>
      <c r="CN388" s="4">
        <v>55.236114727662006</v>
      </c>
      <c r="CO388" s="4">
        <v>196.37498346165683</v>
      </c>
      <c r="CW388" s="4">
        <v>59</v>
      </c>
      <c r="CX388" s="4">
        <v>832</v>
      </c>
      <c r="CY388" s="4">
        <v>23</v>
      </c>
      <c r="CZ388" s="4">
        <v>164.09939997962863</v>
      </c>
      <c r="DA388" s="4">
        <v>9.2691232823241982</v>
      </c>
      <c r="DM388" s="4">
        <v>3.0590327636620329</v>
      </c>
      <c r="DN388" s="4">
        <v>1741.578402229211</v>
      </c>
      <c r="DO388" s="4">
        <v>58.793207966424703</v>
      </c>
      <c r="DP388" s="4">
        <v>127.68669906735046</v>
      </c>
      <c r="DQ388" s="4">
        <v>15.930330579881792</v>
      </c>
      <c r="DR388" s="4">
        <v>67.785108088107179</v>
      </c>
      <c r="DS388" s="4">
        <v>12.936620486751767</v>
      </c>
      <c r="DT388" s="4">
        <v>3.3351825523015912</v>
      </c>
      <c r="DU388" s="4">
        <v>8.9276536212571269</v>
      </c>
      <c r="DV388" s="4">
        <v>1.2213704907716818</v>
      </c>
      <c r="DW388" s="4">
        <v>5.2931317214154934</v>
      </c>
      <c r="DX388" s="4">
        <v>0.83008318199304088</v>
      </c>
      <c r="DY388" s="4">
        <v>2.0130724550046395</v>
      </c>
      <c r="DZ388" s="4">
        <v>0.24512471242554645</v>
      </c>
      <c r="EA388" s="4">
        <v>1.6586724304367313</v>
      </c>
      <c r="EB388" s="4">
        <v>0.23643126340608389</v>
      </c>
      <c r="EC388" s="4">
        <v>3.7907643114058791</v>
      </c>
      <c r="ED388" s="4">
        <v>0.4332883621235622</v>
      </c>
      <c r="EM388" s="4">
        <v>12.829539523128538</v>
      </c>
      <c r="EN388" s="1"/>
      <c r="EO388" s="4">
        <v>7.7166403751521058</v>
      </c>
      <c r="EP388" s="4">
        <v>1.5252076593523116</v>
      </c>
      <c r="FP388" s="1" t="s">
        <v>4741</v>
      </c>
    </row>
    <row r="389" spans="1:172" x14ac:dyDescent="0.35">
      <c r="A389" s="1" t="s">
        <v>4738</v>
      </c>
      <c r="D389" s="1" t="s">
        <v>4713</v>
      </c>
      <c r="E389" s="56">
        <v>41.602516666666666</v>
      </c>
      <c r="F389" s="56">
        <v>41.602516666666666</v>
      </c>
      <c r="G389" s="56">
        <v>120.78106666666666</v>
      </c>
      <c r="H389" s="56">
        <v>120.78106666666666</v>
      </c>
      <c r="L389" s="1" t="s">
        <v>4762</v>
      </c>
      <c r="M389" s="1" t="s">
        <v>4740</v>
      </c>
      <c r="Q389" s="54">
        <v>125</v>
      </c>
      <c r="AB389" s="50">
        <v>49.86</v>
      </c>
      <c r="AC389" s="50">
        <v>0.85</v>
      </c>
      <c r="AD389" s="1"/>
      <c r="AE389" s="1">
        <v>12.6</v>
      </c>
      <c r="AI389" s="4">
        <v>7.7382800000000005</v>
      </c>
      <c r="AJ389" s="4">
        <v>8.33</v>
      </c>
      <c r="AK389" s="4">
        <v>10.76</v>
      </c>
      <c r="AL389" s="4">
        <v>0.12</v>
      </c>
      <c r="AM389" s="1"/>
      <c r="AN389" s="4">
        <v>2.38</v>
      </c>
      <c r="AO389" s="4">
        <v>2.56</v>
      </c>
      <c r="AP389" s="4">
        <v>0.76</v>
      </c>
      <c r="AQ389" s="1"/>
      <c r="BF389" s="4">
        <v>3</v>
      </c>
      <c r="CH389" s="4">
        <v>28.081173269854336</v>
      </c>
      <c r="CI389" s="1"/>
      <c r="CJ389" s="4">
        <v>192.27591997997646</v>
      </c>
      <c r="CK389" s="4">
        <v>980.9020052050538</v>
      </c>
      <c r="CL389" s="1"/>
      <c r="CM389" s="1"/>
      <c r="CN389" s="4">
        <v>43.077213993483312</v>
      </c>
      <c r="CO389" s="4">
        <v>244.27238906352821</v>
      </c>
      <c r="CW389" s="4">
        <v>57</v>
      </c>
      <c r="CX389" s="4">
        <v>820</v>
      </c>
      <c r="CY389" s="4">
        <v>22</v>
      </c>
      <c r="CZ389" s="4">
        <v>167.54511192224464</v>
      </c>
      <c r="DA389" s="4">
        <v>8.5067783844077578</v>
      </c>
      <c r="DM389" s="4">
        <v>3.0395174605157784</v>
      </c>
      <c r="DN389" s="4">
        <v>1751.4047160519006</v>
      </c>
      <c r="DO389" s="4">
        <v>56.83535281891541</v>
      </c>
      <c r="DP389" s="4">
        <v>122.03651518871027</v>
      </c>
      <c r="DQ389" s="4">
        <v>15.499972638535857</v>
      </c>
      <c r="DR389" s="4">
        <v>65.327927824795978</v>
      </c>
      <c r="DS389" s="4">
        <v>12.630427620099315</v>
      </c>
      <c r="DT389" s="4">
        <v>3.2697721637224109</v>
      </c>
      <c r="DU389" s="4">
        <v>8.7219606455710768</v>
      </c>
      <c r="DV389" s="4">
        <v>1.1936142657009494</v>
      </c>
      <c r="DW389" s="4">
        <v>5.1807801476179582</v>
      </c>
      <c r="DX389" s="4">
        <v>0.81668344264403059</v>
      </c>
      <c r="DY389" s="4">
        <v>1.9625354194415769</v>
      </c>
      <c r="DZ389" s="4">
        <v>0.24275335225328848</v>
      </c>
      <c r="EA389" s="4">
        <v>1.6152841694096585</v>
      </c>
      <c r="EB389" s="4">
        <v>0.23358860783676091</v>
      </c>
      <c r="EC389" s="4">
        <v>3.6896566510581841</v>
      </c>
      <c r="ED389" s="4">
        <v>0.38081419252531451</v>
      </c>
      <c r="EM389" s="4">
        <v>12.622499374317769</v>
      </c>
      <c r="EN389" s="1"/>
      <c r="EO389" s="4">
        <v>7.405187674876629</v>
      </c>
      <c r="EP389" s="4">
        <v>1.1399677941757993</v>
      </c>
      <c r="FP389" s="1" t="s">
        <v>4741</v>
      </c>
    </row>
    <row r="390" spans="1:172" x14ac:dyDescent="0.35">
      <c r="A390" s="1" t="s">
        <v>4738</v>
      </c>
      <c r="D390" s="1" t="s">
        <v>4713</v>
      </c>
      <c r="E390" s="56">
        <v>41.602516666666666</v>
      </c>
      <c r="F390" s="56">
        <v>41.602516666666666</v>
      </c>
      <c r="G390" s="56">
        <v>120.78106666666666</v>
      </c>
      <c r="H390" s="56">
        <v>120.78106666666666</v>
      </c>
      <c r="L390" s="1" t="s">
        <v>4763</v>
      </c>
      <c r="M390" s="1" t="s">
        <v>4740</v>
      </c>
      <c r="Q390" s="54">
        <v>125</v>
      </c>
      <c r="AB390" s="50">
        <v>50.168999999999997</v>
      </c>
      <c r="AC390" s="50">
        <v>0.81699999999999995</v>
      </c>
      <c r="AD390" s="1"/>
      <c r="AE390" s="1">
        <v>12.106</v>
      </c>
      <c r="AI390" s="4">
        <v>7.4548430000000003</v>
      </c>
      <c r="AJ390" s="4">
        <v>8.2729999999999997</v>
      </c>
      <c r="AK390" s="4">
        <v>10.244999999999999</v>
      </c>
      <c r="AL390" s="4">
        <v>0.12</v>
      </c>
      <c r="AM390" s="1"/>
      <c r="AN390" s="4">
        <v>3.3660000000000001</v>
      </c>
      <c r="AO390" s="4">
        <v>2.6080000000000001</v>
      </c>
      <c r="AP390" s="4">
        <v>0.82799999999999996</v>
      </c>
      <c r="AQ390" s="1"/>
      <c r="BF390" s="4">
        <v>3.379721669980011</v>
      </c>
      <c r="CH390" s="4">
        <v>25.530708344429708</v>
      </c>
      <c r="CI390" s="1"/>
      <c r="CJ390" s="4">
        <v>179.14025667944196</v>
      </c>
      <c r="CK390" s="4">
        <v>860.31673328619718</v>
      </c>
      <c r="CL390" s="1"/>
      <c r="CM390" s="1"/>
      <c r="CN390" s="4">
        <v>41.142296266664829</v>
      </c>
      <c r="CO390" s="4">
        <v>207.80793422293422</v>
      </c>
      <c r="CW390" s="4">
        <v>58.926952878002439</v>
      </c>
      <c r="CX390" s="4">
        <v>824.4073381979764</v>
      </c>
      <c r="CY390" s="4">
        <v>21.726267362563643</v>
      </c>
      <c r="CZ390" s="4">
        <v>170.48193499642116</v>
      </c>
      <c r="DA390" s="4">
        <v>9.1361214802414832</v>
      </c>
      <c r="DM390" s="4">
        <v>3.0336618999615093</v>
      </c>
      <c r="DN390" s="4">
        <v>1735.4577678690512</v>
      </c>
      <c r="DO390" s="4">
        <v>62.38191997044531</v>
      </c>
      <c r="DP390" s="4">
        <v>130.50509524403179</v>
      </c>
      <c r="DQ390" s="4">
        <v>17.548087007209805</v>
      </c>
      <c r="DR390" s="4">
        <v>68.649170701520063</v>
      </c>
      <c r="DS390" s="4">
        <v>13.650477084210657</v>
      </c>
      <c r="DT390" s="4">
        <v>3.5043473425349396</v>
      </c>
      <c r="DU390" s="4">
        <v>9.4733890089542534</v>
      </c>
      <c r="DV390" s="4">
        <v>1.2996786522904322</v>
      </c>
      <c r="DW390" s="4">
        <v>5.9140556042081007</v>
      </c>
      <c r="DX390" s="4">
        <v>0.8760930846305568</v>
      </c>
      <c r="DY390" s="4">
        <v>2.1825190096804032</v>
      </c>
      <c r="DZ390" s="4">
        <v>0.24624349795488515</v>
      </c>
      <c r="EA390" s="4">
        <v>1.5725977601457777</v>
      </c>
      <c r="EB390" s="4">
        <v>0.22239869586900995</v>
      </c>
      <c r="EC390" s="4">
        <v>3.930169403954654</v>
      </c>
      <c r="ED390" s="4">
        <v>0.59561717482530563</v>
      </c>
      <c r="EM390" s="4">
        <v>13.50324632010215</v>
      </c>
      <c r="EN390" s="1"/>
      <c r="EO390" s="4">
        <v>7.4374819504526641</v>
      </c>
      <c r="EP390" s="4">
        <v>1.2398144435961527</v>
      </c>
      <c r="FP390" s="1" t="s">
        <v>4741</v>
      </c>
    </row>
    <row r="391" spans="1:172" x14ac:dyDescent="0.35">
      <c r="A391" s="1" t="s">
        <v>4738</v>
      </c>
      <c r="D391" s="1" t="s">
        <v>4713</v>
      </c>
      <c r="E391" s="56">
        <v>41.602516666666666</v>
      </c>
      <c r="F391" s="56">
        <v>41.602516666666666</v>
      </c>
      <c r="G391" s="56">
        <v>120.78106666666666</v>
      </c>
      <c r="H391" s="56">
        <v>120.78106666666666</v>
      </c>
      <c r="L391" s="1" t="s">
        <v>4764</v>
      </c>
      <c r="M391" s="1" t="s">
        <v>4740</v>
      </c>
      <c r="Q391" s="54">
        <v>125</v>
      </c>
      <c r="AB391" s="50">
        <v>50.164000000000001</v>
      </c>
      <c r="AC391" s="50">
        <v>0.83699999999999997</v>
      </c>
      <c r="AD391" s="1"/>
      <c r="AE391" s="1">
        <v>12.538</v>
      </c>
      <c r="AI391" s="4">
        <v>7.4143520000000009</v>
      </c>
      <c r="AJ391" s="4">
        <v>8.02</v>
      </c>
      <c r="AK391" s="4">
        <v>9.9890000000000008</v>
      </c>
      <c r="AL391" s="4">
        <v>0.126</v>
      </c>
      <c r="AM391" s="1"/>
      <c r="AN391" s="4">
        <v>3.4689999999999999</v>
      </c>
      <c r="AO391" s="4">
        <v>2.617</v>
      </c>
      <c r="AP391" s="4">
        <v>0.86</v>
      </c>
      <c r="AQ391" s="1"/>
      <c r="BF391" s="4">
        <v>3.266129032257624</v>
      </c>
      <c r="CH391" s="4">
        <v>24.511689502822318</v>
      </c>
      <c r="CI391" s="1"/>
      <c r="CJ391" s="4">
        <v>181.95624335568414</v>
      </c>
      <c r="CK391" s="4">
        <v>748.47165055075493</v>
      </c>
      <c r="CL391" s="1"/>
      <c r="CM391" s="1"/>
      <c r="CN391" s="4">
        <v>59.447017676704917</v>
      </c>
      <c r="CO391" s="4">
        <v>176.33702031327911</v>
      </c>
      <c r="CW391" s="4">
        <v>61.480948803711811</v>
      </c>
      <c r="CX391" s="4">
        <v>781.81959649048531</v>
      </c>
      <c r="CY391" s="4">
        <v>21.906219093633958</v>
      </c>
      <c r="CZ391" s="4">
        <v>149.87916676793071</v>
      </c>
      <c r="DA391" s="4">
        <v>9.0525786104850461</v>
      </c>
      <c r="DM391" s="4">
        <v>3.2110977025650573</v>
      </c>
      <c r="DN391" s="4">
        <v>1672.4100002882521</v>
      </c>
      <c r="DO391" s="4">
        <v>63.085329414444118</v>
      </c>
      <c r="DP391" s="4">
        <v>133.46378702882078</v>
      </c>
      <c r="DQ391" s="4">
        <v>17.646645175730008</v>
      </c>
      <c r="DR391" s="4">
        <v>71.868425632486918</v>
      </c>
      <c r="DS391" s="4">
        <v>13.678617051404991</v>
      </c>
      <c r="DT391" s="4">
        <v>3.5633861175560693</v>
      </c>
      <c r="DU391" s="4">
        <v>9.218496249939518</v>
      </c>
      <c r="DV391" s="4">
        <v>1.2462950589907447</v>
      </c>
      <c r="DW391" s="4">
        <v>5.2218814836280147</v>
      </c>
      <c r="DX391" s="4">
        <v>0.79055573536908907</v>
      </c>
      <c r="DY391" s="4">
        <v>2.0151713630647983</v>
      </c>
      <c r="DZ391" s="4">
        <v>0.25396624442851107</v>
      </c>
      <c r="EA391" s="4">
        <v>1.6430074791703269</v>
      </c>
      <c r="EB391" s="4">
        <v>0.21092136089657473</v>
      </c>
      <c r="EC391" s="4">
        <v>3.4863989462258975</v>
      </c>
      <c r="ED391" s="4">
        <v>0.61886311746059608</v>
      </c>
      <c r="EM391" s="4">
        <v>13.219826911539119</v>
      </c>
      <c r="EN391" s="1"/>
      <c r="EO391" s="4">
        <v>7.7281368278725786</v>
      </c>
      <c r="EP391" s="4">
        <v>1.2035337025741701</v>
      </c>
      <c r="FP391" s="1" t="s">
        <v>4741</v>
      </c>
    </row>
    <row r="392" spans="1:172" x14ac:dyDescent="0.35">
      <c r="A392" s="1" t="s">
        <v>4738</v>
      </c>
      <c r="D392" s="1" t="s">
        <v>4713</v>
      </c>
      <c r="E392" s="56">
        <v>41.602516666666666</v>
      </c>
      <c r="F392" s="56">
        <v>41.602516666666666</v>
      </c>
      <c r="G392" s="56">
        <v>120.78106666666666</v>
      </c>
      <c r="H392" s="56">
        <v>120.78106666666666</v>
      </c>
      <c r="L392" s="1" t="s">
        <v>4765</v>
      </c>
      <c r="M392" s="1" t="s">
        <v>4740</v>
      </c>
      <c r="Q392" s="54">
        <v>125</v>
      </c>
      <c r="AB392" s="50">
        <v>49.895000000000003</v>
      </c>
      <c r="AC392" s="50">
        <v>0.85499999999999998</v>
      </c>
      <c r="AD392" s="1"/>
      <c r="AE392" s="1">
        <v>13.09</v>
      </c>
      <c r="AI392" s="4">
        <v>7.5628190000000002</v>
      </c>
      <c r="AJ392" s="4">
        <v>8.08</v>
      </c>
      <c r="AK392" s="4">
        <v>10.275</v>
      </c>
      <c r="AL392" s="4">
        <v>0.11</v>
      </c>
      <c r="AM392" s="1"/>
      <c r="AN392" s="4">
        <v>2.4849999999999999</v>
      </c>
      <c r="AO392" s="4">
        <v>2.59</v>
      </c>
      <c r="AP392" s="4">
        <v>0.80500000000000005</v>
      </c>
      <c r="AQ392" s="1"/>
      <c r="BF392" s="4">
        <v>2.91</v>
      </c>
      <c r="CH392" s="4">
        <v>27.820937921856007</v>
      </c>
      <c r="CI392" s="1"/>
      <c r="CJ392" s="4">
        <v>191.13377096805851</v>
      </c>
      <c r="CK392" s="4">
        <v>857.60030006947613</v>
      </c>
      <c r="CL392" s="1"/>
      <c r="CM392" s="1"/>
      <c r="CN392" s="4">
        <v>49.717839917006344</v>
      </c>
      <c r="CO392" s="4">
        <v>206.69722318119662</v>
      </c>
      <c r="CW392" s="4">
        <v>60</v>
      </c>
      <c r="CX392" s="4">
        <v>810</v>
      </c>
      <c r="CY392" s="4">
        <v>23</v>
      </c>
      <c r="CZ392" s="4">
        <v>170.87940572241521</v>
      </c>
      <c r="DA392" s="4">
        <v>8.8446444632866417</v>
      </c>
      <c r="DM392" s="4">
        <v>2.6438986811794885</v>
      </c>
      <c r="DN392" s="4">
        <v>1771.897809886397</v>
      </c>
      <c r="DO392" s="4">
        <v>59.828329682956586</v>
      </c>
      <c r="DP392" s="4">
        <v>129.28278007900232</v>
      </c>
      <c r="DQ392" s="4">
        <v>16.094520747238295</v>
      </c>
      <c r="DR392" s="4">
        <v>68.319750004676166</v>
      </c>
      <c r="DS392" s="4">
        <v>13.050301316828291</v>
      </c>
      <c r="DT392" s="4">
        <v>3.3644727268710088</v>
      </c>
      <c r="DU392" s="4">
        <v>9.0106923554689189</v>
      </c>
      <c r="DV392" s="4">
        <v>1.2330446905839825</v>
      </c>
      <c r="DW392" s="4">
        <v>5.406839164022931</v>
      </c>
      <c r="DX392" s="4">
        <v>0.83827103666458069</v>
      </c>
      <c r="DY392" s="4">
        <v>2.0468044773936032</v>
      </c>
      <c r="DZ392" s="4">
        <v>0.25278551686234163</v>
      </c>
      <c r="EA392" s="4">
        <v>1.6381107174166694</v>
      </c>
      <c r="EB392" s="4">
        <v>0.23917409041492951</v>
      </c>
      <c r="EC392" s="4">
        <v>3.8272879209294977</v>
      </c>
      <c r="ED392" s="4">
        <v>0.40523648491200154</v>
      </c>
      <c r="EM392" s="4">
        <v>12.988326799026996</v>
      </c>
      <c r="EN392" s="1"/>
      <c r="EO392" s="4">
        <v>7.8511699286224026</v>
      </c>
      <c r="EP392" s="4">
        <v>1.5924471667780582</v>
      </c>
      <c r="FP392" s="1" t="s">
        <v>4741</v>
      </c>
    </row>
    <row r="393" spans="1:172" x14ac:dyDescent="0.35">
      <c r="A393" s="1" t="s">
        <v>4738</v>
      </c>
      <c r="D393" s="1" t="s">
        <v>4713</v>
      </c>
      <c r="E393" s="56">
        <v>41.602516666666666</v>
      </c>
      <c r="F393" s="56">
        <v>41.602516666666666</v>
      </c>
      <c r="G393" s="56">
        <v>120.78106666666666</v>
      </c>
      <c r="H393" s="56">
        <v>120.78106666666666</v>
      </c>
      <c r="L393" s="1" t="s">
        <v>4766</v>
      </c>
      <c r="M393" s="1" t="s">
        <v>4740</v>
      </c>
      <c r="Q393" s="54">
        <v>125</v>
      </c>
      <c r="AB393" s="50">
        <v>49.94</v>
      </c>
      <c r="AC393" s="50">
        <v>0.85</v>
      </c>
      <c r="AD393" s="1"/>
      <c r="AE393" s="1">
        <v>13</v>
      </c>
      <c r="AI393" s="4">
        <v>7.7292820000000004</v>
      </c>
      <c r="AJ393" s="4">
        <v>8.0299999999999994</v>
      </c>
      <c r="AK393" s="4">
        <v>10.24</v>
      </c>
      <c r="AL393" s="4">
        <v>0.11</v>
      </c>
      <c r="AM393" s="1"/>
      <c r="AN393" s="4">
        <v>2.42</v>
      </c>
      <c r="AO393" s="4">
        <v>2.64</v>
      </c>
      <c r="AP393" s="4">
        <v>0.8</v>
      </c>
      <c r="AQ393" s="1"/>
      <c r="BF393" s="4">
        <v>3.35</v>
      </c>
      <c r="CH393" s="4">
        <v>27.951570561513584</v>
      </c>
      <c r="CI393" s="1"/>
      <c r="CJ393" s="4">
        <v>194.21516315120161</v>
      </c>
      <c r="CK393" s="4">
        <v>918.17114612716398</v>
      </c>
      <c r="CL393" s="1"/>
      <c r="CM393" s="1"/>
      <c r="CN393" s="4">
        <v>49.870874829114811</v>
      </c>
      <c r="CO393" s="4">
        <v>219.9512788886781</v>
      </c>
      <c r="CW393" s="4">
        <v>64</v>
      </c>
      <c r="CX393" s="4">
        <v>818</v>
      </c>
      <c r="CY393" s="4">
        <v>23</v>
      </c>
      <c r="CZ393" s="4">
        <v>170.43417377064725</v>
      </c>
      <c r="DA393" s="4">
        <v>9.0597187304534721</v>
      </c>
      <c r="DM393" s="4">
        <v>2.8439918125234351</v>
      </c>
      <c r="DN393" s="4">
        <v>1787.0993956702605</v>
      </c>
      <c r="DO393" s="4">
        <v>59.533141029441673</v>
      </c>
      <c r="DP393" s="4">
        <v>129.27810778186017</v>
      </c>
      <c r="DQ393" s="4">
        <v>16.007400333469171</v>
      </c>
      <c r="DR393" s="4">
        <v>68.3343015953335</v>
      </c>
      <c r="DS393" s="4">
        <v>13.110392878652894</v>
      </c>
      <c r="DT393" s="4">
        <v>3.3345452382641452</v>
      </c>
      <c r="DU393" s="4">
        <v>8.9855151767458903</v>
      </c>
      <c r="DV393" s="4">
        <v>1.2250631140063952</v>
      </c>
      <c r="DW393" s="4">
        <v>5.3489497025891373</v>
      </c>
      <c r="DX393" s="4">
        <v>0.83757745399118533</v>
      </c>
      <c r="DY393" s="4">
        <v>2.0340554891531428</v>
      </c>
      <c r="DZ393" s="4">
        <v>0.24578534334220761</v>
      </c>
      <c r="EA393" s="4">
        <v>1.6250301176349258</v>
      </c>
      <c r="EB393" s="4">
        <v>0.23416792735238331</v>
      </c>
      <c r="EC393" s="4">
        <v>3.8219995161290177</v>
      </c>
      <c r="ED393" s="4">
        <v>0.39808310308197103</v>
      </c>
      <c r="EM393" s="4">
        <v>12.646308017479305</v>
      </c>
      <c r="EN393" s="1"/>
      <c r="EO393" s="4">
        <v>7.7767619932981553</v>
      </c>
      <c r="EP393" s="4">
        <v>1.6075589609450081</v>
      </c>
      <c r="FP393" s="1" t="s">
        <v>4741</v>
      </c>
    </row>
    <row r="394" spans="1:172" x14ac:dyDescent="0.35">
      <c r="A394" s="1" t="s">
        <v>4738</v>
      </c>
      <c r="D394" s="1" t="s">
        <v>4713</v>
      </c>
      <c r="E394" s="56">
        <v>41.602516666666666</v>
      </c>
      <c r="F394" s="56">
        <v>41.602516666666666</v>
      </c>
      <c r="G394" s="56">
        <v>120.78106666666666</v>
      </c>
      <c r="H394" s="56">
        <v>120.78106666666666</v>
      </c>
      <c r="L394" s="1" t="s">
        <v>4767</v>
      </c>
      <c r="M394" s="1" t="s">
        <v>4740</v>
      </c>
      <c r="Q394" s="54">
        <v>125</v>
      </c>
      <c r="AB394" s="50">
        <v>49.9</v>
      </c>
      <c r="AC394" s="50">
        <v>0.86</v>
      </c>
      <c r="AD394" s="1"/>
      <c r="AE394" s="1">
        <v>13.19</v>
      </c>
      <c r="AI394" s="4">
        <v>7.5403240000000009</v>
      </c>
      <c r="AJ394" s="4">
        <v>8.0399999999999991</v>
      </c>
      <c r="AK394" s="4">
        <v>10</v>
      </c>
      <c r="AL394" s="4">
        <v>0.12</v>
      </c>
      <c r="AM394" s="1"/>
      <c r="AN394" s="4">
        <v>2.56</v>
      </c>
      <c r="AO394" s="4">
        <v>2.62</v>
      </c>
      <c r="AP394" s="4">
        <v>0.82</v>
      </c>
      <c r="AQ394" s="1"/>
      <c r="BF394" s="4">
        <v>3.1</v>
      </c>
      <c r="CH394" s="4">
        <v>28.809819235400663</v>
      </c>
      <c r="CI394" s="1"/>
      <c r="CJ394" s="4">
        <v>199.13787861958124</v>
      </c>
      <c r="CK394" s="4">
        <v>868.98260532088034</v>
      </c>
      <c r="CL394" s="1"/>
      <c r="CM394" s="1"/>
      <c r="CN394" s="4">
        <v>46.026355399881602</v>
      </c>
      <c r="CO394" s="4">
        <v>182.48934940333481</v>
      </c>
      <c r="CW394" s="4">
        <v>60</v>
      </c>
      <c r="CX394" s="4">
        <v>852</v>
      </c>
      <c r="CY394" s="4">
        <v>23</v>
      </c>
      <c r="CZ394" s="4">
        <v>172.89192404471012</v>
      </c>
      <c r="DA394" s="4">
        <v>9.0721546437717357</v>
      </c>
      <c r="DM394" s="4">
        <v>2.3463445651813717</v>
      </c>
      <c r="DN394" s="4">
        <v>2031.4370718506937</v>
      </c>
      <c r="DO394" s="4">
        <v>59.807590601121241</v>
      </c>
      <c r="DP394" s="4">
        <v>128.21208863862918</v>
      </c>
      <c r="DQ394" s="4">
        <v>15.965885323087768</v>
      </c>
      <c r="DR394" s="4">
        <v>67.292482553153263</v>
      </c>
      <c r="DS394" s="4">
        <v>12.969113701467046</v>
      </c>
      <c r="DT394" s="4">
        <v>3.3553569388120401</v>
      </c>
      <c r="DU394" s="4">
        <v>8.987871543258791</v>
      </c>
      <c r="DV394" s="4">
        <v>1.2322022004977635</v>
      </c>
      <c r="DW394" s="4">
        <v>5.2888373103637276</v>
      </c>
      <c r="DX394" s="4">
        <v>0.83003058957711384</v>
      </c>
      <c r="DY394" s="4">
        <v>2.0308097704690913</v>
      </c>
      <c r="DZ394" s="4">
        <v>0.24903854848621421</v>
      </c>
      <c r="EA394" s="4">
        <v>1.6247056372240829</v>
      </c>
      <c r="EB394" s="4">
        <v>0.23525984754232118</v>
      </c>
      <c r="EC394" s="4">
        <v>3.7565684592312243</v>
      </c>
      <c r="ED394" s="4">
        <v>0.39262707448169409</v>
      </c>
      <c r="EM394" s="4">
        <v>12.811522715418411</v>
      </c>
      <c r="EN394" s="1"/>
      <c r="EO394" s="4">
        <v>7.7918551557045115</v>
      </c>
      <c r="EP394" s="4">
        <v>1.6938312985856128</v>
      </c>
      <c r="FP394" s="1" t="s">
        <v>4741</v>
      </c>
    </row>
    <row r="395" spans="1:172" x14ac:dyDescent="0.35">
      <c r="A395" s="1" t="s">
        <v>4768</v>
      </c>
      <c r="D395" s="1" t="s">
        <v>4570</v>
      </c>
      <c r="E395" s="55">
        <v>41.65</v>
      </c>
      <c r="F395" s="55">
        <v>41.65</v>
      </c>
      <c r="G395" s="55">
        <v>120.8</v>
      </c>
      <c r="H395" s="55">
        <v>120.8</v>
      </c>
      <c r="L395" s="1" t="s">
        <v>4769</v>
      </c>
      <c r="M395" s="1" t="s">
        <v>2620</v>
      </c>
      <c r="Q395" s="54">
        <v>125</v>
      </c>
      <c r="AB395" s="50">
        <v>53.3</v>
      </c>
      <c r="AC395" s="50">
        <v>1.18</v>
      </c>
      <c r="AE395" s="50">
        <v>14.38</v>
      </c>
      <c r="AG395" s="4">
        <v>8.35</v>
      </c>
      <c r="AJ395" s="4">
        <v>6.49</v>
      </c>
      <c r="AK395" s="4">
        <v>9.08</v>
      </c>
      <c r="AL395" s="4">
        <v>0.1</v>
      </c>
      <c r="AN395" s="4">
        <v>2.13</v>
      </c>
      <c r="AO395" s="4">
        <v>3.33</v>
      </c>
      <c r="AP395" s="4">
        <v>0.52</v>
      </c>
      <c r="BF395" s="4">
        <v>0.83</v>
      </c>
      <c r="CH395" s="4">
        <v>18</v>
      </c>
      <c r="CJ395" s="4">
        <v>143</v>
      </c>
      <c r="CK395" s="4">
        <v>500</v>
      </c>
      <c r="CN395" s="4">
        <v>36.4</v>
      </c>
      <c r="CO395" s="4">
        <v>248</v>
      </c>
      <c r="CP395" s="4">
        <v>31.2</v>
      </c>
      <c r="CQ395" s="4">
        <v>79.099999999999994</v>
      </c>
      <c r="CR395" s="4">
        <v>18.899999999999999</v>
      </c>
      <c r="CW395" s="4">
        <v>52.4</v>
      </c>
      <c r="CX395" s="4">
        <v>772</v>
      </c>
      <c r="CY395" s="4">
        <v>17.3</v>
      </c>
      <c r="CZ395" s="4">
        <v>172</v>
      </c>
      <c r="DA395" s="4">
        <v>12.9</v>
      </c>
      <c r="DM395" s="4">
        <v>1.2</v>
      </c>
      <c r="DN395" s="4">
        <v>870</v>
      </c>
      <c r="DO395" s="4">
        <v>30.6</v>
      </c>
      <c r="DP395" s="4">
        <v>61.6</v>
      </c>
      <c r="DQ395" s="4">
        <v>7.58</v>
      </c>
      <c r="DR395" s="4">
        <v>29.7</v>
      </c>
      <c r="DS395" s="4">
        <v>5.4</v>
      </c>
      <c r="DT395" s="4">
        <v>1.66</v>
      </c>
      <c r="DU395" s="4">
        <v>4.87</v>
      </c>
      <c r="DV395" s="4">
        <v>0.64100000000000001</v>
      </c>
      <c r="DW395" s="4">
        <v>3.35</v>
      </c>
      <c r="DX395" s="4">
        <v>0.61899999999999999</v>
      </c>
      <c r="DY395" s="4">
        <v>1.6</v>
      </c>
      <c r="DZ395" s="4">
        <v>0.214</v>
      </c>
      <c r="EA395" s="4">
        <v>1.38</v>
      </c>
      <c r="EB395" s="4">
        <v>0.20300000000000001</v>
      </c>
      <c r="EC395" s="4">
        <v>4.21</v>
      </c>
      <c r="ED395" s="4">
        <v>0.79100000000000004</v>
      </c>
      <c r="EM395" s="4">
        <v>9.1</v>
      </c>
      <c r="EO395" s="4">
        <v>4.45</v>
      </c>
      <c r="EP395" s="4">
        <v>0.93100000000000005</v>
      </c>
      <c r="FP395" s="1" t="s">
        <v>4770</v>
      </c>
    </row>
    <row r="396" spans="1:172" x14ac:dyDescent="0.35">
      <c r="A396" s="1" t="s">
        <v>4768</v>
      </c>
      <c r="D396" s="1" t="s">
        <v>4570</v>
      </c>
      <c r="E396" s="55">
        <v>41.65</v>
      </c>
      <c r="F396" s="55">
        <v>41.65</v>
      </c>
      <c r="G396" s="55">
        <v>120.8</v>
      </c>
      <c r="H396" s="55">
        <v>120.8</v>
      </c>
      <c r="L396" s="1" t="s">
        <v>4771</v>
      </c>
      <c r="M396" s="1" t="s">
        <v>2620</v>
      </c>
      <c r="Q396" s="54">
        <v>125</v>
      </c>
      <c r="AB396" s="50">
        <v>53.32</v>
      </c>
      <c r="AC396" s="50">
        <v>1.19</v>
      </c>
      <c r="AE396" s="50">
        <v>14.47</v>
      </c>
      <c r="AG396" s="4">
        <v>8.44</v>
      </c>
      <c r="AJ396" s="4">
        <v>6.43</v>
      </c>
      <c r="AK396" s="4">
        <v>8.7899999999999991</v>
      </c>
      <c r="AL396" s="4">
        <v>0.11</v>
      </c>
      <c r="AN396" s="4">
        <v>2.14</v>
      </c>
      <c r="AO396" s="4">
        <v>3.34</v>
      </c>
      <c r="AP396" s="4">
        <v>0.52</v>
      </c>
      <c r="BF396" s="4">
        <v>0.96</v>
      </c>
      <c r="CH396" s="4">
        <v>17.7</v>
      </c>
      <c r="CJ396" s="4">
        <v>141</v>
      </c>
      <c r="CK396" s="4">
        <v>492</v>
      </c>
      <c r="CN396" s="4">
        <v>36.5</v>
      </c>
      <c r="CO396" s="4">
        <v>253</v>
      </c>
      <c r="CP396" s="4">
        <v>42.2</v>
      </c>
      <c r="CQ396" s="4">
        <v>81.8</v>
      </c>
      <c r="CR396" s="4">
        <v>18.899999999999999</v>
      </c>
      <c r="CW396" s="4">
        <v>48.2</v>
      </c>
      <c r="CX396" s="4">
        <v>764</v>
      </c>
      <c r="CY396" s="4">
        <v>17.3</v>
      </c>
      <c r="CZ396" s="4">
        <v>175</v>
      </c>
      <c r="DA396" s="4">
        <v>12.9</v>
      </c>
      <c r="DM396" s="4">
        <v>1.41</v>
      </c>
      <c r="DN396" s="4">
        <v>880</v>
      </c>
      <c r="DO396" s="4">
        <v>30.4</v>
      </c>
      <c r="DP396" s="4">
        <v>60.9</v>
      </c>
      <c r="DQ396" s="4">
        <v>7.55</v>
      </c>
      <c r="DR396" s="4">
        <v>29.7</v>
      </c>
      <c r="DS396" s="4">
        <v>5.34</v>
      </c>
      <c r="DT396" s="4">
        <v>1.61</v>
      </c>
      <c r="DU396" s="4">
        <v>4.8099999999999996</v>
      </c>
      <c r="DV396" s="4">
        <v>0.64700000000000002</v>
      </c>
      <c r="DW396" s="4">
        <v>3.23</v>
      </c>
      <c r="DX396" s="4">
        <v>0.63200000000000001</v>
      </c>
      <c r="DY396" s="4">
        <v>1.61</v>
      </c>
      <c r="DZ396" s="4">
        <v>0.219</v>
      </c>
      <c r="EA396" s="4">
        <v>1.37</v>
      </c>
      <c r="EB396" s="4">
        <v>0.20599999999999999</v>
      </c>
      <c r="EC396" s="4">
        <v>4.2300000000000004</v>
      </c>
      <c r="ED396" s="4">
        <v>0.78800000000000003</v>
      </c>
      <c r="EM396" s="4">
        <v>9.26</v>
      </c>
      <c r="EO396" s="4">
        <v>4.43</v>
      </c>
      <c r="EP396" s="4">
        <v>0.94899999999999995</v>
      </c>
      <c r="FP396" s="1" t="s">
        <v>4770</v>
      </c>
    </row>
    <row r="397" spans="1:172" x14ac:dyDescent="0.35">
      <c r="A397" s="1" t="s">
        <v>4768</v>
      </c>
      <c r="D397" s="1" t="s">
        <v>4570</v>
      </c>
      <c r="E397" s="55">
        <v>41.65</v>
      </c>
      <c r="F397" s="55">
        <v>41.65</v>
      </c>
      <c r="G397" s="55">
        <v>120.8</v>
      </c>
      <c r="H397" s="55">
        <v>120.8</v>
      </c>
      <c r="L397" s="1" t="s">
        <v>4772</v>
      </c>
      <c r="M397" s="1" t="s">
        <v>2620</v>
      </c>
      <c r="Q397" s="54">
        <v>125</v>
      </c>
      <c r="AB397" s="50">
        <v>53.34</v>
      </c>
      <c r="AC397" s="50">
        <v>1.17</v>
      </c>
      <c r="AE397" s="50">
        <v>14.47</v>
      </c>
      <c r="AG397" s="4">
        <v>8.24</v>
      </c>
      <c r="AJ397" s="4">
        <v>6.53</v>
      </c>
      <c r="AK397" s="4">
        <v>8.91</v>
      </c>
      <c r="AL397" s="4">
        <v>0.1</v>
      </c>
      <c r="AN397" s="4">
        <v>2.13</v>
      </c>
      <c r="AO397" s="4">
        <v>3.33</v>
      </c>
      <c r="AP397" s="4">
        <v>0.52</v>
      </c>
      <c r="BF397" s="4">
        <v>0.94</v>
      </c>
      <c r="CH397" s="4">
        <v>17.8</v>
      </c>
      <c r="CJ397" s="4">
        <v>135</v>
      </c>
      <c r="CK397" s="4">
        <v>481</v>
      </c>
      <c r="CN397" s="4">
        <v>36.5</v>
      </c>
      <c r="CO397" s="4">
        <v>248</v>
      </c>
      <c r="CP397" s="4">
        <v>36.1</v>
      </c>
      <c r="CQ397" s="4">
        <v>78.599999999999994</v>
      </c>
      <c r="CR397" s="4">
        <v>19.2</v>
      </c>
      <c r="CW397" s="4">
        <v>51.1</v>
      </c>
      <c r="CX397" s="4">
        <v>777</v>
      </c>
      <c r="CY397" s="4">
        <v>16.899999999999999</v>
      </c>
      <c r="CZ397" s="4">
        <v>171</v>
      </c>
      <c r="DA397" s="4">
        <v>12.7</v>
      </c>
      <c r="DM397" s="4">
        <v>1.0900000000000001</v>
      </c>
      <c r="DN397" s="4">
        <v>882</v>
      </c>
      <c r="DO397" s="4">
        <v>30.3</v>
      </c>
      <c r="DP397" s="4">
        <v>61.6</v>
      </c>
      <c r="DQ397" s="4">
        <v>7.63</v>
      </c>
      <c r="DR397" s="4">
        <v>29.6</v>
      </c>
      <c r="DS397" s="4">
        <v>5.49</v>
      </c>
      <c r="DT397" s="4">
        <v>1.61</v>
      </c>
      <c r="DU397" s="4">
        <v>4.71</v>
      </c>
      <c r="DV397" s="4">
        <v>0.64500000000000002</v>
      </c>
      <c r="DW397" s="4">
        <v>3.24</v>
      </c>
      <c r="DX397" s="4">
        <v>0.60499999999999998</v>
      </c>
      <c r="DY397" s="4">
        <v>1.58</v>
      </c>
      <c r="DZ397" s="4">
        <v>0.216</v>
      </c>
      <c r="EA397" s="4">
        <v>1.33</v>
      </c>
      <c r="EB397" s="4">
        <v>0.20100000000000001</v>
      </c>
      <c r="EC397" s="4">
        <v>4.03</v>
      </c>
      <c r="ED397" s="4">
        <v>0.77100000000000002</v>
      </c>
      <c r="EM397" s="4">
        <v>9.19</v>
      </c>
      <c r="EO397" s="4">
        <v>4.41</v>
      </c>
      <c r="EP397" s="4">
        <v>0.95699999999999996</v>
      </c>
      <c r="FP397" s="1" t="s">
        <v>4770</v>
      </c>
    </row>
    <row r="398" spans="1:172" x14ac:dyDescent="0.35">
      <c r="A398" s="1" t="s">
        <v>4768</v>
      </c>
      <c r="D398" s="1" t="s">
        <v>4570</v>
      </c>
      <c r="E398" s="55">
        <v>41.65</v>
      </c>
      <c r="F398" s="55">
        <v>41.65</v>
      </c>
      <c r="G398" s="55">
        <v>120.8</v>
      </c>
      <c r="H398" s="55">
        <v>120.8</v>
      </c>
      <c r="L398" s="1" t="s">
        <v>4773</v>
      </c>
      <c r="M398" s="1" t="s">
        <v>4774</v>
      </c>
      <c r="Q398" s="54">
        <v>125</v>
      </c>
      <c r="AB398" s="50">
        <v>50.957000000000001</v>
      </c>
      <c r="AC398" s="50">
        <v>1.385</v>
      </c>
      <c r="AE398" s="50">
        <v>16.38</v>
      </c>
      <c r="AG398" s="4">
        <v>1.448</v>
      </c>
      <c r="AH398" s="4">
        <v>6.6989999999999998</v>
      </c>
      <c r="AI398" s="4">
        <v>8.0019103999999999</v>
      </c>
      <c r="AJ398" s="4">
        <v>7.4710000000000001</v>
      </c>
      <c r="AK398" s="4">
        <v>8.5210000000000008</v>
      </c>
      <c r="AL398" s="4">
        <v>0.05</v>
      </c>
      <c r="AN398" s="4">
        <v>2.3439999999999999</v>
      </c>
      <c r="AO398" s="4">
        <v>4.1150000000000002</v>
      </c>
      <c r="AP398" s="4">
        <v>0.629</v>
      </c>
      <c r="FP398" s="1" t="s">
        <v>4770</v>
      </c>
    </row>
    <row r="399" spans="1:172" x14ac:dyDescent="0.35">
      <c r="A399" s="1" t="s">
        <v>4768</v>
      </c>
      <c r="D399" s="1" t="s">
        <v>4570</v>
      </c>
      <c r="E399" s="55">
        <v>41.65</v>
      </c>
      <c r="F399" s="55">
        <v>41.65</v>
      </c>
      <c r="G399" s="55">
        <v>120.8</v>
      </c>
      <c r="H399" s="55">
        <v>120.8</v>
      </c>
      <c r="L399" s="1" t="s">
        <v>4775</v>
      </c>
      <c r="M399" s="1" t="s">
        <v>4776</v>
      </c>
      <c r="Q399" s="54">
        <v>125</v>
      </c>
      <c r="AB399" s="50">
        <v>50.524999999999999</v>
      </c>
      <c r="AC399" s="50">
        <v>1.2290000000000001</v>
      </c>
      <c r="AE399" s="50">
        <v>15.295</v>
      </c>
      <c r="AG399" s="4">
        <v>1.48</v>
      </c>
      <c r="AH399" s="4">
        <v>6.6779999999999999</v>
      </c>
      <c r="AI399" s="4">
        <v>8.0097039999999993</v>
      </c>
      <c r="AJ399" s="4">
        <v>7.0449999999999999</v>
      </c>
      <c r="AK399" s="4">
        <v>11.162000000000001</v>
      </c>
      <c r="AL399" s="4">
        <v>5.5E-2</v>
      </c>
      <c r="AN399" s="4">
        <v>2.2170000000000001</v>
      </c>
      <c r="AO399" s="4">
        <v>3.7389999999999999</v>
      </c>
      <c r="AP399" s="4">
        <v>0.57399999999999995</v>
      </c>
      <c r="FP399" s="1" t="s">
        <v>4770</v>
      </c>
    </row>
    <row r="400" spans="1:172" x14ac:dyDescent="0.35">
      <c r="A400" s="1" t="s">
        <v>4768</v>
      </c>
      <c r="D400" s="1" t="s">
        <v>4570</v>
      </c>
      <c r="E400" s="55">
        <v>41.65</v>
      </c>
      <c r="F400" s="55">
        <v>41.65</v>
      </c>
      <c r="G400" s="55">
        <v>120.8</v>
      </c>
      <c r="H400" s="55">
        <v>120.8</v>
      </c>
      <c r="L400" s="1" t="s">
        <v>4777</v>
      </c>
      <c r="M400" s="1" t="s">
        <v>4776</v>
      </c>
      <c r="Q400" s="54">
        <v>125</v>
      </c>
      <c r="AB400" s="50">
        <v>51.106999999999999</v>
      </c>
      <c r="AC400" s="50">
        <v>1.3759999999999999</v>
      </c>
      <c r="AE400" s="50">
        <v>15.746</v>
      </c>
      <c r="AG400" s="4">
        <v>1.466</v>
      </c>
      <c r="AH400" s="4">
        <v>6.6970000000000001</v>
      </c>
      <c r="AI400" s="4">
        <v>8.0161067999999993</v>
      </c>
      <c r="AJ400" s="4">
        <v>7.3049999999999997</v>
      </c>
      <c r="AK400" s="4">
        <v>9.3420000000000005</v>
      </c>
      <c r="AL400" s="4">
        <v>4.9000000000000002E-2</v>
      </c>
      <c r="AN400" s="4">
        <v>2.3319999999999999</v>
      </c>
      <c r="AO400" s="4">
        <v>3.9870000000000001</v>
      </c>
      <c r="AP400" s="4">
        <v>0.59299999999999997</v>
      </c>
      <c r="FP400" s="1" t="s">
        <v>4770</v>
      </c>
    </row>
    <row r="401" spans="1:172" x14ac:dyDescent="0.35">
      <c r="A401" s="1" t="s">
        <v>4768</v>
      </c>
      <c r="D401" s="1" t="s">
        <v>4570</v>
      </c>
      <c r="E401" s="55">
        <v>41.65</v>
      </c>
      <c r="F401" s="55">
        <v>41.65</v>
      </c>
      <c r="G401" s="55">
        <v>120.8</v>
      </c>
      <c r="H401" s="55">
        <v>120.8</v>
      </c>
      <c r="L401" s="1" t="s">
        <v>4778</v>
      </c>
      <c r="M401" s="1" t="s">
        <v>4776</v>
      </c>
      <c r="Q401" s="54">
        <v>125</v>
      </c>
      <c r="AB401" s="50">
        <v>51.247999999999998</v>
      </c>
      <c r="AC401" s="50">
        <v>1.2290000000000001</v>
      </c>
      <c r="AE401" s="50">
        <v>15.202</v>
      </c>
      <c r="AG401" s="4">
        <v>1.484</v>
      </c>
      <c r="AH401" s="4">
        <v>6.718</v>
      </c>
      <c r="AI401" s="4">
        <v>8.0533032000000002</v>
      </c>
      <c r="AJ401" s="4">
        <v>7.367</v>
      </c>
      <c r="AK401" s="4">
        <v>10.039999999999999</v>
      </c>
      <c r="AL401" s="4">
        <v>5.8000000000000003E-2</v>
      </c>
      <c r="AN401" s="4">
        <v>2.1920000000000002</v>
      </c>
      <c r="AO401" s="4">
        <v>3.879</v>
      </c>
      <c r="AP401" s="4">
        <v>0.58499999999999996</v>
      </c>
      <c r="FP401" s="1" t="s">
        <v>4770</v>
      </c>
    </row>
    <row r="402" spans="1:172" x14ac:dyDescent="0.35">
      <c r="A402" s="1" t="s">
        <v>4768</v>
      </c>
      <c r="D402" s="1" t="s">
        <v>4570</v>
      </c>
      <c r="E402" s="55">
        <v>41.65</v>
      </c>
      <c r="F402" s="55">
        <v>41.65</v>
      </c>
      <c r="G402" s="55">
        <v>120.8</v>
      </c>
      <c r="H402" s="55">
        <v>120.8</v>
      </c>
      <c r="L402" s="1" t="s">
        <v>4779</v>
      </c>
      <c r="M402" s="1" t="s">
        <v>4776</v>
      </c>
      <c r="Q402" s="54">
        <v>125</v>
      </c>
      <c r="AB402" s="50">
        <v>51.436</v>
      </c>
      <c r="AC402" s="50">
        <v>1.244</v>
      </c>
      <c r="AE402" s="50">
        <v>14.932</v>
      </c>
      <c r="AG402" s="4">
        <v>1.5029999999999999</v>
      </c>
      <c r="AH402" s="4">
        <v>6.6479999999999997</v>
      </c>
      <c r="AI402" s="4">
        <v>8.0003993999999992</v>
      </c>
      <c r="AJ402" s="4">
        <v>7.242</v>
      </c>
      <c r="AK402" s="4">
        <v>10.198</v>
      </c>
      <c r="AL402" s="4">
        <v>0.06</v>
      </c>
      <c r="AN402" s="4">
        <v>2.2290000000000001</v>
      </c>
      <c r="AO402" s="4">
        <v>3.9390000000000001</v>
      </c>
      <c r="AP402" s="4">
        <v>0.56799999999999995</v>
      </c>
      <c r="FP402" s="1" t="s">
        <v>4770</v>
      </c>
    </row>
    <row r="403" spans="1:172" x14ac:dyDescent="0.35">
      <c r="A403" s="1" t="s">
        <v>4768</v>
      </c>
      <c r="D403" s="1" t="s">
        <v>4570</v>
      </c>
      <c r="E403" s="55">
        <v>41.65</v>
      </c>
      <c r="F403" s="55">
        <v>41.65</v>
      </c>
      <c r="G403" s="55">
        <v>120.8</v>
      </c>
      <c r="H403" s="55">
        <v>120.8</v>
      </c>
      <c r="L403" s="1" t="s">
        <v>4780</v>
      </c>
      <c r="M403" s="1" t="s">
        <v>4776</v>
      </c>
      <c r="Q403" s="54">
        <v>125</v>
      </c>
      <c r="AB403" s="50">
        <v>51.043999999999997</v>
      </c>
      <c r="AC403" s="50">
        <v>1.395</v>
      </c>
      <c r="AE403" s="50">
        <v>15.59</v>
      </c>
      <c r="AG403" s="4">
        <v>1.486</v>
      </c>
      <c r="AH403" s="4">
        <v>6.6680000000000001</v>
      </c>
      <c r="AI403" s="4">
        <v>8.0051027999999995</v>
      </c>
      <c r="AJ403" s="4">
        <v>6.9349999999999996</v>
      </c>
      <c r="AK403" s="4">
        <v>9.8550000000000004</v>
      </c>
      <c r="AL403" s="4">
        <v>0.04</v>
      </c>
      <c r="AN403" s="4">
        <v>2.2959999999999998</v>
      </c>
      <c r="AO403" s="4">
        <v>4.0869999999999997</v>
      </c>
      <c r="AP403" s="4">
        <v>0.60299999999999998</v>
      </c>
      <c r="FP403" s="1" t="s">
        <v>4770</v>
      </c>
    </row>
    <row r="404" spans="1:172" x14ac:dyDescent="0.35">
      <c r="A404" s="1" t="s">
        <v>4768</v>
      </c>
      <c r="D404" s="1" t="s">
        <v>4570</v>
      </c>
      <c r="E404" s="55">
        <v>41.65</v>
      </c>
      <c r="F404" s="55">
        <v>41.65</v>
      </c>
      <c r="G404" s="55">
        <v>120.8</v>
      </c>
      <c r="H404" s="55">
        <v>120.8</v>
      </c>
      <c r="L404" s="1" t="s">
        <v>4781</v>
      </c>
      <c r="M404" s="1" t="s">
        <v>4776</v>
      </c>
      <c r="Q404" s="54">
        <v>125</v>
      </c>
      <c r="AB404" s="50">
        <v>50.665999999999997</v>
      </c>
      <c r="AC404" s="50">
        <v>1.302</v>
      </c>
      <c r="AE404" s="50">
        <v>15.984</v>
      </c>
      <c r="AG404" s="4">
        <v>1.4710000000000001</v>
      </c>
      <c r="AH404" s="4">
        <v>6.681</v>
      </c>
      <c r="AI404" s="4">
        <v>8.0046058000000002</v>
      </c>
      <c r="AJ404" s="4">
        <v>7.21</v>
      </c>
      <c r="AK404" s="4">
        <v>9.5960000000000001</v>
      </c>
      <c r="AL404" s="4">
        <v>3.5999999999999997E-2</v>
      </c>
      <c r="AN404" s="4">
        <v>2.3650000000000002</v>
      </c>
      <c r="AO404" s="4">
        <v>4.0670000000000002</v>
      </c>
      <c r="AP404" s="4">
        <v>0.621</v>
      </c>
      <c r="FP404" s="1" t="s">
        <v>4770</v>
      </c>
    </row>
    <row r="405" spans="1:172" x14ac:dyDescent="0.35">
      <c r="A405" s="1" t="s">
        <v>4768</v>
      </c>
      <c r="D405" s="1" t="s">
        <v>4570</v>
      </c>
      <c r="E405" s="55">
        <v>41.65</v>
      </c>
      <c r="F405" s="55">
        <v>41.65</v>
      </c>
      <c r="G405" s="55">
        <v>120.8</v>
      </c>
      <c r="H405" s="55">
        <v>120.8</v>
      </c>
      <c r="L405" s="1" t="s">
        <v>4782</v>
      </c>
      <c r="M405" s="1" t="s">
        <v>4776</v>
      </c>
      <c r="Q405" s="54">
        <v>125</v>
      </c>
      <c r="AB405" s="50">
        <v>51.491</v>
      </c>
      <c r="AC405" s="50">
        <v>1.393</v>
      </c>
      <c r="AE405" s="50">
        <v>15.433</v>
      </c>
      <c r="AG405" s="4">
        <v>1.462</v>
      </c>
      <c r="AH405" s="4">
        <v>6.7</v>
      </c>
      <c r="AI405" s="4">
        <v>8.0155075999999994</v>
      </c>
      <c r="AJ405" s="4">
        <v>7.048</v>
      </c>
      <c r="AK405" s="4">
        <v>9.7029999999999994</v>
      </c>
      <c r="AL405" s="4">
        <v>4.1000000000000002E-2</v>
      </c>
      <c r="AN405" s="4">
        <v>2.2869999999999999</v>
      </c>
      <c r="AO405" s="4">
        <v>3.8639999999999999</v>
      </c>
      <c r="AP405" s="4">
        <v>0.57899999999999996</v>
      </c>
      <c r="FP405" s="1" t="s">
        <v>4770</v>
      </c>
    </row>
    <row r="406" spans="1:172" x14ac:dyDescent="0.35">
      <c r="A406" s="1" t="s">
        <v>4768</v>
      </c>
      <c r="D406" s="1" t="s">
        <v>4570</v>
      </c>
      <c r="E406" s="55">
        <v>41.65</v>
      </c>
      <c r="F406" s="55">
        <v>41.65</v>
      </c>
      <c r="G406" s="55">
        <v>120.8</v>
      </c>
      <c r="H406" s="55">
        <v>120.8</v>
      </c>
      <c r="L406" s="1" t="s">
        <v>4783</v>
      </c>
      <c r="M406" s="1" t="s">
        <v>4776</v>
      </c>
      <c r="Q406" s="54">
        <v>125</v>
      </c>
      <c r="AB406" s="50">
        <v>51.070999999999998</v>
      </c>
      <c r="AC406" s="50">
        <v>1.268</v>
      </c>
      <c r="AE406" s="50">
        <v>15.643000000000001</v>
      </c>
      <c r="AG406" s="4">
        <v>1.46</v>
      </c>
      <c r="AH406" s="4">
        <v>6.6950000000000003</v>
      </c>
      <c r="AI406" s="4">
        <v>8.0087080000000004</v>
      </c>
      <c r="AJ406" s="4">
        <v>7.1280000000000001</v>
      </c>
      <c r="AK406" s="4">
        <v>9.9369999999999994</v>
      </c>
      <c r="AL406" s="4">
        <v>4.4999999999999998E-2</v>
      </c>
      <c r="AN406" s="4">
        <v>2.2400000000000002</v>
      </c>
      <c r="AO406" s="4">
        <v>3.9140000000000001</v>
      </c>
      <c r="AP406" s="4">
        <v>0.59899999999999998</v>
      </c>
      <c r="FP406" s="1" t="s">
        <v>4770</v>
      </c>
    </row>
    <row r="407" spans="1:172" x14ac:dyDescent="0.35">
      <c r="A407" s="1" t="s">
        <v>4768</v>
      </c>
      <c r="D407" s="1" t="s">
        <v>4570</v>
      </c>
      <c r="E407" s="55">
        <v>41.65</v>
      </c>
      <c r="F407" s="55">
        <v>41.65</v>
      </c>
      <c r="G407" s="55">
        <v>120.8</v>
      </c>
      <c r="H407" s="55">
        <v>120.8</v>
      </c>
      <c r="L407" s="1" t="s">
        <v>4784</v>
      </c>
      <c r="M407" s="1" t="s">
        <v>4776</v>
      </c>
      <c r="Q407" s="54">
        <v>125</v>
      </c>
      <c r="AB407" s="50">
        <v>50.213000000000001</v>
      </c>
      <c r="AC407" s="50">
        <v>1.4379999999999999</v>
      </c>
      <c r="AE407" s="50">
        <v>15.702999999999999</v>
      </c>
      <c r="AG407" s="4">
        <v>1.5049999999999999</v>
      </c>
      <c r="AH407" s="4">
        <v>6.7060000000000004</v>
      </c>
      <c r="AI407" s="4">
        <v>8.0601990000000008</v>
      </c>
      <c r="AJ407" s="4">
        <v>7.226</v>
      </c>
      <c r="AK407" s="4">
        <v>10.093</v>
      </c>
      <c r="AL407" s="4">
        <v>0.05</v>
      </c>
      <c r="AN407" s="4">
        <v>2.3290000000000002</v>
      </c>
      <c r="AO407" s="4">
        <v>4.1239999999999997</v>
      </c>
      <c r="AP407" s="4">
        <v>0.61299999999999999</v>
      </c>
      <c r="FP407" s="1" t="s">
        <v>4770</v>
      </c>
    </row>
    <row r="408" spans="1:172" x14ac:dyDescent="0.35">
      <c r="A408" s="1" t="s">
        <v>4768</v>
      </c>
      <c r="D408" s="1" t="s">
        <v>4570</v>
      </c>
      <c r="E408" s="55">
        <v>41.65</v>
      </c>
      <c r="F408" s="55">
        <v>41.65</v>
      </c>
      <c r="G408" s="55">
        <v>120.8</v>
      </c>
      <c r="H408" s="55">
        <v>120.8</v>
      </c>
      <c r="L408" s="1" t="s">
        <v>4785</v>
      </c>
      <c r="M408" s="1" t="s">
        <v>4776</v>
      </c>
      <c r="Q408" s="54">
        <v>125</v>
      </c>
      <c r="AB408" s="50">
        <v>50.996000000000002</v>
      </c>
      <c r="AC408" s="50">
        <v>1.367</v>
      </c>
      <c r="AE408" s="50">
        <v>15.709</v>
      </c>
      <c r="AG408" s="4">
        <v>1.48</v>
      </c>
      <c r="AH408" s="4">
        <v>6.6769999999999996</v>
      </c>
      <c r="AI408" s="4">
        <v>8.0087039999999998</v>
      </c>
      <c r="AJ408" s="4">
        <v>6.96</v>
      </c>
      <c r="AK408" s="4">
        <v>9.7690000000000001</v>
      </c>
      <c r="AL408" s="4">
        <v>4.2000000000000003E-2</v>
      </c>
      <c r="AN408" s="4">
        <v>2.3620000000000001</v>
      </c>
      <c r="AO408" s="4">
        <v>4.0350000000000001</v>
      </c>
      <c r="AP408" s="4">
        <v>0.60399999999999998</v>
      </c>
      <c r="FP408" s="1" t="s">
        <v>4770</v>
      </c>
    </row>
    <row r="409" spans="1:172" x14ac:dyDescent="0.35">
      <c r="A409" s="1" t="s">
        <v>4768</v>
      </c>
      <c r="D409" s="1" t="s">
        <v>4570</v>
      </c>
      <c r="E409" s="55">
        <v>41.65</v>
      </c>
      <c r="F409" s="55">
        <v>41.65</v>
      </c>
      <c r="G409" s="55">
        <v>120.8</v>
      </c>
      <c r="H409" s="55">
        <v>120.8</v>
      </c>
      <c r="L409" s="1" t="s">
        <v>4786</v>
      </c>
      <c r="M409" s="1" t="s">
        <v>4776</v>
      </c>
      <c r="Q409" s="54">
        <v>125</v>
      </c>
      <c r="AB409" s="50">
        <v>50.985999999999997</v>
      </c>
      <c r="AC409" s="50">
        <v>1.3560000000000001</v>
      </c>
      <c r="AE409" s="50">
        <v>15.319000000000001</v>
      </c>
      <c r="AG409" s="4">
        <v>1.462</v>
      </c>
      <c r="AH409" s="4">
        <v>6.7389999999999999</v>
      </c>
      <c r="AI409" s="4">
        <v>8.0545076000000009</v>
      </c>
      <c r="AJ409" s="4">
        <v>7.1680000000000001</v>
      </c>
      <c r="AK409" s="4">
        <v>10.397</v>
      </c>
      <c r="AL409" s="4">
        <v>4.1000000000000002E-2</v>
      </c>
      <c r="AN409" s="4">
        <v>2.2080000000000002</v>
      </c>
      <c r="AO409" s="4">
        <v>3.7330000000000001</v>
      </c>
      <c r="AP409" s="4">
        <v>0.59099999999999997</v>
      </c>
      <c r="FP409" s="1" t="s">
        <v>4770</v>
      </c>
    </row>
    <row r="410" spans="1:172" x14ac:dyDescent="0.35">
      <c r="A410" s="1" t="s">
        <v>4768</v>
      </c>
      <c r="D410" s="1" t="s">
        <v>4570</v>
      </c>
      <c r="E410" s="55">
        <v>41.65</v>
      </c>
      <c r="F410" s="55">
        <v>41.65</v>
      </c>
      <c r="G410" s="55">
        <v>120.8</v>
      </c>
      <c r="H410" s="55">
        <v>120.8</v>
      </c>
      <c r="L410" s="1" t="s">
        <v>4787</v>
      </c>
      <c r="M410" s="1" t="s">
        <v>4776</v>
      </c>
      <c r="Q410" s="54">
        <v>125</v>
      </c>
      <c r="AB410" s="50">
        <v>50.457999999999998</v>
      </c>
      <c r="AC410" s="50">
        <v>1.2789999999999999</v>
      </c>
      <c r="AE410" s="50">
        <v>15.180999999999999</v>
      </c>
      <c r="AG410" s="4">
        <v>1.5329999999999999</v>
      </c>
      <c r="AH410" s="4">
        <v>6.6289999999999996</v>
      </c>
      <c r="AI410" s="4">
        <v>8.0083933999999992</v>
      </c>
      <c r="AJ410" s="4">
        <v>7.0910000000000002</v>
      </c>
      <c r="AK410" s="4">
        <v>10.811</v>
      </c>
      <c r="AL410" s="4">
        <v>3.6999999999999998E-2</v>
      </c>
      <c r="AN410" s="4">
        <v>2.3250000000000002</v>
      </c>
      <c r="AO410" s="4">
        <v>4.0650000000000004</v>
      </c>
      <c r="AP410" s="4">
        <v>0.59099999999999997</v>
      </c>
      <c r="FP410" s="1" t="s">
        <v>4770</v>
      </c>
    </row>
    <row r="411" spans="1:172" x14ac:dyDescent="0.35">
      <c r="A411" s="1" t="s">
        <v>4768</v>
      </c>
      <c r="D411" s="1" t="s">
        <v>4570</v>
      </c>
      <c r="E411" s="55">
        <v>41.65</v>
      </c>
      <c r="F411" s="55">
        <v>41.65</v>
      </c>
      <c r="G411" s="55">
        <v>120.8</v>
      </c>
      <c r="H411" s="55">
        <v>120.8</v>
      </c>
      <c r="L411" s="1" t="s">
        <v>4788</v>
      </c>
      <c r="M411" s="1" t="s">
        <v>4776</v>
      </c>
      <c r="Q411" s="54">
        <v>125</v>
      </c>
      <c r="AB411" s="50">
        <v>50.527000000000001</v>
      </c>
      <c r="AC411" s="50">
        <v>1.3440000000000001</v>
      </c>
      <c r="AE411" s="50">
        <v>15.269</v>
      </c>
      <c r="AG411" s="4">
        <v>1.5069999999999999</v>
      </c>
      <c r="AH411" s="4">
        <v>6.6520000000000001</v>
      </c>
      <c r="AI411" s="4">
        <v>8.0079986000000005</v>
      </c>
      <c r="AJ411" s="4">
        <v>6.891</v>
      </c>
      <c r="AK411" s="4">
        <v>10.978999999999999</v>
      </c>
      <c r="AL411" s="4">
        <v>2.7E-2</v>
      </c>
      <c r="AN411" s="4">
        <v>2.274</v>
      </c>
      <c r="AO411" s="4">
        <v>3.9580000000000002</v>
      </c>
      <c r="AP411" s="4">
        <v>0.57099999999999995</v>
      </c>
      <c r="FP411" s="1" t="s">
        <v>4770</v>
      </c>
    </row>
    <row r="412" spans="1:172" x14ac:dyDescent="0.35">
      <c r="A412" s="1" t="s">
        <v>4768</v>
      </c>
      <c r="D412" s="1" t="s">
        <v>4570</v>
      </c>
      <c r="E412" s="55">
        <v>41.65</v>
      </c>
      <c r="F412" s="55">
        <v>41.65</v>
      </c>
      <c r="G412" s="55">
        <v>120.8</v>
      </c>
      <c r="H412" s="55">
        <v>120.8</v>
      </c>
      <c r="L412" s="1" t="s">
        <v>4789</v>
      </c>
      <c r="M412" s="1" t="s">
        <v>4776</v>
      </c>
      <c r="Q412" s="54">
        <v>125</v>
      </c>
      <c r="AB412" s="50">
        <v>50.061</v>
      </c>
      <c r="AC412" s="50">
        <v>1.3620000000000001</v>
      </c>
      <c r="AE412" s="50">
        <v>15.417</v>
      </c>
      <c r="AG412" s="4">
        <v>1.52</v>
      </c>
      <c r="AH412" s="4">
        <v>6.641</v>
      </c>
      <c r="AI412" s="4">
        <v>8.0086960000000005</v>
      </c>
      <c r="AJ412" s="4">
        <v>7.5149999999999997</v>
      </c>
      <c r="AK412" s="4">
        <v>10.348000000000001</v>
      </c>
      <c r="AL412" s="4">
        <v>4.7E-2</v>
      </c>
      <c r="AN412" s="4">
        <v>2.2730000000000001</v>
      </c>
      <c r="AO412" s="4">
        <v>4.16</v>
      </c>
      <c r="AP412" s="4">
        <v>0.65600000000000003</v>
      </c>
      <c r="FP412" s="1" t="s">
        <v>4770</v>
      </c>
    </row>
    <row r="413" spans="1:172" x14ac:dyDescent="0.35">
      <c r="A413" s="1" t="s">
        <v>4768</v>
      </c>
      <c r="D413" s="1" t="s">
        <v>4570</v>
      </c>
      <c r="E413" s="55">
        <v>41.65</v>
      </c>
      <c r="F413" s="55">
        <v>41.65</v>
      </c>
      <c r="G413" s="55">
        <v>120.8</v>
      </c>
      <c r="H413" s="55">
        <v>120.8</v>
      </c>
      <c r="L413" s="1" t="s">
        <v>4790</v>
      </c>
      <c r="M413" s="1" t="s">
        <v>4776</v>
      </c>
      <c r="Q413" s="54">
        <v>125</v>
      </c>
      <c r="AB413" s="50">
        <v>50.851999999999997</v>
      </c>
      <c r="AC413" s="50">
        <v>1.3149999999999999</v>
      </c>
      <c r="AE413" s="50">
        <v>15.685</v>
      </c>
      <c r="AG413" s="4">
        <v>1.488</v>
      </c>
      <c r="AH413" s="4">
        <v>6.6680000000000001</v>
      </c>
      <c r="AI413" s="4">
        <v>8.0069023999999995</v>
      </c>
      <c r="AJ413" s="4">
        <v>7.2649999999999997</v>
      </c>
      <c r="AK413" s="4">
        <v>9.6359999999999992</v>
      </c>
      <c r="AL413" s="4">
        <v>5.7000000000000002E-2</v>
      </c>
      <c r="AN413" s="4">
        <v>2.306</v>
      </c>
      <c r="AO413" s="4">
        <v>4.1159999999999997</v>
      </c>
      <c r="AP413" s="4">
        <v>0.61299999999999999</v>
      </c>
      <c r="FP413" s="1" t="s">
        <v>4770</v>
      </c>
    </row>
    <row r="414" spans="1:172" x14ac:dyDescent="0.35">
      <c r="A414" s="1" t="s">
        <v>4768</v>
      </c>
      <c r="D414" s="1" t="s">
        <v>4570</v>
      </c>
      <c r="E414" s="55">
        <v>41.65</v>
      </c>
      <c r="F414" s="55">
        <v>41.65</v>
      </c>
      <c r="G414" s="55">
        <v>120.8</v>
      </c>
      <c r="H414" s="55">
        <v>120.8</v>
      </c>
      <c r="L414" s="1" t="s">
        <v>4791</v>
      </c>
      <c r="M414" s="1" t="s">
        <v>4776</v>
      </c>
      <c r="Q414" s="54">
        <v>125</v>
      </c>
      <c r="AB414" s="50">
        <v>50.572000000000003</v>
      </c>
      <c r="AC414" s="50">
        <v>1.2789999999999999</v>
      </c>
      <c r="AE414" s="50">
        <v>15.204000000000001</v>
      </c>
      <c r="AG414" s="4">
        <v>1.5189999999999999</v>
      </c>
      <c r="AH414" s="4">
        <v>6.64</v>
      </c>
      <c r="AI414" s="4">
        <v>8.0067962000000001</v>
      </c>
      <c r="AJ414" s="4">
        <v>6.9160000000000004</v>
      </c>
      <c r="AK414" s="4">
        <v>10.978</v>
      </c>
      <c r="AL414" s="4">
        <v>4.1000000000000002E-2</v>
      </c>
      <c r="AN414" s="4">
        <v>2.2549999999999999</v>
      </c>
      <c r="AO414" s="4">
        <v>4.0069999999999997</v>
      </c>
      <c r="AP414" s="4">
        <v>0.59</v>
      </c>
      <c r="FP414" s="1" t="s">
        <v>4770</v>
      </c>
    </row>
    <row r="415" spans="1:172" x14ac:dyDescent="0.35">
      <c r="A415" s="1" t="s">
        <v>4768</v>
      </c>
      <c r="D415" s="1" t="s">
        <v>4570</v>
      </c>
      <c r="E415" s="55">
        <v>41.65</v>
      </c>
      <c r="F415" s="55">
        <v>41.65</v>
      </c>
      <c r="G415" s="55">
        <v>120.8</v>
      </c>
      <c r="H415" s="55">
        <v>120.8</v>
      </c>
      <c r="L415" s="1" t="s">
        <v>4792</v>
      </c>
      <c r="M415" s="1" t="s">
        <v>4776</v>
      </c>
      <c r="Q415" s="54">
        <v>125</v>
      </c>
      <c r="AB415" s="50">
        <v>50.582999999999998</v>
      </c>
      <c r="AC415" s="50">
        <v>1.2649999999999999</v>
      </c>
      <c r="AE415" s="50">
        <v>15.577999999999999</v>
      </c>
      <c r="AG415" s="4">
        <v>1.528</v>
      </c>
      <c r="AH415" s="4">
        <v>6.6529999999999996</v>
      </c>
      <c r="AI415" s="4">
        <v>8.0278943999999992</v>
      </c>
      <c r="AJ415" s="4">
        <v>7.4630000000000001</v>
      </c>
      <c r="AK415" s="4">
        <v>9.5289999999999999</v>
      </c>
      <c r="AL415" s="4">
        <v>5.1999999999999998E-2</v>
      </c>
      <c r="AN415" s="4">
        <v>2.294</v>
      </c>
      <c r="AO415" s="4">
        <v>4.3319999999999999</v>
      </c>
      <c r="AP415" s="4">
        <v>0.72299999999999998</v>
      </c>
      <c r="FP415" s="1" t="s">
        <v>4770</v>
      </c>
    </row>
    <row r="416" spans="1:172" x14ac:dyDescent="0.35">
      <c r="A416" s="1" t="s">
        <v>4768</v>
      </c>
      <c r="D416" s="1" t="s">
        <v>4570</v>
      </c>
      <c r="E416" s="55">
        <v>41.65</v>
      </c>
      <c r="F416" s="55">
        <v>41.65</v>
      </c>
      <c r="G416" s="55">
        <v>120.8</v>
      </c>
      <c r="H416" s="55">
        <v>120.8</v>
      </c>
      <c r="L416" s="1" t="s">
        <v>4793</v>
      </c>
      <c r="M416" s="1" t="s">
        <v>4776</v>
      </c>
      <c r="Q416" s="54">
        <v>125</v>
      </c>
      <c r="AB416" s="50">
        <v>50.222999999999999</v>
      </c>
      <c r="AC416" s="50">
        <v>1.333</v>
      </c>
      <c r="AE416" s="50">
        <v>15.846</v>
      </c>
      <c r="AG416" s="4">
        <v>1.486</v>
      </c>
      <c r="AH416" s="4">
        <v>6.718</v>
      </c>
      <c r="AI416" s="4">
        <v>8.0551028000000002</v>
      </c>
      <c r="AJ416" s="4">
        <v>7.36</v>
      </c>
      <c r="AK416" s="4">
        <v>10.016999999999999</v>
      </c>
      <c r="AL416" s="4">
        <v>4.2000000000000003E-2</v>
      </c>
      <c r="AN416" s="4">
        <v>2.262</v>
      </c>
      <c r="AO416" s="4">
        <v>4.08</v>
      </c>
      <c r="AP416" s="4">
        <v>0.63300000000000001</v>
      </c>
      <c r="FP416" s="1" t="s">
        <v>4770</v>
      </c>
    </row>
    <row r="417" spans="1:172" x14ac:dyDescent="0.35">
      <c r="A417" s="1" t="s">
        <v>4768</v>
      </c>
      <c r="D417" s="1" t="s">
        <v>4570</v>
      </c>
      <c r="E417" s="55">
        <v>41.65</v>
      </c>
      <c r="F417" s="55">
        <v>41.65</v>
      </c>
      <c r="G417" s="55">
        <v>120.8</v>
      </c>
      <c r="H417" s="55">
        <v>120.8</v>
      </c>
      <c r="L417" s="1" t="s">
        <v>4794</v>
      </c>
      <c r="M417" s="1" t="s">
        <v>4776</v>
      </c>
      <c r="Q417" s="54">
        <v>125</v>
      </c>
      <c r="AB417" s="50">
        <v>50.805</v>
      </c>
      <c r="AC417" s="50">
        <v>1.2829999999999999</v>
      </c>
      <c r="AE417" s="50">
        <v>15.728</v>
      </c>
      <c r="AG417" s="4">
        <v>1.49</v>
      </c>
      <c r="AH417" s="4">
        <v>6.6689999999999996</v>
      </c>
      <c r="AI417" s="4">
        <v>8.009701999999999</v>
      </c>
      <c r="AJ417" s="4">
        <v>7.1269999999999998</v>
      </c>
      <c r="AK417" s="4">
        <v>9.7650000000000006</v>
      </c>
      <c r="AL417" s="4">
        <v>0.06</v>
      </c>
      <c r="AN417" s="4">
        <v>2.379</v>
      </c>
      <c r="AO417" s="4">
        <v>4.0789999999999997</v>
      </c>
      <c r="AP417" s="4">
        <v>0.61599999999999999</v>
      </c>
      <c r="FP417" s="1" t="s">
        <v>4770</v>
      </c>
    </row>
    <row r="418" spans="1:172" x14ac:dyDescent="0.35">
      <c r="A418" s="1" t="s">
        <v>4768</v>
      </c>
      <c r="D418" s="1" t="s">
        <v>4570</v>
      </c>
      <c r="E418" s="55">
        <v>41.65</v>
      </c>
      <c r="F418" s="55">
        <v>41.65</v>
      </c>
      <c r="G418" s="55">
        <v>120.8</v>
      </c>
      <c r="H418" s="55">
        <v>120.8</v>
      </c>
      <c r="L418" s="1" t="s">
        <v>4795</v>
      </c>
      <c r="M418" s="1" t="s">
        <v>4776</v>
      </c>
      <c r="Q418" s="54">
        <v>125</v>
      </c>
      <c r="AB418" s="50">
        <v>50.329000000000001</v>
      </c>
      <c r="AC418" s="50">
        <v>1.248</v>
      </c>
      <c r="AE418" s="50">
        <v>15.596</v>
      </c>
      <c r="AG418" s="4">
        <v>1.4470000000000001</v>
      </c>
      <c r="AH418" s="4">
        <v>6.71</v>
      </c>
      <c r="AI418" s="4">
        <v>8.0120106</v>
      </c>
      <c r="AJ418" s="4">
        <v>7.1390000000000002</v>
      </c>
      <c r="AK418" s="4">
        <v>10.958</v>
      </c>
      <c r="AL418" s="4">
        <v>4.5999999999999999E-2</v>
      </c>
      <c r="AN418" s="4">
        <v>2.2490000000000001</v>
      </c>
      <c r="AO418" s="4">
        <v>3.6339999999999999</v>
      </c>
      <c r="AP418" s="4">
        <v>0.64500000000000002</v>
      </c>
      <c r="FP418" s="1" t="s">
        <v>4770</v>
      </c>
    </row>
    <row r="419" spans="1:172" x14ac:dyDescent="0.35">
      <c r="A419" s="1" t="s">
        <v>4768</v>
      </c>
      <c r="D419" s="1" t="s">
        <v>4570</v>
      </c>
      <c r="E419" s="55">
        <v>41.65</v>
      </c>
      <c r="F419" s="55">
        <v>41.65</v>
      </c>
      <c r="G419" s="55">
        <v>120.8</v>
      </c>
      <c r="H419" s="55">
        <v>120.8</v>
      </c>
      <c r="L419" s="1" t="s">
        <v>4796</v>
      </c>
      <c r="M419" s="1" t="s">
        <v>4776</v>
      </c>
      <c r="Q419" s="54">
        <v>125</v>
      </c>
      <c r="AB419" s="50">
        <v>50.084000000000003</v>
      </c>
      <c r="AC419" s="50">
        <v>1.3120000000000001</v>
      </c>
      <c r="AE419" s="50">
        <v>15.596</v>
      </c>
      <c r="AG419" s="4">
        <v>1.4750000000000001</v>
      </c>
      <c r="AH419" s="4">
        <v>6.6820000000000004</v>
      </c>
      <c r="AI419" s="4">
        <v>8.0092050000000015</v>
      </c>
      <c r="AJ419" s="4">
        <v>7.6740000000000004</v>
      </c>
      <c r="AK419" s="4">
        <v>10.347</v>
      </c>
      <c r="AL419" s="4">
        <v>6.5000000000000002E-2</v>
      </c>
      <c r="AN419" s="4">
        <v>2.1749999999999998</v>
      </c>
      <c r="AO419" s="4">
        <v>3.9580000000000002</v>
      </c>
      <c r="AP419" s="4">
        <v>0.63200000000000001</v>
      </c>
      <c r="FP419" s="1" t="s">
        <v>4770</v>
      </c>
    </row>
    <row r="420" spans="1:172" x14ac:dyDescent="0.35">
      <c r="A420" s="1" t="s">
        <v>4768</v>
      </c>
      <c r="D420" s="1" t="s">
        <v>4570</v>
      </c>
      <c r="E420" s="55">
        <v>41.65</v>
      </c>
      <c r="F420" s="55">
        <v>41.65</v>
      </c>
      <c r="G420" s="55">
        <v>120.8</v>
      </c>
      <c r="H420" s="55">
        <v>120.8</v>
      </c>
      <c r="L420" s="1" t="s">
        <v>4797</v>
      </c>
      <c r="M420" s="1" t="s">
        <v>4776</v>
      </c>
      <c r="Q420" s="54">
        <v>125</v>
      </c>
      <c r="AB420" s="50">
        <v>51.744999999999997</v>
      </c>
      <c r="AC420" s="50">
        <v>1.242</v>
      </c>
      <c r="AE420" s="50">
        <v>14.773999999999999</v>
      </c>
      <c r="AG420" s="4">
        <v>1.548</v>
      </c>
      <c r="AH420" s="4">
        <v>6.6130000000000004</v>
      </c>
      <c r="AI420" s="4">
        <v>8.0058904000000002</v>
      </c>
      <c r="AJ420" s="4">
        <v>6.8979999999999997</v>
      </c>
      <c r="AK420" s="4">
        <v>10.06</v>
      </c>
      <c r="AL420" s="4">
        <v>4.8000000000000001E-2</v>
      </c>
      <c r="AN420" s="4">
        <v>2.33</v>
      </c>
      <c r="AO420" s="4">
        <v>4.1449999999999996</v>
      </c>
      <c r="AP420" s="4">
        <v>0.59799999999999998</v>
      </c>
      <c r="FP420" s="1" t="s">
        <v>4770</v>
      </c>
    </row>
    <row r="421" spans="1:172" x14ac:dyDescent="0.35">
      <c r="A421" s="1" t="s">
        <v>4768</v>
      </c>
      <c r="D421" s="1" t="s">
        <v>4570</v>
      </c>
      <c r="E421" s="55">
        <v>41.65</v>
      </c>
      <c r="F421" s="55">
        <v>41.65</v>
      </c>
      <c r="G421" s="55">
        <v>120.8</v>
      </c>
      <c r="H421" s="55">
        <v>120.8</v>
      </c>
      <c r="L421" s="1" t="s">
        <v>4798</v>
      </c>
      <c r="M421" s="1" t="s">
        <v>4776</v>
      </c>
      <c r="Q421" s="54">
        <v>125</v>
      </c>
      <c r="AB421" s="50">
        <v>50.561</v>
      </c>
      <c r="AC421" s="50">
        <v>1.2589999999999999</v>
      </c>
      <c r="AE421" s="50">
        <v>15.420999999999999</v>
      </c>
      <c r="AG421" s="4">
        <v>1.5009999999999999</v>
      </c>
      <c r="AH421" s="4">
        <v>6.657</v>
      </c>
      <c r="AI421" s="4">
        <v>8.0075997999999995</v>
      </c>
      <c r="AJ421" s="4">
        <v>7.11</v>
      </c>
      <c r="AK421" s="4">
        <v>10.536</v>
      </c>
      <c r="AL421" s="4">
        <v>4.1000000000000002E-2</v>
      </c>
      <c r="AN421" s="4">
        <v>2.286</v>
      </c>
      <c r="AO421" s="4">
        <v>4.0039999999999996</v>
      </c>
      <c r="AP421" s="4">
        <v>0.622</v>
      </c>
      <c r="FP421" s="1" t="s">
        <v>4770</v>
      </c>
    </row>
    <row r="422" spans="1:172" x14ac:dyDescent="0.35">
      <c r="A422" s="1" t="s">
        <v>4768</v>
      </c>
      <c r="D422" s="1" t="s">
        <v>4570</v>
      </c>
      <c r="E422" s="55">
        <v>41.65</v>
      </c>
      <c r="F422" s="55">
        <v>41.65</v>
      </c>
      <c r="G422" s="55">
        <v>120.8</v>
      </c>
      <c r="H422" s="55">
        <v>120.8</v>
      </c>
      <c r="L422" s="1" t="s">
        <v>4799</v>
      </c>
      <c r="M422" s="1" t="s">
        <v>4776</v>
      </c>
      <c r="Q422" s="54">
        <v>125</v>
      </c>
      <c r="AB422" s="50">
        <v>51.075000000000003</v>
      </c>
      <c r="AC422" s="50">
        <v>1.3680000000000001</v>
      </c>
      <c r="AE422" s="50">
        <v>15.521000000000001</v>
      </c>
      <c r="AG422" s="4">
        <v>1.512</v>
      </c>
      <c r="AH422" s="4">
        <v>6.7450000000000001</v>
      </c>
      <c r="AI422" s="4">
        <v>8.1054975999999996</v>
      </c>
      <c r="AJ422" s="4">
        <v>7.2089999999999996</v>
      </c>
      <c r="AK422" s="4">
        <v>9.4770000000000003</v>
      </c>
      <c r="AL422" s="4">
        <v>4.1000000000000002E-2</v>
      </c>
      <c r="AN422" s="4">
        <v>2.4009999999999998</v>
      </c>
      <c r="AO422" s="4">
        <v>4.0579999999999998</v>
      </c>
      <c r="AP422" s="4">
        <v>0.59299999999999997</v>
      </c>
      <c r="FP422" s="1" t="s">
        <v>4770</v>
      </c>
    </row>
    <row r="423" spans="1:172" x14ac:dyDescent="0.35">
      <c r="A423" s="1" t="s">
        <v>4768</v>
      </c>
      <c r="D423" s="1" t="s">
        <v>4570</v>
      </c>
      <c r="E423" s="55">
        <v>41.65</v>
      </c>
      <c r="F423" s="55">
        <v>41.65</v>
      </c>
      <c r="G423" s="55">
        <v>120.8</v>
      </c>
      <c r="H423" s="55">
        <v>120.8</v>
      </c>
      <c r="L423" s="1" t="s">
        <v>4800</v>
      </c>
      <c r="M423" s="1" t="s">
        <v>4776</v>
      </c>
      <c r="Q423" s="54">
        <v>125</v>
      </c>
      <c r="AB423" s="50">
        <v>51.646000000000001</v>
      </c>
      <c r="AC423" s="50">
        <v>1.238</v>
      </c>
      <c r="AE423" s="50">
        <v>14.807</v>
      </c>
      <c r="AG423" s="4">
        <v>1.5229999999999999</v>
      </c>
      <c r="AH423" s="4">
        <v>6.6369999999999996</v>
      </c>
      <c r="AI423" s="4">
        <v>8.0073954000000001</v>
      </c>
      <c r="AJ423" s="4">
        <v>7.0330000000000004</v>
      </c>
      <c r="AK423" s="4">
        <v>10.236000000000001</v>
      </c>
      <c r="AL423" s="4">
        <v>5.6000000000000001E-2</v>
      </c>
      <c r="AN423" s="4">
        <v>2.2040000000000002</v>
      </c>
      <c r="AO423" s="4">
        <v>4.0449999999999999</v>
      </c>
      <c r="AP423" s="4">
        <v>0.57399999999999995</v>
      </c>
      <c r="FP423" s="1" t="s">
        <v>4770</v>
      </c>
    </row>
    <row r="424" spans="1:172" x14ac:dyDescent="0.35">
      <c r="A424" s="1" t="s">
        <v>4768</v>
      </c>
      <c r="D424" s="1" t="s">
        <v>4570</v>
      </c>
      <c r="E424" s="55">
        <v>41.65</v>
      </c>
      <c r="F424" s="55">
        <v>41.65</v>
      </c>
      <c r="G424" s="55">
        <v>120.8</v>
      </c>
      <c r="H424" s="55">
        <v>120.8</v>
      </c>
      <c r="L424" s="1" t="s">
        <v>4801</v>
      </c>
      <c r="M424" s="1" t="s">
        <v>4776</v>
      </c>
      <c r="Q424" s="54">
        <v>125</v>
      </c>
      <c r="AB424" s="50">
        <v>50.283999999999999</v>
      </c>
      <c r="AC424" s="50">
        <v>1.466</v>
      </c>
      <c r="AE424" s="50">
        <v>15.875999999999999</v>
      </c>
      <c r="AG424" s="4">
        <v>1.4990000000000001</v>
      </c>
      <c r="AH424" s="4">
        <v>6.7190000000000003</v>
      </c>
      <c r="AI424" s="4">
        <v>8.0678002000000006</v>
      </c>
      <c r="AJ424" s="4">
        <v>7.3879999999999999</v>
      </c>
      <c r="AK424" s="4">
        <v>9.577</v>
      </c>
      <c r="AL424" s="4">
        <v>4.3999999999999997E-2</v>
      </c>
      <c r="AN424" s="4">
        <v>2.3210000000000002</v>
      </c>
      <c r="AO424" s="4">
        <v>4.1829999999999998</v>
      </c>
      <c r="AP424" s="4">
        <v>0.64500000000000002</v>
      </c>
      <c r="FP424" s="1" t="s">
        <v>4770</v>
      </c>
    </row>
    <row r="425" spans="1:172" x14ac:dyDescent="0.35">
      <c r="A425" s="1" t="s">
        <v>4802</v>
      </c>
      <c r="C425" s="1" t="s">
        <v>4803</v>
      </c>
      <c r="D425" s="1" t="s">
        <v>4804</v>
      </c>
      <c r="E425" s="56">
        <v>40.893497222222223</v>
      </c>
      <c r="F425" s="56">
        <v>40.893497222222223</v>
      </c>
      <c r="G425" s="56">
        <v>115.86289166666666</v>
      </c>
      <c r="H425" s="56">
        <v>115.86289166666666</v>
      </c>
      <c r="L425" s="1" t="s">
        <v>4805</v>
      </c>
      <c r="M425" s="1" t="s">
        <v>390</v>
      </c>
      <c r="Q425" s="54">
        <v>129.88</v>
      </c>
      <c r="AB425" s="50">
        <v>71.569999999999993</v>
      </c>
      <c r="AC425" s="50">
        <v>0.28000000000000003</v>
      </c>
      <c r="AE425" s="50">
        <v>13.67</v>
      </c>
      <c r="AI425" s="4">
        <v>2.4384580000000002</v>
      </c>
      <c r="AJ425" s="4">
        <v>0.75</v>
      </c>
      <c r="AK425" s="4">
        <v>0.28000000000000003</v>
      </c>
      <c r="AL425" s="4">
        <v>3.9E-2</v>
      </c>
      <c r="AN425" s="4">
        <v>6.11</v>
      </c>
      <c r="AO425" s="4">
        <v>2.9</v>
      </c>
      <c r="AP425" s="4">
        <v>0.05</v>
      </c>
      <c r="BF425" s="4">
        <v>1.7</v>
      </c>
      <c r="BU425" s="4">
        <v>2</v>
      </c>
      <c r="CH425" s="4">
        <v>2.4</v>
      </c>
      <c r="CJ425" s="4">
        <v>14</v>
      </c>
      <c r="CK425" s="4">
        <v>6</v>
      </c>
      <c r="CN425" s="4">
        <v>0.1</v>
      </c>
      <c r="CO425" s="4">
        <v>5</v>
      </c>
      <c r="CP425" s="4">
        <v>3</v>
      </c>
      <c r="CQ425" s="4">
        <v>48</v>
      </c>
      <c r="CR425" s="4">
        <v>18</v>
      </c>
      <c r="CW425" s="4">
        <v>134</v>
      </c>
      <c r="CX425" s="4">
        <v>295</v>
      </c>
      <c r="CY425" s="4">
        <v>14</v>
      </c>
      <c r="CZ425" s="4">
        <v>240</v>
      </c>
      <c r="DA425" s="4">
        <v>9.1</v>
      </c>
      <c r="DM425" s="4">
        <v>1.2</v>
      </c>
      <c r="DN425" s="4">
        <v>2317</v>
      </c>
      <c r="DO425" s="4">
        <v>61.3</v>
      </c>
      <c r="DP425" s="4">
        <v>111</v>
      </c>
      <c r="DQ425" s="4">
        <v>11.1</v>
      </c>
      <c r="DR425" s="4">
        <v>35.1</v>
      </c>
      <c r="DS425" s="4">
        <v>5.4</v>
      </c>
      <c r="DT425" s="4">
        <v>1</v>
      </c>
      <c r="DU425" s="4">
        <v>3.4</v>
      </c>
      <c r="DV425" s="4">
        <v>0.5</v>
      </c>
      <c r="DW425" s="4">
        <v>2.4</v>
      </c>
      <c r="DX425" s="4">
        <v>0.5</v>
      </c>
      <c r="DY425" s="4">
        <v>1.4</v>
      </c>
      <c r="DZ425" s="4">
        <v>0.2</v>
      </c>
      <c r="EA425" s="4">
        <v>1.3</v>
      </c>
      <c r="EB425" s="4">
        <v>0.2</v>
      </c>
      <c r="EC425" s="4">
        <v>5.3</v>
      </c>
      <c r="ED425" s="4">
        <v>1</v>
      </c>
      <c r="EM425" s="4">
        <v>26</v>
      </c>
      <c r="EO425" s="4">
        <v>17.3</v>
      </c>
      <c r="EP425" s="4">
        <v>2.5</v>
      </c>
      <c r="FP425" s="1" t="s">
        <v>4806</v>
      </c>
    </row>
    <row r="426" spans="1:172" x14ac:dyDescent="0.35">
      <c r="A426" s="1" t="s">
        <v>4802</v>
      </c>
      <c r="C426" s="1" t="s">
        <v>4803</v>
      </c>
      <c r="D426" s="1" t="s">
        <v>4804</v>
      </c>
      <c r="E426" s="56">
        <v>40.893497222222223</v>
      </c>
      <c r="F426" s="56">
        <v>40.893497222222223</v>
      </c>
      <c r="G426" s="56">
        <v>115.86289166666666</v>
      </c>
      <c r="H426" s="56">
        <v>115.86289166666666</v>
      </c>
      <c r="L426" s="1" t="s">
        <v>4807</v>
      </c>
      <c r="M426" s="1" t="s">
        <v>390</v>
      </c>
      <c r="Q426" s="54">
        <v>129.88</v>
      </c>
      <c r="AB426" s="50">
        <v>72.28</v>
      </c>
      <c r="AC426" s="50">
        <v>0.26200000000000001</v>
      </c>
      <c r="AE426" s="50">
        <v>13.56</v>
      </c>
      <c r="AI426" s="4">
        <v>1.7456119999999999</v>
      </c>
      <c r="AJ426" s="4">
        <v>0.25</v>
      </c>
      <c r="AK426" s="4">
        <v>0.28000000000000003</v>
      </c>
      <c r="AL426" s="4">
        <v>3.7999999999999999E-2</v>
      </c>
      <c r="AN426" s="4">
        <v>5.79</v>
      </c>
      <c r="AO426" s="4">
        <v>2.94</v>
      </c>
      <c r="AP426" s="4">
        <v>0.03</v>
      </c>
      <c r="BF426" s="4">
        <v>1.39</v>
      </c>
      <c r="BU426" s="4">
        <v>2</v>
      </c>
      <c r="CH426" s="4">
        <v>2.2000000000000002</v>
      </c>
      <c r="CJ426" s="4">
        <v>12</v>
      </c>
      <c r="CK426" s="4">
        <v>10.5</v>
      </c>
      <c r="CN426" s="4">
        <v>0.1</v>
      </c>
      <c r="CO426" s="4">
        <v>10</v>
      </c>
      <c r="CP426" s="4">
        <v>2</v>
      </c>
      <c r="CQ426" s="4">
        <v>34</v>
      </c>
      <c r="CR426" s="4">
        <v>15</v>
      </c>
      <c r="CW426" s="4">
        <v>126</v>
      </c>
      <c r="CX426" s="4">
        <v>190</v>
      </c>
      <c r="CY426" s="4">
        <v>16</v>
      </c>
      <c r="CZ426" s="4">
        <v>179</v>
      </c>
      <c r="DA426" s="4">
        <v>5.2</v>
      </c>
      <c r="DM426" s="4">
        <v>1</v>
      </c>
      <c r="DN426" s="4">
        <v>2141</v>
      </c>
      <c r="DO426" s="4">
        <v>56.6</v>
      </c>
      <c r="DP426" s="4">
        <v>101</v>
      </c>
      <c r="DQ426" s="4">
        <v>10.3</v>
      </c>
      <c r="DR426" s="4">
        <v>31.6</v>
      </c>
      <c r="DS426" s="4">
        <v>5</v>
      </c>
      <c r="DT426" s="4">
        <v>1</v>
      </c>
      <c r="DU426" s="4">
        <v>3.4</v>
      </c>
      <c r="DV426" s="4">
        <v>0.5</v>
      </c>
      <c r="DW426" s="4">
        <v>2.4</v>
      </c>
      <c r="DX426" s="4">
        <v>0.4</v>
      </c>
      <c r="DY426" s="4">
        <v>1.4</v>
      </c>
      <c r="DZ426" s="4">
        <v>0.2</v>
      </c>
      <c r="EA426" s="4">
        <v>1.3</v>
      </c>
      <c r="EB426" s="4">
        <v>0.2</v>
      </c>
      <c r="EC426" s="4">
        <v>3.4</v>
      </c>
      <c r="ED426" s="4">
        <v>0.8</v>
      </c>
      <c r="EM426" s="4">
        <v>22</v>
      </c>
      <c r="EO426" s="4">
        <v>16.8</v>
      </c>
      <c r="EP426" s="4">
        <v>2.4</v>
      </c>
      <c r="FP426" s="1" t="s">
        <v>4808</v>
      </c>
    </row>
    <row r="427" spans="1:172" x14ac:dyDescent="0.35">
      <c r="A427" s="1" t="s">
        <v>4802</v>
      </c>
      <c r="C427" s="1" t="s">
        <v>4809</v>
      </c>
      <c r="D427" s="1" t="s">
        <v>4804</v>
      </c>
      <c r="E427" s="56">
        <v>40.862008333333335</v>
      </c>
      <c r="F427" s="56">
        <v>40.862008333333335</v>
      </c>
      <c r="G427" s="56">
        <v>115.88178333333333</v>
      </c>
      <c r="H427" s="56">
        <v>115.88178333333333</v>
      </c>
      <c r="L427" s="1" t="s">
        <v>4810</v>
      </c>
      <c r="M427" s="1" t="s">
        <v>390</v>
      </c>
      <c r="Q427" s="54">
        <v>131.35</v>
      </c>
      <c r="AB427" s="50">
        <v>74.16</v>
      </c>
      <c r="AC427" s="50">
        <v>0.183</v>
      </c>
      <c r="AE427" s="50">
        <v>11.93</v>
      </c>
      <c r="AI427" s="4">
        <v>3.1223060000000005</v>
      </c>
      <c r="AJ427" s="4">
        <v>0.52</v>
      </c>
      <c r="AK427" s="4">
        <v>0.21</v>
      </c>
      <c r="AL427" s="4">
        <v>3.2000000000000001E-2</v>
      </c>
      <c r="AN427" s="4">
        <v>5.13</v>
      </c>
      <c r="AO427" s="4">
        <v>2.87</v>
      </c>
      <c r="AP427" s="4">
        <v>0.01</v>
      </c>
      <c r="BF427" s="4">
        <v>1.27</v>
      </c>
      <c r="BU427" s="4">
        <v>6</v>
      </c>
      <c r="CH427" s="4">
        <v>1.9</v>
      </c>
      <c r="CJ427" s="4">
        <v>5</v>
      </c>
      <c r="CK427" s="4">
        <v>15.5</v>
      </c>
      <c r="CN427" s="4">
        <v>1.9</v>
      </c>
      <c r="CO427" s="4">
        <v>9</v>
      </c>
      <c r="CP427" s="4">
        <v>3</v>
      </c>
      <c r="CQ427" s="4">
        <v>117</v>
      </c>
      <c r="CR427" s="4">
        <v>26</v>
      </c>
      <c r="CW427" s="4">
        <v>259</v>
      </c>
      <c r="CX427" s="4">
        <v>31</v>
      </c>
      <c r="CY427" s="4">
        <v>57</v>
      </c>
      <c r="CZ427" s="4">
        <v>445</v>
      </c>
      <c r="DA427" s="4">
        <v>15.3</v>
      </c>
      <c r="DM427" s="4">
        <v>4.4000000000000004</v>
      </c>
      <c r="DN427" s="4">
        <v>42</v>
      </c>
      <c r="DO427" s="4">
        <v>113</v>
      </c>
      <c r="DP427" s="4">
        <v>225</v>
      </c>
      <c r="DQ427" s="4">
        <v>24.4</v>
      </c>
      <c r="DR427" s="4">
        <v>82.8</v>
      </c>
      <c r="DS427" s="4">
        <v>14.8</v>
      </c>
      <c r="DT427" s="4">
        <v>0.2</v>
      </c>
      <c r="DU427" s="4">
        <v>11.5</v>
      </c>
      <c r="DV427" s="4">
        <v>1.8</v>
      </c>
      <c r="DW427" s="4">
        <v>11.3</v>
      </c>
      <c r="DX427" s="4">
        <v>2.2000000000000002</v>
      </c>
      <c r="DY427" s="4">
        <v>6.1</v>
      </c>
      <c r="DZ427" s="4">
        <v>0.9</v>
      </c>
      <c r="EA427" s="4">
        <v>6</v>
      </c>
      <c r="EB427" s="4">
        <v>1</v>
      </c>
      <c r="EC427" s="4">
        <v>9.6</v>
      </c>
      <c r="ED427" s="4">
        <v>1.7</v>
      </c>
      <c r="EM427" s="4">
        <v>32</v>
      </c>
      <c r="EO427" s="4">
        <v>26.6</v>
      </c>
      <c r="EP427" s="4">
        <v>2.8</v>
      </c>
      <c r="FP427" s="1" t="s">
        <v>4811</v>
      </c>
    </row>
    <row r="428" spans="1:172" x14ac:dyDescent="0.35">
      <c r="A428" s="1" t="s">
        <v>4802</v>
      </c>
      <c r="C428" s="1" t="s">
        <v>4809</v>
      </c>
      <c r="D428" s="1" t="s">
        <v>4804</v>
      </c>
      <c r="E428" s="56">
        <v>40.862008333333335</v>
      </c>
      <c r="F428" s="56">
        <v>40.862008333333335</v>
      </c>
      <c r="G428" s="56">
        <v>115.88178333333333</v>
      </c>
      <c r="H428" s="56">
        <v>115.88178333333333</v>
      </c>
      <c r="L428" s="1" t="s">
        <v>4812</v>
      </c>
      <c r="M428" s="1" t="s">
        <v>390</v>
      </c>
      <c r="Q428" s="54">
        <v>131.35</v>
      </c>
      <c r="AB428" s="50">
        <v>74.84</v>
      </c>
      <c r="AC428" s="50">
        <v>0.17599999999999999</v>
      </c>
      <c r="AE428" s="50">
        <v>11.74</v>
      </c>
      <c r="AI428" s="4">
        <v>3.2572760000000001</v>
      </c>
      <c r="AJ428" s="4">
        <v>0.35</v>
      </c>
      <c r="AK428" s="4">
        <v>0.13</v>
      </c>
      <c r="AL428" s="4">
        <v>5.0999999999999997E-2</v>
      </c>
      <c r="AN428" s="4">
        <v>5.18</v>
      </c>
      <c r="AO428" s="4">
        <v>2.69</v>
      </c>
      <c r="AP428" s="4">
        <v>0.01</v>
      </c>
      <c r="BF428" s="4">
        <v>1.1399999999999999</v>
      </c>
      <c r="BU428" s="4">
        <v>5</v>
      </c>
      <c r="CH428" s="4">
        <v>1.7</v>
      </c>
      <c r="CJ428" s="4">
        <v>6</v>
      </c>
      <c r="CK428" s="4">
        <v>13</v>
      </c>
      <c r="CN428" s="4">
        <v>0.1</v>
      </c>
      <c r="CO428" s="4">
        <v>3</v>
      </c>
      <c r="CP428" s="4">
        <v>5</v>
      </c>
      <c r="CQ428" s="4">
        <v>105</v>
      </c>
      <c r="CR428" s="4">
        <v>25</v>
      </c>
      <c r="CW428" s="4">
        <v>255</v>
      </c>
      <c r="CX428" s="4">
        <v>32</v>
      </c>
      <c r="CY428" s="4">
        <v>51</v>
      </c>
      <c r="CZ428" s="4">
        <v>416</v>
      </c>
      <c r="DA428" s="4">
        <v>17.3</v>
      </c>
      <c r="DM428" s="4">
        <v>4.0999999999999996</v>
      </c>
      <c r="DN428" s="4">
        <v>39</v>
      </c>
      <c r="DO428" s="4">
        <v>108</v>
      </c>
      <c r="DP428" s="4">
        <v>222</v>
      </c>
      <c r="DQ428" s="4">
        <v>23.4</v>
      </c>
      <c r="DR428" s="4">
        <v>78.3</v>
      </c>
      <c r="DS428" s="4">
        <v>14.5</v>
      </c>
      <c r="DT428" s="4">
        <v>0.2</v>
      </c>
      <c r="DU428" s="4">
        <v>11.4</v>
      </c>
      <c r="DV428" s="4">
        <v>1.8</v>
      </c>
      <c r="DW428" s="4">
        <v>10</v>
      </c>
      <c r="DX428" s="4">
        <v>1.9</v>
      </c>
      <c r="DY428" s="4">
        <v>5.5</v>
      </c>
      <c r="DZ428" s="4">
        <v>0.8</v>
      </c>
      <c r="EA428" s="4">
        <v>4.8</v>
      </c>
      <c r="EB428" s="4">
        <v>0.8</v>
      </c>
      <c r="EC428" s="4">
        <v>9.3000000000000007</v>
      </c>
      <c r="ED428" s="4">
        <v>1.8</v>
      </c>
      <c r="EM428" s="4">
        <v>26</v>
      </c>
      <c r="EO428" s="4">
        <v>26.5</v>
      </c>
      <c r="EP428" s="4">
        <v>2.6</v>
      </c>
      <c r="FP428" s="1" t="s">
        <v>4813</v>
      </c>
    </row>
    <row r="429" spans="1:172" x14ac:dyDescent="0.35">
      <c r="A429" s="1" t="s">
        <v>4802</v>
      </c>
      <c r="C429" s="1" t="s">
        <v>4814</v>
      </c>
      <c r="D429" s="1" t="s">
        <v>4804</v>
      </c>
      <c r="E429" s="56">
        <v>40.881294444444443</v>
      </c>
      <c r="F429" s="56">
        <v>40.881294444444443</v>
      </c>
      <c r="G429" s="56">
        <v>115.8827361111111</v>
      </c>
      <c r="H429" s="56">
        <v>115.8827361111111</v>
      </c>
      <c r="L429" s="1" t="s">
        <v>4815</v>
      </c>
      <c r="M429" s="1" t="s">
        <v>390</v>
      </c>
      <c r="Q429" s="54">
        <v>136.63</v>
      </c>
      <c r="AB429" s="50">
        <v>76.02</v>
      </c>
      <c r="AC429" s="50">
        <v>0.14499999999999999</v>
      </c>
      <c r="AE429" s="50">
        <v>10.81</v>
      </c>
      <c r="AI429" s="4">
        <v>2.735392</v>
      </c>
      <c r="AJ429" s="4">
        <v>0.2</v>
      </c>
      <c r="AK429" s="4">
        <v>0.09</v>
      </c>
      <c r="AL429" s="4">
        <v>5.3999999999999999E-2</v>
      </c>
      <c r="AN429" s="4">
        <v>5.33</v>
      </c>
      <c r="AO429" s="4">
        <v>2.2999999999999998</v>
      </c>
      <c r="AP429" s="4">
        <v>0.01</v>
      </c>
      <c r="BF429" s="4">
        <v>1.0900000000000001</v>
      </c>
      <c r="BU429" s="4">
        <v>5</v>
      </c>
      <c r="CH429" s="4">
        <v>1.2</v>
      </c>
      <c r="CJ429" s="4">
        <v>5</v>
      </c>
      <c r="CK429" s="4">
        <v>9.5</v>
      </c>
      <c r="CN429" s="4">
        <v>0.1</v>
      </c>
      <c r="CO429" s="4">
        <v>2</v>
      </c>
      <c r="CP429" s="4">
        <v>3</v>
      </c>
      <c r="CQ429" s="4">
        <v>102</v>
      </c>
      <c r="CR429" s="4">
        <v>23</v>
      </c>
      <c r="CW429" s="4">
        <v>266</v>
      </c>
      <c r="CX429" s="4">
        <v>27</v>
      </c>
      <c r="CY429" s="4">
        <v>45</v>
      </c>
      <c r="CZ429" s="4">
        <v>303</v>
      </c>
      <c r="DA429" s="4">
        <v>14.4</v>
      </c>
      <c r="DM429" s="4">
        <v>3.8</v>
      </c>
      <c r="DN429" s="4">
        <v>54</v>
      </c>
      <c r="DO429" s="4">
        <v>103</v>
      </c>
      <c r="DP429" s="4">
        <v>205</v>
      </c>
      <c r="DQ429" s="4">
        <v>22</v>
      </c>
      <c r="DR429" s="4">
        <v>73.8</v>
      </c>
      <c r="DS429" s="4">
        <v>13</v>
      </c>
      <c r="DT429" s="4">
        <v>0.1</v>
      </c>
      <c r="DU429" s="4">
        <v>10.199999999999999</v>
      </c>
      <c r="DV429" s="4">
        <v>1.7</v>
      </c>
      <c r="DW429" s="4">
        <v>9.6</v>
      </c>
      <c r="DX429" s="4">
        <v>1.8</v>
      </c>
      <c r="DY429" s="4">
        <v>5.0999999999999996</v>
      </c>
      <c r="DZ429" s="4">
        <v>0.7</v>
      </c>
      <c r="EA429" s="4">
        <v>5</v>
      </c>
      <c r="EB429" s="4">
        <v>0.8</v>
      </c>
      <c r="EC429" s="4">
        <v>7</v>
      </c>
      <c r="ED429" s="4">
        <v>1.5</v>
      </c>
      <c r="EM429" s="4">
        <v>29</v>
      </c>
      <c r="EO429" s="4">
        <v>25.7</v>
      </c>
      <c r="EP429" s="4">
        <v>1.8</v>
      </c>
      <c r="FP429" s="1" t="s">
        <v>4816</v>
      </c>
    </row>
    <row r="430" spans="1:172" x14ac:dyDescent="0.35">
      <c r="A430" s="1" t="s">
        <v>4802</v>
      </c>
      <c r="C430" s="1" t="s">
        <v>4817</v>
      </c>
      <c r="D430" s="1" t="s">
        <v>4804</v>
      </c>
      <c r="E430" s="56">
        <v>41.051630555555555</v>
      </c>
      <c r="F430" s="56">
        <v>41.051630555555555</v>
      </c>
      <c r="G430" s="56">
        <v>115.71496666666667</v>
      </c>
      <c r="H430" s="56">
        <v>115.71496666666667</v>
      </c>
      <c r="L430" s="1" t="s">
        <v>4818</v>
      </c>
      <c r="M430" s="1" t="s">
        <v>390</v>
      </c>
      <c r="Q430" s="54">
        <v>136.9</v>
      </c>
      <c r="AB430" s="50">
        <v>74.41</v>
      </c>
      <c r="AC430" s="50">
        <v>0.251</v>
      </c>
      <c r="AE430" s="50">
        <v>12.78</v>
      </c>
      <c r="AI430" s="4">
        <v>2.150522</v>
      </c>
      <c r="AJ430" s="4">
        <v>0.5</v>
      </c>
      <c r="AK430" s="4">
        <v>0.3</v>
      </c>
      <c r="AL430" s="4">
        <v>4.4999999999999998E-2</v>
      </c>
      <c r="AN430" s="4">
        <v>4.99</v>
      </c>
      <c r="AO430" s="4">
        <v>3</v>
      </c>
      <c r="AP430" s="4">
        <v>0.05</v>
      </c>
      <c r="BF430" s="4">
        <v>1.48</v>
      </c>
      <c r="BU430" s="4">
        <v>3</v>
      </c>
      <c r="CH430" s="4">
        <v>1.9</v>
      </c>
      <c r="CJ430" s="4">
        <v>15</v>
      </c>
      <c r="CK430" s="4">
        <v>28</v>
      </c>
      <c r="CN430" s="4">
        <v>1.1000000000000001</v>
      </c>
      <c r="CO430" s="4">
        <v>3</v>
      </c>
      <c r="CP430" s="4">
        <v>2</v>
      </c>
      <c r="CQ430" s="4">
        <v>40</v>
      </c>
      <c r="CR430" s="4">
        <v>17</v>
      </c>
      <c r="CW430" s="4">
        <v>163</v>
      </c>
      <c r="CX430" s="4">
        <v>139</v>
      </c>
      <c r="CY430" s="4">
        <v>23</v>
      </c>
      <c r="CZ430" s="4">
        <v>151</v>
      </c>
      <c r="DA430" s="4">
        <v>7.7</v>
      </c>
      <c r="DM430" s="4">
        <v>7.3</v>
      </c>
      <c r="DN430" s="4">
        <v>521</v>
      </c>
      <c r="DO430" s="4">
        <v>57.3</v>
      </c>
      <c r="DP430" s="4">
        <v>108</v>
      </c>
      <c r="DQ430" s="4">
        <v>11.2</v>
      </c>
      <c r="DR430" s="4">
        <v>36.200000000000003</v>
      </c>
      <c r="DS430" s="4">
        <v>6.2</v>
      </c>
      <c r="DT430" s="4">
        <v>0.8</v>
      </c>
      <c r="DU430" s="4">
        <v>4.2</v>
      </c>
      <c r="DV430" s="4">
        <v>0.7</v>
      </c>
      <c r="DW430" s="4">
        <v>3.7</v>
      </c>
      <c r="DX430" s="4">
        <v>0.8</v>
      </c>
      <c r="DY430" s="4">
        <v>2.2999999999999998</v>
      </c>
      <c r="DZ430" s="4">
        <v>0.3</v>
      </c>
      <c r="EA430" s="4">
        <v>2.2999999999999998</v>
      </c>
      <c r="EB430" s="4">
        <v>0.3</v>
      </c>
      <c r="EC430" s="4">
        <v>3.3</v>
      </c>
      <c r="ED430" s="4">
        <v>1.1000000000000001</v>
      </c>
      <c r="EM430" s="4">
        <v>22</v>
      </c>
      <c r="EO430" s="4">
        <v>16.7</v>
      </c>
      <c r="EP430" s="4">
        <v>1</v>
      </c>
      <c r="FP430" s="1" t="s">
        <v>4819</v>
      </c>
    </row>
    <row r="431" spans="1:172" x14ac:dyDescent="0.35">
      <c r="A431" s="1" t="s">
        <v>4802</v>
      </c>
      <c r="C431" s="1" t="s">
        <v>4817</v>
      </c>
      <c r="D431" s="1" t="s">
        <v>4804</v>
      </c>
      <c r="E431" s="56">
        <v>41.051630555555555</v>
      </c>
      <c r="F431" s="56">
        <v>41.051630555555555</v>
      </c>
      <c r="G431" s="56">
        <v>115.71496666666667</v>
      </c>
      <c r="H431" s="56">
        <v>115.71496666666667</v>
      </c>
      <c r="L431" s="1" t="s">
        <v>4820</v>
      </c>
      <c r="M431" s="1" t="s">
        <v>390</v>
      </c>
      <c r="Q431" s="54">
        <v>136.9</v>
      </c>
      <c r="AB431" s="50">
        <v>73.95</v>
      </c>
      <c r="AC431" s="50">
        <v>0.26</v>
      </c>
      <c r="AE431" s="50">
        <v>13.27</v>
      </c>
      <c r="AI431" s="4">
        <v>2.0425460000000002</v>
      </c>
      <c r="AJ431" s="4">
        <v>0.38</v>
      </c>
      <c r="AK431" s="4">
        <v>0.24</v>
      </c>
      <c r="AL431" s="4">
        <v>2.9000000000000001E-2</v>
      </c>
      <c r="AN431" s="4">
        <v>5.55</v>
      </c>
      <c r="AO431" s="4">
        <v>3.18</v>
      </c>
      <c r="AP431" s="4">
        <v>0.05</v>
      </c>
      <c r="BF431" s="4">
        <v>1.05</v>
      </c>
      <c r="BU431" s="4">
        <v>3</v>
      </c>
      <c r="CH431" s="4">
        <v>1.8</v>
      </c>
      <c r="CJ431" s="4">
        <v>16</v>
      </c>
      <c r="CK431" s="4">
        <v>9</v>
      </c>
      <c r="CN431" s="4">
        <v>0.1</v>
      </c>
      <c r="CO431" s="4">
        <v>2</v>
      </c>
      <c r="CP431" s="4">
        <v>4</v>
      </c>
      <c r="CQ431" s="4">
        <v>34</v>
      </c>
      <c r="CR431" s="4">
        <v>17</v>
      </c>
      <c r="CW431" s="4">
        <v>187</v>
      </c>
      <c r="CX431" s="4">
        <v>101</v>
      </c>
      <c r="CY431" s="4">
        <v>22</v>
      </c>
      <c r="CZ431" s="4">
        <v>144</v>
      </c>
      <c r="DA431" s="4">
        <v>6.8</v>
      </c>
      <c r="DM431" s="4">
        <v>11.7</v>
      </c>
      <c r="DN431" s="4">
        <v>591</v>
      </c>
      <c r="DO431" s="4">
        <v>57.1</v>
      </c>
      <c r="DP431" s="4">
        <v>109</v>
      </c>
      <c r="DQ431" s="4">
        <v>11.5</v>
      </c>
      <c r="DR431" s="4">
        <v>37.799999999999997</v>
      </c>
      <c r="DS431" s="4">
        <v>6.3</v>
      </c>
      <c r="DT431" s="4">
        <v>0.8</v>
      </c>
      <c r="DU431" s="4">
        <v>4</v>
      </c>
      <c r="DV431" s="4">
        <v>0.6</v>
      </c>
      <c r="DW431" s="4">
        <v>3.8</v>
      </c>
      <c r="DX431" s="4">
        <v>0.7</v>
      </c>
      <c r="DY431" s="4">
        <v>2.1</v>
      </c>
      <c r="DZ431" s="4">
        <v>0.3</v>
      </c>
      <c r="EA431" s="4">
        <v>2.2999999999999998</v>
      </c>
      <c r="EB431" s="4">
        <v>0.3</v>
      </c>
      <c r="EC431" s="4">
        <v>3.2</v>
      </c>
      <c r="ED431" s="4">
        <v>1.1000000000000001</v>
      </c>
      <c r="EM431" s="4">
        <v>27</v>
      </c>
      <c r="EO431" s="4">
        <v>16.5</v>
      </c>
      <c r="EP431" s="4">
        <v>1.2</v>
      </c>
      <c r="FP431" s="1" t="s">
        <v>4821</v>
      </c>
    </row>
    <row r="432" spans="1:172" x14ac:dyDescent="0.35">
      <c r="A432" s="1" t="s">
        <v>4802</v>
      </c>
      <c r="C432" s="1" t="s">
        <v>4822</v>
      </c>
      <c r="D432" s="1" t="s">
        <v>4804</v>
      </c>
      <c r="E432" s="56">
        <v>41.064899999999994</v>
      </c>
      <c r="F432" s="56">
        <v>41.064899999999994</v>
      </c>
      <c r="G432" s="56">
        <v>115.69064444444444</v>
      </c>
      <c r="H432" s="56">
        <v>115.69064444444444</v>
      </c>
      <c r="L432" s="1" t="s">
        <v>4823</v>
      </c>
      <c r="M432" s="1" t="s">
        <v>390</v>
      </c>
      <c r="Q432" s="54">
        <v>136.62</v>
      </c>
      <c r="AB432" s="50">
        <v>73.98</v>
      </c>
      <c r="AC432" s="50">
        <v>0.23100000000000001</v>
      </c>
      <c r="AE432" s="50">
        <v>13.86</v>
      </c>
      <c r="AI432" s="4">
        <v>2.2045100000000004</v>
      </c>
      <c r="AJ432" s="4">
        <v>0.18</v>
      </c>
      <c r="AK432" s="4">
        <v>0.33</v>
      </c>
      <c r="AL432" s="4">
        <v>4.3999999999999997E-2</v>
      </c>
      <c r="AN432" s="4">
        <v>3.99</v>
      </c>
      <c r="AO432" s="4">
        <v>3.19</v>
      </c>
      <c r="AP432" s="4">
        <v>0.05</v>
      </c>
      <c r="BF432" s="4">
        <v>1.71</v>
      </c>
      <c r="BU432" s="4">
        <v>4</v>
      </c>
      <c r="CH432" s="4">
        <v>2.6</v>
      </c>
      <c r="CJ432" s="4">
        <v>12</v>
      </c>
      <c r="CK432" s="4">
        <v>10</v>
      </c>
      <c r="CN432" s="4">
        <v>0.1</v>
      </c>
      <c r="CO432" s="4">
        <v>2</v>
      </c>
      <c r="CP432" s="4">
        <v>6</v>
      </c>
      <c r="CQ432" s="4">
        <v>64</v>
      </c>
      <c r="CR432" s="4">
        <v>18</v>
      </c>
      <c r="CW432" s="4">
        <v>207</v>
      </c>
      <c r="CX432" s="4">
        <v>67</v>
      </c>
      <c r="CY432" s="4">
        <v>22</v>
      </c>
      <c r="CZ432" s="4">
        <v>162</v>
      </c>
      <c r="DA432" s="4">
        <v>10.6</v>
      </c>
      <c r="DM432" s="4">
        <v>5.7</v>
      </c>
      <c r="DN432" s="4">
        <v>380</v>
      </c>
      <c r="DO432" s="4">
        <v>52.4</v>
      </c>
      <c r="DP432" s="4">
        <v>88.1</v>
      </c>
      <c r="DQ432" s="4">
        <v>9.1</v>
      </c>
      <c r="DR432" s="4">
        <v>28.7</v>
      </c>
      <c r="DS432" s="4">
        <v>4.3</v>
      </c>
      <c r="DT432" s="4">
        <v>0.6</v>
      </c>
      <c r="DU432" s="4">
        <v>3.3</v>
      </c>
      <c r="DV432" s="4">
        <v>0.5</v>
      </c>
      <c r="DW432" s="4">
        <v>3.3</v>
      </c>
      <c r="DX432" s="4">
        <v>0.6</v>
      </c>
      <c r="DY432" s="4">
        <v>2</v>
      </c>
      <c r="DZ432" s="4">
        <v>0.3</v>
      </c>
      <c r="EA432" s="4">
        <v>2</v>
      </c>
      <c r="EB432" s="4">
        <v>0.4</v>
      </c>
      <c r="EC432" s="4">
        <v>4.0999999999999996</v>
      </c>
      <c r="ED432" s="4">
        <v>1.2</v>
      </c>
      <c r="EM432" s="4">
        <v>18</v>
      </c>
      <c r="EO432" s="4">
        <v>19.3</v>
      </c>
      <c r="EP432" s="4">
        <v>1.2</v>
      </c>
      <c r="FP432" s="1" t="s">
        <v>4824</v>
      </c>
    </row>
    <row r="433" spans="1:172" x14ac:dyDescent="0.35">
      <c r="A433" s="1" t="s">
        <v>4802</v>
      </c>
      <c r="C433" s="1" t="s">
        <v>4825</v>
      </c>
      <c r="D433" s="1" t="s">
        <v>4804</v>
      </c>
      <c r="E433" s="56">
        <v>41.08956388888889</v>
      </c>
      <c r="F433" s="56">
        <v>41.08956388888889</v>
      </c>
      <c r="G433" s="56">
        <v>115.67394166666668</v>
      </c>
      <c r="H433" s="56">
        <v>115.67394166666668</v>
      </c>
      <c r="L433" s="1" t="s">
        <v>4826</v>
      </c>
      <c r="M433" s="1" t="s">
        <v>390</v>
      </c>
      <c r="Q433" s="54">
        <v>131.78</v>
      </c>
      <c r="AB433" s="50">
        <v>75.52</v>
      </c>
      <c r="AC433" s="50">
        <v>0.13700000000000001</v>
      </c>
      <c r="AE433" s="50">
        <v>11.82</v>
      </c>
      <c r="AI433" s="4">
        <v>2.3034880000000002</v>
      </c>
      <c r="AJ433" s="4">
        <v>0.28000000000000003</v>
      </c>
      <c r="AK433" s="4">
        <v>0.04</v>
      </c>
      <c r="AL433" s="4">
        <v>2.9000000000000001E-2</v>
      </c>
      <c r="AN433" s="4">
        <v>3.77</v>
      </c>
      <c r="AO433" s="4">
        <v>4.13</v>
      </c>
      <c r="AP433" s="4">
        <v>0.01</v>
      </c>
      <c r="BF433" s="4">
        <v>0.51</v>
      </c>
      <c r="BU433" s="4">
        <v>3</v>
      </c>
      <c r="CH433" s="4">
        <v>0.7</v>
      </c>
      <c r="CJ433" s="4">
        <v>5</v>
      </c>
      <c r="CK433" s="4">
        <v>18</v>
      </c>
      <c r="CN433" s="4">
        <v>2.2999999999999998</v>
      </c>
      <c r="CO433" s="4">
        <v>6</v>
      </c>
      <c r="CP433" s="4">
        <v>6</v>
      </c>
      <c r="CQ433" s="4">
        <v>95</v>
      </c>
      <c r="CR433" s="4">
        <v>26</v>
      </c>
      <c r="CW433" s="4">
        <v>197</v>
      </c>
      <c r="CX433" s="4">
        <v>23</v>
      </c>
      <c r="CY433" s="4">
        <v>56</v>
      </c>
      <c r="CZ433" s="4">
        <v>408</v>
      </c>
      <c r="DA433" s="4">
        <v>15.9</v>
      </c>
      <c r="DM433" s="4">
        <v>1.8</v>
      </c>
      <c r="DN433" s="4">
        <v>18</v>
      </c>
      <c r="DO433" s="4">
        <v>99.8</v>
      </c>
      <c r="DP433" s="4">
        <v>185</v>
      </c>
      <c r="DQ433" s="4">
        <v>22.3</v>
      </c>
      <c r="DR433" s="4">
        <v>75</v>
      </c>
      <c r="DS433" s="4">
        <v>13.8</v>
      </c>
      <c r="DT433" s="4">
        <v>0.1</v>
      </c>
      <c r="DU433" s="4">
        <v>11.4</v>
      </c>
      <c r="DV433" s="4">
        <v>1.8</v>
      </c>
      <c r="DW433" s="4">
        <v>10.8</v>
      </c>
      <c r="DX433" s="4">
        <v>2.1</v>
      </c>
      <c r="DY433" s="4">
        <v>6.3</v>
      </c>
      <c r="DZ433" s="4">
        <v>0.9</v>
      </c>
      <c r="EA433" s="4">
        <v>5.8</v>
      </c>
      <c r="EB433" s="4">
        <v>0.9</v>
      </c>
      <c r="EC433" s="4">
        <v>9.3000000000000007</v>
      </c>
      <c r="ED433" s="4">
        <v>1.8</v>
      </c>
      <c r="EM433" s="4">
        <v>28</v>
      </c>
      <c r="EO433" s="4">
        <v>26.5</v>
      </c>
      <c r="EP433" s="4">
        <v>3.4</v>
      </c>
      <c r="FP433" s="1" t="s">
        <v>4827</v>
      </c>
    </row>
    <row r="434" spans="1:172" x14ac:dyDescent="0.35">
      <c r="A434" s="1" t="s">
        <v>4802</v>
      </c>
      <c r="C434" s="1" t="s">
        <v>4828</v>
      </c>
      <c r="D434" s="1" t="s">
        <v>4804</v>
      </c>
      <c r="E434" s="56">
        <v>41.125605555555559</v>
      </c>
      <c r="F434" s="56">
        <v>41.125605555555559</v>
      </c>
      <c r="G434" s="56">
        <v>115.62510555555555</v>
      </c>
      <c r="H434" s="56">
        <v>115.62510555555555</v>
      </c>
      <c r="L434" s="1" t="s">
        <v>4829</v>
      </c>
      <c r="M434" s="1" t="s">
        <v>390</v>
      </c>
      <c r="Q434" s="54">
        <v>131.41999999999999</v>
      </c>
      <c r="AB434" s="50">
        <v>71.319999999999993</v>
      </c>
      <c r="AC434" s="50">
        <v>0.29899999999999999</v>
      </c>
      <c r="AE434" s="50">
        <v>14.06</v>
      </c>
      <c r="AI434" s="4">
        <v>1.8715840000000001</v>
      </c>
      <c r="AJ434" s="4">
        <v>1.08</v>
      </c>
      <c r="AK434" s="4">
        <v>0.22</v>
      </c>
      <c r="AL434" s="4">
        <v>2.5999999999999999E-2</v>
      </c>
      <c r="AN434" s="4">
        <v>5.29</v>
      </c>
      <c r="AO434" s="4">
        <v>3.64</v>
      </c>
      <c r="AP434" s="4">
        <v>0.06</v>
      </c>
      <c r="BF434" s="4">
        <v>1.75</v>
      </c>
      <c r="BU434" s="4">
        <v>2</v>
      </c>
      <c r="CH434" s="4">
        <v>2</v>
      </c>
      <c r="CJ434" s="4">
        <v>15</v>
      </c>
      <c r="CK434" s="4">
        <v>6</v>
      </c>
      <c r="CN434" s="4">
        <v>1.1000000000000001</v>
      </c>
      <c r="CO434" s="4">
        <v>2</v>
      </c>
      <c r="CP434" s="4">
        <v>5</v>
      </c>
      <c r="CQ434" s="4">
        <v>38</v>
      </c>
      <c r="CR434" s="4">
        <v>17</v>
      </c>
      <c r="CW434" s="4">
        <v>169</v>
      </c>
      <c r="CX434" s="4">
        <v>251</v>
      </c>
      <c r="CY434" s="4">
        <v>15</v>
      </c>
      <c r="CZ434" s="4">
        <v>276</v>
      </c>
      <c r="DA434" s="4">
        <v>8.1</v>
      </c>
      <c r="DM434" s="4">
        <v>3</v>
      </c>
      <c r="DN434" s="4">
        <v>1699</v>
      </c>
      <c r="DO434" s="4">
        <v>59</v>
      </c>
      <c r="DP434" s="4">
        <v>107</v>
      </c>
      <c r="DQ434" s="4">
        <v>10.7</v>
      </c>
      <c r="DR434" s="4">
        <v>34.700000000000003</v>
      </c>
      <c r="DS434" s="4">
        <v>5.0999999999999996</v>
      </c>
      <c r="DT434" s="4">
        <v>1</v>
      </c>
      <c r="DU434" s="4">
        <v>3</v>
      </c>
      <c r="DV434" s="4">
        <v>0.4</v>
      </c>
      <c r="DW434" s="4">
        <v>2.5</v>
      </c>
      <c r="DX434" s="4">
        <v>0.5</v>
      </c>
      <c r="DY434" s="4">
        <v>1.3</v>
      </c>
      <c r="DZ434" s="4">
        <v>0.2</v>
      </c>
      <c r="EA434" s="4">
        <v>1.3</v>
      </c>
      <c r="EB434" s="4">
        <v>0.2</v>
      </c>
      <c r="EC434" s="4">
        <v>5.9</v>
      </c>
      <c r="ED434" s="4">
        <v>1</v>
      </c>
      <c r="EM434" s="4">
        <v>18</v>
      </c>
      <c r="EO434" s="4">
        <v>18.2</v>
      </c>
      <c r="EP434" s="4">
        <v>2.6</v>
      </c>
      <c r="FP434" s="1" t="s">
        <v>4830</v>
      </c>
    </row>
    <row r="435" spans="1:172" x14ac:dyDescent="0.35">
      <c r="A435" s="1" t="s">
        <v>4831</v>
      </c>
      <c r="C435" s="1" t="s">
        <v>4832</v>
      </c>
      <c r="D435" s="1" t="s">
        <v>4409</v>
      </c>
      <c r="E435" s="56">
        <v>41.416666999999997</v>
      </c>
      <c r="F435" s="56">
        <v>41.416666999999997</v>
      </c>
      <c r="G435" s="56">
        <v>119.266667</v>
      </c>
      <c r="H435" s="56">
        <v>119.266667</v>
      </c>
      <c r="L435" s="1" t="s">
        <v>4833</v>
      </c>
      <c r="M435" s="1" t="s">
        <v>996</v>
      </c>
      <c r="Q435" s="54">
        <v>164</v>
      </c>
      <c r="AB435" s="50">
        <v>62.86</v>
      </c>
      <c r="AC435" s="50">
        <v>1.2</v>
      </c>
      <c r="AE435" s="50">
        <v>17.309999999999999</v>
      </c>
      <c r="AI435" s="4">
        <v>3.5722060000000004</v>
      </c>
      <c r="AJ435" s="4">
        <v>3.27</v>
      </c>
      <c r="AK435" s="4">
        <v>0.52</v>
      </c>
      <c r="AL435" s="4">
        <v>0.05</v>
      </c>
      <c r="AN435" s="4">
        <v>3.29</v>
      </c>
      <c r="AO435" s="4">
        <v>5.68</v>
      </c>
      <c r="AP435" s="4">
        <v>0.43</v>
      </c>
      <c r="BF435" s="4">
        <v>0.96</v>
      </c>
      <c r="BU435" s="4">
        <v>1.6366688164328309</v>
      </c>
      <c r="CH435" s="4">
        <v>12.854230179161588</v>
      </c>
      <c r="CJ435" s="4">
        <v>34.217971977539207</v>
      </c>
      <c r="CK435" s="4">
        <v>2.4833517831466025</v>
      </c>
      <c r="CN435" s="4">
        <v>47.698505574321516</v>
      </c>
      <c r="CO435" s="4">
        <v>1.6895692066566861</v>
      </c>
      <c r="CP435" s="4">
        <v>1.9940353234188506</v>
      </c>
      <c r="CQ435" s="4">
        <v>108.50682028827272</v>
      </c>
      <c r="CR435" s="4">
        <v>21.890427369350228</v>
      </c>
      <c r="CW435" s="4">
        <v>79.269468149992775</v>
      </c>
      <c r="CX435" s="4">
        <v>670.24507124251249</v>
      </c>
      <c r="CY435" s="4">
        <v>25.36265128203193</v>
      </c>
      <c r="CZ435" s="4">
        <v>265.78779575512135</v>
      </c>
      <c r="DA435" s="4">
        <v>12.274369492424059</v>
      </c>
      <c r="DM435" s="4">
        <v>1.2410725921577919</v>
      </c>
      <c r="DN435" s="4">
        <v>1287.8258424350884</v>
      </c>
      <c r="DO435" s="4">
        <v>43.733517681148662</v>
      </c>
      <c r="DP435" s="4">
        <v>85.322104157592364</v>
      </c>
      <c r="DQ435" s="4">
        <v>10.537241694258245</v>
      </c>
      <c r="DR435" s="4">
        <v>43.207788873818274</v>
      </c>
      <c r="DS435" s="4">
        <v>7.8343424523195431</v>
      </c>
      <c r="DT435" s="4">
        <v>2.3362600457349956</v>
      </c>
      <c r="DU435" s="4">
        <v>6.3378218274023714</v>
      </c>
      <c r="DV435" s="4">
        <v>0.93877303575076088</v>
      </c>
      <c r="DW435" s="4">
        <v>4.6194019652971292</v>
      </c>
      <c r="DX435" s="4">
        <v>0.84932405769319574</v>
      </c>
      <c r="DY435" s="4">
        <v>2.2797615693502502</v>
      </c>
      <c r="DZ435" s="4">
        <v>0.32312928473197577</v>
      </c>
      <c r="EA435" s="4">
        <v>1.8079913044879452</v>
      </c>
      <c r="EB435" s="4">
        <v>0.25548475227270739</v>
      </c>
      <c r="EC435" s="4">
        <v>5.7524951989145992</v>
      </c>
      <c r="ED435" s="4">
        <v>0.83004762541506849</v>
      </c>
      <c r="EM435" s="4">
        <v>15</v>
      </c>
      <c r="EN435" s="1"/>
      <c r="EO435" s="4">
        <v>4.6399999999999997</v>
      </c>
      <c r="EP435" s="4">
        <v>1.01</v>
      </c>
      <c r="FP435" s="1" t="s">
        <v>4834</v>
      </c>
    </row>
    <row r="436" spans="1:172" x14ac:dyDescent="0.35">
      <c r="A436" s="1" t="s">
        <v>4831</v>
      </c>
      <c r="C436" s="1" t="s">
        <v>4832</v>
      </c>
      <c r="D436" s="1" t="s">
        <v>4409</v>
      </c>
      <c r="E436" s="56">
        <v>41.416666999999997</v>
      </c>
      <c r="F436" s="56">
        <v>41.416666999999997</v>
      </c>
      <c r="G436" s="56">
        <v>119.266667</v>
      </c>
      <c r="H436" s="56">
        <v>119.266667</v>
      </c>
      <c r="L436" s="1" t="s">
        <v>4835</v>
      </c>
      <c r="M436" s="1" t="s">
        <v>996</v>
      </c>
      <c r="Q436" s="54">
        <v>164</v>
      </c>
      <c r="AB436" s="50">
        <v>63.58</v>
      </c>
      <c r="AC436" s="50">
        <v>1.26</v>
      </c>
      <c r="AE436" s="50">
        <v>17.22</v>
      </c>
      <c r="AI436" s="4">
        <v>3.6171959999999999</v>
      </c>
      <c r="AJ436" s="4">
        <v>3.16</v>
      </c>
      <c r="AK436" s="4">
        <v>0.39</v>
      </c>
      <c r="AL436" s="4">
        <v>0.05</v>
      </c>
      <c r="AN436" s="4">
        <v>3.51</v>
      </c>
      <c r="AO436" s="4">
        <v>5.57</v>
      </c>
      <c r="AP436" s="4">
        <v>0.55000000000000004</v>
      </c>
      <c r="BF436" s="4">
        <v>0.96</v>
      </c>
      <c r="BU436" s="4">
        <v>1.7025114590822248</v>
      </c>
      <c r="CH436" s="4">
        <v>8.5599031989414591</v>
      </c>
      <c r="CJ436" s="4">
        <v>39.567257803764264</v>
      </c>
      <c r="CK436" s="4">
        <v>3.3927568374747121</v>
      </c>
      <c r="CN436" s="4">
        <v>35.343776782886451</v>
      </c>
      <c r="CO436" s="4">
        <v>2.3289466240919334</v>
      </c>
      <c r="CP436" s="4">
        <v>2.1704477569382759</v>
      </c>
      <c r="CQ436" s="4">
        <v>92.337012825995174</v>
      </c>
      <c r="CR436" s="4">
        <v>21.658970948180233</v>
      </c>
      <c r="CW436" s="4">
        <v>80.028294447633556</v>
      </c>
      <c r="CX436" s="4">
        <v>616.15323793572099</v>
      </c>
      <c r="CY436" s="4">
        <v>32.769195012219512</v>
      </c>
      <c r="CZ436" s="4">
        <v>240.54723156984195</v>
      </c>
      <c r="DA436" s="4">
        <v>11.987959499626522</v>
      </c>
      <c r="DM436" s="4">
        <v>0.71782323379086987</v>
      </c>
      <c r="DN436" s="4">
        <v>1308.7634346662467</v>
      </c>
      <c r="DO436" s="4">
        <v>54.129259771360168</v>
      </c>
      <c r="DP436" s="4">
        <v>90.666296918382315</v>
      </c>
      <c r="DQ436" s="4">
        <v>13.550896785007634</v>
      </c>
      <c r="DR436" s="4">
        <v>57.171875274663662</v>
      </c>
      <c r="DS436" s="4">
        <v>10.619179723307475</v>
      </c>
      <c r="DT436" s="4">
        <v>2.8718719801960155</v>
      </c>
      <c r="DU436" s="4">
        <v>8.6350029227146869</v>
      </c>
      <c r="DV436" s="4">
        <v>1.2823308531732169</v>
      </c>
      <c r="DW436" s="4">
        <v>6.4110401130380081</v>
      </c>
      <c r="DX436" s="4">
        <v>1.2017860687288113</v>
      </c>
      <c r="DY436" s="4">
        <v>3.1958222653278003</v>
      </c>
      <c r="DZ436" s="4">
        <v>0.44504323940621021</v>
      </c>
      <c r="EA436" s="4">
        <v>2.4057326533871235</v>
      </c>
      <c r="EB436" s="4">
        <v>0.34928221147493599</v>
      </c>
      <c r="EC436" s="4">
        <v>5.7677625300668822</v>
      </c>
      <c r="ED436" s="4">
        <v>0.89367546115759167</v>
      </c>
      <c r="EM436" s="4">
        <v>13.8</v>
      </c>
      <c r="EN436" s="1"/>
      <c r="EO436" s="4">
        <v>5.03</v>
      </c>
      <c r="EP436" s="4">
        <v>1.1299999999999999</v>
      </c>
      <c r="FP436" s="1" t="s">
        <v>4834</v>
      </c>
    </row>
    <row r="437" spans="1:172" x14ac:dyDescent="0.35">
      <c r="A437" s="1" t="s">
        <v>4831</v>
      </c>
      <c r="C437" s="1" t="s">
        <v>4832</v>
      </c>
      <c r="D437" s="1" t="s">
        <v>4409</v>
      </c>
      <c r="E437" s="56">
        <v>41.416666999999997</v>
      </c>
      <c r="F437" s="56">
        <v>41.416666999999997</v>
      </c>
      <c r="G437" s="56">
        <v>119.266667</v>
      </c>
      <c r="H437" s="56">
        <v>119.266667</v>
      </c>
      <c r="L437" s="1" t="s">
        <v>4836</v>
      </c>
      <c r="M437" s="1" t="s">
        <v>996</v>
      </c>
      <c r="Q437" s="54">
        <v>164</v>
      </c>
      <c r="AB437" s="50">
        <v>63.48</v>
      </c>
      <c r="AC437" s="50">
        <v>1.28</v>
      </c>
      <c r="AE437" s="50">
        <v>17.46</v>
      </c>
      <c r="AI437" s="4">
        <v>3.3112640000000004</v>
      </c>
      <c r="AJ437" s="4">
        <v>3.09</v>
      </c>
      <c r="AK437" s="4">
        <v>0.36</v>
      </c>
      <c r="AL437" s="4">
        <v>0.05</v>
      </c>
      <c r="AN437" s="4">
        <v>3.72</v>
      </c>
      <c r="AO437" s="4">
        <v>5.3</v>
      </c>
      <c r="AP437" s="4">
        <v>0.49</v>
      </c>
      <c r="BF437" s="4">
        <v>0.6</v>
      </c>
      <c r="BU437" s="4">
        <v>1.6586112667439501</v>
      </c>
      <c r="CH437" s="4">
        <v>7.5227842252761432</v>
      </c>
      <c r="CJ437" s="4">
        <v>38.79860990451003</v>
      </c>
      <c r="CK437" s="4">
        <v>2.5597455530022781</v>
      </c>
      <c r="CN437" s="4">
        <v>27.565323141796039</v>
      </c>
      <c r="CO437" s="4">
        <v>2.2607265183227634</v>
      </c>
      <c r="CP437" s="4">
        <v>2.1407501499640214</v>
      </c>
      <c r="CQ437" s="4">
        <v>97.736507750318239</v>
      </c>
      <c r="CR437" s="4">
        <v>22.148402219672708</v>
      </c>
      <c r="CW437" s="4">
        <v>85.171319576994421</v>
      </c>
      <c r="CX437" s="4">
        <v>617.50418748493598</v>
      </c>
      <c r="CY437" s="4">
        <v>25.976175233404014</v>
      </c>
      <c r="CZ437" s="4">
        <v>247.5939948973222</v>
      </c>
      <c r="DA437" s="4">
        <v>12.173913977478534</v>
      </c>
      <c r="DM437" s="4">
        <v>0.67689351579919976</v>
      </c>
      <c r="DN437" s="4">
        <v>1269.9485351582289</v>
      </c>
      <c r="DO437" s="4">
        <v>45.278365920435171</v>
      </c>
      <c r="DP437" s="4">
        <v>86.453829259669078</v>
      </c>
      <c r="DQ437" s="4">
        <v>10.748517225840448</v>
      </c>
      <c r="DR437" s="4">
        <v>44.737724188808791</v>
      </c>
      <c r="DS437" s="4">
        <v>8.2060586109766174</v>
      </c>
      <c r="DT437" s="4">
        <v>2.4549741824263336</v>
      </c>
      <c r="DU437" s="4">
        <v>6.7038669035861425</v>
      </c>
      <c r="DV437" s="4">
        <v>0.99786688752801067</v>
      </c>
      <c r="DW437" s="4">
        <v>4.8730137157290594</v>
      </c>
      <c r="DX437" s="4">
        <v>0.91501122585003625</v>
      </c>
      <c r="DY437" s="4">
        <v>2.4130258762870467</v>
      </c>
      <c r="DZ437" s="4">
        <v>0.33632989305579386</v>
      </c>
      <c r="EA437" s="4">
        <v>1.8674819386854165</v>
      </c>
      <c r="EB437" s="4">
        <v>0.26628286360108333</v>
      </c>
      <c r="EC437" s="4">
        <v>5.4160637555774453</v>
      </c>
      <c r="ED437" s="4">
        <v>0.82258151842231308</v>
      </c>
      <c r="EM437" s="4">
        <v>12.8</v>
      </c>
      <c r="EN437" s="1"/>
      <c r="EO437" s="4">
        <v>4.87</v>
      </c>
      <c r="EP437" s="4">
        <v>1.06</v>
      </c>
      <c r="FP437" s="1" t="s">
        <v>4834</v>
      </c>
    </row>
    <row r="438" spans="1:172" x14ac:dyDescent="0.35">
      <c r="A438" s="1" t="s">
        <v>4831</v>
      </c>
      <c r="C438" s="1" t="s">
        <v>4832</v>
      </c>
      <c r="D438" s="1" t="s">
        <v>4409</v>
      </c>
      <c r="E438" s="56">
        <v>41.416666999999997</v>
      </c>
      <c r="F438" s="56">
        <v>41.416666999999997</v>
      </c>
      <c r="G438" s="56">
        <v>119.266667</v>
      </c>
      <c r="H438" s="56">
        <v>119.266667</v>
      </c>
      <c r="L438" s="1" t="s">
        <v>4837</v>
      </c>
      <c r="M438" s="1" t="s">
        <v>996</v>
      </c>
      <c r="Q438" s="54">
        <v>164</v>
      </c>
      <c r="AB438" s="50">
        <v>63.83</v>
      </c>
      <c r="AC438" s="50">
        <v>1.19</v>
      </c>
      <c r="AE438" s="50">
        <v>17.46</v>
      </c>
      <c r="AI438" s="4">
        <v>3.0953120000000003</v>
      </c>
      <c r="AJ438" s="4">
        <v>3.19</v>
      </c>
      <c r="AK438" s="4">
        <v>0.47</v>
      </c>
      <c r="AL438" s="4">
        <v>7.0000000000000007E-2</v>
      </c>
      <c r="AN438" s="4">
        <v>3.31</v>
      </c>
      <c r="AO438" s="4">
        <v>5.14</v>
      </c>
      <c r="AP438" s="4">
        <v>0.42</v>
      </c>
      <c r="BF438" s="4">
        <v>1.18</v>
      </c>
      <c r="BU438" s="4">
        <v>1.6554608254954404</v>
      </c>
      <c r="CH438" s="4">
        <v>13.781715397258774</v>
      </c>
      <c r="CJ438" s="4">
        <v>33.396170823544217</v>
      </c>
      <c r="CK438" s="4">
        <v>2.2977625169191276</v>
      </c>
      <c r="CN438" s="4">
        <v>38.216833683581513</v>
      </c>
      <c r="CO438" s="4">
        <v>1.7380499332861226</v>
      </c>
      <c r="CP438" s="4">
        <v>1.6653065726918577</v>
      </c>
      <c r="CQ438" s="4">
        <v>106.27153558046523</v>
      </c>
      <c r="CR438" s="4">
        <v>23.122810322113633</v>
      </c>
      <c r="CW438" s="4">
        <v>82.026196417781563</v>
      </c>
      <c r="CX438" s="4">
        <v>685.96302937478322</v>
      </c>
      <c r="CY438" s="4">
        <v>29.808550969987209</v>
      </c>
      <c r="CZ438" s="4">
        <v>270.53057494248105</v>
      </c>
      <c r="DA438" s="4">
        <v>13.568260784638458</v>
      </c>
      <c r="DM438" s="4">
        <v>1.1423725903609427</v>
      </c>
      <c r="DN438" s="4">
        <v>1271.3299581365745</v>
      </c>
      <c r="DO438" s="4">
        <v>48.233744820154101</v>
      </c>
      <c r="DP438" s="4">
        <v>89.546299817489697</v>
      </c>
      <c r="DQ438" s="4">
        <v>11.25677034695067</v>
      </c>
      <c r="DR438" s="4">
        <v>46.602756920270345</v>
      </c>
      <c r="DS438" s="4">
        <v>8.6752804112302542</v>
      </c>
      <c r="DT438" s="4">
        <v>2.4507544582194791</v>
      </c>
      <c r="DU438" s="4">
        <v>6.8078989437437043</v>
      </c>
      <c r="DV438" s="4">
        <v>0.99318404402852922</v>
      </c>
      <c r="DW438" s="4">
        <v>5.192033326842985</v>
      </c>
      <c r="DX438" s="4">
        <v>0.91566542326887657</v>
      </c>
      <c r="DY438" s="4">
        <v>2.3270081847969601</v>
      </c>
      <c r="DZ438" s="4">
        <v>0.31887339618459848</v>
      </c>
      <c r="EA438" s="4">
        <v>1.76522749375573</v>
      </c>
      <c r="EB438" s="4">
        <v>0.24717612038305428</v>
      </c>
      <c r="EC438" s="4">
        <v>5.4649201916601253</v>
      </c>
      <c r="ED438" s="4">
        <v>0.64655367405345598</v>
      </c>
      <c r="EM438" s="4">
        <v>13.3</v>
      </c>
      <c r="EN438" s="1"/>
      <c r="EO438" s="4">
        <v>4.4000000000000004</v>
      </c>
      <c r="EP438" s="4">
        <v>0.96</v>
      </c>
      <c r="FP438" s="1" t="s">
        <v>4834</v>
      </c>
    </row>
    <row r="439" spans="1:172" x14ac:dyDescent="0.35">
      <c r="A439" s="1" t="s">
        <v>4831</v>
      </c>
      <c r="C439" s="1" t="s">
        <v>4832</v>
      </c>
      <c r="D439" s="1" t="s">
        <v>4409</v>
      </c>
      <c r="E439" s="56">
        <v>41.416666999999997</v>
      </c>
      <c r="F439" s="56">
        <v>41.416666999999997</v>
      </c>
      <c r="G439" s="56">
        <v>119.266667</v>
      </c>
      <c r="H439" s="56">
        <v>119.266667</v>
      </c>
      <c r="L439" s="1" t="s">
        <v>4838</v>
      </c>
      <c r="M439" s="1" t="s">
        <v>996</v>
      </c>
      <c r="Q439" s="54">
        <v>164</v>
      </c>
      <c r="AB439" s="50">
        <v>65.34</v>
      </c>
      <c r="AC439" s="50">
        <v>1.17</v>
      </c>
      <c r="AE439" s="50">
        <v>17.239999999999998</v>
      </c>
      <c r="AI439" s="4">
        <v>2.1595200000000001</v>
      </c>
      <c r="AJ439" s="4">
        <v>3.05</v>
      </c>
      <c r="AK439" s="4">
        <v>0.36</v>
      </c>
      <c r="AL439" s="4">
        <v>0.11</v>
      </c>
      <c r="AN439" s="4">
        <v>3.56</v>
      </c>
      <c r="AO439" s="4">
        <v>4.9400000000000004</v>
      </c>
      <c r="AP439" s="4">
        <v>0.44</v>
      </c>
      <c r="BF439" s="4">
        <v>0.93</v>
      </c>
      <c r="BU439" s="4">
        <v>1.5685585478895414</v>
      </c>
      <c r="CH439" s="4">
        <v>12.937414860838775</v>
      </c>
      <c r="CJ439" s="4">
        <v>35.311191228661315</v>
      </c>
      <c r="CK439" s="4">
        <v>1.9580814830593614</v>
      </c>
      <c r="CN439" s="4">
        <v>51.15319764408089</v>
      </c>
      <c r="CO439" s="4">
        <v>1.5876011701652377</v>
      </c>
      <c r="CP439" s="4">
        <v>1.8080667935943318</v>
      </c>
      <c r="CQ439" s="4">
        <v>112.40243878357558</v>
      </c>
      <c r="CR439" s="4">
        <v>22.788410118170781</v>
      </c>
      <c r="CW439" s="4">
        <v>85.257881964093471</v>
      </c>
      <c r="CX439" s="4">
        <v>671.84818230467886</v>
      </c>
      <c r="CY439" s="4">
        <v>29.299563530862123</v>
      </c>
      <c r="CZ439" s="4">
        <v>275.48871899396738</v>
      </c>
      <c r="DA439" s="4">
        <v>13.426774318407395</v>
      </c>
      <c r="DM439" s="4">
        <v>0.93856769698004794</v>
      </c>
      <c r="DN439" s="4">
        <v>1254.1364469351252</v>
      </c>
      <c r="DO439" s="4">
        <v>42.98503316033738</v>
      </c>
      <c r="DP439" s="4">
        <v>85.024057360505495</v>
      </c>
      <c r="DQ439" s="4">
        <v>9.9534605289960183</v>
      </c>
      <c r="DR439" s="4">
        <v>41.071744886167089</v>
      </c>
      <c r="DS439" s="4">
        <v>7.6758715878307795</v>
      </c>
      <c r="DT439" s="4">
        <v>2.3226947307531445</v>
      </c>
      <c r="DU439" s="4">
        <v>6.2251463582505888</v>
      </c>
      <c r="DV439" s="4">
        <v>0.92323517624080353</v>
      </c>
      <c r="DW439" s="4">
        <v>4.9003673822490228</v>
      </c>
      <c r="DX439" s="4">
        <v>0.9256239676521123</v>
      </c>
      <c r="DY439" s="4">
        <v>2.4715886001624021</v>
      </c>
      <c r="DZ439" s="4">
        <v>0.34955889050362854</v>
      </c>
      <c r="EA439" s="4">
        <v>1.9877530912751986</v>
      </c>
      <c r="EB439" s="4">
        <v>0.28410285884630637</v>
      </c>
      <c r="EC439" s="4">
        <v>5.5487612939640112</v>
      </c>
      <c r="ED439" s="4">
        <v>0.67304822337511527</v>
      </c>
      <c r="EM439" s="4">
        <v>13.7</v>
      </c>
      <c r="EN439" s="1"/>
      <c r="EO439" s="4">
        <v>4.33</v>
      </c>
      <c r="EP439" s="4">
        <v>1.87</v>
      </c>
      <c r="FP439" s="1" t="s">
        <v>4834</v>
      </c>
    </row>
    <row r="440" spans="1:172" x14ac:dyDescent="0.35">
      <c r="A440" s="1" t="s">
        <v>4831</v>
      </c>
      <c r="C440" s="1" t="s">
        <v>4832</v>
      </c>
      <c r="D440" s="1" t="s">
        <v>4409</v>
      </c>
      <c r="E440" s="56">
        <v>41.416666999999997</v>
      </c>
      <c r="F440" s="56">
        <v>41.416666999999997</v>
      </c>
      <c r="G440" s="56">
        <v>119.266667</v>
      </c>
      <c r="H440" s="56">
        <v>119.266667</v>
      </c>
      <c r="L440" s="1" t="s">
        <v>4839</v>
      </c>
      <c r="M440" s="1" t="s">
        <v>390</v>
      </c>
      <c r="Q440" s="54">
        <v>164</v>
      </c>
      <c r="AB440" s="50">
        <v>74.569999999999993</v>
      </c>
      <c r="AC440" s="50">
        <v>7.0000000000000007E-2</v>
      </c>
      <c r="AE440" s="50">
        <v>13.65</v>
      </c>
      <c r="AI440" s="4">
        <v>0.79182400000000008</v>
      </c>
      <c r="AJ440" s="4">
        <v>0.3</v>
      </c>
      <c r="AK440" s="4">
        <v>0.03</v>
      </c>
      <c r="AL440" s="4">
        <v>0.01</v>
      </c>
      <c r="AN440" s="4">
        <v>5.49</v>
      </c>
      <c r="AO440" s="4">
        <v>3.95</v>
      </c>
      <c r="AP440" s="4">
        <v>0.02</v>
      </c>
      <c r="BF440" s="4">
        <v>0.59</v>
      </c>
      <c r="BU440" s="4">
        <v>3.1479544696675559</v>
      </c>
      <c r="CH440" s="4">
        <v>2.1351047995129457</v>
      </c>
      <c r="CJ440" s="4">
        <v>3.7394726197233643</v>
      </c>
      <c r="CK440" s="4">
        <v>2.4604902019955102</v>
      </c>
      <c r="CN440" s="4">
        <v>137.81648296696335</v>
      </c>
      <c r="CO440" s="4">
        <v>2.6099011602657365</v>
      </c>
      <c r="CP440" s="4">
        <v>1.2555502559730067</v>
      </c>
      <c r="CQ440" s="4">
        <v>35.160113243189258</v>
      </c>
      <c r="CR440" s="4">
        <v>17.473233040193946</v>
      </c>
      <c r="CW440" s="4">
        <v>161.858434704692</v>
      </c>
      <c r="CX440" s="4">
        <v>20.880581866169326</v>
      </c>
      <c r="CY440" s="4">
        <v>23.544471466998051</v>
      </c>
      <c r="CZ440" s="4">
        <v>193.3506760454629</v>
      </c>
      <c r="DA440" s="4">
        <v>14.546475430552512</v>
      </c>
      <c r="DM440" s="4">
        <v>0.62975161674579128</v>
      </c>
      <c r="DN440" s="4">
        <v>353.4251616902659</v>
      </c>
      <c r="DO440" s="4">
        <v>47.965690100734079</v>
      </c>
      <c r="DP440" s="4">
        <v>89.469699315157499</v>
      </c>
      <c r="DQ440" s="4">
        <v>9.4484810650769546</v>
      </c>
      <c r="DR440" s="4">
        <v>33.425549780738606</v>
      </c>
      <c r="DS440" s="4">
        <v>5.6322723507174279</v>
      </c>
      <c r="DT440" s="4">
        <v>0.41624957698572185</v>
      </c>
      <c r="DU440" s="4">
        <v>4.5890384778244417</v>
      </c>
      <c r="DV440" s="4">
        <v>0.68216992548607691</v>
      </c>
      <c r="DW440" s="4">
        <v>3.7762983146434745</v>
      </c>
      <c r="DX440" s="4">
        <v>0.71176327084531921</v>
      </c>
      <c r="DY440" s="4">
        <v>2.0010408490324596</v>
      </c>
      <c r="DZ440" s="4">
        <v>0.32541112483758056</v>
      </c>
      <c r="EA440" s="4">
        <v>2.0552983267949276</v>
      </c>
      <c r="EB440" s="4">
        <v>0.31338618123599182</v>
      </c>
      <c r="EC440" s="4">
        <v>5.4910063113396834</v>
      </c>
      <c r="ED440" s="4">
        <v>0.87516598515755639</v>
      </c>
      <c r="EM440" s="4">
        <v>20.6</v>
      </c>
      <c r="EN440" s="1"/>
      <c r="EO440" s="4">
        <v>9.49</v>
      </c>
      <c r="EP440" s="4">
        <v>1.25</v>
      </c>
      <c r="FP440" s="1" t="s">
        <v>4834</v>
      </c>
    </row>
    <row r="441" spans="1:172" x14ac:dyDescent="0.35">
      <c r="A441" s="1" t="s">
        <v>4831</v>
      </c>
      <c r="C441" s="1" t="s">
        <v>4832</v>
      </c>
      <c r="D441" s="1" t="s">
        <v>4409</v>
      </c>
      <c r="E441" s="56">
        <v>41.416666999999997</v>
      </c>
      <c r="F441" s="56">
        <v>41.416666999999997</v>
      </c>
      <c r="G441" s="56">
        <v>119.266667</v>
      </c>
      <c r="H441" s="56">
        <v>119.266667</v>
      </c>
      <c r="L441" s="1" t="s">
        <v>4840</v>
      </c>
      <c r="M441" s="1" t="s">
        <v>427</v>
      </c>
      <c r="Q441" s="54">
        <v>164</v>
      </c>
      <c r="AB441" s="50">
        <v>55.93</v>
      </c>
      <c r="AC441" s="50">
        <v>1.1200000000000001</v>
      </c>
      <c r="AE441" s="50">
        <v>15.15</v>
      </c>
      <c r="AI441" s="4">
        <v>7.3063759999999993</v>
      </c>
      <c r="AJ441" s="4">
        <v>5.61</v>
      </c>
      <c r="AK441" s="4">
        <v>2.95</v>
      </c>
      <c r="AL441" s="4">
        <v>0.2</v>
      </c>
      <c r="AN441" s="4">
        <v>3.16</v>
      </c>
      <c r="AO441" s="4">
        <v>4.6900000000000004</v>
      </c>
      <c r="AP441" s="4">
        <v>0.72</v>
      </c>
      <c r="BF441" s="4">
        <v>1.88</v>
      </c>
      <c r="BU441" s="4">
        <v>2.2113275295477055</v>
      </c>
      <c r="CH441" s="4">
        <v>12.737964764032942</v>
      </c>
      <c r="CJ441" s="4">
        <v>123.98430312847152</v>
      </c>
      <c r="CK441" s="4">
        <v>191.64843511830833</v>
      </c>
      <c r="CN441" s="4">
        <v>44.203414356708024</v>
      </c>
      <c r="CO441" s="4">
        <v>83.497646629610301</v>
      </c>
      <c r="CP441" s="4">
        <v>31.221022170683955</v>
      </c>
      <c r="CQ441" s="4">
        <v>92.789380465497786</v>
      </c>
      <c r="CR441" s="4">
        <v>20.257870631355114</v>
      </c>
      <c r="CW441" s="4">
        <v>72.736486438838227</v>
      </c>
      <c r="CX441" s="4">
        <v>1372.6539663304029</v>
      </c>
      <c r="CY441" s="4">
        <v>16.628724100972708</v>
      </c>
      <c r="CZ441" s="4">
        <v>233.287722381355</v>
      </c>
      <c r="DA441" s="4">
        <v>17.848995441281318</v>
      </c>
      <c r="DM441" s="4">
        <v>1.1541459634065518</v>
      </c>
      <c r="DN441" s="4">
        <v>1458.021613934362</v>
      </c>
      <c r="DO441" s="4">
        <v>66.271837480937563</v>
      </c>
      <c r="DP441" s="4">
        <v>126.77009928621202</v>
      </c>
      <c r="DQ441" s="4">
        <v>14.429772735344276</v>
      </c>
      <c r="DR441" s="4">
        <v>56.672017540315146</v>
      </c>
      <c r="DS441" s="4">
        <v>8.8653074129685638</v>
      </c>
      <c r="DT441" s="4">
        <v>2.324989989284779</v>
      </c>
      <c r="DU441" s="4">
        <v>5.9717396084622862</v>
      </c>
      <c r="DV441" s="4">
        <v>0.80715369208091525</v>
      </c>
      <c r="DW441" s="4">
        <v>3.6689668681734533</v>
      </c>
      <c r="DX441" s="4">
        <v>0.6363852430739686</v>
      </c>
      <c r="DY441" s="4">
        <v>1.6563242870589416</v>
      </c>
      <c r="DZ441" s="4">
        <v>0.22578112162329464</v>
      </c>
      <c r="EA441" s="4">
        <v>1.26124203959601</v>
      </c>
      <c r="EB441" s="4">
        <v>0.18250753208666726</v>
      </c>
      <c r="EC441" s="4">
        <v>5.2532503805206439</v>
      </c>
      <c r="ED441" s="4">
        <v>1.1454798073485382</v>
      </c>
      <c r="EM441" s="4">
        <v>13.4</v>
      </c>
      <c r="EN441" s="1"/>
      <c r="EO441" s="4">
        <v>5.58</v>
      </c>
      <c r="EP441" s="4">
        <v>1.24</v>
      </c>
      <c r="FP441" s="1" t="s">
        <v>4834</v>
      </c>
    </row>
    <row r="442" spans="1:172" x14ac:dyDescent="0.35">
      <c r="A442" s="1" t="s">
        <v>4831</v>
      </c>
      <c r="C442" s="1" t="s">
        <v>4832</v>
      </c>
      <c r="D442" s="1" t="s">
        <v>4409</v>
      </c>
      <c r="E442" s="56">
        <v>41.416666999999997</v>
      </c>
      <c r="F442" s="56">
        <v>41.416666999999997</v>
      </c>
      <c r="G442" s="56">
        <v>119.266667</v>
      </c>
      <c r="H442" s="56">
        <v>119.266667</v>
      </c>
      <c r="L442" s="1" t="s">
        <v>4841</v>
      </c>
      <c r="M442" s="1" t="s">
        <v>427</v>
      </c>
      <c r="Q442" s="54">
        <v>164</v>
      </c>
      <c r="AB442" s="50">
        <v>54.64</v>
      </c>
      <c r="AC442" s="50">
        <v>1.1200000000000001</v>
      </c>
      <c r="AE442" s="50">
        <v>14.91</v>
      </c>
      <c r="AI442" s="4">
        <v>7.2973780000000001</v>
      </c>
      <c r="AJ442" s="4">
        <v>5.65</v>
      </c>
      <c r="AK442" s="4">
        <v>4.7</v>
      </c>
      <c r="AL442" s="4">
        <v>0.08</v>
      </c>
      <c r="AN442" s="4">
        <v>3</v>
      </c>
      <c r="AO442" s="4">
        <v>4.6500000000000004</v>
      </c>
      <c r="AP442" s="4">
        <v>0.7</v>
      </c>
      <c r="BF442" s="4">
        <v>2.0699999999999998</v>
      </c>
      <c r="BU442" s="4">
        <v>2.021450848510618</v>
      </c>
      <c r="CH442" s="4">
        <v>13.169826037395991</v>
      </c>
      <c r="CJ442" s="4">
        <v>123.20562382039313</v>
      </c>
      <c r="CK442" s="4">
        <v>191.82670441206943</v>
      </c>
      <c r="CN442" s="4">
        <v>48.447854403994484</v>
      </c>
      <c r="CO442" s="4">
        <v>77.801123903486399</v>
      </c>
      <c r="CP442" s="4">
        <v>33.269241651325039</v>
      </c>
      <c r="CQ442" s="4">
        <v>98.448409636447963</v>
      </c>
      <c r="CR442" s="4">
        <v>20.382972117674733</v>
      </c>
      <c r="CW442" s="4">
        <v>61.828155914617</v>
      </c>
      <c r="CX442" s="4">
        <v>1337.1940098816708</v>
      </c>
      <c r="CY442" s="4">
        <v>17.248506743755119</v>
      </c>
      <c r="CZ442" s="4">
        <v>231.45994228957323</v>
      </c>
      <c r="DA442" s="4">
        <v>17.834029746868449</v>
      </c>
      <c r="DM442" s="4">
        <v>0.4378396129628892</v>
      </c>
      <c r="DN442" s="4">
        <v>1380.6306396984346</v>
      </c>
      <c r="DO442" s="4">
        <v>64.286263421975463</v>
      </c>
      <c r="DP442" s="4">
        <v>123.09938270325563</v>
      </c>
      <c r="DQ442" s="4">
        <v>13.895538655698907</v>
      </c>
      <c r="DR442" s="4">
        <v>54.26789608601544</v>
      </c>
      <c r="DS442" s="4">
        <v>8.3745388012482476</v>
      </c>
      <c r="DT442" s="4">
        <v>2.2112764908951412</v>
      </c>
      <c r="DU442" s="4">
        <v>5.6723529566312374</v>
      </c>
      <c r="DV442" s="4">
        <v>0.76880511495659454</v>
      </c>
      <c r="DW442" s="4">
        <v>3.5022078042932705</v>
      </c>
      <c r="DX442" s="4">
        <v>0.59932439501606649</v>
      </c>
      <c r="DY442" s="4">
        <v>1.5732427342624238</v>
      </c>
      <c r="DZ442" s="4">
        <v>0.21759656451700307</v>
      </c>
      <c r="EA442" s="4">
        <v>1.2625258234070329</v>
      </c>
      <c r="EB442" s="4">
        <v>0.18165174325530181</v>
      </c>
      <c r="EC442" s="4">
        <v>4.8790453946623638</v>
      </c>
      <c r="ED442" s="4">
        <v>1.0796240137630799</v>
      </c>
      <c r="EM442" s="4">
        <v>12.3</v>
      </c>
      <c r="EN442" s="1"/>
      <c r="EO442" s="4">
        <v>5.24</v>
      </c>
      <c r="EP442" s="4">
        <v>1.0900000000000001</v>
      </c>
      <c r="FP442" s="1" t="s">
        <v>4834</v>
      </c>
    </row>
    <row r="443" spans="1:172" x14ac:dyDescent="0.35">
      <c r="A443" s="1" t="s">
        <v>4831</v>
      </c>
      <c r="C443" s="1" t="s">
        <v>4832</v>
      </c>
      <c r="D443" s="1" t="s">
        <v>4409</v>
      </c>
      <c r="E443" s="56">
        <v>41.416666999999997</v>
      </c>
      <c r="F443" s="56">
        <v>41.416666999999997</v>
      </c>
      <c r="G443" s="56">
        <v>119.266667</v>
      </c>
      <c r="H443" s="56">
        <v>119.266667</v>
      </c>
      <c r="L443" s="1" t="s">
        <v>4842</v>
      </c>
      <c r="M443" s="1" t="s">
        <v>427</v>
      </c>
      <c r="Q443" s="54">
        <v>164</v>
      </c>
      <c r="AB443" s="50">
        <v>55.3</v>
      </c>
      <c r="AC443" s="50">
        <v>1.1100000000000001</v>
      </c>
      <c r="AE443" s="50">
        <v>14.96</v>
      </c>
      <c r="AI443" s="4">
        <v>7.1354139999999999</v>
      </c>
      <c r="AJ443" s="4">
        <v>5.55</v>
      </c>
      <c r="AK443" s="4">
        <v>4.55</v>
      </c>
      <c r="AL443" s="4">
        <v>0.09</v>
      </c>
      <c r="AN443" s="4">
        <v>2.99</v>
      </c>
      <c r="AO443" s="4">
        <v>4.6500000000000004</v>
      </c>
      <c r="AP443" s="4">
        <v>0.71</v>
      </c>
      <c r="BF443" s="4">
        <v>1.66</v>
      </c>
      <c r="BU443" s="4">
        <v>2.0388881620604784</v>
      </c>
      <c r="CH443" s="4">
        <v>13.198185908630114</v>
      </c>
      <c r="CJ443" s="4">
        <v>123.66144572827594</v>
      </c>
      <c r="CK443" s="4">
        <v>198.30970567364483</v>
      </c>
      <c r="CN443" s="4">
        <v>80.73156568381691</v>
      </c>
      <c r="CO443" s="4">
        <v>79.867716595128172</v>
      </c>
      <c r="CP443" s="4">
        <v>32.651815304881282</v>
      </c>
      <c r="CQ443" s="4">
        <v>101.2106416113896</v>
      </c>
      <c r="CR443" s="4">
        <v>20.577452330801169</v>
      </c>
      <c r="CW443" s="4">
        <v>61.775288534924698</v>
      </c>
      <c r="CX443" s="4">
        <v>1370.0994155469925</v>
      </c>
      <c r="CY443" s="4">
        <v>17.056130061199426</v>
      </c>
      <c r="CZ443" s="4">
        <v>232.86345724511017</v>
      </c>
      <c r="DA443" s="4">
        <v>17.904570322528574</v>
      </c>
      <c r="DM443" s="4">
        <v>0.53872803317755513</v>
      </c>
      <c r="DN443" s="4">
        <v>1415.6390301551878</v>
      </c>
      <c r="DO443" s="4">
        <v>65.377275917939386</v>
      </c>
      <c r="DP443" s="4">
        <v>124.74049363043312</v>
      </c>
      <c r="DQ443" s="4">
        <v>14.062305220227817</v>
      </c>
      <c r="DR443" s="4">
        <v>54.346183314561337</v>
      </c>
      <c r="DS443" s="4">
        <v>8.4243031171694494</v>
      </c>
      <c r="DT443" s="4">
        <v>2.2073126087634503</v>
      </c>
      <c r="DU443" s="4">
        <v>5.7683532684212757</v>
      </c>
      <c r="DV443" s="4">
        <v>0.78607254140373306</v>
      </c>
      <c r="DW443" s="4">
        <v>3.5218471294594353</v>
      </c>
      <c r="DX443" s="4">
        <v>0.60400769354386763</v>
      </c>
      <c r="DY443" s="4">
        <v>1.6237690144741843</v>
      </c>
      <c r="DZ443" s="4">
        <v>0.21931954991562638</v>
      </c>
      <c r="EA443" s="4">
        <v>1.2551206191039539</v>
      </c>
      <c r="EB443" s="4">
        <v>0.18710743573046734</v>
      </c>
      <c r="EC443" s="4">
        <v>4.9313129938981319</v>
      </c>
      <c r="ED443" s="4">
        <v>1.1157892077564653</v>
      </c>
      <c r="EM443" s="4">
        <v>12.4</v>
      </c>
      <c r="EN443" s="1"/>
      <c r="EO443" s="4">
        <v>5.22</v>
      </c>
      <c r="EP443" s="4">
        <v>1.1200000000000001</v>
      </c>
      <c r="FP443" s="1" t="s">
        <v>4834</v>
      </c>
    </row>
    <row r="444" spans="1:172" x14ac:dyDescent="0.35">
      <c r="A444" s="1" t="s">
        <v>4831</v>
      </c>
      <c r="C444" s="1" t="s">
        <v>4832</v>
      </c>
      <c r="D444" s="1" t="s">
        <v>4409</v>
      </c>
      <c r="E444" s="56">
        <v>41.416666999999997</v>
      </c>
      <c r="F444" s="56">
        <v>41.416666999999997</v>
      </c>
      <c r="G444" s="56">
        <v>119.266667</v>
      </c>
      <c r="H444" s="56">
        <v>119.266667</v>
      </c>
      <c r="L444" s="1" t="s">
        <v>4843</v>
      </c>
      <c r="M444" s="1" t="s">
        <v>427</v>
      </c>
      <c r="Q444" s="54">
        <v>164</v>
      </c>
      <c r="AB444" s="50">
        <v>56.63</v>
      </c>
      <c r="AC444" s="50">
        <v>1.07</v>
      </c>
      <c r="AE444" s="50">
        <v>15.58</v>
      </c>
      <c r="AI444" s="4">
        <v>6.3075980000000005</v>
      </c>
      <c r="AJ444" s="4">
        <v>5.61</v>
      </c>
      <c r="AK444" s="4">
        <v>3.24</v>
      </c>
      <c r="AL444" s="4">
        <v>0.22</v>
      </c>
      <c r="AN444" s="4">
        <v>3.17</v>
      </c>
      <c r="AO444" s="4">
        <v>4.49</v>
      </c>
      <c r="AP444" s="4">
        <v>0.67</v>
      </c>
      <c r="BF444" s="4">
        <v>1.97</v>
      </c>
      <c r="BU444" s="4">
        <v>2.1865020217061364</v>
      </c>
      <c r="CH444" s="4">
        <v>14.369685707425457</v>
      </c>
      <c r="CJ444" s="4">
        <v>127.4452507942688</v>
      </c>
      <c r="CK444" s="4">
        <v>175.60684606472921</v>
      </c>
      <c r="CN444" s="4">
        <v>39.371777769128869</v>
      </c>
      <c r="CO444" s="4">
        <v>82.508561615123853</v>
      </c>
      <c r="CP444" s="4">
        <v>27.245120006598718</v>
      </c>
      <c r="CQ444" s="4">
        <v>114.84361060471836</v>
      </c>
      <c r="CR444" s="4">
        <v>21.24372461290746</v>
      </c>
      <c r="CW444" s="4">
        <v>78.921613501843837</v>
      </c>
      <c r="CX444" s="4">
        <v>1248.1023095811447</v>
      </c>
      <c r="CY444" s="4">
        <v>18.903032025688127</v>
      </c>
      <c r="CZ444" s="4">
        <v>239.64429764956688</v>
      </c>
      <c r="DA444" s="4">
        <v>17.296811405126078</v>
      </c>
      <c r="DM444" s="4">
        <v>0.82719116110308943</v>
      </c>
      <c r="DN444" s="4">
        <v>1394.0698297192448</v>
      </c>
      <c r="DO444" s="4">
        <v>65.315998279231025</v>
      </c>
      <c r="DP444" s="4">
        <v>114.25715467170305</v>
      </c>
      <c r="DQ444" s="4">
        <v>14.02283391457344</v>
      </c>
      <c r="DR444" s="4">
        <v>54.849875981096723</v>
      </c>
      <c r="DS444" s="4">
        <v>8.4625623935979455</v>
      </c>
      <c r="DT444" s="4">
        <v>2.202101856665668</v>
      </c>
      <c r="DU444" s="4">
        <v>5.9471330254480579</v>
      </c>
      <c r="DV444" s="4">
        <v>0.8210363426019911</v>
      </c>
      <c r="DW444" s="4">
        <v>3.7279991673678814</v>
      </c>
      <c r="DX444" s="4">
        <v>0.64714182265730125</v>
      </c>
      <c r="DY444" s="4">
        <v>1.741198646938346</v>
      </c>
      <c r="DZ444" s="4">
        <v>0.24020950953673573</v>
      </c>
      <c r="EA444" s="4">
        <v>1.399546484155191</v>
      </c>
      <c r="EB444" s="4">
        <v>0.20541619191860006</v>
      </c>
      <c r="EC444" s="4">
        <v>4.9399255794629573</v>
      </c>
      <c r="ED444" s="4">
        <v>1.0089693743956953</v>
      </c>
      <c r="EM444" s="4">
        <v>12.3</v>
      </c>
      <c r="EN444" s="1"/>
      <c r="EO444" s="4">
        <v>5.03</v>
      </c>
      <c r="EP444" s="4">
        <v>1.01</v>
      </c>
      <c r="FP444" s="1" t="s">
        <v>4834</v>
      </c>
    </row>
    <row r="445" spans="1:172" x14ac:dyDescent="0.35">
      <c r="A445" s="1" t="s">
        <v>4831</v>
      </c>
      <c r="C445" s="1" t="s">
        <v>4832</v>
      </c>
      <c r="D445" s="1" t="s">
        <v>4409</v>
      </c>
      <c r="E445" s="56">
        <v>41.416666999999997</v>
      </c>
      <c r="F445" s="56">
        <v>41.416666999999997</v>
      </c>
      <c r="G445" s="56">
        <v>119.266667</v>
      </c>
      <c r="H445" s="56">
        <v>119.266667</v>
      </c>
      <c r="L445" s="1" t="s">
        <v>4844</v>
      </c>
      <c r="M445" s="1" t="s">
        <v>427</v>
      </c>
      <c r="Q445" s="54">
        <v>164</v>
      </c>
      <c r="AB445" s="50">
        <v>56.93</v>
      </c>
      <c r="AC445" s="50">
        <v>1.03</v>
      </c>
      <c r="AE445" s="50">
        <v>15.9</v>
      </c>
      <c r="AI445" s="4">
        <v>7.0274380000000001</v>
      </c>
      <c r="AJ445" s="4">
        <v>5.41</v>
      </c>
      <c r="AK445" s="4">
        <v>1.93</v>
      </c>
      <c r="AL445" s="4">
        <v>0.05</v>
      </c>
      <c r="AN445" s="4">
        <v>3.3</v>
      </c>
      <c r="AO445" s="4">
        <v>5.05</v>
      </c>
      <c r="AP445" s="4">
        <v>0.77</v>
      </c>
      <c r="BF445" s="4">
        <v>1.41</v>
      </c>
      <c r="BU445" s="4">
        <v>2.4157887850621194</v>
      </c>
      <c r="CH445" s="4">
        <v>14.30761683504435</v>
      </c>
      <c r="CJ445" s="4">
        <v>126.76103172575958</v>
      </c>
      <c r="CK445" s="4">
        <v>227.17698972177641</v>
      </c>
      <c r="CN445" s="4">
        <v>42.881132624114429</v>
      </c>
      <c r="CO445" s="4">
        <v>92.77097133377336</v>
      </c>
      <c r="CP445" s="4">
        <v>12.968849845066963</v>
      </c>
      <c r="CQ445" s="4">
        <v>103.34755326439928</v>
      </c>
      <c r="CR445" s="4">
        <v>22.145076728405826</v>
      </c>
      <c r="CW445" s="4">
        <v>77.196625218121994</v>
      </c>
      <c r="CX445" s="4">
        <v>1458.5726728284046</v>
      </c>
      <c r="CY445" s="4">
        <v>23.422914362918693</v>
      </c>
      <c r="CZ445" s="4">
        <v>260.39427966504854</v>
      </c>
      <c r="DA445" s="4">
        <v>20.55778478272612</v>
      </c>
      <c r="DM445" s="4">
        <v>0.6588994989854462</v>
      </c>
      <c r="DN445" s="4">
        <v>1469.7273576684056</v>
      </c>
      <c r="DO445" s="4">
        <v>80.366781091630799</v>
      </c>
      <c r="DP445" s="4">
        <v>129.3162632976892</v>
      </c>
      <c r="DQ445" s="4">
        <v>15.738494281113223</v>
      </c>
      <c r="DR445" s="4">
        <v>62.116785473616886</v>
      </c>
      <c r="DS445" s="4">
        <v>9.583481429110865</v>
      </c>
      <c r="DT445" s="4">
        <v>2.5399447898895882</v>
      </c>
      <c r="DU445" s="4">
        <v>6.5843972150222791</v>
      </c>
      <c r="DV445" s="4">
        <v>0.89880240289335989</v>
      </c>
      <c r="DW445" s="4">
        <v>4.2785381591893099</v>
      </c>
      <c r="DX445" s="4">
        <v>0.73358659641172297</v>
      </c>
      <c r="DY445" s="4">
        <v>1.8955934042627958</v>
      </c>
      <c r="DZ445" s="4">
        <v>0.25791188045921165</v>
      </c>
      <c r="EA445" s="4">
        <v>1.5176834537709611</v>
      </c>
      <c r="EB445" s="4">
        <v>0.21993505373440222</v>
      </c>
      <c r="EC445" s="4">
        <v>5.0526601985713757</v>
      </c>
      <c r="ED445" s="4">
        <v>0.92116124644652775</v>
      </c>
      <c r="EM445" s="4">
        <v>12.2</v>
      </c>
      <c r="EN445" s="1"/>
      <c r="EO445" s="4">
        <v>5.35</v>
      </c>
      <c r="EP445" s="4">
        <v>1</v>
      </c>
      <c r="FP445" s="1" t="s">
        <v>4834</v>
      </c>
    </row>
    <row r="446" spans="1:172" x14ac:dyDescent="0.35">
      <c r="A446" s="1" t="s">
        <v>4831</v>
      </c>
      <c r="C446" s="1" t="s">
        <v>4832</v>
      </c>
      <c r="D446" s="1" t="s">
        <v>4409</v>
      </c>
      <c r="E446" s="56">
        <v>41.416666999999997</v>
      </c>
      <c r="F446" s="56">
        <v>41.416666999999997</v>
      </c>
      <c r="G446" s="56">
        <v>119.266667</v>
      </c>
      <c r="H446" s="56">
        <v>119.266667</v>
      </c>
      <c r="L446" s="1" t="s">
        <v>4845</v>
      </c>
      <c r="M446" s="1" t="s">
        <v>427</v>
      </c>
      <c r="Q446" s="54">
        <v>164</v>
      </c>
      <c r="AB446" s="50">
        <v>56.18</v>
      </c>
      <c r="AC446" s="50">
        <v>1.08</v>
      </c>
      <c r="AE446" s="50">
        <v>16.8</v>
      </c>
      <c r="AI446" s="4">
        <v>7.558320000000001</v>
      </c>
      <c r="AJ446" s="4">
        <v>4.32</v>
      </c>
      <c r="AK446" s="4">
        <v>1.32</v>
      </c>
      <c r="AL446" s="4">
        <v>7.0000000000000007E-2</v>
      </c>
      <c r="AN446" s="4">
        <v>3.6</v>
      </c>
      <c r="AO446" s="4">
        <v>5</v>
      </c>
      <c r="AP446" s="4">
        <v>0.72</v>
      </c>
      <c r="BF446" s="4">
        <v>2.95</v>
      </c>
      <c r="BU446" s="4">
        <v>1.931036350597839</v>
      </c>
      <c r="CH446" s="4">
        <v>14.69156359579128</v>
      </c>
      <c r="CJ446" s="4">
        <v>59.35413134337648</v>
      </c>
      <c r="CK446" s="4">
        <v>227.44539109008778</v>
      </c>
      <c r="CN446" s="4">
        <v>32.36708872236575</v>
      </c>
      <c r="CO446" s="4">
        <v>69.770191528037117</v>
      </c>
      <c r="CP446" s="4">
        <v>26.653597708531041</v>
      </c>
      <c r="CQ446" s="4">
        <v>78.307648597064002</v>
      </c>
      <c r="CR446" s="4">
        <v>22.811308016484791</v>
      </c>
      <c r="CW446" s="4">
        <v>75.428581208614929</v>
      </c>
      <c r="CX446" s="4">
        <v>1424.7010199610984</v>
      </c>
      <c r="CY446" s="4">
        <v>12.67562788310039</v>
      </c>
      <c r="CZ446" s="4">
        <v>272.23611178506098</v>
      </c>
      <c r="DA446" s="4">
        <v>21.716942824667591</v>
      </c>
      <c r="DM446" s="4">
        <v>0.44326362084295601</v>
      </c>
      <c r="DN446" s="4">
        <v>1597.1175797137184</v>
      </c>
      <c r="DO446" s="4">
        <v>65.268404204577536</v>
      </c>
      <c r="DP446" s="4">
        <v>126.61710494920233</v>
      </c>
      <c r="DQ446" s="4">
        <v>12.571614450862885</v>
      </c>
      <c r="DR446" s="4">
        <v>47.332045282190911</v>
      </c>
      <c r="DS446" s="4">
        <v>6.9952331169721518</v>
      </c>
      <c r="DT446" s="4">
        <v>1.9058600738367415</v>
      </c>
      <c r="DU446" s="4">
        <v>4.4867287598844818</v>
      </c>
      <c r="DV446" s="4">
        <v>0.59175981662123533</v>
      </c>
      <c r="DW446" s="4">
        <v>2.680224950085043</v>
      </c>
      <c r="DX446" s="4">
        <v>0.46242024177671981</v>
      </c>
      <c r="DY446" s="4">
        <v>1.113921551821935</v>
      </c>
      <c r="DZ446" s="4">
        <v>0.15249040859287735</v>
      </c>
      <c r="EA446" s="4">
        <v>0.87780715268032838</v>
      </c>
      <c r="EB446" s="4">
        <v>0.12607183454304524</v>
      </c>
      <c r="EC446" s="4">
        <v>5.6990218111300628</v>
      </c>
      <c r="ED446" s="4">
        <v>1.0354489888994833</v>
      </c>
      <c r="EM446" s="4">
        <v>13.7</v>
      </c>
      <c r="EN446" s="1"/>
      <c r="EO446" s="4">
        <v>6.04</v>
      </c>
      <c r="EP446" s="4">
        <v>0.75</v>
      </c>
      <c r="FP446" s="1" t="s">
        <v>4834</v>
      </c>
    </row>
    <row r="447" spans="1:172" x14ac:dyDescent="0.35">
      <c r="A447" s="1" t="s">
        <v>4831</v>
      </c>
      <c r="C447" s="1" t="s">
        <v>4832</v>
      </c>
      <c r="D447" s="1" t="s">
        <v>4409</v>
      </c>
      <c r="E447" s="56">
        <v>41.416666999999997</v>
      </c>
      <c r="F447" s="56">
        <v>41.416666999999997</v>
      </c>
      <c r="G447" s="56">
        <v>119.266667</v>
      </c>
      <c r="H447" s="56">
        <v>119.266667</v>
      </c>
      <c r="L447" s="1" t="s">
        <v>4846</v>
      </c>
      <c r="M447" s="1" t="s">
        <v>427</v>
      </c>
      <c r="Q447" s="54">
        <v>164</v>
      </c>
      <c r="AB447" s="50">
        <v>56.99</v>
      </c>
      <c r="AC447" s="50">
        <v>1.02</v>
      </c>
      <c r="AE447" s="50">
        <v>15.77</v>
      </c>
      <c r="AI447" s="4">
        <v>5.4257940000000007</v>
      </c>
      <c r="AJ447" s="4">
        <v>5.49</v>
      </c>
      <c r="AK447" s="4">
        <v>3.84</v>
      </c>
      <c r="AL447" s="4">
        <v>0.18</v>
      </c>
      <c r="AN447" s="4">
        <v>3.18</v>
      </c>
      <c r="AO447" s="4">
        <v>4.66</v>
      </c>
      <c r="AP447" s="4">
        <v>0.74</v>
      </c>
      <c r="BF447" s="4">
        <v>1.61</v>
      </c>
      <c r="BU447" s="4">
        <v>2.1218511976059435</v>
      </c>
      <c r="CH447" s="4">
        <v>13.390758071652073</v>
      </c>
      <c r="CJ447" s="4">
        <v>115.83336352169357</v>
      </c>
      <c r="CK447" s="4">
        <v>210.37595419501275</v>
      </c>
      <c r="CN447" s="4">
        <v>36.74047002376426</v>
      </c>
      <c r="CO447" s="4">
        <v>81.493566932074799</v>
      </c>
      <c r="CP447" s="4">
        <v>30.153159587893281</v>
      </c>
      <c r="CQ447" s="4">
        <v>99.392961858563439</v>
      </c>
      <c r="CR447" s="4">
        <v>21.138228404866336</v>
      </c>
      <c r="CW447" s="4">
        <v>67.511018654444214</v>
      </c>
      <c r="CX447" s="4">
        <v>1380.4145510620644</v>
      </c>
      <c r="CY447" s="4">
        <v>17.085839988064947</v>
      </c>
      <c r="CZ447" s="4">
        <v>252.89138531922566</v>
      </c>
      <c r="DA447" s="4">
        <v>20.107551439716875</v>
      </c>
      <c r="DM447" s="4">
        <v>0.50374845312496186</v>
      </c>
      <c r="DN447" s="4">
        <v>1488.9956842565684</v>
      </c>
      <c r="DO447" s="4">
        <v>69.842482944395556</v>
      </c>
      <c r="DP447" s="4">
        <v>130.27989184493873</v>
      </c>
      <c r="DQ447" s="4">
        <v>14.122483499897925</v>
      </c>
      <c r="DR447" s="4">
        <v>55.232750024707613</v>
      </c>
      <c r="DS447" s="4">
        <v>8.3858413414663993</v>
      </c>
      <c r="DT447" s="4">
        <v>2.2657637710185994</v>
      </c>
      <c r="DU447" s="4">
        <v>5.5427161141827801</v>
      </c>
      <c r="DV447" s="4">
        <v>0.74210007660370225</v>
      </c>
      <c r="DW447" s="4">
        <v>3.5272551359958966</v>
      </c>
      <c r="DX447" s="4">
        <v>0.61066320370968685</v>
      </c>
      <c r="DY447" s="4">
        <v>1.5479121343831801</v>
      </c>
      <c r="DZ447" s="4">
        <v>0.21355865509901137</v>
      </c>
      <c r="EA447" s="4">
        <v>1.25125004595556</v>
      </c>
      <c r="EB447" s="4">
        <v>0.17834210023274283</v>
      </c>
      <c r="EC447" s="4">
        <v>5.4377621768568254</v>
      </c>
      <c r="ED447" s="4">
        <v>1.0056428135183091</v>
      </c>
      <c r="EM447" s="4">
        <v>12.9</v>
      </c>
      <c r="EN447" s="1"/>
      <c r="EO447" s="4">
        <v>5.78</v>
      </c>
      <c r="EP447" s="4">
        <v>1.04</v>
      </c>
      <c r="FP447" s="1" t="s">
        <v>4834</v>
      </c>
    </row>
    <row r="448" spans="1:172" x14ac:dyDescent="0.35">
      <c r="A448" s="1" t="s">
        <v>4831</v>
      </c>
      <c r="C448" s="1" t="s">
        <v>4832</v>
      </c>
      <c r="D448" s="1" t="s">
        <v>4409</v>
      </c>
      <c r="E448" s="56">
        <v>41.416666999999997</v>
      </c>
      <c r="F448" s="56">
        <v>41.416666999999997</v>
      </c>
      <c r="G448" s="56">
        <v>119.266667</v>
      </c>
      <c r="H448" s="56">
        <v>119.266667</v>
      </c>
      <c r="L448" s="1" t="s">
        <v>4847</v>
      </c>
      <c r="M448" s="1" t="s">
        <v>390</v>
      </c>
      <c r="Q448" s="54">
        <v>164</v>
      </c>
      <c r="AB448" s="50">
        <v>71.239999999999995</v>
      </c>
      <c r="AC448" s="50">
        <v>0.06</v>
      </c>
      <c r="AE448" s="50">
        <v>14.79</v>
      </c>
      <c r="AI448" s="4">
        <v>1.1967340000000002</v>
      </c>
      <c r="AJ448" s="4">
        <v>0.99</v>
      </c>
      <c r="AK448" s="4">
        <v>0.46</v>
      </c>
      <c r="AL448" s="4">
        <v>0.04</v>
      </c>
      <c r="AN448" s="4">
        <v>4.5199999999999996</v>
      </c>
      <c r="AO448" s="4">
        <v>4.1100000000000003</v>
      </c>
      <c r="AP448" s="4">
        <v>0.05</v>
      </c>
      <c r="BF448" s="4">
        <v>1.95</v>
      </c>
      <c r="BU448" s="4">
        <v>2.2712130921897855</v>
      </c>
      <c r="CH448" s="4">
        <v>2.0853966828011075</v>
      </c>
      <c r="CJ448" s="4">
        <v>1.1717840823658869</v>
      </c>
      <c r="CK448" s="4">
        <v>2.1015844303443787</v>
      </c>
      <c r="CN448" s="4">
        <v>56.660197472083055</v>
      </c>
      <c r="CO448" s="4">
        <v>1.6979000533399899</v>
      </c>
      <c r="CP448" s="4">
        <v>0.88270468202174324</v>
      </c>
      <c r="CQ448" s="4">
        <v>54.230742499775126</v>
      </c>
      <c r="CR448" s="4">
        <v>16.781768180519165</v>
      </c>
      <c r="CW448" s="4">
        <v>114.16184107418039</v>
      </c>
      <c r="CX448" s="4">
        <v>141.93543157642549</v>
      </c>
      <c r="CY448" s="4">
        <v>18.159476819874914</v>
      </c>
      <c r="CZ448" s="4">
        <v>198.85241485337986</v>
      </c>
      <c r="DA448" s="4">
        <v>14.201069906976535</v>
      </c>
      <c r="DM448" s="4">
        <v>0.89684916476980781</v>
      </c>
      <c r="DN448" s="4">
        <v>1129.6539620461122</v>
      </c>
      <c r="DO448" s="4">
        <v>53.082256804440995</v>
      </c>
      <c r="DP448" s="4">
        <v>93.035621488367809</v>
      </c>
      <c r="DQ448" s="4">
        <v>9.4846110576479461</v>
      </c>
      <c r="DR448" s="4">
        <v>32.074598667216975</v>
      </c>
      <c r="DS448" s="4">
        <v>4.6901224387967373</v>
      </c>
      <c r="DT448" s="4">
        <v>0.7591273778275156</v>
      </c>
      <c r="DU448" s="4">
        <v>3.7151080961525684</v>
      </c>
      <c r="DV448" s="4">
        <v>0.54452388648339645</v>
      </c>
      <c r="DW448" s="4">
        <v>2.8592179270821716</v>
      </c>
      <c r="DX448" s="4">
        <v>0.56981580674212717</v>
      </c>
      <c r="DY448" s="4">
        <v>1.6888519258673089</v>
      </c>
      <c r="DZ448" s="4">
        <v>0.2791659211889464</v>
      </c>
      <c r="EA448" s="4">
        <v>1.7679446727821952</v>
      </c>
      <c r="EB448" s="4">
        <v>0.28190984928718144</v>
      </c>
      <c r="EC448" s="4">
        <v>5.0662214581563498</v>
      </c>
      <c r="ED448" s="4">
        <v>1.11740983100953</v>
      </c>
      <c r="EM448" s="4">
        <v>19.100000000000001</v>
      </c>
      <c r="EN448" s="1"/>
      <c r="EO448" s="4">
        <v>9.15</v>
      </c>
      <c r="EP448" s="4">
        <v>1.46</v>
      </c>
      <c r="FP448" s="1" t="s">
        <v>4834</v>
      </c>
    </row>
    <row r="449" spans="1:172" x14ac:dyDescent="0.35">
      <c r="A449" s="1" t="s">
        <v>4831</v>
      </c>
      <c r="C449" s="1" t="s">
        <v>4832</v>
      </c>
      <c r="D449" s="1" t="s">
        <v>4409</v>
      </c>
      <c r="E449" s="56">
        <v>41.416666999999997</v>
      </c>
      <c r="F449" s="56">
        <v>41.416666999999997</v>
      </c>
      <c r="G449" s="56">
        <v>119.266667</v>
      </c>
      <c r="H449" s="56">
        <v>119.266667</v>
      </c>
      <c r="L449" s="1" t="s">
        <v>4848</v>
      </c>
      <c r="M449" s="1" t="s">
        <v>427</v>
      </c>
      <c r="Q449" s="54">
        <v>164</v>
      </c>
      <c r="AB449" s="50">
        <v>55.27</v>
      </c>
      <c r="AC449" s="50">
        <v>1.1299999999999999</v>
      </c>
      <c r="AE449" s="50">
        <v>15.14</v>
      </c>
      <c r="AI449" s="4">
        <v>7.2163959999999996</v>
      </c>
      <c r="AJ449" s="4">
        <v>5.6</v>
      </c>
      <c r="AK449" s="4">
        <v>3.54</v>
      </c>
      <c r="AL449" s="4">
        <v>0.21</v>
      </c>
      <c r="AN449" s="4">
        <v>3.19</v>
      </c>
      <c r="AO449" s="4">
        <v>4.76</v>
      </c>
      <c r="AP449" s="4">
        <v>0.72</v>
      </c>
      <c r="BF449" s="4">
        <v>1.95</v>
      </c>
      <c r="BU449" s="4">
        <v>2.2701216424772168</v>
      </c>
      <c r="CH449" s="4">
        <v>14.261584184167118</v>
      </c>
      <c r="CJ449" s="4">
        <v>134.40241329750094</v>
      </c>
      <c r="CK449" s="4">
        <v>217.29980274056601</v>
      </c>
      <c r="CN449" s="4">
        <v>36.900752738298635</v>
      </c>
      <c r="CO449" s="4">
        <v>81.00501707235918</v>
      </c>
      <c r="CP449" s="4">
        <v>36.335358636761157</v>
      </c>
      <c r="CQ449" s="4">
        <v>109.68435643702001</v>
      </c>
      <c r="CR449" s="4">
        <v>21.035048806534885</v>
      </c>
      <c r="CW449" s="4">
        <v>76.125324749193624</v>
      </c>
      <c r="CX449" s="4">
        <v>1396.0326543693031</v>
      </c>
      <c r="CY449" s="4">
        <v>17.86944274925445</v>
      </c>
      <c r="CZ449" s="4">
        <v>239.05333346314072</v>
      </c>
      <c r="DA449" s="4">
        <v>19.772021902938864</v>
      </c>
      <c r="DM449" s="4">
        <v>0.97739471045797877</v>
      </c>
      <c r="DN449" s="4">
        <v>1358.5750301163707</v>
      </c>
      <c r="DO449" s="4">
        <v>64.393675150371408</v>
      </c>
      <c r="DP449" s="4">
        <v>123.71717920630236</v>
      </c>
      <c r="DQ449" s="4">
        <v>13.234520405887046</v>
      </c>
      <c r="DR449" s="4">
        <v>51.900040485099737</v>
      </c>
      <c r="DS449" s="4">
        <v>8.0735870239479404</v>
      </c>
      <c r="DT449" s="4">
        <v>2.2091275021342391</v>
      </c>
      <c r="DU449" s="4">
        <v>5.3693823752485068</v>
      </c>
      <c r="DV449" s="4">
        <v>0.72111591037845402</v>
      </c>
      <c r="DW449" s="4">
        <v>3.4305854372446123</v>
      </c>
      <c r="DX449" s="4">
        <v>0.59228983214002973</v>
      </c>
      <c r="DY449" s="4">
        <v>1.5021288464427391</v>
      </c>
      <c r="DZ449" s="4">
        <v>0.20998123381108147</v>
      </c>
      <c r="EA449" s="4">
        <v>1.2432326205899278</v>
      </c>
      <c r="EB449" s="4">
        <v>0.17832230593051462</v>
      </c>
      <c r="EC449" s="4">
        <v>4.7568974890624531</v>
      </c>
      <c r="ED449" s="4">
        <v>0.91341006012264969</v>
      </c>
      <c r="EM449" s="4">
        <v>11.5</v>
      </c>
      <c r="EN449" s="1"/>
      <c r="EO449" s="4">
        <v>4.97</v>
      </c>
      <c r="EP449" s="4">
        <v>1</v>
      </c>
      <c r="FP449" s="1" t="s">
        <v>4834</v>
      </c>
    </row>
    <row r="450" spans="1:172" x14ac:dyDescent="0.35">
      <c r="A450" s="1" t="s">
        <v>4831</v>
      </c>
      <c r="C450" s="1" t="s">
        <v>4832</v>
      </c>
      <c r="D450" s="1" t="s">
        <v>4409</v>
      </c>
      <c r="E450" s="56">
        <v>41.416666999999997</v>
      </c>
      <c r="F450" s="56">
        <v>41.416666999999997</v>
      </c>
      <c r="G450" s="56">
        <v>119.266667</v>
      </c>
      <c r="H450" s="56">
        <v>119.266667</v>
      </c>
      <c r="L450" s="1" t="s">
        <v>4849</v>
      </c>
      <c r="M450" s="1" t="s">
        <v>427</v>
      </c>
      <c r="Q450" s="54">
        <v>164</v>
      </c>
      <c r="AB450" s="50">
        <v>55.55</v>
      </c>
      <c r="AC450" s="50">
        <v>1.1200000000000001</v>
      </c>
      <c r="AE450" s="50">
        <v>15.2</v>
      </c>
      <c r="AI450" s="4">
        <v>6.9554540000000005</v>
      </c>
      <c r="AJ450" s="4">
        <v>5.79</v>
      </c>
      <c r="AK450" s="4">
        <v>4.12</v>
      </c>
      <c r="AL450" s="4">
        <v>0.1</v>
      </c>
      <c r="AN450" s="4">
        <v>2.37</v>
      </c>
      <c r="AO450" s="4">
        <v>4.96</v>
      </c>
      <c r="AP450" s="4">
        <v>0.72</v>
      </c>
      <c r="BF450" s="4">
        <v>1.87</v>
      </c>
      <c r="BU450" s="4">
        <v>2.0651620658292682</v>
      </c>
      <c r="CH450" s="4">
        <v>13.457514780693261</v>
      </c>
      <c r="CJ450" s="4">
        <v>125.82496787682774</v>
      </c>
      <c r="CK450" s="4">
        <v>172.93786533555348</v>
      </c>
      <c r="CN450" s="4">
        <v>75.702122298294668</v>
      </c>
      <c r="CO450" s="4">
        <v>75.27876688953171</v>
      </c>
      <c r="CP450" s="4">
        <v>33.99557747812527</v>
      </c>
      <c r="CQ450" s="4">
        <v>99.921229718425337</v>
      </c>
      <c r="CR450" s="4">
        <v>20.962658372985327</v>
      </c>
      <c r="CW450" s="4">
        <v>48.777132751263217</v>
      </c>
      <c r="CX450" s="4">
        <v>1488.9433727966191</v>
      </c>
      <c r="CY450" s="4">
        <v>17.554803343103909</v>
      </c>
      <c r="CZ450" s="4">
        <v>239.48577727487307</v>
      </c>
      <c r="DA450" s="4">
        <v>19.932319578389723</v>
      </c>
      <c r="DM450" s="4">
        <v>0.96706154234980501</v>
      </c>
      <c r="DN450" s="4">
        <v>1519.0272978048692</v>
      </c>
      <c r="DO450" s="4">
        <v>66.440951879155506</v>
      </c>
      <c r="DP450" s="4">
        <v>128.90129078115308</v>
      </c>
      <c r="DQ450" s="4">
        <v>13.655999745587671</v>
      </c>
      <c r="DR450" s="4">
        <v>53.242723738769108</v>
      </c>
      <c r="DS450" s="4">
        <v>8.2323813448483527</v>
      </c>
      <c r="DT450" s="4">
        <v>2.2384288530658352</v>
      </c>
      <c r="DU450" s="4">
        <v>5.4675693516373753</v>
      </c>
      <c r="DV450" s="4">
        <v>0.73380481052246616</v>
      </c>
      <c r="DW450" s="4">
        <v>3.4988312860379125</v>
      </c>
      <c r="DX450" s="4">
        <v>0.60619115542567836</v>
      </c>
      <c r="DY450" s="4">
        <v>1.5281349499947088</v>
      </c>
      <c r="DZ450" s="4">
        <v>0.21131034617506142</v>
      </c>
      <c r="EA450" s="4">
        <v>1.2271109680490273</v>
      </c>
      <c r="EB450" s="4">
        <v>0.1794516136472056</v>
      </c>
      <c r="EC450" s="4">
        <v>5.0150208548575943</v>
      </c>
      <c r="ED450" s="4">
        <v>1.0325816478791343</v>
      </c>
      <c r="EM450" s="4">
        <v>12.4</v>
      </c>
      <c r="EN450" s="1"/>
      <c r="EO450" s="4">
        <v>5.36</v>
      </c>
      <c r="EP450" s="4">
        <v>1.28</v>
      </c>
      <c r="FP450" s="1" t="s">
        <v>4834</v>
      </c>
    </row>
    <row r="451" spans="1:172" x14ac:dyDescent="0.35">
      <c r="A451" s="1" t="s">
        <v>4831</v>
      </c>
      <c r="C451" s="1" t="s">
        <v>4832</v>
      </c>
      <c r="D451" s="1" t="s">
        <v>4409</v>
      </c>
      <c r="E451" s="56">
        <v>41.416666999999997</v>
      </c>
      <c r="F451" s="56">
        <v>41.416666999999997</v>
      </c>
      <c r="G451" s="56">
        <v>119.266667</v>
      </c>
      <c r="H451" s="56">
        <v>119.266667</v>
      </c>
      <c r="L451" s="1" t="s">
        <v>4850</v>
      </c>
      <c r="M451" s="1" t="s">
        <v>427</v>
      </c>
      <c r="Q451" s="54">
        <v>164</v>
      </c>
      <c r="AB451" s="50">
        <v>55.46</v>
      </c>
      <c r="AC451" s="50">
        <v>1.1200000000000001</v>
      </c>
      <c r="AE451" s="50">
        <v>15.15</v>
      </c>
      <c r="AI451" s="4">
        <v>7.0274380000000001</v>
      </c>
      <c r="AJ451" s="4">
        <v>5.83</v>
      </c>
      <c r="AK451" s="4">
        <v>4.2699999999999996</v>
      </c>
      <c r="AL451" s="4">
        <v>0.1</v>
      </c>
      <c r="AN451" s="4">
        <v>2.71</v>
      </c>
      <c r="AO451" s="4">
        <v>4.72</v>
      </c>
      <c r="AP451" s="4">
        <v>0.73</v>
      </c>
      <c r="BF451" s="4">
        <v>1.62</v>
      </c>
      <c r="BU451" s="4">
        <v>2.0022966082094582</v>
      </c>
      <c r="CH451" s="4">
        <v>12.967864840754574</v>
      </c>
      <c r="CJ451" s="4">
        <v>121.19349045195852</v>
      </c>
      <c r="CK451" s="4">
        <v>172.59649984138932</v>
      </c>
      <c r="CN451" s="4">
        <v>41.21134843690335</v>
      </c>
      <c r="CO451" s="4">
        <v>73.128814176580676</v>
      </c>
      <c r="CP451" s="4">
        <v>31.919412834974374</v>
      </c>
      <c r="CQ451" s="4">
        <v>98.229280010126431</v>
      </c>
      <c r="CR451" s="4">
        <v>20.411909839214847</v>
      </c>
      <c r="CW451" s="4">
        <v>41.113335231171412</v>
      </c>
      <c r="CX451" s="4">
        <v>1443.1450197490151</v>
      </c>
      <c r="CY451" s="4">
        <v>17.610397672487156</v>
      </c>
      <c r="CZ451" s="4">
        <v>235.34203281690648</v>
      </c>
      <c r="DA451" s="4">
        <v>19.600691903700291</v>
      </c>
      <c r="DM451" s="4">
        <v>0.86196464401701756</v>
      </c>
      <c r="DN451" s="4">
        <v>1521.4403302587916</v>
      </c>
      <c r="DO451" s="4">
        <v>68.344729817089387</v>
      </c>
      <c r="DP451" s="4">
        <v>129.17781774711625</v>
      </c>
      <c r="DQ451" s="4">
        <v>13.847161807863646</v>
      </c>
      <c r="DR451" s="4">
        <v>54.108557718176037</v>
      </c>
      <c r="DS451" s="4">
        <v>8.3367316058229264</v>
      </c>
      <c r="DT451" s="4">
        <v>2.2666597165747695</v>
      </c>
      <c r="DU451" s="4">
        <v>5.5957255514761766</v>
      </c>
      <c r="DV451" s="4">
        <v>0.75498538151549643</v>
      </c>
      <c r="DW451" s="4">
        <v>3.5889303481632351</v>
      </c>
      <c r="DX451" s="4">
        <v>0.61901312868229885</v>
      </c>
      <c r="DY451" s="4">
        <v>1.5612230487356611</v>
      </c>
      <c r="DZ451" s="4">
        <v>0.21476509053362647</v>
      </c>
      <c r="EA451" s="4">
        <v>1.2654880695007307</v>
      </c>
      <c r="EB451" s="4">
        <v>0.18167403294223589</v>
      </c>
      <c r="EC451" s="4">
        <v>5.0900353451331046</v>
      </c>
      <c r="ED451" s="4">
        <v>0.98957351758460765</v>
      </c>
      <c r="EM451" s="4">
        <v>12.6</v>
      </c>
      <c r="EN451" s="1"/>
      <c r="EO451" s="4">
        <v>5.4</v>
      </c>
      <c r="EP451" s="4">
        <v>1.5</v>
      </c>
      <c r="FP451" s="1" t="s">
        <v>4834</v>
      </c>
    </row>
    <row r="452" spans="1:172" x14ac:dyDescent="0.35">
      <c r="A452" s="1" t="s">
        <v>4831</v>
      </c>
      <c r="C452" s="1" t="s">
        <v>4832</v>
      </c>
      <c r="D452" s="1" t="s">
        <v>4409</v>
      </c>
      <c r="E452" s="56">
        <v>41.416666999999997</v>
      </c>
      <c r="F452" s="56">
        <v>41.416666999999997</v>
      </c>
      <c r="G452" s="56">
        <v>119.266667</v>
      </c>
      <c r="H452" s="56">
        <v>119.266667</v>
      </c>
      <c r="L452" s="1" t="s">
        <v>4851</v>
      </c>
      <c r="M452" s="1" t="s">
        <v>4852</v>
      </c>
      <c r="Q452" s="54">
        <v>164</v>
      </c>
      <c r="AB452" s="50">
        <v>54.68</v>
      </c>
      <c r="AC452" s="50">
        <v>1.1200000000000001</v>
      </c>
      <c r="AE452" s="50">
        <v>15.28</v>
      </c>
      <c r="AI452" s="4">
        <v>6.9734500000000006</v>
      </c>
      <c r="AJ452" s="4">
        <v>6.99</v>
      </c>
      <c r="AK452" s="4">
        <v>4.53</v>
      </c>
      <c r="AL452" s="4">
        <v>0.12</v>
      </c>
      <c r="AN452" s="4">
        <v>1.8</v>
      </c>
      <c r="AO452" s="4">
        <v>4.03</v>
      </c>
      <c r="AP452" s="4">
        <v>0.61</v>
      </c>
      <c r="BF452" s="4">
        <v>2.61</v>
      </c>
      <c r="BU452" s="4">
        <v>1.6540231958352514</v>
      </c>
      <c r="CH452" s="4">
        <v>16.65417376910202</v>
      </c>
      <c r="CJ452" s="4">
        <v>134.36541944212618</v>
      </c>
      <c r="CK452" s="4">
        <v>229.57746421801522</v>
      </c>
      <c r="CN452" s="4">
        <v>60.838450330667669</v>
      </c>
      <c r="CO452" s="4">
        <v>133.47685772767764</v>
      </c>
      <c r="CP452" s="4">
        <v>39.184084144017895</v>
      </c>
      <c r="CQ452" s="4">
        <v>89.708688008732409</v>
      </c>
      <c r="CR452" s="4">
        <v>19.35157817080994</v>
      </c>
      <c r="CW452" s="4">
        <v>45.472401222143809</v>
      </c>
      <c r="CX452" s="4">
        <v>1049.317391313316</v>
      </c>
      <c r="CY452" s="4">
        <v>19.700116532599171</v>
      </c>
      <c r="CZ452" s="4">
        <v>197.12800099127497</v>
      </c>
      <c r="DA452" s="4">
        <v>18.149038541838813</v>
      </c>
      <c r="DM452" s="4">
        <v>0.96395242465299968</v>
      </c>
      <c r="DN452" s="4">
        <v>1191.6421289258942</v>
      </c>
      <c r="DO452" s="4">
        <v>48.667053213712194</v>
      </c>
      <c r="DP452" s="4">
        <v>96.180079430774171</v>
      </c>
      <c r="DQ452" s="4">
        <v>10.350717379800596</v>
      </c>
      <c r="DR452" s="4">
        <v>41.156471402697491</v>
      </c>
      <c r="DS452" s="4">
        <v>6.8418793989292821</v>
      </c>
      <c r="DT452" s="4">
        <v>1.9345175548287119</v>
      </c>
      <c r="DU452" s="4">
        <v>5.0745262222583651</v>
      </c>
      <c r="DV452" s="4">
        <v>0.71970975305384766</v>
      </c>
      <c r="DW452" s="4">
        <v>3.6502885170566226</v>
      </c>
      <c r="DX452" s="4">
        <v>0.67546381853647131</v>
      </c>
      <c r="DY452" s="4">
        <v>1.7744959082054022</v>
      </c>
      <c r="DZ452" s="4">
        <v>0.25909120672868197</v>
      </c>
      <c r="EA452" s="4">
        <v>1.5037961209415092</v>
      </c>
      <c r="EB452" s="4">
        <v>0.22533477671244972</v>
      </c>
      <c r="EC452" s="4">
        <v>4.3206137672742528</v>
      </c>
      <c r="ED452" s="4">
        <v>1.0319473385095161</v>
      </c>
      <c r="EM452" s="4">
        <v>10.1</v>
      </c>
      <c r="EN452" s="1"/>
      <c r="EO452" s="4">
        <v>4.04</v>
      </c>
      <c r="EP452" s="4">
        <v>10.23</v>
      </c>
      <c r="FP452" s="1" t="s">
        <v>4834</v>
      </c>
    </row>
    <row r="453" spans="1:172" x14ac:dyDescent="0.35">
      <c r="A453" s="1" t="s">
        <v>4831</v>
      </c>
      <c r="C453" s="1" t="s">
        <v>4832</v>
      </c>
      <c r="D453" s="1" t="s">
        <v>4409</v>
      </c>
      <c r="E453" s="56">
        <v>41.416666999999997</v>
      </c>
      <c r="F453" s="56">
        <v>41.416666999999997</v>
      </c>
      <c r="G453" s="56">
        <v>119.266667</v>
      </c>
      <c r="H453" s="56">
        <v>119.266667</v>
      </c>
      <c r="L453" s="1" t="s">
        <v>4853</v>
      </c>
      <c r="M453" s="1" t="s">
        <v>427</v>
      </c>
      <c r="Q453" s="54">
        <v>164</v>
      </c>
      <c r="AB453" s="50">
        <v>59.69</v>
      </c>
      <c r="AC453" s="50">
        <v>0.75</v>
      </c>
      <c r="AE453" s="50">
        <v>15.7</v>
      </c>
      <c r="AI453" s="4">
        <v>6.0376580000000004</v>
      </c>
      <c r="AJ453" s="4">
        <v>4.09</v>
      </c>
      <c r="AK453" s="4">
        <v>1.6</v>
      </c>
      <c r="AL453" s="4">
        <v>7.0000000000000007E-2</v>
      </c>
      <c r="AN453" s="4">
        <v>3.67</v>
      </c>
      <c r="AO453" s="4">
        <v>4.76</v>
      </c>
      <c r="AP453" s="4">
        <v>0.53</v>
      </c>
      <c r="BF453" s="4">
        <v>1.93</v>
      </c>
      <c r="BU453" s="4">
        <v>2.2577614425404091</v>
      </c>
      <c r="CH453" s="4">
        <v>9.6036710249858608</v>
      </c>
      <c r="CJ453" s="4">
        <v>94.926476571872414</v>
      </c>
      <c r="CK453" s="4">
        <v>90.074418010039267</v>
      </c>
      <c r="CN453" s="4">
        <v>34.194642100402021</v>
      </c>
      <c r="CO453" s="4">
        <v>64.614870271859061</v>
      </c>
      <c r="CP453" s="4">
        <v>23.153521444254352</v>
      </c>
      <c r="CQ453" s="4">
        <v>87.217621196220122</v>
      </c>
      <c r="CR453" s="4">
        <v>20.296864616679411</v>
      </c>
      <c r="CW453" s="4">
        <v>98.757324079554422</v>
      </c>
      <c r="CX453" s="4">
        <v>1235.5748220293078</v>
      </c>
      <c r="CY453" s="4">
        <v>15.684160239927218</v>
      </c>
      <c r="CZ453" s="4">
        <v>240.94107700107412</v>
      </c>
      <c r="DA453" s="4">
        <v>15.347802680917491</v>
      </c>
      <c r="DM453" s="4">
        <v>1.162446609104872</v>
      </c>
      <c r="DN453" s="4">
        <v>1642.7873448616165</v>
      </c>
      <c r="DO453" s="4">
        <v>65.91647795439107</v>
      </c>
      <c r="DP453" s="4">
        <v>113.2344649924058</v>
      </c>
      <c r="DQ453" s="4">
        <v>12.318351368546239</v>
      </c>
      <c r="DR453" s="4">
        <v>46.330689520618925</v>
      </c>
      <c r="DS453" s="4">
        <v>7.0139309766462334</v>
      </c>
      <c r="DT453" s="4">
        <v>1.9249183181057095</v>
      </c>
      <c r="DU453" s="4">
        <v>4.7039095035274618</v>
      </c>
      <c r="DV453" s="4">
        <v>0.63439468655911069</v>
      </c>
      <c r="DW453" s="4">
        <v>3.0902990009112479</v>
      </c>
      <c r="DX453" s="4">
        <v>0.55747354215839395</v>
      </c>
      <c r="DY453" s="4">
        <v>1.4549705555304802</v>
      </c>
      <c r="DZ453" s="4">
        <v>0.21665634977687995</v>
      </c>
      <c r="EA453" s="4">
        <v>1.2791896376223142</v>
      </c>
      <c r="EB453" s="4">
        <v>0.19378957882566816</v>
      </c>
      <c r="EC453" s="4">
        <v>5.2362653606500462</v>
      </c>
      <c r="ED453" s="4">
        <v>0.75709412390890973</v>
      </c>
      <c r="EM453" s="4">
        <v>16.5</v>
      </c>
      <c r="EN453" s="1"/>
      <c r="EO453" s="4">
        <v>6</v>
      </c>
      <c r="EP453" s="4">
        <v>1.1599999999999999</v>
      </c>
      <c r="FP453" s="1" t="s">
        <v>4834</v>
      </c>
    </row>
    <row r="454" spans="1:172" x14ac:dyDescent="0.35">
      <c r="A454" s="1" t="s">
        <v>4831</v>
      </c>
      <c r="C454" s="1" t="s">
        <v>4832</v>
      </c>
      <c r="D454" s="1" t="s">
        <v>4409</v>
      </c>
      <c r="E454" s="56">
        <v>41.416666999999997</v>
      </c>
      <c r="F454" s="56">
        <v>41.416666999999997</v>
      </c>
      <c r="G454" s="56">
        <v>119.266667</v>
      </c>
      <c r="H454" s="56">
        <v>119.266667</v>
      </c>
      <c r="L454" s="1" t="s">
        <v>4854</v>
      </c>
      <c r="M454" s="1" t="s">
        <v>427</v>
      </c>
      <c r="Q454" s="54">
        <v>164</v>
      </c>
      <c r="AB454" s="50">
        <v>56.19</v>
      </c>
      <c r="AC454" s="50">
        <v>1.02</v>
      </c>
      <c r="AE454" s="50">
        <v>15.15</v>
      </c>
      <c r="AI454" s="4">
        <v>6.8384799999999997</v>
      </c>
      <c r="AJ454" s="4">
        <v>5.52</v>
      </c>
      <c r="AK454" s="4">
        <v>4.5</v>
      </c>
      <c r="AL454" s="4">
        <v>0.09</v>
      </c>
      <c r="AN454" s="4">
        <v>2.98</v>
      </c>
      <c r="AO454" s="4">
        <v>4.5</v>
      </c>
      <c r="AP454" s="4">
        <v>0.63</v>
      </c>
      <c r="BF454" s="4">
        <v>1.33</v>
      </c>
      <c r="BU454" s="4">
        <v>1.9128891225032598</v>
      </c>
      <c r="CH454" s="4">
        <v>13.836833740944959</v>
      </c>
      <c r="CJ454" s="4">
        <v>122.05932691554484</v>
      </c>
      <c r="CK454" s="4">
        <v>185.2158810411178</v>
      </c>
      <c r="CN454" s="4">
        <v>47.089529552887882</v>
      </c>
      <c r="CO454" s="4">
        <v>80.484920576597546</v>
      </c>
      <c r="CP454" s="4">
        <v>34.886085066668194</v>
      </c>
      <c r="CQ454" s="4">
        <v>93.433784544884389</v>
      </c>
      <c r="CR454" s="4">
        <v>20.100706057906041</v>
      </c>
      <c r="CW454" s="4">
        <v>62.769663359274681</v>
      </c>
      <c r="CX454" s="4">
        <v>1217.5826977740412</v>
      </c>
      <c r="CY454" s="4">
        <v>17.609301970664966</v>
      </c>
      <c r="CZ454" s="4">
        <v>230.55039825799045</v>
      </c>
      <c r="DA454" s="4">
        <v>17.831522601703078</v>
      </c>
      <c r="DM454" s="4">
        <v>0.41117050634846863</v>
      </c>
      <c r="DN454" s="4">
        <v>1392.3519822223011</v>
      </c>
      <c r="DO454" s="4">
        <v>62.948214237681384</v>
      </c>
      <c r="DP454" s="4">
        <v>117.37355784118823</v>
      </c>
      <c r="DQ454" s="4">
        <v>12.449836704522571</v>
      </c>
      <c r="DR454" s="4">
        <v>47.342040776446773</v>
      </c>
      <c r="DS454" s="4">
        <v>7.3014981556795533</v>
      </c>
      <c r="DT454" s="4">
        <v>2.0679536634597633</v>
      </c>
      <c r="DU454" s="4">
        <v>5.0484221023344</v>
      </c>
      <c r="DV454" s="4">
        <v>0.69132035298559813</v>
      </c>
      <c r="DW454" s="4">
        <v>3.3445550289536534</v>
      </c>
      <c r="DX454" s="4">
        <v>0.59580771268012678</v>
      </c>
      <c r="DY454" s="4">
        <v>1.5634208561653646</v>
      </c>
      <c r="DZ454" s="4">
        <v>0.21883894582387306</v>
      </c>
      <c r="EA454" s="4">
        <v>1.3094068125114013</v>
      </c>
      <c r="EB454" s="4">
        <v>0.19064409681918534</v>
      </c>
      <c r="EC454" s="4">
        <v>4.8085822355819214</v>
      </c>
      <c r="ED454" s="4">
        <v>0.89226233085760576</v>
      </c>
      <c r="EM454" s="4">
        <v>12.2</v>
      </c>
      <c r="EN454" s="1"/>
      <c r="EO454" s="4">
        <v>5.08</v>
      </c>
      <c r="EP454" s="4">
        <v>1.03</v>
      </c>
      <c r="FP454" s="1" t="s">
        <v>4834</v>
      </c>
    </row>
    <row r="455" spans="1:172" x14ac:dyDescent="0.35">
      <c r="A455" s="1" t="s">
        <v>4831</v>
      </c>
      <c r="C455" s="1" t="s">
        <v>4832</v>
      </c>
      <c r="D455" s="1" t="s">
        <v>4409</v>
      </c>
      <c r="E455" s="56">
        <v>41.416666999999997</v>
      </c>
      <c r="F455" s="56">
        <v>41.416666999999997</v>
      </c>
      <c r="G455" s="56">
        <v>119.266667</v>
      </c>
      <c r="H455" s="56">
        <v>119.266667</v>
      </c>
      <c r="L455" s="1" t="s">
        <v>4855</v>
      </c>
      <c r="M455" s="1" t="s">
        <v>4852</v>
      </c>
      <c r="Q455" s="54">
        <v>164</v>
      </c>
      <c r="AB455" s="50">
        <v>54.6</v>
      </c>
      <c r="AC455" s="50">
        <v>1.1100000000000001</v>
      </c>
      <c r="AE455" s="50">
        <v>15.04</v>
      </c>
      <c r="AI455" s="4">
        <v>7.4413460000000002</v>
      </c>
      <c r="AJ455" s="4">
        <v>6.27</v>
      </c>
      <c r="AK455" s="4">
        <v>6.05</v>
      </c>
      <c r="AL455" s="4">
        <v>0.11</v>
      </c>
      <c r="AN455" s="4">
        <v>2.4700000000000002</v>
      </c>
      <c r="AO455" s="4">
        <v>4.01</v>
      </c>
      <c r="AP455" s="4">
        <v>0.59</v>
      </c>
      <c r="BF455" s="4">
        <v>1.3</v>
      </c>
      <c r="BU455" s="4">
        <v>1.6775631857204354</v>
      </c>
      <c r="CH455" s="4">
        <v>16.058200119205431</v>
      </c>
      <c r="CJ455" s="4">
        <v>132.28491762118836</v>
      </c>
      <c r="CK455" s="4">
        <v>213.52722271105571</v>
      </c>
      <c r="CN455" s="4">
        <v>46.224989369136992</v>
      </c>
      <c r="CO455" s="4">
        <v>135.38550087358405</v>
      </c>
      <c r="CP455" s="4">
        <v>36.446560250720452</v>
      </c>
      <c r="CQ455" s="4">
        <v>88.221409272832688</v>
      </c>
      <c r="CR455" s="4">
        <v>19.009129137396666</v>
      </c>
      <c r="CW455" s="4">
        <v>50.33396450339734</v>
      </c>
      <c r="CX455" s="4">
        <v>958.17187381299527</v>
      </c>
      <c r="CY455" s="4">
        <v>19.071436148601283</v>
      </c>
      <c r="CZ455" s="4">
        <v>197.04668634257501</v>
      </c>
      <c r="DA455" s="4">
        <v>18.046678417930057</v>
      </c>
      <c r="DM455" s="4">
        <v>0.3376158554067541</v>
      </c>
      <c r="DN455" s="4">
        <v>1070.792933166299</v>
      </c>
      <c r="DO455" s="4">
        <v>47.180724920124504</v>
      </c>
      <c r="DP455" s="4">
        <v>93.513053373267724</v>
      </c>
      <c r="DQ455" s="4">
        <v>10.173294275054737</v>
      </c>
      <c r="DR455" s="4">
        <v>40.623190879314834</v>
      </c>
      <c r="DS455" s="4">
        <v>6.7078455086361037</v>
      </c>
      <c r="DT455" s="4">
        <v>1.8888891091923392</v>
      </c>
      <c r="DU455" s="4">
        <v>4.9811893727772079</v>
      </c>
      <c r="DV455" s="4">
        <v>0.70690311806278749</v>
      </c>
      <c r="DW455" s="4">
        <v>3.603321181002626</v>
      </c>
      <c r="DX455" s="4">
        <v>0.65697440654258232</v>
      </c>
      <c r="DY455" s="4">
        <v>1.725061424051098</v>
      </c>
      <c r="DZ455" s="4">
        <v>0.25443342475631153</v>
      </c>
      <c r="EA455" s="4">
        <v>1.5071530768858834</v>
      </c>
      <c r="EB455" s="4">
        <v>0.22410210202853439</v>
      </c>
      <c r="EC455" s="4">
        <v>4.2878483629386697</v>
      </c>
      <c r="ED455" s="4">
        <v>0.9880383090389151</v>
      </c>
      <c r="EM455" s="4">
        <v>9.76</v>
      </c>
      <c r="EN455" s="1"/>
      <c r="EO455" s="4">
        <v>3.95</v>
      </c>
      <c r="EP455" s="4">
        <v>0.92</v>
      </c>
      <c r="FP455" s="1" t="s">
        <v>4834</v>
      </c>
    </row>
    <row r="456" spans="1:172" x14ac:dyDescent="0.35">
      <c r="A456" s="1" t="s">
        <v>4831</v>
      </c>
      <c r="C456" s="1" t="s">
        <v>4832</v>
      </c>
      <c r="D456" s="1" t="s">
        <v>4409</v>
      </c>
      <c r="E456" s="56">
        <v>41.416666999999997</v>
      </c>
      <c r="F456" s="56">
        <v>41.416666999999997</v>
      </c>
      <c r="G456" s="56">
        <v>119.266667</v>
      </c>
      <c r="H456" s="56">
        <v>119.266667</v>
      </c>
      <c r="L456" s="1" t="s">
        <v>4856</v>
      </c>
      <c r="M456" s="1" t="s">
        <v>4852</v>
      </c>
      <c r="Q456" s="54">
        <v>164</v>
      </c>
      <c r="AB456" s="50">
        <v>54.44</v>
      </c>
      <c r="AC456" s="50">
        <v>1.0900000000000001</v>
      </c>
      <c r="AE456" s="50">
        <v>14.91</v>
      </c>
      <c r="AI456" s="4">
        <v>7.4683400000000013</v>
      </c>
      <c r="AJ456" s="4">
        <v>6.25</v>
      </c>
      <c r="AK456" s="4">
        <v>6.04</v>
      </c>
      <c r="AL456" s="4">
        <v>0.1</v>
      </c>
      <c r="AN456" s="4">
        <v>2.4</v>
      </c>
      <c r="AO456" s="4">
        <v>3.84</v>
      </c>
      <c r="AP456" s="4">
        <v>0.56000000000000005</v>
      </c>
      <c r="BF456" s="4">
        <v>1.58</v>
      </c>
      <c r="BU456" s="4">
        <v>1.6677122599285286</v>
      </c>
      <c r="CH456" s="4">
        <v>16.943158001676565</v>
      </c>
      <c r="CJ456" s="4">
        <v>137.16384430121593</v>
      </c>
      <c r="CK456" s="4">
        <v>246.0521814155916</v>
      </c>
      <c r="CN456" s="4">
        <v>52.134487382662527</v>
      </c>
      <c r="CO456" s="4">
        <v>147.86543084776096</v>
      </c>
      <c r="CP456" s="4">
        <v>39.252209235525797</v>
      </c>
      <c r="CQ456" s="4">
        <v>89.285843230440761</v>
      </c>
      <c r="CR456" s="4">
        <v>19.279887229725109</v>
      </c>
      <c r="CW456" s="4">
        <v>52.836755591502111</v>
      </c>
      <c r="CX456" s="4">
        <v>950.85082234900779</v>
      </c>
      <c r="CY456" s="4">
        <v>19.015446550523446</v>
      </c>
      <c r="CZ456" s="4">
        <v>193.39640921270365</v>
      </c>
      <c r="DA456" s="4">
        <v>17.756603024247344</v>
      </c>
      <c r="DM456" s="4">
        <v>0.41047544313470469</v>
      </c>
      <c r="DN456" s="4">
        <v>1040.6474653890455</v>
      </c>
      <c r="DO456" s="4">
        <v>46.326396627080811</v>
      </c>
      <c r="DP456" s="4">
        <v>91.491976097456046</v>
      </c>
      <c r="DQ456" s="4">
        <v>9.8975180538651877</v>
      </c>
      <c r="DR456" s="4">
        <v>38.742975682212652</v>
      </c>
      <c r="DS456" s="4">
        <v>6.4148161810042215</v>
      </c>
      <c r="DT456" s="4">
        <v>1.8541875653039315</v>
      </c>
      <c r="DU456" s="4">
        <v>4.8705378975381235</v>
      </c>
      <c r="DV456" s="4">
        <v>0.69891623086992027</v>
      </c>
      <c r="DW456" s="4">
        <v>3.523063892095605</v>
      </c>
      <c r="DX456" s="4">
        <v>0.64339583734653738</v>
      </c>
      <c r="DY456" s="4">
        <v>1.6994887940893135</v>
      </c>
      <c r="DZ456" s="4">
        <v>0.25418016248170772</v>
      </c>
      <c r="EA456" s="4">
        <v>1.4573004492072952</v>
      </c>
      <c r="EB456" s="4">
        <v>0.21979423056998723</v>
      </c>
      <c r="EC456" s="4">
        <v>4.0503726254259824</v>
      </c>
      <c r="ED456" s="4">
        <v>0.95161349880263946</v>
      </c>
      <c r="EM456" s="4">
        <v>9.42</v>
      </c>
      <c r="EN456" s="1"/>
      <c r="EO456" s="4">
        <v>3.82</v>
      </c>
      <c r="EP456" s="4">
        <v>0.87</v>
      </c>
      <c r="FP456" s="1" t="s">
        <v>4834</v>
      </c>
    </row>
    <row r="457" spans="1:172" x14ac:dyDescent="0.35">
      <c r="A457" s="1" t="s">
        <v>4857</v>
      </c>
      <c r="C457" s="1" t="s">
        <v>4858</v>
      </c>
      <c r="D457" s="1" t="s">
        <v>4570</v>
      </c>
      <c r="E457" s="55">
        <v>41.59</v>
      </c>
      <c r="F457" s="55">
        <v>41.59</v>
      </c>
      <c r="G457" s="55">
        <v>120.793611</v>
      </c>
      <c r="H457" s="55">
        <v>120.793611</v>
      </c>
      <c r="L457" s="1" t="s">
        <v>4859</v>
      </c>
      <c r="M457" s="1" t="s">
        <v>2658</v>
      </c>
      <c r="N457" s="1">
        <v>122</v>
      </c>
      <c r="O457" s="1">
        <v>125</v>
      </c>
      <c r="Q457" s="54">
        <v>124</v>
      </c>
      <c r="AB457" s="50">
        <v>49.3</v>
      </c>
      <c r="AC457" s="50">
        <v>0.71</v>
      </c>
      <c r="AE457" s="50">
        <v>12.5</v>
      </c>
      <c r="AI457" s="4">
        <v>8.6290820000000004</v>
      </c>
      <c r="AJ457" s="4">
        <v>7.57</v>
      </c>
      <c r="AK457" s="4">
        <v>14.1</v>
      </c>
      <c r="AL457" s="4">
        <v>0.14000000000000001</v>
      </c>
      <c r="AN457" s="4">
        <v>1.27</v>
      </c>
      <c r="AO457" s="4">
        <v>2.99</v>
      </c>
      <c r="AP457" s="4">
        <v>0.68</v>
      </c>
      <c r="BF457" s="4">
        <v>1.57</v>
      </c>
      <c r="BU457" s="4">
        <v>1.29</v>
      </c>
      <c r="CH457" s="4">
        <v>27.9</v>
      </c>
      <c r="CJ457" s="4">
        <v>196</v>
      </c>
      <c r="CK457" s="4">
        <v>1368</v>
      </c>
      <c r="CN457" s="4">
        <v>51.8</v>
      </c>
      <c r="CO457" s="4">
        <v>376</v>
      </c>
      <c r="CP457" s="4">
        <v>71.7</v>
      </c>
      <c r="CQ457" s="4">
        <v>79.599999999999994</v>
      </c>
      <c r="CR457" s="4">
        <v>28.1</v>
      </c>
      <c r="CW457" s="4">
        <v>25</v>
      </c>
      <c r="CX457" s="4">
        <v>598</v>
      </c>
      <c r="CY457" s="4">
        <v>13.1</v>
      </c>
      <c r="CZ457" s="4">
        <v>104</v>
      </c>
      <c r="DA457" s="4">
        <v>6.63</v>
      </c>
      <c r="DM457" s="4">
        <v>2.39</v>
      </c>
      <c r="DN457" s="4">
        <v>483</v>
      </c>
      <c r="DO457" s="4">
        <v>16</v>
      </c>
      <c r="DP457" s="4">
        <v>34.9</v>
      </c>
      <c r="DQ457" s="4">
        <v>4.4800000000000004</v>
      </c>
      <c r="DR457" s="4">
        <v>17.899999999999999</v>
      </c>
      <c r="DS457" s="4">
        <v>3.31</v>
      </c>
      <c r="DT457" s="4">
        <v>1.05</v>
      </c>
      <c r="DU457" s="4">
        <v>3.12</v>
      </c>
      <c r="DV457" s="4">
        <v>0.41</v>
      </c>
      <c r="DW457" s="4">
        <v>2.36</v>
      </c>
      <c r="DX457" s="4">
        <v>0.45</v>
      </c>
      <c r="DY457" s="4">
        <v>1.27</v>
      </c>
      <c r="DZ457" s="4">
        <v>0.19</v>
      </c>
      <c r="EA457" s="4">
        <v>1.1499999999999999</v>
      </c>
      <c r="EB457" s="4">
        <v>0.17</v>
      </c>
      <c r="EC457" s="4">
        <v>2.31</v>
      </c>
      <c r="ED457" s="4">
        <v>0.32</v>
      </c>
      <c r="EM457" s="4">
        <v>13.5</v>
      </c>
      <c r="EO457" s="4">
        <v>1.5</v>
      </c>
      <c r="EP457" s="4">
        <v>0.38</v>
      </c>
      <c r="FP457" s="1" t="s">
        <v>4860</v>
      </c>
    </row>
    <row r="458" spans="1:172" x14ac:dyDescent="0.35">
      <c r="A458" s="1" t="s">
        <v>4857</v>
      </c>
      <c r="C458" s="1" t="s">
        <v>4858</v>
      </c>
      <c r="D458" s="1" t="s">
        <v>4570</v>
      </c>
      <c r="E458" s="55">
        <v>41.59</v>
      </c>
      <c r="F458" s="55">
        <v>41.59</v>
      </c>
      <c r="G458" s="55">
        <v>120.793611</v>
      </c>
      <c r="H458" s="55">
        <v>120.793611</v>
      </c>
      <c r="L458" s="1" t="s">
        <v>4861</v>
      </c>
      <c r="M458" s="1" t="s">
        <v>2658</v>
      </c>
      <c r="N458" s="1">
        <v>122</v>
      </c>
      <c r="O458" s="1">
        <v>125</v>
      </c>
      <c r="Q458" s="54">
        <v>124</v>
      </c>
      <c r="AB458" s="50">
        <v>48.9</v>
      </c>
      <c r="AC458" s="50">
        <v>0.69</v>
      </c>
      <c r="AE458" s="50">
        <v>12.4</v>
      </c>
      <c r="AI458" s="4">
        <v>8.6020880000000002</v>
      </c>
      <c r="AJ458" s="4">
        <v>7.44</v>
      </c>
      <c r="AK458" s="4">
        <v>14.4</v>
      </c>
      <c r="AL458" s="4">
        <v>0.14000000000000001</v>
      </c>
      <c r="AN458" s="4">
        <v>1.22</v>
      </c>
      <c r="AO458" s="4">
        <v>2.89</v>
      </c>
      <c r="AP458" s="4">
        <v>0.66</v>
      </c>
      <c r="BF458" s="4">
        <v>1.84</v>
      </c>
      <c r="BU458" s="4">
        <v>1.29</v>
      </c>
      <c r="CH458" s="4">
        <v>28.3</v>
      </c>
      <c r="CJ458" s="4">
        <v>191</v>
      </c>
      <c r="CK458" s="4">
        <v>1318</v>
      </c>
      <c r="CN458" s="4">
        <v>51.2</v>
      </c>
      <c r="CO458" s="4">
        <v>376</v>
      </c>
      <c r="CP458" s="4">
        <v>71.3</v>
      </c>
      <c r="CQ458" s="4">
        <v>78.599999999999994</v>
      </c>
      <c r="CR458" s="4">
        <v>28</v>
      </c>
      <c r="CW458" s="4">
        <v>23.9</v>
      </c>
      <c r="CX458" s="4">
        <v>594</v>
      </c>
      <c r="CY458" s="4">
        <v>13.3</v>
      </c>
      <c r="CZ458" s="4">
        <v>103</v>
      </c>
      <c r="DA458" s="4">
        <v>6.52</v>
      </c>
      <c r="DM458" s="4">
        <v>2.58</v>
      </c>
      <c r="DN458" s="4">
        <v>491</v>
      </c>
      <c r="DO458" s="4">
        <v>15.8</v>
      </c>
      <c r="DP458" s="4">
        <v>34.6</v>
      </c>
      <c r="DQ458" s="4">
        <v>4.4000000000000004</v>
      </c>
      <c r="DR458" s="4">
        <v>17.7</v>
      </c>
      <c r="DS458" s="4">
        <v>3.21</v>
      </c>
      <c r="DT458" s="4">
        <v>1.04</v>
      </c>
      <c r="DU458" s="4">
        <v>3.09</v>
      </c>
      <c r="DV458" s="4">
        <v>0.41</v>
      </c>
      <c r="DW458" s="4">
        <v>2.31</v>
      </c>
      <c r="DX458" s="4">
        <v>0.45</v>
      </c>
      <c r="DY458" s="4">
        <v>1.26</v>
      </c>
      <c r="DZ458" s="4">
        <v>0.19</v>
      </c>
      <c r="EA458" s="4">
        <v>1.1299999999999999</v>
      </c>
      <c r="EB458" s="4">
        <v>0.18</v>
      </c>
      <c r="EC458" s="4">
        <v>2.2599999999999998</v>
      </c>
      <c r="ED458" s="4">
        <v>0.31</v>
      </c>
      <c r="EM458" s="4">
        <v>13.2</v>
      </c>
      <c r="EO458" s="4">
        <v>1.43</v>
      </c>
      <c r="EP458" s="4">
        <v>0.38</v>
      </c>
      <c r="FP458" s="1" t="s">
        <v>4860</v>
      </c>
    </row>
    <row r="459" spans="1:172" x14ac:dyDescent="0.35">
      <c r="A459" s="1" t="s">
        <v>4857</v>
      </c>
      <c r="C459" s="1" t="s">
        <v>4858</v>
      </c>
      <c r="D459" s="1" t="s">
        <v>4570</v>
      </c>
      <c r="E459" s="55">
        <v>41.59</v>
      </c>
      <c r="F459" s="55">
        <v>41.59</v>
      </c>
      <c r="G459" s="55">
        <v>120.793611</v>
      </c>
      <c r="H459" s="55">
        <v>120.793611</v>
      </c>
      <c r="L459" s="1" t="s">
        <v>4862</v>
      </c>
      <c r="M459" s="1" t="s">
        <v>2658</v>
      </c>
      <c r="N459" s="1">
        <v>122</v>
      </c>
      <c r="O459" s="1">
        <v>125</v>
      </c>
      <c r="Q459" s="54">
        <v>124</v>
      </c>
      <c r="AB459" s="50">
        <v>49.3</v>
      </c>
      <c r="AC459" s="50">
        <v>0.71</v>
      </c>
      <c r="AE459" s="50">
        <v>12.5</v>
      </c>
      <c r="AI459" s="4">
        <v>8.5570979999999999</v>
      </c>
      <c r="AJ459" s="4">
        <v>7.46</v>
      </c>
      <c r="AK459" s="4">
        <v>13.9</v>
      </c>
      <c r="AL459" s="4">
        <v>0.14000000000000001</v>
      </c>
      <c r="AN459" s="4">
        <v>1.26</v>
      </c>
      <c r="AO459" s="4">
        <v>2.98</v>
      </c>
      <c r="AP459" s="4">
        <v>0.67</v>
      </c>
      <c r="BF459" s="4">
        <v>1.76</v>
      </c>
      <c r="BU459" s="4">
        <v>1.27</v>
      </c>
      <c r="CH459" s="4">
        <v>27.6</v>
      </c>
      <c r="CJ459" s="4">
        <v>191</v>
      </c>
      <c r="CK459" s="4">
        <v>1351</v>
      </c>
      <c r="CN459" s="4">
        <v>52.8</v>
      </c>
      <c r="CO459" s="4">
        <v>389</v>
      </c>
      <c r="CP459" s="4">
        <v>76.400000000000006</v>
      </c>
      <c r="CQ459" s="4">
        <v>79.900000000000006</v>
      </c>
      <c r="CR459" s="4">
        <v>28.6</v>
      </c>
      <c r="CW459" s="4">
        <v>24</v>
      </c>
      <c r="CX459" s="4">
        <v>601</v>
      </c>
      <c r="CY459" s="4">
        <v>12.9</v>
      </c>
      <c r="CZ459" s="4">
        <v>102</v>
      </c>
      <c r="DA459" s="4">
        <v>6.52</v>
      </c>
      <c r="DM459" s="4">
        <v>2.19</v>
      </c>
      <c r="DN459" s="4">
        <v>502</v>
      </c>
      <c r="DO459" s="4">
        <v>15.5</v>
      </c>
      <c r="DP459" s="4">
        <v>34.1</v>
      </c>
      <c r="DQ459" s="4">
        <v>4.32</v>
      </c>
      <c r="DR459" s="4">
        <v>17.3</v>
      </c>
      <c r="DS459" s="4">
        <v>3.24</v>
      </c>
      <c r="DT459" s="4">
        <v>1.04</v>
      </c>
      <c r="DU459" s="4">
        <v>3.03</v>
      </c>
      <c r="DV459" s="4">
        <v>0.41</v>
      </c>
      <c r="DW459" s="4">
        <v>2.25</v>
      </c>
      <c r="DX459" s="4">
        <v>0.45</v>
      </c>
      <c r="DY459" s="4">
        <v>1.25</v>
      </c>
      <c r="DZ459" s="4">
        <v>0.18</v>
      </c>
      <c r="EA459" s="4">
        <v>1.1599999999999999</v>
      </c>
      <c r="EB459" s="4">
        <v>0.17</v>
      </c>
      <c r="EC459" s="4">
        <v>2.2599999999999998</v>
      </c>
      <c r="ED459" s="4">
        <v>0.31</v>
      </c>
      <c r="EM459" s="4">
        <v>13.1</v>
      </c>
      <c r="EO459" s="4">
        <v>1.43</v>
      </c>
      <c r="EP459" s="4">
        <v>0.37</v>
      </c>
      <c r="FP459" s="1" t="s">
        <v>4860</v>
      </c>
    </row>
    <row r="460" spans="1:172" x14ac:dyDescent="0.35">
      <c r="A460" s="1" t="s">
        <v>4857</v>
      </c>
      <c r="C460" s="1" t="s">
        <v>4858</v>
      </c>
      <c r="D460" s="1" t="s">
        <v>4570</v>
      </c>
      <c r="E460" s="55">
        <v>41.59</v>
      </c>
      <c r="F460" s="55">
        <v>41.59</v>
      </c>
      <c r="G460" s="55">
        <v>120.793611</v>
      </c>
      <c r="H460" s="55">
        <v>120.793611</v>
      </c>
      <c r="L460" s="1" t="s">
        <v>4863</v>
      </c>
      <c r="M460" s="1" t="s">
        <v>2658</v>
      </c>
      <c r="N460" s="1">
        <v>122</v>
      </c>
      <c r="O460" s="1">
        <v>125</v>
      </c>
      <c r="Q460" s="54">
        <v>124</v>
      </c>
      <c r="AB460" s="50">
        <v>49.6</v>
      </c>
      <c r="AC460" s="50">
        <v>0.73</v>
      </c>
      <c r="AE460" s="50">
        <v>12.5</v>
      </c>
      <c r="AI460" s="4">
        <v>8.2241720000000011</v>
      </c>
      <c r="AJ460" s="4">
        <v>7.59</v>
      </c>
      <c r="AK460" s="4">
        <v>12.8</v>
      </c>
      <c r="AL460" s="4">
        <v>0.14000000000000001</v>
      </c>
      <c r="AN460" s="4">
        <v>1.45</v>
      </c>
      <c r="AO460" s="4">
        <v>3.25</v>
      </c>
      <c r="AP460" s="4">
        <v>0.68</v>
      </c>
      <c r="BF460" s="4">
        <v>1.75</v>
      </c>
      <c r="BU460" s="4">
        <v>1.4</v>
      </c>
      <c r="CH460" s="4">
        <v>26.5</v>
      </c>
      <c r="CJ460" s="4">
        <v>191</v>
      </c>
      <c r="CK460" s="4">
        <v>969</v>
      </c>
      <c r="CN460" s="4">
        <v>46.2</v>
      </c>
      <c r="CO460" s="4">
        <v>294</v>
      </c>
      <c r="CP460" s="4">
        <v>62.2</v>
      </c>
      <c r="CQ460" s="4">
        <v>77.900000000000006</v>
      </c>
      <c r="CR460" s="4">
        <v>32.299999999999997</v>
      </c>
      <c r="CW460" s="4">
        <v>26.7</v>
      </c>
      <c r="CX460" s="4">
        <v>718</v>
      </c>
      <c r="CY460" s="4">
        <v>13.3</v>
      </c>
      <c r="CZ460" s="4">
        <v>115</v>
      </c>
      <c r="DA460" s="4">
        <v>7.49</v>
      </c>
      <c r="DM460" s="4">
        <v>1.6</v>
      </c>
      <c r="DN460" s="4">
        <v>586</v>
      </c>
      <c r="DO460" s="4">
        <v>18</v>
      </c>
      <c r="DP460" s="4">
        <v>39.4</v>
      </c>
      <c r="DQ460" s="4">
        <v>4.93</v>
      </c>
      <c r="DR460" s="4">
        <v>19.600000000000001</v>
      </c>
      <c r="DS460" s="4">
        <v>3.5</v>
      </c>
      <c r="DT460" s="4">
        <v>1.1399999999999999</v>
      </c>
      <c r="DU460" s="4">
        <v>3.3</v>
      </c>
      <c r="DV460" s="4">
        <v>0.42</v>
      </c>
      <c r="DW460" s="4">
        <v>2.4</v>
      </c>
      <c r="DX460" s="4">
        <v>0.45</v>
      </c>
      <c r="DY460" s="4">
        <v>1.2</v>
      </c>
      <c r="DZ460" s="4">
        <v>0.18</v>
      </c>
      <c r="EA460" s="4">
        <v>1.1200000000000001</v>
      </c>
      <c r="EB460" s="4">
        <v>0.18</v>
      </c>
      <c r="EC460" s="4">
        <v>2.5099999999999998</v>
      </c>
      <c r="ED460" s="4">
        <v>0.35</v>
      </c>
      <c r="EM460" s="4">
        <v>14.4</v>
      </c>
      <c r="EO460" s="4">
        <v>1.69</v>
      </c>
      <c r="EP460" s="4">
        <v>0.44</v>
      </c>
      <c r="FP460" s="1" t="s">
        <v>4860</v>
      </c>
    </row>
    <row r="461" spans="1:172" x14ac:dyDescent="0.35">
      <c r="A461" s="1" t="s">
        <v>4857</v>
      </c>
      <c r="C461" s="1" t="s">
        <v>4858</v>
      </c>
      <c r="D461" s="1" t="s">
        <v>4570</v>
      </c>
      <c r="E461" s="55">
        <v>41.59</v>
      </c>
      <c r="F461" s="55">
        <v>41.59</v>
      </c>
      <c r="G461" s="55">
        <v>120.793611</v>
      </c>
      <c r="H461" s="55">
        <v>120.793611</v>
      </c>
      <c r="L461" s="1" t="s">
        <v>4864</v>
      </c>
      <c r="M461" s="1" t="s">
        <v>2658</v>
      </c>
      <c r="N461" s="1">
        <v>122</v>
      </c>
      <c r="O461" s="1">
        <v>125</v>
      </c>
      <c r="Q461" s="54">
        <v>124</v>
      </c>
      <c r="AB461" s="50">
        <v>49.3</v>
      </c>
      <c r="AC461" s="50">
        <v>0.7</v>
      </c>
      <c r="AE461" s="50">
        <v>12.3</v>
      </c>
      <c r="AI461" s="4">
        <v>8.5211060000000014</v>
      </c>
      <c r="AJ461" s="4">
        <v>7.48</v>
      </c>
      <c r="AK461" s="4">
        <v>14</v>
      </c>
      <c r="AL461" s="4">
        <v>0.15</v>
      </c>
      <c r="AN461" s="4">
        <v>1.27</v>
      </c>
      <c r="AO461" s="4">
        <v>3.13</v>
      </c>
      <c r="AP461" s="4">
        <v>0.67</v>
      </c>
      <c r="BF461" s="4">
        <v>1.19</v>
      </c>
      <c r="BU461" s="4">
        <v>1.29</v>
      </c>
      <c r="CH461" s="4">
        <v>27.6</v>
      </c>
      <c r="CJ461" s="4">
        <v>193</v>
      </c>
      <c r="CK461" s="4">
        <v>1308</v>
      </c>
      <c r="CN461" s="4">
        <v>52.6</v>
      </c>
      <c r="CO461" s="4">
        <v>396</v>
      </c>
      <c r="CP461" s="4">
        <v>77.2</v>
      </c>
      <c r="CQ461" s="4">
        <v>79.7</v>
      </c>
      <c r="CR461" s="4">
        <v>28.3</v>
      </c>
      <c r="CW461" s="4">
        <v>24.8</v>
      </c>
      <c r="CX461" s="4">
        <v>609</v>
      </c>
      <c r="CY461" s="4">
        <v>13.4</v>
      </c>
      <c r="CZ461" s="4">
        <v>106</v>
      </c>
      <c r="DA461" s="4">
        <v>6.68</v>
      </c>
      <c r="DM461" s="4">
        <v>2.0499999999999998</v>
      </c>
      <c r="DN461" s="4">
        <v>485</v>
      </c>
      <c r="DO461" s="4">
        <v>15.9</v>
      </c>
      <c r="DP461" s="4">
        <v>34.9</v>
      </c>
      <c r="DQ461" s="4">
        <v>4.41</v>
      </c>
      <c r="DR461" s="4">
        <v>17.7</v>
      </c>
      <c r="DS461" s="4">
        <v>3.35</v>
      </c>
      <c r="DT461" s="4">
        <v>1.03</v>
      </c>
      <c r="DU461" s="4">
        <v>3.13</v>
      </c>
      <c r="DV461" s="4">
        <v>0.42</v>
      </c>
      <c r="DW461" s="4">
        <v>2.31</v>
      </c>
      <c r="DX461" s="4">
        <v>0.45</v>
      </c>
      <c r="DY461" s="4">
        <v>1.25</v>
      </c>
      <c r="DZ461" s="4">
        <v>0.19</v>
      </c>
      <c r="EA461" s="4">
        <v>1.1000000000000001</v>
      </c>
      <c r="EB461" s="4">
        <v>0.18</v>
      </c>
      <c r="EC461" s="4">
        <v>2.34</v>
      </c>
      <c r="ED461" s="4">
        <v>0.32</v>
      </c>
      <c r="EM461" s="4">
        <v>13.5</v>
      </c>
      <c r="EO461" s="4">
        <v>1.51</v>
      </c>
      <c r="EP461" s="4">
        <v>0.4</v>
      </c>
      <c r="FP461" s="1" t="s">
        <v>4860</v>
      </c>
    </row>
    <row r="462" spans="1:172" x14ac:dyDescent="0.35">
      <c r="A462" s="1" t="s">
        <v>4857</v>
      </c>
      <c r="C462" s="1" t="s">
        <v>4858</v>
      </c>
      <c r="D462" s="1" t="s">
        <v>4570</v>
      </c>
      <c r="E462" s="55">
        <v>41.59</v>
      </c>
      <c r="F462" s="55">
        <v>41.59</v>
      </c>
      <c r="G462" s="55">
        <v>120.793611</v>
      </c>
      <c r="H462" s="55">
        <v>120.793611</v>
      </c>
      <c r="L462" s="1" t="s">
        <v>4865</v>
      </c>
      <c r="M462" s="1" t="s">
        <v>2658</v>
      </c>
      <c r="N462" s="1">
        <v>122</v>
      </c>
      <c r="O462" s="1">
        <v>125</v>
      </c>
      <c r="Q462" s="54">
        <v>124</v>
      </c>
      <c r="AB462" s="50">
        <v>49.3</v>
      </c>
      <c r="AC462" s="50">
        <v>0.7</v>
      </c>
      <c r="AE462" s="50">
        <v>12.4</v>
      </c>
      <c r="AI462" s="4">
        <v>8.467118000000001</v>
      </c>
      <c r="AJ462" s="4">
        <v>7.3</v>
      </c>
      <c r="AK462" s="4">
        <v>14</v>
      </c>
      <c r="AL462" s="4">
        <v>0.15</v>
      </c>
      <c r="AN462" s="4">
        <v>1.29</v>
      </c>
      <c r="AO462" s="4">
        <v>2.99</v>
      </c>
      <c r="AP462" s="4">
        <v>0.67</v>
      </c>
      <c r="BF462" s="4">
        <v>2.08</v>
      </c>
      <c r="BU462" s="4">
        <v>1.37</v>
      </c>
      <c r="CH462" s="4">
        <v>28.2</v>
      </c>
      <c r="CJ462" s="4">
        <v>197</v>
      </c>
      <c r="CK462" s="4">
        <v>1270</v>
      </c>
      <c r="CN462" s="4">
        <v>50.4</v>
      </c>
      <c r="CO462" s="4">
        <v>354</v>
      </c>
      <c r="CP462" s="4">
        <v>71.2</v>
      </c>
      <c r="CQ462" s="4">
        <v>75.900000000000006</v>
      </c>
      <c r="CR462" s="4">
        <v>29.2</v>
      </c>
      <c r="CW462" s="4">
        <v>26</v>
      </c>
      <c r="CX462" s="4">
        <v>609</v>
      </c>
      <c r="CY462" s="4">
        <v>13.2</v>
      </c>
      <c r="CZ462" s="4">
        <v>108</v>
      </c>
      <c r="DA462" s="4">
        <v>6.81</v>
      </c>
      <c r="DM462" s="4">
        <v>2.8</v>
      </c>
      <c r="DN462" s="4">
        <v>492</v>
      </c>
      <c r="DO462" s="4">
        <v>16.3</v>
      </c>
      <c r="DP462" s="4">
        <v>35.299999999999997</v>
      </c>
      <c r="DQ462" s="4">
        <v>4.55</v>
      </c>
      <c r="DR462" s="4">
        <v>18.3</v>
      </c>
      <c r="DS462" s="4">
        <v>3.32</v>
      </c>
      <c r="DT462" s="4">
        <v>1.08</v>
      </c>
      <c r="DU462" s="4">
        <v>3.17</v>
      </c>
      <c r="DV462" s="4">
        <v>0.44</v>
      </c>
      <c r="DW462" s="4">
        <v>2.33</v>
      </c>
      <c r="DX462" s="4">
        <v>0.47</v>
      </c>
      <c r="DY462" s="4">
        <v>1.28</v>
      </c>
      <c r="DZ462" s="4">
        <v>0.2</v>
      </c>
      <c r="EA462" s="4">
        <v>1.1599999999999999</v>
      </c>
      <c r="EB462" s="4">
        <v>0.18</v>
      </c>
      <c r="EC462" s="4">
        <v>2.37</v>
      </c>
      <c r="ED462" s="4">
        <v>0.33</v>
      </c>
      <c r="EM462" s="4">
        <v>13.9</v>
      </c>
      <c r="EO462" s="4">
        <v>1.51</v>
      </c>
      <c r="EP462" s="4">
        <v>0.41</v>
      </c>
      <c r="FP462" s="1" t="s">
        <v>4860</v>
      </c>
    </row>
    <row r="463" spans="1:172" x14ac:dyDescent="0.35">
      <c r="A463" s="1" t="s">
        <v>4866</v>
      </c>
      <c r="D463" s="1" t="s">
        <v>4867</v>
      </c>
      <c r="E463" s="55">
        <v>40.833333000000003</v>
      </c>
      <c r="F463" s="55">
        <v>40.833333000000003</v>
      </c>
      <c r="G463" s="55">
        <v>115.416667</v>
      </c>
      <c r="H463" s="55">
        <v>115.416667</v>
      </c>
      <c r="L463" s="1" t="s">
        <v>4868</v>
      </c>
      <c r="M463" s="1" t="s">
        <v>2033</v>
      </c>
      <c r="Q463" s="54">
        <v>142.9</v>
      </c>
      <c r="AB463" s="50">
        <v>76.95</v>
      </c>
      <c r="AC463" s="50">
        <v>7.0000000000000007E-2</v>
      </c>
      <c r="AE463" s="50">
        <v>11.86</v>
      </c>
      <c r="AG463" s="4">
        <v>1.05</v>
      </c>
      <c r="AJ463" s="4">
        <v>0.57999999999999996</v>
      </c>
      <c r="AK463" s="4">
        <v>0.06</v>
      </c>
      <c r="AL463" s="4">
        <v>0.04</v>
      </c>
      <c r="AN463" s="4">
        <v>4.63</v>
      </c>
      <c r="AO463" s="4">
        <v>4.04</v>
      </c>
      <c r="AP463" s="4">
        <v>0.01</v>
      </c>
      <c r="BF463" s="4">
        <v>0.68</v>
      </c>
      <c r="CQ463" s="4">
        <v>60.5</v>
      </c>
      <c r="CR463" s="4">
        <v>24</v>
      </c>
      <c r="CW463" s="4">
        <v>257.39999999999998</v>
      </c>
      <c r="CX463" s="4">
        <v>12.6</v>
      </c>
      <c r="CY463" s="4">
        <v>54.2</v>
      </c>
      <c r="CZ463" s="4">
        <v>172</v>
      </c>
      <c r="DA463" s="4">
        <v>55.4</v>
      </c>
      <c r="DN463" s="4">
        <v>6.2</v>
      </c>
      <c r="DO463" s="4">
        <v>25.8</v>
      </c>
      <c r="DP463" s="4">
        <v>65.099999999999994</v>
      </c>
      <c r="DQ463" s="4">
        <v>7.72</v>
      </c>
      <c r="DR463" s="4">
        <v>28.9</v>
      </c>
      <c r="DS463" s="4">
        <v>7.61</v>
      </c>
      <c r="DT463" s="4">
        <v>0.08</v>
      </c>
      <c r="DU463" s="4">
        <v>7.55</v>
      </c>
      <c r="DV463" s="4">
        <v>1.32</v>
      </c>
      <c r="DW463" s="4">
        <v>7.9</v>
      </c>
      <c r="DX463" s="4">
        <v>1.62</v>
      </c>
      <c r="DY463" s="4">
        <v>4.79</v>
      </c>
      <c r="DZ463" s="4">
        <v>0.72</v>
      </c>
      <c r="EA463" s="4">
        <v>4.67</v>
      </c>
      <c r="EB463" s="4">
        <v>0.65</v>
      </c>
      <c r="EC463" s="4">
        <v>6.84</v>
      </c>
      <c r="ED463" s="4">
        <v>3.27</v>
      </c>
      <c r="EM463" s="4">
        <v>24.81</v>
      </c>
      <c r="EO463" s="4">
        <v>38.6</v>
      </c>
      <c r="EP463" s="4">
        <v>4.0999999999999996</v>
      </c>
      <c r="FP463" s="1" t="s">
        <v>4869</v>
      </c>
    </row>
    <row r="464" spans="1:172" x14ac:dyDescent="0.35">
      <c r="A464" s="1" t="s">
        <v>4866</v>
      </c>
      <c r="D464" s="1" t="s">
        <v>4867</v>
      </c>
      <c r="E464" s="55">
        <v>40.833333000000003</v>
      </c>
      <c r="F464" s="55">
        <v>40.833333000000003</v>
      </c>
      <c r="G464" s="55">
        <v>115.416667</v>
      </c>
      <c r="H464" s="55">
        <v>115.416667</v>
      </c>
      <c r="L464" s="1" t="s">
        <v>4870</v>
      </c>
      <c r="M464" s="1" t="s">
        <v>2033</v>
      </c>
      <c r="Q464" s="54">
        <v>142.9</v>
      </c>
      <c r="AB464" s="50">
        <v>77.099999999999994</v>
      </c>
      <c r="AC464" s="50">
        <v>0.06</v>
      </c>
      <c r="AE464" s="50">
        <v>12.16</v>
      </c>
      <c r="AG464" s="4">
        <v>1</v>
      </c>
      <c r="AJ464" s="4">
        <v>0.42</v>
      </c>
      <c r="AK464" s="4">
        <v>7.0000000000000007E-2</v>
      </c>
      <c r="AL464" s="4">
        <v>0.04</v>
      </c>
      <c r="AN464" s="4">
        <v>4.3899999999999997</v>
      </c>
      <c r="AO464" s="4">
        <v>4.0999999999999996</v>
      </c>
      <c r="AP464" s="4">
        <v>0.01</v>
      </c>
      <c r="BF464" s="4">
        <v>0.92</v>
      </c>
      <c r="CQ464" s="4">
        <v>102.4</v>
      </c>
      <c r="CR464" s="4">
        <v>22.6</v>
      </c>
      <c r="CW464" s="4">
        <v>233.3</v>
      </c>
      <c r="CX464" s="4">
        <v>22.5</v>
      </c>
      <c r="CY464" s="4">
        <v>35.299999999999997</v>
      </c>
      <c r="CZ464" s="4">
        <v>122.6</v>
      </c>
      <c r="DA464" s="4">
        <v>38.799999999999997</v>
      </c>
      <c r="DN464" s="4">
        <v>42</v>
      </c>
      <c r="DO464" s="4">
        <v>27.5</v>
      </c>
      <c r="DP464" s="4">
        <v>68.2</v>
      </c>
      <c r="DQ464" s="4">
        <v>7.88</v>
      </c>
      <c r="DR464" s="4">
        <v>28</v>
      </c>
      <c r="DS464" s="4">
        <v>6.44</v>
      </c>
      <c r="DT464" s="4">
        <v>0.09</v>
      </c>
      <c r="DU464" s="4">
        <v>5.66</v>
      </c>
      <c r="DV464" s="4">
        <v>0.93</v>
      </c>
      <c r="DW464" s="4">
        <v>5.34</v>
      </c>
      <c r="DX464" s="4">
        <v>1.06</v>
      </c>
      <c r="DY464" s="4">
        <v>3.18</v>
      </c>
      <c r="DZ464" s="4">
        <v>0.49</v>
      </c>
      <c r="EA464" s="4">
        <v>3.28</v>
      </c>
      <c r="EB464" s="4">
        <v>0.45</v>
      </c>
      <c r="EC464" s="4">
        <v>5.13</v>
      </c>
      <c r="ED464" s="4">
        <v>2.63</v>
      </c>
      <c r="EM464" s="4">
        <v>18.47</v>
      </c>
      <c r="EO464" s="4">
        <v>23.4</v>
      </c>
      <c r="EP464" s="4">
        <v>3.1</v>
      </c>
      <c r="FP464" s="1" t="s">
        <v>4869</v>
      </c>
    </row>
    <row r="465" spans="1:172" x14ac:dyDescent="0.35">
      <c r="A465" s="1" t="s">
        <v>4866</v>
      </c>
      <c r="D465" s="1" t="s">
        <v>4867</v>
      </c>
      <c r="E465" s="55">
        <v>40.833333000000003</v>
      </c>
      <c r="F465" s="55">
        <v>40.833333000000003</v>
      </c>
      <c r="G465" s="55">
        <v>115.416667</v>
      </c>
      <c r="H465" s="55">
        <v>115.416667</v>
      </c>
      <c r="L465" s="1" t="s">
        <v>4871</v>
      </c>
      <c r="M465" s="1" t="s">
        <v>2033</v>
      </c>
      <c r="Q465" s="54">
        <v>142.9</v>
      </c>
      <c r="AB465" s="50">
        <v>76.62</v>
      </c>
      <c r="AC465" s="50">
        <v>7.0000000000000007E-2</v>
      </c>
      <c r="AE465" s="50">
        <v>12.02</v>
      </c>
      <c r="AG465" s="4">
        <v>1.0900000000000001</v>
      </c>
      <c r="AJ465" s="4">
        <v>0.39</v>
      </c>
      <c r="AK465" s="4">
        <v>0.08</v>
      </c>
      <c r="AL465" s="4">
        <v>0.05</v>
      </c>
      <c r="AN465" s="4">
        <v>4.58</v>
      </c>
      <c r="AO465" s="4">
        <v>3.88</v>
      </c>
      <c r="AP465" s="4">
        <v>0.01</v>
      </c>
      <c r="BF465" s="4">
        <v>0.67</v>
      </c>
      <c r="CQ465" s="4">
        <v>85.7</v>
      </c>
      <c r="CR465" s="4">
        <v>23.1</v>
      </c>
      <c r="CW465" s="4">
        <v>248.3</v>
      </c>
      <c r="CX465" s="4">
        <v>10.3</v>
      </c>
      <c r="CY465" s="4">
        <v>58.3</v>
      </c>
      <c r="CZ465" s="4">
        <v>178.4</v>
      </c>
      <c r="DA465" s="4">
        <v>57.8</v>
      </c>
      <c r="DN465" s="4">
        <v>14.5</v>
      </c>
      <c r="DO465" s="4">
        <v>25.4</v>
      </c>
      <c r="DP465" s="4">
        <v>63.7</v>
      </c>
      <c r="DQ465" s="4">
        <v>7.67</v>
      </c>
      <c r="DR465" s="4">
        <v>29.2</v>
      </c>
      <c r="DS465" s="4">
        <v>7.78</v>
      </c>
      <c r="DT465" s="4">
        <v>0.09</v>
      </c>
      <c r="DU465" s="4">
        <v>7.64</v>
      </c>
      <c r="DV465" s="4">
        <v>1.35</v>
      </c>
      <c r="DW465" s="4">
        <v>8.01</v>
      </c>
      <c r="DX465" s="4">
        <v>1.71</v>
      </c>
      <c r="DY465" s="4">
        <v>4.8600000000000003</v>
      </c>
      <c r="DZ465" s="4">
        <v>0.78</v>
      </c>
      <c r="EA465" s="4">
        <v>4.8099999999999996</v>
      </c>
      <c r="EB465" s="4">
        <v>0.7</v>
      </c>
      <c r="EC465" s="4">
        <v>7.43</v>
      </c>
      <c r="ED465" s="4">
        <v>3.51</v>
      </c>
      <c r="EM465" s="4">
        <v>23.8</v>
      </c>
      <c r="EO465" s="4">
        <v>35.799999999999997</v>
      </c>
      <c r="EP465" s="4">
        <v>3.8</v>
      </c>
      <c r="FP465" s="1" t="s">
        <v>4869</v>
      </c>
    </row>
    <row r="466" spans="1:172" x14ac:dyDescent="0.35">
      <c r="A466" s="1" t="s">
        <v>4866</v>
      </c>
      <c r="D466" s="1" t="s">
        <v>4867</v>
      </c>
      <c r="E466" s="55">
        <v>40.833333000000003</v>
      </c>
      <c r="F466" s="55">
        <v>40.833333000000003</v>
      </c>
      <c r="G466" s="55">
        <v>115.416667</v>
      </c>
      <c r="H466" s="55">
        <v>115.416667</v>
      </c>
      <c r="L466" s="1" t="s">
        <v>4872</v>
      </c>
      <c r="M466" s="1" t="s">
        <v>2033</v>
      </c>
      <c r="Q466" s="54">
        <v>142.9</v>
      </c>
      <c r="AB466" s="50">
        <v>76.84</v>
      </c>
      <c r="AC466" s="50">
        <v>0.06</v>
      </c>
      <c r="AE466" s="50">
        <v>11.98</v>
      </c>
      <c r="AG466" s="4">
        <v>0.98</v>
      </c>
      <c r="AJ466" s="4">
        <v>0.43</v>
      </c>
      <c r="AK466" s="4">
        <v>7.0000000000000007E-2</v>
      </c>
      <c r="AL466" s="4">
        <v>0.04</v>
      </c>
      <c r="AN466" s="4">
        <v>4.49</v>
      </c>
      <c r="AO466" s="4">
        <v>3.95</v>
      </c>
      <c r="AP466" s="4">
        <v>0.01</v>
      </c>
      <c r="BF466" s="4">
        <v>0.75</v>
      </c>
      <c r="CQ466" s="4">
        <v>79.8</v>
      </c>
      <c r="CR466" s="4">
        <v>23.4</v>
      </c>
      <c r="CW466" s="4">
        <v>247.2</v>
      </c>
      <c r="CX466" s="4">
        <v>18.100000000000001</v>
      </c>
      <c r="CY466" s="4">
        <v>45.6</v>
      </c>
      <c r="CZ466" s="4">
        <v>146.19999999999999</v>
      </c>
      <c r="DA466" s="4">
        <v>47.2</v>
      </c>
      <c r="DN466" s="4">
        <v>28.6</v>
      </c>
      <c r="DO466" s="4">
        <v>26.8</v>
      </c>
      <c r="DP466" s="4">
        <v>67.400000000000006</v>
      </c>
      <c r="DQ466" s="4">
        <v>7.81</v>
      </c>
      <c r="DR466" s="4">
        <v>28.3</v>
      </c>
      <c r="DS466" s="4">
        <v>6.87</v>
      </c>
      <c r="DT466" s="4">
        <v>0.09</v>
      </c>
      <c r="DU466" s="4">
        <v>5.98</v>
      </c>
      <c r="DV466" s="4">
        <v>1.01</v>
      </c>
      <c r="DW466" s="4">
        <v>5.98</v>
      </c>
      <c r="DX466" s="4">
        <v>1.22</v>
      </c>
      <c r="DY466" s="4">
        <v>3.56</v>
      </c>
      <c r="DZ466" s="4">
        <v>0.55000000000000004</v>
      </c>
      <c r="EA466" s="4">
        <v>3.67</v>
      </c>
      <c r="EB466" s="4">
        <v>0.52</v>
      </c>
      <c r="EC466" s="4">
        <v>5.94</v>
      </c>
      <c r="ED466" s="4">
        <v>2.95</v>
      </c>
      <c r="EM466" s="4">
        <v>19.5</v>
      </c>
      <c r="EO466" s="4">
        <v>25.4</v>
      </c>
      <c r="EP466" s="4">
        <v>3.2</v>
      </c>
      <c r="FP466" s="1" t="s">
        <v>4869</v>
      </c>
    </row>
    <row r="467" spans="1:172" x14ac:dyDescent="0.35">
      <c r="A467" s="1" t="s">
        <v>4866</v>
      </c>
      <c r="D467" s="1" t="s">
        <v>4867</v>
      </c>
      <c r="E467" s="55">
        <v>40.833333000000003</v>
      </c>
      <c r="F467" s="55">
        <v>40.833333000000003</v>
      </c>
      <c r="G467" s="55">
        <v>115.416667</v>
      </c>
      <c r="H467" s="55">
        <v>115.416667</v>
      </c>
      <c r="L467" s="1" t="s">
        <v>4873</v>
      </c>
      <c r="M467" s="1" t="s">
        <v>2033</v>
      </c>
      <c r="Q467" s="54">
        <v>142.9</v>
      </c>
      <c r="AB467" s="50">
        <v>77.39</v>
      </c>
      <c r="AC467" s="50">
        <v>7.0000000000000007E-2</v>
      </c>
      <c r="AE467" s="50">
        <v>12.2</v>
      </c>
      <c r="AG467" s="4">
        <v>1.24</v>
      </c>
      <c r="AJ467" s="4">
        <v>0.27</v>
      </c>
      <c r="AK467" s="4">
        <v>7.0000000000000007E-2</v>
      </c>
      <c r="AL467" s="4">
        <v>0.03</v>
      </c>
      <c r="AN467" s="4">
        <v>4.34</v>
      </c>
      <c r="AO467" s="4">
        <v>4.09</v>
      </c>
      <c r="AP467" s="4">
        <v>0.01</v>
      </c>
      <c r="BF467" s="4">
        <v>0.26</v>
      </c>
      <c r="CQ467" s="4">
        <v>33.4</v>
      </c>
      <c r="CR467" s="4">
        <v>22</v>
      </c>
      <c r="CW467" s="4">
        <v>236</v>
      </c>
      <c r="CX467" s="4">
        <v>15.8</v>
      </c>
      <c r="CY467" s="4">
        <v>39.4</v>
      </c>
      <c r="CZ467" s="4">
        <v>149</v>
      </c>
      <c r="DA467" s="4">
        <v>47.6</v>
      </c>
      <c r="DN467" s="4">
        <v>34.6</v>
      </c>
      <c r="DO467" s="4">
        <v>22.2</v>
      </c>
      <c r="DP467" s="4">
        <v>56.5</v>
      </c>
      <c r="DQ467" s="4">
        <v>6.88</v>
      </c>
      <c r="DR467" s="4">
        <v>26.4</v>
      </c>
      <c r="DS467" s="4">
        <v>6.82</v>
      </c>
      <c r="DT467" s="4">
        <v>9.8000000000000004E-2</v>
      </c>
      <c r="DU467" s="4">
        <v>6.01</v>
      </c>
      <c r="DV467" s="4">
        <v>1.2</v>
      </c>
      <c r="DW467" s="4">
        <v>6.82</v>
      </c>
      <c r="DX467" s="4">
        <v>1.36</v>
      </c>
      <c r="DY467" s="4">
        <v>3.85</v>
      </c>
      <c r="DZ467" s="4">
        <v>0.62</v>
      </c>
      <c r="EA467" s="4">
        <v>4.18</v>
      </c>
      <c r="EB467" s="4">
        <v>0.6</v>
      </c>
      <c r="EC467" s="4">
        <v>6.97</v>
      </c>
      <c r="ED467" s="4">
        <v>2.88</v>
      </c>
      <c r="EM467" s="4">
        <v>30.5</v>
      </c>
      <c r="EO467" s="4">
        <v>27.7</v>
      </c>
      <c r="EP467" s="4">
        <v>3.46</v>
      </c>
      <c r="FP467" s="1" t="s">
        <v>4869</v>
      </c>
    </row>
    <row r="468" spans="1:172" x14ac:dyDescent="0.35">
      <c r="A468" s="1" t="s">
        <v>4866</v>
      </c>
      <c r="D468" s="1" t="s">
        <v>4867</v>
      </c>
      <c r="E468" s="55">
        <v>40.833333000000003</v>
      </c>
      <c r="F468" s="55">
        <v>40.833333000000003</v>
      </c>
      <c r="G468" s="55">
        <v>115.416667</v>
      </c>
      <c r="H468" s="55">
        <v>115.416667</v>
      </c>
      <c r="L468" s="1" t="s">
        <v>4874</v>
      </c>
      <c r="M468" s="1" t="s">
        <v>2033</v>
      </c>
      <c r="Q468" s="54">
        <v>142.9</v>
      </c>
      <c r="AB468" s="50">
        <v>76.760000000000005</v>
      </c>
      <c r="AC468" s="50">
        <v>0.06</v>
      </c>
      <c r="AE468" s="50">
        <v>12.26</v>
      </c>
      <c r="AG468" s="4">
        <v>1.24</v>
      </c>
      <c r="AJ468" s="4">
        <v>0.28000000000000003</v>
      </c>
      <c r="AK468" s="4">
        <v>0.06</v>
      </c>
      <c r="AL468" s="4">
        <v>0.04</v>
      </c>
      <c r="AN468" s="4">
        <v>4.53</v>
      </c>
      <c r="AO468" s="4">
        <v>4.13</v>
      </c>
      <c r="AP468" s="4">
        <v>0.02</v>
      </c>
      <c r="BF468" s="4">
        <v>0.18</v>
      </c>
      <c r="CQ468" s="4">
        <v>42.3</v>
      </c>
      <c r="CR468" s="4">
        <v>22.7</v>
      </c>
      <c r="CW468" s="4">
        <v>284</v>
      </c>
      <c r="CX468" s="4">
        <v>11</v>
      </c>
      <c r="CY468" s="4">
        <v>29.1</v>
      </c>
      <c r="CZ468" s="4">
        <v>112</v>
      </c>
      <c r="DA468" s="4">
        <v>40</v>
      </c>
      <c r="DN468" s="4">
        <v>36</v>
      </c>
      <c r="DO468" s="4">
        <v>16.899999999999999</v>
      </c>
      <c r="DP468" s="4">
        <v>38.299999999999997</v>
      </c>
      <c r="DQ468" s="4">
        <v>5.71</v>
      </c>
      <c r="DR468" s="4">
        <v>22.4</v>
      </c>
      <c r="DS468" s="4">
        <v>5.79</v>
      </c>
      <c r="DT468" s="4">
        <v>6.4000000000000001E-2</v>
      </c>
      <c r="DU468" s="4">
        <v>4.79</v>
      </c>
      <c r="DV468" s="4">
        <v>0.98</v>
      </c>
      <c r="DW468" s="4">
        <v>5.23</v>
      </c>
      <c r="DX468" s="4">
        <v>1.06</v>
      </c>
      <c r="DY468" s="4">
        <v>2.84</v>
      </c>
      <c r="DZ468" s="4">
        <v>0.46</v>
      </c>
      <c r="EA468" s="4">
        <v>3.23</v>
      </c>
      <c r="EB468" s="4">
        <v>0.45</v>
      </c>
      <c r="EC468" s="4">
        <v>5.61</v>
      </c>
      <c r="ED468" s="4">
        <v>3.07</v>
      </c>
      <c r="EM468" s="4">
        <v>23.2</v>
      </c>
      <c r="EO468" s="4">
        <v>21.1</v>
      </c>
      <c r="EP468" s="4">
        <v>2.9</v>
      </c>
      <c r="FP468" s="1" t="s">
        <v>4869</v>
      </c>
    </row>
    <row r="469" spans="1:172" x14ac:dyDescent="0.35">
      <c r="A469" s="1" t="s">
        <v>4866</v>
      </c>
      <c r="D469" s="1" t="s">
        <v>4867</v>
      </c>
      <c r="E469" s="55">
        <v>40.833333000000003</v>
      </c>
      <c r="F469" s="55">
        <v>40.833333000000003</v>
      </c>
      <c r="G469" s="55">
        <v>115.416667</v>
      </c>
      <c r="H469" s="55">
        <v>115.416667</v>
      </c>
      <c r="L469" s="1" t="s">
        <v>4875</v>
      </c>
      <c r="M469" s="1" t="s">
        <v>2033</v>
      </c>
      <c r="Q469" s="54">
        <v>142.9</v>
      </c>
      <c r="AB469" s="50">
        <v>77.28</v>
      </c>
      <c r="AC469" s="50">
        <v>7.0000000000000007E-2</v>
      </c>
      <c r="AE469" s="50">
        <v>12.23</v>
      </c>
      <c r="AG469" s="4">
        <v>1.1499999999999999</v>
      </c>
      <c r="AJ469" s="4">
        <v>0.19</v>
      </c>
      <c r="AK469" s="4">
        <v>0.06</v>
      </c>
      <c r="AL469" s="4">
        <v>0.04</v>
      </c>
      <c r="AN469" s="4">
        <v>4.62</v>
      </c>
      <c r="AO469" s="4">
        <v>3.96</v>
      </c>
      <c r="AP469" s="4">
        <v>0.01</v>
      </c>
      <c r="BF469" s="4">
        <v>0.22</v>
      </c>
      <c r="CQ469" s="4">
        <v>42</v>
      </c>
      <c r="CR469" s="4">
        <v>22.2</v>
      </c>
      <c r="CW469" s="4">
        <v>267</v>
      </c>
      <c r="CX469" s="4">
        <v>15.8</v>
      </c>
      <c r="CY469" s="4">
        <v>13.4</v>
      </c>
      <c r="CZ469" s="4">
        <v>154</v>
      </c>
      <c r="DA469" s="4">
        <v>54.6</v>
      </c>
      <c r="DN469" s="4">
        <v>31.9</v>
      </c>
      <c r="DO469" s="4">
        <v>15.5</v>
      </c>
      <c r="DP469" s="4">
        <v>40</v>
      </c>
      <c r="DQ469" s="4">
        <v>4.3899999999999997</v>
      </c>
      <c r="DR469" s="4">
        <v>15.6</v>
      </c>
      <c r="DS469" s="4">
        <v>3.09</v>
      </c>
      <c r="DT469" s="4">
        <v>5.8000000000000003E-2</v>
      </c>
      <c r="DU469" s="4">
        <v>2.2200000000000002</v>
      </c>
      <c r="DV469" s="4">
        <v>0.42</v>
      </c>
      <c r="DW469" s="4">
        <v>2.5</v>
      </c>
      <c r="DX469" s="4">
        <v>0.56000000000000005</v>
      </c>
      <c r="DY469" s="4">
        <v>1.76</v>
      </c>
      <c r="DZ469" s="4">
        <v>0.32</v>
      </c>
      <c r="EA469" s="4">
        <v>2.42</v>
      </c>
      <c r="EB469" s="4">
        <v>0.36</v>
      </c>
      <c r="EC469" s="4">
        <v>7.72</v>
      </c>
      <c r="ED469" s="4">
        <v>3.57</v>
      </c>
      <c r="EM469" s="4">
        <v>26.5</v>
      </c>
      <c r="EO469" s="4">
        <v>25</v>
      </c>
      <c r="EP469" s="4">
        <v>4.17</v>
      </c>
      <c r="FP469" s="1" t="s">
        <v>4869</v>
      </c>
    </row>
    <row r="470" spans="1:172" x14ac:dyDescent="0.35">
      <c r="A470" s="1" t="s">
        <v>4866</v>
      </c>
      <c r="D470" s="1" t="s">
        <v>4867</v>
      </c>
      <c r="E470" s="55">
        <v>40.833333000000003</v>
      </c>
      <c r="F470" s="55">
        <v>40.833333000000003</v>
      </c>
      <c r="G470" s="55">
        <v>115.416667</v>
      </c>
      <c r="H470" s="55">
        <v>115.416667</v>
      </c>
      <c r="L470" s="1" t="s">
        <v>4876</v>
      </c>
      <c r="M470" s="1" t="s">
        <v>2033</v>
      </c>
      <c r="Q470" s="54">
        <v>142.9</v>
      </c>
      <c r="AB470" s="50">
        <v>74.680000000000007</v>
      </c>
      <c r="AC470" s="50">
        <v>0.13</v>
      </c>
      <c r="AE470" s="50">
        <v>13.03</v>
      </c>
      <c r="AG470" s="4">
        <v>1.47</v>
      </c>
      <c r="AJ470" s="4">
        <v>0.41</v>
      </c>
      <c r="AK470" s="4">
        <v>0.17</v>
      </c>
      <c r="AL470" s="4">
        <v>0.03</v>
      </c>
      <c r="AN470" s="4">
        <v>4.92</v>
      </c>
      <c r="AO470" s="4">
        <v>4.12</v>
      </c>
      <c r="AP470" s="4">
        <v>0.03</v>
      </c>
      <c r="BF470" s="4">
        <v>0.32</v>
      </c>
      <c r="CQ470" s="4">
        <v>17.899999999999999</v>
      </c>
      <c r="CR470" s="4">
        <v>21.5</v>
      </c>
      <c r="CW470" s="4">
        <v>253</v>
      </c>
      <c r="CX470" s="4">
        <v>109</v>
      </c>
      <c r="CY470" s="4">
        <v>18.899999999999999</v>
      </c>
      <c r="CZ470" s="4">
        <v>154</v>
      </c>
      <c r="DA470" s="4">
        <v>28.9</v>
      </c>
      <c r="DN470" s="4">
        <v>318</v>
      </c>
      <c r="DO470" s="4">
        <v>35.799999999999997</v>
      </c>
      <c r="DP470" s="4">
        <v>80.7</v>
      </c>
      <c r="DQ470" s="4">
        <v>8.35</v>
      </c>
      <c r="DR470" s="4">
        <v>28.9</v>
      </c>
      <c r="DS470" s="4">
        <v>5.27</v>
      </c>
      <c r="DT470" s="4">
        <v>0.34</v>
      </c>
      <c r="DU470" s="4">
        <v>3.96</v>
      </c>
      <c r="DV470" s="4">
        <v>0.67</v>
      </c>
      <c r="DW470" s="4">
        <v>3.57</v>
      </c>
      <c r="DX470" s="4">
        <v>0.73</v>
      </c>
      <c r="DY470" s="4">
        <v>2.02</v>
      </c>
      <c r="DZ470" s="4">
        <v>0.35</v>
      </c>
      <c r="EA470" s="4">
        <v>2.23</v>
      </c>
      <c r="EB470" s="4">
        <v>0.3</v>
      </c>
      <c r="EC470" s="4">
        <v>5.73</v>
      </c>
      <c r="ED470" s="4">
        <v>2.3199999999999998</v>
      </c>
      <c r="EM470" s="4">
        <v>31.1</v>
      </c>
      <c r="EO470" s="4">
        <v>25.3</v>
      </c>
      <c r="EP470" s="4">
        <v>3.56</v>
      </c>
      <c r="FP470" s="1" t="s">
        <v>4869</v>
      </c>
    </row>
    <row r="471" spans="1:172" x14ac:dyDescent="0.35">
      <c r="A471" s="1" t="s">
        <v>4877</v>
      </c>
      <c r="D471" s="1" t="s">
        <v>4878</v>
      </c>
      <c r="E471" s="55">
        <v>40.319361000000001</v>
      </c>
      <c r="F471" s="55">
        <v>40.319361000000001</v>
      </c>
      <c r="G471" s="55">
        <v>116.33985800000001</v>
      </c>
      <c r="H471" s="55">
        <v>116.33985800000001</v>
      </c>
      <c r="L471" s="1" t="s">
        <v>4879</v>
      </c>
      <c r="M471" s="1" t="s">
        <v>979</v>
      </c>
      <c r="N471" s="1">
        <v>124</v>
      </c>
      <c r="O471" s="1">
        <v>129</v>
      </c>
      <c r="Q471" s="54">
        <v>127</v>
      </c>
      <c r="AB471" s="50">
        <v>47.49</v>
      </c>
      <c r="AC471" s="50">
        <v>1.51</v>
      </c>
      <c r="AE471" s="50">
        <v>16.600000000000001</v>
      </c>
      <c r="AI471" s="4">
        <v>10.97756</v>
      </c>
      <c r="AJ471" s="4">
        <v>10.53</v>
      </c>
      <c r="AK471" s="4">
        <v>7.6</v>
      </c>
      <c r="AL471" s="4">
        <v>0.11</v>
      </c>
      <c r="AN471" s="4">
        <v>0.61</v>
      </c>
      <c r="AO471" s="4">
        <v>2.97</v>
      </c>
      <c r="AP471" s="4">
        <v>0.2</v>
      </c>
      <c r="BF471" s="4">
        <v>0.92</v>
      </c>
      <c r="BT471" s="4">
        <v>5.77</v>
      </c>
      <c r="CH471" s="4">
        <v>23.1</v>
      </c>
      <c r="CJ471" s="4">
        <v>264</v>
      </c>
      <c r="CK471" s="4">
        <v>218</v>
      </c>
      <c r="CN471" s="4">
        <v>53.3</v>
      </c>
      <c r="CO471" s="4">
        <v>148</v>
      </c>
      <c r="CP471" s="4">
        <v>70.099999999999994</v>
      </c>
      <c r="CQ471" s="4">
        <v>83.8</v>
      </c>
      <c r="CR471" s="4">
        <v>18.600000000000001</v>
      </c>
      <c r="CW471" s="4">
        <v>7.45</v>
      </c>
      <c r="CX471" s="4">
        <v>1236</v>
      </c>
      <c r="CY471" s="4">
        <v>9.67</v>
      </c>
      <c r="CZ471" s="4">
        <v>49.8</v>
      </c>
      <c r="DA471" s="4">
        <v>4.92</v>
      </c>
      <c r="DM471" s="4">
        <v>0.09</v>
      </c>
      <c r="DN471" s="4">
        <v>474</v>
      </c>
      <c r="DO471" s="4">
        <v>12.6</v>
      </c>
      <c r="DP471" s="4">
        <v>27.5</v>
      </c>
      <c r="DQ471" s="4">
        <v>3.26</v>
      </c>
      <c r="DR471" s="4">
        <v>14.6</v>
      </c>
      <c r="DS471" s="4">
        <v>3.17</v>
      </c>
      <c r="DT471" s="4">
        <v>1.1399999999999999</v>
      </c>
      <c r="DU471" s="4">
        <v>2.9</v>
      </c>
      <c r="DV471" s="4">
        <v>0.36</v>
      </c>
      <c r="DW471" s="4">
        <v>1.87</v>
      </c>
      <c r="DX471" s="4">
        <v>0.37</v>
      </c>
      <c r="DY471" s="4">
        <v>0.87</v>
      </c>
      <c r="DZ471" s="4">
        <v>0.11</v>
      </c>
      <c r="EA471" s="4">
        <v>0.69</v>
      </c>
      <c r="EB471" s="4">
        <v>0.11</v>
      </c>
      <c r="EC471" s="4">
        <v>1.33</v>
      </c>
      <c r="ED471" s="4">
        <v>0.28000000000000003</v>
      </c>
      <c r="EM471" s="4">
        <v>3.22</v>
      </c>
      <c r="EO471" s="4">
        <v>0.46</v>
      </c>
      <c r="EP471" s="4">
        <v>0.13</v>
      </c>
      <c r="FP471" s="1" t="s">
        <v>4880</v>
      </c>
    </row>
    <row r="472" spans="1:172" x14ac:dyDescent="0.35">
      <c r="A472" s="1" t="s">
        <v>4877</v>
      </c>
      <c r="D472" s="1" t="s">
        <v>4878</v>
      </c>
      <c r="E472" s="55">
        <v>40.319361000000001</v>
      </c>
      <c r="F472" s="55">
        <v>40.319361000000001</v>
      </c>
      <c r="G472" s="55">
        <v>116.33985800000001</v>
      </c>
      <c r="H472" s="55">
        <v>116.33985800000001</v>
      </c>
      <c r="L472" s="1" t="s">
        <v>4881</v>
      </c>
      <c r="M472" s="1" t="s">
        <v>2554</v>
      </c>
      <c r="N472" s="1">
        <v>124</v>
      </c>
      <c r="O472" s="1">
        <v>129</v>
      </c>
      <c r="Q472" s="54">
        <v>127</v>
      </c>
      <c r="AB472" s="50">
        <v>45.19</v>
      </c>
      <c r="AC472" s="50">
        <v>3</v>
      </c>
      <c r="AE472" s="50">
        <v>15.92</v>
      </c>
      <c r="AI472" s="4">
        <v>12.273272</v>
      </c>
      <c r="AJ472" s="4">
        <v>8.83</v>
      </c>
      <c r="AK472" s="4">
        <v>5.21</v>
      </c>
      <c r="AL472" s="4">
        <v>0.17</v>
      </c>
      <c r="AN472" s="4">
        <v>1.64</v>
      </c>
      <c r="AO472" s="4">
        <v>3.98</v>
      </c>
      <c r="AP472" s="4">
        <v>1.75</v>
      </c>
      <c r="BF472" s="4">
        <v>1.1200000000000001</v>
      </c>
      <c r="BT472" s="4">
        <v>13.5</v>
      </c>
      <c r="CH472" s="4">
        <v>20.6</v>
      </c>
      <c r="CJ472" s="4">
        <v>205</v>
      </c>
      <c r="CK472" s="4">
        <v>6.63</v>
      </c>
      <c r="CN472" s="4">
        <v>28.3</v>
      </c>
      <c r="CO472" s="4">
        <v>7.2</v>
      </c>
      <c r="CP472" s="4">
        <v>28.3</v>
      </c>
      <c r="CQ472" s="4">
        <v>150</v>
      </c>
      <c r="CR472" s="4">
        <v>23.3</v>
      </c>
      <c r="CW472" s="4">
        <v>28.5</v>
      </c>
      <c r="CX472" s="4">
        <v>1541</v>
      </c>
      <c r="CY472" s="4">
        <v>37.1</v>
      </c>
      <c r="CZ472" s="4">
        <v>136</v>
      </c>
      <c r="DA472" s="4">
        <v>27.5</v>
      </c>
      <c r="DM472" s="4">
        <v>0.41</v>
      </c>
      <c r="DN472" s="4">
        <v>1250</v>
      </c>
      <c r="DO472" s="4">
        <v>83.1</v>
      </c>
      <c r="DP472" s="4">
        <v>150</v>
      </c>
      <c r="DQ472" s="4">
        <v>20</v>
      </c>
      <c r="DR472" s="4">
        <v>84.6</v>
      </c>
      <c r="DS472" s="4">
        <v>15.3</v>
      </c>
      <c r="DT472" s="4">
        <v>3.94</v>
      </c>
      <c r="DU472" s="4">
        <v>13</v>
      </c>
      <c r="DV472" s="4">
        <v>1.5</v>
      </c>
      <c r="DW472" s="4">
        <v>7.21</v>
      </c>
      <c r="DX472" s="4">
        <v>1.34</v>
      </c>
      <c r="DY472" s="4">
        <v>3.2</v>
      </c>
      <c r="DZ472" s="4">
        <v>0.42</v>
      </c>
      <c r="EA472" s="4">
        <v>2.42</v>
      </c>
      <c r="EB472" s="4">
        <v>0.36</v>
      </c>
      <c r="EC472" s="4">
        <v>3.31</v>
      </c>
      <c r="ED472" s="4">
        <v>1.32</v>
      </c>
      <c r="EM472" s="4">
        <v>8.2799999999999994</v>
      </c>
      <c r="EO472" s="4">
        <v>1.65</v>
      </c>
      <c r="EP472" s="4">
        <v>0.63</v>
      </c>
      <c r="FP472" s="1" t="s">
        <v>4880</v>
      </c>
    </row>
    <row r="473" spans="1:172" x14ac:dyDescent="0.35">
      <c r="A473" s="1" t="s">
        <v>4877</v>
      </c>
      <c r="D473" s="1" t="s">
        <v>4878</v>
      </c>
      <c r="E473" s="55">
        <v>40.319361000000001</v>
      </c>
      <c r="F473" s="55">
        <v>40.319361000000001</v>
      </c>
      <c r="G473" s="55">
        <v>116.33985800000001</v>
      </c>
      <c r="H473" s="55">
        <v>116.33985800000001</v>
      </c>
      <c r="L473" s="1" t="s">
        <v>4882</v>
      </c>
      <c r="M473" s="1" t="s">
        <v>2498</v>
      </c>
      <c r="N473" s="1">
        <v>124</v>
      </c>
      <c r="O473" s="1">
        <v>129</v>
      </c>
      <c r="Q473" s="54">
        <v>127</v>
      </c>
      <c r="AB473" s="50">
        <v>59.26</v>
      </c>
      <c r="AC473" s="50">
        <v>0.88</v>
      </c>
      <c r="AE473" s="50">
        <v>19.32</v>
      </c>
      <c r="AI473" s="4">
        <v>4.1030879999999996</v>
      </c>
      <c r="AJ473" s="4">
        <v>3.67</v>
      </c>
      <c r="AK473" s="4">
        <v>1.44</v>
      </c>
      <c r="AL473" s="4">
        <v>0.06</v>
      </c>
      <c r="AN473" s="4">
        <v>4.3499999999999996</v>
      </c>
      <c r="AO473" s="4">
        <v>5.31</v>
      </c>
      <c r="AP473" s="4">
        <v>0.42</v>
      </c>
      <c r="BF473" s="4">
        <v>0.53</v>
      </c>
      <c r="BT473" s="4">
        <v>18.399999999999999</v>
      </c>
      <c r="CH473" s="4">
        <v>5</v>
      </c>
      <c r="CJ473" s="4">
        <v>46.6</v>
      </c>
      <c r="CK473" s="4">
        <v>2.57</v>
      </c>
      <c r="CN473" s="4">
        <v>7.38</v>
      </c>
      <c r="CO473" s="4">
        <v>2.72</v>
      </c>
      <c r="CP473" s="4">
        <v>10.3</v>
      </c>
      <c r="CQ473" s="4">
        <v>70.599999999999994</v>
      </c>
      <c r="CR473" s="4">
        <v>22.3</v>
      </c>
      <c r="CW473" s="4">
        <v>59</v>
      </c>
      <c r="CX473" s="4">
        <v>1348</v>
      </c>
      <c r="CY473" s="4">
        <v>15.4</v>
      </c>
      <c r="CZ473" s="4">
        <v>298</v>
      </c>
      <c r="DA473" s="4">
        <v>18.899999999999999</v>
      </c>
      <c r="DM473" s="4">
        <v>0.66</v>
      </c>
      <c r="DN473" s="4">
        <v>4098</v>
      </c>
      <c r="DO473" s="4">
        <v>49.9</v>
      </c>
      <c r="DP473" s="4">
        <v>89.4</v>
      </c>
      <c r="DQ473" s="4">
        <v>9.1</v>
      </c>
      <c r="DR473" s="4">
        <v>34.9</v>
      </c>
      <c r="DS473" s="4">
        <v>5.8</v>
      </c>
      <c r="DT473" s="4">
        <v>3.62</v>
      </c>
      <c r="DU473" s="4">
        <v>5.14</v>
      </c>
      <c r="DV473" s="4">
        <v>0.57999999999999996</v>
      </c>
      <c r="DW473" s="4">
        <v>2.82</v>
      </c>
      <c r="DX473" s="4">
        <v>0.54</v>
      </c>
      <c r="DY473" s="4">
        <v>1.38</v>
      </c>
      <c r="DZ473" s="4">
        <v>0.2</v>
      </c>
      <c r="EA473" s="4">
        <v>1.18</v>
      </c>
      <c r="EB473" s="4">
        <v>0.19</v>
      </c>
      <c r="EC473" s="4">
        <v>6.05</v>
      </c>
      <c r="ED473" s="4">
        <v>0.98</v>
      </c>
      <c r="EM473" s="4">
        <v>22.8</v>
      </c>
      <c r="EO473" s="4">
        <v>3.09</v>
      </c>
      <c r="EP473" s="4">
        <v>0.9</v>
      </c>
      <c r="FP473" s="1" t="s">
        <v>4880</v>
      </c>
    </row>
    <row r="474" spans="1:172" x14ac:dyDescent="0.35">
      <c r="A474" s="1" t="s">
        <v>4877</v>
      </c>
      <c r="D474" s="1" t="s">
        <v>4878</v>
      </c>
      <c r="E474" s="55">
        <v>40.319361000000001</v>
      </c>
      <c r="F474" s="55">
        <v>40.319361000000001</v>
      </c>
      <c r="G474" s="55">
        <v>116.33985800000001</v>
      </c>
      <c r="H474" s="55">
        <v>116.33985800000001</v>
      </c>
      <c r="L474" s="1" t="s">
        <v>4883</v>
      </c>
      <c r="M474" s="1" t="s">
        <v>2033</v>
      </c>
      <c r="N474" s="1">
        <v>124</v>
      </c>
      <c r="O474" s="1">
        <v>129</v>
      </c>
      <c r="Q474" s="54">
        <v>127</v>
      </c>
      <c r="AB474" s="50">
        <v>74.599999999999994</v>
      </c>
      <c r="AC474" s="50">
        <v>0.09</v>
      </c>
      <c r="AE474" s="50">
        <v>14.1</v>
      </c>
      <c r="AI474" s="4">
        <v>0.98078200000000015</v>
      </c>
      <c r="AJ474" s="4">
        <v>0.24</v>
      </c>
      <c r="AK474" s="4">
        <v>0.01</v>
      </c>
      <c r="AL474" s="4">
        <v>0.02</v>
      </c>
      <c r="AN474" s="4">
        <v>4.42</v>
      </c>
      <c r="AO474" s="4">
        <v>5.08</v>
      </c>
      <c r="AP474" s="4">
        <v>0.01</v>
      </c>
      <c r="BF474" s="4">
        <v>0.21</v>
      </c>
      <c r="BT474" s="4">
        <v>29</v>
      </c>
      <c r="CH474" s="4">
        <v>1</v>
      </c>
      <c r="CJ474" s="4">
        <v>2.02</v>
      </c>
      <c r="CK474" s="4">
        <v>21.7</v>
      </c>
      <c r="CN474" s="4">
        <v>0.14000000000000001</v>
      </c>
      <c r="CO474" s="4">
        <v>2.88</v>
      </c>
      <c r="CP474" s="4">
        <v>0.94</v>
      </c>
      <c r="CQ474" s="4">
        <v>41.7</v>
      </c>
      <c r="CR474" s="4">
        <v>20.2</v>
      </c>
      <c r="CW474" s="4">
        <v>184</v>
      </c>
      <c r="CX474" s="4">
        <v>8.2100000000000009</v>
      </c>
      <c r="CY474" s="4">
        <v>7.92</v>
      </c>
      <c r="CZ474" s="4">
        <v>162</v>
      </c>
      <c r="DA474" s="4">
        <v>50.8</v>
      </c>
      <c r="DM474" s="4">
        <v>0.86</v>
      </c>
      <c r="DN474" s="4">
        <v>16.5</v>
      </c>
      <c r="DO474" s="4">
        <v>29.2</v>
      </c>
      <c r="DP474" s="4">
        <v>52.2</v>
      </c>
      <c r="DQ474" s="4">
        <v>3.73</v>
      </c>
      <c r="DR474" s="4">
        <v>9.3800000000000008</v>
      </c>
      <c r="DS474" s="4">
        <v>1.1299999999999999</v>
      </c>
      <c r="DT474" s="4">
        <v>0.08</v>
      </c>
      <c r="DU474" s="4">
        <v>1.31</v>
      </c>
      <c r="DV474" s="4">
        <v>0.15</v>
      </c>
      <c r="DW474" s="4">
        <v>0.91</v>
      </c>
      <c r="DX474" s="4">
        <v>0.23</v>
      </c>
      <c r="DY474" s="4">
        <v>0.79</v>
      </c>
      <c r="DZ474" s="4">
        <v>0.16</v>
      </c>
      <c r="EA474" s="4">
        <v>1.3</v>
      </c>
      <c r="EB474" s="4">
        <v>0.23</v>
      </c>
      <c r="EC474" s="4">
        <v>7.26</v>
      </c>
      <c r="ED474" s="4">
        <v>3.38</v>
      </c>
      <c r="EM474" s="4">
        <v>38.799999999999997</v>
      </c>
      <c r="EO474" s="4">
        <v>30.9</v>
      </c>
      <c r="EP474" s="4">
        <v>4.6100000000000003</v>
      </c>
      <c r="FP474" s="1" t="s">
        <v>4880</v>
      </c>
    </row>
    <row r="475" spans="1:172" x14ac:dyDescent="0.35">
      <c r="A475" s="1" t="s">
        <v>4877</v>
      </c>
      <c r="D475" s="1" t="s">
        <v>4878</v>
      </c>
      <c r="E475" s="55">
        <v>40.319361000000001</v>
      </c>
      <c r="F475" s="55">
        <v>40.319361000000001</v>
      </c>
      <c r="G475" s="55">
        <v>116.33985800000001</v>
      </c>
      <c r="H475" s="55">
        <v>116.33985800000001</v>
      </c>
      <c r="L475" s="1" t="s">
        <v>4884</v>
      </c>
      <c r="M475" s="1" t="s">
        <v>975</v>
      </c>
      <c r="N475" s="1">
        <v>124</v>
      </c>
      <c r="O475" s="1">
        <v>129</v>
      </c>
      <c r="Q475" s="54">
        <v>127</v>
      </c>
      <c r="AB475" s="50">
        <v>54.79</v>
      </c>
      <c r="AC475" s="50">
        <v>1.59</v>
      </c>
      <c r="AE475" s="50">
        <v>16.940000000000001</v>
      </c>
      <c r="AI475" s="4">
        <v>7.8912459999999998</v>
      </c>
      <c r="AJ475" s="4">
        <v>5.66</v>
      </c>
      <c r="AK475" s="4">
        <v>3.06</v>
      </c>
      <c r="AL475" s="4">
        <v>0.13</v>
      </c>
      <c r="AN475" s="4">
        <v>3.14</v>
      </c>
      <c r="AO475" s="4">
        <v>5.38</v>
      </c>
      <c r="AP475" s="4">
        <v>0.59</v>
      </c>
      <c r="BF475" s="4">
        <v>0.77</v>
      </c>
      <c r="BT475" s="4">
        <v>14</v>
      </c>
      <c r="CH475" s="4">
        <v>13</v>
      </c>
      <c r="CJ475" s="4">
        <v>138</v>
      </c>
      <c r="CK475" s="4">
        <v>22.2</v>
      </c>
      <c r="CN475" s="4">
        <v>19.899999999999999</v>
      </c>
      <c r="CO475" s="4">
        <v>17.399999999999999</v>
      </c>
      <c r="CP475" s="4">
        <v>22.5</v>
      </c>
      <c r="CQ475" s="4">
        <v>104</v>
      </c>
      <c r="CR475" s="4">
        <v>23</v>
      </c>
      <c r="CW475" s="4">
        <v>43.2</v>
      </c>
      <c r="CX475" s="4">
        <v>827</v>
      </c>
      <c r="CY475" s="4">
        <v>23.5</v>
      </c>
      <c r="CZ475" s="4">
        <v>127</v>
      </c>
      <c r="DA475" s="4">
        <v>21.3</v>
      </c>
      <c r="DM475" s="4">
        <v>0.48</v>
      </c>
      <c r="DN475" s="4">
        <v>1667</v>
      </c>
      <c r="DO475" s="4">
        <v>55.3</v>
      </c>
      <c r="DP475" s="4">
        <v>107</v>
      </c>
      <c r="DQ475" s="4">
        <v>11.5</v>
      </c>
      <c r="DR475" s="4">
        <v>46.1</v>
      </c>
      <c r="DS475" s="4">
        <v>8.34</v>
      </c>
      <c r="DT475" s="4">
        <v>2.6</v>
      </c>
      <c r="DU475" s="4">
        <v>7.36</v>
      </c>
      <c r="DV475" s="4">
        <v>0.87</v>
      </c>
      <c r="DW475" s="4">
        <v>4.46</v>
      </c>
      <c r="DX475" s="4">
        <v>0.85</v>
      </c>
      <c r="DY475" s="4">
        <v>2.12</v>
      </c>
      <c r="DZ475" s="4">
        <v>0.28999999999999998</v>
      </c>
      <c r="EA475" s="4">
        <v>1.76</v>
      </c>
      <c r="EB475" s="4">
        <v>0.25</v>
      </c>
      <c r="EC475" s="4">
        <v>2.97</v>
      </c>
      <c r="ED475" s="4">
        <v>1.1100000000000001</v>
      </c>
      <c r="EM475" s="4">
        <v>18.600000000000001</v>
      </c>
      <c r="EO475" s="4">
        <v>2.54</v>
      </c>
      <c r="EP475" s="4">
        <v>0.71</v>
      </c>
      <c r="FP475" s="1" t="s">
        <v>4880</v>
      </c>
    </row>
    <row r="476" spans="1:172" x14ac:dyDescent="0.35">
      <c r="A476" s="1" t="s">
        <v>4877</v>
      </c>
      <c r="D476" s="1" t="s">
        <v>4878</v>
      </c>
      <c r="E476" s="55">
        <v>40.319361000000001</v>
      </c>
      <c r="F476" s="55">
        <v>40.319361000000001</v>
      </c>
      <c r="G476" s="55">
        <v>116.33985800000001</v>
      </c>
      <c r="H476" s="55">
        <v>116.33985800000001</v>
      </c>
      <c r="L476" s="1" t="s">
        <v>4885</v>
      </c>
      <c r="M476" s="1" t="s">
        <v>979</v>
      </c>
      <c r="N476" s="1">
        <v>124</v>
      </c>
      <c r="O476" s="1">
        <v>129</v>
      </c>
      <c r="Q476" s="54">
        <v>127</v>
      </c>
      <c r="AB476" s="50">
        <v>48.49</v>
      </c>
      <c r="AC476" s="50">
        <v>2.54</v>
      </c>
      <c r="AE476" s="50">
        <v>17.850000000000001</v>
      </c>
      <c r="AI476" s="4">
        <v>9.6998440000000006</v>
      </c>
      <c r="AJ476" s="4">
        <v>8.33</v>
      </c>
      <c r="AK476" s="4">
        <v>4.29</v>
      </c>
      <c r="AL476" s="4">
        <v>0.14000000000000001</v>
      </c>
      <c r="AN476" s="4">
        <v>1.4</v>
      </c>
      <c r="AO476" s="4">
        <v>4.59</v>
      </c>
      <c r="AP476" s="4">
        <v>1.05</v>
      </c>
      <c r="BF476" s="4">
        <v>0.39</v>
      </c>
      <c r="CH476" s="4">
        <v>18.3</v>
      </c>
      <c r="CJ476" s="4">
        <v>124</v>
      </c>
      <c r="CK476" s="4">
        <v>20</v>
      </c>
      <c r="CN476" s="4">
        <v>34</v>
      </c>
      <c r="CO476" s="4">
        <v>19</v>
      </c>
      <c r="CW476" s="4">
        <v>19</v>
      </c>
      <c r="CX476" s="4">
        <v>1666</v>
      </c>
      <c r="CY476" s="4">
        <v>26</v>
      </c>
      <c r="CZ476" s="4">
        <v>129</v>
      </c>
      <c r="DA476" s="4">
        <v>28</v>
      </c>
      <c r="DN476" s="4">
        <v>1199</v>
      </c>
      <c r="DO476" s="4">
        <v>63.3</v>
      </c>
      <c r="DP476" s="4">
        <v>116</v>
      </c>
      <c r="DR476" s="4">
        <v>58.9</v>
      </c>
      <c r="DS476" s="4">
        <v>10.9</v>
      </c>
      <c r="DT476" s="4">
        <v>3.44</v>
      </c>
      <c r="DV476" s="4">
        <v>1.1200000000000001</v>
      </c>
      <c r="EA476" s="4">
        <v>2.2599999999999998</v>
      </c>
      <c r="EB476" s="4">
        <v>0.37</v>
      </c>
      <c r="EC476" s="4">
        <v>2.5099999999999998</v>
      </c>
      <c r="ED476" s="4">
        <v>1.39</v>
      </c>
      <c r="EO476" s="4">
        <v>1.02</v>
      </c>
      <c r="EP476" s="4">
        <v>0.82</v>
      </c>
      <c r="FP476" s="1" t="s">
        <v>4880</v>
      </c>
    </row>
    <row r="477" spans="1:172" x14ac:dyDescent="0.35">
      <c r="A477" s="1" t="s">
        <v>4877</v>
      </c>
      <c r="D477" s="1" t="s">
        <v>4878</v>
      </c>
      <c r="E477" s="55">
        <v>40.319361000000001</v>
      </c>
      <c r="F477" s="55">
        <v>40.319361000000001</v>
      </c>
      <c r="G477" s="55">
        <v>116.33985800000001</v>
      </c>
      <c r="H477" s="55">
        <v>116.33985800000001</v>
      </c>
      <c r="L477" s="1" t="s">
        <v>4886</v>
      </c>
      <c r="M477" s="1" t="s">
        <v>979</v>
      </c>
      <c r="N477" s="1">
        <v>124</v>
      </c>
      <c r="O477" s="1">
        <v>129</v>
      </c>
      <c r="Q477" s="54">
        <v>127</v>
      </c>
      <c r="AB477" s="50">
        <v>46.51</v>
      </c>
      <c r="AC477" s="50">
        <v>2.39</v>
      </c>
      <c r="AE477" s="50">
        <v>16.57</v>
      </c>
      <c r="AI477" s="4">
        <v>11.11253</v>
      </c>
      <c r="AJ477" s="4">
        <v>8.0500000000000007</v>
      </c>
      <c r="AK477" s="4">
        <v>5.61</v>
      </c>
      <c r="AL477" s="4">
        <v>0.13</v>
      </c>
      <c r="AN477" s="4">
        <v>1.88</v>
      </c>
      <c r="AO477" s="4">
        <v>4.09</v>
      </c>
      <c r="AP477" s="4">
        <v>1.38</v>
      </c>
      <c r="BF477" s="4">
        <v>0.68</v>
      </c>
      <c r="CH477" s="4">
        <v>16.399999999999999</v>
      </c>
      <c r="CJ477" s="4">
        <v>185</v>
      </c>
      <c r="CK477" s="4">
        <v>54</v>
      </c>
      <c r="CN477" s="4">
        <v>44</v>
      </c>
      <c r="CO477" s="4">
        <v>57</v>
      </c>
      <c r="CW477" s="4">
        <v>29</v>
      </c>
      <c r="CX477" s="4">
        <v>1875</v>
      </c>
      <c r="CY477" s="4">
        <v>25</v>
      </c>
      <c r="CZ477" s="4">
        <v>134</v>
      </c>
      <c r="DA477" s="4">
        <v>21</v>
      </c>
      <c r="DN477" s="4">
        <v>1763</v>
      </c>
      <c r="DO477" s="4">
        <v>79.599999999999994</v>
      </c>
      <c r="DP477" s="4">
        <v>155</v>
      </c>
      <c r="DR477" s="4">
        <v>77.3</v>
      </c>
      <c r="DS477" s="4">
        <v>12.2</v>
      </c>
      <c r="DT477" s="4">
        <v>3.79</v>
      </c>
      <c r="DV477" s="4">
        <v>1.1200000000000001</v>
      </c>
      <c r="EA477" s="4">
        <v>2.0699999999999998</v>
      </c>
      <c r="EB477" s="4">
        <v>0.25</v>
      </c>
      <c r="EC477" s="4">
        <v>2.44</v>
      </c>
      <c r="ED477" s="4">
        <v>0.92</v>
      </c>
      <c r="EO477" s="4">
        <v>1.0900000000000001</v>
      </c>
      <c r="EP477" s="4">
        <v>0.55000000000000004</v>
      </c>
      <c r="FP477" s="1" t="s">
        <v>4880</v>
      </c>
    </row>
    <row r="478" spans="1:172" x14ac:dyDescent="0.35">
      <c r="A478" s="1" t="s">
        <v>4877</v>
      </c>
      <c r="D478" s="1" t="s">
        <v>4878</v>
      </c>
      <c r="E478" s="55">
        <v>40.319361000000001</v>
      </c>
      <c r="F478" s="55">
        <v>40.319361000000001</v>
      </c>
      <c r="G478" s="55">
        <v>116.33985800000001</v>
      </c>
      <c r="H478" s="55">
        <v>116.33985800000001</v>
      </c>
      <c r="L478" s="1" t="s">
        <v>4887</v>
      </c>
      <c r="M478" s="1" t="s">
        <v>2554</v>
      </c>
      <c r="N478" s="1">
        <v>124</v>
      </c>
      <c r="O478" s="1">
        <v>129</v>
      </c>
      <c r="Q478" s="54">
        <v>127</v>
      </c>
      <c r="AB478" s="50">
        <v>57.42</v>
      </c>
      <c r="AC478" s="50">
        <v>1.41</v>
      </c>
      <c r="AE478" s="50">
        <v>16.75</v>
      </c>
      <c r="AI478" s="4">
        <v>6.6225280000000009</v>
      </c>
      <c r="AJ478" s="4">
        <v>4.67</v>
      </c>
      <c r="AK478" s="4">
        <v>3.17</v>
      </c>
      <c r="AL478" s="4">
        <v>0.1</v>
      </c>
      <c r="AN478" s="4">
        <v>3.14</v>
      </c>
      <c r="AO478" s="4">
        <v>4.82</v>
      </c>
      <c r="AP478" s="4">
        <v>0.59</v>
      </c>
      <c r="BF478" s="4">
        <v>0.42</v>
      </c>
      <c r="CH478" s="4">
        <v>8.9600000000000009</v>
      </c>
      <c r="CJ478" s="4">
        <v>75</v>
      </c>
      <c r="CK478" s="4">
        <v>58</v>
      </c>
      <c r="CN478" s="4">
        <v>20</v>
      </c>
      <c r="CO478" s="4">
        <v>30</v>
      </c>
      <c r="CW478" s="4">
        <v>77</v>
      </c>
      <c r="CX478" s="4">
        <v>1191</v>
      </c>
      <c r="CY478" s="4">
        <v>16</v>
      </c>
      <c r="CZ478" s="4">
        <v>231</v>
      </c>
      <c r="DA478" s="4">
        <v>20</v>
      </c>
      <c r="DN478" s="4">
        <v>1562</v>
      </c>
      <c r="DO478" s="4">
        <v>70</v>
      </c>
      <c r="DP478" s="4">
        <v>122</v>
      </c>
      <c r="DR478" s="4">
        <v>56.5</v>
      </c>
      <c r="DS478" s="4">
        <v>8.4499999999999993</v>
      </c>
      <c r="DT478" s="4">
        <v>2.5</v>
      </c>
      <c r="DV478" s="4">
        <v>0.7</v>
      </c>
      <c r="EA478" s="4">
        <v>1.32</v>
      </c>
      <c r="EB478" s="4">
        <v>0.16</v>
      </c>
      <c r="EC478" s="4">
        <v>4.45</v>
      </c>
      <c r="ED478" s="4">
        <v>1.1200000000000001</v>
      </c>
      <c r="EO478" s="4">
        <v>5.97</v>
      </c>
      <c r="EP478" s="4">
        <v>1.87</v>
      </c>
      <c r="FP478" s="1" t="s">
        <v>4880</v>
      </c>
    </row>
    <row r="479" spans="1:172" x14ac:dyDescent="0.35">
      <c r="A479" s="1" t="s">
        <v>4877</v>
      </c>
      <c r="D479" s="1" t="s">
        <v>4878</v>
      </c>
      <c r="E479" s="55">
        <v>40.319361000000001</v>
      </c>
      <c r="F479" s="55">
        <v>40.319361000000001</v>
      </c>
      <c r="G479" s="55">
        <v>116.33985800000001</v>
      </c>
      <c r="H479" s="55">
        <v>116.33985800000001</v>
      </c>
      <c r="L479" s="1" t="s">
        <v>4888</v>
      </c>
      <c r="M479" s="1" t="s">
        <v>2498</v>
      </c>
      <c r="N479" s="1">
        <v>124</v>
      </c>
      <c r="O479" s="1">
        <v>129</v>
      </c>
      <c r="Q479" s="54">
        <v>127</v>
      </c>
      <c r="AB479" s="50">
        <v>65.959999999999994</v>
      </c>
      <c r="AC479" s="50">
        <v>0.42</v>
      </c>
      <c r="AE479" s="50">
        <v>16.149999999999999</v>
      </c>
      <c r="AI479" s="4">
        <v>2.9063540000000003</v>
      </c>
      <c r="AJ479" s="4">
        <v>1.66</v>
      </c>
      <c r="AK479" s="4">
        <v>0.45</v>
      </c>
      <c r="AL479" s="4">
        <v>0.09</v>
      </c>
      <c r="AN479" s="4">
        <v>5.78</v>
      </c>
      <c r="AO479" s="4">
        <v>5.38</v>
      </c>
      <c r="AP479" s="4">
        <v>0.1</v>
      </c>
      <c r="BF479" s="4">
        <v>0.4</v>
      </c>
      <c r="CH479" s="4">
        <v>4.45</v>
      </c>
      <c r="CJ479" s="4">
        <v>10</v>
      </c>
      <c r="CK479" s="4">
        <v>15</v>
      </c>
      <c r="CN479" s="4">
        <v>6</v>
      </c>
      <c r="CO479" s="4">
        <v>16</v>
      </c>
      <c r="CW479" s="4">
        <v>153</v>
      </c>
      <c r="CX479" s="4">
        <v>104</v>
      </c>
      <c r="CY479" s="4">
        <v>24</v>
      </c>
      <c r="CZ479" s="4">
        <v>649</v>
      </c>
      <c r="DA479" s="4">
        <v>51</v>
      </c>
      <c r="DN479" s="4">
        <v>497</v>
      </c>
      <c r="DO479" s="4">
        <v>81.900000000000006</v>
      </c>
      <c r="DP479" s="4">
        <v>138</v>
      </c>
      <c r="DR479" s="4">
        <v>48.6</v>
      </c>
      <c r="DS479" s="4">
        <v>7.87</v>
      </c>
      <c r="DT479" s="4">
        <v>1.06</v>
      </c>
      <c r="DV479" s="4">
        <v>0.77</v>
      </c>
      <c r="EA479" s="4">
        <v>2.8</v>
      </c>
      <c r="EB479" s="4">
        <v>0.42</v>
      </c>
      <c r="EC479" s="4">
        <v>12.8</v>
      </c>
      <c r="ED479" s="4">
        <v>2.78</v>
      </c>
      <c r="EO479" s="4">
        <v>17.8</v>
      </c>
      <c r="EP479" s="4">
        <v>4.34</v>
      </c>
      <c r="FP479" s="1" t="s">
        <v>4880</v>
      </c>
    </row>
    <row r="480" spans="1:172" x14ac:dyDescent="0.35">
      <c r="A480" s="1" t="s">
        <v>4877</v>
      </c>
      <c r="D480" s="1" t="s">
        <v>4878</v>
      </c>
      <c r="E480" s="55">
        <v>40.319361000000001</v>
      </c>
      <c r="F480" s="55">
        <v>40.319361000000001</v>
      </c>
      <c r="G480" s="55">
        <v>116.33985800000001</v>
      </c>
      <c r="H480" s="55">
        <v>116.33985800000001</v>
      </c>
      <c r="L480" s="1" t="s">
        <v>4889</v>
      </c>
      <c r="M480" s="1" t="s">
        <v>2033</v>
      </c>
      <c r="N480" s="1">
        <v>124</v>
      </c>
      <c r="O480" s="1">
        <v>129</v>
      </c>
      <c r="Q480" s="54">
        <v>127</v>
      </c>
      <c r="AB480" s="50">
        <v>75.319999999999993</v>
      </c>
      <c r="AC480" s="50">
        <v>0.15</v>
      </c>
      <c r="AE480" s="50">
        <v>13.35</v>
      </c>
      <c r="AI480" s="4">
        <v>0.99877800000000017</v>
      </c>
      <c r="AJ480" s="4">
        <v>0.56999999999999995</v>
      </c>
      <c r="AK480" s="4">
        <v>0.17</v>
      </c>
      <c r="AL480" s="4">
        <v>0.06</v>
      </c>
      <c r="AN480" s="4">
        <v>4.79</v>
      </c>
      <c r="AO480" s="4">
        <v>4.54</v>
      </c>
      <c r="AP480" s="4">
        <v>0.02</v>
      </c>
      <c r="BF480" s="4">
        <v>0.39</v>
      </c>
      <c r="CH480" s="4">
        <v>1.57</v>
      </c>
      <c r="CJ480" s="4">
        <v>10</v>
      </c>
      <c r="CK480" s="4">
        <v>22</v>
      </c>
      <c r="CN480" s="4">
        <v>5</v>
      </c>
      <c r="CO480" s="4">
        <v>13</v>
      </c>
      <c r="CW480" s="4">
        <v>118</v>
      </c>
      <c r="CX480" s="4">
        <v>13</v>
      </c>
      <c r="CY480" s="4">
        <v>14</v>
      </c>
      <c r="CZ480" s="4">
        <v>163</v>
      </c>
      <c r="DA480" s="4">
        <v>33</v>
      </c>
      <c r="DN480" s="4">
        <v>38</v>
      </c>
      <c r="DO480" s="4">
        <v>79.7</v>
      </c>
      <c r="DP480" s="4">
        <v>118</v>
      </c>
      <c r="DR480" s="4">
        <v>35.799999999999997</v>
      </c>
      <c r="DS480" s="4">
        <v>4.8099999999999996</v>
      </c>
      <c r="DT480" s="4">
        <v>0.46</v>
      </c>
      <c r="DV480" s="4">
        <v>0.45</v>
      </c>
      <c r="EA480" s="4">
        <v>1.69</v>
      </c>
      <c r="EB480" s="4">
        <v>0.24</v>
      </c>
      <c r="EC480" s="4">
        <v>4.72</v>
      </c>
      <c r="ED480" s="4">
        <v>2.4</v>
      </c>
      <c r="EO480" s="4">
        <v>12.9</v>
      </c>
      <c r="EP480" s="4">
        <v>1.97</v>
      </c>
      <c r="FP480" s="1" t="s">
        <v>4880</v>
      </c>
    </row>
    <row r="481" spans="1:172" x14ac:dyDescent="0.35">
      <c r="A481" s="1" t="s">
        <v>4890</v>
      </c>
      <c r="D481" s="1" t="s">
        <v>4891</v>
      </c>
      <c r="E481" s="55">
        <v>39.732717999999998</v>
      </c>
      <c r="F481" s="55">
        <v>39.732717999999998</v>
      </c>
      <c r="G481" s="55">
        <v>115.9539</v>
      </c>
      <c r="H481" s="55">
        <v>115.9539</v>
      </c>
      <c r="L481" s="1" t="s">
        <v>4892</v>
      </c>
      <c r="M481" s="1" t="s">
        <v>2050</v>
      </c>
      <c r="N481" s="1">
        <v>130</v>
      </c>
      <c r="O481" s="1">
        <v>133</v>
      </c>
      <c r="Q481" s="54">
        <v>132</v>
      </c>
      <c r="AB481" s="50">
        <v>63.3</v>
      </c>
      <c r="AC481" s="50">
        <v>0.72</v>
      </c>
      <c r="AE481" s="50">
        <v>16.2</v>
      </c>
      <c r="AI481" s="4">
        <v>4.5349919999999999</v>
      </c>
      <c r="AJ481" s="4">
        <v>3.94</v>
      </c>
      <c r="AK481" s="4">
        <v>2.2400000000000002</v>
      </c>
      <c r="AL481" s="4">
        <v>7.0000000000000007E-2</v>
      </c>
      <c r="AN481" s="4">
        <v>3.47</v>
      </c>
      <c r="AO481" s="4">
        <v>4.3899999999999997</v>
      </c>
      <c r="AP481" s="4">
        <v>0.33</v>
      </c>
      <c r="BF481" s="4">
        <v>0.26</v>
      </c>
      <c r="BT481" s="4">
        <v>21.4</v>
      </c>
      <c r="BU481" s="4">
        <v>2.19</v>
      </c>
      <c r="CH481" s="4">
        <v>8.58</v>
      </c>
      <c r="CJ481" s="4">
        <v>94.1</v>
      </c>
      <c r="CK481" s="4">
        <v>29.8</v>
      </c>
      <c r="CN481" s="4">
        <v>12.9</v>
      </c>
      <c r="CO481" s="4">
        <v>13.3</v>
      </c>
      <c r="CP481" s="4">
        <v>8.49</v>
      </c>
      <c r="CQ481" s="4">
        <v>76.900000000000006</v>
      </c>
      <c r="CR481" s="4">
        <v>20.8</v>
      </c>
      <c r="CW481" s="4">
        <v>71.7</v>
      </c>
      <c r="CX481" s="4">
        <v>1255</v>
      </c>
      <c r="CY481" s="4">
        <v>13.3</v>
      </c>
      <c r="CZ481" s="4">
        <v>170</v>
      </c>
      <c r="DA481" s="4">
        <v>10.1</v>
      </c>
      <c r="DM481" s="4">
        <v>1.61</v>
      </c>
      <c r="DN481" s="4">
        <v>1556</v>
      </c>
      <c r="DO481" s="4">
        <v>64.2</v>
      </c>
      <c r="DP481" s="4">
        <v>114</v>
      </c>
      <c r="DQ481" s="4">
        <v>12.4</v>
      </c>
      <c r="DR481" s="4">
        <v>43.7</v>
      </c>
      <c r="DS481" s="4">
        <v>6.92</v>
      </c>
      <c r="DT481" s="4">
        <v>1.82</v>
      </c>
      <c r="DU481" s="4">
        <v>4.5599999999999996</v>
      </c>
      <c r="DV481" s="4">
        <v>0.55000000000000004</v>
      </c>
      <c r="DW481" s="4">
        <v>2.57</v>
      </c>
      <c r="DX481" s="4">
        <v>0.47</v>
      </c>
      <c r="DY481" s="4">
        <v>1.1399999999999999</v>
      </c>
      <c r="DZ481" s="4">
        <v>0.16</v>
      </c>
      <c r="EA481" s="4">
        <v>1</v>
      </c>
      <c r="EB481" s="4">
        <v>0.15</v>
      </c>
      <c r="EC481" s="4">
        <v>4.16</v>
      </c>
      <c r="ED481" s="4">
        <v>0.55000000000000004</v>
      </c>
      <c r="EM481" s="4">
        <v>17</v>
      </c>
      <c r="EO481" s="4">
        <v>14.9</v>
      </c>
      <c r="EP481" s="4">
        <v>2</v>
      </c>
      <c r="FP481" s="1" t="s">
        <v>4893</v>
      </c>
    </row>
    <row r="482" spans="1:172" x14ac:dyDescent="0.35">
      <c r="A482" s="1" t="s">
        <v>4890</v>
      </c>
      <c r="D482" s="1" t="s">
        <v>4891</v>
      </c>
      <c r="E482" s="55">
        <v>39.732717999999998</v>
      </c>
      <c r="F482" s="55">
        <v>39.732717999999998</v>
      </c>
      <c r="G482" s="55">
        <v>115.9539</v>
      </c>
      <c r="H482" s="55">
        <v>115.9539</v>
      </c>
      <c r="L482" s="1" t="s">
        <v>4894</v>
      </c>
      <c r="M482" s="1" t="s">
        <v>2711</v>
      </c>
      <c r="N482" s="1">
        <v>130</v>
      </c>
      <c r="O482" s="1">
        <v>133</v>
      </c>
      <c r="Q482" s="54">
        <v>132</v>
      </c>
      <c r="AB482" s="50">
        <v>60.6</v>
      </c>
      <c r="AC482" s="50">
        <v>0.86</v>
      </c>
      <c r="AE482" s="50">
        <v>16.100000000000001</v>
      </c>
      <c r="AI482" s="4">
        <v>5.5517660000000006</v>
      </c>
      <c r="AJ482" s="4">
        <v>4.9000000000000004</v>
      </c>
      <c r="AK482" s="4">
        <v>3.19</v>
      </c>
      <c r="AL482" s="4">
        <v>0.1</v>
      </c>
      <c r="AN482" s="4">
        <v>2.83</v>
      </c>
      <c r="AO482" s="4">
        <v>4.53</v>
      </c>
      <c r="AP482" s="4">
        <v>0.41</v>
      </c>
      <c r="BF482" s="4">
        <v>0.42</v>
      </c>
      <c r="BT482" s="4">
        <v>20.9</v>
      </c>
      <c r="BU482" s="4">
        <v>2.2599999999999998</v>
      </c>
      <c r="CH482" s="4">
        <v>12.5</v>
      </c>
      <c r="CJ482" s="4">
        <v>110.3</v>
      </c>
      <c r="CK482" s="4">
        <v>31.8</v>
      </c>
      <c r="CN482" s="4">
        <v>16.7</v>
      </c>
      <c r="CO482" s="4">
        <v>16.2</v>
      </c>
      <c r="CP482" s="4">
        <v>34</v>
      </c>
      <c r="CQ482" s="4">
        <v>89.8</v>
      </c>
      <c r="CR482" s="4">
        <v>20.7</v>
      </c>
      <c r="CW482" s="4">
        <v>63.6</v>
      </c>
      <c r="CX482" s="4">
        <v>1099</v>
      </c>
      <c r="CY482" s="4">
        <v>17.100000000000001</v>
      </c>
      <c r="CZ482" s="4">
        <v>196</v>
      </c>
      <c r="DA482" s="4">
        <v>11.4</v>
      </c>
      <c r="DM482" s="4">
        <v>1.32</v>
      </c>
      <c r="DN482" s="4">
        <v>1306</v>
      </c>
      <c r="DO482" s="4">
        <v>50.4</v>
      </c>
      <c r="DP482" s="4">
        <v>104</v>
      </c>
      <c r="DQ482" s="4">
        <v>12.8</v>
      </c>
      <c r="DR482" s="4">
        <v>49.3</v>
      </c>
      <c r="DS482" s="4">
        <v>8.81</v>
      </c>
      <c r="DT482" s="4">
        <v>2.04</v>
      </c>
      <c r="DU482" s="4">
        <v>5.72</v>
      </c>
      <c r="DV482" s="4">
        <v>0.73</v>
      </c>
      <c r="DW482" s="4">
        <v>3.58</v>
      </c>
      <c r="DX482" s="4">
        <v>0.65</v>
      </c>
      <c r="DY482" s="4">
        <v>1.5</v>
      </c>
      <c r="DZ482" s="4">
        <v>0.21</v>
      </c>
      <c r="EA482" s="4">
        <v>1.3</v>
      </c>
      <c r="EB482" s="4">
        <v>0.2</v>
      </c>
      <c r="EC482" s="4">
        <v>4.83</v>
      </c>
      <c r="ED482" s="4">
        <v>0.62</v>
      </c>
      <c r="EM482" s="4">
        <v>17.100000000000001</v>
      </c>
      <c r="EO482" s="4">
        <v>7.54</v>
      </c>
      <c r="EP482" s="4">
        <v>2.5499999999999998</v>
      </c>
      <c r="FP482" s="1" t="s">
        <v>4893</v>
      </c>
    </row>
    <row r="483" spans="1:172" x14ac:dyDescent="0.35">
      <c r="A483" s="1" t="s">
        <v>4890</v>
      </c>
      <c r="D483" s="1" t="s">
        <v>4891</v>
      </c>
      <c r="E483" s="55">
        <v>39.732717999999998</v>
      </c>
      <c r="F483" s="55">
        <v>39.732717999999998</v>
      </c>
      <c r="G483" s="55">
        <v>115.9539</v>
      </c>
      <c r="H483" s="55">
        <v>115.9539</v>
      </c>
      <c r="L483" s="1" t="s">
        <v>4895</v>
      </c>
      <c r="M483" s="1" t="s">
        <v>4612</v>
      </c>
      <c r="N483" s="1">
        <v>130</v>
      </c>
      <c r="O483" s="1">
        <v>133</v>
      </c>
      <c r="Q483" s="54">
        <v>132</v>
      </c>
      <c r="AB483" s="50">
        <v>63.2</v>
      </c>
      <c r="AC483" s="50">
        <v>0.6</v>
      </c>
      <c r="AE483" s="50">
        <v>17.100000000000001</v>
      </c>
      <c r="AI483" s="4">
        <v>4.5619860000000001</v>
      </c>
      <c r="AJ483" s="4">
        <v>3.96</v>
      </c>
      <c r="AK483" s="4">
        <v>1.73</v>
      </c>
      <c r="AL483" s="4">
        <v>0.1</v>
      </c>
      <c r="AN483" s="4">
        <v>3.46</v>
      </c>
      <c r="AO483" s="4">
        <v>4.3499999999999996</v>
      </c>
      <c r="AP483" s="4">
        <v>0.28999999999999998</v>
      </c>
      <c r="BF483" s="4">
        <v>0.24</v>
      </c>
      <c r="BT483" s="4">
        <v>20.399999999999999</v>
      </c>
      <c r="BU483" s="4">
        <v>1.79</v>
      </c>
      <c r="CH483" s="4">
        <v>7.08</v>
      </c>
      <c r="CJ483" s="4">
        <v>72.2</v>
      </c>
      <c r="CK483" s="4">
        <v>3.5</v>
      </c>
      <c r="CN483" s="4">
        <v>9.6</v>
      </c>
      <c r="CO483" s="4">
        <v>2.7</v>
      </c>
      <c r="CP483" s="4">
        <v>6.5</v>
      </c>
      <c r="CQ483" s="4">
        <v>75.099999999999994</v>
      </c>
      <c r="CR483" s="4">
        <v>18.399999999999999</v>
      </c>
      <c r="CW483" s="4">
        <v>68.400000000000006</v>
      </c>
      <c r="CX483" s="4">
        <v>1074</v>
      </c>
      <c r="CY483" s="4">
        <v>18.3</v>
      </c>
      <c r="CZ483" s="4">
        <v>221</v>
      </c>
      <c r="DA483" s="4">
        <v>9.8699999999999992</v>
      </c>
      <c r="DM483" s="4">
        <v>1.07</v>
      </c>
      <c r="DN483" s="4">
        <v>1731</v>
      </c>
      <c r="DO483" s="4">
        <v>44.6</v>
      </c>
      <c r="DP483" s="4">
        <v>85</v>
      </c>
      <c r="DQ483" s="4">
        <v>9.9</v>
      </c>
      <c r="DR483" s="4">
        <v>36.700000000000003</v>
      </c>
      <c r="DS483" s="4">
        <v>6.36</v>
      </c>
      <c r="DT483" s="4">
        <v>1.75</v>
      </c>
      <c r="DU483" s="4">
        <v>4.4000000000000004</v>
      </c>
      <c r="DV483" s="4">
        <v>0.6</v>
      </c>
      <c r="DW483" s="4">
        <v>3.28</v>
      </c>
      <c r="DX483" s="4">
        <v>0.66</v>
      </c>
      <c r="DY483" s="4">
        <v>1.68</v>
      </c>
      <c r="DZ483" s="4">
        <v>0.25</v>
      </c>
      <c r="EA483" s="4">
        <v>1.66</v>
      </c>
      <c r="EB483" s="4">
        <v>0.26</v>
      </c>
      <c r="EC483" s="4">
        <v>5.2</v>
      </c>
      <c r="ED483" s="4">
        <v>0.53</v>
      </c>
      <c r="EM483" s="4">
        <v>16.100000000000001</v>
      </c>
      <c r="EO483" s="4">
        <v>7.78</v>
      </c>
      <c r="EP483" s="4">
        <v>1.39</v>
      </c>
      <c r="FP483" s="1" t="s">
        <v>4893</v>
      </c>
    </row>
    <row r="484" spans="1:172" x14ac:dyDescent="0.35">
      <c r="A484" s="1" t="s">
        <v>4890</v>
      </c>
      <c r="D484" s="1" t="s">
        <v>4891</v>
      </c>
      <c r="E484" s="55">
        <v>39.732717999999998</v>
      </c>
      <c r="F484" s="55">
        <v>39.732717999999998</v>
      </c>
      <c r="G484" s="55">
        <v>115.9539</v>
      </c>
      <c r="H484" s="55">
        <v>115.9539</v>
      </c>
      <c r="L484" s="1" t="s">
        <v>4896</v>
      </c>
      <c r="M484" s="1" t="s">
        <v>4897</v>
      </c>
      <c r="N484" s="1">
        <v>130</v>
      </c>
      <c r="O484" s="1">
        <v>133</v>
      </c>
      <c r="Q484" s="54">
        <v>132</v>
      </c>
      <c r="AB484" s="50">
        <v>66.099999999999994</v>
      </c>
      <c r="AC484" s="50">
        <v>0.69</v>
      </c>
      <c r="AE484" s="50">
        <v>16</v>
      </c>
      <c r="AI484" s="4">
        <v>3.2032880000000001</v>
      </c>
      <c r="AJ484" s="4">
        <v>2.67</v>
      </c>
      <c r="AK484" s="4">
        <v>1.35</v>
      </c>
      <c r="AL484" s="4">
        <v>0.04</v>
      </c>
      <c r="AN484" s="4">
        <v>4.1900000000000004</v>
      </c>
      <c r="AO484" s="4">
        <v>4.53</v>
      </c>
      <c r="AP484" s="4">
        <v>0.31</v>
      </c>
      <c r="BF484" s="4">
        <v>0.5</v>
      </c>
      <c r="BT484" s="4">
        <v>20.6</v>
      </c>
      <c r="BU484" s="4">
        <v>1.97</v>
      </c>
      <c r="CH484" s="4">
        <v>4.4400000000000004</v>
      </c>
      <c r="CJ484" s="4">
        <v>59.6</v>
      </c>
      <c r="CK484" s="4">
        <v>14.6</v>
      </c>
      <c r="CN484" s="4">
        <v>7.6</v>
      </c>
      <c r="CO484" s="4">
        <v>8.4</v>
      </c>
      <c r="CP484" s="4">
        <v>11.4</v>
      </c>
      <c r="CQ484" s="4">
        <v>78</v>
      </c>
      <c r="CR484" s="4">
        <v>21.9</v>
      </c>
      <c r="CW484" s="4">
        <v>70.8</v>
      </c>
      <c r="CX484" s="4">
        <v>1282</v>
      </c>
      <c r="CY484" s="4">
        <v>8.1999999999999993</v>
      </c>
      <c r="CZ484" s="4">
        <v>211</v>
      </c>
      <c r="DA484" s="4">
        <v>9.44</v>
      </c>
      <c r="DM484" s="4">
        <v>0.75</v>
      </c>
      <c r="DN484" s="4">
        <v>2658</v>
      </c>
      <c r="DO484" s="4">
        <v>59.7</v>
      </c>
      <c r="DP484" s="4">
        <v>111</v>
      </c>
      <c r="DQ484" s="4">
        <v>12.7</v>
      </c>
      <c r="DR484" s="4">
        <v>45.5</v>
      </c>
      <c r="DS484" s="4">
        <v>7.1</v>
      </c>
      <c r="DT484" s="4">
        <v>1.92</v>
      </c>
      <c r="DU484" s="4">
        <v>4.22</v>
      </c>
      <c r="DV484" s="4">
        <v>0.46</v>
      </c>
      <c r="DW484" s="4">
        <v>1.87</v>
      </c>
      <c r="DX484" s="4">
        <v>0.3</v>
      </c>
      <c r="DY484" s="4">
        <v>0.64</v>
      </c>
      <c r="DZ484" s="4">
        <v>0.08</v>
      </c>
      <c r="EA484" s="4">
        <v>0.47</v>
      </c>
      <c r="EB484" s="4">
        <v>7.0000000000000007E-2</v>
      </c>
      <c r="EC484" s="4">
        <v>5.27</v>
      </c>
      <c r="ED484" s="4">
        <v>0.47</v>
      </c>
      <c r="EM484" s="4">
        <v>20.5</v>
      </c>
      <c r="EO484" s="4">
        <v>5.59</v>
      </c>
      <c r="EP484" s="4">
        <v>0.97</v>
      </c>
      <c r="FP484" s="1" t="s">
        <v>4893</v>
      </c>
    </row>
    <row r="485" spans="1:172" x14ac:dyDescent="0.35">
      <c r="A485" s="1" t="s">
        <v>4890</v>
      </c>
      <c r="D485" s="1" t="s">
        <v>4891</v>
      </c>
      <c r="E485" s="55">
        <v>39.732717999999998</v>
      </c>
      <c r="F485" s="55">
        <v>39.732717999999998</v>
      </c>
      <c r="G485" s="55">
        <v>115.9539</v>
      </c>
      <c r="H485" s="55">
        <v>115.9539</v>
      </c>
      <c r="L485" s="1" t="s">
        <v>4898</v>
      </c>
      <c r="M485" s="1" t="s">
        <v>4612</v>
      </c>
      <c r="N485" s="1">
        <v>130</v>
      </c>
      <c r="O485" s="1">
        <v>133</v>
      </c>
      <c r="Q485" s="54">
        <v>132</v>
      </c>
      <c r="AB485" s="50">
        <v>61.6</v>
      </c>
      <c r="AC485" s="50">
        <v>0.68</v>
      </c>
      <c r="AE485" s="50">
        <v>16.3</v>
      </c>
      <c r="AI485" s="4">
        <v>5.2818260000000006</v>
      </c>
      <c r="AJ485" s="4">
        <v>4.8099999999999996</v>
      </c>
      <c r="AK485" s="4">
        <v>2.48</v>
      </c>
      <c r="AL485" s="4">
        <v>0.09</v>
      </c>
      <c r="AN485" s="4">
        <v>3.67</v>
      </c>
      <c r="AO485" s="4">
        <v>3.77</v>
      </c>
      <c r="AP485" s="4">
        <v>0.3</v>
      </c>
      <c r="BF485" s="4">
        <v>0.54</v>
      </c>
      <c r="BT485" s="4">
        <v>22.3</v>
      </c>
      <c r="BU485" s="4">
        <v>2.06</v>
      </c>
      <c r="CH485" s="4">
        <v>11.1</v>
      </c>
      <c r="CJ485" s="4">
        <v>112.3</v>
      </c>
      <c r="CK485" s="4">
        <v>12.3</v>
      </c>
      <c r="CN485" s="4">
        <v>13.6</v>
      </c>
      <c r="CO485" s="4">
        <v>6.1</v>
      </c>
      <c r="CP485" s="4">
        <v>9.58</v>
      </c>
      <c r="CQ485" s="4">
        <v>69.3</v>
      </c>
      <c r="CR485" s="4">
        <v>19.100000000000001</v>
      </c>
      <c r="CW485" s="4">
        <v>79.900000000000006</v>
      </c>
      <c r="CX485" s="4">
        <v>1150</v>
      </c>
      <c r="CY485" s="4">
        <v>18.3</v>
      </c>
      <c r="CZ485" s="4">
        <v>190</v>
      </c>
      <c r="DA485" s="4">
        <v>9.75</v>
      </c>
      <c r="DM485" s="4">
        <v>1.39</v>
      </c>
      <c r="DN485" s="4">
        <v>1589</v>
      </c>
      <c r="DO485" s="4">
        <v>53.5</v>
      </c>
      <c r="DP485" s="4">
        <v>98</v>
      </c>
      <c r="DQ485" s="4">
        <v>11.1</v>
      </c>
      <c r="DR485" s="4">
        <v>40.4</v>
      </c>
      <c r="DS485" s="4">
        <v>7.04</v>
      </c>
      <c r="DT485" s="4">
        <v>1.79</v>
      </c>
      <c r="DU485" s="4">
        <v>4.8600000000000003</v>
      </c>
      <c r="DV485" s="4">
        <v>0.65</v>
      </c>
      <c r="DW485" s="4">
        <v>3.41</v>
      </c>
      <c r="DX485" s="4">
        <v>0.67</v>
      </c>
      <c r="DY485" s="4">
        <v>1.7</v>
      </c>
      <c r="DZ485" s="4">
        <v>0.25</v>
      </c>
      <c r="EA485" s="4">
        <v>1.67</v>
      </c>
      <c r="EB485" s="4">
        <v>0.26</v>
      </c>
      <c r="EC485" s="4">
        <v>4.8</v>
      </c>
      <c r="ED485" s="4">
        <v>0.48</v>
      </c>
      <c r="EM485" s="4">
        <v>18.2</v>
      </c>
      <c r="EO485" s="4">
        <v>11.5</v>
      </c>
      <c r="EP485" s="4">
        <v>2.35</v>
      </c>
      <c r="FP485" s="1" t="s">
        <v>4893</v>
      </c>
    </row>
    <row r="486" spans="1:172" x14ac:dyDescent="0.35">
      <c r="A486" s="1" t="s">
        <v>4890</v>
      </c>
      <c r="D486" s="1" t="s">
        <v>4891</v>
      </c>
      <c r="E486" s="55">
        <v>39.732717999999998</v>
      </c>
      <c r="F486" s="55">
        <v>39.732717999999998</v>
      </c>
      <c r="G486" s="55">
        <v>115.9539</v>
      </c>
      <c r="H486" s="55">
        <v>115.9539</v>
      </c>
      <c r="L486" s="1" t="s">
        <v>4899</v>
      </c>
      <c r="M486" s="1" t="s">
        <v>4897</v>
      </c>
      <c r="N486" s="1">
        <v>130</v>
      </c>
      <c r="O486" s="1">
        <v>133</v>
      </c>
      <c r="Q486" s="54">
        <v>132</v>
      </c>
      <c r="AB486" s="50">
        <v>63.2</v>
      </c>
      <c r="AC486" s="50">
        <v>0.65</v>
      </c>
      <c r="AE486" s="50">
        <v>16.3</v>
      </c>
      <c r="AI486" s="4">
        <v>4.4810040000000004</v>
      </c>
      <c r="AJ486" s="4">
        <v>3.96</v>
      </c>
      <c r="AK486" s="4">
        <v>2.13</v>
      </c>
      <c r="AL486" s="4">
        <v>0.08</v>
      </c>
      <c r="AN486" s="4">
        <v>3.58</v>
      </c>
      <c r="AO486" s="4">
        <v>4.33</v>
      </c>
      <c r="AP486" s="4">
        <v>0.32</v>
      </c>
      <c r="BF486" s="4">
        <v>0.42</v>
      </c>
      <c r="BT486" s="4">
        <v>21.8</v>
      </c>
      <c r="BU486" s="4">
        <v>2</v>
      </c>
      <c r="CH486" s="4">
        <v>8.4600000000000009</v>
      </c>
      <c r="CJ486" s="4">
        <v>84.3</v>
      </c>
      <c r="CK486" s="4">
        <v>21.1</v>
      </c>
      <c r="CN486" s="4">
        <v>11.8</v>
      </c>
      <c r="CO486" s="4">
        <v>10.7</v>
      </c>
      <c r="CP486" s="4">
        <v>6.62</v>
      </c>
      <c r="CQ486" s="4">
        <v>77.3</v>
      </c>
      <c r="CR486" s="4">
        <v>19.5</v>
      </c>
      <c r="CW486" s="4">
        <v>77.400000000000006</v>
      </c>
      <c r="CX486" s="4">
        <v>1186</v>
      </c>
      <c r="CY486" s="4">
        <v>15.1</v>
      </c>
      <c r="CZ486" s="4">
        <v>212</v>
      </c>
      <c r="DA486" s="4">
        <v>9.9600000000000009</v>
      </c>
      <c r="DM486" s="4">
        <v>0.98</v>
      </c>
      <c r="DN486" s="4">
        <v>1541</v>
      </c>
      <c r="DO486" s="4">
        <v>56.6</v>
      </c>
      <c r="DP486" s="4">
        <v>104</v>
      </c>
      <c r="DQ486" s="4">
        <v>11.7</v>
      </c>
      <c r="DR486" s="4">
        <v>41.9</v>
      </c>
      <c r="DS486" s="4">
        <v>6.94</v>
      </c>
      <c r="DT486" s="4">
        <v>1.79</v>
      </c>
      <c r="DU486" s="4">
        <v>4.6100000000000003</v>
      </c>
      <c r="DV486" s="4">
        <v>0.57999999999999996</v>
      </c>
      <c r="DW486" s="4">
        <v>2.87</v>
      </c>
      <c r="DX486" s="4">
        <v>0.55000000000000004</v>
      </c>
      <c r="DY486" s="4">
        <v>1.33</v>
      </c>
      <c r="DZ486" s="4">
        <v>0.19</v>
      </c>
      <c r="EA486" s="4">
        <v>1.25</v>
      </c>
      <c r="EB486" s="4">
        <v>0.19</v>
      </c>
      <c r="EC486" s="4">
        <v>5.22</v>
      </c>
      <c r="ED486" s="4">
        <v>0.59</v>
      </c>
      <c r="EM486" s="4">
        <v>17.5</v>
      </c>
      <c r="EO486" s="4">
        <v>11</v>
      </c>
      <c r="EP486" s="4">
        <v>1.57</v>
      </c>
      <c r="FP486" s="1" t="s">
        <v>4893</v>
      </c>
    </row>
    <row r="487" spans="1:172" x14ac:dyDescent="0.35">
      <c r="A487" s="1" t="s">
        <v>4900</v>
      </c>
      <c r="C487" s="1" t="s">
        <v>4901</v>
      </c>
      <c r="E487" s="55">
        <v>41.930289999999999</v>
      </c>
      <c r="F487" s="55">
        <v>41.930289999999999</v>
      </c>
      <c r="G487" s="55">
        <v>118.83420599999999</v>
      </c>
      <c r="H487" s="55">
        <v>118.83420599999999</v>
      </c>
      <c r="L487" s="1" t="s">
        <v>4902</v>
      </c>
      <c r="M487" s="1" t="s">
        <v>4903</v>
      </c>
      <c r="Q487" s="54">
        <v>133</v>
      </c>
      <c r="AB487" s="50">
        <v>68.010000000000005</v>
      </c>
      <c r="AC487" s="50">
        <v>0.41</v>
      </c>
      <c r="AE487" s="50">
        <v>15.59</v>
      </c>
      <c r="AG487" s="4">
        <v>2.76</v>
      </c>
      <c r="AJ487" s="4">
        <v>2.09</v>
      </c>
      <c r="AK487" s="4">
        <v>1.1499999999999999</v>
      </c>
      <c r="AL487" s="4">
        <v>0.04</v>
      </c>
      <c r="AN487" s="4">
        <v>4.83</v>
      </c>
      <c r="AO487" s="4">
        <v>4.1399999999999997</v>
      </c>
      <c r="AP487" s="4">
        <v>0.15</v>
      </c>
      <c r="BF487" s="4">
        <v>0.48</v>
      </c>
      <c r="CH487" s="4">
        <v>4.0999999999999996</v>
      </c>
      <c r="CJ487" s="4">
        <v>34</v>
      </c>
      <c r="CK487" s="4">
        <v>20</v>
      </c>
      <c r="CN487" s="4">
        <v>7.4</v>
      </c>
      <c r="CO487" s="4">
        <v>9</v>
      </c>
      <c r="CR487" s="4">
        <v>17.100000000000001</v>
      </c>
      <c r="CW487" s="4">
        <v>164</v>
      </c>
      <c r="CX487" s="4">
        <v>550</v>
      </c>
      <c r="CY487" s="4">
        <v>10.199999999999999</v>
      </c>
      <c r="CZ487" s="4">
        <v>192</v>
      </c>
      <c r="DA487" s="4">
        <v>16.8</v>
      </c>
      <c r="DN487" s="4">
        <v>834</v>
      </c>
      <c r="DO487" s="4">
        <v>39</v>
      </c>
      <c r="DP487" s="4">
        <v>69.8</v>
      </c>
      <c r="DQ487" s="4">
        <v>7.25</v>
      </c>
      <c r="DR487" s="4">
        <v>23.4</v>
      </c>
      <c r="DS487" s="4">
        <v>3.61</v>
      </c>
      <c r="DT487" s="4">
        <v>0.8</v>
      </c>
      <c r="DU487" s="4">
        <v>3.05</v>
      </c>
      <c r="DV487" s="4">
        <v>0.42</v>
      </c>
      <c r="DW487" s="4">
        <v>1.74</v>
      </c>
      <c r="DX487" s="4">
        <v>0.35</v>
      </c>
      <c r="DY487" s="4">
        <v>1.03</v>
      </c>
      <c r="DZ487" s="4">
        <v>0.14000000000000001</v>
      </c>
      <c r="EA487" s="4">
        <v>0.94</v>
      </c>
      <c r="EB487" s="4">
        <v>0.17</v>
      </c>
      <c r="EC487" s="4">
        <v>5.4</v>
      </c>
      <c r="ED487" s="4">
        <v>1.5</v>
      </c>
      <c r="EM487" s="4">
        <v>20</v>
      </c>
      <c r="EN487" s="1"/>
      <c r="EO487" s="4">
        <v>24.5</v>
      </c>
      <c r="EP487" s="4">
        <v>6.48</v>
      </c>
      <c r="FP487" s="1" t="s">
        <v>4904</v>
      </c>
    </row>
    <row r="488" spans="1:172" x14ac:dyDescent="0.35">
      <c r="A488" s="1" t="s">
        <v>4900</v>
      </c>
      <c r="C488" s="1" t="s">
        <v>4901</v>
      </c>
      <c r="E488" s="55">
        <v>41.930289999999999</v>
      </c>
      <c r="F488" s="55">
        <v>41.930289999999999</v>
      </c>
      <c r="G488" s="55">
        <v>118.83420599999999</v>
      </c>
      <c r="H488" s="55">
        <v>118.83420599999999</v>
      </c>
      <c r="L488" s="1" t="s">
        <v>4905</v>
      </c>
      <c r="M488" s="1" t="s">
        <v>4903</v>
      </c>
      <c r="Q488" s="54">
        <v>133</v>
      </c>
      <c r="AB488" s="50">
        <v>66</v>
      </c>
      <c r="AC488" s="50">
        <v>0.59</v>
      </c>
      <c r="AE488" s="50">
        <v>15.57</v>
      </c>
      <c r="AG488" s="4">
        <v>3.99</v>
      </c>
      <c r="AJ488" s="4">
        <v>2.69</v>
      </c>
      <c r="AK488" s="4">
        <v>1.62</v>
      </c>
      <c r="AL488" s="4">
        <v>7.0000000000000007E-2</v>
      </c>
      <c r="AN488" s="4">
        <v>4.07</v>
      </c>
      <c r="AO488" s="4">
        <v>4.25</v>
      </c>
      <c r="AP488" s="4">
        <v>0.21</v>
      </c>
      <c r="BF488" s="4">
        <v>0.71</v>
      </c>
      <c r="CH488" s="4">
        <v>5.6</v>
      </c>
      <c r="CJ488" s="4">
        <v>52</v>
      </c>
      <c r="CK488" s="4">
        <v>40</v>
      </c>
      <c r="CN488" s="4">
        <v>8.6</v>
      </c>
      <c r="CO488" s="4">
        <v>14</v>
      </c>
      <c r="CR488" s="4">
        <v>18.7</v>
      </c>
      <c r="CW488" s="4">
        <v>152</v>
      </c>
      <c r="CX488" s="4">
        <v>574</v>
      </c>
      <c r="CY488" s="4">
        <v>14.5</v>
      </c>
      <c r="CZ488" s="4">
        <v>277</v>
      </c>
      <c r="DA488" s="4">
        <v>21.6</v>
      </c>
      <c r="DN488" s="4">
        <v>817</v>
      </c>
      <c r="DO488" s="4">
        <v>48.5</v>
      </c>
      <c r="DP488" s="4">
        <v>92.6</v>
      </c>
      <c r="DQ488" s="4">
        <v>9.86</v>
      </c>
      <c r="DR488" s="4">
        <v>32.4</v>
      </c>
      <c r="DS488" s="4">
        <v>5.29</v>
      </c>
      <c r="DT488" s="4">
        <v>1.05</v>
      </c>
      <c r="DU488" s="4">
        <v>4.62</v>
      </c>
      <c r="DV488" s="4">
        <v>0.6</v>
      </c>
      <c r="DW488" s="4">
        <v>2.56</v>
      </c>
      <c r="DX488" s="4">
        <v>0.5</v>
      </c>
      <c r="DY488" s="4">
        <v>1.53</v>
      </c>
      <c r="DZ488" s="4">
        <v>0.23</v>
      </c>
      <c r="EA488" s="4">
        <v>1.44</v>
      </c>
      <c r="EB488" s="4">
        <v>0.23</v>
      </c>
      <c r="EC488" s="4">
        <v>7.6</v>
      </c>
      <c r="ED488" s="4">
        <v>1.9</v>
      </c>
      <c r="EM488" s="4">
        <v>26</v>
      </c>
      <c r="EN488" s="1"/>
      <c r="EO488" s="4">
        <v>25.6</v>
      </c>
      <c r="EP488" s="4">
        <v>7.86</v>
      </c>
      <c r="FP488" s="1" t="s">
        <v>4904</v>
      </c>
    </row>
    <row r="489" spans="1:172" x14ac:dyDescent="0.35">
      <c r="A489" s="1" t="s">
        <v>4900</v>
      </c>
      <c r="C489" s="1" t="s">
        <v>4901</v>
      </c>
      <c r="E489" s="55">
        <v>41.930289999999999</v>
      </c>
      <c r="F489" s="55">
        <v>41.930289999999999</v>
      </c>
      <c r="G489" s="55">
        <v>118.83420599999999</v>
      </c>
      <c r="H489" s="55">
        <v>118.83420599999999</v>
      </c>
      <c r="L489" s="1" t="s">
        <v>4906</v>
      </c>
      <c r="M489" s="1" t="s">
        <v>4903</v>
      </c>
      <c r="Q489" s="54">
        <v>133</v>
      </c>
      <c r="AB489" s="50">
        <v>60.7</v>
      </c>
      <c r="AC489" s="50">
        <v>0.7</v>
      </c>
      <c r="AE489" s="50">
        <v>17.22</v>
      </c>
      <c r="AG489" s="4">
        <v>5.27</v>
      </c>
      <c r="AJ489" s="4">
        <v>3.82</v>
      </c>
      <c r="AK489" s="4">
        <v>2.4300000000000002</v>
      </c>
      <c r="AL489" s="4">
        <v>0.09</v>
      </c>
      <c r="AN489" s="4">
        <v>4.46</v>
      </c>
      <c r="AO489" s="4">
        <v>4.37</v>
      </c>
      <c r="AP489" s="4">
        <v>0.3</v>
      </c>
      <c r="BF489" s="4">
        <v>0.36</v>
      </c>
      <c r="CH489" s="4">
        <v>10.199999999999999</v>
      </c>
      <c r="CJ489" s="4">
        <v>79</v>
      </c>
      <c r="CK489" s="4">
        <v>50</v>
      </c>
      <c r="CN489" s="4">
        <v>12.9</v>
      </c>
      <c r="CO489" s="4">
        <v>19</v>
      </c>
      <c r="CR489" s="4">
        <v>20</v>
      </c>
      <c r="CW489" s="4">
        <v>173</v>
      </c>
      <c r="CX489" s="4">
        <v>686</v>
      </c>
      <c r="CY489" s="4">
        <v>18.600000000000001</v>
      </c>
      <c r="CZ489" s="4">
        <v>371</v>
      </c>
      <c r="DA489" s="4">
        <v>20</v>
      </c>
      <c r="DN489" s="4">
        <v>982</v>
      </c>
      <c r="DO489" s="4">
        <v>49.5</v>
      </c>
      <c r="DP489" s="4">
        <v>93.7</v>
      </c>
      <c r="DQ489" s="4">
        <v>10.6</v>
      </c>
      <c r="DR489" s="4">
        <v>36.299999999999997</v>
      </c>
      <c r="DS489" s="4">
        <v>6.16</v>
      </c>
      <c r="DT489" s="4">
        <v>1.22</v>
      </c>
      <c r="DU489" s="4">
        <v>5.35</v>
      </c>
      <c r="DV489" s="4">
        <v>0.71</v>
      </c>
      <c r="DW489" s="4">
        <v>3.24</v>
      </c>
      <c r="DX489" s="4">
        <v>0.65</v>
      </c>
      <c r="DY489" s="4">
        <v>1.96</v>
      </c>
      <c r="DZ489" s="4">
        <v>0.26</v>
      </c>
      <c r="EA489" s="4">
        <v>1.76</v>
      </c>
      <c r="EB489" s="4">
        <v>0.28000000000000003</v>
      </c>
      <c r="EC489" s="4">
        <v>8.9</v>
      </c>
      <c r="ED489" s="4">
        <v>1.3</v>
      </c>
      <c r="EM489" s="4">
        <v>23</v>
      </c>
      <c r="EN489" s="1"/>
      <c r="EO489" s="4">
        <v>20.9</v>
      </c>
      <c r="EP489" s="4">
        <v>6.54</v>
      </c>
      <c r="FP489" s="1" t="s">
        <v>4904</v>
      </c>
    </row>
    <row r="490" spans="1:172" x14ac:dyDescent="0.35">
      <c r="A490" s="1" t="s">
        <v>4900</v>
      </c>
      <c r="C490" s="1" t="s">
        <v>4901</v>
      </c>
      <c r="E490" s="55">
        <v>41.930289999999999</v>
      </c>
      <c r="F490" s="55">
        <v>41.930289999999999</v>
      </c>
      <c r="G490" s="55">
        <v>118.83420599999999</v>
      </c>
      <c r="H490" s="55">
        <v>118.83420599999999</v>
      </c>
      <c r="L490" s="1" t="s">
        <v>4907</v>
      </c>
      <c r="M490" s="1" t="s">
        <v>4903</v>
      </c>
      <c r="Q490" s="54">
        <v>133</v>
      </c>
      <c r="AB490" s="50">
        <v>62.06</v>
      </c>
      <c r="AC490" s="50">
        <v>0.64</v>
      </c>
      <c r="AE490" s="50">
        <v>17.12</v>
      </c>
      <c r="AG490" s="4">
        <v>4.55</v>
      </c>
      <c r="AJ490" s="4">
        <v>3.42</v>
      </c>
      <c r="AK490" s="4">
        <v>2.0499999999999998</v>
      </c>
      <c r="AL490" s="4">
        <v>0.08</v>
      </c>
      <c r="AN490" s="4">
        <v>4.74</v>
      </c>
      <c r="AO490" s="4">
        <v>4.33</v>
      </c>
      <c r="AP490" s="4">
        <v>0.27</v>
      </c>
      <c r="BF490" s="4">
        <v>0.34</v>
      </c>
      <c r="CH490" s="4">
        <v>6.4</v>
      </c>
      <c r="CJ490" s="4">
        <v>67</v>
      </c>
      <c r="CK490" s="4">
        <v>40</v>
      </c>
      <c r="CN490" s="4">
        <v>10.9</v>
      </c>
      <c r="CO490" s="4">
        <v>16</v>
      </c>
      <c r="CR490" s="4">
        <v>18.600000000000001</v>
      </c>
      <c r="CW490" s="4">
        <v>169</v>
      </c>
      <c r="CX490" s="4">
        <v>657</v>
      </c>
      <c r="CY490" s="4">
        <v>15.7</v>
      </c>
      <c r="CZ490" s="4">
        <v>346</v>
      </c>
      <c r="DA490" s="4">
        <v>18</v>
      </c>
      <c r="DN490" s="4">
        <v>1025</v>
      </c>
      <c r="DO490" s="4">
        <v>50.2</v>
      </c>
      <c r="DP490" s="4">
        <v>91.3</v>
      </c>
      <c r="DQ490" s="4">
        <v>9.75</v>
      </c>
      <c r="DR490" s="4">
        <v>33.200000000000003</v>
      </c>
      <c r="DS490" s="4">
        <v>5.44</v>
      </c>
      <c r="DT490" s="4">
        <v>1.1499999999999999</v>
      </c>
      <c r="DU490" s="4">
        <v>4.7</v>
      </c>
      <c r="DV490" s="4">
        <v>0.62</v>
      </c>
      <c r="DW490" s="4">
        <v>2.78</v>
      </c>
      <c r="DX490" s="4">
        <v>0.56000000000000005</v>
      </c>
      <c r="DY490" s="4">
        <v>1.65</v>
      </c>
      <c r="DZ490" s="4">
        <v>0.24</v>
      </c>
      <c r="EA490" s="4">
        <v>1.58</v>
      </c>
      <c r="EB490" s="4">
        <v>0.26</v>
      </c>
      <c r="EC490" s="4">
        <v>8.5</v>
      </c>
      <c r="ED490" s="4">
        <v>1.3</v>
      </c>
      <c r="EM490" s="4">
        <v>25</v>
      </c>
      <c r="EN490" s="1"/>
      <c r="EO490" s="4">
        <v>16.25</v>
      </c>
      <c r="EP490" s="4">
        <v>4.32</v>
      </c>
      <c r="FP490" s="1" t="s">
        <v>4904</v>
      </c>
    </row>
    <row r="491" spans="1:172" x14ac:dyDescent="0.35">
      <c r="A491" s="1" t="s">
        <v>4900</v>
      </c>
      <c r="C491" s="1" t="s">
        <v>4901</v>
      </c>
      <c r="E491" s="55">
        <v>41.930289999999999</v>
      </c>
      <c r="F491" s="55">
        <v>41.930289999999999</v>
      </c>
      <c r="G491" s="55">
        <v>118.83420599999999</v>
      </c>
      <c r="H491" s="55">
        <v>118.83420599999999</v>
      </c>
      <c r="L491" s="1" t="s">
        <v>4908</v>
      </c>
      <c r="M491" s="1" t="s">
        <v>4903</v>
      </c>
      <c r="Q491" s="54">
        <v>133</v>
      </c>
      <c r="AB491" s="50">
        <v>61.76</v>
      </c>
      <c r="AC491" s="50">
        <v>0.72</v>
      </c>
      <c r="AE491" s="50">
        <v>15.85</v>
      </c>
      <c r="AG491" s="4">
        <v>6.27</v>
      </c>
      <c r="AJ491" s="4">
        <v>3.4</v>
      </c>
      <c r="AK491" s="4">
        <v>2.02</v>
      </c>
      <c r="AL491" s="4">
        <v>0.08</v>
      </c>
      <c r="AN491" s="4">
        <v>4.63</v>
      </c>
      <c r="AO491" s="4">
        <v>3.8</v>
      </c>
      <c r="AP491" s="4">
        <v>0.28999999999999998</v>
      </c>
      <c r="BF491" s="4">
        <v>0.86</v>
      </c>
      <c r="CH491" s="4">
        <v>8.76</v>
      </c>
      <c r="CJ491" s="4">
        <v>114.6</v>
      </c>
      <c r="CK491" s="4">
        <v>60</v>
      </c>
      <c r="CN491" s="4">
        <v>11.69</v>
      </c>
      <c r="CO491" s="4">
        <v>16.600000000000001</v>
      </c>
      <c r="CR491" s="4">
        <v>19</v>
      </c>
      <c r="CW491" s="4">
        <v>154</v>
      </c>
      <c r="CX491" s="4">
        <v>588</v>
      </c>
      <c r="CY491" s="4">
        <v>26.75</v>
      </c>
      <c r="CZ491" s="4">
        <v>335</v>
      </c>
      <c r="DA491" s="4">
        <v>24.73</v>
      </c>
      <c r="DN491" s="4">
        <v>880</v>
      </c>
      <c r="DO491" s="4">
        <v>47.74</v>
      </c>
      <c r="DP491" s="4">
        <v>103.74</v>
      </c>
      <c r="DQ491" s="4">
        <v>13.29</v>
      </c>
      <c r="DR491" s="4">
        <v>50.3</v>
      </c>
      <c r="DS491" s="4">
        <v>8.9600000000000009</v>
      </c>
      <c r="DT491" s="4">
        <v>1.67</v>
      </c>
      <c r="DU491" s="4">
        <v>7.63</v>
      </c>
      <c r="DV491" s="4">
        <v>1.03</v>
      </c>
      <c r="DW491" s="4">
        <v>5.48</v>
      </c>
      <c r="DX491" s="4">
        <v>1.05</v>
      </c>
      <c r="DY491" s="4">
        <v>2.96</v>
      </c>
      <c r="DZ491" s="4">
        <v>0.42</v>
      </c>
      <c r="EA491" s="4">
        <v>2.71</v>
      </c>
      <c r="EB491" s="4">
        <v>0.37</v>
      </c>
      <c r="EC491" s="4">
        <v>8.58</v>
      </c>
      <c r="ED491" s="4">
        <v>2.25</v>
      </c>
      <c r="EM491" s="4">
        <v>20.2</v>
      </c>
      <c r="EN491" s="1"/>
      <c r="EO491" s="4">
        <v>44.77</v>
      </c>
      <c r="EP491" s="4">
        <v>7.72</v>
      </c>
      <c r="FP491" s="1" t="s">
        <v>4904</v>
      </c>
    </row>
    <row r="492" spans="1:172" x14ac:dyDescent="0.35">
      <c r="A492" s="1" t="s">
        <v>4900</v>
      </c>
      <c r="C492" s="1" t="s">
        <v>4901</v>
      </c>
      <c r="E492" s="55">
        <v>41.930289999999999</v>
      </c>
      <c r="F492" s="55">
        <v>41.930289999999999</v>
      </c>
      <c r="G492" s="55">
        <v>118.83420599999999</v>
      </c>
      <c r="H492" s="55">
        <v>118.83420599999999</v>
      </c>
      <c r="L492" s="1" t="s">
        <v>4909</v>
      </c>
      <c r="M492" s="1" t="s">
        <v>4903</v>
      </c>
      <c r="Q492" s="54">
        <v>133</v>
      </c>
      <c r="AB492" s="50">
        <v>68.63</v>
      </c>
      <c r="AC492" s="50">
        <v>0.44</v>
      </c>
      <c r="AE492" s="50">
        <v>15.15</v>
      </c>
      <c r="AG492" s="4">
        <v>2.7</v>
      </c>
      <c r="AJ492" s="4">
        <v>2.2799999999999998</v>
      </c>
      <c r="AK492" s="4">
        <v>1.01</v>
      </c>
      <c r="AL492" s="4">
        <v>7.0000000000000007E-2</v>
      </c>
      <c r="AN492" s="4">
        <v>3.92</v>
      </c>
      <c r="AO492" s="4">
        <v>4.3099999999999996</v>
      </c>
      <c r="AP492" s="4">
        <v>0.14000000000000001</v>
      </c>
      <c r="BF492" s="4">
        <v>1.03</v>
      </c>
      <c r="CH492" s="4">
        <v>3.81</v>
      </c>
      <c r="CJ492" s="4">
        <v>36.299999999999997</v>
      </c>
      <c r="CK492" s="4">
        <v>12.6</v>
      </c>
      <c r="CN492" s="4">
        <v>6.34</v>
      </c>
      <c r="CO492" s="4">
        <v>8</v>
      </c>
      <c r="CR492" s="4">
        <v>18.8</v>
      </c>
      <c r="CW492" s="4">
        <v>143</v>
      </c>
      <c r="CX492" s="4">
        <v>488</v>
      </c>
      <c r="CY492" s="4">
        <v>9.86</v>
      </c>
      <c r="CZ492" s="4">
        <v>171</v>
      </c>
      <c r="DA492" s="4">
        <v>16.690000000000001</v>
      </c>
      <c r="DN492" s="4">
        <v>521</v>
      </c>
      <c r="DO492" s="4">
        <v>42.04</v>
      </c>
      <c r="DP492" s="4">
        <v>69.540000000000006</v>
      </c>
      <c r="DQ492" s="4">
        <v>7.29</v>
      </c>
      <c r="DR492" s="4">
        <v>24.81</v>
      </c>
      <c r="DS492" s="4">
        <v>3.83</v>
      </c>
      <c r="DT492" s="4">
        <v>0.94</v>
      </c>
      <c r="DU492" s="4">
        <v>3.09</v>
      </c>
      <c r="DV492" s="4">
        <v>0.38</v>
      </c>
      <c r="DW492" s="4">
        <v>2</v>
      </c>
      <c r="DX492" s="4">
        <v>0.38</v>
      </c>
      <c r="DY492" s="4">
        <v>1.1200000000000001</v>
      </c>
      <c r="DZ492" s="4">
        <v>0.17</v>
      </c>
      <c r="EA492" s="4">
        <v>1.19</v>
      </c>
      <c r="EB492" s="4">
        <v>0.17</v>
      </c>
      <c r="EC492" s="4">
        <v>4.9800000000000004</v>
      </c>
      <c r="ED492" s="4">
        <v>1.53</v>
      </c>
      <c r="EM492" s="4">
        <v>19</v>
      </c>
      <c r="EN492" s="1"/>
      <c r="EO492" s="4">
        <v>28.86</v>
      </c>
      <c r="EP492" s="4">
        <v>9.06</v>
      </c>
      <c r="FP492" s="1" t="s">
        <v>4904</v>
      </c>
    </row>
    <row r="493" spans="1:172" x14ac:dyDescent="0.35">
      <c r="A493" s="1" t="s">
        <v>4900</v>
      </c>
      <c r="C493" s="1" t="s">
        <v>4901</v>
      </c>
      <c r="E493" s="55">
        <v>41.930289999999999</v>
      </c>
      <c r="F493" s="55">
        <v>41.930289999999999</v>
      </c>
      <c r="G493" s="55">
        <v>118.83420599999999</v>
      </c>
      <c r="H493" s="55">
        <v>118.83420599999999</v>
      </c>
      <c r="L493" s="1" t="s">
        <v>4910</v>
      </c>
      <c r="M493" s="1" t="s">
        <v>4903</v>
      </c>
      <c r="Q493" s="54">
        <v>133</v>
      </c>
      <c r="AB493" s="50">
        <v>67.099999999999994</v>
      </c>
      <c r="AC493" s="50">
        <v>0.57999999999999996</v>
      </c>
      <c r="AE493" s="50">
        <v>14.81</v>
      </c>
      <c r="AG493" s="4">
        <v>4.1500000000000004</v>
      </c>
      <c r="AJ493" s="4">
        <v>2.88</v>
      </c>
      <c r="AK493" s="4">
        <v>1.38</v>
      </c>
      <c r="AL493" s="4">
        <v>0.08</v>
      </c>
      <c r="AN493" s="4">
        <v>3.16</v>
      </c>
      <c r="AO493" s="4">
        <v>4.3</v>
      </c>
      <c r="AP493" s="4">
        <v>0.21</v>
      </c>
      <c r="BF493" s="4">
        <v>0.92</v>
      </c>
      <c r="CH493" s="4">
        <v>6.1</v>
      </c>
      <c r="CJ493" s="4">
        <v>58.5</v>
      </c>
      <c r="CK493" s="4">
        <v>39.1</v>
      </c>
      <c r="CN493" s="4">
        <v>9.14</v>
      </c>
      <c r="CO493" s="4">
        <v>14.4</v>
      </c>
      <c r="CR493" s="4">
        <v>19.8</v>
      </c>
      <c r="CW493" s="4">
        <v>124</v>
      </c>
      <c r="CX493" s="4">
        <v>577</v>
      </c>
      <c r="CY493" s="4">
        <v>13.33</v>
      </c>
      <c r="CZ493" s="4">
        <v>231</v>
      </c>
      <c r="DA493" s="4">
        <v>19.47</v>
      </c>
      <c r="DN493" s="4">
        <v>552</v>
      </c>
      <c r="DO493" s="4">
        <v>46.73</v>
      </c>
      <c r="DP493" s="4">
        <v>81.400000000000006</v>
      </c>
      <c r="DQ493" s="4">
        <v>9.15</v>
      </c>
      <c r="DR493" s="4">
        <v>30.6</v>
      </c>
      <c r="DS493" s="4">
        <v>4.76</v>
      </c>
      <c r="DT493" s="4">
        <v>1.19</v>
      </c>
      <c r="DU493" s="4">
        <v>3.98</v>
      </c>
      <c r="DV493" s="4">
        <v>0.49</v>
      </c>
      <c r="DW493" s="4">
        <v>2.54</v>
      </c>
      <c r="DX493" s="4">
        <v>0.47</v>
      </c>
      <c r="DY493" s="4">
        <v>1.4</v>
      </c>
      <c r="DZ493" s="4">
        <v>0.21</v>
      </c>
      <c r="EA493" s="4">
        <v>1.41</v>
      </c>
      <c r="EB493" s="4">
        <v>0.21</v>
      </c>
      <c r="EC493" s="4">
        <v>6.4</v>
      </c>
      <c r="ED493" s="4">
        <v>1.86</v>
      </c>
      <c r="EM493" s="4">
        <v>14.2</v>
      </c>
      <c r="EN493" s="1"/>
      <c r="EO493" s="4">
        <v>21.61</v>
      </c>
      <c r="EP493" s="4">
        <v>4.59</v>
      </c>
      <c r="FP493" s="1" t="s">
        <v>4904</v>
      </c>
    </row>
    <row r="494" spans="1:172" x14ac:dyDescent="0.35">
      <c r="A494" s="1" t="s">
        <v>4900</v>
      </c>
      <c r="C494" s="1" t="s">
        <v>4901</v>
      </c>
      <c r="E494" s="55">
        <v>41.930289999999999</v>
      </c>
      <c r="F494" s="55">
        <v>41.930289999999999</v>
      </c>
      <c r="G494" s="55">
        <v>118.83420599999999</v>
      </c>
      <c r="H494" s="55">
        <v>118.83420599999999</v>
      </c>
      <c r="L494" s="1" t="s">
        <v>4911</v>
      </c>
      <c r="M494" s="1" t="s">
        <v>4903</v>
      </c>
      <c r="Q494" s="54">
        <v>133</v>
      </c>
      <c r="AB494" s="50">
        <v>72.2</v>
      </c>
      <c r="AC494" s="50">
        <v>0.2</v>
      </c>
      <c r="AE494" s="50">
        <v>14.19</v>
      </c>
      <c r="AG494" s="4">
        <v>2.0299999999999998</v>
      </c>
      <c r="AJ494" s="4">
        <v>1.17</v>
      </c>
      <c r="AK494" s="4">
        <v>0.4</v>
      </c>
      <c r="AL494" s="4">
        <v>0.05</v>
      </c>
      <c r="AN494" s="4">
        <v>5.05</v>
      </c>
      <c r="AO494" s="4">
        <v>3</v>
      </c>
      <c r="AP494" s="4">
        <v>7.0000000000000007E-2</v>
      </c>
      <c r="BF494" s="4">
        <v>1.56</v>
      </c>
      <c r="CH494" s="4">
        <v>2.23</v>
      </c>
      <c r="CJ494" s="4">
        <v>16</v>
      </c>
      <c r="CK494" s="4">
        <v>5</v>
      </c>
      <c r="CN494" s="4">
        <v>2.2400000000000002</v>
      </c>
      <c r="CO494" s="4">
        <v>8</v>
      </c>
      <c r="CR494" s="4">
        <v>16.3</v>
      </c>
      <c r="CW494" s="4">
        <v>184</v>
      </c>
      <c r="CX494" s="4">
        <v>260</v>
      </c>
      <c r="CY494" s="4">
        <v>9.0399999999999991</v>
      </c>
      <c r="CZ494" s="4">
        <v>149</v>
      </c>
      <c r="DA494" s="4">
        <v>10.01</v>
      </c>
      <c r="DN494" s="4">
        <v>1048</v>
      </c>
      <c r="DO494" s="4">
        <v>47.13</v>
      </c>
      <c r="DP494" s="4">
        <v>71.28</v>
      </c>
      <c r="DQ494" s="4">
        <v>8.39</v>
      </c>
      <c r="DR494" s="4">
        <v>26.46</v>
      </c>
      <c r="DS494" s="4">
        <v>3.73</v>
      </c>
      <c r="DT494" s="4">
        <v>0.94</v>
      </c>
      <c r="DU494" s="4">
        <v>3.05</v>
      </c>
      <c r="DV494" s="4">
        <v>0.34</v>
      </c>
      <c r="DW494" s="4">
        <v>1.65</v>
      </c>
      <c r="DX494" s="4">
        <v>0.31</v>
      </c>
      <c r="DY494" s="4">
        <v>0.88</v>
      </c>
      <c r="DZ494" s="4">
        <v>0.13</v>
      </c>
      <c r="EA494" s="4">
        <v>0.84</v>
      </c>
      <c r="EB494" s="4">
        <v>0.13</v>
      </c>
      <c r="EC494" s="4">
        <v>4.1100000000000003</v>
      </c>
      <c r="ED494" s="4">
        <v>0.78</v>
      </c>
      <c r="EM494" s="4">
        <v>17.8</v>
      </c>
      <c r="EN494" s="1"/>
      <c r="EO494" s="4">
        <v>8.69</v>
      </c>
      <c r="EP494" s="4">
        <v>0.97</v>
      </c>
      <c r="FP494" s="1" t="s">
        <v>4904</v>
      </c>
    </row>
    <row r="495" spans="1:172" x14ac:dyDescent="0.35">
      <c r="A495" s="1" t="s">
        <v>4900</v>
      </c>
      <c r="C495" s="1" t="s">
        <v>4901</v>
      </c>
      <c r="E495" s="55">
        <v>41.930289999999999</v>
      </c>
      <c r="F495" s="55">
        <v>41.930289999999999</v>
      </c>
      <c r="G495" s="55">
        <v>118.83420599999999</v>
      </c>
      <c r="H495" s="55">
        <v>118.83420599999999</v>
      </c>
      <c r="L495" s="1" t="s">
        <v>4912</v>
      </c>
      <c r="M495" s="1" t="s">
        <v>4913</v>
      </c>
      <c r="Q495" s="54">
        <v>133</v>
      </c>
      <c r="AB495" s="50">
        <v>57.5</v>
      </c>
      <c r="AC495" s="50">
        <v>0.8</v>
      </c>
      <c r="AE495" s="50">
        <v>16.09</v>
      </c>
      <c r="AG495" s="4">
        <v>6.97</v>
      </c>
      <c r="AJ495" s="4">
        <v>5.31</v>
      </c>
      <c r="AK495" s="4">
        <v>3.41</v>
      </c>
      <c r="AL495" s="4">
        <v>0.2</v>
      </c>
      <c r="AN495" s="4">
        <v>2.56</v>
      </c>
      <c r="AO495" s="4">
        <v>4.2300000000000004</v>
      </c>
      <c r="AP495" s="4">
        <v>0.36</v>
      </c>
      <c r="BF495" s="4">
        <v>2.35</v>
      </c>
      <c r="CH495" s="4">
        <v>14.85</v>
      </c>
      <c r="CJ495" s="4">
        <v>129.4</v>
      </c>
      <c r="CK495" s="4">
        <v>25.1</v>
      </c>
      <c r="CN495" s="4">
        <v>19.86</v>
      </c>
      <c r="CO495" s="4">
        <v>17</v>
      </c>
      <c r="CR495" s="4">
        <v>19</v>
      </c>
      <c r="CW495" s="4">
        <v>93</v>
      </c>
      <c r="CX495" s="4">
        <v>670</v>
      </c>
      <c r="CY495" s="4">
        <v>18.690000000000001</v>
      </c>
      <c r="CZ495" s="4">
        <v>229</v>
      </c>
      <c r="DA495" s="4">
        <v>11.79</v>
      </c>
      <c r="DN495" s="4">
        <v>867</v>
      </c>
      <c r="DO495" s="4">
        <v>38.21</v>
      </c>
      <c r="DP495" s="4">
        <v>74.08</v>
      </c>
      <c r="DQ495" s="4">
        <v>8.61</v>
      </c>
      <c r="DR495" s="4">
        <v>30.82</v>
      </c>
      <c r="DS495" s="4">
        <v>5.64</v>
      </c>
      <c r="DT495" s="4">
        <v>1.44</v>
      </c>
      <c r="DU495" s="4">
        <v>5.39</v>
      </c>
      <c r="DV495" s="4">
        <v>0.76</v>
      </c>
      <c r="DW495" s="4">
        <v>3.63</v>
      </c>
      <c r="DX495" s="4">
        <v>0.71</v>
      </c>
      <c r="DY495" s="4">
        <v>2.1</v>
      </c>
      <c r="DZ495" s="4">
        <v>0.28000000000000003</v>
      </c>
      <c r="EA495" s="4">
        <v>1.83</v>
      </c>
      <c r="EB495" s="4">
        <v>0.28999999999999998</v>
      </c>
      <c r="EC495" s="4">
        <v>5.64</v>
      </c>
      <c r="ED495" s="4">
        <v>0.75</v>
      </c>
      <c r="EM495" s="4">
        <v>17</v>
      </c>
      <c r="EN495" s="1"/>
      <c r="EO495" s="4">
        <v>8.6199999999999992</v>
      </c>
      <c r="EP495" s="4">
        <v>2.08</v>
      </c>
      <c r="FP495" s="1" t="s">
        <v>4904</v>
      </c>
    </row>
    <row r="496" spans="1:172" x14ac:dyDescent="0.35">
      <c r="A496" s="1" t="s">
        <v>4900</v>
      </c>
      <c r="C496" s="1" t="s">
        <v>4901</v>
      </c>
      <c r="E496" s="55">
        <v>41.930289999999999</v>
      </c>
      <c r="F496" s="55">
        <v>41.930289999999999</v>
      </c>
      <c r="G496" s="55">
        <v>118.83420599999999</v>
      </c>
      <c r="H496" s="55">
        <v>118.83420599999999</v>
      </c>
      <c r="L496" s="1" t="s">
        <v>4914</v>
      </c>
      <c r="M496" s="1" t="s">
        <v>2711</v>
      </c>
      <c r="Q496" s="54">
        <v>133</v>
      </c>
      <c r="AB496" s="50">
        <v>58</v>
      </c>
      <c r="AC496" s="50">
        <v>0.84</v>
      </c>
      <c r="AE496" s="50">
        <v>17.440000000000001</v>
      </c>
      <c r="AG496" s="4">
        <v>6.68</v>
      </c>
      <c r="AJ496" s="4">
        <v>4.9400000000000004</v>
      </c>
      <c r="AK496" s="4">
        <v>3.18</v>
      </c>
      <c r="AL496" s="4">
        <v>0.11</v>
      </c>
      <c r="AN496" s="4">
        <v>3.04</v>
      </c>
      <c r="AO496" s="4">
        <v>4.79</v>
      </c>
      <c r="AP496" s="4">
        <v>0.39</v>
      </c>
      <c r="BF496" s="4">
        <v>0.35</v>
      </c>
      <c r="CH496" s="4">
        <v>14.7</v>
      </c>
      <c r="CJ496" s="4">
        <v>139</v>
      </c>
      <c r="CK496" s="4">
        <v>20</v>
      </c>
      <c r="CN496" s="4">
        <v>18.5</v>
      </c>
      <c r="CO496" s="4">
        <v>16</v>
      </c>
      <c r="CR496" s="4">
        <v>21.4</v>
      </c>
      <c r="CW496" s="4">
        <v>101</v>
      </c>
      <c r="CX496" s="4">
        <v>724</v>
      </c>
      <c r="CY496" s="4">
        <v>19.399999999999999</v>
      </c>
      <c r="CZ496" s="4">
        <v>262</v>
      </c>
      <c r="DA496" s="4">
        <v>12.9</v>
      </c>
      <c r="DN496" s="4">
        <v>1155</v>
      </c>
      <c r="DO496" s="4">
        <v>42.4</v>
      </c>
      <c r="DP496" s="4">
        <v>81.2</v>
      </c>
      <c r="DQ496" s="4">
        <v>9.3699999999999992</v>
      </c>
      <c r="DR496" s="4">
        <v>33.5</v>
      </c>
      <c r="DS496" s="4">
        <v>5.99</v>
      </c>
      <c r="DT496" s="4">
        <v>1.55</v>
      </c>
      <c r="DU496" s="4">
        <v>6</v>
      </c>
      <c r="DV496" s="4">
        <v>0.83</v>
      </c>
      <c r="DW496" s="4">
        <v>3.89</v>
      </c>
      <c r="DX496" s="4">
        <v>0.75</v>
      </c>
      <c r="DY496" s="4">
        <v>2.21</v>
      </c>
      <c r="DZ496" s="4">
        <v>0.28999999999999998</v>
      </c>
      <c r="EA496" s="4">
        <v>1.94</v>
      </c>
      <c r="EB496" s="4">
        <v>0.3</v>
      </c>
      <c r="EC496" s="4">
        <v>6.5</v>
      </c>
      <c r="ED496" s="4">
        <v>0.8</v>
      </c>
      <c r="EM496" s="4">
        <v>21</v>
      </c>
      <c r="EN496" s="1"/>
      <c r="EO496" s="4">
        <v>10.25</v>
      </c>
      <c r="EP496" s="4">
        <v>2.23</v>
      </c>
      <c r="FP496" s="1" t="s">
        <v>4904</v>
      </c>
    </row>
    <row r="497" spans="1:172" x14ac:dyDescent="0.35">
      <c r="A497" s="1" t="s">
        <v>4900</v>
      </c>
      <c r="C497" s="1" t="s">
        <v>4901</v>
      </c>
      <c r="E497" s="55">
        <v>41.930289999999999</v>
      </c>
      <c r="F497" s="55">
        <v>41.930289999999999</v>
      </c>
      <c r="G497" s="55">
        <v>118.83420599999999</v>
      </c>
      <c r="H497" s="55">
        <v>118.83420599999999</v>
      </c>
      <c r="L497" s="1" t="s">
        <v>4915</v>
      </c>
      <c r="M497" s="1" t="s">
        <v>2711</v>
      </c>
      <c r="Q497" s="54">
        <v>133</v>
      </c>
      <c r="AB497" s="50">
        <v>57</v>
      </c>
      <c r="AC497" s="50">
        <v>0.77</v>
      </c>
      <c r="AE497" s="50">
        <v>14.77</v>
      </c>
      <c r="AG497" s="4">
        <v>7.26</v>
      </c>
      <c r="AJ497" s="4">
        <v>5.68</v>
      </c>
      <c r="AK497" s="4">
        <v>3.64</v>
      </c>
      <c r="AL497" s="4">
        <v>0.28999999999999998</v>
      </c>
      <c r="AN497" s="4">
        <v>2.09</v>
      </c>
      <c r="AO497" s="4">
        <v>3.69</v>
      </c>
      <c r="AP497" s="4">
        <v>0.33</v>
      </c>
      <c r="BF497" s="4">
        <v>4.32</v>
      </c>
      <c r="CH497" s="4">
        <v>15</v>
      </c>
      <c r="CJ497" s="4">
        <v>120</v>
      </c>
      <c r="CK497" s="4">
        <v>30</v>
      </c>
      <c r="CN497" s="4">
        <v>21.2</v>
      </c>
      <c r="CO497" s="4">
        <v>18</v>
      </c>
      <c r="CR497" s="4">
        <v>16.7</v>
      </c>
      <c r="CW497" s="4">
        <v>86</v>
      </c>
      <c r="CX497" s="4">
        <v>617</v>
      </c>
      <c r="CY497" s="4">
        <v>18</v>
      </c>
      <c r="CZ497" s="4">
        <v>197</v>
      </c>
      <c r="DA497" s="4">
        <v>10.7</v>
      </c>
      <c r="DN497" s="4">
        <v>584</v>
      </c>
      <c r="DO497" s="4">
        <v>34.1</v>
      </c>
      <c r="DP497" s="4">
        <v>67.099999999999994</v>
      </c>
      <c r="DQ497" s="4">
        <v>7.86</v>
      </c>
      <c r="DR497" s="4">
        <v>28.2</v>
      </c>
      <c r="DS497" s="4">
        <v>5.3</v>
      </c>
      <c r="DT497" s="4">
        <v>1.34</v>
      </c>
      <c r="DU497" s="4">
        <v>4.8</v>
      </c>
      <c r="DV497" s="4">
        <v>0.69</v>
      </c>
      <c r="DW497" s="4">
        <v>3.38</v>
      </c>
      <c r="DX497" s="4">
        <v>0.68</v>
      </c>
      <c r="DY497" s="4">
        <v>1.99</v>
      </c>
      <c r="DZ497" s="4">
        <v>0.27</v>
      </c>
      <c r="EA497" s="4">
        <v>1.73</v>
      </c>
      <c r="EB497" s="4">
        <v>0.28999999999999998</v>
      </c>
      <c r="EC497" s="4">
        <v>4.8</v>
      </c>
      <c r="ED497" s="4">
        <v>0.7</v>
      </c>
      <c r="EM497" s="4">
        <v>13</v>
      </c>
      <c r="EN497" s="1"/>
      <c r="EO497" s="4">
        <v>7.02</v>
      </c>
      <c r="EP497" s="4">
        <v>1.93</v>
      </c>
      <c r="FP497" s="1" t="s">
        <v>4904</v>
      </c>
    </row>
    <row r="498" spans="1:172" x14ac:dyDescent="0.35">
      <c r="A498" s="1" t="s">
        <v>4900</v>
      </c>
      <c r="C498" s="1" t="s">
        <v>4901</v>
      </c>
      <c r="E498" s="55">
        <v>41.930289999999999</v>
      </c>
      <c r="F498" s="55">
        <v>41.930289999999999</v>
      </c>
      <c r="G498" s="55">
        <v>118.83420599999999</v>
      </c>
      <c r="H498" s="55">
        <v>118.83420599999999</v>
      </c>
      <c r="L498" s="1" t="s">
        <v>4916</v>
      </c>
      <c r="M498" s="1" t="s">
        <v>2711</v>
      </c>
      <c r="Q498" s="54">
        <v>133</v>
      </c>
      <c r="AB498" s="50">
        <v>54.05</v>
      </c>
      <c r="AC498" s="50">
        <v>2.2799999999999998</v>
      </c>
      <c r="AE498" s="50">
        <v>16.850000000000001</v>
      </c>
      <c r="AG498" s="4">
        <v>8.64</v>
      </c>
      <c r="AJ498" s="4">
        <v>5.4</v>
      </c>
      <c r="AK498" s="4">
        <v>3.44</v>
      </c>
      <c r="AL498" s="4">
        <v>0.13</v>
      </c>
      <c r="AN498" s="4">
        <v>2.5499999999999998</v>
      </c>
      <c r="AO498" s="4">
        <v>5.2</v>
      </c>
      <c r="AP498" s="4">
        <v>0.51</v>
      </c>
      <c r="BF498" s="4">
        <v>0.62</v>
      </c>
      <c r="CH498" s="4">
        <v>13</v>
      </c>
      <c r="CJ498" s="4">
        <v>155</v>
      </c>
      <c r="CK498" s="4">
        <v>10</v>
      </c>
      <c r="CN498" s="4">
        <v>23</v>
      </c>
      <c r="CO498" s="4">
        <v>24</v>
      </c>
      <c r="CR498" s="4">
        <v>23.7</v>
      </c>
      <c r="CW498" s="4">
        <v>176</v>
      </c>
      <c r="CX498" s="4">
        <v>430</v>
      </c>
      <c r="CY498" s="4">
        <v>22.7</v>
      </c>
      <c r="CZ498" s="4">
        <v>276</v>
      </c>
      <c r="DA498" s="4">
        <v>45.6</v>
      </c>
      <c r="DN498" s="4">
        <v>136</v>
      </c>
      <c r="DO498" s="4">
        <v>94.8</v>
      </c>
      <c r="DP498" s="4">
        <v>153</v>
      </c>
      <c r="DQ498" s="4">
        <v>15.55</v>
      </c>
      <c r="DR498" s="4">
        <v>52.5</v>
      </c>
      <c r="DS498" s="4">
        <v>8.83</v>
      </c>
      <c r="DT498" s="4">
        <v>2.46</v>
      </c>
      <c r="DU498" s="4">
        <v>7.96</v>
      </c>
      <c r="DV498" s="4">
        <v>1.02</v>
      </c>
      <c r="DW498" s="4">
        <v>4.41</v>
      </c>
      <c r="DX498" s="4">
        <v>0.82</v>
      </c>
      <c r="DY498" s="4">
        <v>2.2599999999999998</v>
      </c>
      <c r="DZ498" s="4">
        <v>0.28999999999999998</v>
      </c>
      <c r="EA498" s="4">
        <v>1.8</v>
      </c>
      <c r="EB498" s="4">
        <v>0.27</v>
      </c>
      <c r="EC498" s="4">
        <v>6.8</v>
      </c>
      <c r="ED498" s="4">
        <v>2.7</v>
      </c>
      <c r="EM498" s="4">
        <v>22</v>
      </c>
      <c r="EN498" s="1"/>
      <c r="EO498" s="4">
        <v>18.25</v>
      </c>
      <c r="EP498" s="4">
        <v>5.41</v>
      </c>
      <c r="FP498" s="1" t="s">
        <v>4904</v>
      </c>
    </row>
    <row r="499" spans="1:172" x14ac:dyDescent="0.35">
      <c r="A499" s="1" t="s">
        <v>4900</v>
      </c>
      <c r="C499" s="1" t="s">
        <v>4901</v>
      </c>
      <c r="E499" s="55">
        <v>41.930289999999999</v>
      </c>
      <c r="F499" s="55">
        <v>41.930289999999999</v>
      </c>
      <c r="G499" s="55">
        <v>118.83420599999999</v>
      </c>
      <c r="H499" s="55">
        <v>118.83420599999999</v>
      </c>
      <c r="L499" s="1" t="s">
        <v>4917</v>
      </c>
      <c r="M499" s="1" t="s">
        <v>2711</v>
      </c>
      <c r="Q499" s="54">
        <v>133</v>
      </c>
      <c r="AB499" s="50">
        <v>54.81</v>
      </c>
      <c r="AC499" s="50">
        <v>2.1800000000000002</v>
      </c>
      <c r="AE499" s="50">
        <v>16.73</v>
      </c>
      <c r="AG499" s="4">
        <v>8.41</v>
      </c>
      <c r="AJ499" s="4">
        <v>5.25</v>
      </c>
      <c r="AK499" s="4">
        <v>3.34</v>
      </c>
      <c r="AL499" s="4">
        <v>0.12</v>
      </c>
      <c r="AN499" s="4">
        <v>2.71</v>
      </c>
      <c r="AO499" s="4">
        <v>5.05</v>
      </c>
      <c r="AP499" s="4">
        <v>0.48</v>
      </c>
      <c r="BF499" s="4">
        <v>0.59</v>
      </c>
      <c r="CH499" s="4">
        <v>12.8</v>
      </c>
      <c r="CJ499" s="4">
        <v>145.4</v>
      </c>
      <c r="CK499" s="4">
        <v>15.1</v>
      </c>
      <c r="CN499" s="4">
        <v>22.39</v>
      </c>
      <c r="CO499" s="4">
        <v>24</v>
      </c>
      <c r="CR499" s="4">
        <v>23.5</v>
      </c>
      <c r="CW499" s="4">
        <v>175</v>
      </c>
      <c r="CX499" s="4">
        <v>437</v>
      </c>
      <c r="CY499" s="4">
        <v>21.54</v>
      </c>
      <c r="CZ499" s="4">
        <v>262</v>
      </c>
      <c r="DA499" s="4">
        <v>42.57</v>
      </c>
      <c r="DN499" s="4">
        <v>200</v>
      </c>
      <c r="DO499" s="4">
        <v>85.71</v>
      </c>
      <c r="DP499" s="4">
        <v>139.62</v>
      </c>
      <c r="DQ499" s="4">
        <v>14.31</v>
      </c>
      <c r="DR499" s="4">
        <v>48.61</v>
      </c>
      <c r="DS499" s="4">
        <v>8.26</v>
      </c>
      <c r="DT499" s="4">
        <v>2.34</v>
      </c>
      <c r="DU499" s="4">
        <v>7.41</v>
      </c>
      <c r="DV499" s="4">
        <v>0.97</v>
      </c>
      <c r="DW499" s="4">
        <v>4.1500000000000004</v>
      </c>
      <c r="DX499" s="4">
        <v>0.78</v>
      </c>
      <c r="DY499" s="4">
        <v>2.1800000000000002</v>
      </c>
      <c r="DZ499" s="4">
        <v>0.27</v>
      </c>
      <c r="EA499" s="4">
        <v>1.73</v>
      </c>
      <c r="EB499" s="4">
        <v>0.26</v>
      </c>
      <c r="EC499" s="4">
        <v>6.45</v>
      </c>
      <c r="ED499" s="4">
        <v>2.5499999999999998</v>
      </c>
      <c r="EM499" s="4">
        <v>23.5</v>
      </c>
      <c r="EN499" s="1"/>
      <c r="EO499" s="4">
        <v>16.89</v>
      </c>
      <c r="EP499" s="4">
        <v>5.03</v>
      </c>
      <c r="FP499" s="1" t="s">
        <v>4904</v>
      </c>
    </row>
    <row r="500" spans="1:172" x14ac:dyDescent="0.35">
      <c r="A500" s="1" t="s">
        <v>4900</v>
      </c>
      <c r="C500" s="1" t="s">
        <v>4901</v>
      </c>
      <c r="E500" s="55">
        <v>41.930289999999999</v>
      </c>
      <c r="F500" s="55">
        <v>41.930289999999999</v>
      </c>
      <c r="G500" s="55">
        <v>118.83420599999999</v>
      </c>
      <c r="H500" s="55">
        <v>118.83420599999999</v>
      </c>
      <c r="L500" s="1" t="s">
        <v>4918</v>
      </c>
      <c r="M500" s="1" t="s">
        <v>2711</v>
      </c>
      <c r="Q500" s="54">
        <v>133</v>
      </c>
      <c r="AB500" s="50">
        <v>55.55</v>
      </c>
      <c r="AC500" s="50">
        <v>2.08</v>
      </c>
      <c r="AE500" s="50">
        <v>16.62</v>
      </c>
      <c r="AG500" s="4">
        <v>8.18</v>
      </c>
      <c r="AJ500" s="4">
        <v>5.1100000000000003</v>
      </c>
      <c r="AK500" s="4">
        <v>3.25</v>
      </c>
      <c r="AL500" s="4">
        <v>0.12</v>
      </c>
      <c r="AN500" s="4">
        <v>2.86</v>
      </c>
      <c r="AO500" s="4">
        <v>4.91</v>
      </c>
      <c r="AP500" s="4">
        <v>0.46</v>
      </c>
      <c r="BF500" s="4">
        <v>0.56000000000000005</v>
      </c>
      <c r="CH500" s="4">
        <v>12.6</v>
      </c>
      <c r="CJ500" s="4">
        <v>136</v>
      </c>
      <c r="CK500" s="4">
        <v>20</v>
      </c>
      <c r="CN500" s="4">
        <v>21.8</v>
      </c>
      <c r="CO500" s="4">
        <v>24</v>
      </c>
      <c r="CR500" s="4">
        <v>23.4</v>
      </c>
      <c r="CW500" s="4">
        <v>174</v>
      </c>
      <c r="CX500" s="4">
        <v>443</v>
      </c>
      <c r="CY500" s="4">
        <v>20.399999999999999</v>
      </c>
      <c r="CZ500" s="4">
        <v>248</v>
      </c>
      <c r="DA500" s="4">
        <v>39.6</v>
      </c>
      <c r="DN500" s="4">
        <v>262</v>
      </c>
      <c r="DO500" s="4">
        <v>76.8</v>
      </c>
      <c r="DP500" s="4">
        <v>126.5</v>
      </c>
      <c r="DQ500" s="4">
        <v>13.1</v>
      </c>
      <c r="DR500" s="4">
        <v>44.8</v>
      </c>
      <c r="DS500" s="4">
        <v>7.7</v>
      </c>
      <c r="DT500" s="4">
        <v>2.23</v>
      </c>
      <c r="DU500" s="4">
        <v>6.88</v>
      </c>
      <c r="DV500" s="4">
        <v>0.92</v>
      </c>
      <c r="DW500" s="4">
        <v>3.9</v>
      </c>
      <c r="DX500" s="4">
        <v>0.75</v>
      </c>
      <c r="DY500" s="4">
        <v>2.11</v>
      </c>
      <c r="DZ500" s="4">
        <v>0.25</v>
      </c>
      <c r="EA500" s="4">
        <v>1.67</v>
      </c>
      <c r="EB500" s="4">
        <v>0.25</v>
      </c>
      <c r="EC500" s="4">
        <v>6.1</v>
      </c>
      <c r="ED500" s="4">
        <v>2.4</v>
      </c>
      <c r="EM500" s="4">
        <v>25</v>
      </c>
      <c r="EN500" s="1"/>
      <c r="EO500" s="4">
        <v>15.55</v>
      </c>
      <c r="EP500" s="4">
        <v>4.66</v>
      </c>
      <c r="FP500" s="1" t="s">
        <v>4904</v>
      </c>
    </row>
    <row r="501" spans="1:172" x14ac:dyDescent="0.35">
      <c r="A501" s="1" t="s">
        <v>4919</v>
      </c>
      <c r="E501" s="55">
        <v>40.910277777777779</v>
      </c>
      <c r="F501" s="55">
        <v>40.910277777777779</v>
      </c>
      <c r="G501" s="55">
        <v>120.40701388888888</v>
      </c>
      <c r="H501" s="55">
        <v>120.40701388888888</v>
      </c>
      <c r="L501" s="1" t="s">
        <v>4920</v>
      </c>
      <c r="M501" s="1" t="s">
        <v>4689</v>
      </c>
      <c r="O501" s="1" t="s">
        <v>4921</v>
      </c>
      <c r="Q501" s="58"/>
      <c r="AB501" s="50">
        <v>50.88</v>
      </c>
      <c r="AC501" s="50">
        <v>1.94</v>
      </c>
      <c r="AE501" s="50">
        <v>14.5</v>
      </c>
      <c r="AI501" s="4">
        <v>13.24</v>
      </c>
      <c r="AJ501" s="4">
        <v>5.25</v>
      </c>
      <c r="AK501" s="4">
        <v>3.49</v>
      </c>
      <c r="AL501" s="4">
        <v>0.16</v>
      </c>
      <c r="AN501" s="4">
        <v>1.62</v>
      </c>
      <c r="AO501" s="4">
        <v>5.25</v>
      </c>
      <c r="AP501" s="4">
        <v>0.24</v>
      </c>
      <c r="BF501" s="4">
        <v>2.68</v>
      </c>
      <c r="CH501" s="4">
        <v>23.6</v>
      </c>
      <c r="CJ501" s="4">
        <v>221</v>
      </c>
      <c r="CK501" s="4">
        <v>198</v>
      </c>
      <c r="CN501" s="4">
        <v>48.8</v>
      </c>
      <c r="CO501" s="4">
        <v>102</v>
      </c>
      <c r="CR501" s="4">
        <v>16.600000000000001</v>
      </c>
      <c r="CW501" s="4">
        <v>21.3</v>
      </c>
      <c r="CX501" s="4">
        <v>741</v>
      </c>
      <c r="CY501" s="4">
        <v>17</v>
      </c>
      <c r="CZ501" s="4">
        <v>135</v>
      </c>
      <c r="DA501" s="4">
        <v>12.4</v>
      </c>
      <c r="DM501" s="4">
        <v>3.65</v>
      </c>
      <c r="DN501" s="4">
        <v>1150</v>
      </c>
      <c r="DO501" s="4">
        <v>11.92</v>
      </c>
      <c r="DP501" s="4">
        <v>29.23</v>
      </c>
      <c r="DQ501" s="4">
        <v>4.5199999999999996</v>
      </c>
      <c r="DR501" s="4">
        <v>19.48</v>
      </c>
      <c r="DS501" s="4">
        <v>4.9000000000000004</v>
      </c>
      <c r="DT501" s="4">
        <v>2.04</v>
      </c>
      <c r="DU501" s="4">
        <v>4.92</v>
      </c>
      <c r="DV501" s="4">
        <v>0.73</v>
      </c>
      <c r="DW501" s="4">
        <v>4.0999999999999996</v>
      </c>
      <c r="DX501" s="4">
        <v>0.71</v>
      </c>
      <c r="DY501" s="4">
        <v>1.88</v>
      </c>
      <c r="DZ501" s="4">
        <v>0.27</v>
      </c>
      <c r="EA501" s="4">
        <v>1.54</v>
      </c>
      <c r="EB501" s="4">
        <v>0.22</v>
      </c>
      <c r="EC501" s="4">
        <v>3.16</v>
      </c>
      <c r="ED501" s="4">
        <v>1.04</v>
      </c>
      <c r="EM501" s="4">
        <v>3.28</v>
      </c>
      <c r="EO501" s="4">
        <v>2.1</v>
      </c>
      <c r="EP501" s="4">
        <v>0.28999999999999998</v>
      </c>
      <c r="FP501" s="1" t="s">
        <v>4922</v>
      </c>
    </row>
    <row r="502" spans="1:172" x14ac:dyDescent="0.35">
      <c r="A502" s="1" t="s">
        <v>4919</v>
      </c>
      <c r="E502" s="55">
        <v>40.910277777777779</v>
      </c>
      <c r="F502" s="55">
        <v>40.910277777777779</v>
      </c>
      <c r="G502" s="55">
        <v>120.40701388888888</v>
      </c>
      <c r="H502" s="55">
        <v>120.40701388888888</v>
      </c>
      <c r="L502" s="1" t="s">
        <v>4923</v>
      </c>
      <c r="M502" s="1" t="s">
        <v>4689</v>
      </c>
      <c r="O502" s="1" t="s">
        <v>4921</v>
      </c>
      <c r="Q502" s="58"/>
      <c r="AB502" s="50">
        <v>62.97</v>
      </c>
      <c r="AC502" s="50">
        <v>0.56999999999999995</v>
      </c>
      <c r="AE502" s="50">
        <v>15.76</v>
      </c>
      <c r="AI502" s="4">
        <v>4.7699999999999996</v>
      </c>
      <c r="AJ502" s="4">
        <v>2.4500000000000002</v>
      </c>
      <c r="AK502" s="4">
        <v>2.09</v>
      </c>
      <c r="AL502" s="4">
        <v>0.08</v>
      </c>
      <c r="AN502" s="4">
        <v>4.1500000000000004</v>
      </c>
      <c r="AO502" s="4">
        <v>5.63</v>
      </c>
      <c r="AP502" s="4">
        <v>0.35</v>
      </c>
      <c r="BF502" s="4">
        <v>1.07</v>
      </c>
      <c r="CH502" s="4">
        <v>6.39</v>
      </c>
      <c r="CJ502" s="4">
        <v>62.5</v>
      </c>
      <c r="CK502" s="4">
        <v>46</v>
      </c>
      <c r="CN502" s="4">
        <v>10.6</v>
      </c>
      <c r="CO502" s="4">
        <v>25.6</v>
      </c>
      <c r="CR502" s="4">
        <v>17.100000000000001</v>
      </c>
      <c r="CW502" s="4">
        <v>94.6</v>
      </c>
      <c r="CX502" s="4">
        <v>945</v>
      </c>
      <c r="CY502" s="4">
        <v>8.5</v>
      </c>
      <c r="CZ502" s="4">
        <v>210</v>
      </c>
      <c r="DA502" s="4">
        <v>10.9</v>
      </c>
      <c r="DM502" s="4">
        <v>1.08</v>
      </c>
      <c r="DN502" s="4">
        <v>1739</v>
      </c>
      <c r="DO502" s="4">
        <v>45.6</v>
      </c>
      <c r="DP502" s="4">
        <v>98.42</v>
      </c>
      <c r="DQ502" s="4">
        <v>10.199999999999999</v>
      </c>
      <c r="DR502" s="4">
        <v>35.82</v>
      </c>
      <c r="DS502" s="4">
        <v>5.47</v>
      </c>
      <c r="DT502" s="4">
        <v>1.78</v>
      </c>
      <c r="DU502" s="4">
        <v>4.76</v>
      </c>
      <c r="DV502" s="4">
        <v>0.48</v>
      </c>
      <c r="DW502" s="4">
        <v>2.0499999999999998</v>
      </c>
      <c r="DX502" s="4">
        <v>0.36</v>
      </c>
      <c r="DY502" s="4">
        <v>1.03</v>
      </c>
      <c r="DZ502" s="4">
        <v>0.14000000000000001</v>
      </c>
      <c r="EA502" s="4">
        <v>0.97</v>
      </c>
      <c r="EB502" s="4">
        <v>0.13</v>
      </c>
      <c r="EC502" s="4">
        <v>6.86</v>
      </c>
      <c r="ED502" s="4">
        <v>0.73</v>
      </c>
      <c r="EM502" s="4">
        <v>16.899999999999999</v>
      </c>
      <c r="EO502" s="4">
        <v>4.54</v>
      </c>
      <c r="EP502" s="4">
        <v>0.9</v>
      </c>
      <c r="FP502" s="1" t="s">
        <v>4922</v>
      </c>
    </row>
    <row r="503" spans="1:172" x14ac:dyDescent="0.35">
      <c r="A503" s="1" t="s">
        <v>4919</v>
      </c>
      <c r="E503" s="55">
        <v>40.910277777777779</v>
      </c>
      <c r="F503" s="55">
        <v>40.910277777777779</v>
      </c>
      <c r="G503" s="55">
        <v>120.40701388888888</v>
      </c>
      <c r="H503" s="55">
        <v>120.40701388888888</v>
      </c>
      <c r="L503" s="1" t="s">
        <v>4924</v>
      </c>
      <c r="M503" s="1" t="s">
        <v>4689</v>
      </c>
      <c r="O503" s="1" t="s">
        <v>4921</v>
      </c>
      <c r="Q503" s="58"/>
      <c r="AB503" s="50">
        <v>61.5</v>
      </c>
      <c r="AC503" s="50">
        <v>0.67</v>
      </c>
      <c r="AE503" s="50">
        <v>16.09</v>
      </c>
      <c r="AI503" s="4">
        <v>5.56</v>
      </c>
      <c r="AJ503" s="4">
        <v>4.21</v>
      </c>
      <c r="AK503" s="4">
        <v>2.2400000000000002</v>
      </c>
      <c r="AL503" s="4">
        <v>0.09</v>
      </c>
      <c r="AN503" s="4">
        <v>3.64</v>
      </c>
      <c r="AO503" s="4">
        <v>4.76</v>
      </c>
      <c r="AP503" s="4">
        <v>0.41</v>
      </c>
      <c r="BF503" s="4">
        <v>1.01</v>
      </c>
      <c r="CH503" s="4">
        <v>6.57</v>
      </c>
      <c r="CJ503" s="4">
        <v>76.8</v>
      </c>
      <c r="CK503" s="4">
        <v>56.5</v>
      </c>
      <c r="CN503" s="4">
        <v>11.8</v>
      </c>
      <c r="CO503" s="4">
        <v>23.8</v>
      </c>
      <c r="CR503" s="4">
        <v>18.600000000000001</v>
      </c>
      <c r="CW503" s="4">
        <v>79.2</v>
      </c>
      <c r="CX503" s="4">
        <v>1122</v>
      </c>
      <c r="CY503" s="4">
        <v>9.5</v>
      </c>
      <c r="CZ503" s="4">
        <v>217</v>
      </c>
      <c r="DA503" s="4">
        <v>10.7</v>
      </c>
      <c r="DM503" s="4">
        <v>1.1499999999999999</v>
      </c>
      <c r="DN503" s="4">
        <v>1301</v>
      </c>
      <c r="DO503" s="4">
        <v>48.5</v>
      </c>
      <c r="DP503" s="4">
        <v>105.91</v>
      </c>
      <c r="DQ503" s="4">
        <v>11.06</v>
      </c>
      <c r="DR503" s="4">
        <v>39.65</v>
      </c>
      <c r="DS503" s="4">
        <v>6.04</v>
      </c>
      <c r="DT503" s="4">
        <v>1.94</v>
      </c>
      <c r="DU503" s="4">
        <v>5.19</v>
      </c>
      <c r="DV503" s="4">
        <v>0.52</v>
      </c>
      <c r="DW503" s="4">
        <v>2.31</v>
      </c>
      <c r="DX503" s="4">
        <v>0.41</v>
      </c>
      <c r="DY503" s="4">
        <v>1.1299999999999999</v>
      </c>
      <c r="DZ503" s="4">
        <v>0.16</v>
      </c>
      <c r="EA503" s="4">
        <v>1.07</v>
      </c>
      <c r="EB503" s="4">
        <v>0.15</v>
      </c>
      <c r="EC503" s="4">
        <v>6.64</v>
      </c>
      <c r="ED503" s="4">
        <v>0.78</v>
      </c>
      <c r="EM503" s="4">
        <v>14.8</v>
      </c>
      <c r="EO503" s="4">
        <v>4.33</v>
      </c>
      <c r="EP503" s="4">
        <v>0.87</v>
      </c>
      <c r="FP503" s="1" t="s">
        <v>4922</v>
      </c>
    </row>
    <row r="504" spans="1:172" x14ac:dyDescent="0.35">
      <c r="A504" s="1" t="s">
        <v>4919</v>
      </c>
      <c r="E504" s="55">
        <v>40.910277777777779</v>
      </c>
      <c r="F504" s="55">
        <v>40.910277777777779</v>
      </c>
      <c r="G504" s="55">
        <v>120.40701388888888</v>
      </c>
      <c r="H504" s="55">
        <v>120.40701388888888</v>
      </c>
      <c r="L504" s="1" t="s">
        <v>4925</v>
      </c>
      <c r="M504" s="1" t="s">
        <v>4689</v>
      </c>
      <c r="O504" s="1" t="s">
        <v>4921</v>
      </c>
      <c r="Q504" s="58"/>
      <c r="AB504" s="50">
        <v>62.69</v>
      </c>
      <c r="AC504" s="50">
        <v>0.62</v>
      </c>
      <c r="AE504" s="50">
        <v>15.33</v>
      </c>
      <c r="AI504" s="4">
        <v>5.28</v>
      </c>
      <c r="AJ504" s="4">
        <v>3.29</v>
      </c>
      <c r="AK504" s="4">
        <v>2.4700000000000002</v>
      </c>
      <c r="AL504" s="4">
        <v>0.05</v>
      </c>
      <c r="AN504" s="4">
        <v>4.4000000000000004</v>
      </c>
      <c r="AO504" s="4">
        <v>4.4000000000000004</v>
      </c>
      <c r="AP504" s="4">
        <v>0.43</v>
      </c>
      <c r="BF504" s="4">
        <v>1.1000000000000001</v>
      </c>
      <c r="CH504" s="4">
        <v>6.47</v>
      </c>
      <c r="CJ504" s="4">
        <v>66.2</v>
      </c>
      <c r="CK504" s="4">
        <v>80.3</v>
      </c>
      <c r="CN504" s="4">
        <v>10.9</v>
      </c>
      <c r="CO504" s="4">
        <v>51</v>
      </c>
      <c r="CR504" s="4">
        <v>18</v>
      </c>
      <c r="CW504" s="4">
        <v>106</v>
      </c>
      <c r="CX504" s="4">
        <v>771</v>
      </c>
      <c r="CY504" s="4">
        <v>8.5</v>
      </c>
      <c r="CZ504" s="4">
        <v>276</v>
      </c>
      <c r="DA504" s="4">
        <v>13.6</v>
      </c>
      <c r="DM504" s="4">
        <v>0.78</v>
      </c>
      <c r="DN504" s="4">
        <v>1559</v>
      </c>
      <c r="DO504" s="4">
        <v>50.11</v>
      </c>
      <c r="DP504" s="4">
        <v>111.53</v>
      </c>
      <c r="DQ504" s="4">
        <v>11.73</v>
      </c>
      <c r="DR504" s="4">
        <v>41.41</v>
      </c>
      <c r="DS504" s="4">
        <v>6.15</v>
      </c>
      <c r="DT504" s="4">
        <v>1.8</v>
      </c>
      <c r="DU504" s="4">
        <v>5.23</v>
      </c>
      <c r="DV504" s="4">
        <v>0.5</v>
      </c>
      <c r="DW504" s="4">
        <v>2.1800000000000002</v>
      </c>
      <c r="DX504" s="4">
        <v>0.37</v>
      </c>
      <c r="DY504" s="4">
        <v>1.05</v>
      </c>
      <c r="DZ504" s="4">
        <v>0.15</v>
      </c>
      <c r="EA504" s="4">
        <v>0.93</v>
      </c>
      <c r="EB504" s="4">
        <v>0.13</v>
      </c>
      <c r="EC504" s="4">
        <v>5.5</v>
      </c>
      <c r="ED504" s="4">
        <v>0.96</v>
      </c>
      <c r="EM504" s="4">
        <v>29</v>
      </c>
      <c r="EO504" s="4">
        <v>5.53</v>
      </c>
      <c r="EP504" s="4">
        <v>1.03</v>
      </c>
      <c r="FP504" s="1" t="s">
        <v>4922</v>
      </c>
    </row>
    <row r="505" spans="1:172" x14ac:dyDescent="0.35">
      <c r="A505" s="1" t="s">
        <v>4919</v>
      </c>
      <c r="E505" s="55">
        <v>40.910277777777779</v>
      </c>
      <c r="F505" s="55">
        <v>40.910277777777779</v>
      </c>
      <c r="G505" s="55">
        <v>120.40701388888888</v>
      </c>
      <c r="H505" s="55">
        <v>120.40701388888888</v>
      </c>
      <c r="L505" s="1" t="s">
        <v>4926</v>
      </c>
      <c r="M505" s="1" t="s">
        <v>4689</v>
      </c>
      <c r="O505" s="1" t="s">
        <v>4921</v>
      </c>
      <c r="Q505" s="58"/>
      <c r="AB505" s="50">
        <v>61.53</v>
      </c>
      <c r="AC505" s="50">
        <v>0.68</v>
      </c>
      <c r="AE505" s="50">
        <v>16.18</v>
      </c>
      <c r="AI505" s="4">
        <v>5.54</v>
      </c>
      <c r="AJ505" s="4">
        <v>3.93</v>
      </c>
      <c r="AK505" s="4">
        <v>2.25</v>
      </c>
      <c r="AL505" s="4">
        <v>0.09</v>
      </c>
      <c r="AN505" s="4">
        <v>3.53</v>
      </c>
      <c r="AO505" s="4">
        <v>4.9400000000000004</v>
      </c>
      <c r="AP505" s="4">
        <v>0.42</v>
      </c>
      <c r="BF505" s="4">
        <v>0.89</v>
      </c>
      <c r="CH505" s="4">
        <v>8.51</v>
      </c>
      <c r="CJ505" s="4">
        <v>81.099999999999994</v>
      </c>
      <c r="CK505" s="4">
        <v>53.1</v>
      </c>
      <c r="CN505" s="4">
        <v>12</v>
      </c>
      <c r="CO505" s="4">
        <v>25.1</v>
      </c>
      <c r="CR505" s="4">
        <v>19.7</v>
      </c>
      <c r="CW505" s="4">
        <v>73.3</v>
      </c>
      <c r="CX505" s="4">
        <v>1179</v>
      </c>
      <c r="CY505" s="4">
        <v>9.6999999999999993</v>
      </c>
      <c r="CZ505" s="4">
        <v>215</v>
      </c>
      <c r="DA505" s="4">
        <v>11</v>
      </c>
      <c r="DM505" s="4">
        <v>0.74</v>
      </c>
      <c r="DN505" s="4">
        <v>1616</v>
      </c>
      <c r="DO505" s="4">
        <v>48.38</v>
      </c>
      <c r="DP505" s="4">
        <v>106.64</v>
      </c>
      <c r="DQ505" s="4">
        <v>11.14</v>
      </c>
      <c r="DR505" s="4">
        <v>39.82</v>
      </c>
      <c r="DS505" s="4">
        <v>6.18</v>
      </c>
      <c r="DT505" s="4">
        <v>1.93</v>
      </c>
      <c r="DU505" s="4">
        <v>5.34</v>
      </c>
      <c r="DV505" s="4">
        <v>0.53</v>
      </c>
      <c r="DW505" s="4">
        <v>2.33</v>
      </c>
      <c r="DX505" s="4">
        <v>0.41</v>
      </c>
      <c r="DY505" s="4">
        <v>1.1499999999999999</v>
      </c>
      <c r="DZ505" s="4">
        <v>0.16</v>
      </c>
      <c r="EA505" s="4">
        <v>1.07</v>
      </c>
      <c r="EB505" s="4">
        <v>0.15</v>
      </c>
      <c r="EC505" s="4">
        <v>6.57</v>
      </c>
      <c r="ED505" s="4">
        <v>0.82</v>
      </c>
      <c r="EM505" s="4">
        <v>17</v>
      </c>
      <c r="EO505" s="4">
        <v>5.72</v>
      </c>
      <c r="EP505" s="4">
        <v>1.1499999999999999</v>
      </c>
      <c r="FP505" s="1" t="s">
        <v>4922</v>
      </c>
    </row>
    <row r="506" spans="1:172" x14ac:dyDescent="0.35">
      <c r="A506" s="1" t="s">
        <v>4919</v>
      </c>
      <c r="E506" s="55">
        <v>40.910277777777779</v>
      </c>
      <c r="F506" s="55">
        <v>40.910277777777779</v>
      </c>
      <c r="G506" s="55">
        <v>120.40701388888888</v>
      </c>
      <c r="H506" s="55">
        <v>120.40701388888888</v>
      </c>
      <c r="L506" s="1" t="s">
        <v>4927</v>
      </c>
      <c r="M506" s="1" t="s">
        <v>4689</v>
      </c>
      <c r="O506" s="1" t="s">
        <v>4921</v>
      </c>
      <c r="Q506" s="58"/>
      <c r="AB506" s="50">
        <v>62.19</v>
      </c>
      <c r="AC506" s="50">
        <v>0.56999999999999995</v>
      </c>
      <c r="AE506" s="50">
        <v>15.78</v>
      </c>
      <c r="AI506" s="4">
        <v>5.74</v>
      </c>
      <c r="AJ506" s="4">
        <v>3.57</v>
      </c>
      <c r="AK506" s="4">
        <v>2.0699999999999998</v>
      </c>
      <c r="AL506" s="4">
        <v>0.09</v>
      </c>
      <c r="AN506" s="4">
        <v>3.72</v>
      </c>
      <c r="AO506" s="4">
        <v>4.78</v>
      </c>
      <c r="AP506" s="4">
        <v>0.33</v>
      </c>
      <c r="BF506" s="4">
        <v>1.36</v>
      </c>
      <c r="CH506" s="4">
        <v>6.85</v>
      </c>
      <c r="CJ506" s="4">
        <v>66.5</v>
      </c>
      <c r="CK506" s="4">
        <v>49.1</v>
      </c>
      <c r="CN506" s="4">
        <v>10.4</v>
      </c>
      <c r="CO506" s="4">
        <v>24.3</v>
      </c>
      <c r="CR506" s="4">
        <v>20.3</v>
      </c>
      <c r="CW506" s="4">
        <v>82.1</v>
      </c>
      <c r="CX506" s="4">
        <v>973</v>
      </c>
      <c r="CY506" s="4">
        <v>7.4</v>
      </c>
      <c r="CZ506" s="4">
        <v>216</v>
      </c>
      <c r="DA506" s="4">
        <v>10.9</v>
      </c>
      <c r="DM506" s="4">
        <v>0.84</v>
      </c>
      <c r="DN506" s="4">
        <v>1554</v>
      </c>
      <c r="DO506" s="4">
        <v>44.36</v>
      </c>
      <c r="DP506" s="4">
        <v>93.78</v>
      </c>
      <c r="DQ506" s="4">
        <v>9.49</v>
      </c>
      <c r="DR506" s="4">
        <v>33.090000000000003</v>
      </c>
      <c r="DS506" s="4">
        <v>5.05</v>
      </c>
      <c r="DT506" s="4">
        <v>1.63</v>
      </c>
      <c r="DU506" s="4">
        <v>4.32</v>
      </c>
      <c r="DV506" s="4">
        <v>0.43</v>
      </c>
      <c r="DW506" s="4">
        <v>1.8</v>
      </c>
      <c r="DX506" s="4">
        <v>0.33</v>
      </c>
      <c r="DY506" s="4">
        <v>0.92</v>
      </c>
      <c r="DZ506" s="4">
        <v>0.13</v>
      </c>
      <c r="EA506" s="4">
        <v>0.86</v>
      </c>
      <c r="EB506" s="4">
        <v>0.12</v>
      </c>
      <c r="EC506" s="4">
        <v>5.67</v>
      </c>
      <c r="ED506" s="4">
        <v>0.89</v>
      </c>
      <c r="EM506" s="4">
        <v>18.399999999999999</v>
      </c>
      <c r="EO506" s="4">
        <v>5.22</v>
      </c>
      <c r="EP506" s="4">
        <v>1.34</v>
      </c>
      <c r="FP506" s="1" t="s">
        <v>4922</v>
      </c>
    </row>
    <row r="507" spans="1:172" x14ac:dyDescent="0.35">
      <c r="A507" s="1" t="s">
        <v>4919</v>
      </c>
      <c r="E507" s="55">
        <v>40.910277777777779</v>
      </c>
      <c r="F507" s="55">
        <v>40.910277777777779</v>
      </c>
      <c r="G507" s="55">
        <v>120.40701388888888</v>
      </c>
      <c r="H507" s="55">
        <v>120.40701388888888</v>
      </c>
      <c r="L507" s="1" t="s">
        <v>4928</v>
      </c>
      <c r="M507" s="1" t="s">
        <v>4689</v>
      </c>
      <c r="O507" s="1" t="s">
        <v>4921</v>
      </c>
      <c r="Q507" s="58"/>
      <c r="AB507" s="50">
        <v>60.7</v>
      </c>
      <c r="AC507" s="50">
        <v>0.69</v>
      </c>
      <c r="AE507" s="50">
        <v>16</v>
      </c>
      <c r="AI507" s="4">
        <v>5.66</v>
      </c>
      <c r="AJ507" s="4">
        <v>2.97</v>
      </c>
      <c r="AK507" s="4">
        <v>2.71</v>
      </c>
      <c r="AL507" s="4">
        <v>7.0000000000000007E-2</v>
      </c>
      <c r="AN507" s="4">
        <v>4.2699999999999996</v>
      </c>
      <c r="AO507" s="4">
        <v>4.7300000000000004</v>
      </c>
      <c r="AP507" s="4">
        <v>0.41</v>
      </c>
      <c r="BF507" s="4">
        <v>1.76</v>
      </c>
      <c r="CH507" s="4">
        <v>9.4700000000000006</v>
      </c>
      <c r="CJ507" s="4">
        <v>83.2</v>
      </c>
      <c r="CK507" s="4">
        <v>50.3</v>
      </c>
      <c r="CN507" s="4">
        <v>13.8</v>
      </c>
      <c r="CO507" s="4">
        <v>31.1</v>
      </c>
      <c r="CR507" s="4">
        <v>19.399999999999999</v>
      </c>
      <c r="CW507" s="4">
        <v>97.4</v>
      </c>
      <c r="CX507" s="4">
        <v>1100</v>
      </c>
      <c r="CY507" s="4">
        <v>9.8000000000000007</v>
      </c>
      <c r="CZ507" s="4">
        <v>214</v>
      </c>
      <c r="DA507" s="4">
        <v>11.1</v>
      </c>
      <c r="DM507" s="4">
        <v>1.89</v>
      </c>
      <c r="DN507" s="4">
        <v>1861</v>
      </c>
      <c r="DO507" s="4">
        <v>39.08</v>
      </c>
      <c r="DP507" s="4">
        <v>89.06</v>
      </c>
      <c r="DQ507" s="4">
        <v>10.49</v>
      </c>
      <c r="DR507" s="4">
        <v>36.020000000000003</v>
      </c>
      <c r="DS507" s="4">
        <v>5.55</v>
      </c>
      <c r="DT507" s="4">
        <v>1.66</v>
      </c>
      <c r="DU507" s="4">
        <v>4.66</v>
      </c>
      <c r="DV507" s="4">
        <v>0.5</v>
      </c>
      <c r="DW507" s="4">
        <v>2.19</v>
      </c>
      <c r="DX507" s="4">
        <v>0.39</v>
      </c>
      <c r="DY507" s="4">
        <v>1.1100000000000001</v>
      </c>
      <c r="DZ507" s="4">
        <v>0.14000000000000001</v>
      </c>
      <c r="EA507" s="4">
        <v>0.92</v>
      </c>
      <c r="EB507" s="4">
        <v>0.15</v>
      </c>
      <c r="EC507" s="4">
        <v>7.44</v>
      </c>
      <c r="ED507" s="4">
        <v>0.83</v>
      </c>
      <c r="EM507" s="4">
        <v>15.6</v>
      </c>
      <c r="EO507" s="4">
        <v>5.3</v>
      </c>
      <c r="EP507" s="4">
        <v>1.1399999999999999</v>
      </c>
      <c r="FP507" s="1" t="s">
        <v>4922</v>
      </c>
    </row>
    <row r="508" spans="1:172" x14ac:dyDescent="0.35">
      <c r="A508" s="1" t="s">
        <v>4919</v>
      </c>
      <c r="E508" s="55">
        <v>40.910277777777779</v>
      </c>
      <c r="F508" s="55">
        <v>40.910277777777779</v>
      </c>
      <c r="G508" s="55">
        <v>120.40701388888888</v>
      </c>
      <c r="H508" s="55">
        <v>120.40701388888888</v>
      </c>
      <c r="L508" s="1" t="s">
        <v>4929</v>
      </c>
      <c r="M508" s="1" t="s">
        <v>4689</v>
      </c>
      <c r="O508" s="1" t="s">
        <v>4921</v>
      </c>
      <c r="Q508" s="58"/>
      <c r="AB508" s="50">
        <v>63.02</v>
      </c>
      <c r="AC508" s="50">
        <v>0.64</v>
      </c>
      <c r="AE508" s="50">
        <v>15.2</v>
      </c>
      <c r="AI508" s="4">
        <v>5.14</v>
      </c>
      <c r="AJ508" s="4">
        <v>3.23</v>
      </c>
      <c r="AK508" s="4">
        <v>2.5499999999999998</v>
      </c>
      <c r="AL508" s="4">
        <v>7.0000000000000007E-2</v>
      </c>
      <c r="AN508" s="4">
        <v>4.3499999999999996</v>
      </c>
      <c r="AO508" s="4">
        <v>4.42</v>
      </c>
      <c r="AP508" s="4">
        <v>0.47</v>
      </c>
      <c r="BF508" s="4">
        <v>1.18</v>
      </c>
      <c r="CH508" s="4">
        <v>6.51</v>
      </c>
      <c r="CJ508" s="4">
        <v>67</v>
      </c>
      <c r="CK508" s="4">
        <v>71.3</v>
      </c>
      <c r="CN508" s="4">
        <v>11.3</v>
      </c>
      <c r="CO508" s="4">
        <v>43.8</v>
      </c>
      <c r="CR508" s="4">
        <v>18.3</v>
      </c>
      <c r="CW508" s="4">
        <v>107</v>
      </c>
      <c r="CX508" s="4">
        <v>813</v>
      </c>
      <c r="CY508" s="4">
        <v>8.6</v>
      </c>
      <c r="CZ508" s="4">
        <v>279</v>
      </c>
      <c r="DA508" s="4">
        <v>13.4</v>
      </c>
      <c r="DM508" s="4">
        <v>0.64</v>
      </c>
      <c r="DN508" s="4">
        <v>1563</v>
      </c>
      <c r="DO508" s="4">
        <v>53.85</v>
      </c>
      <c r="DP508" s="4">
        <v>114.87</v>
      </c>
      <c r="DQ508" s="4">
        <v>11.75</v>
      </c>
      <c r="DR508" s="4">
        <v>41.14</v>
      </c>
      <c r="DS508" s="4">
        <v>6.06</v>
      </c>
      <c r="DT508" s="4">
        <v>1.83</v>
      </c>
      <c r="DU508" s="4">
        <v>5.28</v>
      </c>
      <c r="DV508" s="4">
        <v>0.51</v>
      </c>
      <c r="DW508" s="4">
        <v>2.14</v>
      </c>
      <c r="DX508" s="4">
        <v>0.37</v>
      </c>
      <c r="DY508" s="4">
        <v>1.04</v>
      </c>
      <c r="DZ508" s="4">
        <v>0.14000000000000001</v>
      </c>
      <c r="EA508" s="4">
        <v>0.94</v>
      </c>
      <c r="EB508" s="4">
        <v>0.13</v>
      </c>
      <c r="EC508" s="4">
        <v>7.68</v>
      </c>
      <c r="ED508" s="4">
        <v>0.86</v>
      </c>
      <c r="EM508" s="4">
        <v>17.899999999999999</v>
      </c>
      <c r="EO508" s="4">
        <v>5.33</v>
      </c>
      <c r="EP508" s="4">
        <v>1.03</v>
      </c>
      <c r="FP508" s="1" t="s">
        <v>4922</v>
      </c>
    </row>
    <row r="509" spans="1:172" x14ac:dyDescent="0.35">
      <c r="A509" s="1" t="s">
        <v>4919</v>
      </c>
      <c r="E509" s="55">
        <v>40.910277777777779</v>
      </c>
      <c r="F509" s="55">
        <v>40.910277777777779</v>
      </c>
      <c r="G509" s="55">
        <v>120.40701388888888</v>
      </c>
      <c r="H509" s="55">
        <v>120.40701388888888</v>
      </c>
      <c r="L509" s="1" t="s">
        <v>4930</v>
      </c>
      <c r="M509" s="1" t="s">
        <v>4689</v>
      </c>
      <c r="O509" s="1" t="s">
        <v>4921</v>
      </c>
      <c r="Q509" s="58"/>
      <c r="AB509" s="50">
        <v>60.79</v>
      </c>
      <c r="AC509" s="50">
        <v>0.77</v>
      </c>
      <c r="AE509" s="50">
        <v>15.63</v>
      </c>
      <c r="AI509" s="4">
        <v>6.14</v>
      </c>
      <c r="AJ509" s="4">
        <v>4.1100000000000003</v>
      </c>
      <c r="AK509" s="4">
        <v>3.14</v>
      </c>
      <c r="AL509" s="4">
        <v>0.09</v>
      </c>
      <c r="AN509" s="4">
        <v>4.0199999999999996</v>
      </c>
      <c r="AO509" s="4">
        <v>4.43</v>
      </c>
      <c r="AP509" s="4">
        <v>0.49</v>
      </c>
      <c r="BF509" s="4">
        <v>0.88</v>
      </c>
      <c r="CH509" s="4">
        <v>8.6199999999999992</v>
      </c>
      <c r="CJ509" s="4">
        <v>81.900000000000006</v>
      </c>
      <c r="CK509" s="4">
        <v>102</v>
      </c>
      <c r="CN509" s="4">
        <v>15.7</v>
      </c>
      <c r="CO509" s="4">
        <v>65.5</v>
      </c>
      <c r="CR509" s="4">
        <v>19.600000000000001</v>
      </c>
      <c r="CW509" s="4">
        <v>93.4</v>
      </c>
      <c r="CX509" s="4">
        <v>815</v>
      </c>
      <c r="CY509" s="4">
        <v>10</v>
      </c>
      <c r="CZ509" s="4">
        <v>276</v>
      </c>
      <c r="DA509" s="4">
        <v>15.5</v>
      </c>
      <c r="DM509" s="4">
        <v>0.72</v>
      </c>
      <c r="DN509" s="4">
        <v>1331</v>
      </c>
      <c r="DO509" s="4">
        <v>52.2</v>
      </c>
      <c r="DP509" s="4">
        <v>114.95</v>
      </c>
      <c r="DQ509" s="4">
        <v>12</v>
      </c>
      <c r="DR509" s="4">
        <v>42.97</v>
      </c>
      <c r="DS509" s="4">
        <v>6.48</v>
      </c>
      <c r="DT509" s="4">
        <v>1.96</v>
      </c>
      <c r="DU509" s="4">
        <v>5.65</v>
      </c>
      <c r="DV509" s="4">
        <v>0.57999999999999996</v>
      </c>
      <c r="DW509" s="4">
        <v>2.5</v>
      </c>
      <c r="DX509" s="4">
        <v>0.43</v>
      </c>
      <c r="DY509" s="4">
        <v>1.2</v>
      </c>
      <c r="DZ509" s="4">
        <v>0.17</v>
      </c>
      <c r="EA509" s="4">
        <v>1.1000000000000001</v>
      </c>
      <c r="EB509" s="4">
        <v>0.16</v>
      </c>
      <c r="EC509" s="4">
        <v>7.72</v>
      </c>
      <c r="ED509" s="4">
        <v>1.0900000000000001</v>
      </c>
      <c r="EM509" s="4">
        <v>18</v>
      </c>
      <c r="EO509" s="4">
        <v>7.1</v>
      </c>
      <c r="EP509" s="4">
        <v>0.91</v>
      </c>
      <c r="FP509" s="1" t="s">
        <v>4922</v>
      </c>
    </row>
    <row r="510" spans="1:172" x14ac:dyDescent="0.35">
      <c r="A510" s="1" t="s">
        <v>4919</v>
      </c>
      <c r="E510" s="56">
        <v>40.79</v>
      </c>
      <c r="F510" s="56">
        <v>40.79</v>
      </c>
      <c r="G510" s="56">
        <v>120.3875</v>
      </c>
      <c r="H510" s="56">
        <v>120.3875</v>
      </c>
      <c r="L510" s="1" t="s">
        <v>4931</v>
      </c>
      <c r="M510" s="1" t="s">
        <v>4689</v>
      </c>
      <c r="O510" s="1" t="s">
        <v>4921</v>
      </c>
      <c r="Q510" s="58"/>
      <c r="AB510" s="50">
        <v>61.5</v>
      </c>
      <c r="AC510" s="50">
        <v>0.67</v>
      </c>
      <c r="AE510" s="50">
        <v>15.86</v>
      </c>
      <c r="AI510" s="4">
        <v>5.46</v>
      </c>
      <c r="AJ510" s="4">
        <v>4.09</v>
      </c>
      <c r="AK510" s="4">
        <v>2.16</v>
      </c>
      <c r="AL510" s="4">
        <v>0.09</v>
      </c>
      <c r="AN510" s="4">
        <v>3.37</v>
      </c>
      <c r="AO510" s="4">
        <v>4.6500000000000004</v>
      </c>
      <c r="AP510" s="4">
        <v>0.43</v>
      </c>
      <c r="BF510" s="4">
        <v>2</v>
      </c>
      <c r="CH510" s="4">
        <v>8.9</v>
      </c>
      <c r="CJ510" s="4">
        <v>79.099999999999994</v>
      </c>
      <c r="CK510" s="4">
        <v>45.7</v>
      </c>
      <c r="CN510" s="4">
        <v>12.8</v>
      </c>
      <c r="CO510" s="4">
        <v>26.9</v>
      </c>
      <c r="CR510" s="4">
        <v>21.5</v>
      </c>
      <c r="CW510" s="4">
        <v>74.599999999999994</v>
      </c>
      <c r="CX510" s="4">
        <v>1186</v>
      </c>
      <c r="CY510" s="4">
        <v>9.4</v>
      </c>
      <c r="CZ510" s="4">
        <v>216</v>
      </c>
      <c r="DA510" s="4">
        <v>11.1</v>
      </c>
      <c r="DM510" s="4">
        <v>0.7</v>
      </c>
      <c r="DN510" s="4">
        <v>1657</v>
      </c>
      <c r="DO510" s="4">
        <v>43.9</v>
      </c>
      <c r="DP510" s="4">
        <v>94.11</v>
      </c>
      <c r="DQ510" s="4">
        <v>10.64</v>
      </c>
      <c r="DR510" s="4">
        <v>36.43</v>
      </c>
      <c r="DS510" s="4">
        <v>5.38</v>
      </c>
      <c r="DT510" s="4">
        <v>1.7</v>
      </c>
      <c r="DU510" s="4">
        <v>4.4400000000000004</v>
      </c>
      <c r="DV510" s="4">
        <v>0.51</v>
      </c>
      <c r="DW510" s="4">
        <v>2.13</v>
      </c>
      <c r="DX510" s="4">
        <v>0.38</v>
      </c>
      <c r="DY510" s="4">
        <v>1.07</v>
      </c>
      <c r="DZ510" s="4">
        <v>0.15</v>
      </c>
      <c r="EA510" s="4">
        <v>0.89</v>
      </c>
      <c r="EB510" s="4">
        <v>0.13</v>
      </c>
      <c r="EC510" s="4">
        <v>6.53</v>
      </c>
      <c r="ED510" s="4">
        <v>0.79</v>
      </c>
      <c r="EM510" s="4">
        <v>16.5</v>
      </c>
      <c r="EO510" s="4">
        <v>5.45</v>
      </c>
      <c r="EP510" s="4">
        <v>1.27</v>
      </c>
      <c r="FP510" s="1" t="s">
        <v>4922</v>
      </c>
    </row>
    <row r="511" spans="1:172" x14ac:dyDescent="0.35">
      <c r="A511" s="1" t="s">
        <v>4919</v>
      </c>
      <c r="E511" s="55">
        <v>40.910277777777779</v>
      </c>
      <c r="F511" s="55">
        <v>40.910277777777779</v>
      </c>
      <c r="G511" s="55">
        <v>120.40701388888888</v>
      </c>
      <c r="H511" s="55">
        <v>120.40701388888888</v>
      </c>
      <c r="L511" s="1" t="s">
        <v>4932</v>
      </c>
      <c r="M511" s="1" t="s">
        <v>4689</v>
      </c>
      <c r="O511" s="1" t="s">
        <v>4921</v>
      </c>
      <c r="Q511" s="58"/>
      <c r="AB511" s="50">
        <v>63.32</v>
      </c>
      <c r="AC511" s="50">
        <v>0.56999999999999995</v>
      </c>
      <c r="AE511" s="50">
        <v>15.51</v>
      </c>
      <c r="AI511" s="4">
        <v>4.26</v>
      </c>
      <c r="AJ511" s="4">
        <v>2.61</v>
      </c>
      <c r="AK511" s="4">
        <v>2.17</v>
      </c>
      <c r="AL511" s="4">
        <v>0.06</v>
      </c>
      <c r="AN511" s="4">
        <v>4.7</v>
      </c>
      <c r="AO511" s="4">
        <v>4.68</v>
      </c>
      <c r="AP511" s="4">
        <v>0.28999999999999998</v>
      </c>
      <c r="BF511" s="4">
        <v>1.82</v>
      </c>
      <c r="CH511" s="4">
        <v>6.47</v>
      </c>
      <c r="CJ511" s="4">
        <v>66.8</v>
      </c>
      <c r="CK511" s="4">
        <v>51.7</v>
      </c>
      <c r="CN511" s="4">
        <v>10.7</v>
      </c>
      <c r="CO511" s="4">
        <v>41.5</v>
      </c>
      <c r="CR511" s="4">
        <v>18.399999999999999</v>
      </c>
      <c r="CW511" s="4">
        <v>106</v>
      </c>
      <c r="CX511" s="4">
        <v>792</v>
      </c>
      <c r="CY511" s="4">
        <v>7.5</v>
      </c>
      <c r="CZ511" s="4">
        <v>201</v>
      </c>
      <c r="DA511" s="4">
        <v>10.5</v>
      </c>
      <c r="DM511" s="4">
        <v>1.0900000000000001</v>
      </c>
      <c r="DN511" s="4">
        <v>1749</v>
      </c>
      <c r="DO511" s="4">
        <v>39.630000000000003</v>
      </c>
      <c r="DP511" s="4">
        <v>87.19</v>
      </c>
      <c r="DQ511" s="4">
        <v>10.49</v>
      </c>
      <c r="DR511" s="4">
        <v>35.82</v>
      </c>
      <c r="DS511" s="4">
        <v>5.36</v>
      </c>
      <c r="DT511" s="4">
        <v>1.58</v>
      </c>
      <c r="DU511" s="4">
        <v>4.4800000000000004</v>
      </c>
      <c r="DV511" s="4">
        <v>0.44</v>
      </c>
      <c r="DW511" s="4">
        <v>1.91</v>
      </c>
      <c r="DX511" s="4">
        <v>0.33</v>
      </c>
      <c r="DY511" s="4">
        <v>0.86</v>
      </c>
      <c r="DZ511" s="4">
        <v>0.13</v>
      </c>
      <c r="EA511" s="4">
        <v>0.78</v>
      </c>
      <c r="EB511" s="4">
        <v>0.1</v>
      </c>
      <c r="EC511" s="4">
        <v>7.32</v>
      </c>
      <c r="ED511" s="4">
        <v>0.92</v>
      </c>
      <c r="EM511" s="4">
        <v>21.8</v>
      </c>
      <c r="EO511" s="4">
        <v>6.46</v>
      </c>
      <c r="EP511" s="4">
        <v>1.18</v>
      </c>
      <c r="FP511" s="1" t="s">
        <v>4922</v>
      </c>
    </row>
    <row r="512" spans="1:172" x14ac:dyDescent="0.35">
      <c r="A512" s="1" t="s">
        <v>4919</v>
      </c>
      <c r="E512" s="55">
        <v>40.910277777777779</v>
      </c>
      <c r="F512" s="55">
        <v>40.910277777777779</v>
      </c>
      <c r="G512" s="55">
        <v>120.40701388888888</v>
      </c>
      <c r="H512" s="55">
        <v>120.40701388888888</v>
      </c>
      <c r="L512" s="1" t="s">
        <v>4933</v>
      </c>
      <c r="M512" s="1" t="s">
        <v>4934</v>
      </c>
      <c r="O512" s="1" t="s">
        <v>4921</v>
      </c>
      <c r="Q512" s="58"/>
      <c r="AB512" s="50">
        <v>68.59</v>
      </c>
      <c r="AC512" s="50">
        <v>0.37</v>
      </c>
      <c r="AE512" s="50">
        <v>15.48</v>
      </c>
      <c r="AI512" s="4">
        <v>2.69</v>
      </c>
      <c r="AJ512" s="4">
        <v>0.76</v>
      </c>
      <c r="AK512" s="4">
        <v>0.51</v>
      </c>
      <c r="AL512" s="4">
        <v>0.03</v>
      </c>
      <c r="AN512" s="4">
        <v>4.96</v>
      </c>
      <c r="AO512" s="4">
        <v>5</v>
      </c>
      <c r="AP512" s="4">
        <v>0.15</v>
      </c>
      <c r="BF512" s="4">
        <v>1.46</v>
      </c>
      <c r="CH512" s="4">
        <v>1.92</v>
      </c>
      <c r="CJ512" s="4">
        <v>34.799999999999997</v>
      </c>
      <c r="CK512" s="4">
        <v>9.0500000000000007</v>
      </c>
      <c r="CN512" s="4">
        <v>3.55</v>
      </c>
      <c r="CO512" s="4">
        <v>2.0299999999999998</v>
      </c>
      <c r="CR512" s="4">
        <v>15.2</v>
      </c>
      <c r="CW512" s="4">
        <v>119</v>
      </c>
      <c r="CX512" s="4">
        <v>541</v>
      </c>
      <c r="CY512" s="4">
        <v>5.7</v>
      </c>
      <c r="CZ512" s="4">
        <v>157</v>
      </c>
      <c r="DA512" s="4">
        <v>12.5</v>
      </c>
      <c r="DM512" s="4">
        <v>1.08</v>
      </c>
      <c r="DN512" s="4">
        <v>1459</v>
      </c>
      <c r="DO512" s="4">
        <v>13.62</v>
      </c>
      <c r="DP512" s="4">
        <v>36.67</v>
      </c>
      <c r="DQ512" s="4">
        <v>4.95</v>
      </c>
      <c r="DR512" s="4">
        <v>17.87</v>
      </c>
      <c r="DS512" s="4">
        <v>2.92</v>
      </c>
      <c r="DT512" s="4">
        <v>0.84</v>
      </c>
      <c r="DU512" s="4">
        <v>2.4700000000000002</v>
      </c>
      <c r="DV512" s="4">
        <v>0.28999999999999998</v>
      </c>
      <c r="DW512" s="4">
        <v>1.31</v>
      </c>
      <c r="DX512" s="4">
        <v>0.22</v>
      </c>
      <c r="DY512" s="4">
        <v>0.57999999999999996</v>
      </c>
      <c r="DZ512" s="4">
        <v>0.09</v>
      </c>
      <c r="EA512" s="4">
        <v>0.55000000000000004</v>
      </c>
      <c r="EB512" s="4">
        <v>0.09</v>
      </c>
      <c r="EC512" s="4">
        <v>8.02</v>
      </c>
      <c r="ED512" s="4">
        <v>0.93</v>
      </c>
      <c r="EM512" s="4">
        <v>15.6</v>
      </c>
      <c r="EO512" s="4">
        <v>3.29</v>
      </c>
      <c r="EP512" s="4">
        <v>0.89</v>
      </c>
      <c r="FP512" s="1" t="s">
        <v>4922</v>
      </c>
    </row>
    <row r="513" spans="1:172" x14ac:dyDescent="0.35">
      <c r="A513" s="1" t="s">
        <v>4919</v>
      </c>
      <c r="E513" s="55">
        <v>40.910277777777779</v>
      </c>
      <c r="F513" s="55">
        <v>40.910277777777779</v>
      </c>
      <c r="G513" s="55">
        <v>120.40701388888888</v>
      </c>
      <c r="H513" s="55">
        <v>120.40701388888888</v>
      </c>
      <c r="L513" s="1" t="s">
        <v>4935</v>
      </c>
      <c r="M513" s="1" t="s">
        <v>4934</v>
      </c>
      <c r="O513" s="1" t="s">
        <v>4921</v>
      </c>
      <c r="Q513" s="58"/>
      <c r="AB513" s="50">
        <v>69.67</v>
      </c>
      <c r="AC513" s="50">
        <v>0.36</v>
      </c>
      <c r="AE513" s="50">
        <v>15.51</v>
      </c>
      <c r="AI513" s="4">
        <v>2.4900000000000002</v>
      </c>
      <c r="AJ513" s="4">
        <v>2.0699999999999998</v>
      </c>
      <c r="AK513" s="4">
        <v>0.27</v>
      </c>
      <c r="AL513" s="4">
        <v>0.04</v>
      </c>
      <c r="AN513" s="4">
        <v>4.53</v>
      </c>
      <c r="AO513" s="4">
        <v>4.28</v>
      </c>
      <c r="AP513" s="4">
        <v>0.16</v>
      </c>
      <c r="BF513" s="4">
        <v>0.82</v>
      </c>
      <c r="CH513" s="4">
        <v>2.54</v>
      </c>
      <c r="CJ513" s="4">
        <v>36.1</v>
      </c>
      <c r="CK513" s="4">
        <v>6.95</v>
      </c>
      <c r="CN513" s="4">
        <v>2.84</v>
      </c>
      <c r="CO513" s="4">
        <v>2.58</v>
      </c>
      <c r="CR513" s="4">
        <v>17.8</v>
      </c>
      <c r="CW513" s="4">
        <v>113</v>
      </c>
      <c r="CX513" s="4">
        <v>748</v>
      </c>
      <c r="CY513" s="4">
        <v>6</v>
      </c>
      <c r="CZ513" s="4">
        <v>152</v>
      </c>
      <c r="DA513" s="4">
        <v>11.9</v>
      </c>
      <c r="DM513" s="4">
        <v>1.71</v>
      </c>
      <c r="DN513" s="4">
        <v>1529</v>
      </c>
      <c r="DO513" s="4">
        <v>25.31</v>
      </c>
      <c r="DP513" s="4">
        <v>54.05</v>
      </c>
      <c r="DQ513" s="4">
        <v>6.17</v>
      </c>
      <c r="DR513" s="4">
        <v>20.38</v>
      </c>
      <c r="DS513" s="4">
        <v>3.25</v>
      </c>
      <c r="DT513" s="4">
        <v>0.95</v>
      </c>
      <c r="DU513" s="4">
        <v>2.77</v>
      </c>
      <c r="DV513" s="4">
        <v>0.3</v>
      </c>
      <c r="DW513" s="4">
        <v>1.33</v>
      </c>
      <c r="DX513" s="4">
        <v>0.22</v>
      </c>
      <c r="DY513" s="4">
        <v>0.64</v>
      </c>
      <c r="DZ513" s="4">
        <v>0.1</v>
      </c>
      <c r="EA513" s="4">
        <v>0.65</v>
      </c>
      <c r="EB513" s="4">
        <v>0.1</v>
      </c>
      <c r="EC513" s="4">
        <v>7.26</v>
      </c>
      <c r="ED513" s="4">
        <v>1.01</v>
      </c>
      <c r="EM513" s="4">
        <v>17.8</v>
      </c>
      <c r="EO513" s="4">
        <v>4.57</v>
      </c>
      <c r="EP513" s="4">
        <v>1.45</v>
      </c>
      <c r="FP513" s="1" t="s">
        <v>4922</v>
      </c>
    </row>
    <row r="514" spans="1:172" x14ac:dyDescent="0.35">
      <c r="A514" s="1" t="s">
        <v>4919</v>
      </c>
      <c r="E514" s="55">
        <v>40.910277777777779</v>
      </c>
      <c r="F514" s="55">
        <v>40.910277777777779</v>
      </c>
      <c r="G514" s="55">
        <v>120.40701388888888</v>
      </c>
      <c r="H514" s="55">
        <v>120.40701388888888</v>
      </c>
      <c r="L514" s="1" t="s">
        <v>4936</v>
      </c>
      <c r="M514" s="1" t="s">
        <v>4934</v>
      </c>
      <c r="O514" s="1" t="s">
        <v>4921</v>
      </c>
      <c r="Q514" s="58"/>
      <c r="AB514" s="50">
        <v>67.28</v>
      </c>
      <c r="AC514" s="50">
        <v>0.38</v>
      </c>
      <c r="AE514" s="50">
        <v>16.239999999999998</v>
      </c>
      <c r="AI514" s="4">
        <v>2.71</v>
      </c>
      <c r="AJ514" s="4">
        <v>1.41</v>
      </c>
      <c r="AK514" s="4">
        <v>0.49</v>
      </c>
      <c r="AL514" s="4">
        <v>0.04</v>
      </c>
      <c r="AN514" s="4">
        <v>4.5</v>
      </c>
      <c r="AO514" s="4">
        <v>5.07</v>
      </c>
      <c r="AP514" s="4">
        <v>0.16</v>
      </c>
      <c r="BF514" s="4">
        <v>1.7</v>
      </c>
      <c r="CH514" s="4">
        <v>2.34</v>
      </c>
      <c r="CJ514" s="4">
        <v>32.4</v>
      </c>
      <c r="CK514" s="4">
        <v>5.66</v>
      </c>
      <c r="CN514" s="4">
        <v>3.89</v>
      </c>
      <c r="CO514" s="4">
        <v>2.21</v>
      </c>
      <c r="CR514" s="4">
        <v>18.399999999999999</v>
      </c>
      <c r="CW514" s="4">
        <v>115</v>
      </c>
      <c r="CX514" s="4">
        <v>800</v>
      </c>
      <c r="CY514" s="4">
        <v>6.8</v>
      </c>
      <c r="CZ514" s="4">
        <v>157</v>
      </c>
      <c r="DA514" s="4">
        <v>12.2</v>
      </c>
      <c r="DM514" s="4">
        <v>1.44</v>
      </c>
      <c r="DN514" s="4">
        <v>1565</v>
      </c>
      <c r="DO514" s="4">
        <v>31.46</v>
      </c>
      <c r="DP514" s="4">
        <v>59.75</v>
      </c>
      <c r="DQ514" s="4">
        <v>7.1</v>
      </c>
      <c r="DR514" s="4">
        <v>23.03</v>
      </c>
      <c r="DS514" s="4">
        <v>3.32</v>
      </c>
      <c r="DT514" s="4">
        <v>1.04</v>
      </c>
      <c r="DU514" s="4">
        <v>3.01</v>
      </c>
      <c r="DV514" s="4">
        <v>0.32</v>
      </c>
      <c r="DW514" s="4">
        <v>1.46</v>
      </c>
      <c r="DX514" s="4">
        <v>0.26</v>
      </c>
      <c r="DY514" s="4">
        <v>0.68</v>
      </c>
      <c r="DZ514" s="4">
        <v>0.1</v>
      </c>
      <c r="EA514" s="4">
        <v>0.65</v>
      </c>
      <c r="EB514" s="4">
        <v>0.09</v>
      </c>
      <c r="EC514" s="4">
        <v>7.05</v>
      </c>
      <c r="ED514" s="4">
        <v>1.01</v>
      </c>
      <c r="EM514" s="4">
        <v>18.8</v>
      </c>
      <c r="EO514" s="4">
        <v>4.4400000000000004</v>
      </c>
      <c r="EP514" s="4">
        <v>1.1000000000000001</v>
      </c>
      <c r="FP514" s="1" t="s">
        <v>4922</v>
      </c>
    </row>
    <row r="515" spans="1:172" x14ac:dyDescent="0.35">
      <c r="A515" s="1" t="s">
        <v>4919</v>
      </c>
      <c r="E515" s="55">
        <v>40.910277777777779</v>
      </c>
      <c r="F515" s="55">
        <v>40.910277777777779</v>
      </c>
      <c r="G515" s="55">
        <v>120.40701388888888</v>
      </c>
      <c r="H515" s="55">
        <v>120.40701388888888</v>
      </c>
      <c r="L515" s="1" t="s">
        <v>4937</v>
      </c>
      <c r="M515" s="1" t="s">
        <v>4934</v>
      </c>
      <c r="O515" s="1" t="s">
        <v>4921</v>
      </c>
      <c r="Q515" s="58"/>
      <c r="AB515" s="50">
        <v>67.44</v>
      </c>
      <c r="AC515" s="50">
        <v>0.37</v>
      </c>
      <c r="AE515" s="50">
        <v>16.059999999999999</v>
      </c>
      <c r="AI515" s="4">
        <v>2.6</v>
      </c>
      <c r="AJ515" s="4">
        <v>1.54</v>
      </c>
      <c r="AK515" s="4">
        <v>0.41</v>
      </c>
      <c r="AL515" s="4">
        <v>0.04</v>
      </c>
      <c r="AN515" s="4">
        <v>4.2699999999999996</v>
      </c>
      <c r="AO515" s="4">
        <v>5.22</v>
      </c>
      <c r="AP515" s="4">
        <v>0.16</v>
      </c>
      <c r="BF515" s="4">
        <v>1.86</v>
      </c>
      <c r="CH515" s="4">
        <v>2.23</v>
      </c>
      <c r="CJ515" s="4">
        <v>35</v>
      </c>
      <c r="CK515" s="4">
        <v>5.84</v>
      </c>
      <c r="CN515" s="4">
        <v>3.66</v>
      </c>
      <c r="CO515" s="4">
        <v>2.39</v>
      </c>
      <c r="CR515" s="4">
        <v>17.5</v>
      </c>
      <c r="CW515" s="4">
        <v>109</v>
      </c>
      <c r="CX515" s="4">
        <v>865</v>
      </c>
      <c r="CY515" s="4">
        <v>7.2</v>
      </c>
      <c r="CZ515" s="4">
        <v>155</v>
      </c>
      <c r="DA515" s="4">
        <v>12.5</v>
      </c>
      <c r="DM515" s="4">
        <v>1.22</v>
      </c>
      <c r="DN515" s="4">
        <v>1402</v>
      </c>
      <c r="DO515" s="4">
        <v>31.37</v>
      </c>
      <c r="DP515" s="4">
        <v>64.099999999999994</v>
      </c>
      <c r="DQ515" s="4">
        <v>7.17</v>
      </c>
      <c r="DR515" s="4">
        <v>23.29</v>
      </c>
      <c r="DS515" s="4">
        <v>3.4</v>
      </c>
      <c r="DT515" s="4">
        <v>1.05</v>
      </c>
      <c r="DU515" s="4">
        <v>3.01</v>
      </c>
      <c r="DV515" s="4">
        <v>0.35</v>
      </c>
      <c r="DW515" s="4">
        <v>1.53</v>
      </c>
      <c r="DX515" s="4">
        <v>0.25</v>
      </c>
      <c r="DY515" s="4">
        <v>0.77</v>
      </c>
      <c r="DZ515" s="4">
        <v>0.1</v>
      </c>
      <c r="EA515" s="4">
        <v>0.7</v>
      </c>
      <c r="EB515" s="4">
        <v>0.11</v>
      </c>
      <c r="EC515" s="4">
        <v>6.54</v>
      </c>
      <c r="ED515" s="4">
        <v>1</v>
      </c>
      <c r="EM515" s="4">
        <v>17.8</v>
      </c>
      <c r="EO515" s="4">
        <v>4.03</v>
      </c>
      <c r="EP515" s="4">
        <v>1.1100000000000001</v>
      </c>
      <c r="FP515" s="1" t="s">
        <v>4922</v>
      </c>
    </row>
    <row r="516" spans="1:172" x14ac:dyDescent="0.35">
      <c r="A516" s="1" t="s">
        <v>4919</v>
      </c>
      <c r="E516" s="55">
        <v>40.910277777777779</v>
      </c>
      <c r="F516" s="55">
        <v>40.910277777777779</v>
      </c>
      <c r="G516" s="55">
        <v>120.40701388888888</v>
      </c>
      <c r="H516" s="55">
        <v>120.40701388888888</v>
      </c>
      <c r="L516" s="1" t="s">
        <v>4938</v>
      </c>
      <c r="M516" s="1" t="s">
        <v>4934</v>
      </c>
      <c r="O516" s="1" t="s">
        <v>4921</v>
      </c>
      <c r="Q516" s="58"/>
      <c r="AB516" s="50">
        <v>69.05</v>
      </c>
      <c r="AC516" s="50">
        <v>0.34</v>
      </c>
      <c r="AE516" s="50">
        <v>15.59</v>
      </c>
      <c r="AI516" s="4">
        <v>2.54</v>
      </c>
      <c r="AJ516" s="4">
        <v>1.19</v>
      </c>
      <c r="AK516" s="4">
        <v>0.3</v>
      </c>
      <c r="AL516" s="4">
        <v>0.03</v>
      </c>
      <c r="AN516" s="4">
        <v>3.35</v>
      </c>
      <c r="AO516" s="4">
        <v>6.01</v>
      </c>
      <c r="AP516" s="4">
        <v>0.16</v>
      </c>
      <c r="BF516" s="4">
        <v>1.38</v>
      </c>
      <c r="CH516" s="4">
        <v>2.63</v>
      </c>
      <c r="CJ516" s="4">
        <v>30.5</v>
      </c>
      <c r="CK516" s="4">
        <v>6.47</v>
      </c>
      <c r="CN516" s="4">
        <v>3.66</v>
      </c>
      <c r="CO516" s="4">
        <v>3.9</v>
      </c>
      <c r="CR516" s="4">
        <v>18.600000000000001</v>
      </c>
      <c r="CW516" s="4">
        <v>76.400000000000006</v>
      </c>
      <c r="CX516" s="4">
        <v>458</v>
      </c>
      <c r="CY516" s="4">
        <v>7.5</v>
      </c>
      <c r="CZ516" s="4">
        <v>150</v>
      </c>
      <c r="DA516" s="4">
        <v>15.3</v>
      </c>
      <c r="DM516" s="4">
        <v>0.96</v>
      </c>
      <c r="DN516" s="4">
        <v>926</v>
      </c>
      <c r="DO516" s="4">
        <v>31</v>
      </c>
      <c r="DP516" s="4">
        <v>61.85</v>
      </c>
      <c r="DQ516" s="4">
        <v>6.85</v>
      </c>
      <c r="DR516" s="4">
        <v>22.11</v>
      </c>
      <c r="DS516" s="4">
        <v>3.44</v>
      </c>
      <c r="DT516" s="4">
        <v>0.93</v>
      </c>
      <c r="DU516" s="4">
        <v>2.98</v>
      </c>
      <c r="DV516" s="4">
        <v>0.35</v>
      </c>
      <c r="DW516" s="4">
        <v>1.61</v>
      </c>
      <c r="DX516" s="4">
        <v>0.27</v>
      </c>
      <c r="DY516" s="4">
        <v>0.79</v>
      </c>
      <c r="DZ516" s="4">
        <v>0.12</v>
      </c>
      <c r="EA516" s="4">
        <v>0.75</v>
      </c>
      <c r="EB516" s="4">
        <v>0.11</v>
      </c>
      <c r="EC516" s="4">
        <v>6.9</v>
      </c>
      <c r="ED516" s="4">
        <v>1.1299999999999999</v>
      </c>
      <c r="EM516" s="4">
        <v>18.7</v>
      </c>
      <c r="EO516" s="4">
        <v>3.92</v>
      </c>
      <c r="EP516" s="4">
        <v>1.0900000000000001</v>
      </c>
      <c r="FP516" s="1" t="s">
        <v>4922</v>
      </c>
    </row>
    <row r="517" spans="1:172" x14ac:dyDescent="0.35">
      <c r="A517" s="1" t="s">
        <v>4919</v>
      </c>
      <c r="E517" s="55">
        <v>40.910277777777779</v>
      </c>
      <c r="F517" s="55">
        <v>40.910277777777779</v>
      </c>
      <c r="G517" s="55">
        <v>120.40701388888888</v>
      </c>
      <c r="H517" s="55">
        <v>120.40701388888888</v>
      </c>
      <c r="L517" s="1" t="s">
        <v>4939</v>
      </c>
      <c r="M517" s="1" t="s">
        <v>4934</v>
      </c>
      <c r="O517" s="1" t="s">
        <v>4921</v>
      </c>
      <c r="Q517" s="58"/>
      <c r="AB517" s="50">
        <v>66</v>
      </c>
      <c r="AC517" s="50">
        <v>0.52</v>
      </c>
      <c r="AE517" s="50">
        <v>15.39</v>
      </c>
      <c r="AI517" s="4">
        <v>4.51</v>
      </c>
      <c r="AJ517" s="4">
        <v>2.11</v>
      </c>
      <c r="AK517" s="4">
        <v>1.78</v>
      </c>
      <c r="AL517" s="4">
        <v>7.0000000000000007E-2</v>
      </c>
      <c r="AN517" s="4">
        <v>3.82</v>
      </c>
      <c r="AO517" s="4">
        <v>3.95</v>
      </c>
      <c r="AP517" s="4">
        <v>0.3</v>
      </c>
      <c r="BF517" s="4">
        <v>2.42</v>
      </c>
      <c r="CH517" s="4">
        <v>4.42</v>
      </c>
      <c r="CJ517" s="4">
        <v>50.3</v>
      </c>
      <c r="CK517" s="4">
        <v>10.9</v>
      </c>
      <c r="CN517" s="4">
        <v>7.54</v>
      </c>
      <c r="CO517" s="4">
        <v>9.34</v>
      </c>
      <c r="CR517" s="4">
        <v>18.8</v>
      </c>
      <c r="CW517" s="4">
        <v>95.8</v>
      </c>
      <c r="CX517" s="4">
        <v>632</v>
      </c>
      <c r="CY517" s="4">
        <v>7.2</v>
      </c>
      <c r="CZ517" s="4">
        <v>153</v>
      </c>
      <c r="DA517" s="4">
        <v>14</v>
      </c>
      <c r="DM517" s="4">
        <v>1.1399999999999999</v>
      </c>
      <c r="DN517" s="4">
        <v>1451</v>
      </c>
      <c r="DO517" s="4">
        <v>33.33</v>
      </c>
      <c r="DP517" s="4">
        <v>66.3</v>
      </c>
      <c r="DQ517" s="4">
        <v>8.11</v>
      </c>
      <c r="DR517" s="4">
        <v>26.94</v>
      </c>
      <c r="DS517" s="4">
        <v>4.1500000000000004</v>
      </c>
      <c r="DT517" s="4">
        <v>1.29</v>
      </c>
      <c r="DU517" s="4">
        <v>3.52</v>
      </c>
      <c r="DV517" s="4">
        <v>0.38</v>
      </c>
      <c r="DW517" s="4">
        <v>1.69</v>
      </c>
      <c r="DX517" s="4">
        <v>0.28000000000000003</v>
      </c>
      <c r="DY517" s="4">
        <v>0.79</v>
      </c>
      <c r="DZ517" s="4">
        <v>0.11</v>
      </c>
      <c r="EA517" s="4">
        <v>0.7</v>
      </c>
      <c r="EB517" s="4">
        <v>0.1</v>
      </c>
      <c r="EC517" s="4">
        <v>6.74</v>
      </c>
      <c r="ED517" s="4">
        <v>1.08</v>
      </c>
      <c r="EM517" s="4">
        <v>19.7</v>
      </c>
      <c r="EO517" s="4">
        <v>4.8</v>
      </c>
      <c r="EP517" s="4">
        <v>1.37</v>
      </c>
      <c r="FP517" s="1" t="s">
        <v>4922</v>
      </c>
    </row>
    <row r="518" spans="1:172" x14ac:dyDescent="0.35">
      <c r="A518" s="1" t="s">
        <v>4919</v>
      </c>
      <c r="E518" s="55">
        <v>40.910277777777779</v>
      </c>
      <c r="F518" s="55">
        <v>40.910277777777779</v>
      </c>
      <c r="G518" s="55">
        <v>120.40701388888888</v>
      </c>
      <c r="H518" s="55">
        <v>120.40701388888888</v>
      </c>
      <c r="L518" s="1" t="s">
        <v>4940</v>
      </c>
      <c r="M518" s="1" t="s">
        <v>4934</v>
      </c>
      <c r="O518" s="1" t="s">
        <v>4921</v>
      </c>
      <c r="Q518" s="58"/>
      <c r="AB518" s="50">
        <v>67.05</v>
      </c>
      <c r="AC518" s="50">
        <v>0.36</v>
      </c>
      <c r="AE518" s="50">
        <v>15.34</v>
      </c>
      <c r="AI518" s="4">
        <v>2.88</v>
      </c>
      <c r="AJ518" s="4">
        <v>1.84</v>
      </c>
      <c r="AK518" s="4">
        <v>0.55000000000000004</v>
      </c>
      <c r="AL518" s="4">
        <v>0.05</v>
      </c>
      <c r="AN518" s="4">
        <v>4.43</v>
      </c>
      <c r="AO518" s="4">
        <v>4.3499999999999996</v>
      </c>
      <c r="AP518" s="4">
        <v>0.17</v>
      </c>
      <c r="BF518" s="4">
        <v>2.96</v>
      </c>
      <c r="CH518" s="4">
        <v>3</v>
      </c>
      <c r="CJ518" s="4">
        <v>36.1</v>
      </c>
      <c r="CK518" s="4">
        <v>13.2</v>
      </c>
      <c r="CN518" s="4">
        <v>4.96</v>
      </c>
      <c r="CO518" s="4">
        <v>6.31</v>
      </c>
      <c r="CR518" s="4">
        <v>15.6</v>
      </c>
      <c r="CW518" s="4">
        <v>119</v>
      </c>
      <c r="CX518" s="4">
        <v>695</v>
      </c>
      <c r="CY518" s="4">
        <v>7.3</v>
      </c>
      <c r="CZ518" s="4">
        <v>153</v>
      </c>
      <c r="DA518" s="4">
        <v>13.3</v>
      </c>
      <c r="DM518" s="4">
        <v>1.36</v>
      </c>
      <c r="DN518" s="4">
        <v>1330</v>
      </c>
      <c r="DO518" s="4">
        <v>18.190000000000001</v>
      </c>
      <c r="DP518" s="4">
        <v>47.18</v>
      </c>
      <c r="DQ518" s="4">
        <v>6.11</v>
      </c>
      <c r="DR518" s="4">
        <v>21.51</v>
      </c>
      <c r="DS518" s="4">
        <v>3.64</v>
      </c>
      <c r="DT518" s="4">
        <v>1.01</v>
      </c>
      <c r="DU518" s="4">
        <v>2.9</v>
      </c>
      <c r="DV518" s="4">
        <v>0.34</v>
      </c>
      <c r="DW518" s="4">
        <v>1.63</v>
      </c>
      <c r="DX518" s="4">
        <v>0.27</v>
      </c>
      <c r="DY518" s="4">
        <v>0.78</v>
      </c>
      <c r="DZ518" s="4">
        <v>0.11</v>
      </c>
      <c r="EA518" s="4">
        <v>0.73</v>
      </c>
      <c r="EB518" s="4">
        <v>0.11</v>
      </c>
      <c r="EC518" s="4">
        <v>6.3</v>
      </c>
      <c r="ED518" s="4">
        <v>1.1000000000000001</v>
      </c>
      <c r="EM518" s="4">
        <v>17.5</v>
      </c>
      <c r="EO518" s="4">
        <v>4</v>
      </c>
      <c r="EP518" s="4">
        <v>1.19</v>
      </c>
      <c r="FP518" s="1" t="s">
        <v>4922</v>
      </c>
    </row>
    <row r="519" spans="1:172" x14ac:dyDescent="0.35">
      <c r="A519" s="1" t="s">
        <v>4919</v>
      </c>
      <c r="E519" s="55">
        <v>40.910277777777779</v>
      </c>
      <c r="F519" s="55">
        <v>40.910277777777779</v>
      </c>
      <c r="G519" s="55">
        <v>120.40701388888888</v>
      </c>
      <c r="H519" s="55">
        <v>120.40701388888888</v>
      </c>
      <c r="L519" s="1" t="s">
        <v>4941</v>
      </c>
      <c r="M519" s="1" t="s">
        <v>390</v>
      </c>
      <c r="O519" s="1" t="s">
        <v>4921</v>
      </c>
      <c r="Q519" s="58"/>
      <c r="AB519" s="50">
        <v>71.45</v>
      </c>
      <c r="AC519" s="50">
        <v>0.28000000000000003</v>
      </c>
      <c r="AE519" s="50">
        <v>14.23</v>
      </c>
      <c r="AI519" s="4">
        <v>2.69</v>
      </c>
      <c r="AJ519" s="4">
        <v>1.17</v>
      </c>
      <c r="AK519" s="4">
        <v>0.56999999999999995</v>
      </c>
      <c r="AL519" s="4">
        <v>0.03</v>
      </c>
      <c r="AN519" s="4">
        <v>5.0199999999999996</v>
      </c>
      <c r="AO519" s="4">
        <v>3.97</v>
      </c>
      <c r="AP519" s="4">
        <v>0.11</v>
      </c>
      <c r="BF519" s="4">
        <v>1.02</v>
      </c>
      <c r="CH519" s="4">
        <v>2.72</v>
      </c>
      <c r="CJ519" s="4">
        <v>28.9</v>
      </c>
      <c r="CK519" s="4">
        <v>6.76</v>
      </c>
      <c r="CN519" s="4">
        <v>3.42</v>
      </c>
      <c r="CO519" s="4">
        <v>3.91</v>
      </c>
      <c r="CR519" s="4">
        <v>16.3</v>
      </c>
      <c r="CW519" s="4">
        <v>150</v>
      </c>
      <c r="CX519" s="4">
        <v>453</v>
      </c>
      <c r="CY519" s="4">
        <v>6.4</v>
      </c>
      <c r="CZ519" s="4">
        <v>165</v>
      </c>
      <c r="DA519" s="4">
        <v>10.4</v>
      </c>
      <c r="DM519" s="4">
        <v>1.95</v>
      </c>
      <c r="DN519" s="4">
        <v>1299</v>
      </c>
      <c r="DO519" s="4">
        <v>32.119999999999997</v>
      </c>
      <c r="DP519" s="4">
        <v>68.400000000000006</v>
      </c>
      <c r="DQ519" s="4">
        <v>7.46</v>
      </c>
      <c r="DR519" s="4">
        <v>22.69</v>
      </c>
      <c r="DS519" s="4">
        <v>3.52</v>
      </c>
      <c r="DT519" s="4">
        <v>0.83</v>
      </c>
      <c r="DU519" s="4">
        <v>2.61</v>
      </c>
      <c r="DV519" s="4">
        <v>0.32</v>
      </c>
      <c r="DW519" s="4">
        <v>1.4</v>
      </c>
      <c r="DX519" s="4">
        <v>0.25</v>
      </c>
      <c r="DY519" s="4">
        <v>0.67</v>
      </c>
      <c r="DZ519" s="4">
        <v>0.11</v>
      </c>
      <c r="EA519" s="4">
        <v>0.66</v>
      </c>
      <c r="EB519" s="4">
        <v>0.1</v>
      </c>
      <c r="EC519" s="4">
        <v>5.5</v>
      </c>
      <c r="ED519" s="4">
        <v>1.06</v>
      </c>
      <c r="EM519" s="4">
        <v>24.6</v>
      </c>
      <c r="EO519" s="4">
        <v>10.5</v>
      </c>
      <c r="EP519" s="4">
        <v>1.77</v>
      </c>
      <c r="FP519" s="1" t="s">
        <v>4922</v>
      </c>
    </row>
    <row r="520" spans="1:172" x14ac:dyDescent="0.35">
      <c r="A520" s="1" t="s">
        <v>4919</v>
      </c>
      <c r="E520" s="56">
        <v>40.923611111111107</v>
      </c>
      <c r="F520" s="56">
        <v>40.923611111111107</v>
      </c>
      <c r="G520" s="56">
        <v>120.41277777777778</v>
      </c>
      <c r="H520" s="56">
        <v>120.41277777777778</v>
      </c>
      <c r="L520" s="1" t="s">
        <v>4942</v>
      </c>
      <c r="M520" s="1" t="s">
        <v>4934</v>
      </c>
      <c r="O520" s="1" t="s">
        <v>4921</v>
      </c>
      <c r="AB520" s="50">
        <v>65.47</v>
      </c>
      <c r="AC520" s="50">
        <v>0.41</v>
      </c>
      <c r="AE520" s="50">
        <v>15.29</v>
      </c>
      <c r="AI520" s="4">
        <v>3.38</v>
      </c>
      <c r="AJ520" s="4">
        <v>2</v>
      </c>
      <c r="AK520" s="4">
        <v>1.66</v>
      </c>
      <c r="AL520" s="4">
        <v>0.08</v>
      </c>
      <c r="AN520" s="4">
        <v>4.34</v>
      </c>
      <c r="AO520" s="4">
        <v>3.46</v>
      </c>
      <c r="AP520" s="4">
        <v>0.19</v>
      </c>
      <c r="BF520" s="4">
        <v>3.9</v>
      </c>
      <c r="CH520" s="4">
        <v>4.17</v>
      </c>
      <c r="CJ520" s="4">
        <v>45.9</v>
      </c>
      <c r="CK520" s="4">
        <v>26.5</v>
      </c>
      <c r="CN520" s="4">
        <v>6.95</v>
      </c>
      <c r="CO520" s="4">
        <v>15.4</v>
      </c>
      <c r="CR520" s="4">
        <v>18.600000000000001</v>
      </c>
      <c r="CW520" s="4">
        <v>113</v>
      </c>
      <c r="CX520" s="4">
        <v>565</v>
      </c>
      <c r="CY520" s="4">
        <v>7.4</v>
      </c>
      <c r="CZ520" s="4">
        <v>152</v>
      </c>
      <c r="DA520" s="4">
        <v>12.6</v>
      </c>
      <c r="DM520" s="4">
        <v>2.72</v>
      </c>
      <c r="DN520" s="4">
        <v>1493</v>
      </c>
      <c r="DO520" s="4">
        <v>24.15</v>
      </c>
      <c r="DP520" s="4">
        <v>56.42</v>
      </c>
      <c r="DQ520" s="4">
        <v>6.64</v>
      </c>
      <c r="DR520" s="4">
        <v>22.46</v>
      </c>
      <c r="DS520" s="4">
        <v>3.67</v>
      </c>
      <c r="DT520" s="4">
        <v>1.1200000000000001</v>
      </c>
      <c r="DU520" s="4">
        <v>2.88</v>
      </c>
      <c r="DV520" s="4">
        <v>0.34</v>
      </c>
      <c r="DW520" s="4">
        <v>1.62</v>
      </c>
      <c r="DX520" s="4">
        <v>0.28000000000000003</v>
      </c>
      <c r="DY520" s="4">
        <v>0.81</v>
      </c>
      <c r="DZ520" s="4">
        <v>0.11</v>
      </c>
      <c r="EA520" s="4">
        <v>0.71</v>
      </c>
      <c r="EB520" s="4">
        <v>0.1</v>
      </c>
      <c r="EC520" s="4">
        <v>6.14</v>
      </c>
      <c r="ED520" s="4">
        <v>0.97</v>
      </c>
      <c r="EM520" s="4">
        <v>18.100000000000001</v>
      </c>
      <c r="EO520" s="4">
        <v>4.59</v>
      </c>
      <c r="EP520" s="4">
        <v>1.1200000000000001</v>
      </c>
      <c r="FP520" s="1" t="s">
        <v>4922</v>
      </c>
    </row>
    <row r="521" spans="1:172" x14ac:dyDescent="0.35">
      <c r="A521" s="1" t="s">
        <v>4919</v>
      </c>
      <c r="E521" s="56">
        <v>40.936388888888885</v>
      </c>
      <c r="F521" s="56">
        <v>40.936388888888885</v>
      </c>
      <c r="G521" s="56">
        <v>120.44722222222222</v>
      </c>
      <c r="H521" s="56">
        <v>120.44722222222222</v>
      </c>
      <c r="L521" s="1" t="s">
        <v>4943</v>
      </c>
      <c r="M521" s="1" t="s">
        <v>390</v>
      </c>
      <c r="O521" s="1" t="s">
        <v>4921</v>
      </c>
      <c r="AB521" s="50">
        <v>71.39</v>
      </c>
      <c r="AC521" s="50">
        <v>0.28000000000000003</v>
      </c>
      <c r="AE521" s="50">
        <v>14.41</v>
      </c>
      <c r="AI521" s="4">
        <v>2.44</v>
      </c>
      <c r="AJ521" s="4">
        <v>0.63</v>
      </c>
      <c r="AK521" s="4">
        <v>0.4</v>
      </c>
      <c r="AL521" s="4">
        <v>0.06</v>
      </c>
      <c r="AN521" s="4">
        <v>5</v>
      </c>
      <c r="AO521" s="4">
        <v>4.3499999999999996</v>
      </c>
      <c r="AP521" s="4">
        <v>0.1</v>
      </c>
      <c r="BF521" s="4">
        <v>1.26</v>
      </c>
      <c r="CH521" s="4">
        <v>2.61</v>
      </c>
      <c r="CJ521" s="4">
        <v>23.3</v>
      </c>
      <c r="CK521" s="4">
        <v>11.5</v>
      </c>
      <c r="CN521" s="4">
        <v>3.58</v>
      </c>
      <c r="CO521" s="4">
        <v>4.34</v>
      </c>
      <c r="CR521" s="4">
        <v>13.3</v>
      </c>
      <c r="CW521" s="4">
        <v>133</v>
      </c>
      <c r="CX521" s="4">
        <v>156</v>
      </c>
      <c r="CY521" s="4">
        <v>6</v>
      </c>
      <c r="CZ521" s="4">
        <v>165</v>
      </c>
      <c r="DA521" s="4">
        <v>10.4</v>
      </c>
      <c r="DM521" s="4">
        <v>0.9</v>
      </c>
      <c r="DN521" s="4">
        <v>907</v>
      </c>
      <c r="DO521" s="4">
        <v>29.54</v>
      </c>
      <c r="DP521" s="4">
        <v>61.98</v>
      </c>
      <c r="DQ521" s="4">
        <v>6.37</v>
      </c>
      <c r="DR521" s="4">
        <v>19.420000000000002</v>
      </c>
      <c r="DS521" s="4">
        <v>2.91</v>
      </c>
      <c r="DT521" s="4">
        <v>0.65</v>
      </c>
      <c r="DU521" s="4">
        <v>2.52</v>
      </c>
      <c r="DV521" s="4">
        <v>0.27</v>
      </c>
      <c r="DW521" s="4">
        <v>1.23</v>
      </c>
      <c r="DX521" s="4">
        <v>0.23</v>
      </c>
      <c r="DY521" s="4">
        <v>0.64</v>
      </c>
      <c r="DZ521" s="4">
        <v>0.09</v>
      </c>
      <c r="EA521" s="4">
        <v>0.6</v>
      </c>
      <c r="EB521" s="4">
        <v>0.09</v>
      </c>
      <c r="EC521" s="4">
        <v>4.75</v>
      </c>
      <c r="ED521" s="4">
        <v>0.83</v>
      </c>
      <c r="EM521" s="4">
        <v>19.7</v>
      </c>
      <c r="EO521" s="4">
        <v>7.83</v>
      </c>
      <c r="EP521" s="4">
        <v>1.7</v>
      </c>
      <c r="FP521" s="1" t="s">
        <v>4922</v>
      </c>
    </row>
    <row r="522" spans="1:172" x14ac:dyDescent="0.35">
      <c r="A522" s="1" t="s">
        <v>4919</v>
      </c>
      <c r="E522" s="56">
        <v>40.99111111111111</v>
      </c>
      <c r="F522" s="56">
        <v>40.99111111111111</v>
      </c>
      <c r="G522" s="56">
        <v>120.38055555555555</v>
      </c>
      <c r="H522" s="56">
        <v>120.38055555555555</v>
      </c>
      <c r="L522" s="1" t="s">
        <v>4944</v>
      </c>
      <c r="M522" s="1" t="s">
        <v>4934</v>
      </c>
      <c r="O522" s="1" t="s">
        <v>4921</v>
      </c>
      <c r="Q522" s="58"/>
      <c r="AB522" s="50">
        <v>68.900000000000006</v>
      </c>
      <c r="AC522" s="50">
        <v>0.24</v>
      </c>
      <c r="AE522" s="50">
        <v>15.16</v>
      </c>
      <c r="AI522" s="4">
        <v>2.4300000000000002</v>
      </c>
      <c r="AJ522" s="4">
        <v>1.61</v>
      </c>
      <c r="AK522" s="4">
        <v>0.65</v>
      </c>
      <c r="AL522" s="4">
        <v>0.2</v>
      </c>
      <c r="AN522" s="4">
        <v>4.7300000000000004</v>
      </c>
      <c r="AO522" s="4">
        <v>4.1500000000000004</v>
      </c>
      <c r="AP522" s="4">
        <v>0.09</v>
      </c>
      <c r="BF522" s="4">
        <v>2.12</v>
      </c>
      <c r="CH522" s="4">
        <v>3.01</v>
      </c>
      <c r="CJ522" s="4">
        <v>20.8</v>
      </c>
      <c r="CK522" s="4">
        <v>6.9</v>
      </c>
      <c r="CN522" s="4">
        <v>3.29</v>
      </c>
      <c r="CO522" s="4">
        <v>2.23</v>
      </c>
      <c r="CR522" s="4">
        <v>16.3</v>
      </c>
      <c r="CW522" s="4">
        <v>93.4</v>
      </c>
      <c r="CX522" s="4">
        <v>340</v>
      </c>
      <c r="CY522" s="4">
        <v>6.81</v>
      </c>
      <c r="CZ522" s="4">
        <v>120</v>
      </c>
      <c r="DA522" s="4">
        <v>9.75</v>
      </c>
      <c r="DM522" s="4">
        <v>0.47</v>
      </c>
      <c r="DN522" s="4">
        <v>915</v>
      </c>
      <c r="DO522" s="4">
        <v>20.2</v>
      </c>
      <c r="DP522" s="4">
        <v>43.21</v>
      </c>
      <c r="DQ522" s="4">
        <v>5.43</v>
      </c>
      <c r="DR522" s="4">
        <v>17.899999999999999</v>
      </c>
      <c r="DS522" s="4">
        <v>2.67</v>
      </c>
      <c r="DT522" s="4">
        <v>0.81</v>
      </c>
      <c r="DU522" s="4">
        <v>2.46</v>
      </c>
      <c r="DV522" s="4">
        <v>0.28999999999999998</v>
      </c>
      <c r="DW522" s="4">
        <v>1.37</v>
      </c>
      <c r="DX522" s="4">
        <v>0.25</v>
      </c>
      <c r="DY522" s="4">
        <v>0.69</v>
      </c>
      <c r="DZ522" s="4">
        <v>0.11</v>
      </c>
      <c r="EA522" s="4">
        <v>0.72</v>
      </c>
      <c r="EB522" s="4">
        <v>0.11</v>
      </c>
      <c r="EC522" s="4">
        <v>6.42</v>
      </c>
      <c r="ED522" s="4">
        <v>0.62</v>
      </c>
      <c r="EM522" s="4">
        <v>17</v>
      </c>
      <c r="EO522" s="4">
        <v>3.23</v>
      </c>
      <c r="EP522" s="4">
        <v>0.57999999999999996</v>
      </c>
      <c r="FP522" s="1" t="s">
        <v>4922</v>
      </c>
    </row>
    <row r="523" spans="1:172" x14ac:dyDescent="0.35">
      <c r="A523" s="1" t="s">
        <v>4919</v>
      </c>
      <c r="E523" s="55">
        <v>40.910277777777779</v>
      </c>
      <c r="F523" s="55">
        <v>40.910277777777779</v>
      </c>
      <c r="G523" s="55">
        <v>120.40701388888888</v>
      </c>
      <c r="H523" s="55">
        <v>120.40701388888888</v>
      </c>
      <c r="L523" s="1" t="s">
        <v>4945</v>
      </c>
      <c r="M523" s="1" t="s">
        <v>390</v>
      </c>
      <c r="O523" s="1" t="s">
        <v>4921</v>
      </c>
      <c r="Q523" s="58"/>
      <c r="AB523" s="50">
        <v>71.13</v>
      </c>
      <c r="AC523" s="50">
        <v>0.23</v>
      </c>
      <c r="AE523" s="50">
        <v>14.93</v>
      </c>
      <c r="AI523" s="4">
        <v>2.0499999999999998</v>
      </c>
      <c r="AJ523" s="4">
        <v>1.62</v>
      </c>
      <c r="AK523" s="4">
        <v>0.42</v>
      </c>
      <c r="AL523" s="4">
        <v>0.06</v>
      </c>
      <c r="AN523" s="4">
        <v>4.3499999999999996</v>
      </c>
      <c r="AO523" s="4">
        <v>4.34</v>
      </c>
      <c r="AP523" s="4">
        <v>0.08</v>
      </c>
      <c r="BF523" s="4">
        <v>0.8</v>
      </c>
      <c r="CH523" s="4">
        <v>2.34</v>
      </c>
      <c r="CJ523" s="4">
        <v>24.8</v>
      </c>
      <c r="CK523" s="4">
        <v>8.49</v>
      </c>
      <c r="CN523" s="4">
        <v>2.83</v>
      </c>
      <c r="CO523" s="4">
        <v>2.82</v>
      </c>
      <c r="CR523" s="4">
        <v>16.2</v>
      </c>
      <c r="CW523" s="4">
        <v>88.4</v>
      </c>
      <c r="CX523" s="4">
        <v>395</v>
      </c>
      <c r="CY523" s="4">
        <v>5.95</v>
      </c>
      <c r="CZ523" s="4">
        <v>113</v>
      </c>
      <c r="DA523" s="4">
        <v>9.0500000000000007</v>
      </c>
      <c r="DM523" s="4">
        <v>0.67</v>
      </c>
      <c r="DN523" s="4">
        <v>947</v>
      </c>
      <c r="DO523" s="4">
        <v>17.579999999999998</v>
      </c>
      <c r="DP523" s="4">
        <v>40.869999999999997</v>
      </c>
      <c r="DQ523" s="4">
        <v>4.8499999999999996</v>
      </c>
      <c r="DR523" s="4">
        <v>16.3</v>
      </c>
      <c r="DS523" s="4">
        <v>2.52</v>
      </c>
      <c r="DT523" s="4">
        <v>0.67</v>
      </c>
      <c r="DU523" s="4">
        <v>2.29</v>
      </c>
      <c r="DV523" s="4">
        <v>0.26</v>
      </c>
      <c r="DW523" s="4">
        <v>1.2</v>
      </c>
      <c r="DX523" s="4">
        <v>0.2</v>
      </c>
      <c r="DY523" s="4">
        <v>0.64</v>
      </c>
      <c r="DZ523" s="4">
        <v>0.1</v>
      </c>
      <c r="EA523" s="4">
        <v>0.62</v>
      </c>
      <c r="EB523" s="4">
        <v>0.1</v>
      </c>
      <c r="EC523" s="4">
        <v>4.17</v>
      </c>
      <c r="ED523" s="4">
        <v>0.76</v>
      </c>
      <c r="EM523" s="4">
        <v>18</v>
      </c>
      <c r="EO523" s="4">
        <v>2.92</v>
      </c>
      <c r="EP523" s="4">
        <v>0.81</v>
      </c>
      <c r="FP523" s="1" t="s">
        <v>4922</v>
      </c>
    </row>
    <row r="524" spans="1:172" x14ac:dyDescent="0.35">
      <c r="A524" s="1" t="s">
        <v>4919</v>
      </c>
      <c r="E524" s="55">
        <v>40.959583000000002</v>
      </c>
      <c r="F524" s="55">
        <v>40.959583000000002</v>
      </c>
      <c r="G524" s="55">
        <v>120.206529</v>
      </c>
      <c r="H524" s="55">
        <v>120.206529</v>
      </c>
      <c r="L524" s="1" t="s">
        <v>4946</v>
      </c>
      <c r="M524" s="1" t="s">
        <v>2658</v>
      </c>
      <c r="Q524" s="58">
        <v>155</v>
      </c>
      <c r="AB524" s="50">
        <v>48.28</v>
      </c>
      <c r="AC524" s="50">
        <v>2.88</v>
      </c>
      <c r="AE524" s="50">
        <v>16.899999999999999</v>
      </c>
      <c r="AI524" s="4">
        <v>8.17</v>
      </c>
      <c r="AJ524" s="4">
        <v>9.18</v>
      </c>
      <c r="AL524" s="4">
        <v>0.15</v>
      </c>
      <c r="AN524" s="4">
        <v>0.77</v>
      </c>
      <c r="AO524" s="4">
        <v>3.15</v>
      </c>
      <c r="AP524" s="4">
        <v>0.34</v>
      </c>
      <c r="BF524" s="4">
        <v>3.58</v>
      </c>
      <c r="CH524" s="4">
        <v>25.15</v>
      </c>
      <c r="CK524" s="4">
        <v>13.26</v>
      </c>
      <c r="CO524" s="4">
        <v>49.12</v>
      </c>
      <c r="CR524" s="4">
        <v>25.54</v>
      </c>
      <c r="CW524" s="4">
        <v>2.56</v>
      </c>
      <c r="CX524" s="4">
        <v>689.7</v>
      </c>
      <c r="CY524" s="4">
        <v>22.77</v>
      </c>
      <c r="CZ524" s="4">
        <v>188.98</v>
      </c>
      <c r="DA524" s="4">
        <v>25.22</v>
      </c>
      <c r="DM524" s="4">
        <v>31.52</v>
      </c>
      <c r="DN524" s="4">
        <v>197.78</v>
      </c>
      <c r="DO524" s="4">
        <v>22.41</v>
      </c>
      <c r="DP524" s="4">
        <v>50.26</v>
      </c>
      <c r="DQ524" s="4">
        <v>7.37</v>
      </c>
      <c r="DR524" s="4">
        <v>30.7</v>
      </c>
      <c r="DS524" s="4">
        <v>7.58</v>
      </c>
      <c r="DT524" s="4">
        <v>2.58</v>
      </c>
      <c r="DU524" s="4">
        <v>7.46</v>
      </c>
      <c r="DV524" s="4">
        <v>1.1200000000000001</v>
      </c>
      <c r="DW524" s="4">
        <v>6.32</v>
      </c>
      <c r="DX524" s="4">
        <v>1.1299999999999999</v>
      </c>
      <c r="DY524" s="4">
        <v>2.89</v>
      </c>
      <c r="DZ524" s="4">
        <v>0.39</v>
      </c>
      <c r="EA524" s="4">
        <v>2.44</v>
      </c>
      <c r="EB524" s="4">
        <v>0.34</v>
      </c>
      <c r="EC524" s="4">
        <v>5.77</v>
      </c>
      <c r="ED524" s="4">
        <v>1.81</v>
      </c>
      <c r="EM524" s="4">
        <v>3.79</v>
      </c>
      <c r="EO524" s="4">
        <v>2.42</v>
      </c>
      <c r="EP524" s="4">
        <v>0.73</v>
      </c>
      <c r="FP524" s="1" t="s">
        <v>4922</v>
      </c>
    </row>
    <row r="525" spans="1:172" x14ac:dyDescent="0.35">
      <c r="A525" s="1" t="s">
        <v>4919</v>
      </c>
      <c r="E525" s="55">
        <v>40.959583000000002</v>
      </c>
      <c r="F525" s="55">
        <v>40.959583000000002</v>
      </c>
      <c r="G525" s="55">
        <v>120.206529</v>
      </c>
      <c r="H525" s="55">
        <v>120.206529</v>
      </c>
      <c r="L525" s="1" t="s">
        <v>4947</v>
      </c>
      <c r="M525" s="1" t="s">
        <v>2658</v>
      </c>
      <c r="Q525" s="58">
        <v>155</v>
      </c>
      <c r="AB525" s="50">
        <v>46.71</v>
      </c>
      <c r="AC525" s="50">
        <v>3.39</v>
      </c>
      <c r="AE525" s="50">
        <v>15.47</v>
      </c>
      <c r="AI525" s="4">
        <v>8.17</v>
      </c>
      <c r="AJ525" s="4">
        <v>7.52</v>
      </c>
      <c r="AL525" s="4">
        <v>0.15</v>
      </c>
      <c r="AN525" s="4">
        <v>1.29</v>
      </c>
      <c r="AO525" s="4">
        <v>3.18</v>
      </c>
      <c r="AP525" s="4">
        <v>0.48</v>
      </c>
      <c r="BF525" s="4">
        <v>4.8899999999999997</v>
      </c>
      <c r="CH525" s="4">
        <v>19.27</v>
      </c>
      <c r="CK525" s="4">
        <v>57.21</v>
      </c>
      <c r="CO525" s="4">
        <v>76.69</v>
      </c>
      <c r="CR525" s="4">
        <v>26.18</v>
      </c>
      <c r="CW525" s="4">
        <v>9.73</v>
      </c>
      <c r="CX525" s="4">
        <v>701.8</v>
      </c>
      <c r="CY525" s="4">
        <v>22.91</v>
      </c>
      <c r="CZ525" s="4">
        <v>210.36</v>
      </c>
      <c r="DA525" s="4">
        <v>34.21</v>
      </c>
      <c r="DM525" s="4">
        <v>36.08</v>
      </c>
      <c r="DN525" s="4">
        <v>414.48</v>
      </c>
      <c r="DO525" s="4">
        <v>30.19</v>
      </c>
      <c r="DP525" s="4">
        <v>69.599999999999994</v>
      </c>
      <c r="DQ525" s="4">
        <v>9.73</v>
      </c>
      <c r="DR525" s="4">
        <v>38.94</v>
      </c>
      <c r="DS525" s="4">
        <v>8.7200000000000006</v>
      </c>
      <c r="DT525" s="4">
        <v>3.06</v>
      </c>
      <c r="DU525" s="4">
        <v>8.1199999999999992</v>
      </c>
      <c r="DV525" s="4">
        <v>1.23</v>
      </c>
      <c r="DW525" s="4">
        <v>6.42</v>
      </c>
      <c r="DX525" s="4">
        <v>1.17</v>
      </c>
      <c r="DY525" s="4">
        <v>2.93</v>
      </c>
      <c r="DZ525" s="4">
        <v>0.4</v>
      </c>
      <c r="EA525" s="4">
        <v>2.37</v>
      </c>
      <c r="EB525" s="4">
        <v>0.35</v>
      </c>
      <c r="EC525" s="4">
        <v>5.49</v>
      </c>
      <c r="ED525" s="4">
        <v>2.29</v>
      </c>
      <c r="EM525" s="4">
        <v>3.3</v>
      </c>
      <c r="EO525" s="4">
        <v>2.5099999999999998</v>
      </c>
      <c r="EP525" s="4">
        <v>0.8</v>
      </c>
      <c r="FP525" s="1" t="s">
        <v>4922</v>
      </c>
    </row>
    <row r="526" spans="1:172" x14ac:dyDescent="0.35">
      <c r="A526" s="1" t="s">
        <v>4919</v>
      </c>
      <c r="E526" s="55">
        <v>40.959583000000002</v>
      </c>
      <c r="F526" s="55">
        <v>40.959583000000002</v>
      </c>
      <c r="G526" s="55">
        <v>120.206529</v>
      </c>
      <c r="H526" s="55">
        <v>120.206529</v>
      </c>
      <c r="L526" s="1" t="s">
        <v>4948</v>
      </c>
      <c r="M526" s="1" t="s">
        <v>4689</v>
      </c>
      <c r="Q526" s="58">
        <v>155</v>
      </c>
      <c r="AB526" s="50">
        <v>53.94</v>
      </c>
      <c r="AC526" s="50">
        <v>1.08</v>
      </c>
      <c r="AE526" s="50">
        <v>16.45</v>
      </c>
      <c r="AI526" s="4">
        <v>9.93</v>
      </c>
      <c r="AJ526" s="4">
        <v>8.26</v>
      </c>
      <c r="AK526" s="4">
        <v>1.92</v>
      </c>
      <c r="AL526" s="4">
        <v>0.18</v>
      </c>
      <c r="AN526" s="4">
        <v>3.42</v>
      </c>
      <c r="AO526" s="4">
        <v>3.36</v>
      </c>
      <c r="AP526" s="4">
        <v>0.36</v>
      </c>
      <c r="BF526" s="4">
        <v>5.38</v>
      </c>
      <c r="CH526" s="4">
        <v>21.47</v>
      </c>
      <c r="CJ526" s="4">
        <v>136.13</v>
      </c>
      <c r="CK526" s="4">
        <v>107.4</v>
      </c>
      <c r="CN526" s="4">
        <v>23.21</v>
      </c>
      <c r="CO526" s="4">
        <v>39.450000000000003</v>
      </c>
      <c r="CR526" s="4">
        <v>18.88</v>
      </c>
      <c r="CW526" s="4">
        <v>93.9</v>
      </c>
      <c r="CX526" s="4">
        <v>514.04</v>
      </c>
      <c r="CY526" s="4">
        <v>18.07</v>
      </c>
      <c r="CZ526" s="4">
        <v>226.12</v>
      </c>
      <c r="DA526" s="4">
        <v>9.9</v>
      </c>
      <c r="DM526" s="4">
        <v>0.59</v>
      </c>
      <c r="DN526" s="4">
        <v>768.7</v>
      </c>
      <c r="DO526" s="4">
        <v>34.83</v>
      </c>
      <c r="DP526" s="4">
        <v>77.81</v>
      </c>
      <c r="DQ526" s="4">
        <v>9.48</v>
      </c>
      <c r="DR526" s="4">
        <v>34.56</v>
      </c>
      <c r="DS526" s="4">
        <v>6.37</v>
      </c>
      <c r="DT526" s="4">
        <v>1.65</v>
      </c>
      <c r="DU526" s="4">
        <v>5.77</v>
      </c>
      <c r="DV526" s="4">
        <v>0.75</v>
      </c>
      <c r="DW526" s="4">
        <v>3.86</v>
      </c>
      <c r="DX526" s="4">
        <v>0.75</v>
      </c>
      <c r="DY526" s="4">
        <v>2.14</v>
      </c>
      <c r="DZ526" s="4">
        <v>0.32</v>
      </c>
      <c r="EA526" s="4">
        <v>1.95</v>
      </c>
      <c r="EB526" s="4">
        <v>0.28999999999999998</v>
      </c>
      <c r="EC526" s="4">
        <v>5.34</v>
      </c>
      <c r="ED526" s="4">
        <v>0.51</v>
      </c>
      <c r="EM526" s="4">
        <v>9.9499999999999993</v>
      </c>
      <c r="EO526" s="4">
        <v>3.92</v>
      </c>
      <c r="EP526" s="4">
        <v>0.87</v>
      </c>
      <c r="FP526" s="1" t="s">
        <v>4922</v>
      </c>
    </row>
    <row r="527" spans="1:172" x14ac:dyDescent="0.35">
      <c r="A527" s="1" t="s">
        <v>4919</v>
      </c>
      <c r="E527" s="55">
        <v>40.959583000000002</v>
      </c>
      <c r="F527" s="55">
        <v>40.959583000000002</v>
      </c>
      <c r="G527" s="55">
        <v>120.206529</v>
      </c>
      <c r="H527" s="55">
        <v>120.206529</v>
      </c>
      <c r="L527" s="1" t="s">
        <v>4949</v>
      </c>
      <c r="M527" s="1" t="s">
        <v>4689</v>
      </c>
      <c r="Q527" s="58">
        <v>155</v>
      </c>
      <c r="AB527" s="50">
        <v>53.13</v>
      </c>
      <c r="AC527" s="50">
        <v>1.03</v>
      </c>
      <c r="AE527" s="50">
        <v>17.920000000000002</v>
      </c>
      <c r="AI527" s="4">
        <v>8.6300000000000008</v>
      </c>
      <c r="AJ527" s="4">
        <v>8.4700000000000006</v>
      </c>
      <c r="AK527" s="4">
        <v>1.36</v>
      </c>
      <c r="AL527" s="4">
        <v>0.19</v>
      </c>
      <c r="AN527" s="4">
        <v>3.67</v>
      </c>
      <c r="AO527" s="4">
        <v>4.25</v>
      </c>
      <c r="AP527" s="4">
        <v>0.39</v>
      </c>
      <c r="BF527" s="4">
        <v>5.12</v>
      </c>
      <c r="CH527" s="4">
        <v>15.77</v>
      </c>
      <c r="CJ527" s="4">
        <v>107.68</v>
      </c>
      <c r="CK527" s="4">
        <v>22.21</v>
      </c>
      <c r="CN527" s="4">
        <v>16.190000000000001</v>
      </c>
      <c r="CO527" s="4">
        <v>15.65</v>
      </c>
      <c r="CR527" s="4">
        <v>20.99</v>
      </c>
      <c r="CW527" s="4">
        <v>81.510000000000005</v>
      </c>
      <c r="CX527" s="4">
        <v>676.64</v>
      </c>
      <c r="CY527" s="4">
        <v>17.5</v>
      </c>
      <c r="CZ527" s="4">
        <v>253.92</v>
      </c>
      <c r="DA527" s="4">
        <v>10.63</v>
      </c>
      <c r="DM527" s="4">
        <v>0.64</v>
      </c>
      <c r="DN527" s="4">
        <v>1027</v>
      </c>
      <c r="DO527" s="4">
        <v>36.270000000000003</v>
      </c>
      <c r="DP527" s="4">
        <v>82.3</v>
      </c>
      <c r="DQ527" s="4">
        <v>10.54</v>
      </c>
      <c r="DR527" s="4">
        <v>37.46</v>
      </c>
      <c r="DS527" s="4">
        <v>6.88</v>
      </c>
      <c r="DT527" s="4">
        <v>1.85</v>
      </c>
      <c r="DU527" s="4">
        <v>5.66</v>
      </c>
      <c r="DV527" s="4">
        <v>0.79</v>
      </c>
      <c r="DW527" s="4">
        <v>3.96</v>
      </c>
      <c r="DX527" s="4">
        <v>0.76</v>
      </c>
      <c r="DY527" s="4">
        <v>2.1</v>
      </c>
      <c r="DZ527" s="4">
        <v>0.32</v>
      </c>
      <c r="EA527" s="4">
        <v>2</v>
      </c>
      <c r="EB527" s="4">
        <v>0.28999999999999998</v>
      </c>
      <c r="EC527" s="4">
        <v>7</v>
      </c>
      <c r="ED527" s="4">
        <v>0.73</v>
      </c>
      <c r="EM527" s="4">
        <v>13.83</v>
      </c>
      <c r="EO527" s="4">
        <v>5.43</v>
      </c>
      <c r="EP527" s="4">
        <v>1.08</v>
      </c>
      <c r="FP527" s="1" t="s">
        <v>4922</v>
      </c>
    </row>
    <row r="528" spans="1:172" x14ac:dyDescent="0.35">
      <c r="A528" s="1" t="s">
        <v>4919</v>
      </c>
      <c r="E528" s="56">
        <v>40.928888888888885</v>
      </c>
      <c r="F528" s="56">
        <v>40.928888888888885</v>
      </c>
      <c r="G528" s="56">
        <v>120.32027777777778</v>
      </c>
      <c r="H528" s="56">
        <v>120.32027777777778</v>
      </c>
      <c r="L528" s="1" t="s">
        <v>4950</v>
      </c>
      <c r="M528" s="1" t="s">
        <v>4689</v>
      </c>
      <c r="Q528" s="58">
        <v>155</v>
      </c>
      <c r="AB528" s="50">
        <v>56.95</v>
      </c>
      <c r="AC528" s="50">
        <v>1.1200000000000001</v>
      </c>
      <c r="AE528" s="50">
        <v>17.46</v>
      </c>
      <c r="AI528" s="4">
        <v>8.17</v>
      </c>
      <c r="AJ528" s="4">
        <v>3.61</v>
      </c>
      <c r="AK528" s="4">
        <v>1.7</v>
      </c>
      <c r="AL528" s="4">
        <v>0.11</v>
      </c>
      <c r="AN528" s="4">
        <v>3.36</v>
      </c>
      <c r="AO528" s="4">
        <v>6.01</v>
      </c>
      <c r="AP528" s="4">
        <v>0.5</v>
      </c>
      <c r="BF528" s="4">
        <v>2.1800000000000002</v>
      </c>
      <c r="CH528" s="4">
        <v>18.64</v>
      </c>
      <c r="CJ528" s="4">
        <v>144.15</v>
      </c>
      <c r="CK528" s="4">
        <v>6.37</v>
      </c>
      <c r="CN528" s="4">
        <v>16.93</v>
      </c>
      <c r="CO528" s="4">
        <v>4.6500000000000004</v>
      </c>
      <c r="CR528" s="4">
        <v>22.57</v>
      </c>
      <c r="CW528" s="4">
        <v>51.69</v>
      </c>
      <c r="CX528" s="4">
        <v>757.81</v>
      </c>
      <c r="CY528" s="4">
        <v>19.78</v>
      </c>
      <c r="CZ528" s="4">
        <v>202.93</v>
      </c>
      <c r="DA528" s="4">
        <v>9.69</v>
      </c>
      <c r="DM528" s="4">
        <v>1.1200000000000001</v>
      </c>
      <c r="DN528" s="4">
        <v>1281</v>
      </c>
      <c r="DO528" s="4">
        <v>31.68</v>
      </c>
      <c r="DP528" s="4">
        <v>74.2</v>
      </c>
      <c r="DQ528" s="4">
        <v>9.7100000000000009</v>
      </c>
      <c r="DR528" s="4">
        <v>37.4</v>
      </c>
      <c r="DS528" s="4">
        <v>6.71</v>
      </c>
      <c r="DT528" s="4">
        <v>2.17</v>
      </c>
      <c r="DU528" s="4">
        <v>6.34</v>
      </c>
      <c r="DV528" s="4">
        <v>0.8</v>
      </c>
      <c r="DW528" s="4">
        <v>4.18</v>
      </c>
      <c r="DX528" s="4">
        <v>0.77</v>
      </c>
      <c r="DY528" s="4">
        <v>2.2000000000000002</v>
      </c>
      <c r="DZ528" s="4">
        <v>0.31</v>
      </c>
      <c r="EA528" s="4">
        <v>2.0099999999999998</v>
      </c>
      <c r="EB528" s="4">
        <v>0.31</v>
      </c>
      <c r="EC528" s="4">
        <v>5.64</v>
      </c>
      <c r="ED528" s="4">
        <v>0.6</v>
      </c>
      <c r="EM528" s="4">
        <v>13.17</v>
      </c>
      <c r="EO528" s="4">
        <v>3.31</v>
      </c>
      <c r="EP528" s="4">
        <v>0.6</v>
      </c>
      <c r="FP528" s="1" t="s">
        <v>4922</v>
      </c>
    </row>
    <row r="529" spans="1:172" x14ac:dyDescent="0.35">
      <c r="A529" s="1" t="s">
        <v>4919</v>
      </c>
      <c r="E529" s="55">
        <v>40.959583000000002</v>
      </c>
      <c r="F529" s="55">
        <v>40.959583000000002</v>
      </c>
      <c r="G529" s="55">
        <v>120.206529</v>
      </c>
      <c r="H529" s="55">
        <v>120.206529</v>
      </c>
      <c r="L529" s="1" t="s">
        <v>4951</v>
      </c>
      <c r="M529" s="1" t="s">
        <v>4689</v>
      </c>
      <c r="Q529" s="58">
        <v>155</v>
      </c>
      <c r="AB529" s="50">
        <v>60.29</v>
      </c>
      <c r="AC529" s="50">
        <v>1.05</v>
      </c>
      <c r="AE529" s="50">
        <v>18.02</v>
      </c>
      <c r="AI529" s="4">
        <v>5.61</v>
      </c>
      <c r="AJ529" s="4">
        <v>3.43</v>
      </c>
      <c r="AK529" s="4">
        <v>1.1299999999999999</v>
      </c>
      <c r="AL529" s="4">
        <v>0.11</v>
      </c>
      <c r="AN529" s="4">
        <v>4.57</v>
      </c>
      <c r="AO529" s="4">
        <v>4.62</v>
      </c>
      <c r="AP529" s="4">
        <v>0.47</v>
      </c>
      <c r="BF529" s="4">
        <v>1.9</v>
      </c>
      <c r="CH529" s="4">
        <v>11.62</v>
      </c>
      <c r="CJ529" s="4">
        <v>89.13</v>
      </c>
      <c r="CK529" s="4">
        <v>7</v>
      </c>
      <c r="CN529" s="4">
        <v>7.29</v>
      </c>
      <c r="CO529" s="4">
        <v>7.17</v>
      </c>
      <c r="CR529" s="4">
        <v>21.38</v>
      </c>
      <c r="CW529" s="4">
        <v>111.91</v>
      </c>
      <c r="CX529" s="4">
        <v>482.98</v>
      </c>
      <c r="CY529" s="4">
        <v>16.43</v>
      </c>
      <c r="CZ529" s="4">
        <v>311.26</v>
      </c>
      <c r="DA529" s="4">
        <v>13.45</v>
      </c>
      <c r="DM529" s="4">
        <v>0.94</v>
      </c>
      <c r="DN529" s="4">
        <v>1016</v>
      </c>
      <c r="DO529" s="4">
        <v>34.35</v>
      </c>
      <c r="DP529" s="4">
        <v>76.760000000000005</v>
      </c>
      <c r="DQ529" s="4">
        <v>10.11</v>
      </c>
      <c r="DR529" s="4">
        <v>36.630000000000003</v>
      </c>
      <c r="DS529" s="4">
        <v>6.74</v>
      </c>
      <c r="DT529" s="4">
        <v>1.79</v>
      </c>
      <c r="DU529" s="4">
        <v>5.89</v>
      </c>
      <c r="DV529" s="4">
        <v>0.78</v>
      </c>
      <c r="DW529" s="4">
        <v>3.99</v>
      </c>
      <c r="DX529" s="4">
        <v>0.71</v>
      </c>
      <c r="DY529" s="4">
        <v>2</v>
      </c>
      <c r="DZ529" s="4">
        <v>0.28000000000000003</v>
      </c>
      <c r="EA529" s="4">
        <v>1.97</v>
      </c>
      <c r="EB529" s="4">
        <v>0.31</v>
      </c>
      <c r="EC529" s="4">
        <v>8.08</v>
      </c>
      <c r="ED529" s="4">
        <v>0.83</v>
      </c>
      <c r="EM529" s="4">
        <v>14.53</v>
      </c>
      <c r="EO529" s="4">
        <v>4.66</v>
      </c>
      <c r="EP529" s="4">
        <v>1.2</v>
      </c>
      <c r="FP529" s="1" t="s">
        <v>4922</v>
      </c>
    </row>
    <row r="530" spans="1:172" x14ac:dyDescent="0.35">
      <c r="A530" s="1" t="s">
        <v>4919</v>
      </c>
      <c r="E530" s="55">
        <v>40.959583000000002</v>
      </c>
      <c r="F530" s="55">
        <v>40.959583000000002</v>
      </c>
      <c r="G530" s="55">
        <v>120.206529</v>
      </c>
      <c r="H530" s="55">
        <v>120.206529</v>
      </c>
      <c r="L530" s="1" t="s">
        <v>4952</v>
      </c>
      <c r="M530" s="1" t="s">
        <v>4934</v>
      </c>
      <c r="Q530" s="58">
        <v>155</v>
      </c>
      <c r="AB530" s="50">
        <v>64.739999999999995</v>
      </c>
      <c r="AC530" s="50">
        <v>0.88</v>
      </c>
      <c r="AE530" s="50">
        <v>15.3</v>
      </c>
      <c r="AI530" s="4">
        <v>4.9000000000000004</v>
      </c>
      <c r="AJ530" s="4">
        <v>2.87</v>
      </c>
      <c r="AK530" s="4">
        <v>0.41</v>
      </c>
      <c r="AL530" s="4">
        <v>0.15</v>
      </c>
      <c r="AN530" s="4">
        <v>5.91</v>
      </c>
      <c r="AO530" s="4">
        <v>3.88</v>
      </c>
      <c r="AP530" s="4">
        <v>0.28999999999999998</v>
      </c>
      <c r="BF530" s="4">
        <v>2.46</v>
      </c>
      <c r="CH530" s="4">
        <v>9.5399999999999991</v>
      </c>
      <c r="CJ530" s="4">
        <v>55.86</v>
      </c>
      <c r="CK530" s="4">
        <v>6.44</v>
      </c>
      <c r="CN530" s="4">
        <v>6.5</v>
      </c>
      <c r="CO530" s="4">
        <v>3.29</v>
      </c>
      <c r="CR530" s="4">
        <v>18.57</v>
      </c>
      <c r="CW530" s="4">
        <v>167.9</v>
      </c>
      <c r="CX530" s="4">
        <v>292.01</v>
      </c>
      <c r="CY530" s="4">
        <v>18.37</v>
      </c>
      <c r="CZ530" s="4">
        <v>359.19</v>
      </c>
      <c r="DA530" s="4">
        <v>14.85</v>
      </c>
      <c r="DM530" s="4">
        <v>1.37</v>
      </c>
      <c r="DN530" s="4">
        <v>1086</v>
      </c>
      <c r="DO530" s="4">
        <v>31.18</v>
      </c>
      <c r="DP530" s="4">
        <v>73.06</v>
      </c>
      <c r="DQ530" s="4">
        <v>9.23</v>
      </c>
      <c r="DR530" s="4">
        <v>33.93</v>
      </c>
      <c r="DS530" s="4">
        <v>6.13</v>
      </c>
      <c r="DT530" s="4">
        <v>1.44</v>
      </c>
      <c r="DU530" s="4">
        <v>5.01</v>
      </c>
      <c r="DV530" s="4">
        <v>0.71</v>
      </c>
      <c r="DW530" s="4">
        <v>3.83</v>
      </c>
      <c r="DX530" s="4">
        <v>0.72</v>
      </c>
      <c r="DY530" s="4">
        <v>2.04</v>
      </c>
      <c r="DZ530" s="4">
        <v>0.31</v>
      </c>
      <c r="EA530" s="4">
        <v>2.0099999999999998</v>
      </c>
      <c r="EB530" s="4">
        <v>0.31</v>
      </c>
      <c r="EC530" s="4">
        <v>9.3000000000000007</v>
      </c>
      <c r="ED530" s="4">
        <v>0.9</v>
      </c>
      <c r="EM530" s="4">
        <v>17.55</v>
      </c>
      <c r="EO530" s="4">
        <v>4.9800000000000004</v>
      </c>
      <c r="EP530" s="4">
        <v>1.35</v>
      </c>
      <c r="FP530" s="1" t="s">
        <v>4922</v>
      </c>
    </row>
    <row r="531" spans="1:172" x14ac:dyDescent="0.35">
      <c r="A531" s="1" t="s">
        <v>4919</v>
      </c>
      <c r="E531" s="56">
        <v>40.990277777777777</v>
      </c>
      <c r="F531" s="56">
        <v>40.990277777777777</v>
      </c>
      <c r="G531" s="56">
        <v>120.09277777777777</v>
      </c>
      <c r="H531" s="56">
        <v>120.09277777777777</v>
      </c>
      <c r="L531" s="1" t="s">
        <v>4953</v>
      </c>
      <c r="M531" s="1" t="s">
        <v>4689</v>
      </c>
      <c r="Q531" s="58">
        <v>155</v>
      </c>
      <c r="AB531" s="50">
        <v>59.28</v>
      </c>
      <c r="AC531" s="50">
        <v>1.02</v>
      </c>
      <c r="AE531" s="50">
        <v>18.809999999999999</v>
      </c>
      <c r="AI531" s="4">
        <v>6.31</v>
      </c>
      <c r="AJ531" s="4">
        <v>4.92</v>
      </c>
      <c r="AK531" s="4">
        <v>0.61</v>
      </c>
      <c r="AL531" s="4">
        <v>7.0000000000000007E-2</v>
      </c>
      <c r="AN531" s="4">
        <v>3.88</v>
      </c>
      <c r="AO531" s="4">
        <v>3.93</v>
      </c>
      <c r="AP531" s="4">
        <v>0.4</v>
      </c>
      <c r="BF531" s="4">
        <v>1.58</v>
      </c>
      <c r="CH531" s="4">
        <v>13.5</v>
      </c>
      <c r="CJ531" s="4">
        <v>120.67</v>
      </c>
      <c r="CK531" s="4">
        <v>37.700000000000003</v>
      </c>
      <c r="CN531" s="4">
        <v>9.0299999999999994</v>
      </c>
      <c r="CO531" s="4">
        <v>12.48</v>
      </c>
      <c r="CR531" s="4">
        <v>20.86</v>
      </c>
      <c r="CW531" s="4">
        <v>109.11</v>
      </c>
      <c r="CX531" s="4">
        <v>621.16999999999996</v>
      </c>
      <c r="CY531" s="4">
        <v>15.45</v>
      </c>
      <c r="CZ531" s="4">
        <v>244.87</v>
      </c>
      <c r="DA531" s="4">
        <v>10.56</v>
      </c>
      <c r="DM531" s="4">
        <v>0.73</v>
      </c>
      <c r="DN531" s="4">
        <v>971.6</v>
      </c>
      <c r="DO531" s="4">
        <v>35.28</v>
      </c>
      <c r="DP531" s="4">
        <v>78.27</v>
      </c>
      <c r="DQ531" s="4">
        <v>9.61</v>
      </c>
      <c r="DR531" s="4">
        <v>34.11</v>
      </c>
      <c r="DS531" s="4">
        <v>6.08</v>
      </c>
      <c r="DT531" s="4">
        <v>1.73</v>
      </c>
      <c r="DU531" s="4">
        <v>5.45</v>
      </c>
      <c r="DV531" s="4">
        <v>0.69</v>
      </c>
      <c r="DW531" s="4">
        <v>3.48</v>
      </c>
      <c r="DX531" s="4">
        <v>0.65</v>
      </c>
      <c r="DY531" s="4">
        <v>1.89</v>
      </c>
      <c r="DZ531" s="4">
        <v>0.28000000000000003</v>
      </c>
      <c r="EA531" s="4">
        <v>1.68</v>
      </c>
      <c r="EB531" s="4">
        <v>0.27</v>
      </c>
      <c r="EC531" s="4">
        <v>5.98</v>
      </c>
      <c r="ED531" s="4">
        <v>0.55000000000000004</v>
      </c>
      <c r="EM531" s="4">
        <v>12.06</v>
      </c>
      <c r="EO531" s="4">
        <v>3.35</v>
      </c>
      <c r="EP531" s="4">
        <v>0.81</v>
      </c>
      <c r="FP531" s="1" t="s">
        <v>4922</v>
      </c>
    </row>
    <row r="532" spans="1:172" x14ac:dyDescent="0.35">
      <c r="A532" s="1" t="s">
        <v>4919</v>
      </c>
      <c r="E532" s="55">
        <v>40.959583000000002</v>
      </c>
      <c r="F532" s="55">
        <v>40.959583000000002</v>
      </c>
      <c r="G532" s="55">
        <v>120.206529</v>
      </c>
      <c r="H532" s="55">
        <v>120.206529</v>
      </c>
      <c r="L532" s="1" t="s">
        <v>4954</v>
      </c>
      <c r="M532" s="1" t="s">
        <v>4689</v>
      </c>
      <c r="Q532" s="58">
        <v>155</v>
      </c>
      <c r="AB532" s="50">
        <v>58.25</v>
      </c>
      <c r="AC532" s="50">
        <v>0.95</v>
      </c>
      <c r="AE532" s="50">
        <v>16.96</v>
      </c>
      <c r="AI532" s="4">
        <v>7.6</v>
      </c>
      <c r="AJ532" s="4">
        <v>5.05</v>
      </c>
      <c r="AK532" s="4">
        <v>2.02</v>
      </c>
      <c r="AL532" s="4">
        <v>0.09</v>
      </c>
      <c r="AN532" s="4">
        <v>3.23</v>
      </c>
      <c r="AO532" s="4">
        <v>4.57</v>
      </c>
      <c r="AP532" s="4">
        <v>0.41</v>
      </c>
      <c r="BF532" s="4">
        <v>1.68</v>
      </c>
      <c r="CH532" s="4">
        <v>11.59</v>
      </c>
      <c r="CJ532" s="4">
        <v>115.9</v>
      </c>
      <c r="CK532" s="4">
        <v>56.2</v>
      </c>
      <c r="CN532" s="4">
        <v>17.420000000000002</v>
      </c>
      <c r="CO532" s="4">
        <v>21.03</v>
      </c>
      <c r="CR532" s="4">
        <v>22.16</v>
      </c>
      <c r="CW532" s="4">
        <v>71.08</v>
      </c>
      <c r="CX532" s="4">
        <v>1039.56</v>
      </c>
      <c r="CY532" s="4">
        <v>10.39</v>
      </c>
      <c r="CZ532" s="4">
        <v>170.74</v>
      </c>
      <c r="DA532" s="4">
        <v>7.48</v>
      </c>
      <c r="DM532" s="4">
        <v>1.33</v>
      </c>
      <c r="DN532" s="4">
        <v>1359.75</v>
      </c>
      <c r="DO532" s="4">
        <v>34.25</v>
      </c>
      <c r="DP532" s="4">
        <v>77.28</v>
      </c>
      <c r="DQ532" s="4">
        <v>9.64</v>
      </c>
      <c r="DR532" s="4">
        <v>38.369999999999997</v>
      </c>
      <c r="DS532" s="4">
        <v>6.7</v>
      </c>
      <c r="DT532" s="4">
        <v>2.37</v>
      </c>
      <c r="DU532" s="4">
        <v>5.78</v>
      </c>
      <c r="DV532" s="4">
        <v>0.62</v>
      </c>
      <c r="DW532" s="4">
        <v>2.79</v>
      </c>
      <c r="DX532" s="4">
        <v>0.48</v>
      </c>
      <c r="DY532" s="4">
        <v>1.29</v>
      </c>
      <c r="DZ532" s="4">
        <v>0.19</v>
      </c>
      <c r="EA532" s="4">
        <v>1.17</v>
      </c>
      <c r="EB532" s="4">
        <v>0.17</v>
      </c>
      <c r="EC532" s="4">
        <v>4.59</v>
      </c>
      <c r="ED532" s="4">
        <v>0.54</v>
      </c>
      <c r="EM532" s="4">
        <v>13.81</v>
      </c>
      <c r="EO532" s="4">
        <v>2.7</v>
      </c>
      <c r="EP532" s="4">
        <v>0.64</v>
      </c>
      <c r="FP532" s="1" t="s">
        <v>4922</v>
      </c>
    </row>
    <row r="533" spans="1:172" x14ac:dyDescent="0.35">
      <c r="A533" s="1" t="s">
        <v>4919</v>
      </c>
      <c r="E533" s="55">
        <v>40.959583000000002</v>
      </c>
      <c r="F533" s="55">
        <v>40.959583000000002</v>
      </c>
      <c r="G533" s="55">
        <v>120.206529</v>
      </c>
      <c r="H533" s="55">
        <v>120.206529</v>
      </c>
      <c r="L533" s="1" t="s">
        <v>4955</v>
      </c>
      <c r="M533" s="1" t="s">
        <v>4689</v>
      </c>
      <c r="Q533" s="58">
        <v>155</v>
      </c>
      <c r="AB533" s="50">
        <v>60.63</v>
      </c>
      <c r="AC533" s="50">
        <v>0.76</v>
      </c>
      <c r="AE533" s="50">
        <v>16.5</v>
      </c>
      <c r="AI533" s="4">
        <v>6.14</v>
      </c>
      <c r="AJ533" s="4">
        <v>4.5199999999999996</v>
      </c>
      <c r="AK533" s="4">
        <v>2.31</v>
      </c>
      <c r="AL533" s="4">
        <v>0.13</v>
      </c>
      <c r="AN533" s="4">
        <v>3.99</v>
      </c>
      <c r="AO533" s="4">
        <v>4.07</v>
      </c>
      <c r="AP533" s="4">
        <v>0.26</v>
      </c>
      <c r="BF533" s="4">
        <v>1.79</v>
      </c>
      <c r="CH533" s="4">
        <v>13.82</v>
      </c>
      <c r="CJ533" s="4">
        <v>96.78</v>
      </c>
      <c r="CK533" s="4">
        <v>75.28</v>
      </c>
      <c r="CN533" s="4">
        <v>16.05</v>
      </c>
      <c r="CO533" s="4">
        <v>30.2</v>
      </c>
      <c r="CR533" s="4">
        <v>20.36</v>
      </c>
      <c r="CW533" s="4">
        <v>106.71</v>
      </c>
      <c r="CX533" s="4">
        <v>577.55999999999995</v>
      </c>
      <c r="CY533" s="4">
        <v>12.54</v>
      </c>
      <c r="CZ533" s="4">
        <v>225.4</v>
      </c>
      <c r="DA533" s="4">
        <v>10</v>
      </c>
      <c r="DM533" s="4">
        <v>1.9</v>
      </c>
      <c r="DN533" s="4">
        <v>997.3</v>
      </c>
      <c r="DO533" s="4">
        <v>33.1</v>
      </c>
      <c r="DP533" s="4">
        <v>68.81</v>
      </c>
      <c r="DQ533" s="4">
        <v>8.6199999999999992</v>
      </c>
      <c r="DR533" s="4">
        <v>29.34</v>
      </c>
      <c r="DS533" s="4">
        <v>5.2</v>
      </c>
      <c r="DT533" s="4">
        <v>1.46</v>
      </c>
      <c r="DU533" s="4">
        <v>4.43</v>
      </c>
      <c r="DV533" s="4">
        <v>0.56000000000000005</v>
      </c>
      <c r="DW533" s="4">
        <v>2.86</v>
      </c>
      <c r="DX533" s="4">
        <v>0.53</v>
      </c>
      <c r="DY533" s="4">
        <v>1.47</v>
      </c>
      <c r="DZ533" s="4">
        <v>0.22</v>
      </c>
      <c r="EA533" s="4">
        <v>1.48</v>
      </c>
      <c r="EB533" s="4">
        <v>0.24</v>
      </c>
      <c r="EC533" s="4">
        <v>5.67</v>
      </c>
      <c r="ED533" s="4">
        <v>0.91</v>
      </c>
      <c r="EM533" s="4">
        <v>22.25</v>
      </c>
      <c r="EO533" s="4">
        <v>5.19</v>
      </c>
      <c r="EP533" s="4">
        <v>1.46</v>
      </c>
      <c r="FP533" s="1" t="s">
        <v>4922</v>
      </c>
    </row>
    <row r="534" spans="1:172" x14ac:dyDescent="0.35">
      <c r="A534" s="1" t="s">
        <v>4919</v>
      </c>
      <c r="E534" s="55">
        <v>40.959583000000002</v>
      </c>
      <c r="F534" s="55">
        <v>40.959583000000002</v>
      </c>
      <c r="G534" s="55">
        <v>120.206529</v>
      </c>
      <c r="H534" s="55">
        <v>120.206529</v>
      </c>
      <c r="L534" s="1" t="s">
        <v>4956</v>
      </c>
      <c r="M534" s="1" t="s">
        <v>4689</v>
      </c>
      <c r="Q534" s="58">
        <v>155</v>
      </c>
      <c r="AB534" s="50">
        <v>56.14</v>
      </c>
      <c r="AC534" s="50">
        <v>1.1100000000000001</v>
      </c>
      <c r="AE534" s="50">
        <v>16.579999999999998</v>
      </c>
      <c r="AI534" s="4">
        <v>8.83</v>
      </c>
      <c r="AJ534" s="4">
        <v>6.06</v>
      </c>
      <c r="AK534" s="4">
        <v>3.04</v>
      </c>
      <c r="AL534" s="4">
        <v>0.11</v>
      </c>
      <c r="AN534" s="4">
        <v>2.72</v>
      </c>
      <c r="AO534" s="4">
        <v>4</v>
      </c>
      <c r="AP534" s="4">
        <v>0.42</v>
      </c>
      <c r="BF534" s="4">
        <v>2.67</v>
      </c>
      <c r="CH534" s="4">
        <v>11.28</v>
      </c>
      <c r="CJ534" s="4">
        <v>143.12</v>
      </c>
      <c r="CK534" s="4">
        <v>77.66</v>
      </c>
      <c r="CN534" s="4">
        <v>20.37</v>
      </c>
      <c r="CO534" s="4">
        <v>35.79</v>
      </c>
      <c r="CR534" s="4">
        <v>21.23</v>
      </c>
      <c r="CW534" s="4">
        <v>45.3</v>
      </c>
      <c r="CX534" s="4">
        <v>875.31</v>
      </c>
      <c r="CY534" s="4">
        <v>15.84</v>
      </c>
      <c r="CZ534" s="4">
        <v>232.81</v>
      </c>
      <c r="DA534" s="4">
        <v>9.91</v>
      </c>
      <c r="DM534" s="4">
        <v>0.44</v>
      </c>
      <c r="DN534" s="4">
        <v>977.4</v>
      </c>
      <c r="DO534" s="4">
        <v>35.520000000000003</v>
      </c>
      <c r="DP534" s="4">
        <v>90.28</v>
      </c>
      <c r="DQ534" s="4">
        <v>12.07</v>
      </c>
      <c r="DR534" s="4">
        <v>48.89</v>
      </c>
      <c r="DS534" s="4">
        <v>8.2200000000000006</v>
      </c>
      <c r="DT534" s="4">
        <v>2.29</v>
      </c>
      <c r="DU534" s="4">
        <v>6.6</v>
      </c>
      <c r="DV534" s="4">
        <v>0.8</v>
      </c>
      <c r="DW534" s="4">
        <v>3.99</v>
      </c>
      <c r="DX534" s="4">
        <v>0.7</v>
      </c>
      <c r="DY534" s="4">
        <v>1.9</v>
      </c>
      <c r="DZ534" s="4">
        <v>0.27</v>
      </c>
      <c r="EA534" s="4">
        <v>1.58</v>
      </c>
      <c r="EB534" s="4">
        <v>0.24</v>
      </c>
      <c r="EC534" s="4">
        <v>5.89</v>
      </c>
      <c r="ED534" s="4">
        <v>0.57999999999999996</v>
      </c>
      <c r="EM534" s="4">
        <v>12.56</v>
      </c>
      <c r="EO534" s="4">
        <v>2.36</v>
      </c>
      <c r="EP534" s="4">
        <v>0.89</v>
      </c>
      <c r="FP534" s="1" t="s">
        <v>4922</v>
      </c>
    </row>
    <row r="535" spans="1:172" x14ac:dyDescent="0.35">
      <c r="A535" s="1" t="s">
        <v>4919</v>
      </c>
      <c r="E535" s="55">
        <v>40.959583000000002</v>
      </c>
      <c r="F535" s="55">
        <v>40.959583000000002</v>
      </c>
      <c r="G535" s="55">
        <v>120.206529</v>
      </c>
      <c r="H535" s="55">
        <v>120.206529</v>
      </c>
      <c r="L535" s="1" t="s">
        <v>4957</v>
      </c>
      <c r="M535" s="1" t="s">
        <v>4689</v>
      </c>
      <c r="Q535" s="58">
        <v>155</v>
      </c>
      <c r="AB535" s="50">
        <v>55.33</v>
      </c>
      <c r="AC535" s="50">
        <v>1.1299999999999999</v>
      </c>
      <c r="AE535" s="50">
        <v>17.649999999999999</v>
      </c>
      <c r="AI535" s="4">
        <v>8.2200000000000006</v>
      </c>
      <c r="AJ535" s="4">
        <v>5.43</v>
      </c>
      <c r="AK535" s="4">
        <v>2.91</v>
      </c>
      <c r="AL535" s="4">
        <v>0.11</v>
      </c>
      <c r="AN535" s="4">
        <v>2.41</v>
      </c>
      <c r="AO535" s="4">
        <v>5.38</v>
      </c>
      <c r="AP535" s="4">
        <v>0.51</v>
      </c>
      <c r="BF535" s="4">
        <v>1.86</v>
      </c>
      <c r="CH535" s="4">
        <v>13.24</v>
      </c>
      <c r="CJ535" s="4">
        <v>141.58000000000001</v>
      </c>
      <c r="CK535" s="4">
        <v>61.23</v>
      </c>
      <c r="CN535" s="4">
        <v>20.45</v>
      </c>
      <c r="CO535" s="4">
        <v>23.86</v>
      </c>
      <c r="CR535" s="4">
        <v>20.67</v>
      </c>
      <c r="CW535" s="4">
        <v>24.14</v>
      </c>
      <c r="CX535" s="4">
        <v>1062.0899999999999</v>
      </c>
      <c r="CY535" s="4">
        <v>10.46</v>
      </c>
      <c r="CZ535" s="4">
        <v>139.62</v>
      </c>
      <c r="DA535" s="4">
        <v>7.02</v>
      </c>
      <c r="DM535" s="4">
        <v>0.19</v>
      </c>
      <c r="DN535" s="4">
        <v>1265.25</v>
      </c>
      <c r="DO535" s="4">
        <v>29.39</v>
      </c>
      <c r="DP535" s="4">
        <v>73.540000000000006</v>
      </c>
      <c r="DQ535" s="4">
        <v>8.99</v>
      </c>
      <c r="DR535" s="4">
        <v>37.19</v>
      </c>
      <c r="DS535" s="4">
        <v>6.69</v>
      </c>
      <c r="DT535" s="4">
        <v>2.23</v>
      </c>
      <c r="DU535" s="4">
        <v>5.57</v>
      </c>
      <c r="DV535" s="4">
        <v>0.61</v>
      </c>
      <c r="DW535" s="4">
        <v>2.69</v>
      </c>
      <c r="DX535" s="4">
        <v>0.46</v>
      </c>
      <c r="DY535" s="4">
        <v>1.27</v>
      </c>
      <c r="DZ535" s="4">
        <v>0.18</v>
      </c>
      <c r="EA535" s="4">
        <v>1.1100000000000001</v>
      </c>
      <c r="EB535" s="4">
        <v>0.16</v>
      </c>
      <c r="EC535" s="4">
        <v>4.13</v>
      </c>
      <c r="ED535" s="4">
        <v>0.44</v>
      </c>
      <c r="EM535" s="4">
        <v>9.1999999999999993</v>
      </c>
      <c r="EO535" s="4">
        <v>1.37</v>
      </c>
      <c r="EP535" s="4">
        <v>0.36</v>
      </c>
      <c r="FP535" s="1" t="s">
        <v>4922</v>
      </c>
    </row>
    <row r="536" spans="1:172" x14ac:dyDescent="0.35">
      <c r="A536" s="1" t="s">
        <v>4919</v>
      </c>
      <c r="E536" s="55">
        <v>40.959583000000002</v>
      </c>
      <c r="F536" s="55">
        <v>40.959583000000002</v>
      </c>
      <c r="G536" s="55">
        <v>120.206529</v>
      </c>
      <c r="H536" s="55">
        <v>120.206529</v>
      </c>
      <c r="L536" s="1" t="s">
        <v>4958</v>
      </c>
      <c r="M536" s="1" t="s">
        <v>4689</v>
      </c>
      <c r="Q536" s="58">
        <v>155</v>
      </c>
      <c r="AB536" s="50">
        <v>61.39</v>
      </c>
      <c r="AC536" s="50">
        <v>0.84</v>
      </c>
      <c r="AE536" s="50">
        <v>17.03</v>
      </c>
      <c r="AI536" s="4">
        <v>6.25</v>
      </c>
      <c r="AJ536" s="4">
        <v>3.81</v>
      </c>
      <c r="AK536" s="4">
        <v>1.1499999999999999</v>
      </c>
      <c r="AL536" s="4">
        <v>0.16</v>
      </c>
      <c r="AN536" s="4">
        <v>3.56</v>
      </c>
      <c r="AO536" s="4">
        <v>4.72</v>
      </c>
      <c r="AP536" s="4">
        <v>0.4</v>
      </c>
      <c r="BF536" s="4">
        <v>1.51</v>
      </c>
      <c r="CH536" s="4">
        <v>6.96</v>
      </c>
      <c r="CJ536" s="4">
        <v>99.67</v>
      </c>
      <c r="CK536" s="4">
        <v>21.13</v>
      </c>
      <c r="CN536" s="4">
        <v>12.23</v>
      </c>
      <c r="CO536" s="4">
        <v>9.98</v>
      </c>
      <c r="CR536" s="4">
        <v>21.34</v>
      </c>
      <c r="CW536" s="4">
        <v>74.08</v>
      </c>
      <c r="CX536" s="4">
        <v>851.29</v>
      </c>
      <c r="CY536" s="4">
        <v>8.36</v>
      </c>
      <c r="CZ536" s="4">
        <v>173.44</v>
      </c>
      <c r="DA536" s="4">
        <v>8.6199999999999992</v>
      </c>
      <c r="DM536" s="4">
        <v>0.83</v>
      </c>
      <c r="DN536" s="4">
        <v>1302</v>
      </c>
      <c r="DO536" s="4">
        <v>34.729999999999997</v>
      </c>
      <c r="DP536" s="4">
        <v>76.489999999999995</v>
      </c>
      <c r="DQ536" s="4">
        <v>9.02</v>
      </c>
      <c r="DR536" s="4">
        <v>34.32</v>
      </c>
      <c r="DS536" s="4">
        <v>5.78</v>
      </c>
      <c r="DT536" s="4">
        <v>1.79</v>
      </c>
      <c r="DU536" s="4">
        <v>4.88</v>
      </c>
      <c r="DV536" s="4">
        <v>0.5</v>
      </c>
      <c r="DW536" s="4">
        <v>2.17</v>
      </c>
      <c r="DX536" s="4">
        <v>0.37</v>
      </c>
      <c r="DY536" s="4">
        <v>1.01</v>
      </c>
      <c r="DZ536" s="4">
        <v>0.14000000000000001</v>
      </c>
      <c r="EA536" s="4">
        <v>0.87</v>
      </c>
      <c r="EB536" s="4">
        <v>0.12</v>
      </c>
      <c r="EC536" s="4">
        <v>5.67</v>
      </c>
      <c r="ED536" s="4">
        <v>0.53</v>
      </c>
      <c r="EM536" s="4">
        <v>15.29</v>
      </c>
      <c r="EO536" s="4">
        <v>2.27</v>
      </c>
      <c r="EP536" s="4">
        <v>0.49</v>
      </c>
      <c r="FP536" s="1" t="s">
        <v>4922</v>
      </c>
    </row>
    <row r="537" spans="1:172" x14ac:dyDescent="0.35">
      <c r="A537" s="1" t="s">
        <v>4919</v>
      </c>
      <c r="E537" s="55">
        <v>40.959583000000002</v>
      </c>
      <c r="F537" s="55">
        <v>40.959583000000002</v>
      </c>
      <c r="G537" s="55">
        <v>120.206529</v>
      </c>
      <c r="H537" s="55">
        <v>120.206529</v>
      </c>
      <c r="L537" s="1" t="s">
        <v>4959</v>
      </c>
      <c r="M537" s="1" t="s">
        <v>4689</v>
      </c>
      <c r="Q537" s="58">
        <v>155</v>
      </c>
      <c r="AB537" s="50">
        <v>61.36</v>
      </c>
      <c r="AC537" s="50">
        <v>0.83</v>
      </c>
      <c r="AE537" s="50">
        <v>16.82</v>
      </c>
      <c r="AI537" s="4">
        <v>5.87</v>
      </c>
      <c r="AJ537" s="4">
        <v>4.13</v>
      </c>
      <c r="AK537" s="4">
        <v>1.32</v>
      </c>
      <c r="AL537" s="4">
        <v>0.08</v>
      </c>
      <c r="AN537" s="4">
        <v>3.58</v>
      </c>
      <c r="AO537" s="4">
        <v>4.97</v>
      </c>
      <c r="AP537" s="4">
        <v>0.37</v>
      </c>
      <c r="BF537" s="4">
        <v>0.76</v>
      </c>
      <c r="CH537" s="4">
        <v>8.4</v>
      </c>
      <c r="CJ537" s="4">
        <v>86.37</v>
      </c>
      <c r="CK537" s="4">
        <v>24.92</v>
      </c>
      <c r="CN537" s="4">
        <v>13.05</v>
      </c>
      <c r="CO537" s="4">
        <v>11.85</v>
      </c>
      <c r="CR537" s="4">
        <v>20.65</v>
      </c>
      <c r="CW537" s="4">
        <v>71.47</v>
      </c>
      <c r="CX537" s="4">
        <v>927.98</v>
      </c>
      <c r="CY537" s="4">
        <v>7.12</v>
      </c>
      <c r="CZ537" s="4">
        <v>172.41</v>
      </c>
      <c r="DA537" s="4">
        <v>8.06</v>
      </c>
      <c r="DM537" s="4">
        <v>0.67</v>
      </c>
      <c r="DN537" s="4">
        <v>1357.65</v>
      </c>
      <c r="DO537" s="4">
        <v>29.48</v>
      </c>
      <c r="DP537" s="4">
        <v>69.16</v>
      </c>
      <c r="DQ537" s="4">
        <v>7.82</v>
      </c>
      <c r="DR537" s="4">
        <v>30</v>
      </c>
      <c r="DS537" s="4">
        <v>4.97</v>
      </c>
      <c r="DT537" s="4">
        <v>1.59</v>
      </c>
      <c r="DU537" s="4">
        <v>4.1500000000000004</v>
      </c>
      <c r="DV537" s="4">
        <v>0.43</v>
      </c>
      <c r="DW537" s="4">
        <v>1.87</v>
      </c>
      <c r="DX537" s="4">
        <v>0.31</v>
      </c>
      <c r="DY537" s="4">
        <v>0.86</v>
      </c>
      <c r="DZ537" s="4">
        <v>0.12</v>
      </c>
      <c r="EA537" s="4">
        <v>0.75</v>
      </c>
      <c r="EB537" s="4">
        <v>0.11</v>
      </c>
      <c r="EC537" s="4">
        <v>5.15</v>
      </c>
      <c r="ED537" s="4">
        <v>0.51</v>
      </c>
      <c r="EM537" s="4">
        <v>14.92</v>
      </c>
      <c r="EO537" s="4">
        <v>2.27</v>
      </c>
      <c r="EP537" s="4">
        <v>0.62</v>
      </c>
      <c r="FP537" s="1" t="s">
        <v>4922</v>
      </c>
    </row>
    <row r="538" spans="1:172" x14ac:dyDescent="0.35">
      <c r="A538" s="1" t="s">
        <v>4919</v>
      </c>
      <c r="E538" s="55">
        <v>40.959583000000002</v>
      </c>
      <c r="F538" s="55">
        <v>40.959583000000002</v>
      </c>
      <c r="G538" s="55">
        <v>120.206529</v>
      </c>
      <c r="H538" s="55">
        <v>120.206529</v>
      </c>
      <c r="L538" s="1" t="s">
        <v>4960</v>
      </c>
      <c r="M538" s="1" t="s">
        <v>4689</v>
      </c>
      <c r="Q538" s="58">
        <v>155</v>
      </c>
      <c r="AB538" s="50">
        <v>57.02</v>
      </c>
      <c r="AC538" s="50">
        <v>1.04</v>
      </c>
      <c r="AE538" s="50">
        <v>17.52</v>
      </c>
      <c r="AI538" s="4">
        <v>7.85</v>
      </c>
      <c r="AJ538" s="4">
        <v>5.04</v>
      </c>
      <c r="AK538" s="4">
        <v>2.0499999999999998</v>
      </c>
      <c r="AL538" s="4">
        <v>0.08</v>
      </c>
      <c r="AN538" s="4">
        <v>2.62</v>
      </c>
      <c r="AO538" s="4">
        <v>5.45</v>
      </c>
      <c r="AP538" s="4">
        <v>0.46</v>
      </c>
      <c r="BF538" s="4">
        <v>1.0900000000000001</v>
      </c>
      <c r="CH538" s="4">
        <v>11.48</v>
      </c>
      <c r="CJ538" s="4">
        <v>138.46</v>
      </c>
      <c r="CK538" s="4">
        <v>58.75</v>
      </c>
      <c r="CN538" s="4">
        <v>18.920000000000002</v>
      </c>
      <c r="CO538" s="4">
        <v>21.97</v>
      </c>
      <c r="CR538" s="4">
        <v>20.86</v>
      </c>
      <c r="CW538" s="4">
        <v>38.020000000000003</v>
      </c>
      <c r="CX538" s="4">
        <v>1140.46</v>
      </c>
      <c r="CY538" s="4">
        <v>10.57</v>
      </c>
      <c r="CZ538" s="4">
        <v>137.38999999999999</v>
      </c>
      <c r="DA538" s="4">
        <v>6.66</v>
      </c>
      <c r="DM538" s="4">
        <v>0.47</v>
      </c>
      <c r="DN538" s="4">
        <v>1288.3499999999999</v>
      </c>
      <c r="DO538" s="4">
        <v>31.36</v>
      </c>
      <c r="DP538" s="4">
        <v>77.290000000000006</v>
      </c>
      <c r="DQ538" s="4">
        <v>9.31</v>
      </c>
      <c r="DR538" s="4">
        <v>37.799999999999997</v>
      </c>
      <c r="DS538" s="4">
        <v>6.74</v>
      </c>
      <c r="DT538" s="4">
        <v>2.25</v>
      </c>
      <c r="DU538" s="4">
        <v>5.61</v>
      </c>
      <c r="DV538" s="4">
        <v>0.57999999999999996</v>
      </c>
      <c r="DW538" s="4">
        <v>2.64</v>
      </c>
      <c r="DX538" s="4">
        <v>0.46</v>
      </c>
      <c r="DY538" s="4">
        <v>1.3</v>
      </c>
      <c r="DZ538" s="4">
        <v>0.18</v>
      </c>
      <c r="EA538" s="4">
        <v>1.18</v>
      </c>
      <c r="EB538" s="4">
        <v>0.17</v>
      </c>
      <c r="EC538" s="4">
        <v>3.84</v>
      </c>
      <c r="ED538" s="4">
        <v>0.27</v>
      </c>
      <c r="EM538" s="4">
        <v>11.3</v>
      </c>
      <c r="EO538" s="4">
        <v>1.24</v>
      </c>
      <c r="EP538" s="4">
        <v>0.52</v>
      </c>
      <c r="FP538" s="1" t="s">
        <v>4922</v>
      </c>
    </row>
    <row r="539" spans="1:172" x14ac:dyDescent="0.35">
      <c r="A539" s="1" t="s">
        <v>4919</v>
      </c>
      <c r="E539" s="55">
        <v>40.959583000000002</v>
      </c>
      <c r="F539" s="55">
        <v>40.959583000000002</v>
      </c>
      <c r="G539" s="55">
        <v>120.206529</v>
      </c>
      <c r="H539" s="55">
        <v>120.206529</v>
      </c>
      <c r="L539" s="1" t="s">
        <v>4961</v>
      </c>
      <c r="M539" s="1" t="s">
        <v>4689</v>
      </c>
      <c r="Q539" s="58">
        <v>155</v>
      </c>
      <c r="AB539" s="50">
        <v>62.09</v>
      </c>
      <c r="AC539" s="50">
        <v>0.79</v>
      </c>
      <c r="AE539" s="50">
        <v>16.27</v>
      </c>
      <c r="AI539" s="4">
        <v>6.01</v>
      </c>
      <c r="AJ539" s="4">
        <v>4.1500000000000004</v>
      </c>
      <c r="AK539" s="4">
        <v>1.35</v>
      </c>
      <c r="AL539" s="4">
        <v>0.06</v>
      </c>
      <c r="AN539" s="4">
        <v>3.66</v>
      </c>
      <c r="AO539" s="4">
        <v>4.58</v>
      </c>
      <c r="AP539" s="4">
        <v>0.37</v>
      </c>
      <c r="BF539" s="4">
        <v>1.26</v>
      </c>
      <c r="CH539" s="4">
        <v>8.52</v>
      </c>
      <c r="CJ539" s="4">
        <v>96.1</v>
      </c>
      <c r="CK539" s="4">
        <v>26.67</v>
      </c>
      <c r="CN539" s="4">
        <v>10.19</v>
      </c>
      <c r="CO539" s="4">
        <v>10.08</v>
      </c>
      <c r="CR539" s="4">
        <v>20.399999999999999</v>
      </c>
      <c r="CW539" s="4">
        <v>79.64</v>
      </c>
      <c r="CX539" s="4">
        <v>899.75</v>
      </c>
      <c r="CY539" s="4">
        <v>7.84</v>
      </c>
      <c r="CZ539" s="4">
        <v>167.54</v>
      </c>
      <c r="DA539" s="4">
        <v>7.72</v>
      </c>
      <c r="DM539" s="4">
        <v>0.84</v>
      </c>
      <c r="DN539" s="4">
        <v>1302</v>
      </c>
      <c r="DO539" s="4">
        <v>34.61</v>
      </c>
      <c r="DP539" s="4">
        <v>77.319999999999993</v>
      </c>
      <c r="DQ539" s="4">
        <v>8.73</v>
      </c>
      <c r="DR539" s="4">
        <v>33.020000000000003</v>
      </c>
      <c r="DS539" s="4">
        <v>5.49</v>
      </c>
      <c r="DT539" s="4">
        <v>1.74</v>
      </c>
      <c r="DU539" s="4">
        <v>4.54</v>
      </c>
      <c r="DV539" s="4">
        <v>0.46</v>
      </c>
      <c r="DW539" s="4">
        <v>1.99</v>
      </c>
      <c r="DX539" s="4">
        <v>0.35</v>
      </c>
      <c r="DY539" s="4">
        <v>0.96</v>
      </c>
      <c r="DZ539" s="4">
        <v>0.13</v>
      </c>
      <c r="EA539" s="4">
        <v>0.83</v>
      </c>
      <c r="EB539" s="4">
        <v>0.11</v>
      </c>
      <c r="EC539" s="4">
        <v>5.65</v>
      </c>
      <c r="ED539" s="4">
        <v>0.51</v>
      </c>
      <c r="EM539" s="4">
        <v>15.98</v>
      </c>
      <c r="EO539" s="4">
        <v>2.2999999999999998</v>
      </c>
      <c r="EP539" s="4">
        <v>0.72</v>
      </c>
      <c r="FP539" s="1" t="s">
        <v>4922</v>
      </c>
    </row>
    <row r="540" spans="1:172" x14ac:dyDescent="0.35">
      <c r="A540" s="1" t="s">
        <v>4919</v>
      </c>
      <c r="E540" s="55">
        <v>40.959583000000002</v>
      </c>
      <c r="F540" s="55">
        <v>40.959583000000002</v>
      </c>
      <c r="G540" s="55">
        <v>120.206529</v>
      </c>
      <c r="H540" s="55">
        <v>120.206529</v>
      </c>
      <c r="L540" s="1" t="s">
        <v>4962</v>
      </c>
      <c r="M540" s="1" t="s">
        <v>4689</v>
      </c>
      <c r="Q540" s="58">
        <v>155</v>
      </c>
      <c r="AB540" s="50">
        <v>60.27</v>
      </c>
      <c r="AC540" s="50">
        <v>0.88</v>
      </c>
      <c r="AE540" s="50">
        <v>16.87</v>
      </c>
      <c r="AI540" s="4">
        <v>6.88</v>
      </c>
      <c r="AJ540" s="4">
        <v>3.89</v>
      </c>
      <c r="AK540" s="4">
        <v>1.32</v>
      </c>
      <c r="AL540" s="4">
        <v>0.08</v>
      </c>
      <c r="AN540" s="4">
        <v>3.3</v>
      </c>
      <c r="AO540" s="4">
        <v>5.33</v>
      </c>
      <c r="AP540" s="4">
        <v>0.41</v>
      </c>
      <c r="BF540" s="4">
        <v>1.03</v>
      </c>
      <c r="CH540" s="4">
        <v>6.97</v>
      </c>
      <c r="CJ540" s="4">
        <v>102.88</v>
      </c>
      <c r="CK540" s="4">
        <v>35.07</v>
      </c>
      <c r="CN540" s="4">
        <v>13.48</v>
      </c>
      <c r="CO540" s="4">
        <v>15.36</v>
      </c>
      <c r="CR540" s="4">
        <v>19.87</v>
      </c>
      <c r="CW540" s="4">
        <v>57.02</v>
      </c>
      <c r="CX540" s="4">
        <v>977.33</v>
      </c>
      <c r="CY540" s="4">
        <v>7.99</v>
      </c>
      <c r="CZ540" s="4">
        <v>167.6</v>
      </c>
      <c r="DA540" s="4">
        <v>7.7</v>
      </c>
      <c r="DM540" s="4">
        <v>0.45</v>
      </c>
      <c r="DN540" s="4">
        <v>1464.75</v>
      </c>
      <c r="DO540" s="4">
        <v>35.29</v>
      </c>
      <c r="DP540" s="4">
        <v>83.44</v>
      </c>
      <c r="DQ540" s="4">
        <v>9.49</v>
      </c>
      <c r="DR540" s="4">
        <v>36.46</v>
      </c>
      <c r="DS540" s="4">
        <v>6.08</v>
      </c>
      <c r="DT540" s="4">
        <v>1.91</v>
      </c>
      <c r="DU540" s="4">
        <v>5.03</v>
      </c>
      <c r="DV540" s="4">
        <v>0.5</v>
      </c>
      <c r="DW540" s="4">
        <v>2.09</v>
      </c>
      <c r="DX540" s="4">
        <v>0.35</v>
      </c>
      <c r="DY540" s="4">
        <v>0.94</v>
      </c>
      <c r="DZ540" s="4">
        <v>0.12</v>
      </c>
      <c r="EA540" s="4">
        <v>0.77</v>
      </c>
      <c r="EB540" s="4">
        <v>0.11</v>
      </c>
      <c r="EC540" s="4">
        <v>5.95</v>
      </c>
      <c r="ED540" s="4">
        <v>0.44</v>
      </c>
      <c r="EM540" s="4">
        <v>14.11</v>
      </c>
      <c r="EO540" s="4">
        <v>1.82</v>
      </c>
      <c r="EP540" s="4">
        <v>0.38</v>
      </c>
      <c r="FP540" s="1" t="s">
        <v>4922</v>
      </c>
    </row>
    <row r="541" spans="1:172" x14ac:dyDescent="0.35">
      <c r="A541" s="1" t="s">
        <v>4919</v>
      </c>
      <c r="E541" s="55">
        <v>40.959583000000002</v>
      </c>
      <c r="F541" s="55">
        <v>40.959583000000002</v>
      </c>
      <c r="G541" s="55">
        <v>120.206529</v>
      </c>
      <c r="H541" s="55">
        <v>120.206529</v>
      </c>
      <c r="L541" s="1" t="s">
        <v>4963</v>
      </c>
      <c r="M541" s="1" t="s">
        <v>4689</v>
      </c>
      <c r="Q541" s="58">
        <v>155</v>
      </c>
      <c r="AB541" s="50">
        <v>56.69</v>
      </c>
      <c r="AC541" s="50">
        <v>1.04</v>
      </c>
      <c r="AE541" s="50">
        <v>17.3</v>
      </c>
      <c r="AI541" s="4">
        <v>7.96</v>
      </c>
      <c r="AJ541" s="4">
        <v>5.46</v>
      </c>
      <c r="AK541" s="4">
        <v>2.2400000000000002</v>
      </c>
      <c r="AL541" s="4">
        <v>0.08</v>
      </c>
      <c r="AN541" s="4">
        <v>2.88</v>
      </c>
      <c r="AO541" s="4">
        <v>5</v>
      </c>
      <c r="AP541" s="4">
        <v>0.45</v>
      </c>
      <c r="BF541" s="4">
        <v>1.59</v>
      </c>
      <c r="CH541" s="4">
        <v>13.38</v>
      </c>
      <c r="CJ541" s="4">
        <v>137.29</v>
      </c>
      <c r="CK541" s="4">
        <v>57.86</v>
      </c>
      <c r="CN541" s="4">
        <v>12.62</v>
      </c>
      <c r="CO541" s="4">
        <v>15.1</v>
      </c>
      <c r="CR541" s="4">
        <v>20.69</v>
      </c>
      <c r="CW541" s="4">
        <v>59.53</v>
      </c>
      <c r="CX541" s="4">
        <v>989.9</v>
      </c>
      <c r="CY541" s="4">
        <v>13.54</v>
      </c>
      <c r="CZ541" s="4">
        <v>151.28</v>
      </c>
      <c r="DA541" s="4">
        <v>7.28</v>
      </c>
      <c r="DM541" s="4">
        <v>2.0299999999999998</v>
      </c>
      <c r="DN541" s="4">
        <v>1098.3</v>
      </c>
      <c r="DO541" s="4">
        <v>35.520000000000003</v>
      </c>
      <c r="DP541" s="4">
        <v>85.72</v>
      </c>
      <c r="DQ541" s="4">
        <v>10.45</v>
      </c>
      <c r="DR541" s="4">
        <v>42.34</v>
      </c>
      <c r="DS541" s="4">
        <v>7.66</v>
      </c>
      <c r="DT541" s="4">
        <v>2.4300000000000002</v>
      </c>
      <c r="DU541" s="4">
        <v>6.37</v>
      </c>
      <c r="DV541" s="4">
        <v>0.71</v>
      </c>
      <c r="DW541" s="4">
        <v>3.26</v>
      </c>
      <c r="DX541" s="4">
        <v>0.57999999999999996</v>
      </c>
      <c r="DY541" s="4">
        <v>1.59</v>
      </c>
      <c r="DZ541" s="4">
        <v>0.23</v>
      </c>
      <c r="EA541" s="4">
        <v>1.45</v>
      </c>
      <c r="EB541" s="4">
        <v>0.2</v>
      </c>
      <c r="EC541" s="4">
        <v>4.13</v>
      </c>
      <c r="ED541" s="4">
        <v>0.49</v>
      </c>
      <c r="EM541" s="4">
        <v>12.44</v>
      </c>
      <c r="EO541" s="4">
        <v>1.86</v>
      </c>
      <c r="EP541" s="4">
        <v>0.87</v>
      </c>
      <c r="FP541" s="1" t="s">
        <v>4922</v>
      </c>
    </row>
    <row r="542" spans="1:172" x14ac:dyDescent="0.35">
      <c r="A542" s="1" t="s">
        <v>4919</v>
      </c>
      <c r="E542" s="55">
        <v>40.959583000000002</v>
      </c>
      <c r="F542" s="55">
        <v>40.959583000000002</v>
      </c>
      <c r="G542" s="55">
        <v>120.206529</v>
      </c>
      <c r="H542" s="55">
        <v>120.206529</v>
      </c>
      <c r="L542" s="1" t="s">
        <v>4964</v>
      </c>
      <c r="M542" s="1" t="s">
        <v>4689</v>
      </c>
      <c r="Q542" s="58">
        <v>155</v>
      </c>
      <c r="AB542" s="50">
        <v>62.43</v>
      </c>
      <c r="AC542" s="50">
        <v>0.83</v>
      </c>
      <c r="AE542" s="50">
        <v>16.34</v>
      </c>
      <c r="AI542" s="4">
        <v>5.95</v>
      </c>
      <c r="AJ542" s="4">
        <v>3.64</v>
      </c>
      <c r="AK542" s="4">
        <v>1.92</v>
      </c>
      <c r="AL542" s="4">
        <v>0.05</v>
      </c>
      <c r="AN542" s="4">
        <v>3.03</v>
      </c>
      <c r="AO542" s="4">
        <v>4.7699999999999996</v>
      </c>
      <c r="AP542" s="4">
        <v>0.38</v>
      </c>
      <c r="BF542" s="4">
        <v>1.38</v>
      </c>
      <c r="CH542" s="4">
        <v>7.17</v>
      </c>
      <c r="CJ542" s="4">
        <v>93.53</v>
      </c>
      <c r="CK542" s="4">
        <v>34.729999999999997</v>
      </c>
      <c r="CN542" s="4">
        <v>12.6</v>
      </c>
      <c r="CO542" s="4">
        <v>12.63</v>
      </c>
      <c r="CR542" s="4">
        <v>20.85</v>
      </c>
      <c r="CW542" s="4">
        <v>48.91</v>
      </c>
      <c r="CX542" s="4">
        <v>837.61</v>
      </c>
      <c r="CY542" s="4">
        <v>8.25</v>
      </c>
      <c r="CZ542" s="4">
        <v>163.75</v>
      </c>
      <c r="DA542" s="4">
        <v>8.1199999999999992</v>
      </c>
      <c r="DM542" s="4">
        <v>0.24</v>
      </c>
      <c r="DN542" s="4">
        <v>1355.55</v>
      </c>
      <c r="DO542" s="4">
        <v>40.69</v>
      </c>
      <c r="DP542" s="4">
        <v>79.55</v>
      </c>
      <c r="DQ542" s="4">
        <v>10.57</v>
      </c>
      <c r="DR542" s="4">
        <v>41.21</v>
      </c>
      <c r="DS542" s="4">
        <v>6.8</v>
      </c>
      <c r="DT542" s="4">
        <v>2.1800000000000002</v>
      </c>
      <c r="DU542" s="4">
        <v>5.47</v>
      </c>
      <c r="DV542" s="4">
        <v>0.53</v>
      </c>
      <c r="DW542" s="4">
        <v>2.1800000000000002</v>
      </c>
      <c r="DX542" s="4">
        <v>0.37</v>
      </c>
      <c r="DY542" s="4">
        <v>1</v>
      </c>
      <c r="DZ542" s="4">
        <v>0.13</v>
      </c>
      <c r="EA542" s="4">
        <v>0.85</v>
      </c>
      <c r="EB542" s="4">
        <v>0.12</v>
      </c>
      <c r="EC542" s="4">
        <v>6.21</v>
      </c>
      <c r="ED542" s="4">
        <v>0.5</v>
      </c>
      <c r="EM542" s="4">
        <v>15.19</v>
      </c>
      <c r="EO542" s="4">
        <v>1.84</v>
      </c>
      <c r="EP542" s="4">
        <v>0.56000000000000005</v>
      </c>
      <c r="FP542" s="1" t="s">
        <v>4922</v>
      </c>
    </row>
    <row r="543" spans="1:172" x14ac:dyDescent="0.35">
      <c r="A543" s="1" t="s">
        <v>4919</v>
      </c>
      <c r="E543" s="55">
        <v>40.959583000000002</v>
      </c>
      <c r="F543" s="55">
        <v>40.959583000000002</v>
      </c>
      <c r="G543" s="55">
        <v>120.206529</v>
      </c>
      <c r="H543" s="55">
        <v>120.206529</v>
      </c>
      <c r="L543" s="1" t="s">
        <v>4965</v>
      </c>
      <c r="M543" s="1" t="s">
        <v>4689</v>
      </c>
      <c r="Q543" s="58">
        <v>155</v>
      </c>
      <c r="AB543" s="50">
        <v>60.77</v>
      </c>
      <c r="AC543" s="50">
        <v>0.84</v>
      </c>
      <c r="AE543" s="50">
        <v>16.899999999999999</v>
      </c>
      <c r="AI543" s="4">
        <v>6.96</v>
      </c>
      <c r="AJ543" s="4">
        <v>4.67</v>
      </c>
      <c r="AK543" s="4">
        <v>2.2799999999999998</v>
      </c>
      <c r="AL543" s="4">
        <v>0.06</v>
      </c>
      <c r="AN543" s="4">
        <v>3.27</v>
      </c>
      <c r="AO543" s="4">
        <v>4.6500000000000004</v>
      </c>
      <c r="AP543" s="4">
        <v>0.39</v>
      </c>
      <c r="BF543" s="4">
        <v>2</v>
      </c>
      <c r="CH543" s="4">
        <v>10.47</v>
      </c>
      <c r="CK543" s="4">
        <v>32.75</v>
      </c>
      <c r="CO543" s="4">
        <v>14.3</v>
      </c>
      <c r="CR543" s="4">
        <v>21.79</v>
      </c>
      <c r="CW543" s="4">
        <v>56.32</v>
      </c>
      <c r="CX543" s="4">
        <v>1205</v>
      </c>
      <c r="CY543" s="4">
        <v>8.15</v>
      </c>
      <c r="CZ543" s="4">
        <v>180.84</v>
      </c>
      <c r="DA543" s="4">
        <v>10.18</v>
      </c>
      <c r="DM543" s="4">
        <v>38.299999999999997</v>
      </c>
      <c r="DN543" s="4">
        <v>1388.07</v>
      </c>
      <c r="DO543" s="4">
        <v>33.83</v>
      </c>
      <c r="DP543" s="4">
        <v>77.790000000000006</v>
      </c>
      <c r="DQ543" s="4">
        <v>10</v>
      </c>
      <c r="DR543" s="4">
        <v>36.090000000000003</v>
      </c>
      <c r="DS543" s="4">
        <v>5.9</v>
      </c>
      <c r="DT543" s="4">
        <v>1.83</v>
      </c>
      <c r="DU543" s="4">
        <v>4.8600000000000003</v>
      </c>
      <c r="DV543" s="4">
        <v>0.51</v>
      </c>
      <c r="DW543" s="4">
        <v>2.27</v>
      </c>
      <c r="DX543" s="4">
        <v>0.38</v>
      </c>
      <c r="DY543" s="4">
        <v>1</v>
      </c>
      <c r="DZ543" s="4">
        <v>0.13</v>
      </c>
      <c r="EA543" s="4">
        <v>0.74</v>
      </c>
      <c r="EB543" s="4">
        <v>0.12</v>
      </c>
      <c r="EC543" s="4">
        <v>6.64</v>
      </c>
      <c r="ED543" s="4">
        <v>0.53</v>
      </c>
      <c r="EM543" s="4">
        <v>11.52</v>
      </c>
      <c r="EO543" s="4">
        <v>2.63</v>
      </c>
      <c r="EP543" s="4">
        <v>0.54</v>
      </c>
      <c r="FP543" s="1" t="s">
        <v>4922</v>
      </c>
    </row>
    <row r="544" spans="1:172" x14ac:dyDescent="0.35">
      <c r="A544" s="1" t="s">
        <v>4919</v>
      </c>
      <c r="E544" s="55">
        <v>40.679074</v>
      </c>
      <c r="F544" s="55">
        <v>40.679074</v>
      </c>
      <c r="G544" s="55">
        <v>120.63412</v>
      </c>
      <c r="H544" s="55">
        <v>120.63412</v>
      </c>
      <c r="L544" s="1" t="s">
        <v>4966</v>
      </c>
      <c r="M544" s="1" t="s">
        <v>4934</v>
      </c>
      <c r="Q544" s="58">
        <v>155</v>
      </c>
      <c r="AB544" s="50">
        <v>64.11</v>
      </c>
      <c r="AC544" s="50">
        <v>0.65</v>
      </c>
      <c r="AE544" s="50">
        <v>15.44</v>
      </c>
      <c r="AI544" s="4">
        <v>4.96</v>
      </c>
      <c r="AJ544" s="4">
        <v>3.02</v>
      </c>
      <c r="AK544" s="4">
        <v>2.06</v>
      </c>
      <c r="AL544" s="4">
        <v>0.09</v>
      </c>
      <c r="AN544" s="4">
        <v>3.76</v>
      </c>
      <c r="AO544" s="4">
        <v>4.7</v>
      </c>
      <c r="AP544" s="4">
        <v>0.26</v>
      </c>
      <c r="BF544" s="4">
        <v>0.87</v>
      </c>
      <c r="CH544" s="4">
        <v>8.49</v>
      </c>
      <c r="CJ544" s="4">
        <v>54.39</v>
      </c>
      <c r="CK544" s="4">
        <v>24.12</v>
      </c>
      <c r="CN544" s="4">
        <v>10.55</v>
      </c>
      <c r="CO544" s="4">
        <v>9.9499999999999993</v>
      </c>
      <c r="CR544" s="4">
        <v>18.98</v>
      </c>
      <c r="CW544" s="4">
        <v>104.11</v>
      </c>
      <c r="CX544" s="4">
        <v>951.29</v>
      </c>
      <c r="CY544" s="4">
        <v>9.85</v>
      </c>
      <c r="CZ544" s="4">
        <v>164.15</v>
      </c>
      <c r="DA544" s="4">
        <v>8.77</v>
      </c>
      <c r="DM544" s="4">
        <v>2.14</v>
      </c>
      <c r="DN544" s="4">
        <v>1197</v>
      </c>
      <c r="DO544" s="4">
        <v>34.06</v>
      </c>
      <c r="DP544" s="4">
        <v>80.5</v>
      </c>
      <c r="DQ544" s="4">
        <v>9.01</v>
      </c>
      <c r="DR544" s="4">
        <v>33.880000000000003</v>
      </c>
      <c r="DS544" s="4">
        <v>5.77</v>
      </c>
      <c r="DT544" s="4">
        <v>1.69</v>
      </c>
      <c r="DU544" s="4">
        <v>5.03</v>
      </c>
      <c r="DV544" s="4">
        <v>0.53</v>
      </c>
      <c r="DW544" s="4">
        <v>2.4</v>
      </c>
      <c r="DX544" s="4">
        <v>0.42</v>
      </c>
      <c r="DY544" s="4">
        <v>1.19</v>
      </c>
      <c r="DZ544" s="4">
        <v>0.17</v>
      </c>
      <c r="EA544" s="4">
        <v>1.1200000000000001</v>
      </c>
      <c r="EB544" s="4">
        <v>0.15</v>
      </c>
      <c r="EC544" s="4">
        <v>5.54</v>
      </c>
      <c r="ED544" s="4">
        <v>0.86</v>
      </c>
      <c r="EM544" s="4">
        <v>18.39</v>
      </c>
      <c r="EO544" s="4">
        <v>10.09</v>
      </c>
      <c r="EP544" s="4">
        <v>1.39</v>
      </c>
      <c r="FP544" s="1" t="s">
        <v>4922</v>
      </c>
    </row>
    <row r="545" spans="1:172" x14ac:dyDescent="0.35">
      <c r="A545" s="1" t="s">
        <v>4919</v>
      </c>
      <c r="E545" s="55">
        <v>40.679074</v>
      </c>
      <c r="F545" s="55">
        <v>40.679074</v>
      </c>
      <c r="G545" s="55">
        <v>120.63412</v>
      </c>
      <c r="H545" s="55">
        <v>120.63412</v>
      </c>
      <c r="L545" s="1" t="s">
        <v>4967</v>
      </c>
      <c r="M545" s="1" t="s">
        <v>4934</v>
      </c>
      <c r="Q545" s="58">
        <v>155</v>
      </c>
      <c r="AB545" s="50">
        <v>64.94</v>
      </c>
      <c r="AC545" s="50">
        <v>0.6</v>
      </c>
      <c r="AE545" s="50">
        <v>16.329999999999998</v>
      </c>
      <c r="AI545" s="4">
        <v>4.55</v>
      </c>
      <c r="AJ545" s="4">
        <v>2.15</v>
      </c>
      <c r="AK545" s="4">
        <v>0.79</v>
      </c>
      <c r="AL545" s="4">
        <v>0.08</v>
      </c>
      <c r="AN545" s="4">
        <v>3.69</v>
      </c>
      <c r="AO545" s="4">
        <v>4.63</v>
      </c>
      <c r="AP545" s="4">
        <v>0.25</v>
      </c>
      <c r="BF545" s="4">
        <v>1.32</v>
      </c>
      <c r="CH545" s="4">
        <v>7.3</v>
      </c>
      <c r="CJ545" s="4">
        <v>70</v>
      </c>
      <c r="CK545" s="4">
        <v>16.899999999999999</v>
      </c>
      <c r="CN545" s="4">
        <v>7.97</v>
      </c>
      <c r="CO545" s="4">
        <v>12.6</v>
      </c>
      <c r="CR545" s="4">
        <v>17.8</v>
      </c>
      <c r="CW545" s="4">
        <v>111</v>
      </c>
      <c r="CX545" s="4">
        <v>794</v>
      </c>
      <c r="CY545" s="4">
        <v>13.1</v>
      </c>
      <c r="CZ545" s="4">
        <v>249</v>
      </c>
      <c r="DA545" s="4">
        <v>8.86</v>
      </c>
      <c r="DM545" s="4">
        <v>2.63</v>
      </c>
      <c r="DN545" s="4">
        <v>1030</v>
      </c>
      <c r="DO545" s="4">
        <v>27.2</v>
      </c>
      <c r="DP545" s="4">
        <v>69.099999999999994</v>
      </c>
      <c r="DQ545" s="4">
        <v>7.67</v>
      </c>
      <c r="DR545" s="4">
        <v>29.2</v>
      </c>
      <c r="DS545" s="4">
        <v>5.21</v>
      </c>
      <c r="DT545" s="4">
        <v>1.27</v>
      </c>
      <c r="DU545" s="4">
        <v>3.78</v>
      </c>
      <c r="DV545" s="4">
        <v>0.56000000000000005</v>
      </c>
      <c r="DW545" s="4">
        <v>2.93</v>
      </c>
      <c r="DX545" s="4">
        <v>0.53</v>
      </c>
      <c r="DY545" s="4">
        <v>1.47</v>
      </c>
      <c r="DZ545" s="4">
        <v>0.22</v>
      </c>
      <c r="EA545" s="4">
        <v>1.48</v>
      </c>
      <c r="EB545" s="4">
        <v>0.23</v>
      </c>
      <c r="EC545" s="4">
        <v>7.12</v>
      </c>
      <c r="ED545" s="4">
        <v>0.63</v>
      </c>
      <c r="EM545" s="4">
        <v>12.2</v>
      </c>
      <c r="EO545" s="4">
        <v>5.37</v>
      </c>
      <c r="EP545" s="4">
        <v>1.01</v>
      </c>
      <c r="FP545" s="1" t="s">
        <v>4922</v>
      </c>
    </row>
    <row r="546" spans="1:172" x14ac:dyDescent="0.35">
      <c r="A546" s="1" t="s">
        <v>4919</v>
      </c>
      <c r="E546" s="56">
        <v>40.670833333333334</v>
      </c>
      <c r="F546" s="56">
        <v>40.670833333333334</v>
      </c>
      <c r="G546" s="56">
        <v>120.63500000000001</v>
      </c>
      <c r="H546" s="56">
        <v>120.63500000000001</v>
      </c>
      <c r="L546" s="1" t="s">
        <v>4968</v>
      </c>
      <c r="M546" s="1" t="s">
        <v>4934</v>
      </c>
      <c r="Q546" s="54">
        <v>160</v>
      </c>
      <c r="AB546" s="50">
        <v>63.02</v>
      </c>
      <c r="AC546" s="50">
        <v>0.62</v>
      </c>
      <c r="AE546" s="50">
        <v>16.920000000000002</v>
      </c>
      <c r="AI546" s="4">
        <v>4.1100000000000003</v>
      </c>
      <c r="AJ546" s="4">
        <v>2.93</v>
      </c>
      <c r="AK546" s="4">
        <v>2.08</v>
      </c>
      <c r="AL546" s="4">
        <v>0.06</v>
      </c>
      <c r="AN546" s="4">
        <v>3.41</v>
      </c>
      <c r="AO546" s="4">
        <v>4.3499999999999996</v>
      </c>
      <c r="AP546" s="4">
        <v>0.23</v>
      </c>
      <c r="BF546" s="4">
        <v>1.44</v>
      </c>
      <c r="CJ546" s="4">
        <v>0.83</v>
      </c>
      <c r="CK546" s="4">
        <v>20.6</v>
      </c>
      <c r="CW546" s="4">
        <v>114</v>
      </c>
      <c r="CX546" s="4">
        <v>937</v>
      </c>
      <c r="CY546" s="4">
        <v>12.33</v>
      </c>
      <c r="CZ546" s="4">
        <v>174</v>
      </c>
      <c r="DA546" s="4">
        <v>9.6</v>
      </c>
      <c r="DN546" s="4">
        <v>1123</v>
      </c>
      <c r="DO546" s="4">
        <v>40.880000000000003</v>
      </c>
      <c r="DP546" s="4">
        <v>80.150000000000006</v>
      </c>
      <c r="DQ546" s="4">
        <v>9.7100000000000009</v>
      </c>
      <c r="DR546" s="4">
        <v>39.299999999999997</v>
      </c>
      <c r="DS546" s="4">
        <v>6.3</v>
      </c>
      <c r="DT546" s="4">
        <v>1.61</v>
      </c>
      <c r="DU546" s="4">
        <v>5.31</v>
      </c>
      <c r="DV546" s="4">
        <v>0.57999999999999996</v>
      </c>
      <c r="DW546" s="4">
        <v>2.62</v>
      </c>
      <c r="DX546" s="4">
        <v>0.47</v>
      </c>
      <c r="DY546" s="4">
        <v>1.38</v>
      </c>
      <c r="DZ546" s="4">
        <v>0.17</v>
      </c>
      <c r="EA546" s="4">
        <v>1.18</v>
      </c>
      <c r="EB546" s="4">
        <v>0.17</v>
      </c>
      <c r="EC546" s="4">
        <v>6.07</v>
      </c>
      <c r="ED546" s="4">
        <v>0.65</v>
      </c>
      <c r="EM546" s="4">
        <v>28</v>
      </c>
      <c r="EO546" s="4">
        <v>9.6</v>
      </c>
      <c r="EP546" s="4">
        <v>1.76</v>
      </c>
      <c r="FP546" s="1" t="s">
        <v>4922</v>
      </c>
    </row>
    <row r="547" spans="1:172" x14ac:dyDescent="0.35">
      <c r="A547" s="1" t="s">
        <v>4919</v>
      </c>
      <c r="E547" s="55">
        <v>40.679074</v>
      </c>
      <c r="F547" s="55">
        <v>40.679074</v>
      </c>
      <c r="G547" s="55">
        <v>120.63412</v>
      </c>
      <c r="H547" s="55">
        <v>120.63412</v>
      </c>
      <c r="L547" s="1" t="s">
        <v>4969</v>
      </c>
      <c r="M547" s="1" t="s">
        <v>4689</v>
      </c>
      <c r="Q547" s="58">
        <v>155</v>
      </c>
      <c r="AB547" s="50">
        <v>62.43</v>
      </c>
      <c r="AC547" s="50">
        <v>0.67</v>
      </c>
      <c r="AE547" s="50">
        <v>15.99</v>
      </c>
      <c r="AI547" s="4">
        <v>5.69</v>
      </c>
      <c r="AJ547" s="4">
        <v>1.75</v>
      </c>
      <c r="AK547" s="4">
        <v>1.68</v>
      </c>
      <c r="AL547" s="4">
        <v>0.05</v>
      </c>
      <c r="AN547" s="4">
        <v>4.68</v>
      </c>
      <c r="AO547" s="4">
        <v>4.42</v>
      </c>
      <c r="AP547" s="4">
        <v>0.27</v>
      </c>
      <c r="BF547" s="4">
        <v>2.63</v>
      </c>
      <c r="CH547" s="4">
        <v>7.48</v>
      </c>
      <c r="CJ547" s="4">
        <v>86.1</v>
      </c>
      <c r="CK547" s="4">
        <v>20.68</v>
      </c>
      <c r="CN547" s="4">
        <v>11.61</v>
      </c>
      <c r="CO547" s="4">
        <v>9.56</v>
      </c>
      <c r="CR547" s="4">
        <v>18.27</v>
      </c>
      <c r="CW547" s="4">
        <v>112.58</v>
      </c>
      <c r="CX547" s="4">
        <v>560.97</v>
      </c>
      <c r="CY547" s="4">
        <v>8.85</v>
      </c>
      <c r="CZ547" s="4">
        <v>161.69999999999999</v>
      </c>
      <c r="DA547" s="4">
        <v>8.68</v>
      </c>
      <c r="DM547" s="4">
        <v>3.74</v>
      </c>
      <c r="DN547" s="4">
        <v>1147.6500000000001</v>
      </c>
      <c r="DO547" s="4">
        <v>30.71</v>
      </c>
      <c r="DP547" s="4">
        <v>70.900000000000006</v>
      </c>
      <c r="DQ547" s="4">
        <v>7.95</v>
      </c>
      <c r="DR547" s="4">
        <v>30.23</v>
      </c>
      <c r="DS547" s="4">
        <v>5.18</v>
      </c>
      <c r="DT547" s="4">
        <v>1.74</v>
      </c>
      <c r="DU547" s="4">
        <v>4.45</v>
      </c>
      <c r="DV547" s="4">
        <v>0.47</v>
      </c>
      <c r="DW547" s="4">
        <v>2.08</v>
      </c>
      <c r="DX547" s="4">
        <v>0.38</v>
      </c>
      <c r="DY547" s="4">
        <v>1.0900000000000001</v>
      </c>
      <c r="DZ547" s="4">
        <v>0.15</v>
      </c>
      <c r="EA547" s="4">
        <v>1.01</v>
      </c>
      <c r="EB547" s="4">
        <v>0.14000000000000001</v>
      </c>
      <c r="EC547" s="4">
        <v>4</v>
      </c>
      <c r="ED547" s="4">
        <v>0.64</v>
      </c>
      <c r="EM547" s="4">
        <v>14.12</v>
      </c>
      <c r="EO547" s="4">
        <v>4.47</v>
      </c>
      <c r="EP547" s="4">
        <v>0.51</v>
      </c>
      <c r="FP547" s="1" t="s">
        <v>4922</v>
      </c>
    </row>
    <row r="548" spans="1:172" x14ac:dyDescent="0.35">
      <c r="A548" s="1" t="s">
        <v>4919</v>
      </c>
      <c r="E548" s="55">
        <v>40.679074</v>
      </c>
      <c r="F548" s="55">
        <v>40.679074</v>
      </c>
      <c r="G548" s="55">
        <v>120.63412</v>
      </c>
      <c r="H548" s="55">
        <v>120.63412</v>
      </c>
      <c r="L548" s="1" t="s">
        <v>4970</v>
      </c>
      <c r="M548" s="1" t="s">
        <v>4689</v>
      </c>
      <c r="Q548" s="58">
        <v>155</v>
      </c>
      <c r="AB548" s="50">
        <v>62.33</v>
      </c>
      <c r="AC548" s="50">
        <v>0.72</v>
      </c>
      <c r="AE548" s="50">
        <v>15.97</v>
      </c>
      <c r="AI548" s="4">
        <v>6.49</v>
      </c>
      <c r="AJ548" s="4">
        <v>3.08</v>
      </c>
      <c r="AK548" s="4">
        <v>1.89</v>
      </c>
      <c r="AL548" s="4">
        <v>0.08</v>
      </c>
      <c r="AN548" s="4">
        <v>3.55</v>
      </c>
      <c r="AO548" s="4">
        <v>4.42</v>
      </c>
      <c r="AP548" s="4">
        <v>0.3</v>
      </c>
      <c r="BF548" s="4">
        <v>2.02</v>
      </c>
      <c r="CH548" s="4">
        <v>8.98</v>
      </c>
      <c r="CJ548" s="4">
        <v>88.35</v>
      </c>
      <c r="CK548" s="4">
        <v>27.7</v>
      </c>
      <c r="CN548" s="4">
        <v>11.85</v>
      </c>
      <c r="CO548" s="4">
        <v>12.18</v>
      </c>
      <c r="CR548" s="4">
        <v>20.11</v>
      </c>
      <c r="CW548" s="4">
        <v>93.97</v>
      </c>
      <c r="CX548" s="4">
        <v>773.94</v>
      </c>
      <c r="CY548" s="4">
        <v>10.68</v>
      </c>
      <c r="CZ548" s="4">
        <v>192.38</v>
      </c>
      <c r="DA548" s="4">
        <v>9.5</v>
      </c>
      <c r="DM548" s="4">
        <v>2.2000000000000002</v>
      </c>
      <c r="DN548" s="4">
        <v>1048.6400000000001</v>
      </c>
      <c r="DO548" s="4">
        <v>37.54</v>
      </c>
      <c r="DP548" s="4">
        <v>85.07</v>
      </c>
      <c r="DQ548" s="4">
        <v>9.89</v>
      </c>
      <c r="DR548" s="4">
        <v>37.56</v>
      </c>
      <c r="DS548" s="4">
        <v>6.51</v>
      </c>
      <c r="DT548" s="4">
        <v>1.96</v>
      </c>
      <c r="DU548" s="4">
        <v>5.61</v>
      </c>
      <c r="DV548" s="4">
        <v>0.6</v>
      </c>
      <c r="DW548" s="4">
        <v>2.7</v>
      </c>
      <c r="DX548" s="4">
        <v>0.47</v>
      </c>
      <c r="DY548" s="4">
        <v>1.33</v>
      </c>
      <c r="DZ548" s="4">
        <v>0.19</v>
      </c>
      <c r="EA548" s="4">
        <v>1.26</v>
      </c>
      <c r="EB548" s="4">
        <v>0.17</v>
      </c>
      <c r="EC548" s="4">
        <v>5.14</v>
      </c>
      <c r="ED548" s="4">
        <v>0.81</v>
      </c>
      <c r="EM548" s="4">
        <v>16.600000000000001</v>
      </c>
      <c r="EO548" s="4">
        <v>6.37</v>
      </c>
      <c r="EP548" s="4">
        <v>1.35</v>
      </c>
      <c r="FP548" s="1" t="s">
        <v>4922</v>
      </c>
    </row>
    <row r="549" spans="1:172" x14ac:dyDescent="0.35">
      <c r="A549" s="1" t="s">
        <v>4919</v>
      </c>
      <c r="E549" s="56">
        <v>40.684444444444438</v>
      </c>
      <c r="F549" s="56">
        <v>40.684444444444438</v>
      </c>
      <c r="G549" s="56">
        <v>120.61388888888888</v>
      </c>
      <c r="H549" s="56">
        <v>120.61388888888888</v>
      </c>
      <c r="L549" s="1" t="s">
        <v>4971</v>
      </c>
      <c r="M549" s="1" t="s">
        <v>4689</v>
      </c>
      <c r="Q549" s="54">
        <v>149.19999999999999</v>
      </c>
      <c r="AB549" s="50">
        <v>59.31</v>
      </c>
      <c r="AC549" s="50">
        <v>0.8</v>
      </c>
      <c r="AE549" s="50">
        <v>15.63</v>
      </c>
      <c r="AI549" s="4">
        <v>7.02</v>
      </c>
      <c r="AJ549" s="4">
        <v>3.64</v>
      </c>
      <c r="AK549" s="4">
        <v>2.4900000000000002</v>
      </c>
      <c r="AL549" s="4">
        <v>0.08</v>
      </c>
      <c r="AN549" s="4">
        <v>4.58</v>
      </c>
      <c r="AO549" s="4">
        <v>4.0999999999999996</v>
      </c>
      <c r="AP549" s="4">
        <v>0.32</v>
      </c>
      <c r="BF549" s="4">
        <v>2.82</v>
      </c>
      <c r="CH549" s="4">
        <v>11.34</v>
      </c>
      <c r="CJ549" s="4">
        <v>95.87</v>
      </c>
      <c r="CK549" s="4">
        <v>36.74</v>
      </c>
      <c r="CN549" s="4">
        <v>16.36</v>
      </c>
      <c r="CO549" s="4">
        <v>17.14</v>
      </c>
      <c r="CR549" s="4">
        <v>17.77</v>
      </c>
      <c r="CW549" s="4">
        <v>117.06</v>
      </c>
      <c r="CX549" s="4">
        <v>934.63</v>
      </c>
      <c r="CY549" s="4">
        <v>11.13</v>
      </c>
      <c r="CZ549" s="4">
        <v>173.01</v>
      </c>
      <c r="DA549" s="4">
        <v>8.3800000000000008</v>
      </c>
      <c r="DM549" s="4">
        <v>1.35</v>
      </c>
      <c r="DN549" s="4">
        <v>1216</v>
      </c>
      <c r="DO549" s="4">
        <v>30.17</v>
      </c>
      <c r="DP549" s="4">
        <v>72.069999999999993</v>
      </c>
      <c r="DQ549" s="4">
        <v>8.89</v>
      </c>
      <c r="DR549" s="4">
        <v>32.68</v>
      </c>
      <c r="DS549" s="4">
        <v>5.59</v>
      </c>
      <c r="DT549" s="4">
        <v>1.7</v>
      </c>
      <c r="DU549" s="4">
        <v>4.6900000000000004</v>
      </c>
      <c r="DV549" s="4">
        <v>0.6</v>
      </c>
      <c r="DW549" s="4">
        <v>2.6</v>
      </c>
      <c r="DX549" s="4">
        <v>0.47</v>
      </c>
      <c r="DY549" s="4">
        <v>1.25</v>
      </c>
      <c r="DZ549" s="4">
        <v>0.17</v>
      </c>
      <c r="EA549" s="4">
        <v>1.06</v>
      </c>
      <c r="EB549" s="4">
        <v>0.15</v>
      </c>
      <c r="EC549" s="4">
        <v>6.16</v>
      </c>
      <c r="ED549" s="4">
        <v>0.61</v>
      </c>
      <c r="EM549" s="4">
        <v>11.2</v>
      </c>
      <c r="EO549" s="4">
        <v>4.2699999999999996</v>
      </c>
      <c r="EP549" s="4">
        <v>0.93</v>
      </c>
      <c r="FP549" s="1" t="s">
        <v>4922</v>
      </c>
    </row>
    <row r="550" spans="1:172" x14ac:dyDescent="0.35">
      <c r="A550" s="1" t="s">
        <v>4919</v>
      </c>
      <c r="E550" s="55">
        <v>40.679074</v>
      </c>
      <c r="F550" s="55">
        <v>40.679074</v>
      </c>
      <c r="G550" s="55">
        <v>120.63412</v>
      </c>
      <c r="H550" s="55">
        <v>120.63412</v>
      </c>
      <c r="L550" s="1" t="s">
        <v>4972</v>
      </c>
      <c r="M550" s="1" t="s">
        <v>4689</v>
      </c>
      <c r="Q550" s="58">
        <v>155</v>
      </c>
      <c r="AB550" s="50">
        <v>60.53</v>
      </c>
      <c r="AC550" s="50">
        <v>0.79</v>
      </c>
      <c r="AE550" s="50">
        <v>16.77</v>
      </c>
      <c r="AI550" s="4">
        <v>7.91</v>
      </c>
      <c r="AJ550" s="4">
        <v>3.55</v>
      </c>
      <c r="AK550" s="4">
        <v>2.0099999999999998</v>
      </c>
      <c r="AL550" s="4">
        <v>0.12</v>
      </c>
      <c r="AN550" s="4">
        <v>2.2000000000000002</v>
      </c>
      <c r="AO550" s="4">
        <v>4.5999999999999996</v>
      </c>
      <c r="AP550" s="4">
        <v>0.41</v>
      </c>
      <c r="BF550" s="4">
        <v>1.8</v>
      </c>
      <c r="CH550" s="4">
        <v>9.75</v>
      </c>
      <c r="CK550" s="4">
        <v>31.69</v>
      </c>
      <c r="CO550" s="4">
        <v>15.2</v>
      </c>
      <c r="CR550" s="4">
        <v>22.96</v>
      </c>
      <c r="CW550" s="4">
        <v>53.33</v>
      </c>
      <c r="CX550" s="4">
        <v>1318</v>
      </c>
      <c r="CY550" s="4">
        <v>16.43</v>
      </c>
      <c r="CZ550" s="4">
        <v>160.16</v>
      </c>
      <c r="DA550" s="4">
        <v>11.03</v>
      </c>
      <c r="DM550" s="4">
        <v>50.72</v>
      </c>
      <c r="DN550" s="4">
        <v>649.99</v>
      </c>
      <c r="DO550" s="4">
        <v>40.950000000000003</v>
      </c>
      <c r="DP550" s="4">
        <v>71.319999999999993</v>
      </c>
      <c r="DQ550" s="4">
        <v>12.27</v>
      </c>
      <c r="DR550" s="4">
        <v>45.98</v>
      </c>
      <c r="DS550" s="4">
        <v>8.17</v>
      </c>
      <c r="DT550" s="4">
        <v>2.57</v>
      </c>
      <c r="DU550" s="4">
        <v>6.94</v>
      </c>
      <c r="DV550" s="4">
        <v>0.86</v>
      </c>
      <c r="DW550" s="4">
        <v>4.0599999999999996</v>
      </c>
      <c r="DX550" s="4">
        <v>0.66</v>
      </c>
      <c r="DY550" s="4">
        <v>1.78</v>
      </c>
      <c r="DZ550" s="4">
        <v>0.21</v>
      </c>
      <c r="EA550" s="4">
        <v>1.23</v>
      </c>
      <c r="EB550" s="4">
        <v>0.18</v>
      </c>
      <c r="EC550" s="4">
        <v>6.22</v>
      </c>
      <c r="ED550" s="4">
        <v>0.7</v>
      </c>
      <c r="EM550" s="4">
        <v>16.89</v>
      </c>
      <c r="EO550" s="4">
        <v>3.92</v>
      </c>
      <c r="EP550" s="4">
        <v>0.95</v>
      </c>
      <c r="FP550" s="1" t="s">
        <v>4922</v>
      </c>
    </row>
    <row r="551" spans="1:172" x14ac:dyDescent="0.35">
      <c r="A551" s="1" t="s">
        <v>4919</v>
      </c>
      <c r="E551" s="55">
        <v>40.679074</v>
      </c>
      <c r="F551" s="55">
        <v>40.679074</v>
      </c>
      <c r="G551" s="55">
        <v>120.63412</v>
      </c>
      <c r="H551" s="55">
        <v>120.63412</v>
      </c>
      <c r="L551" s="1" t="s">
        <v>4973</v>
      </c>
      <c r="M551" s="1" t="s">
        <v>4689</v>
      </c>
      <c r="Q551" s="58">
        <v>155</v>
      </c>
      <c r="AB551" s="50">
        <v>59.69</v>
      </c>
      <c r="AC551" s="50">
        <v>0.82</v>
      </c>
      <c r="AE551" s="50">
        <v>16.809999999999999</v>
      </c>
      <c r="AI551" s="4">
        <v>6.98</v>
      </c>
      <c r="AJ551" s="4">
        <v>4.57</v>
      </c>
      <c r="AK551" s="4">
        <v>2.44</v>
      </c>
      <c r="AL551" s="4">
        <v>0.12</v>
      </c>
      <c r="AN551" s="4">
        <v>3.65</v>
      </c>
      <c r="AO551" s="4">
        <v>3.81</v>
      </c>
      <c r="AP551" s="4">
        <v>0.35</v>
      </c>
      <c r="BF551" s="4">
        <v>0.94</v>
      </c>
      <c r="CH551" s="4">
        <v>14.2</v>
      </c>
      <c r="CJ551" s="4">
        <v>114.64</v>
      </c>
      <c r="CK551" s="4">
        <v>14.34</v>
      </c>
      <c r="CN551" s="4">
        <v>16.68</v>
      </c>
      <c r="CO551" s="4">
        <v>7.77</v>
      </c>
      <c r="CR551" s="4">
        <v>19.600000000000001</v>
      </c>
      <c r="CW551" s="4">
        <v>83.92</v>
      </c>
      <c r="CX551" s="4">
        <v>929.72</v>
      </c>
      <c r="CY551" s="4">
        <v>12.83</v>
      </c>
      <c r="CZ551" s="4">
        <v>171.7</v>
      </c>
      <c r="DA551" s="4">
        <v>9.0500000000000007</v>
      </c>
      <c r="DM551" s="4">
        <v>2.23</v>
      </c>
      <c r="DN551" s="4">
        <v>1032.6099999999999</v>
      </c>
      <c r="DO551" s="4">
        <v>27.76</v>
      </c>
      <c r="DP551" s="4">
        <v>64.72</v>
      </c>
      <c r="DQ551" s="4">
        <v>8.9</v>
      </c>
      <c r="DR551" s="4">
        <v>32.200000000000003</v>
      </c>
      <c r="DS551" s="4">
        <v>5.61</v>
      </c>
      <c r="DT551" s="4">
        <v>1.65</v>
      </c>
      <c r="DU551" s="4">
        <v>4.47</v>
      </c>
      <c r="DV551" s="4">
        <v>0.56000000000000005</v>
      </c>
      <c r="DW551" s="4">
        <v>2.81</v>
      </c>
      <c r="DX551" s="4">
        <v>0.51</v>
      </c>
      <c r="DY551" s="4">
        <v>1.44</v>
      </c>
      <c r="DZ551" s="4">
        <v>0.2</v>
      </c>
      <c r="EA551" s="4">
        <v>1.3</v>
      </c>
      <c r="EB551" s="4">
        <v>0.18</v>
      </c>
      <c r="EC551" s="4">
        <v>5.47</v>
      </c>
      <c r="ED551" s="4">
        <v>0.59</v>
      </c>
      <c r="EM551" s="4">
        <v>11.38</v>
      </c>
      <c r="EO551" s="4">
        <v>5.93</v>
      </c>
      <c r="EP551" s="4">
        <v>0.99</v>
      </c>
      <c r="FP551" s="1" t="s">
        <v>4922</v>
      </c>
    </row>
    <row r="552" spans="1:172" x14ac:dyDescent="0.35">
      <c r="A552" s="1" t="s">
        <v>4919</v>
      </c>
      <c r="E552" s="55">
        <v>40.679074</v>
      </c>
      <c r="F552" s="55">
        <v>40.679074</v>
      </c>
      <c r="G552" s="55">
        <v>120.63412</v>
      </c>
      <c r="H552" s="55">
        <v>120.63412</v>
      </c>
      <c r="L552" s="1" t="s">
        <v>4974</v>
      </c>
      <c r="M552" s="1" t="s">
        <v>4689</v>
      </c>
      <c r="Q552" s="58">
        <v>155</v>
      </c>
      <c r="AB552" s="50">
        <v>57.73</v>
      </c>
      <c r="AC552" s="50">
        <v>0.99</v>
      </c>
      <c r="AE552" s="50">
        <v>16.920000000000002</v>
      </c>
      <c r="AI552" s="4">
        <v>8.27</v>
      </c>
      <c r="AJ552" s="4">
        <v>3.76</v>
      </c>
      <c r="AK552" s="4">
        <v>2.41</v>
      </c>
      <c r="AL552" s="4">
        <v>0.09</v>
      </c>
      <c r="AN552" s="4">
        <v>2.98</v>
      </c>
      <c r="AO552" s="4">
        <v>5.07</v>
      </c>
      <c r="AP552" s="4">
        <v>0.47</v>
      </c>
      <c r="BF552" s="4">
        <v>2.04</v>
      </c>
      <c r="CH552" s="4">
        <v>11.62</v>
      </c>
      <c r="CK552" s="4">
        <v>45.45</v>
      </c>
      <c r="CO552" s="4">
        <v>21.76</v>
      </c>
      <c r="CR552" s="4">
        <v>23.81</v>
      </c>
      <c r="CW552" s="4">
        <v>42.95</v>
      </c>
      <c r="CX552" s="4">
        <v>1408</v>
      </c>
      <c r="CY552" s="4">
        <v>7.97</v>
      </c>
      <c r="CZ552" s="4">
        <v>187.18</v>
      </c>
      <c r="DA552" s="4">
        <v>13.39</v>
      </c>
      <c r="DM552" s="4">
        <v>40.619999999999997</v>
      </c>
      <c r="DN552" s="4">
        <v>1443.71</v>
      </c>
      <c r="DO552" s="4">
        <v>37.07</v>
      </c>
      <c r="DP552" s="4">
        <v>82.71</v>
      </c>
      <c r="DQ552" s="4">
        <v>10.87</v>
      </c>
      <c r="DR552" s="4">
        <v>38.299999999999997</v>
      </c>
      <c r="DS552" s="4">
        <v>6.43</v>
      </c>
      <c r="DT552" s="4">
        <v>1.91</v>
      </c>
      <c r="DU552" s="4">
        <v>5.22</v>
      </c>
      <c r="DV552" s="4">
        <v>0.54</v>
      </c>
      <c r="DW552" s="4">
        <v>2.34</v>
      </c>
      <c r="DX552" s="4">
        <v>0.38</v>
      </c>
      <c r="DY552" s="4">
        <v>0.96</v>
      </c>
      <c r="DZ552" s="4">
        <v>0.11</v>
      </c>
      <c r="EA552" s="4">
        <v>0.57999999999999996</v>
      </c>
      <c r="EB552" s="4">
        <v>0.08</v>
      </c>
      <c r="EC552" s="4">
        <v>5.51</v>
      </c>
      <c r="ED552" s="4">
        <v>0.66</v>
      </c>
      <c r="EM552" s="4">
        <v>14.51</v>
      </c>
      <c r="EO552" s="4">
        <v>2.13</v>
      </c>
      <c r="EP552" s="4">
        <v>0.5</v>
      </c>
      <c r="FP552" s="1" t="s">
        <v>4922</v>
      </c>
    </row>
    <row r="553" spans="1:172" x14ac:dyDescent="0.35">
      <c r="A553" s="1" t="s">
        <v>4919</v>
      </c>
      <c r="E553" s="55">
        <v>40.679074</v>
      </c>
      <c r="F553" s="55">
        <v>40.679074</v>
      </c>
      <c r="G553" s="55">
        <v>120.63412</v>
      </c>
      <c r="H553" s="55">
        <v>120.63412</v>
      </c>
      <c r="L553" s="1" t="s">
        <v>4975</v>
      </c>
      <c r="M553" s="1" t="s">
        <v>4934</v>
      </c>
      <c r="Q553" s="58">
        <v>155</v>
      </c>
      <c r="AB553" s="50">
        <v>63.01</v>
      </c>
      <c r="AC553" s="50">
        <v>0.63</v>
      </c>
      <c r="AE553" s="50">
        <v>15.16</v>
      </c>
      <c r="AI553" s="4">
        <v>4.6100000000000003</v>
      </c>
      <c r="AJ553" s="4">
        <v>3.34</v>
      </c>
      <c r="AK553" s="4">
        <v>1.62</v>
      </c>
      <c r="AL553" s="4">
        <v>0.06</v>
      </c>
      <c r="AN553" s="4">
        <v>4.51</v>
      </c>
      <c r="AO553" s="4">
        <v>4.03</v>
      </c>
      <c r="AP553" s="4">
        <v>0.25</v>
      </c>
      <c r="BF553" s="4">
        <v>2.37</v>
      </c>
      <c r="CH553" s="4">
        <v>8.39</v>
      </c>
      <c r="CK553" s="4">
        <v>19.52</v>
      </c>
      <c r="CO553" s="4">
        <v>10.56</v>
      </c>
      <c r="CR553" s="4">
        <v>20.22</v>
      </c>
      <c r="CW553" s="4">
        <v>128.5</v>
      </c>
      <c r="CX553" s="4">
        <v>1080</v>
      </c>
      <c r="CY553" s="4">
        <v>9.4</v>
      </c>
      <c r="CZ553" s="4">
        <v>172.78</v>
      </c>
      <c r="DA553" s="4">
        <v>12.52</v>
      </c>
      <c r="DM553" s="4">
        <v>34.200000000000003</v>
      </c>
      <c r="DN553" s="4">
        <v>1125.03</v>
      </c>
      <c r="DO553" s="4">
        <v>31.87</v>
      </c>
      <c r="DP553" s="4">
        <v>72.2</v>
      </c>
      <c r="DQ553" s="4">
        <v>9.33</v>
      </c>
      <c r="DR553" s="4">
        <v>31.83</v>
      </c>
      <c r="DS553" s="4">
        <v>5.4</v>
      </c>
      <c r="DT553" s="4">
        <v>1.4</v>
      </c>
      <c r="DU553" s="4">
        <v>4.63</v>
      </c>
      <c r="DV553" s="4">
        <v>0.52</v>
      </c>
      <c r="DW553" s="4">
        <v>2.37</v>
      </c>
      <c r="DX553" s="4">
        <v>0.41</v>
      </c>
      <c r="DY553" s="4">
        <v>1.17</v>
      </c>
      <c r="DZ553" s="4">
        <v>0.16</v>
      </c>
      <c r="EA553" s="4">
        <v>1.04</v>
      </c>
      <c r="EB553" s="4">
        <v>0.15</v>
      </c>
      <c r="EC553" s="4">
        <v>6.79</v>
      </c>
      <c r="ED553" s="4">
        <v>0.9</v>
      </c>
      <c r="EM553" s="4">
        <v>39.67</v>
      </c>
      <c r="EO553" s="4">
        <v>9.0399999999999991</v>
      </c>
      <c r="EP553" s="4">
        <v>2.42</v>
      </c>
      <c r="FP553" s="1" t="s">
        <v>4922</v>
      </c>
    </row>
    <row r="554" spans="1:172" x14ac:dyDescent="0.35">
      <c r="A554" s="1" t="s">
        <v>4919</v>
      </c>
      <c r="E554" s="55">
        <v>40.679074</v>
      </c>
      <c r="F554" s="55">
        <v>40.679074</v>
      </c>
      <c r="G554" s="55">
        <v>120.63412</v>
      </c>
      <c r="H554" s="55">
        <v>120.63412</v>
      </c>
      <c r="L554" s="1" t="s">
        <v>4976</v>
      </c>
      <c r="M554" s="1" t="s">
        <v>4689</v>
      </c>
      <c r="Q554" s="58">
        <v>155</v>
      </c>
      <c r="AB554" s="50">
        <v>56.75</v>
      </c>
      <c r="AC554" s="50">
        <v>0.91</v>
      </c>
      <c r="AE554" s="50">
        <v>17.95</v>
      </c>
      <c r="AI554" s="4">
        <v>7.92</v>
      </c>
      <c r="AJ554" s="4">
        <v>5.0599999999999996</v>
      </c>
      <c r="AK554" s="4">
        <v>3.14</v>
      </c>
      <c r="AL554" s="4">
        <v>0.09</v>
      </c>
      <c r="AN554" s="4">
        <v>1.55</v>
      </c>
      <c r="AO554" s="4">
        <v>4.4000000000000004</v>
      </c>
      <c r="AP554" s="4">
        <v>0.35</v>
      </c>
      <c r="BF554" s="4">
        <v>2.16</v>
      </c>
      <c r="CH554" s="4">
        <v>13.51</v>
      </c>
      <c r="CK554" s="4">
        <v>41.32</v>
      </c>
      <c r="CO554" s="4">
        <v>25.75</v>
      </c>
      <c r="CR554" s="4">
        <v>23.76</v>
      </c>
      <c r="CW554" s="4">
        <v>55.46</v>
      </c>
      <c r="CX554" s="4">
        <v>1400</v>
      </c>
      <c r="CY554" s="4">
        <v>11.11</v>
      </c>
      <c r="CZ554" s="4">
        <v>168.94</v>
      </c>
      <c r="DA554" s="4">
        <v>11.66</v>
      </c>
      <c r="DM554" s="4">
        <v>37.89</v>
      </c>
      <c r="DN554" s="4">
        <v>1024.3699999999999</v>
      </c>
      <c r="DO554" s="4">
        <v>35.020000000000003</v>
      </c>
      <c r="DP554" s="4">
        <v>79.09</v>
      </c>
      <c r="DQ554" s="4">
        <v>10.11</v>
      </c>
      <c r="DR554" s="4">
        <v>37.630000000000003</v>
      </c>
      <c r="DS554" s="4">
        <v>6.95</v>
      </c>
      <c r="DT554" s="4">
        <v>2.0499999999999998</v>
      </c>
      <c r="DU554" s="4">
        <v>5.69</v>
      </c>
      <c r="DV554" s="4">
        <v>0.68</v>
      </c>
      <c r="DW554" s="4">
        <v>3.14</v>
      </c>
      <c r="DX554" s="4">
        <v>0.54</v>
      </c>
      <c r="DY554" s="4">
        <v>1.36</v>
      </c>
      <c r="DZ554" s="4">
        <v>0.17</v>
      </c>
      <c r="EA554" s="4">
        <v>1.07</v>
      </c>
      <c r="EB554" s="4">
        <v>0.14000000000000001</v>
      </c>
      <c r="EC554" s="4">
        <v>5.58</v>
      </c>
      <c r="ED554" s="4">
        <v>0.71</v>
      </c>
      <c r="EM554" s="4">
        <v>14.48</v>
      </c>
      <c r="EO554" s="4">
        <v>3.16</v>
      </c>
      <c r="EP554" s="4">
        <v>0.62</v>
      </c>
      <c r="FP554" s="1" t="s">
        <v>4922</v>
      </c>
    </row>
    <row r="555" spans="1:172" x14ac:dyDescent="0.35">
      <c r="A555" s="1" t="s">
        <v>4919</v>
      </c>
      <c r="E555" s="55">
        <v>40.679074</v>
      </c>
      <c r="F555" s="55">
        <v>40.679074</v>
      </c>
      <c r="G555" s="55">
        <v>120.63412</v>
      </c>
      <c r="H555" s="55">
        <v>120.63412</v>
      </c>
      <c r="L555" s="1" t="s">
        <v>4977</v>
      </c>
      <c r="M555" s="1" t="s">
        <v>4689</v>
      </c>
      <c r="Q555" s="58">
        <v>155</v>
      </c>
      <c r="AB555" s="50">
        <v>56.31</v>
      </c>
      <c r="AC555" s="50">
        <v>1.02</v>
      </c>
      <c r="AE555" s="50">
        <v>17.62</v>
      </c>
      <c r="AI555" s="4">
        <v>9.84</v>
      </c>
      <c r="AJ555" s="4">
        <v>4.4800000000000004</v>
      </c>
      <c r="AK555" s="4">
        <v>2.0299999999999998</v>
      </c>
      <c r="AL555" s="4">
        <v>0.12</v>
      </c>
      <c r="AN555" s="4">
        <v>2.06</v>
      </c>
      <c r="AO555" s="4">
        <v>3.7</v>
      </c>
      <c r="AP555" s="4">
        <v>0.51</v>
      </c>
      <c r="BF555" s="4">
        <v>2.88</v>
      </c>
      <c r="CH555" s="4">
        <v>13.34</v>
      </c>
      <c r="CK555" s="4">
        <v>12.43</v>
      </c>
      <c r="CO555" s="4">
        <v>8.4</v>
      </c>
      <c r="CR555" s="4">
        <v>22.32</v>
      </c>
      <c r="CW555" s="4">
        <v>50.31</v>
      </c>
      <c r="CX555" s="4">
        <v>1348</v>
      </c>
      <c r="CY555" s="4">
        <v>10.7</v>
      </c>
      <c r="CZ555" s="4">
        <v>188.22</v>
      </c>
      <c r="DA555" s="4">
        <v>12.4</v>
      </c>
      <c r="DM555" s="4">
        <v>39.42</v>
      </c>
      <c r="DN555" s="4">
        <v>1272.6600000000001</v>
      </c>
      <c r="DO555" s="4">
        <v>23.06</v>
      </c>
      <c r="DP555" s="4">
        <v>59.57</v>
      </c>
      <c r="DQ555" s="4">
        <v>8.4499999999999993</v>
      </c>
      <c r="DR555" s="4">
        <v>32.99</v>
      </c>
      <c r="DS555" s="4">
        <v>6.41</v>
      </c>
      <c r="DT555" s="4">
        <v>2.0299999999999998</v>
      </c>
      <c r="DU555" s="4">
        <v>5.34</v>
      </c>
      <c r="DV555" s="4">
        <v>0.68</v>
      </c>
      <c r="DW555" s="4">
        <v>3.23</v>
      </c>
      <c r="DX555" s="4">
        <v>0.48</v>
      </c>
      <c r="DY555" s="4">
        <v>1.23</v>
      </c>
      <c r="DZ555" s="4">
        <v>0.15</v>
      </c>
      <c r="EA555" s="4">
        <v>0.86</v>
      </c>
      <c r="EB555" s="4">
        <v>0.12</v>
      </c>
      <c r="EC555" s="4">
        <v>6.08</v>
      </c>
      <c r="ED555" s="4">
        <v>0.86</v>
      </c>
      <c r="EM555" s="4">
        <v>9.4700000000000006</v>
      </c>
      <c r="EO555" s="4">
        <v>2.08</v>
      </c>
      <c r="EP555" s="4">
        <v>0.36</v>
      </c>
      <c r="FP555" s="1" t="s">
        <v>4922</v>
      </c>
    </row>
    <row r="556" spans="1:172" x14ac:dyDescent="0.35">
      <c r="A556" s="1" t="s">
        <v>4919</v>
      </c>
      <c r="E556" s="56">
        <v>40.701111111111111</v>
      </c>
      <c r="F556" s="56">
        <v>40.701111111111111</v>
      </c>
      <c r="G556" s="56">
        <v>120.75472222222223</v>
      </c>
      <c r="H556" s="56">
        <v>120.75472222222223</v>
      </c>
      <c r="L556" s="1" t="s">
        <v>4978</v>
      </c>
      <c r="M556" s="1" t="s">
        <v>4689</v>
      </c>
      <c r="Q556" s="54">
        <v>157</v>
      </c>
      <c r="AB556" s="50">
        <v>59.62</v>
      </c>
      <c r="AC556" s="50">
        <v>0.79</v>
      </c>
      <c r="AE556" s="50">
        <v>17.309999999999999</v>
      </c>
      <c r="AI556" s="4">
        <v>8.1999999999999993</v>
      </c>
      <c r="AJ556" s="4">
        <v>2.16</v>
      </c>
      <c r="AK556" s="4">
        <v>2.31</v>
      </c>
      <c r="AL556" s="4">
        <v>0.08</v>
      </c>
      <c r="AN556" s="4">
        <v>3.21</v>
      </c>
      <c r="AO556" s="4">
        <v>4.45</v>
      </c>
      <c r="AP556" s="4">
        <v>0.37</v>
      </c>
      <c r="BF556" s="4">
        <v>2.93</v>
      </c>
      <c r="CH556" s="4">
        <v>9.02</v>
      </c>
      <c r="CK556" s="4">
        <v>23.69</v>
      </c>
      <c r="CO556" s="4">
        <v>13.69</v>
      </c>
      <c r="CR556" s="4">
        <v>21.4</v>
      </c>
      <c r="CW556" s="4">
        <v>60.49</v>
      </c>
      <c r="CX556" s="4">
        <v>1115</v>
      </c>
      <c r="CY556" s="4">
        <v>7.3</v>
      </c>
      <c r="CZ556" s="4">
        <v>166.04</v>
      </c>
      <c r="DA556" s="4">
        <v>10.91</v>
      </c>
      <c r="DM556" s="4">
        <v>31.81</v>
      </c>
      <c r="DN556" s="4">
        <v>1183.23</v>
      </c>
      <c r="DO556" s="4">
        <v>17.53</v>
      </c>
      <c r="DP556" s="4">
        <v>45.78</v>
      </c>
      <c r="DQ556" s="4">
        <v>7</v>
      </c>
      <c r="DR556" s="4">
        <v>27.61</v>
      </c>
      <c r="DS556" s="4">
        <v>4.8099999999999996</v>
      </c>
      <c r="DT556" s="4">
        <v>1.36</v>
      </c>
      <c r="DU556" s="4">
        <v>3.84</v>
      </c>
      <c r="DV556" s="4">
        <v>0.5</v>
      </c>
      <c r="DW556" s="4">
        <v>2.11</v>
      </c>
      <c r="DX556" s="4">
        <v>0.37</v>
      </c>
      <c r="DY556" s="4">
        <v>0.87</v>
      </c>
      <c r="DZ556" s="4">
        <v>0.09</v>
      </c>
      <c r="EA556" s="4">
        <v>0.57999999999999996</v>
      </c>
      <c r="EB556" s="4">
        <v>0.08</v>
      </c>
      <c r="EC556" s="4">
        <v>5.36</v>
      </c>
      <c r="ED556" s="4">
        <v>0.65</v>
      </c>
      <c r="EM556" s="4">
        <v>47.08</v>
      </c>
      <c r="EO556" s="4">
        <v>1.88</v>
      </c>
      <c r="EP556" s="4">
        <v>0.63</v>
      </c>
      <c r="FP556" s="1" t="s">
        <v>4922</v>
      </c>
    </row>
    <row r="557" spans="1:172" x14ac:dyDescent="0.35">
      <c r="A557" s="1" t="s">
        <v>4919</v>
      </c>
      <c r="E557" s="55">
        <v>40.679074</v>
      </c>
      <c r="F557" s="55">
        <v>40.679074</v>
      </c>
      <c r="G557" s="55">
        <v>120.63412</v>
      </c>
      <c r="H557" s="55">
        <v>120.63412</v>
      </c>
      <c r="L557" s="1" t="s">
        <v>4979</v>
      </c>
      <c r="M557" s="1" t="s">
        <v>390</v>
      </c>
      <c r="Q557" s="58">
        <v>155</v>
      </c>
      <c r="AB557" s="50">
        <v>75.95</v>
      </c>
      <c r="AC557" s="50">
        <v>0.14000000000000001</v>
      </c>
      <c r="AE557" s="50">
        <v>12.85</v>
      </c>
      <c r="AI557" s="4">
        <v>0.97</v>
      </c>
      <c r="AJ557" s="4">
        <v>0.52</v>
      </c>
      <c r="AK557" s="4">
        <v>0</v>
      </c>
      <c r="AL557" s="4">
        <v>0</v>
      </c>
      <c r="AN557" s="4">
        <v>5.29</v>
      </c>
      <c r="AO557" s="4">
        <v>3.65</v>
      </c>
      <c r="AP557" s="4">
        <v>0.02</v>
      </c>
      <c r="BF557" s="4">
        <v>0.67</v>
      </c>
      <c r="CH557" s="4">
        <v>1.69</v>
      </c>
      <c r="CJ557" s="4">
        <v>11.99</v>
      </c>
      <c r="CK557" s="4">
        <v>4.8899999999999997</v>
      </c>
      <c r="CN557" s="4">
        <v>0.79</v>
      </c>
      <c r="CO557" s="4">
        <v>1.76</v>
      </c>
      <c r="CR557" s="4">
        <v>16.04</v>
      </c>
      <c r="CW557" s="4">
        <v>167.66</v>
      </c>
      <c r="CX557" s="4">
        <v>94.32</v>
      </c>
      <c r="CY557" s="4">
        <v>6.28</v>
      </c>
      <c r="CZ557" s="4">
        <v>97.45</v>
      </c>
      <c r="DA557" s="4">
        <v>14.32</v>
      </c>
      <c r="DM557" s="4">
        <v>1.62</v>
      </c>
      <c r="DN557" s="4">
        <v>606.27</v>
      </c>
      <c r="DO557" s="4">
        <v>25.49</v>
      </c>
      <c r="DP557" s="4">
        <v>55.12</v>
      </c>
      <c r="DQ557" s="4">
        <v>5.0999999999999996</v>
      </c>
      <c r="DR557" s="4">
        <v>15.67</v>
      </c>
      <c r="DS557" s="4">
        <v>2.2000000000000002</v>
      </c>
      <c r="DT557" s="4">
        <v>0.44</v>
      </c>
      <c r="DU557" s="4">
        <v>2.08</v>
      </c>
      <c r="DV557" s="4">
        <v>0.24</v>
      </c>
      <c r="DW557" s="4">
        <v>1.23</v>
      </c>
      <c r="DX557" s="4">
        <v>0.25</v>
      </c>
      <c r="DY557" s="4">
        <v>0.81</v>
      </c>
      <c r="DZ557" s="4">
        <v>0.14000000000000001</v>
      </c>
      <c r="EA557" s="4">
        <v>1.03</v>
      </c>
      <c r="EB557" s="4">
        <v>0.16</v>
      </c>
      <c r="EC557" s="4">
        <v>4.25</v>
      </c>
      <c r="ED557" s="4">
        <v>1.19</v>
      </c>
      <c r="EM557" s="4">
        <v>15.84</v>
      </c>
      <c r="EO557" s="4">
        <v>12.69</v>
      </c>
      <c r="EP557" s="4">
        <v>1.26</v>
      </c>
      <c r="FP557" s="1" t="s">
        <v>4922</v>
      </c>
    </row>
    <row r="558" spans="1:172" x14ac:dyDescent="0.35">
      <c r="A558" s="1" t="s">
        <v>4919</v>
      </c>
      <c r="E558" s="55">
        <v>40.679074</v>
      </c>
      <c r="F558" s="55">
        <v>40.679074</v>
      </c>
      <c r="G558" s="55">
        <v>120.63412</v>
      </c>
      <c r="H558" s="55">
        <v>120.63412</v>
      </c>
      <c r="L558" s="1" t="s">
        <v>4980</v>
      </c>
      <c r="M558" s="1" t="s">
        <v>390</v>
      </c>
      <c r="Q558" s="58">
        <v>155</v>
      </c>
      <c r="AB558" s="50">
        <v>75.53</v>
      </c>
      <c r="AC558" s="50">
        <v>0.14000000000000001</v>
      </c>
      <c r="AE558" s="50">
        <v>12.92</v>
      </c>
      <c r="AI558" s="4">
        <v>1.45</v>
      </c>
      <c r="AJ558" s="4">
        <v>0.51</v>
      </c>
      <c r="AK558" s="4">
        <v>0</v>
      </c>
      <c r="AL558" s="4">
        <v>0.03</v>
      </c>
      <c r="AN558" s="4">
        <v>5.31</v>
      </c>
      <c r="AO558" s="4">
        <v>3.64</v>
      </c>
      <c r="AP558" s="4">
        <v>0.02</v>
      </c>
      <c r="BF558" s="4">
        <v>0.72</v>
      </c>
      <c r="CH558" s="4">
        <v>1.44</v>
      </c>
      <c r="CJ558" s="4">
        <v>13.84</v>
      </c>
      <c r="CK558" s="4">
        <v>5.29</v>
      </c>
      <c r="CN558" s="4">
        <v>1.1399999999999999</v>
      </c>
      <c r="CO558" s="4">
        <v>3.33</v>
      </c>
      <c r="CR558" s="4">
        <v>15.59</v>
      </c>
      <c r="CW558" s="4">
        <v>170.61</v>
      </c>
      <c r="CX558" s="4">
        <v>95.12</v>
      </c>
      <c r="CY558" s="4">
        <v>3.67</v>
      </c>
      <c r="CZ558" s="4">
        <v>99.51</v>
      </c>
      <c r="DA558" s="4">
        <v>14.38</v>
      </c>
      <c r="DM558" s="4">
        <v>1.94</v>
      </c>
      <c r="DN558" s="4">
        <v>594.41</v>
      </c>
      <c r="DO558" s="4">
        <v>11.98</v>
      </c>
      <c r="DP558" s="4">
        <v>31.77</v>
      </c>
      <c r="DQ558" s="4">
        <v>2.36</v>
      </c>
      <c r="DR558" s="4">
        <v>7.14</v>
      </c>
      <c r="DS558" s="4">
        <v>1.05</v>
      </c>
      <c r="DT558" s="4">
        <v>0.28999999999999998</v>
      </c>
      <c r="DU558" s="4">
        <v>0.97</v>
      </c>
      <c r="DV558" s="4">
        <v>0.11</v>
      </c>
      <c r="DW558" s="4">
        <v>0.68</v>
      </c>
      <c r="DX558" s="4">
        <v>0.15</v>
      </c>
      <c r="DY558" s="4">
        <v>0.54</v>
      </c>
      <c r="DZ558" s="4">
        <v>0.11</v>
      </c>
      <c r="EA558" s="4">
        <v>0.83</v>
      </c>
      <c r="EB558" s="4">
        <v>0.12</v>
      </c>
      <c r="EC558" s="4">
        <v>4.7699999999999996</v>
      </c>
      <c r="ED558" s="4">
        <v>1.1599999999999999</v>
      </c>
      <c r="EM558" s="4">
        <v>14.72</v>
      </c>
      <c r="EO558" s="4">
        <v>11.82</v>
      </c>
      <c r="EP558" s="4">
        <v>1.68</v>
      </c>
      <c r="FP558" s="1" t="s">
        <v>4922</v>
      </c>
    </row>
    <row r="559" spans="1:172" x14ac:dyDescent="0.35">
      <c r="A559" s="1" t="s">
        <v>4919</v>
      </c>
      <c r="E559" s="55">
        <v>40.679074</v>
      </c>
      <c r="F559" s="55">
        <v>40.679074</v>
      </c>
      <c r="G559" s="55">
        <v>120.63412</v>
      </c>
      <c r="H559" s="55">
        <v>120.63412</v>
      </c>
      <c r="L559" s="1" t="s">
        <v>4981</v>
      </c>
      <c r="M559" s="1" t="s">
        <v>390</v>
      </c>
      <c r="Q559" s="58">
        <v>155</v>
      </c>
      <c r="AB559" s="50">
        <v>76.010000000000005</v>
      </c>
      <c r="AC559" s="50">
        <v>0.14000000000000001</v>
      </c>
      <c r="AE559" s="50">
        <v>12.84</v>
      </c>
      <c r="AI559" s="4">
        <v>1.02</v>
      </c>
      <c r="AJ559" s="4">
        <v>0.55000000000000004</v>
      </c>
      <c r="AK559" s="4">
        <v>0</v>
      </c>
      <c r="AL559" s="4">
        <v>0.04</v>
      </c>
      <c r="AN559" s="4">
        <v>5.36</v>
      </c>
      <c r="AO559" s="4">
        <v>3.5</v>
      </c>
      <c r="AP559" s="4">
        <v>0.02</v>
      </c>
      <c r="BF559" s="4">
        <v>0.56000000000000005</v>
      </c>
      <c r="CH559" s="4">
        <v>1.63</v>
      </c>
      <c r="CJ559" s="4">
        <v>11.03</v>
      </c>
      <c r="CK559" s="4">
        <v>4.4800000000000004</v>
      </c>
      <c r="CN559" s="4">
        <v>0.93</v>
      </c>
      <c r="CO559" s="4">
        <v>2.61</v>
      </c>
      <c r="CR559" s="4">
        <v>15.66</v>
      </c>
      <c r="CW559" s="4">
        <v>174.84</v>
      </c>
      <c r="CX559" s="4">
        <v>95.09</v>
      </c>
      <c r="CY559" s="4">
        <v>5.4</v>
      </c>
      <c r="CZ559" s="4">
        <v>98.31</v>
      </c>
      <c r="DA559" s="4">
        <v>14.54</v>
      </c>
      <c r="DM559" s="4">
        <v>2.16</v>
      </c>
      <c r="DN559" s="4">
        <v>537.29</v>
      </c>
      <c r="DO559" s="4">
        <v>22.46</v>
      </c>
      <c r="DP559" s="4">
        <v>64.84</v>
      </c>
      <c r="DQ559" s="4">
        <v>4.46</v>
      </c>
      <c r="DR559" s="4">
        <v>13.78</v>
      </c>
      <c r="DS559" s="4">
        <v>2.0499999999999998</v>
      </c>
      <c r="DT559" s="4">
        <v>0.42</v>
      </c>
      <c r="DU559" s="4">
        <v>1.98</v>
      </c>
      <c r="DV559" s="4">
        <v>0.22</v>
      </c>
      <c r="DW559" s="4">
        <v>1.0900000000000001</v>
      </c>
      <c r="DX559" s="4">
        <v>0.22</v>
      </c>
      <c r="DY559" s="4">
        <v>0.73</v>
      </c>
      <c r="DZ559" s="4">
        <v>0.13</v>
      </c>
      <c r="EA559" s="4">
        <v>0.94</v>
      </c>
      <c r="EB559" s="4">
        <v>0.15</v>
      </c>
      <c r="EC559" s="4">
        <v>6.25</v>
      </c>
      <c r="ED559" s="4">
        <v>1.31</v>
      </c>
      <c r="EM559" s="4">
        <v>26.22</v>
      </c>
      <c r="EO559" s="4">
        <v>12.94</v>
      </c>
      <c r="EP559" s="4">
        <v>1.54</v>
      </c>
      <c r="FP559" s="1" t="s">
        <v>4922</v>
      </c>
    </row>
    <row r="560" spans="1:172" x14ac:dyDescent="0.35">
      <c r="A560" s="1" t="s">
        <v>4919</v>
      </c>
      <c r="E560" s="56">
        <v>40.662222222222219</v>
      </c>
      <c r="F560" s="56">
        <v>40.662222222222219</v>
      </c>
      <c r="G560" s="56">
        <v>120.61916666666666</v>
      </c>
      <c r="H560" s="56">
        <v>120.61916666666666</v>
      </c>
      <c r="L560" s="1" t="s">
        <v>4982</v>
      </c>
      <c r="M560" s="1" t="s">
        <v>390</v>
      </c>
      <c r="Q560" s="54">
        <v>159.6</v>
      </c>
      <c r="AB560" s="50">
        <v>76.099999999999994</v>
      </c>
      <c r="AC560" s="50">
        <v>0.14000000000000001</v>
      </c>
      <c r="AE560" s="50">
        <v>12.86</v>
      </c>
      <c r="AI560" s="4">
        <v>1.2</v>
      </c>
      <c r="AJ560" s="4">
        <v>0.41</v>
      </c>
      <c r="AK560" s="4">
        <v>0</v>
      </c>
      <c r="AL560" s="4">
        <v>0.02</v>
      </c>
      <c r="AN560" s="4">
        <v>5.01</v>
      </c>
      <c r="AO560" s="4">
        <v>3.67</v>
      </c>
      <c r="AP560" s="4">
        <v>0.02</v>
      </c>
      <c r="BF560" s="4">
        <v>0.71</v>
      </c>
      <c r="CH560" s="4">
        <v>1.5</v>
      </c>
      <c r="CJ560" s="4">
        <v>12.64</v>
      </c>
      <c r="CK560" s="4">
        <v>5.79</v>
      </c>
      <c r="CN560" s="4">
        <v>0.55000000000000004</v>
      </c>
      <c r="CO560" s="4">
        <v>1.23</v>
      </c>
      <c r="CR560" s="4">
        <v>13.8</v>
      </c>
      <c r="CW560" s="4">
        <v>156.09</v>
      </c>
      <c r="CX560" s="4">
        <v>153.05000000000001</v>
      </c>
      <c r="CY560" s="4">
        <v>6.27</v>
      </c>
      <c r="CZ560" s="4">
        <v>94.96</v>
      </c>
      <c r="DA560" s="4">
        <v>13.78</v>
      </c>
      <c r="DM560" s="4">
        <v>1.46</v>
      </c>
      <c r="DN560" s="4">
        <v>631.37</v>
      </c>
      <c r="DO560" s="4">
        <v>27.91</v>
      </c>
      <c r="DP560" s="4">
        <v>47.49</v>
      </c>
      <c r="DQ560" s="4">
        <v>5.41</v>
      </c>
      <c r="DR560" s="4">
        <v>16.559999999999999</v>
      </c>
      <c r="DS560" s="4">
        <v>2.44</v>
      </c>
      <c r="DT560" s="4">
        <v>0.46</v>
      </c>
      <c r="DU560" s="4">
        <v>2.2200000000000002</v>
      </c>
      <c r="DV560" s="4">
        <v>0.24</v>
      </c>
      <c r="DW560" s="4">
        <v>1.1599999999999999</v>
      </c>
      <c r="DX560" s="4">
        <v>0.23</v>
      </c>
      <c r="DY560" s="4">
        <v>0.75</v>
      </c>
      <c r="DZ560" s="4">
        <v>0.13</v>
      </c>
      <c r="EA560" s="4">
        <v>0.96</v>
      </c>
      <c r="EB560" s="4">
        <v>0.15</v>
      </c>
      <c r="EC560" s="4">
        <v>5.24</v>
      </c>
      <c r="ED560" s="4">
        <v>1.1599999999999999</v>
      </c>
      <c r="EM560" s="4">
        <v>10.67</v>
      </c>
      <c r="EO560" s="4">
        <v>13.57</v>
      </c>
      <c r="EP560" s="4">
        <v>1.38</v>
      </c>
      <c r="FP560" s="1" t="s">
        <v>4922</v>
      </c>
    </row>
    <row r="561" spans="1:172" x14ac:dyDescent="0.35">
      <c r="A561" s="1" t="s">
        <v>4919</v>
      </c>
      <c r="E561" s="56">
        <v>40.698333333333331</v>
      </c>
      <c r="F561" s="56">
        <v>40.698333333333331</v>
      </c>
      <c r="G561" s="56">
        <v>120.62277777777777</v>
      </c>
      <c r="H561" s="56">
        <v>120.62277777777777</v>
      </c>
      <c r="L561" s="1" t="s">
        <v>4983</v>
      </c>
      <c r="M561" s="1" t="s">
        <v>390</v>
      </c>
      <c r="Q561" s="54">
        <v>157.6</v>
      </c>
      <c r="AB561" s="50">
        <v>75.790000000000006</v>
      </c>
      <c r="AC561" s="50">
        <v>0.14000000000000001</v>
      </c>
      <c r="AE561" s="50">
        <v>12.9</v>
      </c>
      <c r="AI561" s="4">
        <v>1.1499999999999999</v>
      </c>
      <c r="AJ561" s="4">
        <v>0.57999999999999996</v>
      </c>
      <c r="AK561" s="4">
        <v>0</v>
      </c>
      <c r="AL561" s="4">
        <v>0.03</v>
      </c>
      <c r="AN561" s="4">
        <v>5.25</v>
      </c>
      <c r="AO561" s="4">
        <v>3.79</v>
      </c>
      <c r="AP561" s="4">
        <v>0.02</v>
      </c>
      <c r="BF561" s="4">
        <v>0.3</v>
      </c>
      <c r="CH561" s="4">
        <v>1.46</v>
      </c>
      <c r="CJ561" s="4">
        <v>11.67</v>
      </c>
      <c r="CK561" s="4">
        <v>5.98</v>
      </c>
      <c r="CN561" s="4">
        <v>0.73</v>
      </c>
      <c r="CO561" s="4">
        <v>1.61</v>
      </c>
      <c r="CR561" s="4">
        <v>15.46</v>
      </c>
      <c r="CW561" s="4">
        <v>171.53</v>
      </c>
      <c r="CX561" s="4">
        <v>107.18</v>
      </c>
      <c r="CY561" s="4">
        <v>4.37</v>
      </c>
      <c r="CZ561" s="4">
        <v>98.54</v>
      </c>
      <c r="DA561" s="4">
        <v>13.91</v>
      </c>
      <c r="DM561" s="4">
        <v>2.02</v>
      </c>
      <c r="DN561" s="4">
        <v>691.95</v>
      </c>
      <c r="DO561" s="4">
        <v>12.27</v>
      </c>
      <c r="DP561" s="4">
        <v>34.99</v>
      </c>
      <c r="DQ561" s="4">
        <v>2.2400000000000002</v>
      </c>
      <c r="DR561" s="4">
        <v>7</v>
      </c>
      <c r="DS561" s="4">
        <v>1.1100000000000001</v>
      </c>
      <c r="DT561" s="4">
        <v>0.42</v>
      </c>
      <c r="DU561" s="4">
        <v>1.0900000000000001</v>
      </c>
      <c r="DV561" s="4">
        <v>0.14000000000000001</v>
      </c>
      <c r="DW561" s="4">
        <v>0.83</v>
      </c>
      <c r="DX561" s="4">
        <v>0.18</v>
      </c>
      <c r="DY561" s="4">
        <v>0.64</v>
      </c>
      <c r="DZ561" s="4">
        <v>0.13</v>
      </c>
      <c r="EA561" s="4">
        <v>0.93</v>
      </c>
      <c r="EB561" s="4">
        <v>0.13</v>
      </c>
      <c r="EC561" s="4">
        <v>4.41</v>
      </c>
      <c r="ED561" s="4">
        <v>1.37</v>
      </c>
      <c r="EM561" s="4">
        <v>19.510000000000002</v>
      </c>
      <c r="EO561" s="4">
        <v>12.48</v>
      </c>
      <c r="EP561" s="4">
        <v>2.4500000000000002</v>
      </c>
      <c r="FP561" s="1" t="s">
        <v>4922</v>
      </c>
    </row>
    <row r="562" spans="1:172" x14ac:dyDescent="0.35">
      <c r="A562" s="1" t="s">
        <v>4919</v>
      </c>
      <c r="E562" s="56">
        <v>40.657499999999999</v>
      </c>
      <c r="F562" s="56">
        <v>40.657499999999999</v>
      </c>
      <c r="G562" s="56">
        <v>120.55916666666667</v>
      </c>
      <c r="H562" s="56">
        <v>120.55916666666667</v>
      </c>
      <c r="L562" s="1" t="s">
        <v>4984</v>
      </c>
      <c r="M562" s="1" t="s">
        <v>390</v>
      </c>
      <c r="Q562" s="54">
        <v>149</v>
      </c>
      <c r="AB562" s="50">
        <v>75.680000000000007</v>
      </c>
      <c r="AC562" s="50">
        <v>0.14000000000000001</v>
      </c>
      <c r="AE562" s="50">
        <v>13.05</v>
      </c>
      <c r="AI562" s="4">
        <v>1.08</v>
      </c>
      <c r="AJ562" s="4">
        <v>0.36</v>
      </c>
      <c r="AK562" s="4">
        <v>0.17</v>
      </c>
      <c r="AL562" s="4">
        <v>0.03</v>
      </c>
      <c r="AN562" s="4">
        <v>5.49</v>
      </c>
      <c r="AO562" s="4">
        <v>3.42</v>
      </c>
      <c r="AP562" s="4">
        <v>0.03</v>
      </c>
      <c r="BF562" s="4">
        <v>0.72</v>
      </c>
      <c r="CH562" s="4">
        <v>1.27</v>
      </c>
      <c r="CJ562" s="4">
        <v>12.53</v>
      </c>
      <c r="CK562" s="4">
        <v>4.9800000000000004</v>
      </c>
      <c r="CN562" s="4">
        <v>0.62</v>
      </c>
      <c r="CO562" s="4">
        <v>1.1000000000000001</v>
      </c>
      <c r="CR562" s="4">
        <v>15.38</v>
      </c>
      <c r="CW562" s="4">
        <v>178.99</v>
      </c>
      <c r="CX562" s="4">
        <v>118.85</v>
      </c>
      <c r="CY562" s="4">
        <v>7.03</v>
      </c>
      <c r="CZ562" s="4">
        <v>98.08</v>
      </c>
      <c r="DA562" s="4">
        <v>14.63</v>
      </c>
      <c r="DM562" s="4">
        <v>2.02</v>
      </c>
      <c r="DN562" s="4">
        <v>570.99</v>
      </c>
      <c r="DO562" s="4">
        <v>28.93</v>
      </c>
      <c r="DP562" s="4">
        <v>66.650000000000006</v>
      </c>
      <c r="DQ562" s="4">
        <v>5.34</v>
      </c>
      <c r="DR562" s="4">
        <v>16.170000000000002</v>
      </c>
      <c r="DS562" s="4">
        <v>2.33</v>
      </c>
      <c r="DT562" s="4">
        <v>0.46</v>
      </c>
      <c r="DU562" s="4">
        <v>2.31</v>
      </c>
      <c r="DV562" s="4">
        <v>0.25</v>
      </c>
      <c r="DW562" s="4">
        <v>1.25</v>
      </c>
      <c r="DX562" s="4">
        <v>0.25</v>
      </c>
      <c r="DY562" s="4">
        <v>0.82</v>
      </c>
      <c r="DZ562" s="4">
        <v>0.14000000000000001</v>
      </c>
      <c r="EA562" s="4">
        <v>1.04</v>
      </c>
      <c r="EB562" s="4">
        <v>0.16</v>
      </c>
      <c r="EC562" s="4">
        <v>5.75</v>
      </c>
      <c r="ED562" s="4">
        <v>1.19</v>
      </c>
      <c r="EM562" s="4">
        <v>22.72</v>
      </c>
      <c r="EO562" s="4">
        <v>13.1</v>
      </c>
      <c r="EP562" s="4">
        <v>1.55</v>
      </c>
      <c r="FP562" s="1" t="s">
        <v>4922</v>
      </c>
    </row>
    <row r="563" spans="1:172" x14ac:dyDescent="0.35">
      <c r="A563" s="1" t="s">
        <v>4919</v>
      </c>
      <c r="E563" s="55">
        <v>40.679074</v>
      </c>
      <c r="F563" s="55">
        <v>40.679074</v>
      </c>
      <c r="G563" s="55">
        <v>120.63412</v>
      </c>
      <c r="H563" s="55">
        <v>120.63412</v>
      </c>
      <c r="L563" s="1" t="s">
        <v>4985</v>
      </c>
      <c r="M563" s="1" t="s">
        <v>390</v>
      </c>
      <c r="Q563" s="58">
        <v>155</v>
      </c>
      <c r="AB563" s="50">
        <v>75.58</v>
      </c>
      <c r="AC563" s="50">
        <v>0.14000000000000001</v>
      </c>
      <c r="AE563" s="50">
        <v>12.94</v>
      </c>
      <c r="AI563" s="4">
        <v>0.98</v>
      </c>
      <c r="AJ563" s="4">
        <v>0.33</v>
      </c>
      <c r="AK563" s="4">
        <v>0.17</v>
      </c>
      <c r="AL563" s="4">
        <v>0.01</v>
      </c>
      <c r="AN563" s="4">
        <v>5.35</v>
      </c>
      <c r="AO563" s="4">
        <v>3.44</v>
      </c>
      <c r="AP563" s="4">
        <v>0.02</v>
      </c>
      <c r="BF563" s="4">
        <v>0.96</v>
      </c>
      <c r="CH563" s="4">
        <v>1.81</v>
      </c>
      <c r="CK563" s="4">
        <v>3.28</v>
      </c>
      <c r="CO563" s="4">
        <v>0.81</v>
      </c>
      <c r="CR563" s="4">
        <v>15.77</v>
      </c>
      <c r="CW563" s="4">
        <v>196.5</v>
      </c>
      <c r="CX563" s="4">
        <v>178.3</v>
      </c>
      <c r="CY563" s="4">
        <v>5.98</v>
      </c>
      <c r="CZ563" s="4">
        <v>95.56</v>
      </c>
      <c r="DA563" s="4">
        <v>15.19</v>
      </c>
      <c r="DM563" s="4">
        <v>16.8</v>
      </c>
      <c r="DN563" s="4">
        <v>582.63</v>
      </c>
      <c r="DO563" s="4">
        <v>31.1</v>
      </c>
      <c r="DP563" s="4">
        <v>58.17</v>
      </c>
      <c r="DQ563" s="4">
        <v>5.77</v>
      </c>
      <c r="DR563" s="4">
        <v>15.66</v>
      </c>
      <c r="DS563" s="4">
        <v>1.92</v>
      </c>
      <c r="DT563" s="4">
        <v>0.34</v>
      </c>
      <c r="DU563" s="4">
        <v>1.94</v>
      </c>
      <c r="DV563" s="4">
        <v>0.23</v>
      </c>
      <c r="DW563" s="4">
        <v>1.1200000000000001</v>
      </c>
      <c r="DX563" s="4">
        <v>0.23</v>
      </c>
      <c r="DY563" s="4">
        <v>0.72</v>
      </c>
      <c r="DZ563" s="4">
        <v>0.12</v>
      </c>
      <c r="EA563" s="4">
        <v>0.91</v>
      </c>
      <c r="EB563" s="4">
        <v>0.15</v>
      </c>
      <c r="EC563" s="4">
        <v>5.44</v>
      </c>
      <c r="ED563" s="4">
        <v>1.32</v>
      </c>
      <c r="EM563" s="4">
        <v>13.2</v>
      </c>
      <c r="EO563" s="4">
        <v>14.82</v>
      </c>
      <c r="EP563" s="4">
        <v>1.72</v>
      </c>
      <c r="FP563" s="1" t="s">
        <v>4922</v>
      </c>
    </row>
    <row r="564" spans="1:172" x14ac:dyDescent="0.35">
      <c r="A564" s="1" t="s">
        <v>4919</v>
      </c>
      <c r="E564" s="55">
        <v>40.833333000000003</v>
      </c>
      <c r="F564" s="55">
        <v>40.833333000000003</v>
      </c>
      <c r="G564" s="55">
        <v>120.5</v>
      </c>
      <c r="H564" s="55">
        <v>120.5</v>
      </c>
      <c r="L564" s="1" t="s">
        <v>4986</v>
      </c>
      <c r="M564" s="1" t="s">
        <v>4689</v>
      </c>
      <c r="Q564" s="58">
        <v>124</v>
      </c>
      <c r="AB564" s="50">
        <v>52.16</v>
      </c>
      <c r="AC564" s="50">
        <v>2.0099999999999998</v>
      </c>
      <c r="AE564" s="50">
        <v>15.67</v>
      </c>
      <c r="AI564" s="4">
        <v>8.6999999999999993</v>
      </c>
      <c r="AJ564" s="4">
        <v>7.64</v>
      </c>
      <c r="AK564" s="4">
        <v>5.1100000000000003</v>
      </c>
      <c r="AL564" s="4">
        <v>0.14000000000000001</v>
      </c>
      <c r="AN564" s="4">
        <v>2.88</v>
      </c>
      <c r="AO564" s="4">
        <v>3.85</v>
      </c>
      <c r="AP564" s="4">
        <v>0.88</v>
      </c>
      <c r="BF564" s="4">
        <v>4.3499999999999996</v>
      </c>
      <c r="CH564" s="4">
        <v>18</v>
      </c>
      <c r="CK564" s="4">
        <v>177</v>
      </c>
      <c r="CO564" s="4">
        <v>129</v>
      </c>
      <c r="CR564" s="4">
        <v>20.8</v>
      </c>
      <c r="CW564" s="4">
        <v>31.6</v>
      </c>
      <c r="CX564" s="4">
        <v>1111</v>
      </c>
      <c r="CY564" s="4">
        <v>18.8</v>
      </c>
      <c r="CZ564" s="4">
        <v>285</v>
      </c>
      <c r="DA564" s="4">
        <v>43.6</v>
      </c>
      <c r="DM564" s="4">
        <v>63.2</v>
      </c>
      <c r="DN564" s="4">
        <v>1106</v>
      </c>
      <c r="DO564" s="4">
        <v>56.23</v>
      </c>
      <c r="DP564" s="4">
        <v>132.21</v>
      </c>
      <c r="DQ564" s="4">
        <v>16.96</v>
      </c>
      <c r="DR564" s="4">
        <v>61.6</v>
      </c>
      <c r="DS564" s="4">
        <v>10.9</v>
      </c>
      <c r="DT564" s="4">
        <v>3.21</v>
      </c>
      <c r="DU564" s="4">
        <v>8.99</v>
      </c>
      <c r="DV564" s="4">
        <v>1.07</v>
      </c>
      <c r="DW564" s="4">
        <v>5.22</v>
      </c>
      <c r="DX564" s="4">
        <v>0.91</v>
      </c>
      <c r="DY564" s="4">
        <v>2.4900000000000002</v>
      </c>
      <c r="DZ564" s="4">
        <v>0.32</v>
      </c>
      <c r="EA564" s="4">
        <v>1.91</v>
      </c>
      <c r="EB564" s="4">
        <v>0.28000000000000003</v>
      </c>
      <c r="EC564" s="4">
        <v>8.4</v>
      </c>
      <c r="ED564" s="4">
        <v>2.5</v>
      </c>
      <c r="EM564" s="4">
        <v>7.46</v>
      </c>
      <c r="EO564" s="4">
        <v>3.73</v>
      </c>
      <c r="EP564" s="4">
        <v>1.38</v>
      </c>
      <c r="FP564" s="1" t="s">
        <v>4922</v>
      </c>
    </row>
    <row r="565" spans="1:172" x14ac:dyDescent="0.35">
      <c r="A565" s="1" t="s">
        <v>4919</v>
      </c>
      <c r="E565" s="55">
        <v>40.833333000000003</v>
      </c>
      <c r="F565" s="55">
        <v>40.833333000000003</v>
      </c>
      <c r="G565" s="55">
        <v>120.5</v>
      </c>
      <c r="H565" s="55">
        <v>120.5</v>
      </c>
      <c r="L565" s="1" t="s">
        <v>4987</v>
      </c>
      <c r="M565" s="1" t="s">
        <v>4689</v>
      </c>
      <c r="Q565" s="58">
        <v>124</v>
      </c>
      <c r="AB565" s="50">
        <v>54.38</v>
      </c>
      <c r="AC565" s="50">
        <v>1.19</v>
      </c>
      <c r="AE565" s="50">
        <v>15.35</v>
      </c>
      <c r="AI565" s="4">
        <v>6.45</v>
      </c>
      <c r="AJ565" s="4">
        <v>10.67</v>
      </c>
      <c r="AK565" s="4">
        <v>1.64</v>
      </c>
      <c r="AL565" s="4">
        <v>0.76</v>
      </c>
      <c r="AN565" s="4">
        <v>3.74</v>
      </c>
      <c r="AO565" s="4">
        <v>4.33</v>
      </c>
      <c r="AP565" s="4">
        <v>0.75</v>
      </c>
      <c r="BF565" s="4">
        <v>6.81</v>
      </c>
      <c r="CH565" s="4">
        <v>11.9</v>
      </c>
      <c r="CK565" s="4">
        <v>33.4</v>
      </c>
      <c r="CO565" s="4">
        <v>49.2</v>
      </c>
      <c r="CR565" s="4">
        <v>18.600000000000001</v>
      </c>
      <c r="CW565" s="4">
        <v>64.099999999999994</v>
      </c>
      <c r="CX565" s="4">
        <v>1083</v>
      </c>
      <c r="CY565" s="4">
        <v>14.17</v>
      </c>
      <c r="CZ565" s="4">
        <v>253</v>
      </c>
      <c r="DA565" s="4">
        <v>29.4</v>
      </c>
      <c r="DM565" s="4">
        <v>66.5</v>
      </c>
      <c r="DN565" s="4">
        <v>1423</v>
      </c>
      <c r="DO565" s="4">
        <v>61.25</v>
      </c>
      <c r="DP565" s="4">
        <v>146.13</v>
      </c>
      <c r="DQ565" s="4">
        <v>17.72</v>
      </c>
      <c r="DR565" s="4">
        <v>62.6</v>
      </c>
      <c r="DS565" s="4">
        <v>9.91</v>
      </c>
      <c r="DT565" s="4">
        <v>2.66</v>
      </c>
      <c r="DU565" s="4">
        <v>8.25</v>
      </c>
      <c r="DV565" s="4">
        <v>0.87</v>
      </c>
      <c r="DW565" s="4">
        <v>3.94</v>
      </c>
      <c r="DX565" s="4">
        <v>0.67</v>
      </c>
      <c r="DY565" s="4">
        <v>1.84</v>
      </c>
      <c r="DZ565" s="4">
        <v>0.26</v>
      </c>
      <c r="EA565" s="4">
        <v>1.64</v>
      </c>
      <c r="EB565" s="4">
        <v>0.23</v>
      </c>
      <c r="EC565" s="4">
        <v>7.01</v>
      </c>
      <c r="ED565" s="4">
        <v>1.67</v>
      </c>
      <c r="EM565" s="4">
        <v>13.1</v>
      </c>
      <c r="EO565" s="4">
        <v>7.27</v>
      </c>
      <c r="EP565" s="4">
        <v>1.96</v>
      </c>
      <c r="FP565" s="1" t="s">
        <v>4922</v>
      </c>
    </row>
    <row r="566" spans="1:172" x14ac:dyDescent="0.35">
      <c r="A566" s="1" t="s">
        <v>4919</v>
      </c>
      <c r="E566" s="55">
        <v>40.833333000000003</v>
      </c>
      <c r="F566" s="55">
        <v>40.833333000000003</v>
      </c>
      <c r="G566" s="55">
        <v>120.5</v>
      </c>
      <c r="H566" s="55">
        <v>120.5</v>
      </c>
      <c r="L566" s="1" t="s">
        <v>4988</v>
      </c>
      <c r="M566" s="1" t="s">
        <v>4689</v>
      </c>
      <c r="Q566" s="58">
        <v>124</v>
      </c>
      <c r="AB566" s="50">
        <v>54.61</v>
      </c>
      <c r="AC566" s="50">
        <v>1.29</v>
      </c>
      <c r="AE566" s="50">
        <v>16.93</v>
      </c>
      <c r="AI566" s="4">
        <v>8.43</v>
      </c>
      <c r="AJ566" s="4">
        <v>5.53</v>
      </c>
      <c r="AK566" s="4">
        <v>2.85</v>
      </c>
      <c r="AL566" s="4">
        <v>0.16</v>
      </c>
      <c r="AN566" s="4">
        <v>3.98</v>
      </c>
      <c r="AO566" s="4">
        <v>4.45</v>
      </c>
      <c r="AP566" s="4">
        <v>0.83</v>
      </c>
      <c r="BF566" s="4">
        <v>2.38</v>
      </c>
      <c r="CH566" s="4">
        <v>13.5</v>
      </c>
      <c r="CJ566" s="4">
        <v>133</v>
      </c>
      <c r="CK566" s="4">
        <v>26.7</v>
      </c>
      <c r="CN566" s="4">
        <v>23.3</v>
      </c>
      <c r="CO566" s="4">
        <v>30.2</v>
      </c>
      <c r="CR566" s="4">
        <v>25.6</v>
      </c>
      <c r="CW566" s="4">
        <v>80.400000000000006</v>
      </c>
      <c r="CX566" s="4">
        <v>1051</v>
      </c>
      <c r="CY566" s="4">
        <v>16.13</v>
      </c>
      <c r="CZ566" s="4">
        <v>277</v>
      </c>
      <c r="DA566" s="4">
        <v>19.100000000000001</v>
      </c>
      <c r="DM566" s="4">
        <v>0.95</v>
      </c>
      <c r="DN566" s="4">
        <v>1634</v>
      </c>
      <c r="DO566" s="4">
        <v>65.5</v>
      </c>
      <c r="DP566" s="4">
        <v>159.4</v>
      </c>
      <c r="DQ566" s="4">
        <v>18.559999999999999</v>
      </c>
      <c r="DR566" s="4">
        <v>66.28</v>
      </c>
      <c r="DS566" s="4">
        <v>10.29</v>
      </c>
      <c r="DT566" s="4">
        <v>3.15</v>
      </c>
      <c r="DU566" s="4">
        <v>8.49</v>
      </c>
      <c r="DV566" s="4">
        <v>0.97</v>
      </c>
      <c r="DW566" s="4">
        <v>4.09</v>
      </c>
      <c r="DX566" s="4">
        <v>0.68</v>
      </c>
      <c r="DY566" s="4">
        <v>1.88</v>
      </c>
      <c r="DZ566" s="4">
        <v>0.26</v>
      </c>
      <c r="EA566" s="4">
        <v>1.6</v>
      </c>
      <c r="EB566" s="4">
        <v>0.23</v>
      </c>
      <c r="EC566" s="4">
        <v>7.64</v>
      </c>
      <c r="ED566" s="4">
        <v>1.52</v>
      </c>
      <c r="EM566" s="4">
        <v>13.2</v>
      </c>
      <c r="EO566" s="4">
        <v>9.8000000000000007</v>
      </c>
      <c r="EP566" s="4">
        <v>1.46</v>
      </c>
      <c r="FP566" s="1" t="s">
        <v>4922</v>
      </c>
    </row>
    <row r="567" spans="1:172" x14ac:dyDescent="0.35">
      <c r="A567" s="1" t="s">
        <v>4919</v>
      </c>
      <c r="E567" s="55">
        <v>40.833333000000003</v>
      </c>
      <c r="F567" s="55">
        <v>40.833333000000003</v>
      </c>
      <c r="G567" s="55">
        <v>120.5</v>
      </c>
      <c r="H567" s="55">
        <v>120.5</v>
      </c>
      <c r="L567" s="1" t="s">
        <v>4989</v>
      </c>
      <c r="M567" s="1" t="s">
        <v>4689</v>
      </c>
      <c r="Q567" s="58">
        <v>124</v>
      </c>
      <c r="AB567" s="50">
        <v>55.36</v>
      </c>
      <c r="AC567" s="50">
        <v>1.18</v>
      </c>
      <c r="AE567" s="50">
        <v>15.65</v>
      </c>
      <c r="AI567" s="4">
        <v>7.45</v>
      </c>
      <c r="AJ567" s="4">
        <v>7.75</v>
      </c>
      <c r="AK567" s="4">
        <v>2.72</v>
      </c>
      <c r="AL567" s="4">
        <v>0.18</v>
      </c>
      <c r="AN567" s="4">
        <v>3.97</v>
      </c>
      <c r="AO567" s="4">
        <v>4.1900000000000004</v>
      </c>
      <c r="AP567" s="4">
        <v>0.7</v>
      </c>
      <c r="BF567" s="4">
        <v>3.58</v>
      </c>
      <c r="CH567" s="4">
        <v>10.4</v>
      </c>
      <c r="CJ567" s="4">
        <v>109</v>
      </c>
      <c r="CK567" s="4">
        <v>68.900000000000006</v>
      </c>
      <c r="CN567" s="4">
        <v>16.100000000000001</v>
      </c>
      <c r="CO567" s="4">
        <v>50.7</v>
      </c>
      <c r="CR567" s="4">
        <v>19.5</v>
      </c>
      <c r="CW567" s="4">
        <v>92.7</v>
      </c>
      <c r="CX567" s="4">
        <v>966</v>
      </c>
      <c r="CY567" s="4">
        <v>11.53</v>
      </c>
      <c r="CZ567" s="4">
        <v>340</v>
      </c>
      <c r="DA567" s="4">
        <v>26.5</v>
      </c>
      <c r="DM567" s="4">
        <v>0.87</v>
      </c>
      <c r="DN567" s="4">
        <v>1271</v>
      </c>
      <c r="DO567" s="4">
        <v>50.82</v>
      </c>
      <c r="DP567" s="4">
        <v>122.03</v>
      </c>
      <c r="DQ567" s="4">
        <v>13.82</v>
      </c>
      <c r="DR567" s="4">
        <v>48.97</v>
      </c>
      <c r="DS567" s="4">
        <v>7.59</v>
      </c>
      <c r="DT567" s="4">
        <v>2.2599999999999998</v>
      </c>
      <c r="DU567" s="4">
        <v>6.26</v>
      </c>
      <c r="DV567" s="4">
        <v>0.7</v>
      </c>
      <c r="DW567" s="4">
        <v>3.02</v>
      </c>
      <c r="DX567" s="4">
        <v>0.53</v>
      </c>
      <c r="DY567" s="4">
        <v>1.39</v>
      </c>
      <c r="DZ567" s="4">
        <v>0.18</v>
      </c>
      <c r="EA567" s="4">
        <v>1.1599999999999999</v>
      </c>
      <c r="EB567" s="4">
        <v>0.19</v>
      </c>
      <c r="EC567" s="4">
        <v>9.2200000000000006</v>
      </c>
      <c r="ED567" s="4">
        <v>2.02</v>
      </c>
      <c r="EM567" s="4">
        <v>12.5</v>
      </c>
      <c r="EO567" s="4">
        <v>9.0299999999999994</v>
      </c>
      <c r="EP567" s="4">
        <v>2.68</v>
      </c>
      <c r="FP567" s="1" t="s">
        <v>4922</v>
      </c>
    </row>
    <row r="568" spans="1:172" x14ac:dyDescent="0.35">
      <c r="A568" s="1" t="s">
        <v>4919</v>
      </c>
      <c r="E568" s="55">
        <v>40.833333000000003</v>
      </c>
      <c r="F568" s="55">
        <v>40.833333000000003</v>
      </c>
      <c r="G568" s="55">
        <v>120.5</v>
      </c>
      <c r="H568" s="55">
        <v>120.5</v>
      </c>
      <c r="L568" s="1" t="s">
        <v>4990</v>
      </c>
      <c r="M568" s="1" t="s">
        <v>4689</v>
      </c>
      <c r="Q568" s="58">
        <v>124</v>
      </c>
      <c r="AB568" s="50">
        <v>58.51</v>
      </c>
      <c r="AC568" s="50">
        <v>1.21</v>
      </c>
      <c r="AE568" s="50">
        <v>17.55</v>
      </c>
      <c r="AI568" s="4">
        <v>6.77</v>
      </c>
      <c r="AJ568" s="4">
        <v>3.48</v>
      </c>
      <c r="AK568" s="4">
        <v>0.91</v>
      </c>
      <c r="AL568" s="4">
        <v>0.09</v>
      </c>
      <c r="AN568" s="4">
        <v>5.18</v>
      </c>
      <c r="AO568" s="4">
        <v>4.3899999999999997</v>
      </c>
      <c r="AP568" s="4">
        <v>1.1599999999999999</v>
      </c>
      <c r="BF568" s="4">
        <v>1.1599999999999999</v>
      </c>
      <c r="CH568" s="4">
        <v>10.3</v>
      </c>
      <c r="CJ568" s="4">
        <v>87.3</v>
      </c>
      <c r="CK568" s="4">
        <v>25.7</v>
      </c>
      <c r="CN568" s="4">
        <v>16.7</v>
      </c>
      <c r="CO568" s="4">
        <v>23</v>
      </c>
      <c r="CR568" s="4">
        <v>19.5</v>
      </c>
      <c r="CW568" s="4">
        <v>97.9</v>
      </c>
      <c r="CX568" s="4">
        <v>768</v>
      </c>
      <c r="CY568" s="4">
        <v>30.3</v>
      </c>
      <c r="CZ568" s="4">
        <v>264</v>
      </c>
      <c r="DA568" s="4">
        <v>18.8</v>
      </c>
      <c r="DM568" s="4">
        <v>0.95</v>
      </c>
      <c r="DN568" s="4">
        <v>1600</v>
      </c>
      <c r="DO568" s="4">
        <v>68</v>
      </c>
      <c r="DP568" s="4">
        <v>151</v>
      </c>
      <c r="DQ568" s="4">
        <v>18.3</v>
      </c>
      <c r="DR568" s="4">
        <v>71.099999999999994</v>
      </c>
      <c r="DS568" s="4">
        <v>12.2</v>
      </c>
      <c r="DT568" s="4">
        <v>3.14</v>
      </c>
      <c r="DU568" s="4">
        <v>9.06</v>
      </c>
      <c r="DV568" s="4">
        <v>1.26</v>
      </c>
      <c r="DW568" s="4">
        <v>6.32</v>
      </c>
      <c r="DX568" s="4">
        <v>1.1200000000000001</v>
      </c>
      <c r="DY568" s="4">
        <v>2.89</v>
      </c>
      <c r="DZ568" s="4">
        <v>0.4</v>
      </c>
      <c r="EA568" s="4">
        <v>2.4900000000000002</v>
      </c>
      <c r="EB568" s="4">
        <v>0.39</v>
      </c>
      <c r="EC568" s="4">
        <v>6.67</v>
      </c>
      <c r="ED568" s="4">
        <v>1.1599999999999999</v>
      </c>
      <c r="EM568" s="4">
        <v>10.5</v>
      </c>
      <c r="EO568" s="4">
        <v>6.87</v>
      </c>
      <c r="EP568" s="4">
        <v>1.54</v>
      </c>
      <c r="FP568" s="1" t="s">
        <v>4922</v>
      </c>
    </row>
    <row r="569" spans="1:172" x14ac:dyDescent="0.35">
      <c r="A569" s="1" t="s">
        <v>4919</v>
      </c>
      <c r="E569" s="55">
        <v>40.833333000000003</v>
      </c>
      <c r="F569" s="55">
        <v>40.833333000000003</v>
      </c>
      <c r="G569" s="55">
        <v>120.5</v>
      </c>
      <c r="H569" s="55">
        <v>120.5</v>
      </c>
      <c r="L569" s="1" t="s">
        <v>4991</v>
      </c>
      <c r="M569" s="1" t="s">
        <v>4689</v>
      </c>
      <c r="Q569" s="58">
        <v>124</v>
      </c>
      <c r="AB569" s="50">
        <v>59.84</v>
      </c>
      <c r="AC569" s="50">
        <v>0.66</v>
      </c>
      <c r="AE569" s="50">
        <v>18.940000000000001</v>
      </c>
      <c r="AI569" s="4">
        <v>6.22</v>
      </c>
      <c r="AJ569" s="4">
        <v>2.4500000000000002</v>
      </c>
      <c r="AK569" s="4">
        <v>1.38</v>
      </c>
      <c r="AL569" s="4">
        <v>0.09</v>
      </c>
      <c r="AN569" s="4">
        <v>3.14</v>
      </c>
      <c r="AO569" s="4">
        <v>6.23</v>
      </c>
      <c r="AP569" s="4">
        <v>0.35</v>
      </c>
      <c r="BF569" s="4">
        <v>2.72</v>
      </c>
      <c r="CH569" s="4">
        <v>7.6</v>
      </c>
      <c r="CJ569" s="4">
        <v>54.8</v>
      </c>
      <c r="CK569" s="4">
        <v>4.95</v>
      </c>
      <c r="CN569" s="4">
        <v>9.34</v>
      </c>
      <c r="CO569" s="4">
        <v>3.42</v>
      </c>
      <c r="CR569" s="4">
        <v>19</v>
      </c>
      <c r="CW569" s="4">
        <v>48.4</v>
      </c>
      <c r="CX569" s="4">
        <v>523</v>
      </c>
      <c r="CY569" s="4">
        <v>17.899999999999999</v>
      </c>
      <c r="CZ569" s="4">
        <v>165</v>
      </c>
      <c r="DA569" s="4">
        <v>6.28</v>
      </c>
      <c r="DM569" s="4">
        <v>0.65</v>
      </c>
      <c r="DN569" s="4">
        <v>991</v>
      </c>
      <c r="DO569" s="4">
        <v>28</v>
      </c>
      <c r="DP569" s="4">
        <v>62.2</v>
      </c>
      <c r="DQ569" s="4">
        <v>8.42</v>
      </c>
      <c r="DR569" s="4">
        <v>33.700000000000003</v>
      </c>
      <c r="DS569" s="4">
        <v>6.15</v>
      </c>
      <c r="DT569" s="4">
        <v>1.78</v>
      </c>
      <c r="DU569" s="4">
        <v>4.71</v>
      </c>
      <c r="DV569" s="4">
        <v>0.72</v>
      </c>
      <c r="DW569" s="4">
        <v>3.86</v>
      </c>
      <c r="DX569" s="4">
        <v>0.72</v>
      </c>
      <c r="DY569" s="4">
        <v>1.97</v>
      </c>
      <c r="DZ569" s="4">
        <v>0.28000000000000003</v>
      </c>
      <c r="EA569" s="4">
        <v>1.87</v>
      </c>
      <c r="EB569" s="4">
        <v>0.31</v>
      </c>
      <c r="EC569" s="4">
        <v>4.57</v>
      </c>
      <c r="ED569" s="4">
        <v>0.45</v>
      </c>
      <c r="EM569" s="4">
        <v>9.24</v>
      </c>
      <c r="EO569" s="4">
        <v>2.4</v>
      </c>
      <c r="EP569" s="4">
        <v>0.61</v>
      </c>
      <c r="FP569" s="1" t="s">
        <v>4922</v>
      </c>
    </row>
    <row r="570" spans="1:172" x14ac:dyDescent="0.35">
      <c r="A570" s="1" t="s">
        <v>4919</v>
      </c>
      <c r="E570" s="55">
        <v>40.833333000000003</v>
      </c>
      <c r="F570" s="55">
        <v>40.833333000000003</v>
      </c>
      <c r="G570" s="55">
        <v>120.5</v>
      </c>
      <c r="H570" s="55">
        <v>120.5</v>
      </c>
      <c r="L570" s="1" t="s">
        <v>4992</v>
      </c>
      <c r="M570" s="1" t="s">
        <v>4689</v>
      </c>
      <c r="Q570" s="58">
        <v>124</v>
      </c>
      <c r="AB570" s="50">
        <v>57.88</v>
      </c>
      <c r="AC570" s="50">
        <v>1.19</v>
      </c>
      <c r="AE570" s="50">
        <v>17.38</v>
      </c>
      <c r="AI570" s="4">
        <v>6.71</v>
      </c>
      <c r="AJ570" s="4">
        <v>4.42</v>
      </c>
      <c r="AK570" s="4">
        <v>2.11</v>
      </c>
      <c r="AL570" s="4">
        <v>0.18</v>
      </c>
      <c r="AN570" s="4">
        <v>3.81</v>
      </c>
      <c r="AO570" s="4">
        <v>4.8</v>
      </c>
      <c r="AP570" s="4">
        <v>0.78</v>
      </c>
      <c r="BF570" s="4">
        <v>0.98</v>
      </c>
      <c r="CH570" s="4">
        <v>10.7</v>
      </c>
      <c r="CJ570" s="4">
        <v>138</v>
      </c>
      <c r="CK570" s="4">
        <v>44.2</v>
      </c>
      <c r="CN570" s="4">
        <v>17.2</v>
      </c>
      <c r="CO570" s="4">
        <v>37.299999999999997</v>
      </c>
      <c r="CR570" s="4">
        <v>22.7</v>
      </c>
      <c r="CW570" s="4">
        <v>79.099999999999994</v>
      </c>
      <c r="CX570" s="4">
        <v>1010</v>
      </c>
      <c r="CY570" s="4">
        <v>18.8</v>
      </c>
      <c r="CZ570" s="4">
        <v>280</v>
      </c>
      <c r="DA570" s="4">
        <v>20.8</v>
      </c>
      <c r="DM570" s="4">
        <v>0.72</v>
      </c>
      <c r="DN570" s="4">
        <v>1590</v>
      </c>
      <c r="DO570" s="4">
        <v>84.7</v>
      </c>
      <c r="DP570" s="4">
        <v>193</v>
      </c>
      <c r="DQ570" s="4">
        <v>20.8</v>
      </c>
      <c r="DR570" s="4">
        <v>75.7</v>
      </c>
      <c r="DS570" s="4">
        <v>11.3</v>
      </c>
      <c r="DT570" s="4">
        <v>3.08</v>
      </c>
      <c r="DU570" s="4">
        <v>8.5</v>
      </c>
      <c r="DV570" s="4">
        <v>1.05</v>
      </c>
      <c r="DW570" s="4">
        <v>4.71</v>
      </c>
      <c r="DX570" s="4">
        <v>0.79</v>
      </c>
      <c r="DY570" s="4">
        <v>2.0099999999999998</v>
      </c>
      <c r="DZ570" s="4">
        <v>0.27</v>
      </c>
      <c r="EA570" s="4">
        <v>1.79</v>
      </c>
      <c r="EB570" s="4">
        <v>0.26</v>
      </c>
      <c r="EC570" s="4">
        <v>6.78</v>
      </c>
      <c r="ED570" s="4">
        <v>1.25</v>
      </c>
      <c r="EM570" s="4">
        <v>12.8</v>
      </c>
      <c r="EO570" s="4">
        <v>7.63</v>
      </c>
      <c r="EP570" s="4">
        <v>1.35</v>
      </c>
      <c r="FP570" s="1" t="s">
        <v>4922</v>
      </c>
    </row>
    <row r="571" spans="1:172" x14ac:dyDescent="0.35">
      <c r="A571" s="1" t="s">
        <v>4919</v>
      </c>
      <c r="E571" s="56">
        <v>40.943055555555553</v>
      </c>
      <c r="F571" s="56">
        <v>40.943055555555553</v>
      </c>
      <c r="G571" s="56">
        <v>120.23416666666667</v>
      </c>
      <c r="H571" s="56">
        <v>120.23416666666667</v>
      </c>
      <c r="L571" s="1" t="s">
        <v>4993</v>
      </c>
      <c r="M571" s="1" t="s">
        <v>4689</v>
      </c>
      <c r="Q571" s="54">
        <v>125</v>
      </c>
      <c r="AB571" s="50">
        <v>57.61</v>
      </c>
      <c r="AC571" s="50">
        <v>1.22</v>
      </c>
      <c r="AE571" s="50">
        <v>18.760000000000002</v>
      </c>
      <c r="AI571" s="4">
        <v>7.33</v>
      </c>
      <c r="AJ571" s="4">
        <v>3.43</v>
      </c>
      <c r="AK571" s="4">
        <v>1.34</v>
      </c>
      <c r="AL571" s="4">
        <v>0.09</v>
      </c>
      <c r="AN571" s="4">
        <v>3.37</v>
      </c>
      <c r="AO571" s="4">
        <v>5.52</v>
      </c>
      <c r="AP571" s="4">
        <v>0.49</v>
      </c>
      <c r="BF571" s="4">
        <v>2.14</v>
      </c>
      <c r="CK571" s="4">
        <v>23.1</v>
      </c>
      <c r="CW571" s="4">
        <v>88</v>
      </c>
      <c r="CX571" s="4">
        <v>482</v>
      </c>
      <c r="CY571" s="4">
        <v>19.09</v>
      </c>
      <c r="CZ571" s="4">
        <v>259</v>
      </c>
      <c r="DA571" s="4">
        <v>14</v>
      </c>
      <c r="DN571" s="4">
        <v>1195</v>
      </c>
      <c r="DO571" s="4">
        <v>42.4</v>
      </c>
      <c r="DP571" s="4">
        <v>90.28</v>
      </c>
      <c r="DQ571" s="4">
        <v>11.42</v>
      </c>
      <c r="DR571" s="4">
        <v>49.31</v>
      </c>
      <c r="DS571" s="4">
        <v>8.56</v>
      </c>
      <c r="DT571" s="4">
        <v>2.08</v>
      </c>
      <c r="DU571" s="4">
        <v>7.08</v>
      </c>
      <c r="DV571" s="4">
        <v>0.9</v>
      </c>
      <c r="DW571" s="4">
        <v>4.0999999999999996</v>
      </c>
      <c r="DX571" s="4">
        <v>0.76</v>
      </c>
      <c r="DY571" s="4">
        <v>2.34</v>
      </c>
      <c r="DZ571" s="4">
        <v>0.28999999999999998</v>
      </c>
      <c r="EA571" s="4">
        <v>1.87</v>
      </c>
      <c r="EB571" s="4">
        <v>0.27</v>
      </c>
      <c r="EC571" s="4">
        <v>13.3</v>
      </c>
      <c r="ED571" s="4">
        <v>0.78</v>
      </c>
      <c r="EM571" s="4">
        <v>15.2</v>
      </c>
      <c r="EO571" s="4">
        <v>5.4</v>
      </c>
      <c r="EP571" s="4">
        <v>1.2</v>
      </c>
      <c r="FP571" s="1" t="s">
        <v>4922</v>
      </c>
    </row>
    <row r="572" spans="1:172" x14ac:dyDescent="0.35">
      <c r="A572" s="1" t="s">
        <v>4919</v>
      </c>
      <c r="E572" s="55">
        <v>40.833333000000003</v>
      </c>
      <c r="F572" s="55">
        <v>40.833333000000003</v>
      </c>
      <c r="G572" s="55">
        <v>120.5</v>
      </c>
      <c r="H572" s="55">
        <v>120.5</v>
      </c>
      <c r="L572" s="1" t="s">
        <v>4994</v>
      </c>
      <c r="M572" s="1" t="s">
        <v>4934</v>
      </c>
      <c r="Q572" s="58">
        <v>124</v>
      </c>
      <c r="AB572" s="50">
        <v>65.42</v>
      </c>
      <c r="AC572" s="50">
        <v>0.49</v>
      </c>
      <c r="AE572" s="50">
        <v>15.67</v>
      </c>
      <c r="AI572" s="4">
        <v>5.45</v>
      </c>
      <c r="AJ572" s="4">
        <v>1.41</v>
      </c>
      <c r="AK572" s="4">
        <v>0.4</v>
      </c>
      <c r="AL572" s="4">
        <v>0.13</v>
      </c>
      <c r="AN572" s="4">
        <v>5.45</v>
      </c>
      <c r="AO572" s="4">
        <v>4.78</v>
      </c>
      <c r="AP572" s="4">
        <v>0.19</v>
      </c>
      <c r="BF572" s="4">
        <v>1</v>
      </c>
      <c r="CH572" s="4">
        <v>8.6</v>
      </c>
      <c r="CJ572" s="4">
        <v>0.81</v>
      </c>
      <c r="CK572" s="4">
        <v>3.3</v>
      </c>
      <c r="CN572" s="4">
        <v>2.91</v>
      </c>
      <c r="CO572" s="4">
        <v>2.21</v>
      </c>
      <c r="CR572" s="4">
        <v>25.9</v>
      </c>
      <c r="CW572" s="4">
        <v>120</v>
      </c>
      <c r="CX572" s="4">
        <v>65.2</v>
      </c>
      <c r="CY572" s="4">
        <v>27.9</v>
      </c>
      <c r="CZ572" s="4">
        <v>504</v>
      </c>
      <c r="DA572" s="4">
        <v>32.4</v>
      </c>
      <c r="DM572" s="4">
        <v>0.89</v>
      </c>
      <c r="DN572" s="4">
        <v>948</v>
      </c>
      <c r="DO572" s="4">
        <v>40.6</v>
      </c>
      <c r="DP572" s="4">
        <v>94.9</v>
      </c>
      <c r="DQ572" s="4">
        <v>11.3</v>
      </c>
      <c r="DR572" s="4">
        <v>44.6</v>
      </c>
      <c r="DS572" s="4">
        <v>8.4499999999999993</v>
      </c>
      <c r="DT572" s="4">
        <v>2.1800000000000002</v>
      </c>
      <c r="DU572" s="4">
        <v>6.77</v>
      </c>
      <c r="DV572" s="4">
        <v>1.1499999999999999</v>
      </c>
      <c r="DW572" s="4">
        <v>6.49</v>
      </c>
      <c r="DX572" s="4">
        <v>1.21</v>
      </c>
      <c r="DY572" s="4">
        <v>3.25</v>
      </c>
      <c r="DZ572" s="4">
        <v>0.48</v>
      </c>
      <c r="EA572" s="4">
        <v>3.19</v>
      </c>
      <c r="EB572" s="4">
        <v>0.5</v>
      </c>
      <c r="EC572" s="4">
        <v>12.3</v>
      </c>
      <c r="ED572" s="4">
        <v>2.17</v>
      </c>
      <c r="EM572" s="4">
        <v>19</v>
      </c>
      <c r="EO572" s="4">
        <v>4.45</v>
      </c>
      <c r="EP572" s="4">
        <v>1.1100000000000001</v>
      </c>
      <c r="FP572" s="1" t="s">
        <v>4922</v>
      </c>
    </row>
    <row r="573" spans="1:172" x14ac:dyDescent="0.35">
      <c r="A573" s="1" t="s">
        <v>4919</v>
      </c>
      <c r="E573" s="55">
        <v>40.833333000000003</v>
      </c>
      <c r="F573" s="55">
        <v>40.833333000000003</v>
      </c>
      <c r="G573" s="55">
        <v>120.5</v>
      </c>
      <c r="H573" s="55">
        <v>120.5</v>
      </c>
      <c r="L573" s="1" t="s">
        <v>4995</v>
      </c>
      <c r="M573" s="1" t="s">
        <v>4934</v>
      </c>
      <c r="Q573" s="58">
        <v>124</v>
      </c>
      <c r="AB573" s="50">
        <v>66.400000000000006</v>
      </c>
      <c r="AC573" s="50">
        <v>0.5</v>
      </c>
      <c r="AE573" s="50">
        <v>16.21</v>
      </c>
      <c r="AI573" s="4">
        <v>3</v>
      </c>
      <c r="AJ573" s="4">
        <v>0.79</v>
      </c>
      <c r="AK573" s="4">
        <v>0.42</v>
      </c>
      <c r="AL573" s="4">
        <v>0.09</v>
      </c>
      <c r="AN573" s="4">
        <v>6.76</v>
      </c>
      <c r="AO573" s="4">
        <v>5.37</v>
      </c>
      <c r="AP573" s="4">
        <v>0.12</v>
      </c>
      <c r="BF573" s="4">
        <v>0.9</v>
      </c>
      <c r="CH573" s="4">
        <v>8.34</v>
      </c>
      <c r="CJ573" s="4">
        <v>27.3</v>
      </c>
      <c r="CK573" s="4">
        <v>3.94</v>
      </c>
      <c r="CN573" s="4">
        <v>2.09</v>
      </c>
      <c r="CO573" s="4">
        <v>1.77</v>
      </c>
      <c r="CR573" s="4">
        <v>21.7</v>
      </c>
      <c r="CW573" s="4">
        <v>142</v>
      </c>
      <c r="CX573" s="4">
        <v>84.6</v>
      </c>
      <c r="CY573" s="4">
        <v>14.34</v>
      </c>
      <c r="CZ573" s="4">
        <v>502</v>
      </c>
      <c r="DA573" s="4">
        <v>35.1</v>
      </c>
      <c r="DM573" s="4">
        <v>1.66</v>
      </c>
      <c r="DN573" s="4">
        <v>879</v>
      </c>
      <c r="DO573" s="4">
        <v>68.83</v>
      </c>
      <c r="DP573" s="4">
        <v>163.38999999999999</v>
      </c>
      <c r="DQ573" s="4">
        <v>18.53</v>
      </c>
      <c r="DR573" s="4">
        <v>62.45</v>
      </c>
      <c r="DS573" s="4">
        <v>8.7899999999999991</v>
      </c>
      <c r="DT573" s="4">
        <v>1.99</v>
      </c>
      <c r="DU573" s="4">
        <v>6.6</v>
      </c>
      <c r="DV573" s="4">
        <v>0.75</v>
      </c>
      <c r="DW573" s="4">
        <v>3.46</v>
      </c>
      <c r="DX573" s="4">
        <v>0.63</v>
      </c>
      <c r="DY573" s="4">
        <v>1.76</v>
      </c>
      <c r="DZ573" s="4">
        <v>0.25</v>
      </c>
      <c r="EA573" s="4">
        <v>1.73</v>
      </c>
      <c r="EB573" s="4">
        <v>0.26</v>
      </c>
      <c r="EC573" s="4">
        <v>13.1</v>
      </c>
      <c r="ED573" s="4">
        <v>2.52</v>
      </c>
      <c r="EM573" s="4">
        <v>22</v>
      </c>
      <c r="EO573" s="4">
        <v>15.5</v>
      </c>
      <c r="EP573" s="4">
        <v>3.34</v>
      </c>
      <c r="FP573" s="1" t="s">
        <v>4922</v>
      </c>
    </row>
    <row r="574" spans="1:172" x14ac:dyDescent="0.35">
      <c r="A574" s="1" t="s">
        <v>4919</v>
      </c>
      <c r="E574" s="55">
        <v>40.833333000000003</v>
      </c>
      <c r="F574" s="55">
        <v>40.833333000000003</v>
      </c>
      <c r="G574" s="55">
        <v>120.5</v>
      </c>
      <c r="H574" s="55">
        <v>120.5</v>
      </c>
      <c r="L574" s="1" t="s">
        <v>4996</v>
      </c>
      <c r="M574" s="1" t="s">
        <v>4934</v>
      </c>
      <c r="Q574" s="58">
        <v>124</v>
      </c>
      <c r="AB574" s="50">
        <v>64.290000000000006</v>
      </c>
      <c r="AC574" s="50">
        <v>0.5</v>
      </c>
      <c r="AE574" s="50">
        <v>16.170000000000002</v>
      </c>
      <c r="AI574" s="4">
        <v>5.42</v>
      </c>
      <c r="AJ574" s="4">
        <v>1.93</v>
      </c>
      <c r="AK574" s="4">
        <v>0.23</v>
      </c>
      <c r="AL574" s="4">
        <v>0.1</v>
      </c>
      <c r="AN574" s="4">
        <v>5.28</v>
      </c>
      <c r="AO574" s="4">
        <v>5.27</v>
      </c>
      <c r="AP574" s="4">
        <v>0.19</v>
      </c>
      <c r="BF574" s="4">
        <v>1.19</v>
      </c>
      <c r="CH574" s="4">
        <v>8.1999999999999993</v>
      </c>
      <c r="CJ574" s="4">
        <v>0.72</v>
      </c>
      <c r="CK574" s="4">
        <v>1.57</v>
      </c>
      <c r="CN574" s="4">
        <v>2.71</v>
      </c>
      <c r="CO574" s="4">
        <v>1.08</v>
      </c>
      <c r="CR574" s="4">
        <v>24.1</v>
      </c>
      <c r="CW574" s="4">
        <v>119</v>
      </c>
      <c r="CX574" s="4">
        <v>79</v>
      </c>
      <c r="CY574" s="4">
        <v>34.299999999999997</v>
      </c>
      <c r="CZ574" s="4">
        <v>512</v>
      </c>
      <c r="DA574" s="4">
        <v>33</v>
      </c>
      <c r="DM574" s="4">
        <v>0.78</v>
      </c>
      <c r="DN574" s="4">
        <v>936</v>
      </c>
      <c r="DO574" s="4">
        <v>39.4</v>
      </c>
      <c r="DP574" s="4">
        <v>87.5</v>
      </c>
      <c r="DQ574" s="4">
        <v>11.3</v>
      </c>
      <c r="DR574" s="4">
        <v>44.7</v>
      </c>
      <c r="DS574" s="4">
        <v>8.92</v>
      </c>
      <c r="DT574" s="4">
        <v>2.37</v>
      </c>
      <c r="DU574" s="4">
        <v>7.11</v>
      </c>
      <c r="DV574" s="4">
        <v>1.3</v>
      </c>
      <c r="DW574" s="4">
        <v>7.71</v>
      </c>
      <c r="DX574" s="4">
        <v>1.47</v>
      </c>
      <c r="DY574" s="4">
        <v>3.99</v>
      </c>
      <c r="DZ574" s="4">
        <v>0.6</v>
      </c>
      <c r="EA574" s="4">
        <v>4.12</v>
      </c>
      <c r="EB574" s="4">
        <v>0.65</v>
      </c>
      <c r="EC574" s="4">
        <v>12.4</v>
      </c>
      <c r="ED574" s="4">
        <v>2.19</v>
      </c>
      <c r="EM574" s="4">
        <v>19.3</v>
      </c>
      <c r="EO574" s="4">
        <v>4.59</v>
      </c>
      <c r="EP574" s="4">
        <v>1.1499999999999999</v>
      </c>
      <c r="FP574" s="1" t="s">
        <v>4922</v>
      </c>
    </row>
    <row r="575" spans="1:172" x14ac:dyDescent="0.35">
      <c r="A575" s="1" t="s">
        <v>4919</v>
      </c>
      <c r="E575" s="56">
        <v>40.920277777777777</v>
      </c>
      <c r="F575" s="56">
        <v>40.920277777777777</v>
      </c>
      <c r="G575" s="56">
        <v>120.22388888888889</v>
      </c>
      <c r="H575" s="56">
        <v>120.22388888888889</v>
      </c>
      <c r="L575" s="1" t="s">
        <v>4997</v>
      </c>
      <c r="M575" s="1" t="s">
        <v>4689</v>
      </c>
      <c r="Q575" s="54">
        <v>123.2</v>
      </c>
      <c r="AB575" s="50">
        <v>60.11</v>
      </c>
      <c r="AC575" s="50">
        <v>0.86</v>
      </c>
      <c r="AE575" s="50">
        <v>15.91</v>
      </c>
      <c r="AI575" s="4">
        <v>7.57</v>
      </c>
      <c r="AJ575" s="4">
        <v>5.81</v>
      </c>
      <c r="AK575" s="4">
        <v>1.51</v>
      </c>
      <c r="AL575" s="4">
        <v>0.16</v>
      </c>
      <c r="AN575" s="4">
        <v>3.08</v>
      </c>
      <c r="AO575" s="4">
        <v>3.8</v>
      </c>
      <c r="AP575" s="4">
        <v>0.36</v>
      </c>
      <c r="BF575" s="4">
        <v>3.5</v>
      </c>
      <c r="CH575" s="4">
        <v>15.6</v>
      </c>
      <c r="CJ575" s="4">
        <v>129</v>
      </c>
      <c r="CK575" s="4">
        <v>17.3</v>
      </c>
      <c r="CN575" s="4">
        <v>12.8</v>
      </c>
      <c r="CO575" s="4">
        <v>5.23</v>
      </c>
      <c r="CR575" s="4">
        <v>16.8</v>
      </c>
      <c r="CW575" s="4">
        <v>53.6</v>
      </c>
      <c r="CX575" s="4">
        <v>616</v>
      </c>
      <c r="CY575" s="4">
        <v>14.39</v>
      </c>
      <c r="CZ575" s="4">
        <v>124</v>
      </c>
      <c r="DA575" s="4">
        <v>6.49</v>
      </c>
      <c r="DM575" s="4">
        <v>0.56000000000000005</v>
      </c>
      <c r="DN575" s="4">
        <v>1108</v>
      </c>
      <c r="DO575" s="4">
        <v>25.46</v>
      </c>
      <c r="DP575" s="4">
        <v>52.83</v>
      </c>
      <c r="DQ575" s="4">
        <v>6.6</v>
      </c>
      <c r="DR575" s="4">
        <v>25.24</v>
      </c>
      <c r="DS575" s="4">
        <v>4.6500000000000004</v>
      </c>
      <c r="DT575" s="4">
        <v>1.58</v>
      </c>
      <c r="DU575" s="4">
        <v>4.3099999999999996</v>
      </c>
      <c r="DV575" s="4">
        <v>0.55000000000000004</v>
      </c>
      <c r="DW575" s="4">
        <v>2.83</v>
      </c>
      <c r="DX575" s="4">
        <v>0.55000000000000004</v>
      </c>
      <c r="DY575" s="4">
        <v>1.53</v>
      </c>
      <c r="DZ575" s="4">
        <v>0.23</v>
      </c>
      <c r="EA575" s="4">
        <v>1.34</v>
      </c>
      <c r="EB575" s="4">
        <v>0.22</v>
      </c>
      <c r="EC575" s="4">
        <v>4.71</v>
      </c>
      <c r="ED575" s="4">
        <v>0.38</v>
      </c>
      <c r="EM575" s="4">
        <v>9.76</v>
      </c>
      <c r="EO575" s="4">
        <v>2.3199999999999998</v>
      </c>
      <c r="EP575" s="4">
        <v>0.56999999999999995</v>
      </c>
      <c r="FP575" s="1" t="s">
        <v>4922</v>
      </c>
    </row>
    <row r="576" spans="1:172" x14ac:dyDescent="0.35">
      <c r="A576" s="1" t="s">
        <v>4919</v>
      </c>
      <c r="E576" s="55">
        <v>40.833333000000003</v>
      </c>
      <c r="F576" s="55">
        <v>40.833333000000003</v>
      </c>
      <c r="G576" s="55">
        <v>120.5</v>
      </c>
      <c r="H576" s="55">
        <v>120.5</v>
      </c>
      <c r="L576" s="1" t="s">
        <v>4998</v>
      </c>
      <c r="M576" s="1" t="s">
        <v>4689</v>
      </c>
      <c r="Q576" s="58">
        <v>124</v>
      </c>
      <c r="AB576" s="50">
        <v>58.66</v>
      </c>
      <c r="AC576" s="50">
        <v>1.2</v>
      </c>
      <c r="AE576" s="50">
        <v>15.89</v>
      </c>
      <c r="AI576" s="4">
        <v>7.74</v>
      </c>
      <c r="AJ576" s="4">
        <v>4.82</v>
      </c>
      <c r="AK576" s="4">
        <v>1.87</v>
      </c>
      <c r="AL576" s="4">
        <v>7.0000000000000007E-2</v>
      </c>
      <c r="AN576" s="4">
        <v>3.97</v>
      </c>
      <c r="AO576" s="4">
        <v>4.18</v>
      </c>
      <c r="AP576" s="4">
        <v>0.74</v>
      </c>
      <c r="BF576" s="4">
        <v>2.27</v>
      </c>
      <c r="CH576" s="4">
        <v>12.8</v>
      </c>
      <c r="CK576" s="4">
        <v>44.1</v>
      </c>
      <c r="CO576" s="4">
        <v>37.799999999999997</v>
      </c>
      <c r="CR576" s="4">
        <v>20.5</v>
      </c>
      <c r="CW576" s="4">
        <v>86.6</v>
      </c>
      <c r="CX576" s="4">
        <v>1228</v>
      </c>
      <c r="CY576" s="4">
        <v>15.76</v>
      </c>
      <c r="CZ576" s="4">
        <v>276</v>
      </c>
      <c r="DA576" s="4">
        <v>25</v>
      </c>
      <c r="DM576" s="4">
        <v>68.599999999999994</v>
      </c>
      <c r="DN576" s="4">
        <v>1577</v>
      </c>
      <c r="DO576" s="4">
        <v>65.06</v>
      </c>
      <c r="DP576" s="4">
        <v>149.55000000000001</v>
      </c>
      <c r="DQ576" s="4">
        <v>18.850000000000001</v>
      </c>
      <c r="DR576" s="4">
        <v>65.739999999999995</v>
      </c>
      <c r="DS576" s="4">
        <v>10.28</v>
      </c>
      <c r="DT576" s="4">
        <v>2.94</v>
      </c>
      <c r="DU576" s="4">
        <v>8.76</v>
      </c>
      <c r="DV576" s="4">
        <v>0.94</v>
      </c>
      <c r="DW576" s="4">
        <v>4.3600000000000003</v>
      </c>
      <c r="DX576" s="4">
        <v>0.7</v>
      </c>
      <c r="DY576" s="4">
        <v>2.06</v>
      </c>
      <c r="DZ576" s="4">
        <v>0.25</v>
      </c>
      <c r="EA576" s="4">
        <v>1.74</v>
      </c>
      <c r="EB576" s="4">
        <v>0.25</v>
      </c>
      <c r="EC576" s="4">
        <v>7.2</v>
      </c>
      <c r="ED576" s="4">
        <v>1.5</v>
      </c>
      <c r="EM576" s="4">
        <v>12.4</v>
      </c>
      <c r="EO576" s="4">
        <v>7.59</v>
      </c>
      <c r="EP576" s="4">
        <v>1.78</v>
      </c>
      <c r="FP576" s="1" t="s">
        <v>4922</v>
      </c>
    </row>
    <row r="577" spans="1:172" x14ac:dyDescent="0.35">
      <c r="A577" s="1" t="s">
        <v>4919</v>
      </c>
      <c r="E577" s="55">
        <v>40.833333000000003</v>
      </c>
      <c r="F577" s="55">
        <v>40.833333000000003</v>
      </c>
      <c r="G577" s="55">
        <v>120.5</v>
      </c>
      <c r="H577" s="55">
        <v>120.5</v>
      </c>
      <c r="L577" s="1" t="s">
        <v>4999</v>
      </c>
      <c r="M577" s="1" t="s">
        <v>4689</v>
      </c>
      <c r="Q577" s="58">
        <v>124</v>
      </c>
      <c r="AB577" s="50">
        <v>62.84</v>
      </c>
      <c r="AC577" s="50">
        <v>0.7</v>
      </c>
      <c r="AE577" s="50">
        <v>17.170000000000002</v>
      </c>
      <c r="AI577" s="4">
        <v>4.28</v>
      </c>
      <c r="AJ577" s="4">
        <v>1.82</v>
      </c>
      <c r="AK577" s="4">
        <v>0.72</v>
      </c>
      <c r="AL577" s="4">
        <v>0.11</v>
      </c>
      <c r="AN577" s="4">
        <v>5.86</v>
      </c>
      <c r="AO577" s="4">
        <v>5.69</v>
      </c>
      <c r="AP577" s="4">
        <v>0.34</v>
      </c>
      <c r="BF577" s="4">
        <v>0.72</v>
      </c>
      <c r="CH577" s="4">
        <v>6.24</v>
      </c>
      <c r="CJ577" s="4">
        <v>46.1</v>
      </c>
      <c r="CK577" s="4">
        <v>3.09</v>
      </c>
      <c r="CN577" s="4">
        <v>3.63</v>
      </c>
      <c r="CO577" s="4">
        <v>1.22</v>
      </c>
      <c r="CR577" s="4">
        <v>21.1</v>
      </c>
      <c r="CW577" s="4">
        <v>103</v>
      </c>
      <c r="CX577" s="4">
        <v>516</v>
      </c>
      <c r="CY577" s="4">
        <v>14.39</v>
      </c>
      <c r="CZ577" s="4">
        <v>323</v>
      </c>
      <c r="DA577" s="4">
        <v>24.1</v>
      </c>
      <c r="DM577" s="4">
        <v>1.23</v>
      </c>
      <c r="DN577" s="4">
        <v>3025</v>
      </c>
      <c r="DO577" s="4">
        <v>59.07</v>
      </c>
      <c r="DP577" s="4">
        <v>160.94</v>
      </c>
      <c r="DQ577" s="4">
        <v>18.41</v>
      </c>
      <c r="DR577" s="4">
        <v>66.44</v>
      </c>
      <c r="DS577" s="4">
        <v>9.31</v>
      </c>
      <c r="DT577" s="4">
        <v>3.2</v>
      </c>
      <c r="DU577" s="4">
        <v>7.19</v>
      </c>
      <c r="DV577" s="4">
        <v>0.77</v>
      </c>
      <c r="DW577" s="4">
        <v>3.55</v>
      </c>
      <c r="DX577" s="4">
        <v>0.6</v>
      </c>
      <c r="DY577" s="4">
        <v>1.67</v>
      </c>
      <c r="DZ577" s="4">
        <v>0.24</v>
      </c>
      <c r="EA577" s="4">
        <v>1.6</v>
      </c>
      <c r="EB577" s="4">
        <v>0.25</v>
      </c>
      <c r="EC577" s="4">
        <v>8.33</v>
      </c>
      <c r="ED577" s="4">
        <v>1.67</v>
      </c>
      <c r="EM577" s="4">
        <v>16.600000000000001</v>
      </c>
      <c r="EO577" s="4">
        <v>8.48</v>
      </c>
      <c r="EP577" s="4">
        <v>1.93</v>
      </c>
      <c r="FP577" s="1" t="s">
        <v>4922</v>
      </c>
    </row>
    <row r="578" spans="1:172" x14ac:dyDescent="0.35">
      <c r="A578" s="1" t="s">
        <v>4919</v>
      </c>
      <c r="E578" s="55">
        <v>40.833333000000003</v>
      </c>
      <c r="F578" s="55">
        <v>40.833333000000003</v>
      </c>
      <c r="G578" s="55">
        <v>120.5</v>
      </c>
      <c r="H578" s="55">
        <v>120.5</v>
      </c>
      <c r="L578" s="1" t="s">
        <v>5000</v>
      </c>
      <c r="M578" s="1" t="s">
        <v>4689</v>
      </c>
      <c r="Q578" s="58">
        <v>124</v>
      </c>
      <c r="AB578" s="50">
        <v>59.58</v>
      </c>
      <c r="AC578" s="50">
        <v>0.78</v>
      </c>
      <c r="AE578" s="50">
        <v>17.52</v>
      </c>
      <c r="AI578" s="4">
        <v>5.84</v>
      </c>
      <c r="AJ578" s="4">
        <v>5.63</v>
      </c>
      <c r="AK578" s="4">
        <v>2.41</v>
      </c>
      <c r="AL578" s="4">
        <v>0.12</v>
      </c>
      <c r="AN578" s="4">
        <v>2.77</v>
      </c>
      <c r="AO578" s="4">
        <v>4.3499999999999996</v>
      </c>
      <c r="AP578" s="4">
        <v>0.33</v>
      </c>
      <c r="BF578" s="4">
        <v>3.5</v>
      </c>
      <c r="CH578" s="4">
        <v>13.5</v>
      </c>
      <c r="CK578" s="4">
        <v>28.4</v>
      </c>
      <c r="CO578" s="4">
        <v>15.5</v>
      </c>
      <c r="CR578" s="4">
        <v>19.5</v>
      </c>
      <c r="CW578" s="4">
        <v>43.8</v>
      </c>
      <c r="CX578" s="4">
        <v>870</v>
      </c>
      <c r="CY578" s="4">
        <v>12.26</v>
      </c>
      <c r="CZ578" s="4">
        <v>155</v>
      </c>
      <c r="DA578" s="4">
        <v>7.16</v>
      </c>
      <c r="DM578" s="4">
        <v>31.4</v>
      </c>
      <c r="DN578" s="4">
        <v>1002</v>
      </c>
      <c r="DO578" s="4">
        <v>31.8</v>
      </c>
      <c r="DP578" s="4">
        <v>71</v>
      </c>
      <c r="DQ578" s="4">
        <v>9.0500000000000007</v>
      </c>
      <c r="DR578" s="4">
        <v>32.97</v>
      </c>
      <c r="DS578" s="4">
        <v>5.89</v>
      </c>
      <c r="DT578" s="4">
        <v>1.81</v>
      </c>
      <c r="DU578" s="4">
        <v>4.7</v>
      </c>
      <c r="DV578" s="4">
        <v>0.6</v>
      </c>
      <c r="DW578" s="4">
        <v>3.04</v>
      </c>
      <c r="DX578" s="4">
        <v>0.55000000000000004</v>
      </c>
      <c r="DY578" s="4">
        <v>1.62</v>
      </c>
      <c r="DZ578" s="4">
        <v>0.23</v>
      </c>
      <c r="EA578" s="4">
        <v>1.48</v>
      </c>
      <c r="EB578" s="4">
        <v>0.22</v>
      </c>
      <c r="EC578" s="4">
        <v>4.68</v>
      </c>
      <c r="ED578" s="4">
        <v>0.41</v>
      </c>
      <c r="EM578" s="4">
        <v>13.5</v>
      </c>
      <c r="EO578" s="4">
        <v>3.02</v>
      </c>
      <c r="EP578" s="4">
        <v>0.74</v>
      </c>
      <c r="FP578" s="1" t="s">
        <v>4922</v>
      </c>
    </row>
    <row r="579" spans="1:172" x14ac:dyDescent="0.35">
      <c r="A579" s="1" t="s">
        <v>4919</v>
      </c>
      <c r="E579" s="55">
        <v>40.833333000000003</v>
      </c>
      <c r="F579" s="55">
        <v>40.833333000000003</v>
      </c>
      <c r="G579" s="55">
        <v>120.5</v>
      </c>
      <c r="H579" s="55">
        <v>120.5</v>
      </c>
      <c r="L579" s="1" t="s">
        <v>5001</v>
      </c>
      <c r="M579" s="1" t="s">
        <v>4689</v>
      </c>
      <c r="Q579" s="58">
        <v>124</v>
      </c>
      <c r="AB579" s="50">
        <v>58.38</v>
      </c>
      <c r="AC579" s="50">
        <v>0.86</v>
      </c>
      <c r="AE579" s="50">
        <v>16.899999999999999</v>
      </c>
      <c r="AI579" s="4">
        <v>5.79</v>
      </c>
      <c r="AJ579" s="4">
        <v>3.45</v>
      </c>
      <c r="AK579" s="4">
        <v>2.11</v>
      </c>
      <c r="AL579" s="4">
        <v>7.0000000000000007E-2</v>
      </c>
      <c r="AN579" s="4">
        <v>3.31</v>
      </c>
      <c r="AO579" s="4">
        <v>5.21</v>
      </c>
      <c r="AP579" s="4">
        <v>0.28999999999999998</v>
      </c>
      <c r="BF579" s="4">
        <v>2.65</v>
      </c>
      <c r="CH579" s="4">
        <v>13.1</v>
      </c>
      <c r="CK579" s="4">
        <v>34.799999999999997</v>
      </c>
      <c r="CO579" s="4">
        <v>15.7</v>
      </c>
      <c r="CR579" s="4">
        <v>22</v>
      </c>
      <c r="CW579" s="4">
        <v>41.3</v>
      </c>
      <c r="CX579" s="4">
        <v>1798</v>
      </c>
      <c r="CY579" s="4">
        <v>9.0299999999999994</v>
      </c>
      <c r="CZ579" s="4">
        <v>160</v>
      </c>
      <c r="DA579" s="4">
        <v>7.67</v>
      </c>
      <c r="DM579" s="4">
        <v>31.5</v>
      </c>
      <c r="DN579" s="4">
        <v>1518</v>
      </c>
      <c r="DO579" s="4">
        <v>25.46</v>
      </c>
      <c r="DP579" s="4">
        <v>60.62</v>
      </c>
      <c r="DQ579" s="4">
        <v>8.41</v>
      </c>
      <c r="DR579" s="4">
        <v>31.07</v>
      </c>
      <c r="DS579" s="4">
        <v>5.85</v>
      </c>
      <c r="DT579" s="4">
        <v>1.75</v>
      </c>
      <c r="DU579" s="4">
        <v>4.5199999999999996</v>
      </c>
      <c r="DV579" s="4">
        <v>0.51</v>
      </c>
      <c r="DW579" s="4">
        <v>2.2799999999999998</v>
      </c>
      <c r="DX579" s="4">
        <v>0.4</v>
      </c>
      <c r="DY579" s="4">
        <v>1.03</v>
      </c>
      <c r="DZ579" s="4">
        <v>0.15</v>
      </c>
      <c r="EA579" s="4">
        <v>0.92</v>
      </c>
      <c r="EB579" s="4">
        <v>0.13</v>
      </c>
      <c r="EC579" s="4">
        <v>7.12</v>
      </c>
      <c r="ED579" s="4">
        <v>0.48</v>
      </c>
      <c r="EM579" s="4">
        <v>12.1</v>
      </c>
      <c r="EO579" s="4">
        <v>2.39</v>
      </c>
      <c r="EP579" s="4">
        <v>0.44</v>
      </c>
      <c r="FP579" s="1" t="s">
        <v>4922</v>
      </c>
    </row>
    <row r="580" spans="1:172" x14ac:dyDescent="0.35">
      <c r="A580" s="1" t="s">
        <v>4919</v>
      </c>
      <c r="E580" s="55">
        <v>40.833333000000003</v>
      </c>
      <c r="F580" s="55">
        <v>40.833333000000003</v>
      </c>
      <c r="G580" s="55">
        <v>120.5</v>
      </c>
      <c r="H580" s="55">
        <v>120.5</v>
      </c>
      <c r="L580" s="1" t="s">
        <v>5002</v>
      </c>
      <c r="M580" s="1" t="s">
        <v>4689</v>
      </c>
      <c r="Q580" s="58">
        <v>124</v>
      </c>
      <c r="AB580" s="50">
        <v>58.36</v>
      </c>
      <c r="AC580" s="50">
        <v>0.86</v>
      </c>
      <c r="AE580" s="50">
        <v>16.440000000000001</v>
      </c>
      <c r="AI580" s="4">
        <v>5.87</v>
      </c>
      <c r="AJ580" s="4">
        <v>3.13</v>
      </c>
      <c r="AK580" s="4">
        <v>2.92</v>
      </c>
      <c r="AL580" s="4">
        <v>0.08</v>
      </c>
      <c r="AN580" s="4">
        <v>3.94</v>
      </c>
      <c r="AO580" s="4">
        <v>4.8499999999999996</v>
      </c>
      <c r="AP580" s="4">
        <v>0.39</v>
      </c>
      <c r="BF580" s="4">
        <v>2.2999999999999998</v>
      </c>
      <c r="CH580" s="4">
        <v>14.9</v>
      </c>
      <c r="CJ580" s="4">
        <v>154</v>
      </c>
      <c r="CK580" s="4">
        <v>63.4</v>
      </c>
      <c r="CN580" s="4">
        <v>15.7</v>
      </c>
      <c r="CO580" s="4">
        <v>17</v>
      </c>
      <c r="CR580" s="4">
        <v>18.3</v>
      </c>
      <c r="CW580" s="4">
        <v>86</v>
      </c>
      <c r="CX580" s="4">
        <v>1040</v>
      </c>
      <c r="CY580" s="4">
        <v>12.4</v>
      </c>
      <c r="CZ580" s="4">
        <v>159</v>
      </c>
      <c r="DA580" s="4">
        <v>7.11</v>
      </c>
      <c r="DM580" s="4">
        <v>2.37</v>
      </c>
      <c r="DN580" s="4">
        <v>1340</v>
      </c>
      <c r="DO580" s="4">
        <v>30.9</v>
      </c>
      <c r="DP580" s="4">
        <v>72.5</v>
      </c>
      <c r="DQ580" s="4">
        <v>8.2899999999999991</v>
      </c>
      <c r="DR580" s="4">
        <v>32.9</v>
      </c>
      <c r="DS580" s="4">
        <v>5.71</v>
      </c>
      <c r="DT580" s="4">
        <v>1.77</v>
      </c>
      <c r="DU580" s="4">
        <v>4.24</v>
      </c>
      <c r="DV580" s="4">
        <v>0.56999999999999995</v>
      </c>
      <c r="DW580" s="4">
        <v>2.89</v>
      </c>
      <c r="DX580" s="4">
        <v>0.51</v>
      </c>
      <c r="DY580" s="4">
        <v>1.31</v>
      </c>
      <c r="DZ580" s="4">
        <v>0.18</v>
      </c>
      <c r="EA580" s="4">
        <v>1.18</v>
      </c>
      <c r="EB580" s="4">
        <v>0.18</v>
      </c>
      <c r="EC580" s="4">
        <v>4.28</v>
      </c>
      <c r="ED580" s="4">
        <v>0.38</v>
      </c>
      <c r="EM580" s="4">
        <v>12.3</v>
      </c>
      <c r="EO580" s="4">
        <v>2.38</v>
      </c>
      <c r="EP580" s="4">
        <v>0.46</v>
      </c>
      <c r="FP580" s="1" t="s">
        <v>4922</v>
      </c>
    </row>
    <row r="581" spans="1:172" x14ac:dyDescent="0.35">
      <c r="A581" s="1" t="s">
        <v>4919</v>
      </c>
      <c r="E581" s="55">
        <v>40.833333000000003</v>
      </c>
      <c r="F581" s="55">
        <v>40.833333000000003</v>
      </c>
      <c r="G581" s="55">
        <v>120.5</v>
      </c>
      <c r="H581" s="55">
        <v>120.5</v>
      </c>
      <c r="L581" s="1" t="s">
        <v>5003</v>
      </c>
      <c r="M581" s="1" t="s">
        <v>4934</v>
      </c>
      <c r="Q581" s="58">
        <v>124</v>
      </c>
      <c r="AB581" s="50">
        <v>67.599999999999994</v>
      </c>
      <c r="AC581" s="50">
        <v>0.52</v>
      </c>
      <c r="AE581" s="50">
        <v>16.079999999999998</v>
      </c>
      <c r="AI581" s="4">
        <v>3.25</v>
      </c>
      <c r="AJ581" s="4">
        <v>1.83</v>
      </c>
      <c r="AK581" s="4">
        <v>0.3</v>
      </c>
      <c r="AL581" s="4">
        <v>0.03</v>
      </c>
      <c r="AN581" s="4">
        <v>4.4400000000000004</v>
      </c>
      <c r="AO581" s="4">
        <v>4.83</v>
      </c>
      <c r="AP581" s="4">
        <v>0.22</v>
      </c>
      <c r="BF581" s="4">
        <v>0.93</v>
      </c>
      <c r="CH581" s="4">
        <v>2.85</v>
      </c>
      <c r="CJ581" s="4">
        <v>36.9</v>
      </c>
      <c r="CK581" s="4">
        <v>3.75</v>
      </c>
      <c r="CN581" s="4">
        <v>3.91</v>
      </c>
      <c r="CO581" s="4">
        <v>3.96</v>
      </c>
      <c r="CR581" s="4">
        <v>17.399999999999999</v>
      </c>
      <c r="CW581" s="4">
        <v>74.5</v>
      </c>
      <c r="CX581" s="4">
        <v>632</v>
      </c>
      <c r="CY581" s="4">
        <v>8.44</v>
      </c>
      <c r="CZ581" s="4">
        <v>243</v>
      </c>
      <c r="DA581" s="4">
        <v>15</v>
      </c>
      <c r="DM581" s="4">
        <v>0.56000000000000005</v>
      </c>
      <c r="DN581" s="4">
        <v>1439</v>
      </c>
      <c r="DO581" s="4">
        <v>45.92</v>
      </c>
      <c r="DP581" s="4">
        <v>91.58</v>
      </c>
      <c r="DQ581" s="4">
        <v>10.3</v>
      </c>
      <c r="DR581" s="4">
        <v>32.590000000000003</v>
      </c>
      <c r="DS581" s="4">
        <v>4.59</v>
      </c>
      <c r="DT581" s="4">
        <v>1.36</v>
      </c>
      <c r="DU581" s="4">
        <v>3.76</v>
      </c>
      <c r="DV581" s="4">
        <v>0.42</v>
      </c>
      <c r="DW581" s="4">
        <v>1.92</v>
      </c>
      <c r="DX581" s="4">
        <v>0.32</v>
      </c>
      <c r="DY581" s="4">
        <v>0.95</v>
      </c>
      <c r="DZ581" s="4">
        <v>0.13</v>
      </c>
      <c r="EA581" s="4">
        <v>1</v>
      </c>
      <c r="EB581" s="4">
        <v>0.14000000000000001</v>
      </c>
      <c r="EC581" s="4">
        <v>9.41</v>
      </c>
      <c r="ED581" s="4">
        <v>1.05</v>
      </c>
      <c r="EM581" s="4">
        <v>16</v>
      </c>
      <c r="EO581" s="4">
        <v>4.38</v>
      </c>
      <c r="EP581" s="4">
        <v>1.03</v>
      </c>
      <c r="FP581" s="1" t="s">
        <v>4922</v>
      </c>
    </row>
    <row r="582" spans="1:172" x14ac:dyDescent="0.35">
      <c r="A582" s="1" t="s">
        <v>4919</v>
      </c>
      <c r="E582" s="55">
        <v>40.833333000000003</v>
      </c>
      <c r="F582" s="55">
        <v>40.833333000000003</v>
      </c>
      <c r="G582" s="55">
        <v>120.5</v>
      </c>
      <c r="H582" s="55">
        <v>120.5</v>
      </c>
      <c r="L582" s="1" t="s">
        <v>5004</v>
      </c>
      <c r="M582" s="1" t="s">
        <v>4934</v>
      </c>
      <c r="Q582" s="58">
        <v>124</v>
      </c>
      <c r="AB582" s="50">
        <v>67.97</v>
      </c>
      <c r="AC582" s="50">
        <v>0.46</v>
      </c>
      <c r="AE582" s="50">
        <v>16.03</v>
      </c>
      <c r="AI582" s="4">
        <v>2.94</v>
      </c>
      <c r="AJ582" s="4">
        <v>1.88</v>
      </c>
      <c r="AK582" s="4">
        <v>0.35</v>
      </c>
      <c r="AL582" s="4">
        <v>0.05</v>
      </c>
      <c r="AN582" s="4">
        <v>4.51</v>
      </c>
      <c r="AO582" s="4">
        <v>5.14</v>
      </c>
      <c r="AP582" s="4">
        <v>0.18</v>
      </c>
      <c r="BF582" s="4">
        <v>0.59</v>
      </c>
      <c r="CH582" s="4">
        <v>2.5299999999999998</v>
      </c>
      <c r="CJ582" s="4">
        <v>31.6</v>
      </c>
      <c r="CK582" s="4">
        <v>6.88</v>
      </c>
      <c r="CN582" s="4">
        <v>3.26</v>
      </c>
      <c r="CO582" s="4">
        <v>1.39</v>
      </c>
      <c r="CR582" s="4">
        <v>18</v>
      </c>
      <c r="CW582" s="4">
        <v>79.2</v>
      </c>
      <c r="CX582" s="4">
        <v>664</v>
      </c>
      <c r="CY582" s="4">
        <v>8.1999999999999993</v>
      </c>
      <c r="CZ582" s="4">
        <v>235</v>
      </c>
      <c r="DA582" s="4">
        <v>14.2</v>
      </c>
      <c r="DM582" s="4">
        <v>0.88</v>
      </c>
      <c r="DN582" s="4">
        <v>1567</v>
      </c>
      <c r="DO582" s="4">
        <v>42.03</v>
      </c>
      <c r="DP582" s="4">
        <v>80.16</v>
      </c>
      <c r="DQ582" s="4">
        <v>9.0299999999999994</v>
      </c>
      <c r="DR582" s="4">
        <v>27.83</v>
      </c>
      <c r="DS582" s="4">
        <v>4.0599999999999996</v>
      </c>
      <c r="DT582" s="4">
        <v>1.3</v>
      </c>
      <c r="DU582" s="4">
        <v>3.4</v>
      </c>
      <c r="DV582" s="4">
        <v>0.36</v>
      </c>
      <c r="DW582" s="4">
        <v>1.65</v>
      </c>
      <c r="DX582" s="4">
        <v>0.31</v>
      </c>
      <c r="DY582" s="4">
        <v>0.82</v>
      </c>
      <c r="DZ582" s="4">
        <v>0.12</v>
      </c>
      <c r="EA582" s="4">
        <v>0.78</v>
      </c>
      <c r="EB582" s="4">
        <v>0.13</v>
      </c>
      <c r="EC582" s="4">
        <v>7.65</v>
      </c>
      <c r="ED582" s="4">
        <v>1.28</v>
      </c>
      <c r="EM582" s="4">
        <v>19.7</v>
      </c>
      <c r="EO582" s="4">
        <v>5.3</v>
      </c>
      <c r="EP582" s="4">
        <v>1.23</v>
      </c>
      <c r="FP582" s="1" t="s">
        <v>4922</v>
      </c>
    </row>
    <row r="583" spans="1:172" x14ac:dyDescent="0.35">
      <c r="A583" s="1" t="s">
        <v>4919</v>
      </c>
      <c r="E583" s="55">
        <v>40.833333000000003</v>
      </c>
      <c r="F583" s="55">
        <v>40.833333000000003</v>
      </c>
      <c r="G583" s="55">
        <v>120.5</v>
      </c>
      <c r="H583" s="55">
        <v>120.5</v>
      </c>
      <c r="L583" s="1" t="s">
        <v>5005</v>
      </c>
      <c r="M583" s="1" t="s">
        <v>4934</v>
      </c>
      <c r="Q583" s="58">
        <v>124</v>
      </c>
      <c r="AB583" s="50">
        <v>66.8</v>
      </c>
      <c r="AC583" s="50">
        <v>0.51</v>
      </c>
      <c r="AE583" s="50">
        <v>15.99</v>
      </c>
      <c r="AI583" s="4">
        <v>3.12</v>
      </c>
      <c r="AJ583" s="4">
        <v>1.93</v>
      </c>
      <c r="AK583" s="4">
        <v>0.43</v>
      </c>
      <c r="AL583" s="4">
        <v>7.0000000000000007E-2</v>
      </c>
      <c r="AN583" s="4">
        <v>4.46</v>
      </c>
      <c r="AO583" s="4">
        <v>5.01</v>
      </c>
      <c r="AP583" s="4">
        <v>0.21</v>
      </c>
      <c r="BF583" s="4">
        <v>1.48</v>
      </c>
      <c r="CH583" s="4">
        <v>2.82</v>
      </c>
      <c r="CJ583" s="4">
        <v>36.700000000000003</v>
      </c>
      <c r="CK583" s="4">
        <v>3.81</v>
      </c>
      <c r="CN583" s="4">
        <v>4.41</v>
      </c>
      <c r="CO583" s="4">
        <v>1.93</v>
      </c>
      <c r="CR583" s="4">
        <v>18</v>
      </c>
      <c r="CW583" s="4">
        <v>75.8</v>
      </c>
      <c r="CX583" s="4">
        <v>669</v>
      </c>
      <c r="CY583" s="4">
        <v>9.2899999999999991</v>
      </c>
      <c r="CZ583" s="4">
        <v>244</v>
      </c>
      <c r="DA583" s="4">
        <v>15.1</v>
      </c>
      <c r="DM583" s="4">
        <v>0.55000000000000004</v>
      </c>
      <c r="DN583" s="4">
        <v>1465</v>
      </c>
      <c r="DO583" s="4">
        <v>48.68</v>
      </c>
      <c r="DP583" s="4">
        <v>87.59</v>
      </c>
      <c r="DQ583" s="4">
        <v>9.7799999999999994</v>
      </c>
      <c r="DR583" s="4">
        <v>30.96</v>
      </c>
      <c r="DS583" s="4">
        <v>4.34</v>
      </c>
      <c r="DT583" s="4">
        <v>1.4</v>
      </c>
      <c r="DU583" s="4">
        <v>3.64</v>
      </c>
      <c r="DV583" s="4">
        <v>0.42</v>
      </c>
      <c r="DW583" s="4">
        <v>1.89</v>
      </c>
      <c r="DX583" s="4">
        <v>0.34</v>
      </c>
      <c r="DY583" s="4">
        <v>0.89</v>
      </c>
      <c r="DZ583" s="4">
        <v>0.13</v>
      </c>
      <c r="EA583" s="4">
        <v>0.87</v>
      </c>
      <c r="EB583" s="4">
        <v>0.13</v>
      </c>
      <c r="EC583" s="4">
        <v>7.88</v>
      </c>
      <c r="ED583" s="4">
        <v>1.1599999999999999</v>
      </c>
      <c r="EM583" s="4">
        <v>18.100000000000001</v>
      </c>
      <c r="EO583" s="4">
        <v>5.08</v>
      </c>
      <c r="EP583" s="4">
        <v>1.08</v>
      </c>
      <c r="FP583" s="1" t="s">
        <v>4922</v>
      </c>
    </row>
    <row r="584" spans="1:172" x14ac:dyDescent="0.35">
      <c r="A584" s="1" t="s">
        <v>4919</v>
      </c>
      <c r="E584" s="55">
        <v>40.833333000000003</v>
      </c>
      <c r="F584" s="55">
        <v>40.833333000000003</v>
      </c>
      <c r="G584" s="55">
        <v>120.5</v>
      </c>
      <c r="H584" s="55">
        <v>120.5</v>
      </c>
      <c r="L584" s="1" t="s">
        <v>5006</v>
      </c>
      <c r="M584" s="1" t="s">
        <v>4934</v>
      </c>
      <c r="Q584" s="58">
        <v>124</v>
      </c>
      <c r="AB584" s="50">
        <v>66</v>
      </c>
      <c r="AC584" s="50">
        <v>0.53</v>
      </c>
      <c r="AE584" s="50">
        <v>16.48</v>
      </c>
      <c r="AI584" s="4">
        <v>3.01</v>
      </c>
      <c r="AJ584" s="4">
        <v>1.78</v>
      </c>
      <c r="AK584" s="4">
        <v>0.33</v>
      </c>
      <c r="AL584" s="4">
        <v>0.05</v>
      </c>
      <c r="AN584" s="4">
        <v>4.5599999999999996</v>
      </c>
      <c r="AO584" s="4">
        <v>4.62</v>
      </c>
      <c r="AP584" s="4">
        <v>0.22</v>
      </c>
      <c r="BF584" s="4">
        <v>1.87</v>
      </c>
      <c r="CH584" s="4">
        <v>3.16</v>
      </c>
      <c r="CK584" s="4">
        <v>6.09</v>
      </c>
      <c r="CO584" s="4">
        <v>8.36</v>
      </c>
      <c r="CR584" s="4">
        <v>19.899999999999999</v>
      </c>
      <c r="CW584" s="4">
        <v>76.5</v>
      </c>
      <c r="CX584" s="4">
        <v>647</v>
      </c>
      <c r="CY584" s="4">
        <v>7.51</v>
      </c>
      <c r="CZ584" s="4">
        <v>252</v>
      </c>
      <c r="DA584" s="4">
        <v>19.8</v>
      </c>
      <c r="DM584" s="4">
        <v>30.6</v>
      </c>
      <c r="DN584" s="4">
        <v>1628</v>
      </c>
      <c r="DO584" s="4">
        <v>26.26</v>
      </c>
      <c r="DP584" s="4">
        <v>64.25</v>
      </c>
      <c r="DQ584" s="4">
        <v>9.18</v>
      </c>
      <c r="DR584" s="4">
        <v>31.05</v>
      </c>
      <c r="DS584" s="4">
        <v>4.54</v>
      </c>
      <c r="DT584" s="4">
        <v>1.21</v>
      </c>
      <c r="DU584" s="4">
        <v>3.89</v>
      </c>
      <c r="DV584" s="4">
        <v>0.41</v>
      </c>
      <c r="DW584" s="4">
        <v>1.81</v>
      </c>
      <c r="DX584" s="4">
        <v>0.34</v>
      </c>
      <c r="DY584" s="4">
        <v>0.95</v>
      </c>
      <c r="DZ584" s="4">
        <v>0.14000000000000001</v>
      </c>
      <c r="EA584" s="4">
        <v>0.91</v>
      </c>
      <c r="EB584" s="4">
        <v>0.13</v>
      </c>
      <c r="EC584" s="4">
        <v>8.18</v>
      </c>
      <c r="ED584" s="4">
        <v>1.23</v>
      </c>
      <c r="EM584" s="4">
        <v>15.6</v>
      </c>
      <c r="EO584" s="4">
        <v>4.67</v>
      </c>
      <c r="EP584" s="4">
        <v>1</v>
      </c>
      <c r="FP584" s="1" t="s">
        <v>4922</v>
      </c>
    </row>
    <row r="585" spans="1:172" x14ac:dyDescent="0.35">
      <c r="A585" s="1" t="s">
        <v>4919</v>
      </c>
      <c r="E585" s="55">
        <v>40.833333000000003</v>
      </c>
      <c r="F585" s="55">
        <v>40.833333000000003</v>
      </c>
      <c r="G585" s="55">
        <v>120.5</v>
      </c>
      <c r="H585" s="55">
        <v>120.5</v>
      </c>
      <c r="L585" s="1" t="s">
        <v>5007</v>
      </c>
      <c r="M585" s="1" t="s">
        <v>2658</v>
      </c>
      <c r="Q585" s="58">
        <v>124</v>
      </c>
      <c r="AB585" s="50">
        <v>51.9</v>
      </c>
      <c r="AC585" s="50">
        <v>1.75</v>
      </c>
      <c r="AE585" s="50">
        <v>15.55</v>
      </c>
      <c r="AI585" s="4">
        <v>10.44</v>
      </c>
      <c r="AJ585" s="4">
        <v>6.39</v>
      </c>
      <c r="AK585" s="4">
        <v>6.1</v>
      </c>
      <c r="AL585" s="4">
        <v>0.16</v>
      </c>
      <c r="AN585" s="4">
        <v>2.25</v>
      </c>
      <c r="AO585" s="4">
        <v>3.68</v>
      </c>
      <c r="AP585" s="4">
        <v>0.61</v>
      </c>
      <c r="BF585" s="4">
        <v>1.5</v>
      </c>
      <c r="CH585" s="4">
        <v>16.399999999999999</v>
      </c>
      <c r="CJ585" s="4">
        <v>191</v>
      </c>
      <c r="CK585" s="4">
        <v>123</v>
      </c>
      <c r="CN585" s="4">
        <v>38.5</v>
      </c>
      <c r="CO585" s="4">
        <v>84.9</v>
      </c>
      <c r="CR585" s="4">
        <v>21.3</v>
      </c>
      <c r="CW585" s="4">
        <v>64.2</v>
      </c>
      <c r="CX585" s="4">
        <v>907</v>
      </c>
      <c r="CY585" s="4">
        <v>23.1</v>
      </c>
      <c r="CZ585" s="4">
        <v>217</v>
      </c>
      <c r="DA585" s="4">
        <v>18.100000000000001</v>
      </c>
      <c r="DM585" s="4">
        <v>9.34</v>
      </c>
      <c r="DN585" s="4">
        <v>827</v>
      </c>
      <c r="DO585" s="4">
        <v>46.7</v>
      </c>
      <c r="DP585" s="4">
        <v>118</v>
      </c>
      <c r="DQ585" s="4">
        <v>12.4</v>
      </c>
      <c r="DR585" s="4">
        <v>48.6</v>
      </c>
      <c r="DS585" s="4">
        <v>8.49</v>
      </c>
      <c r="DT585" s="4">
        <v>2.35</v>
      </c>
      <c r="DU585" s="4">
        <v>6.51</v>
      </c>
      <c r="DV585" s="4">
        <v>0.96</v>
      </c>
      <c r="DW585" s="4">
        <v>4.96</v>
      </c>
      <c r="DX585" s="4">
        <v>0.9</v>
      </c>
      <c r="DY585" s="4">
        <v>2.38</v>
      </c>
      <c r="DZ585" s="4">
        <v>0.32</v>
      </c>
      <c r="EA585" s="4">
        <v>2.15</v>
      </c>
      <c r="EB585" s="4">
        <v>0.33</v>
      </c>
      <c r="EC585" s="4">
        <v>5.41</v>
      </c>
      <c r="ED585" s="4">
        <v>1.1000000000000001</v>
      </c>
      <c r="EM585" s="4">
        <v>10.5</v>
      </c>
      <c r="EO585" s="4">
        <v>4.74</v>
      </c>
      <c r="EP585" s="4">
        <v>1.05</v>
      </c>
      <c r="FP585" s="1" t="s">
        <v>4922</v>
      </c>
    </row>
    <row r="586" spans="1:172" x14ac:dyDescent="0.35">
      <c r="A586" s="1" t="s">
        <v>4919</v>
      </c>
      <c r="E586" s="55">
        <v>40.833333000000003</v>
      </c>
      <c r="F586" s="55">
        <v>40.833333000000003</v>
      </c>
      <c r="G586" s="55">
        <v>120.5</v>
      </c>
      <c r="H586" s="55">
        <v>120.5</v>
      </c>
      <c r="L586" s="1" t="s">
        <v>5008</v>
      </c>
      <c r="M586" s="1" t="s">
        <v>4689</v>
      </c>
      <c r="Q586" s="58">
        <v>124</v>
      </c>
      <c r="AB586" s="50">
        <v>53.51</v>
      </c>
      <c r="AC586" s="50">
        <v>1.35</v>
      </c>
      <c r="AE586" s="50">
        <v>15.75</v>
      </c>
      <c r="AI586" s="4">
        <v>9.3000000000000007</v>
      </c>
      <c r="AJ586" s="4">
        <v>3.74</v>
      </c>
      <c r="AK586" s="4">
        <v>5.56</v>
      </c>
      <c r="AL586" s="4">
        <v>0.18</v>
      </c>
      <c r="AN586" s="4">
        <v>4.29</v>
      </c>
      <c r="AO586" s="4">
        <v>4.37</v>
      </c>
      <c r="AP586" s="4">
        <v>0.9</v>
      </c>
      <c r="BF586" s="4">
        <v>2.15</v>
      </c>
      <c r="CH586" s="4">
        <v>14.1</v>
      </c>
      <c r="CJ586" s="4">
        <v>162</v>
      </c>
      <c r="CK586" s="4">
        <v>178</v>
      </c>
      <c r="CN586" s="4">
        <v>29.6</v>
      </c>
      <c r="CO586" s="4">
        <v>94.2</v>
      </c>
      <c r="CR586" s="4">
        <v>20.2</v>
      </c>
      <c r="CW586" s="4">
        <v>95.4</v>
      </c>
      <c r="CX586" s="4">
        <v>1370</v>
      </c>
      <c r="CY586" s="4">
        <v>23.1</v>
      </c>
      <c r="CZ586" s="4">
        <v>218</v>
      </c>
      <c r="DA586" s="4">
        <v>17.8</v>
      </c>
      <c r="DM586" s="4">
        <v>0.43</v>
      </c>
      <c r="DN586" s="4">
        <v>1420</v>
      </c>
      <c r="DO586" s="4">
        <v>86.2</v>
      </c>
      <c r="DP586" s="4">
        <v>198</v>
      </c>
      <c r="DQ586" s="4">
        <v>21</v>
      </c>
      <c r="DR586" s="4">
        <v>77.400000000000006</v>
      </c>
      <c r="DS586" s="4">
        <v>11.8</v>
      </c>
      <c r="DT586" s="4">
        <v>3.18</v>
      </c>
      <c r="DU586" s="4">
        <v>8.9600000000000009</v>
      </c>
      <c r="DV586" s="4">
        <v>1.1399999999999999</v>
      </c>
      <c r="DW586" s="4">
        <v>5.45</v>
      </c>
      <c r="DX586" s="4">
        <v>0.94</v>
      </c>
      <c r="DY586" s="4">
        <v>2.42</v>
      </c>
      <c r="DZ586" s="4">
        <v>0.32</v>
      </c>
      <c r="EA586" s="4">
        <v>2.09</v>
      </c>
      <c r="EB586" s="4">
        <v>0.32</v>
      </c>
      <c r="EC586" s="4">
        <v>5.42</v>
      </c>
      <c r="ED586" s="4">
        <v>0.91</v>
      </c>
      <c r="EM586" s="4">
        <v>17.8</v>
      </c>
      <c r="EO586" s="4">
        <v>6.98</v>
      </c>
      <c r="EP586" s="4">
        <v>1.76</v>
      </c>
      <c r="FP586" s="1" t="s">
        <v>4922</v>
      </c>
    </row>
    <row r="587" spans="1:172" x14ac:dyDescent="0.35">
      <c r="A587" s="1" t="s">
        <v>4919</v>
      </c>
      <c r="E587" s="55">
        <v>40.833333000000003</v>
      </c>
      <c r="F587" s="55">
        <v>40.833333000000003</v>
      </c>
      <c r="G587" s="55">
        <v>120.5</v>
      </c>
      <c r="H587" s="55">
        <v>120.5</v>
      </c>
      <c r="L587" s="1" t="s">
        <v>5009</v>
      </c>
      <c r="M587" s="1" t="s">
        <v>4689</v>
      </c>
      <c r="Q587" s="58">
        <v>124</v>
      </c>
      <c r="AB587" s="50">
        <v>54.66</v>
      </c>
      <c r="AC587" s="50">
        <v>1.2</v>
      </c>
      <c r="AE587" s="50">
        <v>16.07</v>
      </c>
      <c r="AI587" s="4">
        <v>8.23</v>
      </c>
      <c r="AJ587" s="4">
        <v>5.78</v>
      </c>
      <c r="AK587" s="4">
        <v>4.78</v>
      </c>
      <c r="AL587" s="4">
        <v>0.1</v>
      </c>
      <c r="AN587" s="4">
        <v>2.52</v>
      </c>
      <c r="AO587" s="4">
        <v>5.0199999999999996</v>
      </c>
      <c r="AP587" s="4">
        <v>0.72</v>
      </c>
      <c r="BF587" s="4">
        <v>2.38</v>
      </c>
      <c r="CH587" s="4">
        <v>14.3</v>
      </c>
      <c r="CJ587" s="4">
        <v>156</v>
      </c>
      <c r="CK587" s="4">
        <v>157</v>
      </c>
      <c r="CN587" s="4">
        <v>24.7</v>
      </c>
      <c r="CO587" s="4">
        <v>74.400000000000006</v>
      </c>
      <c r="CR587" s="4">
        <v>23.9</v>
      </c>
      <c r="CW587" s="4">
        <v>46.9</v>
      </c>
      <c r="CX587" s="4">
        <v>832</v>
      </c>
      <c r="CY587" s="4">
        <v>20.5</v>
      </c>
      <c r="CZ587" s="4">
        <v>194</v>
      </c>
      <c r="DA587" s="4">
        <v>15.2</v>
      </c>
      <c r="DM587" s="4">
        <v>0.23</v>
      </c>
      <c r="DN587" s="4">
        <v>1480</v>
      </c>
      <c r="DO587" s="4">
        <v>61.9</v>
      </c>
      <c r="DP587" s="4">
        <v>146</v>
      </c>
      <c r="DQ587" s="4">
        <v>15</v>
      </c>
      <c r="DR587" s="4">
        <v>56.8</v>
      </c>
      <c r="DS587" s="4">
        <v>8.9600000000000009</v>
      </c>
      <c r="DT587" s="4">
        <v>2.5499999999999998</v>
      </c>
      <c r="DU587" s="4">
        <v>6.93</v>
      </c>
      <c r="DV587" s="4">
        <v>0.92</v>
      </c>
      <c r="DW587" s="4">
        <v>4.45</v>
      </c>
      <c r="DX587" s="4">
        <v>0.79</v>
      </c>
      <c r="DY587" s="4">
        <v>2.0299999999999998</v>
      </c>
      <c r="DZ587" s="4">
        <v>0.28000000000000003</v>
      </c>
      <c r="EA587" s="4">
        <v>1.83</v>
      </c>
      <c r="EB587" s="4">
        <v>0.27</v>
      </c>
      <c r="EC587" s="4">
        <v>4.9400000000000004</v>
      </c>
      <c r="ED587" s="4">
        <v>0.81</v>
      </c>
      <c r="EM587" s="4">
        <v>18.5</v>
      </c>
      <c r="EO587" s="4">
        <v>5.8</v>
      </c>
      <c r="EP587" s="4">
        <v>1.2</v>
      </c>
      <c r="FP587" s="1" t="s">
        <v>4922</v>
      </c>
    </row>
    <row r="588" spans="1:172" x14ac:dyDescent="0.35">
      <c r="A588" s="1" t="s">
        <v>4919</v>
      </c>
      <c r="E588" s="55">
        <v>40.833333000000003</v>
      </c>
      <c r="F588" s="55">
        <v>40.833333000000003</v>
      </c>
      <c r="G588" s="55">
        <v>120.5</v>
      </c>
      <c r="H588" s="55">
        <v>120.5</v>
      </c>
      <c r="L588" s="1" t="s">
        <v>5010</v>
      </c>
      <c r="M588" s="1" t="s">
        <v>4689</v>
      </c>
      <c r="Q588" s="58">
        <v>124</v>
      </c>
      <c r="AB588" s="50">
        <v>56.53</v>
      </c>
      <c r="AC588" s="50">
        <v>1.18</v>
      </c>
      <c r="AE588" s="50">
        <v>16.52</v>
      </c>
      <c r="AI588" s="4">
        <v>7.12</v>
      </c>
      <c r="AJ588" s="4">
        <v>3.75</v>
      </c>
      <c r="AK588" s="4">
        <v>4.25</v>
      </c>
      <c r="AL588" s="4">
        <v>0.11</v>
      </c>
      <c r="AN588" s="4">
        <v>4.66</v>
      </c>
      <c r="AO588" s="4">
        <v>4.62</v>
      </c>
      <c r="AP588" s="4">
        <v>0.47</v>
      </c>
      <c r="BF588" s="4">
        <v>2.77</v>
      </c>
      <c r="CH588" s="4">
        <v>12.2</v>
      </c>
      <c r="CJ588" s="4">
        <v>133</v>
      </c>
      <c r="CK588" s="4">
        <v>117</v>
      </c>
      <c r="CN588" s="4">
        <v>23.4</v>
      </c>
      <c r="CO588" s="4">
        <v>68.400000000000006</v>
      </c>
      <c r="CR588" s="4">
        <v>19.5</v>
      </c>
      <c r="CW588" s="4">
        <v>148</v>
      </c>
      <c r="CX588" s="4">
        <v>665</v>
      </c>
      <c r="CY588" s="4">
        <v>18</v>
      </c>
      <c r="CZ588" s="4">
        <v>205</v>
      </c>
      <c r="DA588" s="4">
        <v>15.2</v>
      </c>
      <c r="DM588" s="4">
        <v>0.73</v>
      </c>
      <c r="DN588" s="4">
        <v>1590</v>
      </c>
      <c r="DO588" s="4">
        <v>44.2</v>
      </c>
      <c r="DP588" s="4">
        <v>107</v>
      </c>
      <c r="DQ588" s="4">
        <v>10.8</v>
      </c>
      <c r="DR588" s="4">
        <v>40.799999999999997</v>
      </c>
      <c r="DS588" s="4">
        <v>6.87</v>
      </c>
      <c r="DT588" s="4">
        <v>2.06</v>
      </c>
      <c r="DU588" s="4">
        <v>5.4</v>
      </c>
      <c r="DV588" s="4">
        <v>0.78</v>
      </c>
      <c r="DW588" s="4">
        <v>3.91</v>
      </c>
      <c r="DX588" s="4">
        <v>0.72</v>
      </c>
      <c r="DY588" s="4">
        <v>1.88</v>
      </c>
      <c r="DZ588" s="4">
        <v>0.26</v>
      </c>
      <c r="EA588" s="4">
        <v>1.7</v>
      </c>
      <c r="EB588" s="4">
        <v>0.26</v>
      </c>
      <c r="EC588" s="4">
        <v>5.21</v>
      </c>
      <c r="ED588" s="4">
        <v>0.95</v>
      </c>
      <c r="EM588" s="4">
        <v>15</v>
      </c>
      <c r="EO588" s="4">
        <v>5.38</v>
      </c>
      <c r="EP588" s="4">
        <v>0.88</v>
      </c>
      <c r="FP588" s="1" t="s">
        <v>4922</v>
      </c>
    </row>
    <row r="589" spans="1:172" x14ac:dyDescent="0.35">
      <c r="A589" s="1" t="s">
        <v>4919</v>
      </c>
      <c r="E589" s="55">
        <v>40.833333000000003</v>
      </c>
      <c r="F589" s="55">
        <v>40.833333000000003</v>
      </c>
      <c r="G589" s="55">
        <v>120.5</v>
      </c>
      <c r="H589" s="55">
        <v>120.5</v>
      </c>
      <c r="L589" s="1" t="s">
        <v>5011</v>
      </c>
      <c r="M589" s="1" t="s">
        <v>4689</v>
      </c>
      <c r="Q589" s="58">
        <v>124</v>
      </c>
      <c r="AB589" s="50">
        <v>59.61</v>
      </c>
      <c r="AC589" s="50">
        <v>0.74</v>
      </c>
      <c r="AE589" s="50">
        <v>16.63</v>
      </c>
      <c r="AI589" s="4">
        <v>6</v>
      </c>
      <c r="AJ589" s="4">
        <v>2.29</v>
      </c>
      <c r="AK589" s="4">
        <v>3.63</v>
      </c>
      <c r="AL589" s="4">
        <v>0.14000000000000001</v>
      </c>
      <c r="AN589" s="4">
        <v>2.74</v>
      </c>
      <c r="AO589" s="4">
        <v>7.07</v>
      </c>
      <c r="AP589" s="4">
        <v>0.48</v>
      </c>
      <c r="BF589" s="4">
        <v>1.24</v>
      </c>
      <c r="CH589" s="4">
        <v>8.8000000000000007</v>
      </c>
      <c r="CJ589" s="4">
        <v>105</v>
      </c>
      <c r="CK589" s="4">
        <v>63.3</v>
      </c>
      <c r="CN589" s="4">
        <v>16.100000000000001</v>
      </c>
      <c r="CO589" s="4">
        <v>34.6</v>
      </c>
      <c r="CR589" s="4">
        <v>20.3</v>
      </c>
      <c r="CW589" s="4">
        <v>63.2</v>
      </c>
      <c r="CX589" s="4">
        <v>719</v>
      </c>
      <c r="CY589" s="4">
        <v>13.8</v>
      </c>
      <c r="CZ589" s="4">
        <v>194</v>
      </c>
      <c r="DA589" s="4">
        <v>11.2</v>
      </c>
      <c r="DM589" s="4">
        <v>0.31</v>
      </c>
      <c r="DN589" s="4">
        <v>1590</v>
      </c>
      <c r="DO589" s="4">
        <v>48.6</v>
      </c>
      <c r="DP589" s="4">
        <v>101</v>
      </c>
      <c r="DQ589" s="4">
        <v>10.9</v>
      </c>
      <c r="DR589" s="4">
        <v>39.9</v>
      </c>
      <c r="DS589" s="4">
        <v>6.13</v>
      </c>
      <c r="DT589" s="4">
        <v>1.88</v>
      </c>
      <c r="DU589" s="4">
        <v>4.62</v>
      </c>
      <c r="DV589" s="4">
        <v>0.61</v>
      </c>
      <c r="DW589" s="4">
        <v>2.99</v>
      </c>
      <c r="DX589" s="4">
        <v>0.54</v>
      </c>
      <c r="DY589" s="4">
        <v>1.41</v>
      </c>
      <c r="DZ589" s="4">
        <v>0.2</v>
      </c>
      <c r="EA589" s="4">
        <v>1.34</v>
      </c>
      <c r="EB589" s="4">
        <v>0.2</v>
      </c>
      <c r="EC589" s="4">
        <v>4.8600000000000003</v>
      </c>
      <c r="ED589" s="4">
        <v>0.57999999999999996</v>
      </c>
      <c r="EM589" s="4">
        <v>15.5</v>
      </c>
      <c r="EO589" s="4">
        <v>5.72</v>
      </c>
      <c r="EP589" s="4">
        <v>1.3</v>
      </c>
      <c r="FP589" s="1" t="s">
        <v>4922</v>
      </c>
    </row>
    <row r="590" spans="1:172" x14ac:dyDescent="0.35">
      <c r="A590" s="1" t="s">
        <v>4919</v>
      </c>
      <c r="E590" s="55">
        <v>40.833333000000003</v>
      </c>
      <c r="F590" s="55">
        <v>40.833333000000003</v>
      </c>
      <c r="G590" s="55">
        <v>120.5</v>
      </c>
      <c r="H590" s="55">
        <v>120.5</v>
      </c>
      <c r="L590" s="1" t="s">
        <v>5012</v>
      </c>
      <c r="M590" s="1" t="s">
        <v>4689</v>
      </c>
      <c r="Q590" s="58">
        <v>124</v>
      </c>
      <c r="AB590" s="50">
        <v>59.82</v>
      </c>
      <c r="AC590" s="50">
        <v>0.7</v>
      </c>
      <c r="AE590" s="50">
        <v>16.559999999999999</v>
      </c>
      <c r="AI590" s="4">
        <v>5.81</v>
      </c>
      <c r="AJ590" s="4">
        <v>3.22</v>
      </c>
      <c r="AK590" s="4">
        <v>3.03</v>
      </c>
      <c r="AL590" s="4">
        <v>0.11</v>
      </c>
      <c r="AN590" s="4">
        <v>3.33</v>
      </c>
      <c r="AO590" s="4">
        <v>6.32</v>
      </c>
      <c r="AP590" s="4">
        <v>0.45</v>
      </c>
      <c r="BF590" s="4">
        <v>1.4</v>
      </c>
      <c r="CH590" s="4">
        <v>8.8000000000000007</v>
      </c>
      <c r="CJ590" s="4">
        <v>115</v>
      </c>
      <c r="CK590" s="4">
        <v>67.2</v>
      </c>
      <c r="CN590" s="4">
        <v>15.4</v>
      </c>
      <c r="CO590" s="4">
        <v>40.799999999999997</v>
      </c>
      <c r="CR590" s="4">
        <v>21.4</v>
      </c>
      <c r="CW590" s="4">
        <v>84.1</v>
      </c>
      <c r="CX590" s="4">
        <v>1250</v>
      </c>
      <c r="CY590" s="4">
        <v>14.3</v>
      </c>
      <c r="CZ590" s="4">
        <v>196</v>
      </c>
      <c r="DA590" s="4">
        <v>10.9</v>
      </c>
      <c r="DM590" s="4">
        <v>0.42</v>
      </c>
      <c r="DN590" s="4">
        <v>1590</v>
      </c>
      <c r="DO590" s="4">
        <v>50.1</v>
      </c>
      <c r="DP590" s="4">
        <v>101</v>
      </c>
      <c r="DQ590" s="4">
        <v>11.4</v>
      </c>
      <c r="DR590" s="4">
        <v>41.8</v>
      </c>
      <c r="DS590" s="4">
        <v>6.42</v>
      </c>
      <c r="DT590" s="4">
        <v>2</v>
      </c>
      <c r="DU590" s="4">
        <v>4.92</v>
      </c>
      <c r="DV590" s="4">
        <v>0.64</v>
      </c>
      <c r="DW590" s="4">
        <v>3.14</v>
      </c>
      <c r="DX590" s="4">
        <v>0.56000000000000005</v>
      </c>
      <c r="DY590" s="4">
        <v>1.46</v>
      </c>
      <c r="DZ590" s="4">
        <v>0.2</v>
      </c>
      <c r="EA590" s="4">
        <v>1.38</v>
      </c>
      <c r="EB590" s="4">
        <v>0.21</v>
      </c>
      <c r="EC590" s="4">
        <v>4.9400000000000004</v>
      </c>
      <c r="ED590" s="4">
        <v>0.6</v>
      </c>
      <c r="EM590" s="4">
        <v>17.8</v>
      </c>
      <c r="EO590" s="4">
        <v>5.36</v>
      </c>
      <c r="EP590" s="4">
        <v>1.1599999999999999</v>
      </c>
      <c r="FP590" s="1" t="s">
        <v>4922</v>
      </c>
    </row>
    <row r="591" spans="1:172" x14ac:dyDescent="0.35">
      <c r="A591" s="1" t="s">
        <v>4919</v>
      </c>
      <c r="E591" s="55">
        <v>40.833333000000003</v>
      </c>
      <c r="F591" s="55">
        <v>40.833333000000003</v>
      </c>
      <c r="G591" s="55">
        <v>120.5</v>
      </c>
      <c r="H591" s="55">
        <v>120.5</v>
      </c>
      <c r="L591" s="1" t="s">
        <v>5013</v>
      </c>
      <c r="M591" s="1" t="s">
        <v>4689</v>
      </c>
      <c r="Q591" s="58">
        <v>124</v>
      </c>
      <c r="AB591" s="50">
        <v>60.36</v>
      </c>
      <c r="AC591" s="50">
        <v>0.69</v>
      </c>
      <c r="AE591" s="50">
        <v>16.5</v>
      </c>
      <c r="AI591" s="4">
        <v>5.69</v>
      </c>
      <c r="AJ591" s="4">
        <v>2.27</v>
      </c>
      <c r="AK591" s="4">
        <v>3.28</v>
      </c>
      <c r="AL591" s="4">
        <v>0.11</v>
      </c>
      <c r="AN591" s="4">
        <v>2.48</v>
      </c>
      <c r="AO591" s="4">
        <v>7.54</v>
      </c>
      <c r="AP591" s="4">
        <v>0.45</v>
      </c>
      <c r="BF591" s="4">
        <v>1.17</v>
      </c>
      <c r="CH591" s="4">
        <v>10.199999999999999</v>
      </c>
      <c r="CJ591" s="4">
        <v>102</v>
      </c>
      <c r="CK591" s="4">
        <v>60.9</v>
      </c>
      <c r="CN591" s="4">
        <v>13.9</v>
      </c>
      <c r="CO591" s="4">
        <v>35.799999999999997</v>
      </c>
      <c r="CR591" s="4">
        <v>20.8</v>
      </c>
      <c r="CW591" s="4">
        <v>55.5</v>
      </c>
      <c r="CX591" s="4">
        <v>318</v>
      </c>
      <c r="CY591" s="4">
        <v>12.3</v>
      </c>
      <c r="CZ591" s="4">
        <v>189</v>
      </c>
      <c r="DA591" s="4">
        <v>10.5</v>
      </c>
      <c r="DM591" s="4">
        <v>0.2</v>
      </c>
      <c r="DN591" s="4">
        <v>834</v>
      </c>
      <c r="DO591" s="4">
        <v>40.299999999999997</v>
      </c>
      <c r="DP591" s="4">
        <v>99.3</v>
      </c>
      <c r="DQ591" s="4">
        <v>8.9499999999999993</v>
      </c>
      <c r="DR591" s="4">
        <v>32.9</v>
      </c>
      <c r="DS591" s="4">
        <v>5.3</v>
      </c>
      <c r="DT591" s="4">
        <v>1.55</v>
      </c>
      <c r="DU591" s="4">
        <v>4.08</v>
      </c>
      <c r="DV591" s="4">
        <v>0.53</v>
      </c>
      <c r="DW591" s="4">
        <v>2.69</v>
      </c>
      <c r="DX591" s="4">
        <v>0.48</v>
      </c>
      <c r="DY591" s="4">
        <v>1.29</v>
      </c>
      <c r="DZ591" s="4">
        <v>0.18</v>
      </c>
      <c r="EA591" s="4">
        <v>1.23</v>
      </c>
      <c r="EB591" s="4">
        <v>0.19</v>
      </c>
      <c r="EC591" s="4">
        <v>4.79</v>
      </c>
      <c r="ED591" s="4">
        <v>0.56000000000000005</v>
      </c>
      <c r="EM591" s="4">
        <v>14.6</v>
      </c>
      <c r="EO591" s="4">
        <v>4.72</v>
      </c>
      <c r="EP591" s="4">
        <v>1.1599999999999999</v>
      </c>
      <c r="FP591" s="1" t="s">
        <v>4922</v>
      </c>
    </row>
    <row r="592" spans="1:172" x14ac:dyDescent="0.35">
      <c r="A592" s="1" t="s">
        <v>4919</v>
      </c>
      <c r="E592" s="55">
        <v>40.833333000000003</v>
      </c>
      <c r="F592" s="55">
        <v>40.833333000000003</v>
      </c>
      <c r="G592" s="55">
        <v>120.5</v>
      </c>
      <c r="H592" s="55">
        <v>120.5</v>
      </c>
      <c r="L592" s="1" t="s">
        <v>5014</v>
      </c>
      <c r="M592" s="1" t="s">
        <v>4689</v>
      </c>
      <c r="Q592" s="58">
        <v>124</v>
      </c>
      <c r="AB592" s="50">
        <v>61.19</v>
      </c>
      <c r="AC592" s="50">
        <v>0.67</v>
      </c>
      <c r="AE592" s="50">
        <v>16.12</v>
      </c>
      <c r="AI592" s="4">
        <v>5.55</v>
      </c>
      <c r="AJ592" s="4">
        <v>3.32</v>
      </c>
      <c r="AK592" s="4">
        <v>2.78</v>
      </c>
      <c r="AL592" s="4">
        <v>0.12</v>
      </c>
      <c r="AN592" s="4">
        <v>2.92</v>
      </c>
      <c r="AO592" s="4">
        <v>6.28</v>
      </c>
      <c r="AP592" s="4">
        <v>0.42</v>
      </c>
      <c r="BF592" s="4">
        <v>1.34</v>
      </c>
      <c r="CH592" s="4">
        <v>12.2</v>
      </c>
      <c r="CJ592" s="4">
        <v>92.9</v>
      </c>
      <c r="CK592" s="4">
        <v>64.5</v>
      </c>
      <c r="CN592" s="4">
        <v>14.3</v>
      </c>
      <c r="CO592" s="4">
        <v>34.799999999999997</v>
      </c>
      <c r="CR592" s="4">
        <v>19.7</v>
      </c>
      <c r="CW592" s="4">
        <v>67.7</v>
      </c>
      <c r="CX592" s="4">
        <v>1260</v>
      </c>
      <c r="CY592" s="4">
        <v>14</v>
      </c>
      <c r="CZ592" s="4">
        <v>181</v>
      </c>
      <c r="DA592" s="4">
        <v>10.1</v>
      </c>
      <c r="DM592" s="4">
        <v>0.56000000000000005</v>
      </c>
      <c r="DN592" s="4">
        <v>1440</v>
      </c>
      <c r="DO592" s="4">
        <v>44.5</v>
      </c>
      <c r="DP592" s="4">
        <v>88.9</v>
      </c>
      <c r="DQ592" s="4">
        <v>9.9499999999999993</v>
      </c>
      <c r="DR592" s="4">
        <v>36.4</v>
      </c>
      <c r="DS592" s="4">
        <v>5.8</v>
      </c>
      <c r="DT592" s="4">
        <v>1.74</v>
      </c>
      <c r="DU592" s="4">
        <v>4.57</v>
      </c>
      <c r="DV592" s="4">
        <v>0.61</v>
      </c>
      <c r="DW592" s="4">
        <v>3.05</v>
      </c>
      <c r="DX592" s="4">
        <v>0.55000000000000004</v>
      </c>
      <c r="DY592" s="4">
        <v>1.48</v>
      </c>
      <c r="DZ592" s="4">
        <v>0.21</v>
      </c>
      <c r="EA592" s="4">
        <v>1.4</v>
      </c>
      <c r="EB592" s="4">
        <v>0.21</v>
      </c>
      <c r="EC592" s="4">
        <v>4.66</v>
      </c>
      <c r="ED592" s="4">
        <v>0.55000000000000004</v>
      </c>
      <c r="EM592" s="4">
        <v>16.5</v>
      </c>
      <c r="EO592" s="4">
        <v>5.51</v>
      </c>
      <c r="EP592" s="4">
        <v>1.21</v>
      </c>
      <c r="FP592" s="1" t="s">
        <v>4922</v>
      </c>
    </row>
    <row r="593" spans="1:172" x14ac:dyDescent="0.35">
      <c r="A593" s="1" t="s">
        <v>4919</v>
      </c>
      <c r="E593" s="55">
        <v>40.833333000000003</v>
      </c>
      <c r="F593" s="55">
        <v>40.833333000000003</v>
      </c>
      <c r="G593" s="55">
        <v>120.5</v>
      </c>
      <c r="H593" s="55">
        <v>120.5</v>
      </c>
      <c r="L593" s="1" t="s">
        <v>5015</v>
      </c>
      <c r="M593" s="1" t="s">
        <v>4689</v>
      </c>
      <c r="Q593" s="58">
        <v>124</v>
      </c>
      <c r="AB593" s="50">
        <v>62.61</v>
      </c>
      <c r="AC593" s="50">
        <v>0.77</v>
      </c>
      <c r="AE593" s="50">
        <v>17.23</v>
      </c>
      <c r="AI593" s="4">
        <v>6.48</v>
      </c>
      <c r="AJ593" s="4">
        <v>1.02</v>
      </c>
      <c r="AK593" s="4">
        <v>0.47</v>
      </c>
      <c r="AL593" s="4">
        <v>0.11</v>
      </c>
      <c r="AN593" s="4">
        <v>2.17</v>
      </c>
      <c r="AO593" s="4">
        <v>7.91</v>
      </c>
      <c r="AP593" s="4">
        <v>0.51</v>
      </c>
      <c r="BF593" s="4">
        <v>1.28</v>
      </c>
      <c r="CH593" s="4">
        <v>13.7</v>
      </c>
      <c r="CJ593" s="4">
        <v>107</v>
      </c>
      <c r="CK593" s="4">
        <v>64.400000000000006</v>
      </c>
      <c r="CN593" s="4">
        <v>15.6</v>
      </c>
      <c r="CO593" s="4">
        <v>38.5</v>
      </c>
      <c r="CR593" s="4">
        <v>21.3</v>
      </c>
      <c r="CW593" s="4">
        <v>47.2</v>
      </c>
      <c r="CX593" s="4">
        <v>283</v>
      </c>
      <c r="CY593" s="4">
        <v>9.35</v>
      </c>
      <c r="CZ593" s="4">
        <v>206</v>
      </c>
      <c r="DA593" s="4">
        <v>10.9</v>
      </c>
      <c r="DM593" s="4">
        <v>0.32</v>
      </c>
      <c r="DN593" s="4">
        <v>748</v>
      </c>
      <c r="DO593" s="4">
        <v>28</v>
      </c>
      <c r="DP593" s="4">
        <v>59.4</v>
      </c>
      <c r="DQ593" s="4">
        <v>7.14</v>
      </c>
      <c r="DR593" s="4">
        <v>27.9</v>
      </c>
      <c r="DS593" s="4">
        <v>4.62</v>
      </c>
      <c r="DT593" s="4">
        <v>1.34</v>
      </c>
      <c r="DU593" s="4">
        <v>3.46</v>
      </c>
      <c r="DV593" s="4">
        <v>0.48</v>
      </c>
      <c r="DW593" s="4">
        <v>2.39</v>
      </c>
      <c r="DX593" s="4">
        <v>0.45</v>
      </c>
      <c r="DY593" s="4">
        <v>1.18</v>
      </c>
      <c r="DZ593" s="4">
        <v>0.17</v>
      </c>
      <c r="EA593" s="4">
        <v>1.1299999999999999</v>
      </c>
      <c r="EB593" s="4">
        <v>0.18</v>
      </c>
      <c r="EC593" s="4">
        <v>5.32</v>
      </c>
      <c r="ED593" s="4">
        <v>0.63</v>
      </c>
      <c r="EM593" s="4">
        <v>11.1</v>
      </c>
      <c r="EO593" s="4">
        <v>4.3099999999999996</v>
      </c>
      <c r="EP593" s="4">
        <v>0.97</v>
      </c>
      <c r="FP593" s="1" t="s">
        <v>4922</v>
      </c>
    </row>
    <row r="594" spans="1:172" x14ac:dyDescent="0.35">
      <c r="A594" s="1" t="s">
        <v>4919</v>
      </c>
      <c r="E594" s="55">
        <v>40.833333000000003</v>
      </c>
      <c r="F594" s="55">
        <v>40.833333000000003</v>
      </c>
      <c r="G594" s="55">
        <v>120.5</v>
      </c>
      <c r="H594" s="55">
        <v>120.5</v>
      </c>
      <c r="L594" s="1" t="s">
        <v>5016</v>
      </c>
      <c r="M594" s="1" t="s">
        <v>2658</v>
      </c>
      <c r="Q594" s="58">
        <v>124</v>
      </c>
      <c r="AB594" s="50">
        <v>51.31</v>
      </c>
      <c r="AC594" s="50">
        <v>2.73</v>
      </c>
      <c r="AE594" s="50">
        <v>16.7</v>
      </c>
      <c r="AI594" s="4">
        <v>11.76</v>
      </c>
      <c r="AJ594" s="4">
        <v>6.27</v>
      </c>
      <c r="AK594" s="4">
        <v>2.92</v>
      </c>
      <c r="AL594" s="4">
        <v>0.19</v>
      </c>
      <c r="AN594" s="4">
        <v>2.14</v>
      </c>
      <c r="AO594" s="4">
        <v>4.1399999999999997</v>
      </c>
      <c r="AP594" s="4">
        <v>0.52</v>
      </c>
      <c r="BF594" s="4">
        <v>2.23</v>
      </c>
      <c r="CH594" s="4">
        <v>17.2</v>
      </c>
      <c r="CK594" s="4">
        <v>8.35</v>
      </c>
      <c r="CO594" s="4">
        <v>22.7</v>
      </c>
      <c r="CR594" s="4">
        <v>25.6</v>
      </c>
      <c r="CW594" s="4">
        <v>43.5</v>
      </c>
      <c r="CX594" s="4">
        <v>886</v>
      </c>
      <c r="CY594" s="4">
        <v>21.27</v>
      </c>
      <c r="CZ594" s="4">
        <v>243</v>
      </c>
      <c r="DA594" s="4">
        <v>27.6</v>
      </c>
      <c r="DM594" s="4">
        <v>47.6</v>
      </c>
      <c r="DN594" s="4">
        <v>878</v>
      </c>
      <c r="DO594" s="4">
        <v>37.479999999999997</v>
      </c>
      <c r="DP594" s="4">
        <v>79.569999999999993</v>
      </c>
      <c r="DQ594" s="4">
        <v>11.75</v>
      </c>
      <c r="DR594" s="4">
        <v>45.28</v>
      </c>
      <c r="DS594" s="4">
        <v>8.94</v>
      </c>
      <c r="DT594" s="4">
        <v>3.14</v>
      </c>
      <c r="DU594" s="4">
        <v>8.5500000000000007</v>
      </c>
      <c r="DV594" s="4">
        <v>1.1499999999999999</v>
      </c>
      <c r="DW594" s="4">
        <v>6.11</v>
      </c>
      <c r="DX594" s="4">
        <v>1.07</v>
      </c>
      <c r="DY594" s="4">
        <v>2.91</v>
      </c>
      <c r="DZ594" s="4">
        <v>0.36</v>
      </c>
      <c r="EA594" s="4">
        <v>2.4</v>
      </c>
      <c r="EB594" s="4">
        <v>0.36</v>
      </c>
      <c r="EC594" s="4">
        <v>5.07</v>
      </c>
      <c r="ED594" s="4">
        <v>1.64</v>
      </c>
      <c r="EM594" s="4">
        <v>7.95</v>
      </c>
      <c r="EO594" s="4">
        <v>3.24</v>
      </c>
      <c r="EP594" s="4">
        <v>0.77</v>
      </c>
      <c r="FP594" s="1" t="s">
        <v>4922</v>
      </c>
    </row>
    <row r="595" spans="1:172" x14ac:dyDescent="0.35">
      <c r="A595" s="1" t="s">
        <v>4919</v>
      </c>
      <c r="E595" s="55">
        <v>40.833333000000003</v>
      </c>
      <c r="F595" s="55">
        <v>40.833333000000003</v>
      </c>
      <c r="G595" s="55">
        <v>120.5</v>
      </c>
      <c r="H595" s="55">
        <v>120.5</v>
      </c>
      <c r="L595" s="1" t="s">
        <v>5017</v>
      </c>
      <c r="M595" s="1" t="s">
        <v>2658</v>
      </c>
      <c r="Q595" s="58">
        <v>124</v>
      </c>
      <c r="AB595" s="50">
        <v>48.48</v>
      </c>
      <c r="AC595" s="50">
        <v>2.2599999999999998</v>
      </c>
      <c r="AE595" s="50">
        <v>16.079999999999998</v>
      </c>
      <c r="AI595" s="4">
        <v>13.12</v>
      </c>
      <c r="AJ595" s="4">
        <v>8.64</v>
      </c>
      <c r="AK595" s="4">
        <v>4.76</v>
      </c>
      <c r="AL595" s="4">
        <v>0.18</v>
      </c>
      <c r="AN595" s="4">
        <v>1.3</v>
      </c>
      <c r="AO595" s="4">
        <v>3.35</v>
      </c>
      <c r="AP595" s="4">
        <v>0.38</v>
      </c>
      <c r="BF595" s="4">
        <v>2.31</v>
      </c>
      <c r="CH595" s="4">
        <v>23.4</v>
      </c>
      <c r="CK595" s="4">
        <v>21.3</v>
      </c>
      <c r="CO595" s="4">
        <v>65.5</v>
      </c>
      <c r="CR595" s="4">
        <v>22.9</v>
      </c>
      <c r="CW595" s="4">
        <v>25.6</v>
      </c>
      <c r="CX595" s="4">
        <v>745</v>
      </c>
      <c r="CY595" s="4">
        <v>19.13</v>
      </c>
      <c r="CZ595" s="4">
        <v>180</v>
      </c>
      <c r="DA595" s="4">
        <v>21.7</v>
      </c>
      <c r="DM595" s="4">
        <v>33</v>
      </c>
      <c r="DN595" s="4">
        <v>382</v>
      </c>
      <c r="DO595" s="4">
        <v>24.32</v>
      </c>
      <c r="DP595" s="4">
        <v>55.94</v>
      </c>
      <c r="DQ595" s="4">
        <v>7.87</v>
      </c>
      <c r="DR595" s="4">
        <v>31.92</v>
      </c>
      <c r="DS595" s="4">
        <v>7.01</v>
      </c>
      <c r="DT595" s="4">
        <v>2.39</v>
      </c>
      <c r="DU595" s="4">
        <v>6.53</v>
      </c>
      <c r="DV595" s="4">
        <v>1</v>
      </c>
      <c r="DW595" s="4">
        <v>5.38</v>
      </c>
      <c r="DX595" s="4">
        <v>0.94</v>
      </c>
      <c r="DY595" s="4">
        <v>2.6</v>
      </c>
      <c r="DZ595" s="4">
        <v>0.36</v>
      </c>
      <c r="EA595" s="4">
        <v>2.12</v>
      </c>
      <c r="EB595" s="4">
        <v>0.3</v>
      </c>
      <c r="EC595" s="4">
        <v>4.33</v>
      </c>
      <c r="ED595" s="4">
        <v>1.37</v>
      </c>
      <c r="EM595" s="4">
        <v>4.57</v>
      </c>
      <c r="EO595" s="4">
        <v>2.5299999999999998</v>
      </c>
      <c r="EP595" s="4">
        <v>0.64</v>
      </c>
      <c r="FP595" s="1" t="s">
        <v>4922</v>
      </c>
    </row>
    <row r="596" spans="1:172" x14ac:dyDescent="0.35">
      <c r="A596" s="1" t="s">
        <v>4919</v>
      </c>
      <c r="E596" s="55">
        <v>40.833333000000003</v>
      </c>
      <c r="F596" s="55">
        <v>40.833333000000003</v>
      </c>
      <c r="G596" s="55">
        <v>120.5</v>
      </c>
      <c r="H596" s="55">
        <v>120.5</v>
      </c>
      <c r="L596" s="1" t="s">
        <v>5018</v>
      </c>
      <c r="M596" s="1" t="s">
        <v>2658</v>
      </c>
      <c r="Q596" s="58">
        <v>124</v>
      </c>
      <c r="AB596" s="50">
        <v>50.09</v>
      </c>
      <c r="AC596" s="50">
        <v>2.14</v>
      </c>
      <c r="AE596" s="50">
        <v>14.59</v>
      </c>
      <c r="AI596" s="4">
        <v>11.85</v>
      </c>
      <c r="AJ596" s="4">
        <v>8.74</v>
      </c>
      <c r="AK596" s="4">
        <v>6.42</v>
      </c>
      <c r="AL596" s="4">
        <v>0.17</v>
      </c>
      <c r="AN596" s="4">
        <v>1.18</v>
      </c>
      <c r="AO596" s="4">
        <v>3.14</v>
      </c>
      <c r="AP596" s="4">
        <v>0.35</v>
      </c>
      <c r="BF596" s="4">
        <v>2.96</v>
      </c>
      <c r="CH596" s="4">
        <v>24.4</v>
      </c>
      <c r="CK596" s="4">
        <v>268</v>
      </c>
      <c r="CO596" s="4">
        <v>158</v>
      </c>
      <c r="CR596" s="4">
        <v>22.8</v>
      </c>
      <c r="CW596" s="4">
        <v>23.3</v>
      </c>
      <c r="CX596" s="4">
        <v>623</v>
      </c>
      <c r="CY596" s="4">
        <v>17.260000000000002</v>
      </c>
      <c r="CZ596" s="4">
        <v>184</v>
      </c>
      <c r="DA596" s="4">
        <v>25.8</v>
      </c>
      <c r="DM596" s="4">
        <v>33.4</v>
      </c>
      <c r="DN596" s="4">
        <v>290</v>
      </c>
      <c r="DO596" s="4">
        <v>27.22</v>
      </c>
      <c r="DP596" s="4">
        <v>56.86</v>
      </c>
      <c r="DQ596" s="4">
        <v>7.84</v>
      </c>
      <c r="DR596" s="4">
        <v>30.77</v>
      </c>
      <c r="DS596" s="4">
        <v>7.15</v>
      </c>
      <c r="DT596" s="4">
        <v>2.35</v>
      </c>
      <c r="DU596" s="4">
        <v>6.92</v>
      </c>
      <c r="DV596" s="4">
        <v>0.95</v>
      </c>
      <c r="DW596" s="4">
        <v>4.95</v>
      </c>
      <c r="DX596" s="4">
        <v>0.85</v>
      </c>
      <c r="DY596" s="4">
        <v>2.2400000000000002</v>
      </c>
      <c r="DZ596" s="4">
        <v>0.28999999999999998</v>
      </c>
      <c r="EA596" s="4">
        <v>1.79</v>
      </c>
      <c r="EB596" s="4">
        <v>0.25</v>
      </c>
      <c r="EC596" s="4">
        <v>4.57</v>
      </c>
      <c r="ED596" s="4">
        <v>1.62</v>
      </c>
      <c r="EM596" s="4">
        <v>3.78</v>
      </c>
      <c r="EO596" s="4">
        <v>3.56</v>
      </c>
      <c r="EP596" s="4">
        <v>0.85</v>
      </c>
      <c r="FP596" s="1" t="s">
        <v>4922</v>
      </c>
    </row>
    <row r="597" spans="1:172" x14ac:dyDescent="0.35">
      <c r="A597" s="1" t="s">
        <v>4919</v>
      </c>
      <c r="E597" s="55">
        <v>40.833333000000003</v>
      </c>
      <c r="F597" s="55">
        <v>40.833333000000003</v>
      </c>
      <c r="G597" s="55">
        <v>120.5</v>
      </c>
      <c r="H597" s="55">
        <v>120.5</v>
      </c>
      <c r="L597" s="1" t="s">
        <v>5019</v>
      </c>
      <c r="M597" s="1" t="s">
        <v>2658</v>
      </c>
      <c r="Q597" s="58">
        <v>124</v>
      </c>
      <c r="AB597" s="50">
        <v>46.41</v>
      </c>
      <c r="AC597" s="50">
        <v>2.93</v>
      </c>
      <c r="AE597" s="50">
        <v>13.55</v>
      </c>
      <c r="AI597" s="4">
        <v>17.2</v>
      </c>
      <c r="AJ597" s="4">
        <v>8.2200000000000006</v>
      </c>
      <c r="AK597" s="4">
        <v>5.16</v>
      </c>
      <c r="AL597" s="4">
        <v>0.2</v>
      </c>
      <c r="AN597" s="4">
        <v>1.07</v>
      </c>
      <c r="AO597" s="4">
        <v>2.92</v>
      </c>
      <c r="AP597" s="4">
        <v>0.41</v>
      </c>
      <c r="BF597" s="4">
        <v>1.74</v>
      </c>
      <c r="CH597" s="4">
        <v>21</v>
      </c>
      <c r="CJ597" s="4">
        <v>242</v>
      </c>
      <c r="CK597" s="4">
        <v>161</v>
      </c>
      <c r="CN597" s="4">
        <v>48.1</v>
      </c>
      <c r="CO597" s="4">
        <v>130</v>
      </c>
      <c r="CR597" s="4">
        <v>23</v>
      </c>
      <c r="CW597" s="4">
        <v>18.899999999999999</v>
      </c>
      <c r="CX597" s="4">
        <v>524</v>
      </c>
      <c r="CY597" s="4">
        <v>19.07</v>
      </c>
      <c r="CZ597" s="4">
        <v>219</v>
      </c>
      <c r="DA597" s="4">
        <v>26.3</v>
      </c>
      <c r="DM597" s="4">
        <v>0.59</v>
      </c>
      <c r="DN597" s="4">
        <v>313</v>
      </c>
      <c r="DO597" s="4">
        <v>24.33</v>
      </c>
      <c r="DP597" s="4">
        <v>55.77</v>
      </c>
      <c r="DQ597" s="4">
        <v>7.81</v>
      </c>
      <c r="DR597" s="4">
        <v>33.33</v>
      </c>
      <c r="DS597" s="4">
        <v>7.47</v>
      </c>
      <c r="DT597" s="4">
        <v>2.78</v>
      </c>
      <c r="DU597" s="4">
        <v>7.2</v>
      </c>
      <c r="DV597" s="4">
        <v>1</v>
      </c>
      <c r="DW597" s="4">
        <v>5.33</v>
      </c>
      <c r="DX597" s="4">
        <v>0.9</v>
      </c>
      <c r="DY597" s="4">
        <v>2.14</v>
      </c>
      <c r="DZ597" s="4">
        <v>0.28999999999999998</v>
      </c>
      <c r="EA597" s="4">
        <v>1.7</v>
      </c>
      <c r="EB597" s="4">
        <v>0.23</v>
      </c>
      <c r="EC597" s="4">
        <v>5.14</v>
      </c>
      <c r="ED597" s="4">
        <v>2.09</v>
      </c>
      <c r="EM597" s="4">
        <v>4.0999999999999996</v>
      </c>
      <c r="EO597" s="4">
        <v>3.39</v>
      </c>
      <c r="EP597" s="4">
        <v>0.81</v>
      </c>
      <c r="FP597" s="1" t="s">
        <v>4922</v>
      </c>
    </row>
    <row r="598" spans="1:172" x14ac:dyDescent="0.35">
      <c r="A598" s="1" t="s">
        <v>4919</v>
      </c>
      <c r="E598" s="55">
        <v>40.833333000000003</v>
      </c>
      <c r="F598" s="55">
        <v>40.833333000000003</v>
      </c>
      <c r="G598" s="55">
        <v>120.5</v>
      </c>
      <c r="H598" s="55">
        <v>120.5</v>
      </c>
      <c r="L598" s="1" t="s">
        <v>5020</v>
      </c>
      <c r="M598" s="1" t="s">
        <v>2658</v>
      </c>
      <c r="Q598" s="58">
        <v>124</v>
      </c>
      <c r="AB598" s="50">
        <v>51.41</v>
      </c>
      <c r="AC598" s="50">
        <v>2.31</v>
      </c>
      <c r="AE598" s="50">
        <v>16.3</v>
      </c>
      <c r="AI598" s="4">
        <v>13.12</v>
      </c>
      <c r="AJ598" s="4">
        <v>4.93</v>
      </c>
      <c r="AK598" s="4">
        <v>2.64</v>
      </c>
      <c r="AL598" s="4">
        <v>0.14000000000000001</v>
      </c>
      <c r="AN598" s="4">
        <v>2.76</v>
      </c>
      <c r="AO598" s="4">
        <v>4.38</v>
      </c>
      <c r="AP598" s="4">
        <v>0.55000000000000004</v>
      </c>
      <c r="BF598" s="4">
        <v>1.93</v>
      </c>
      <c r="CH598" s="4">
        <v>10.7</v>
      </c>
      <c r="CJ598" s="4">
        <v>213</v>
      </c>
      <c r="CK598" s="4">
        <v>6.5</v>
      </c>
      <c r="CN598" s="4">
        <v>29.9</v>
      </c>
      <c r="CO598" s="4">
        <v>12.1</v>
      </c>
      <c r="CR598" s="4">
        <v>22.6</v>
      </c>
      <c r="CW598" s="4">
        <v>65.099999999999994</v>
      </c>
      <c r="CX598" s="4">
        <v>735</v>
      </c>
      <c r="CY598" s="4">
        <v>21.5</v>
      </c>
      <c r="CZ598" s="4">
        <v>235</v>
      </c>
      <c r="DA598" s="4">
        <v>20</v>
      </c>
      <c r="DM598" s="4">
        <v>1.61</v>
      </c>
      <c r="DN598" s="4">
        <v>983</v>
      </c>
      <c r="DO598" s="4">
        <v>35.090000000000003</v>
      </c>
      <c r="DP598" s="4">
        <v>86.29</v>
      </c>
      <c r="DQ598" s="4">
        <v>10.33</v>
      </c>
      <c r="DR598" s="4">
        <v>42.78</v>
      </c>
      <c r="DS598" s="4">
        <v>8.8000000000000007</v>
      </c>
      <c r="DT598" s="4">
        <v>3.06</v>
      </c>
      <c r="DU598" s="4">
        <v>8.57</v>
      </c>
      <c r="DV598" s="4">
        <v>1.07</v>
      </c>
      <c r="DW598" s="4">
        <v>5.33</v>
      </c>
      <c r="DX598" s="4">
        <v>0.97</v>
      </c>
      <c r="DY598" s="4">
        <v>2.58</v>
      </c>
      <c r="DZ598" s="4">
        <v>0.37</v>
      </c>
      <c r="EA598" s="4">
        <v>2.3199999999999998</v>
      </c>
      <c r="EB598" s="4">
        <v>0.31</v>
      </c>
      <c r="EC598" s="4">
        <v>6.05</v>
      </c>
      <c r="ED598" s="4">
        <v>1.46</v>
      </c>
      <c r="EM598" s="4">
        <v>10</v>
      </c>
      <c r="EO598" s="4">
        <v>4.17</v>
      </c>
      <c r="EP598" s="4">
        <v>0.73</v>
      </c>
      <c r="FP598" s="1" t="s">
        <v>4922</v>
      </c>
    </row>
    <row r="599" spans="1:172" x14ac:dyDescent="0.35">
      <c r="A599" s="1" t="s">
        <v>4919</v>
      </c>
      <c r="E599" s="55">
        <v>40.833333000000003</v>
      </c>
      <c r="F599" s="55">
        <v>40.833333000000003</v>
      </c>
      <c r="G599" s="55">
        <v>120.5</v>
      </c>
      <c r="H599" s="55">
        <v>120.5</v>
      </c>
      <c r="L599" s="1" t="s">
        <v>5021</v>
      </c>
      <c r="M599" s="1" t="s">
        <v>2658</v>
      </c>
      <c r="Q599" s="58">
        <v>124</v>
      </c>
      <c r="AB599" s="50">
        <v>48.96</v>
      </c>
      <c r="AC599" s="50">
        <v>1.68</v>
      </c>
      <c r="AE599" s="50">
        <v>14.53</v>
      </c>
      <c r="AI599" s="4">
        <v>10.69</v>
      </c>
      <c r="AJ599" s="4">
        <v>7.52</v>
      </c>
      <c r="AK599" s="4">
        <v>5.74</v>
      </c>
      <c r="AL599" s="4">
        <v>0.15</v>
      </c>
      <c r="AN599" s="4">
        <v>4.1100000000000003</v>
      </c>
      <c r="AO599" s="4">
        <v>4.09</v>
      </c>
      <c r="AP599" s="4">
        <v>1.33</v>
      </c>
      <c r="BF599" s="4">
        <v>4.43</v>
      </c>
      <c r="CH599" s="4">
        <v>22.1</v>
      </c>
      <c r="CJ599" s="4">
        <v>168</v>
      </c>
      <c r="CK599" s="4">
        <v>277</v>
      </c>
      <c r="CN599" s="4">
        <v>32.4</v>
      </c>
      <c r="CO599" s="4">
        <v>102</v>
      </c>
      <c r="CR599" s="4">
        <v>13.1</v>
      </c>
      <c r="CW599" s="4">
        <v>57.1</v>
      </c>
      <c r="CX599" s="4">
        <v>693</v>
      </c>
      <c r="CY599" s="4">
        <v>20.88</v>
      </c>
      <c r="CZ599" s="4">
        <v>224</v>
      </c>
      <c r="DA599" s="4">
        <v>22.1</v>
      </c>
      <c r="DM599" s="4">
        <v>8.69</v>
      </c>
      <c r="DN599" s="4">
        <v>1612</v>
      </c>
      <c r="DO599" s="4">
        <v>68.06</v>
      </c>
      <c r="DP599" s="4">
        <v>184.88</v>
      </c>
      <c r="DQ599" s="4">
        <v>21.93</v>
      </c>
      <c r="DR599" s="4">
        <v>88.56</v>
      </c>
      <c r="DS599" s="4">
        <v>13.02</v>
      </c>
      <c r="DT599" s="4">
        <v>4.17</v>
      </c>
      <c r="DU599" s="4">
        <v>10.45</v>
      </c>
      <c r="DV599" s="4">
        <v>1.21</v>
      </c>
      <c r="DW599" s="4">
        <v>5.4</v>
      </c>
      <c r="DX599" s="4">
        <v>0.93</v>
      </c>
      <c r="DY599" s="4">
        <v>2.4300000000000002</v>
      </c>
      <c r="DZ599" s="4">
        <v>0.33</v>
      </c>
      <c r="EA599" s="4">
        <v>1.92</v>
      </c>
      <c r="EB599" s="4">
        <v>0.31</v>
      </c>
      <c r="EC599" s="4">
        <v>5.38</v>
      </c>
      <c r="ED599" s="4">
        <v>1.23</v>
      </c>
      <c r="EM599" s="4">
        <v>9.09</v>
      </c>
      <c r="EO599" s="4">
        <v>4.88</v>
      </c>
      <c r="EP599" s="4">
        <v>1.24</v>
      </c>
      <c r="FP599" s="1" t="s">
        <v>4922</v>
      </c>
    </row>
    <row r="600" spans="1:172" x14ac:dyDescent="0.35">
      <c r="A600" s="1" t="s">
        <v>4919</v>
      </c>
      <c r="E600" s="55">
        <v>40.833333000000003</v>
      </c>
      <c r="F600" s="55">
        <v>40.833333000000003</v>
      </c>
      <c r="G600" s="55">
        <v>120.5</v>
      </c>
      <c r="H600" s="55">
        <v>120.5</v>
      </c>
      <c r="L600" s="1" t="s">
        <v>5022</v>
      </c>
      <c r="M600" s="1" t="s">
        <v>2658</v>
      </c>
      <c r="Q600" s="58">
        <v>124</v>
      </c>
      <c r="AB600" s="50">
        <v>51.4</v>
      </c>
      <c r="AC600" s="50">
        <v>2</v>
      </c>
      <c r="AE600" s="50">
        <v>14.77</v>
      </c>
      <c r="AI600" s="4">
        <v>10.44</v>
      </c>
      <c r="AJ600" s="4">
        <v>7.8</v>
      </c>
      <c r="AK600" s="4">
        <v>5.32</v>
      </c>
      <c r="AL600" s="4">
        <v>0.13</v>
      </c>
      <c r="AN600" s="4">
        <v>2.38</v>
      </c>
      <c r="AO600" s="4">
        <v>3.47</v>
      </c>
      <c r="AP600" s="4">
        <v>1.1299999999999999</v>
      </c>
      <c r="BF600" s="4">
        <v>5.07</v>
      </c>
      <c r="CH600" s="4">
        <v>21.8</v>
      </c>
      <c r="CJ600" s="4">
        <v>160</v>
      </c>
      <c r="CK600" s="4">
        <v>229</v>
      </c>
      <c r="CN600" s="4">
        <v>33.5</v>
      </c>
      <c r="CO600" s="4">
        <v>142</v>
      </c>
      <c r="CR600" s="4">
        <v>15.4</v>
      </c>
      <c r="CW600" s="4">
        <v>57.4</v>
      </c>
      <c r="CX600" s="4">
        <v>1645</v>
      </c>
      <c r="CY600" s="4">
        <v>20.95</v>
      </c>
      <c r="CZ600" s="4">
        <v>286</v>
      </c>
      <c r="DA600" s="4">
        <v>32.5</v>
      </c>
      <c r="DM600" s="4">
        <v>1.73</v>
      </c>
      <c r="DN600" s="4">
        <v>1248</v>
      </c>
      <c r="DO600" s="4">
        <v>60.95</v>
      </c>
      <c r="DP600" s="4">
        <v>153.13</v>
      </c>
      <c r="DQ600" s="4">
        <v>19.510000000000002</v>
      </c>
      <c r="DR600" s="4">
        <v>76.63</v>
      </c>
      <c r="DS600" s="4">
        <v>13.05</v>
      </c>
      <c r="DT600" s="4">
        <v>4.07</v>
      </c>
      <c r="DU600" s="4">
        <v>10.52</v>
      </c>
      <c r="DV600" s="4">
        <v>1.21</v>
      </c>
      <c r="DW600" s="4">
        <v>5.71</v>
      </c>
      <c r="DX600" s="4">
        <v>0.94</v>
      </c>
      <c r="DY600" s="4">
        <v>2.5099999999999998</v>
      </c>
      <c r="DZ600" s="4">
        <v>0.32</v>
      </c>
      <c r="EA600" s="4">
        <v>1.99</v>
      </c>
      <c r="EB600" s="4">
        <v>0.26</v>
      </c>
      <c r="EC600" s="4">
        <v>6.97</v>
      </c>
      <c r="ED600" s="4">
        <v>2.5299999999999998</v>
      </c>
      <c r="EM600" s="4">
        <v>5.8</v>
      </c>
      <c r="EO600" s="4">
        <v>5.45</v>
      </c>
      <c r="EP600" s="4">
        <v>1.25</v>
      </c>
      <c r="FP600" s="1" t="s">
        <v>4922</v>
      </c>
    </row>
    <row r="601" spans="1:172" x14ac:dyDescent="0.35">
      <c r="A601" s="1" t="s">
        <v>4919</v>
      </c>
      <c r="E601" s="55">
        <v>40.833333000000003</v>
      </c>
      <c r="F601" s="55">
        <v>40.833333000000003</v>
      </c>
      <c r="G601" s="55">
        <v>120.5</v>
      </c>
      <c r="H601" s="55">
        <v>120.5</v>
      </c>
      <c r="L601" s="1" t="s">
        <v>5023</v>
      </c>
      <c r="M601" s="1" t="s">
        <v>2658</v>
      </c>
      <c r="Q601" s="58">
        <v>124</v>
      </c>
      <c r="AB601" s="50">
        <v>52.45</v>
      </c>
      <c r="AC601" s="50">
        <v>1.81</v>
      </c>
      <c r="AE601" s="50">
        <v>12.33</v>
      </c>
      <c r="AI601" s="4">
        <v>11.07</v>
      </c>
      <c r="AJ601" s="4">
        <v>7.46</v>
      </c>
      <c r="AK601" s="4">
        <v>7.04</v>
      </c>
      <c r="AL601" s="4">
        <v>0.13</v>
      </c>
      <c r="AN601" s="4">
        <v>2.46</v>
      </c>
      <c r="AO601" s="4">
        <v>3.53</v>
      </c>
      <c r="AP601" s="4">
        <v>0.5</v>
      </c>
      <c r="BF601" s="4">
        <v>2.63</v>
      </c>
      <c r="CH601" s="4">
        <v>16.600000000000001</v>
      </c>
      <c r="CJ601" s="4">
        <v>181</v>
      </c>
      <c r="CK601" s="4">
        <v>421</v>
      </c>
      <c r="CN601" s="4">
        <v>38.200000000000003</v>
      </c>
      <c r="CO601" s="4">
        <v>239</v>
      </c>
      <c r="CR601" s="4">
        <v>20.6</v>
      </c>
      <c r="CW601" s="4">
        <v>55</v>
      </c>
      <c r="CX601" s="4">
        <v>835</v>
      </c>
      <c r="CY601" s="4">
        <v>17.18</v>
      </c>
      <c r="CZ601" s="4">
        <v>216</v>
      </c>
      <c r="DA601" s="4">
        <v>40.4</v>
      </c>
      <c r="DM601" s="4">
        <v>0.85</v>
      </c>
      <c r="DN601" s="4">
        <v>728</v>
      </c>
      <c r="DO601" s="4">
        <v>60.65</v>
      </c>
      <c r="DP601" s="4">
        <v>129.76</v>
      </c>
      <c r="DQ601" s="4">
        <v>14.72</v>
      </c>
      <c r="DR601" s="4">
        <v>56.31</v>
      </c>
      <c r="DS601" s="4">
        <v>9.58</v>
      </c>
      <c r="DT601" s="4">
        <v>3.31</v>
      </c>
      <c r="DU601" s="4">
        <v>8.4499999999999993</v>
      </c>
      <c r="DV601" s="4">
        <v>1.01</v>
      </c>
      <c r="DW601" s="4">
        <v>4.71</v>
      </c>
      <c r="DX601" s="4">
        <v>0.77</v>
      </c>
      <c r="DY601" s="4">
        <v>2.04</v>
      </c>
      <c r="DZ601" s="4">
        <v>0.25</v>
      </c>
      <c r="EA601" s="4">
        <v>1.46</v>
      </c>
      <c r="EB601" s="4">
        <v>0.21</v>
      </c>
      <c r="EC601" s="4">
        <v>6.93</v>
      </c>
      <c r="ED601" s="4">
        <v>3.03</v>
      </c>
      <c r="EM601" s="4">
        <v>10.1</v>
      </c>
      <c r="EO601" s="4">
        <v>8.24</v>
      </c>
      <c r="EP601" s="4">
        <v>2.44</v>
      </c>
      <c r="FP601" s="1" t="s">
        <v>4922</v>
      </c>
    </row>
    <row r="602" spans="1:172" x14ac:dyDescent="0.35">
      <c r="A602" s="1" t="s">
        <v>4919</v>
      </c>
      <c r="E602" s="55">
        <v>40.833333000000003</v>
      </c>
      <c r="F602" s="55">
        <v>40.833333000000003</v>
      </c>
      <c r="G602" s="55">
        <v>120.5</v>
      </c>
      <c r="H602" s="55">
        <v>120.5</v>
      </c>
      <c r="L602" s="1" t="s">
        <v>5024</v>
      </c>
      <c r="M602" s="1" t="s">
        <v>4689</v>
      </c>
      <c r="Q602" s="58">
        <v>124</v>
      </c>
      <c r="AB602" s="50">
        <v>57.57</v>
      </c>
      <c r="AC602" s="50">
        <v>1.05</v>
      </c>
      <c r="AE602" s="50">
        <v>16.55</v>
      </c>
      <c r="AI602" s="4">
        <v>6.52</v>
      </c>
      <c r="AJ602" s="4">
        <v>4.18</v>
      </c>
      <c r="AK602" s="4">
        <v>2.2799999999999998</v>
      </c>
      <c r="AL602" s="4">
        <v>0.06</v>
      </c>
      <c r="AN602" s="4">
        <v>2.76</v>
      </c>
      <c r="AO602" s="4">
        <v>4.1900000000000004</v>
      </c>
      <c r="AP602" s="4">
        <v>0.44</v>
      </c>
      <c r="BF602" s="4">
        <v>3.44</v>
      </c>
      <c r="CH602" s="4">
        <v>15.2</v>
      </c>
      <c r="CK602" s="4">
        <v>56.8</v>
      </c>
      <c r="CO602" s="4">
        <v>21.7</v>
      </c>
      <c r="CR602" s="4">
        <v>20.100000000000001</v>
      </c>
      <c r="CW602" s="4">
        <v>39.9</v>
      </c>
      <c r="CX602" s="4">
        <v>1109</v>
      </c>
      <c r="CY602" s="4">
        <v>10.83</v>
      </c>
      <c r="CZ602" s="4">
        <v>176</v>
      </c>
      <c r="DA602" s="4">
        <v>6.22</v>
      </c>
      <c r="DM602" s="4">
        <v>40.1</v>
      </c>
      <c r="DN602" s="4">
        <v>1343</v>
      </c>
      <c r="DO602" s="4">
        <v>31.92</v>
      </c>
      <c r="DP602" s="4">
        <v>76.680000000000007</v>
      </c>
      <c r="DQ602" s="4">
        <v>10.33</v>
      </c>
      <c r="DR602" s="4">
        <v>38.25</v>
      </c>
      <c r="DS602" s="4">
        <v>6.85</v>
      </c>
      <c r="DT602" s="4">
        <v>1.99</v>
      </c>
      <c r="DU602" s="4">
        <v>5.64</v>
      </c>
      <c r="DV602" s="4">
        <v>0.65</v>
      </c>
      <c r="DW602" s="4">
        <v>2.94</v>
      </c>
      <c r="DX602" s="4">
        <v>0.49</v>
      </c>
      <c r="DY602" s="4">
        <v>1.41</v>
      </c>
      <c r="DZ602" s="4">
        <v>0.18</v>
      </c>
      <c r="EA602" s="4">
        <v>1.1299999999999999</v>
      </c>
      <c r="EB602" s="4">
        <v>0.16</v>
      </c>
      <c r="EC602" s="4">
        <v>6.31</v>
      </c>
      <c r="ED602" s="4">
        <v>0.28000000000000003</v>
      </c>
      <c r="EM602" s="4">
        <v>11.2</v>
      </c>
      <c r="EO602" s="4">
        <v>2.19</v>
      </c>
      <c r="EP602" s="4">
        <v>0.77</v>
      </c>
      <c r="FP602" s="1" t="s">
        <v>4922</v>
      </c>
    </row>
    <row r="603" spans="1:172" x14ac:dyDescent="0.35">
      <c r="A603" s="1" t="s">
        <v>4919</v>
      </c>
      <c r="E603" s="55">
        <v>40.833333000000003</v>
      </c>
      <c r="F603" s="55">
        <v>40.833333000000003</v>
      </c>
      <c r="G603" s="55">
        <v>120.5</v>
      </c>
      <c r="H603" s="55">
        <v>120.5</v>
      </c>
      <c r="L603" s="1" t="s">
        <v>5025</v>
      </c>
      <c r="M603" s="1" t="s">
        <v>5026</v>
      </c>
      <c r="Q603" s="58">
        <v>124</v>
      </c>
      <c r="AB603" s="50">
        <v>53.75</v>
      </c>
      <c r="AC603" s="50">
        <v>1.47</v>
      </c>
      <c r="AE603" s="50">
        <v>14.71</v>
      </c>
      <c r="AI603" s="4">
        <v>9.2799999999999994</v>
      </c>
      <c r="AJ603" s="4">
        <v>6.45</v>
      </c>
      <c r="AK603" s="4">
        <v>4.8899999999999997</v>
      </c>
      <c r="AL603" s="4">
        <v>0.09</v>
      </c>
      <c r="AN603" s="4">
        <v>3.52</v>
      </c>
      <c r="AO603" s="4">
        <v>3.92</v>
      </c>
      <c r="AP603" s="4">
        <v>0.89</v>
      </c>
      <c r="BF603" s="4">
        <v>0.99</v>
      </c>
      <c r="CH603" s="4">
        <v>12.6</v>
      </c>
      <c r="CJ603" s="4">
        <v>139</v>
      </c>
      <c r="CK603" s="4">
        <v>157</v>
      </c>
      <c r="CN603" s="4">
        <v>22</v>
      </c>
      <c r="CO603" s="4">
        <v>86.4</v>
      </c>
      <c r="CR603" s="4">
        <v>18.7</v>
      </c>
      <c r="CW603" s="4">
        <v>65.2</v>
      </c>
      <c r="CX603" s="4">
        <v>1136</v>
      </c>
      <c r="CY603" s="4">
        <v>16.43</v>
      </c>
      <c r="CZ603" s="4">
        <v>272</v>
      </c>
      <c r="DA603" s="4">
        <v>17.899999999999999</v>
      </c>
      <c r="DM603" s="4">
        <v>0.45</v>
      </c>
      <c r="DN603" s="4">
        <v>1539</v>
      </c>
      <c r="DO603" s="4">
        <v>70.06</v>
      </c>
      <c r="DP603" s="4">
        <v>175.11</v>
      </c>
      <c r="DQ603" s="4">
        <v>19.649999999999999</v>
      </c>
      <c r="DR603" s="4">
        <v>77.44</v>
      </c>
      <c r="DS603" s="4">
        <v>13.25</v>
      </c>
      <c r="DT603" s="4">
        <v>3.88</v>
      </c>
      <c r="DU603" s="4">
        <v>10.94</v>
      </c>
      <c r="DV603" s="4">
        <v>1.1000000000000001</v>
      </c>
      <c r="DW603" s="4">
        <v>4.5199999999999996</v>
      </c>
      <c r="DX603" s="4">
        <v>0.75</v>
      </c>
      <c r="DY603" s="4">
        <v>1.96</v>
      </c>
      <c r="DZ603" s="4">
        <v>0.27</v>
      </c>
      <c r="EA603" s="4">
        <v>1.62</v>
      </c>
      <c r="EB603" s="4">
        <v>0.22</v>
      </c>
      <c r="EC603" s="4">
        <v>6.62</v>
      </c>
      <c r="ED603" s="4">
        <v>0.83</v>
      </c>
      <c r="EM603" s="4">
        <v>13.6</v>
      </c>
      <c r="EO603" s="4">
        <v>5.81</v>
      </c>
      <c r="EP603" s="4">
        <v>0.89</v>
      </c>
      <c r="FP603" s="1" t="s">
        <v>4922</v>
      </c>
    </row>
    <row r="604" spans="1:172" x14ac:dyDescent="0.35">
      <c r="A604" s="1" t="s">
        <v>4919</v>
      </c>
      <c r="E604" s="55">
        <v>40.833333000000003</v>
      </c>
      <c r="F604" s="55">
        <v>40.833333000000003</v>
      </c>
      <c r="G604" s="55">
        <v>120.5</v>
      </c>
      <c r="H604" s="55">
        <v>120.5</v>
      </c>
      <c r="L604" s="1" t="s">
        <v>5027</v>
      </c>
      <c r="M604" s="1" t="s">
        <v>4689</v>
      </c>
      <c r="Q604" s="58">
        <v>124</v>
      </c>
      <c r="AB604" s="50">
        <v>56.59</v>
      </c>
      <c r="AC604" s="50">
        <v>1.2</v>
      </c>
      <c r="AE604" s="50">
        <v>17.22</v>
      </c>
      <c r="AI604" s="4">
        <v>7.38</v>
      </c>
      <c r="AJ604" s="4">
        <v>3.65</v>
      </c>
      <c r="AK604" s="4">
        <v>2.67</v>
      </c>
      <c r="AL604" s="4">
        <v>0.1</v>
      </c>
      <c r="AN604" s="4">
        <v>4.58</v>
      </c>
      <c r="AO604" s="4">
        <v>5.0999999999999996</v>
      </c>
      <c r="AP604" s="4">
        <v>0.7</v>
      </c>
      <c r="BF604" s="4">
        <v>3.49</v>
      </c>
      <c r="CH604" s="4">
        <v>12.5</v>
      </c>
      <c r="CJ604" s="4">
        <v>129</v>
      </c>
      <c r="CK604" s="4">
        <v>44.5</v>
      </c>
      <c r="CN604" s="4">
        <v>18.8</v>
      </c>
      <c r="CO604" s="4">
        <v>37.9</v>
      </c>
      <c r="CR604" s="4">
        <v>22.2</v>
      </c>
      <c r="CW604" s="4">
        <v>101</v>
      </c>
      <c r="CX604" s="4">
        <v>916</v>
      </c>
      <c r="CY604" s="4">
        <v>14.76</v>
      </c>
      <c r="CZ604" s="4">
        <v>260</v>
      </c>
      <c r="DA604" s="4">
        <v>20.2</v>
      </c>
      <c r="DM604" s="4">
        <v>0.61</v>
      </c>
      <c r="DN604" s="4">
        <v>1644</v>
      </c>
      <c r="DO604" s="4">
        <v>53.77</v>
      </c>
      <c r="DP604" s="4">
        <v>130.33000000000001</v>
      </c>
      <c r="DQ604" s="4">
        <v>16</v>
      </c>
      <c r="DR604" s="4">
        <v>61.49</v>
      </c>
      <c r="DS604" s="4">
        <v>9.39</v>
      </c>
      <c r="DT604" s="4">
        <v>2.79</v>
      </c>
      <c r="DU604" s="4">
        <v>7.3</v>
      </c>
      <c r="DV604" s="4">
        <v>0.83</v>
      </c>
      <c r="DW604" s="4">
        <v>3.95</v>
      </c>
      <c r="DX604" s="4">
        <v>0.63</v>
      </c>
      <c r="DY604" s="4">
        <v>1.78</v>
      </c>
      <c r="DZ604" s="4">
        <v>0.24</v>
      </c>
      <c r="EA604" s="4">
        <v>1.46</v>
      </c>
      <c r="EB604" s="4">
        <v>0.21</v>
      </c>
      <c r="EC604" s="4">
        <v>8.34</v>
      </c>
      <c r="ED604" s="4">
        <v>1.53</v>
      </c>
      <c r="EM604" s="4">
        <v>14.7</v>
      </c>
      <c r="EO604" s="4">
        <v>6.08</v>
      </c>
      <c r="EP604" s="4">
        <v>1.56</v>
      </c>
      <c r="FP604" s="1" t="s">
        <v>4922</v>
      </c>
    </row>
    <row r="605" spans="1:172" x14ac:dyDescent="0.35">
      <c r="A605" s="1" t="s">
        <v>4919</v>
      </c>
      <c r="E605" s="56">
        <v>40.839444444444446</v>
      </c>
      <c r="F605" s="56">
        <v>40.839444444444446</v>
      </c>
      <c r="G605" s="56">
        <v>120.4363888888889</v>
      </c>
      <c r="H605" s="56">
        <v>120.4363888888889</v>
      </c>
      <c r="L605" s="1" t="s">
        <v>5028</v>
      </c>
      <c r="M605" s="1" t="s">
        <v>4934</v>
      </c>
      <c r="Q605" s="58">
        <v>124</v>
      </c>
      <c r="AB605" s="50">
        <v>66.569999999999993</v>
      </c>
      <c r="AC605" s="50">
        <v>0.46</v>
      </c>
      <c r="AE605" s="50">
        <v>15.32</v>
      </c>
      <c r="AI605" s="4">
        <v>4.88</v>
      </c>
      <c r="AJ605" s="4">
        <v>3.52</v>
      </c>
      <c r="AK605" s="4">
        <v>1.39</v>
      </c>
      <c r="AL605" s="4">
        <v>0.05</v>
      </c>
      <c r="AN605" s="4">
        <v>2.88</v>
      </c>
      <c r="AO605" s="4">
        <v>4.1900000000000004</v>
      </c>
      <c r="AP605" s="4">
        <v>0.2</v>
      </c>
      <c r="BF605" s="4">
        <v>3.8</v>
      </c>
      <c r="CH605" s="4">
        <v>5.49</v>
      </c>
      <c r="CJ605" s="4">
        <v>46.3</v>
      </c>
      <c r="CK605" s="4">
        <v>27.9</v>
      </c>
      <c r="CN605" s="4">
        <v>8.07</v>
      </c>
      <c r="CO605" s="4">
        <v>13</v>
      </c>
      <c r="CR605" s="4">
        <v>19.399999999999999</v>
      </c>
      <c r="CW605" s="4">
        <v>96.3</v>
      </c>
      <c r="CX605" s="4">
        <v>822</v>
      </c>
      <c r="CY605" s="4">
        <v>7.29</v>
      </c>
      <c r="CZ605" s="4">
        <v>206</v>
      </c>
      <c r="DA605" s="4">
        <v>9.5</v>
      </c>
      <c r="DM605" s="4">
        <v>6.59</v>
      </c>
      <c r="DN605" s="4">
        <v>1357</v>
      </c>
      <c r="DO605" s="4">
        <v>33.450000000000003</v>
      </c>
      <c r="DP605" s="4">
        <v>69.91</v>
      </c>
      <c r="DQ605" s="4">
        <v>7.71</v>
      </c>
      <c r="DR605" s="4">
        <v>25.03</v>
      </c>
      <c r="DS605" s="4">
        <v>3.7</v>
      </c>
      <c r="DT605" s="4">
        <v>1.05</v>
      </c>
      <c r="DU605" s="4">
        <v>3.28</v>
      </c>
      <c r="DV605" s="4">
        <v>0.35</v>
      </c>
      <c r="DW605" s="4">
        <v>1.62</v>
      </c>
      <c r="DX605" s="4">
        <v>0.27</v>
      </c>
      <c r="DY605" s="4">
        <v>0.77</v>
      </c>
      <c r="DZ605" s="4">
        <v>0.11</v>
      </c>
      <c r="EA605" s="4">
        <v>0.68</v>
      </c>
      <c r="EB605" s="4">
        <v>0.11</v>
      </c>
      <c r="EC605" s="4">
        <v>7.68</v>
      </c>
      <c r="ED605" s="4">
        <v>0.81</v>
      </c>
      <c r="EM605" s="4">
        <v>17.899999999999999</v>
      </c>
      <c r="EO605" s="4">
        <v>6.97</v>
      </c>
      <c r="EP605" s="4">
        <v>1.45</v>
      </c>
      <c r="FP605" s="1" t="s">
        <v>4922</v>
      </c>
    </row>
    <row r="606" spans="1:172" x14ac:dyDescent="0.35">
      <c r="A606" s="1" t="s">
        <v>4919</v>
      </c>
      <c r="E606" s="56">
        <v>40.852222222222224</v>
      </c>
      <c r="F606" s="56">
        <v>40.852222222222224</v>
      </c>
      <c r="G606" s="56">
        <v>120.42416666666666</v>
      </c>
      <c r="H606" s="56">
        <v>120.42416666666666</v>
      </c>
      <c r="L606" s="1" t="s">
        <v>5029</v>
      </c>
      <c r="M606" s="1" t="s">
        <v>4934</v>
      </c>
      <c r="Q606" s="58">
        <v>124</v>
      </c>
      <c r="AB606" s="50">
        <v>64.39</v>
      </c>
      <c r="AC606" s="50">
        <v>0.63</v>
      </c>
      <c r="AE606" s="50">
        <v>15.37</v>
      </c>
      <c r="AI606" s="4">
        <v>4.3099999999999996</v>
      </c>
      <c r="AJ606" s="4">
        <v>3.66</v>
      </c>
      <c r="AK606" s="4">
        <v>2.64</v>
      </c>
      <c r="AL606" s="4">
        <v>0.06</v>
      </c>
      <c r="AN606" s="4">
        <v>3.68</v>
      </c>
      <c r="AO606" s="4">
        <v>4.3099999999999996</v>
      </c>
      <c r="AP606" s="4">
        <v>0.47</v>
      </c>
      <c r="BF606" s="4">
        <v>1.52</v>
      </c>
      <c r="CK606" s="4">
        <v>78.8</v>
      </c>
      <c r="CW606" s="4">
        <v>101</v>
      </c>
      <c r="CX606" s="4">
        <v>809</v>
      </c>
      <c r="CY606" s="4">
        <v>10.82</v>
      </c>
      <c r="CZ606" s="4">
        <v>293</v>
      </c>
      <c r="DA606" s="4">
        <v>15.2</v>
      </c>
      <c r="DN606" s="4">
        <v>1563</v>
      </c>
      <c r="DO606" s="4">
        <v>61.5</v>
      </c>
      <c r="DP606" s="4">
        <v>111</v>
      </c>
      <c r="DQ606" s="4">
        <v>12.72</v>
      </c>
      <c r="DR606" s="4">
        <v>48.69</v>
      </c>
      <c r="DS606" s="4">
        <v>6.43</v>
      </c>
      <c r="DT606" s="4">
        <v>1.85</v>
      </c>
      <c r="DU606" s="4">
        <v>6</v>
      </c>
      <c r="DV606" s="4">
        <v>0.63</v>
      </c>
      <c r="DW606" s="4">
        <v>2.4900000000000002</v>
      </c>
      <c r="DX606" s="4">
        <v>0.43</v>
      </c>
      <c r="DY606" s="4">
        <v>1.26</v>
      </c>
      <c r="DZ606" s="4">
        <v>0.16</v>
      </c>
      <c r="EA606" s="4">
        <v>0.96</v>
      </c>
      <c r="EB606" s="4">
        <v>0.15</v>
      </c>
      <c r="EC606" s="4">
        <v>13.17</v>
      </c>
      <c r="ED606" s="4">
        <v>0.5</v>
      </c>
      <c r="EM606" s="4">
        <v>17.8</v>
      </c>
      <c r="EO606" s="4">
        <v>6.24</v>
      </c>
      <c r="EP606" s="4">
        <v>1</v>
      </c>
      <c r="FP606" s="1" t="s">
        <v>4922</v>
      </c>
    </row>
    <row r="607" spans="1:172" x14ac:dyDescent="0.35">
      <c r="A607" s="1" t="s">
        <v>4919</v>
      </c>
      <c r="E607" s="55">
        <v>40.833333000000003</v>
      </c>
      <c r="F607" s="55">
        <v>40.833333000000003</v>
      </c>
      <c r="G607" s="55">
        <v>120.5</v>
      </c>
      <c r="H607" s="55">
        <v>120.5</v>
      </c>
      <c r="L607" s="1" t="s">
        <v>5030</v>
      </c>
      <c r="M607" s="1" t="s">
        <v>4689</v>
      </c>
      <c r="Q607" s="58">
        <v>124</v>
      </c>
      <c r="AB607" s="50">
        <v>60.11</v>
      </c>
      <c r="AC607" s="50">
        <v>0.9</v>
      </c>
      <c r="AE607" s="50">
        <v>15.86</v>
      </c>
      <c r="AI607" s="4">
        <v>6.56</v>
      </c>
      <c r="AJ607" s="4">
        <v>2.76</v>
      </c>
      <c r="AK607" s="4">
        <v>1.96</v>
      </c>
      <c r="AL607" s="4">
        <v>0.06</v>
      </c>
      <c r="AN607" s="4">
        <v>3.53</v>
      </c>
      <c r="AO607" s="4">
        <v>5.65</v>
      </c>
      <c r="AP607" s="4">
        <v>0.42</v>
      </c>
      <c r="BF607" s="4">
        <v>2.12</v>
      </c>
      <c r="CH607" s="4">
        <v>7.72</v>
      </c>
      <c r="CJ607" s="4">
        <v>102</v>
      </c>
      <c r="CK607" s="4">
        <v>21.8</v>
      </c>
      <c r="CN607" s="4">
        <v>15</v>
      </c>
      <c r="CO607" s="4">
        <v>12.6</v>
      </c>
      <c r="CR607" s="4">
        <v>18.899999999999999</v>
      </c>
      <c r="CW607" s="4">
        <v>51.8</v>
      </c>
      <c r="CX607" s="4">
        <v>1105</v>
      </c>
      <c r="CY607" s="4">
        <v>9.32</v>
      </c>
      <c r="CZ607" s="4">
        <v>165</v>
      </c>
      <c r="DA607" s="4">
        <v>8.0500000000000007</v>
      </c>
      <c r="DM607" s="4">
        <v>1.72</v>
      </c>
      <c r="DN607" s="4">
        <v>1214</v>
      </c>
      <c r="DO607" s="4">
        <v>32.65</v>
      </c>
      <c r="DP607" s="4">
        <v>81.81</v>
      </c>
      <c r="DQ607" s="4">
        <v>9.7799999999999994</v>
      </c>
      <c r="DR607" s="4">
        <v>35.67</v>
      </c>
      <c r="DS607" s="4">
        <v>5.9</v>
      </c>
      <c r="DT607" s="4">
        <v>1.95</v>
      </c>
      <c r="DU607" s="4">
        <v>4.7</v>
      </c>
      <c r="DV607" s="4">
        <v>0.53</v>
      </c>
      <c r="DW607" s="4">
        <v>2.36</v>
      </c>
      <c r="DX607" s="4">
        <v>0.38</v>
      </c>
      <c r="DY607" s="4">
        <v>1.01</v>
      </c>
      <c r="DZ607" s="4">
        <v>0.13</v>
      </c>
      <c r="EA607" s="4">
        <v>0.81</v>
      </c>
      <c r="EB607" s="4">
        <v>0.12</v>
      </c>
      <c r="EC607" s="4">
        <v>5.76</v>
      </c>
      <c r="ED607" s="4">
        <v>0.55000000000000004</v>
      </c>
      <c r="EM607" s="4">
        <v>12.4</v>
      </c>
      <c r="EO607" s="4">
        <v>2.4500000000000002</v>
      </c>
      <c r="EP607" s="4">
        <v>0.37</v>
      </c>
      <c r="FP607" s="1" t="s">
        <v>4922</v>
      </c>
    </row>
    <row r="608" spans="1:172" x14ac:dyDescent="0.35">
      <c r="A608" s="1" t="s">
        <v>4919</v>
      </c>
      <c r="E608" s="55">
        <v>40.833333000000003</v>
      </c>
      <c r="F608" s="55">
        <v>40.833333000000003</v>
      </c>
      <c r="G608" s="55">
        <v>120.5</v>
      </c>
      <c r="H608" s="55">
        <v>120.5</v>
      </c>
      <c r="L608" s="1" t="s">
        <v>5031</v>
      </c>
      <c r="M608" s="1" t="s">
        <v>4934</v>
      </c>
      <c r="Q608" s="58">
        <v>124</v>
      </c>
      <c r="AB608" s="50">
        <v>64.31</v>
      </c>
      <c r="AC608" s="50">
        <v>0.63</v>
      </c>
      <c r="AE608" s="50">
        <v>16.78</v>
      </c>
      <c r="AI608" s="4">
        <v>5.87</v>
      </c>
      <c r="AJ608" s="4">
        <v>2.77</v>
      </c>
      <c r="AK608" s="4">
        <v>0.4</v>
      </c>
      <c r="AL608" s="4">
        <v>0</v>
      </c>
      <c r="AN608" s="4">
        <v>2.96</v>
      </c>
      <c r="AO608" s="4">
        <v>4.2699999999999996</v>
      </c>
      <c r="AP608" s="4">
        <v>0.26</v>
      </c>
      <c r="BF608" s="4">
        <v>1.57</v>
      </c>
      <c r="CH608" s="4">
        <v>4.71</v>
      </c>
      <c r="CJ608" s="4">
        <v>74</v>
      </c>
      <c r="CK608" s="4">
        <v>22.2</v>
      </c>
      <c r="CN608" s="4">
        <v>6.25</v>
      </c>
      <c r="CO608" s="4">
        <v>14.1</v>
      </c>
      <c r="CR608" s="4">
        <v>21.4</v>
      </c>
      <c r="CW608" s="4">
        <v>56.7</v>
      </c>
      <c r="CX608" s="4">
        <v>807</v>
      </c>
      <c r="CY608" s="4">
        <v>5.35</v>
      </c>
      <c r="CZ608" s="4">
        <v>154</v>
      </c>
      <c r="DA608" s="4">
        <v>7.23</v>
      </c>
      <c r="DM608" s="4">
        <v>1.34</v>
      </c>
      <c r="DN608" s="4">
        <v>887</v>
      </c>
      <c r="DO608" s="4">
        <v>27.6</v>
      </c>
      <c r="DP608" s="4">
        <v>67.489999999999995</v>
      </c>
      <c r="DQ608" s="4">
        <v>9.9499999999999993</v>
      </c>
      <c r="DR608" s="4">
        <v>39.32</v>
      </c>
      <c r="DS608" s="4">
        <v>6.35</v>
      </c>
      <c r="DT608" s="4">
        <v>1.97</v>
      </c>
      <c r="DU608" s="4">
        <v>4.4800000000000004</v>
      </c>
      <c r="DV608" s="4">
        <v>0.41</v>
      </c>
      <c r="DW608" s="4">
        <v>1.61</v>
      </c>
      <c r="DX608" s="4">
        <v>0.24</v>
      </c>
      <c r="DY608" s="4">
        <v>0.59</v>
      </c>
      <c r="DZ608" s="4">
        <v>0.08</v>
      </c>
      <c r="EA608" s="4">
        <v>0.49</v>
      </c>
      <c r="EB608" s="4">
        <v>7.0000000000000007E-2</v>
      </c>
      <c r="EC608" s="4">
        <v>6.49</v>
      </c>
      <c r="ED608" s="4">
        <v>0.53</v>
      </c>
      <c r="EM608" s="4">
        <v>10.8</v>
      </c>
      <c r="EO608" s="4">
        <v>4.3600000000000003</v>
      </c>
      <c r="EP608" s="4">
        <v>0.37</v>
      </c>
      <c r="FP608" s="1" t="s">
        <v>4922</v>
      </c>
    </row>
    <row r="609" spans="1:172" x14ac:dyDescent="0.35">
      <c r="A609" s="1" t="s">
        <v>4919</v>
      </c>
      <c r="E609" s="55">
        <v>40.833333000000003</v>
      </c>
      <c r="F609" s="55">
        <v>40.833333000000003</v>
      </c>
      <c r="G609" s="55">
        <v>120.5</v>
      </c>
      <c r="H609" s="55">
        <v>120.5</v>
      </c>
      <c r="L609" s="1" t="s">
        <v>5032</v>
      </c>
      <c r="M609" s="1" t="s">
        <v>390</v>
      </c>
      <c r="Q609" s="58">
        <v>124</v>
      </c>
      <c r="AB609" s="50">
        <v>72.47</v>
      </c>
      <c r="AC609" s="50">
        <v>0.11</v>
      </c>
      <c r="AE609" s="50">
        <v>15.36</v>
      </c>
      <c r="AI609" s="4">
        <v>0.65</v>
      </c>
      <c r="AJ609" s="4">
        <v>0.34</v>
      </c>
      <c r="AK609" s="4">
        <v>0.15</v>
      </c>
      <c r="AL609" s="4">
        <v>0.03</v>
      </c>
      <c r="AN609" s="4">
        <v>3.01</v>
      </c>
      <c r="AO609" s="4">
        <v>6.8</v>
      </c>
      <c r="AP609" s="4">
        <v>0.02</v>
      </c>
      <c r="BF609" s="4">
        <v>1</v>
      </c>
      <c r="CH609" s="4">
        <v>1.77</v>
      </c>
      <c r="CK609" s="4">
        <v>4.29</v>
      </c>
      <c r="CO609" s="4">
        <v>1.17</v>
      </c>
      <c r="CR609" s="4">
        <v>12.5</v>
      </c>
      <c r="CW609" s="4">
        <v>99.2</v>
      </c>
      <c r="CX609" s="4">
        <v>37.9</v>
      </c>
      <c r="CY609" s="4">
        <v>13.53</v>
      </c>
      <c r="CZ609" s="4">
        <v>141</v>
      </c>
      <c r="DA609" s="4">
        <v>49.5</v>
      </c>
      <c r="DM609" s="4">
        <v>29.1</v>
      </c>
      <c r="DN609" s="4">
        <v>85</v>
      </c>
      <c r="DO609" s="4">
        <v>36.61</v>
      </c>
      <c r="DP609" s="4">
        <v>61.37</v>
      </c>
      <c r="DQ609" s="4">
        <v>8.67</v>
      </c>
      <c r="DR609" s="4">
        <v>28</v>
      </c>
      <c r="DS609" s="4">
        <v>5.22</v>
      </c>
      <c r="DT609" s="4">
        <v>0.31</v>
      </c>
      <c r="DU609" s="4">
        <v>4.66</v>
      </c>
      <c r="DV609" s="4">
        <v>0.61</v>
      </c>
      <c r="DW609" s="4">
        <v>3.42</v>
      </c>
      <c r="DX609" s="4">
        <v>0.57999999999999996</v>
      </c>
      <c r="DY609" s="4">
        <v>1.7</v>
      </c>
      <c r="DZ609" s="4">
        <v>0.23</v>
      </c>
      <c r="EA609" s="4">
        <v>1.52</v>
      </c>
      <c r="EB609" s="4">
        <v>0.22</v>
      </c>
      <c r="EC609" s="4">
        <v>8.58</v>
      </c>
      <c r="ED609" s="4">
        <v>3.65</v>
      </c>
      <c r="EM609" s="4">
        <v>25.3</v>
      </c>
      <c r="EO609" s="4">
        <v>13.7</v>
      </c>
      <c r="EP609" s="4">
        <v>4.0199999999999996</v>
      </c>
      <c r="FP609" s="1" t="s">
        <v>4922</v>
      </c>
    </row>
    <row r="610" spans="1:172" x14ac:dyDescent="0.35">
      <c r="A610" s="1" t="s">
        <v>4919</v>
      </c>
      <c r="E610" s="55">
        <v>40.833333000000003</v>
      </c>
      <c r="F610" s="55">
        <v>40.833333000000003</v>
      </c>
      <c r="G610" s="55">
        <v>120.5</v>
      </c>
      <c r="H610" s="55">
        <v>120.5</v>
      </c>
      <c r="L610" s="1" t="s">
        <v>5033</v>
      </c>
      <c r="M610" s="1" t="s">
        <v>390</v>
      </c>
      <c r="Q610" s="58">
        <v>124</v>
      </c>
      <c r="AB610" s="50">
        <v>71.400000000000006</v>
      </c>
      <c r="AC610" s="50">
        <v>0.11</v>
      </c>
      <c r="AE610" s="50">
        <v>13.99</v>
      </c>
      <c r="AI610" s="4">
        <v>1.19</v>
      </c>
      <c r="AJ610" s="4">
        <v>0.75</v>
      </c>
      <c r="AK610" s="4">
        <v>0.33</v>
      </c>
      <c r="AL610" s="4">
        <v>0.08</v>
      </c>
      <c r="AN610" s="4">
        <v>4.5999999999999996</v>
      </c>
      <c r="AO610" s="4">
        <v>4.4000000000000004</v>
      </c>
      <c r="AP610" s="4">
        <v>0.02</v>
      </c>
      <c r="BF610" s="4">
        <v>3.22</v>
      </c>
      <c r="CH610" s="4">
        <v>4.63</v>
      </c>
      <c r="CJ610" s="4">
        <v>12.9</v>
      </c>
      <c r="CK610" s="4">
        <v>2.85</v>
      </c>
      <c r="CN610" s="4">
        <v>1.03</v>
      </c>
      <c r="CO610" s="4">
        <v>2.61</v>
      </c>
      <c r="CR610" s="4">
        <v>19.899999999999999</v>
      </c>
      <c r="CW610" s="4">
        <v>224</v>
      </c>
      <c r="CX610" s="4">
        <v>37.799999999999997</v>
      </c>
      <c r="CY610" s="4">
        <v>15.2</v>
      </c>
      <c r="CZ610" s="4">
        <v>106</v>
      </c>
      <c r="DA610" s="4">
        <v>28.1</v>
      </c>
      <c r="DM610" s="4">
        <v>6.49</v>
      </c>
      <c r="DN610" s="4">
        <v>108</v>
      </c>
      <c r="DO610" s="4">
        <v>17.260000000000002</v>
      </c>
      <c r="DP610" s="4">
        <v>36.75</v>
      </c>
      <c r="DQ610" s="4">
        <v>4.21</v>
      </c>
      <c r="DR610" s="4">
        <v>14.75</v>
      </c>
      <c r="DS610" s="4">
        <v>3.25</v>
      </c>
      <c r="DT610" s="4">
        <v>0.51</v>
      </c>
      <c r="DU610" s="4">
        <v>3.11</v>
      </c>
      <c r="DV610" s="4">
        <v>0.52</v>
      </c>
      <c r="DW610" s="4">
        <v>3</v>
      </c>
      <c r="DX610" s="4">
        <v>0.56000000000000005</v>
      </c>
      <c r="DY610" s="4">
        <v>1.71</v>
      </c>
      <c r="DZ610" s="4">
        <v>0.27</v>
      </c>
      <c r="EA610" s="4">
        <v>1.86</v>
      </c>
      <c r="EB610" s="4">
        <v>0.28999999999999998</v>
      </c>
      <c r="EC610" s="4">
        <v>7.21</v>
      </c>
      <c r="ED610" s="4">
        <v>2.6</v>
      </c>
      <c r="EM610" s="4">
        <v>30</v>
      </c>
      <c r="EO610" s="4">
        <v>12.5</v>
      </c>
      <c r="EP610" s="4">
        <v>1.9</v>
      </c>
      <c r="FP610" s="1" t="s">
        <v>4922</v>
      </c>
    </row>
    <row r="611" spans="1:172" x14ac:dyDescent="0.35">
      <c r="A611" s="1" t="s">
        <v>4919</v>
      </c>
      <c r="E611" s="56">
        <v>40.926666666666662</v>
      </c>
      <c r="F611" s="56">
        <v>40.926666666666662</v>
      </c>
      <c r="G611" s="56">
        <v>120.53694444444444</v>
      </c>
      <c r="H611" s="56">
        <v>120.53694444444444</v>
      </c>
      <c r="L611" s="1" t="s">
        <v>5034</v>
      </c>
      <c r="M611" s="1" t="s">
        <v>390</v>
      </c>
      <c r="Q611" s="54">
        <v>123.1</v>
      </c>
      <c r="AB611" s="50">
        <v>71.52</v>
      </c>
      <c r="AC611" s="50">
        <v>0.26</v>
      </c>
      <c r="AE611" s="50">
        <v>14.12</v>
      </c>
      <c r="AI611" s="4">
        <v>1.94</v>
      </c>
      <c r="AJ611" s="4">
        <v>1.1299999999999999</v>
      </c>
      <c r="AK611" s="4">
        <v>0.61</v>
      </c>
      <c r="AL611" s="4">
        <v>0.04</v>
      </c>
      <c r="AN611" s="4">
        <v>4.41</v>
      </c>
      <c r="AO611" s="4">
        <v>2.92</v>
      </c>
      <c r="AP611" s="4">
        <v>0.1</v>
      </c>
      <c r="BF611" s="4">
        <v>2.61</v>
      </c>
      <c r="CH611" s="4">
        <v>2.88</v>
      </c>
      <c r="CK611" s="4">
        <v>5.8</v>
      </c>
      <c r="CO611" s="4">
        <v>2.21</v>
      </c>
      <c r="CR611" s="4">
        <v>18.3</v>
      </c>
      <c r="CW611" s="4">
        <v>154</v>
      </c>
      <c r="CX611" s="4">
        <v>298</v>
      </c>
      <c r="CY611" s="4">
        <v>7.19</v>
      </c>
      <c r="CZ611" s="4">
        <v>144</v>
      </c>
      <c r="DA611" s="4">
        <v>12.3</v>
      </c>
      <c r="DM611" s="4">
        <v>23.6</v>
      </c>
      <c r="DN611" s="4">
        <v>844</v>
      </c>
      <c r="DO611" s="4">
        <v>22.91</v>
      </c>
      <c r="DP611" s="4">
        <v>53.84</v>
      </c>
      <c r="DQ611" s="4">
        <v>6.36</v>
      </c>
      <c r="DR611" s="4">
        <v>20.82</v>
      </c>
      <c r="DS611" s="4">
        <v>3.4</v>
      </c>
      <c r="DT611" s="4">
        <v>0.64</v>
      </c>
      <c r="DU611" s="4">
        <v>2.82</v>
      </c>
      <c r="DV611" s="4">
        <v>0.34</v>
      </c>
      <c r="DW611" s="4">
        <v>1.68</v>
      </c>
      <c r="DX611" s="4">
        <v>0.3</v>
      </c>
      <c r="DY611" s="4">
        <v>0.86</v>
      </c>
      <c r="DZ611" s="4">
        <v>0.11</v>
      </c>
      <c r="EA611" s="4">
        <v>0.81</v>
      </c>
      <c r="EB611" s="4">
        <v>0.13</v>
      </c>
      <c r="EC611" s="4">
        <v>5.86</v>
      </c>
      <c r="ED611" s="4">
        <v>1.25</v>
      </c>
      <c r="EM611" s="4">
        <v>38.4</v>
      </c>
      <c r="EO611" s="4">
        <v>10.3</v>
      </c>
      <c r="EP611" s="4">
        <v>1.64</v>
      </c>
      <c r="FP611" s="1" t="s">
        <v>4922</v>
      </c>
    </row>
    <row r="612" spans="1:172" x14ac:dyDescent="0.35">
      <c r="A612" s="1" t="s">
        <v>5035</v>
      </c>
      <c r="E612" s="55">
        <v>42.083333000000003</v>
      </c>
      <c r="F612" s="55">
        <v>42.083333000000003</v>
      </c>
      <c r="G612" s="55">
        <v>119.666667</v>
      </c>
      <c r="H612" s="55">
        <v>119.666667</v>
      </c>
      <c r="L612" s="1" t="s">
        <v>5036</v>
      </c>
      <c r="Q612" s="58">
        <v>122</v>
      </c>
      <c r="AB612" s="50">
        <v>67.16</v>
      </c>
      <c r="AC612" s="50">
        <v>0.48</v>
      </c>
      <c r="AE612" s="50">
        <v>15.34</v>
      </c>
      <c r="AF612" s="1"/>
      <c r="AG612" s="4">
        <v>3.19</v>
      </c>
      <c r="AH612" s="4">
        <v>1.42</v>
      </c>
      <c r="AI612" s="4">
        <v>4.290362</v>
      </c>
      <c r="AJ612" s="4">
        <v>2.29</v>
      </c>
      <c r="AK612" s="4">
        <v>0.88</v>
      </c>
      <c r="AL612" s="4">
        <v>0.1</v>
      </c>
      <c r="AN612" s="4">
        <v>4.3499999999999996</v>
      </c>
      <c r="AO612" s="4">
        <v>3.48</v>
      </c>
      <c r="AP612" s="4">
        <v>0.35</v>
      </c>
      <c r="BF612" s="4">
        <v>0.66</v>
      </c>
      <c r="BT612" s="4">
        <v>17.399999999999999</v>
      </c>
      <c r="BU612" s="4">
        <v>2.36</v>
      </c>
      <c r="CH612" s="4">
        <v>5.65</v>
      </c>
      <c r="CJ612" s="4">
        <v>36.79</v>
      </c>
      <c r="CK612" s="4">
        <v>30.49</v>
      </c>
      <c r="CN612" s="4">
        <v>7.09</v>
      </c>
      <c r="CO612" s="4">
        <v>12.31</v>
      </c>
      <c r="CW612" s="4">
        <v>141.44</v>
      </c>
      <c r="CX612" s="4">
        <v>502.87</v>
      </c>
      <c r="CY612" s="4">
        <v>10.119999999999999</v>
      </c>
      <c r="CZ612" s="4">
        <v>249.04</v>
      </c>
      <c r="DA612" s="4">
        <v>12.79</v>
      </c>
      <c r="DN612" s="4">
        <v>1044.9000000000001</v>
      </c>
      <c r="DO612" s="4">
        <v>54.38</v>
      </c>
      <c r="DP612" s="4">
        <v>100.4</v>
      </c>
      <c r="DQ612" s="4">
        <v>10.63</v>
      </c>
      <c r="DR612" s="4">
        <v>35.590000000000003</v>
      </c>
      <c r="DS612" s="4">
        <v>4.84</v>
      </c>
      <c r="DT612" s="4">
        <v>0.73</v>
      </c>
      <c r="DU612" s="4">
        <v>4.54</v>
      </c>
      <c r="DV612" s="4">
        <v>0.52</v>
      </c>
      <c r="DW612" s="4">
        <v>1.89</v>
      </c>
      <c r="DX612" s="4">
        <v>0.39</v>
      </c>
      <c r="DY612" s="4">
        <v>1.17</v>
      </c>
      <c r="DZ612" s="4">
        <v>0.16</v>
      </c>
      <c r="EA612" s="4">
        <v>0.95</v>
      </c>
      <c r="EB612" s="4">
        <v>0.15</v>
      </c>
      <c r="EC612" s="4">
        <v>6.05</v>
      </c>
      <c r="ED612" s="4">
        <v>9.33</v>
      </c>
      <c r="EO612" s="4">
        <v>6.85</v>
      </c>
      <c r="EP612" s="4">
        <v>1.6</v>
      </c>
      <c r="FP612" s="1" t="s">
        <v>5037</v>
      </c>
    </row>
    <row r="613" spans="1:172" x14ac:dyDescent="0.35">
      <c r="A613" s="1" t="s">
        <v>5035</v>
      </c>
      <c r="E613" s="55">
        <v>42.083333000000003</v>
      </c>
      <c r="F613" s="55">
        <v>42.083333000000003</v>
      </c>
      <c r="G613" s="55">
        <v>119.666667</v>
      </c>
      <c r="H613" s="55">
        <v>119.666667</v>
      </c>
      <c r="L613" s="1" t="s">
        <v>5038</v>
      </c>
      <c r="Q613" s="58">
        <v>122</v>
      </c>
      <c r="AB613" s="50">
        <v>67.5</v>
      </c>
      <c r="AC613" s="50">
        <v>0.41</v>
      </c>
      <c r="AE613" s="50">
        <v>15.56</v>
      </c>
      <c r="AF613" s="1"/>
      <c r="AG613" s="4">
        <v>2.71</v>
      </c>
      <c r="AH613" s="4">
        <v>0.79</v>
      </c>
      <c r="AI613" s="4">
        <v>3.2284580000000003</v>
      </c>
      <c r="AJ613" s="4">
        <v>2.17</v>
      </c>
      <c r="AK613" s="4">
        <v>0.85</v>
      </c>
      <c r="AL613" s="4">
        <v>0.02</v>
      </c>
      <c r="AN613" s="4">
        <v>4.6399999999999997</v>
      </c>
      <c r="AO613" s="4">
        <v>3.62</v>
      </c>
      <c r="AP613" s="4">
        <v>0.24</v>
      </c>
      <c r="BF613" s="4">
        <v>1.24</v>
      </c>
      <c r="BT613" s="4">
        <v>17.52</v>
      </c>
      <c r="BU613" s="4">
        <v>2.4900000000000002</v>
      </c>
      <c r="CH613" s="4">
        <v>6.62</v>
      </c>
      <c r="CJ613" s="4">
        <v>25.66</v>
      </c>
      <c r="CK613" s="4">
        <v>23.14</v>
      </c>
      <c r="CN613" s="4">
        <v>8.27</v>
      </c>
      <c r="CO613" s="4">
        <v>9.6199999999999992</v>
      </c>
      <c r="CW613" s="4">
        <v>154.33000000000001</v>
      </c>
      <c r="CX613" s="4">
        <v>457.43</v>
      </c>
      <c r="CY613" s="4">
        <v>13.55</v>
      </c>
      <c r="CZ613" s="4">
        <v>237.13</v>
      </c>
      <c r="DA613" s="4">
        <v>12.71</v>
      </c>
      <c r="DN613" s="4">
        <v>1125.47</v>
      </c>
      <c r="DO613" s="4">
        <v>65.95</v>
      </c>
      <c r="DP613" s="4">
        <v>82.85</v>
      </c>
      <c r="DQ613" s="4">
        <v>12.68</v>
      </c>
      <c r="DR613" s="4">
        <v>41.17</v>
      </c>
      <c r="DS613" s="4">
        <v>5.49</v>
      </c>
      <c r="DT613" s="4">
        <v>0.81</v>
      </c>
      <c r="DU613" s="4">
        <v>5.34</v>
      </c>
      <c r="DV613" s="4">
        <v>0.61</v>
      </c>
      <c r="DW613" s="4">
        <v>2.38</v>
      </c>
      <c r="DX613" s="4">
        <v>0.45</v>
      </c>
      <c r="DY613" s="4">
        <v>1.39</v>
      </c>
      <c r="DZ613" s="4">
        <v>0.21</v>
      </c>
      <c r="EA613" s="4">
        <v>1.1599999999999999</v>
      </c>
      <c r="EB613" s="4">
        <v>0.22</v>
      </c>
      <c r="EC613" s="4">
        <v>5.72</v>
      </c>
      <c r="ED613" s="4">
        <v>1.82</v>
      </c>
      <c r="EO613" s="4">
        <v>9.25</v>
      </c>
      <c r="EP613" s="4">
        <v>1.38</v>
      </c>
      <c r="FP613" s="1" t="s">
        <v>5037</v>
      </c>
    </row>
    <row r="614" spans="1:172" x14ac:dyDescent="0.35">
      <c r="A614" s="1" t="s">
        <v>5035</v>
      </c>
      <c r="E614" s="55">
        <v>42.083333000000003</v>
      </c>
      <c r="F614" s="55">
        <v>42.083333000000003</v>
      </c>
      <c r="G614" s="55">
        <v>119.666667</v>
      </c>
      <c r="H614" s="55">
        <v>119.666667</v>
      </c>
      <c r="L614" s="1" t="s">
        <v>5039</v>
      </c>
      <c r="Q614" s="58">
        <v>122</v>
      </c>
      <c r="AB614" s="50">
        <v>68.78</v>
      </c>
      <c r="AC614" s="50">
        <v>0.36</v>
      </c>
      <c r="AE614" s="50">
        <v>15.01</v>
      </c>
      <c r="AF614" s="1"/>
      <c r="AG614" s="4">
        <v>2.08</v>
      </c>
      <c r="AH614" s="4">
        <v>1.02</v>
      </c>
      <c r="AI614" s="4">
        <v>2.8915839999999999</v>
      </c>
      <c r="AJ614" s="4">
        <v>1.96</v>
      </c>
      <c r="AK614" s="4">
        <v>0.96</v>
      </c>
      <c r="AL614" s="4">
        <v>0.06</v>
      </c>
      <c r="AN614" s="4">
        <v>4.76</v>
      </c>
      <c r="AO614" s="4">
        <v>3.68</v>
      </c>
      <c r="AP614" s="4">
        <v>0.22</v>
      </c>
      <c r="BF614" s="4">
        <v>0.81</v>
      </c>
      <c r="BT614" s="4">
        <v>12.98</v>
      </c>
      <c r="BU614" s="4">
        <v>2.5099999999999998</v>
      </c>
      <c r="CH614" s="4">
        <v>5.65</v>
      </c>
      <c r="CJ614" s="4">
        <v>25.58</v>
      </c>
      <c r="CK614" s="4">
        <v>21.35</v>
      </c>
      <c r="CN614" s="4">
        <v>5.66</v>
      </c>
      <c r="CO614" s="4">
        <v>7.88</v>
      </c>
      <c r="CW614" s="4">
        <v>157.57</v>
      </c>
      <c r="CX614" s="4">
        <v>444.66</v>
      </c>
      <c r="CY614" s="4">
        <v>10.61</v>
      </c>
      <c r="CZ614" s="4">
        <v>230.8</v>
      </c>
      <c r="DA614" s="4">
        <v>12.54</v>
      </c>
      <c r="DN614" s="4">
        <v>1122.69</v>
      </c>
      <c r="DO614" s="4">
        <v>42.81</v>
      </c>
      <c r="DP614" s="4">
        <v>77.23</v>
      </c>
      <c r="DQ614" s="4">
        <v>7.75</v>
      </c>
      <c r="DR614" s="4">
        <v>25.45</v>
      </c>
      <c r="DS614" s="4">
        <v>3.66</v>
      </c>
      <c r="DT614" s="4">
        <v>0.67</v>
      </c>
      <c r="DU614" s="4">
        <v>3.52</v>
      </c>
      <c r="DV614" s="4">
        <v>0.42</v>
      </c>
      <c r="DW614" s="4">
        <v>1.81</v>
      </c>
      <c r="DX614" s="4">
        <v>0.36</v>
      </c>
      <c r="DY614" s="4">
        <v>0.99</v>
      </c>
      <c r="DZ614" s="4">
        <v>0.16</v>
      </c>
      <c r="EA614" s="4">
        <v>0.97</v>
      </c>
      <c r="EB614" s="4">
        <v>0.22</v>
      </c>
      <c r="EC614" s="4">
        <v>6.67</v>
      </c>
      <c r="ED614" s="4">
        <v>2.58</v>
      </c>
      <c r="EO614" s="4">
        <v>7.36</v>
      </c>
      <c r="EP614" s="4">
        <v>1.58</v>
      </c>
      <c r="FP614" s="1" t="s">
        <v>5037</v>
      </c>
    </row>
    <row r="615" spans="1:172" x14ac:dyDescent="0.35">
      <c r="A615" s="1" t="s">
        <v>5035</v>
      </c>
      <c r="E615" s="56">
        <v>42.055971999999997</v>
      </c>
      <c r="F615" s="56">
        <v>42.055971999999997</v>
      </c>
      <c r="G615" s="56">
        <v>119.734583</v>
      </c>
      <c r="H615" s="56">
        <v>119.734583</v>
      </c>
      <c r="L615" s="1" t="s">
        <v>5040</v>
      </c>
      <c r="Q615" s="54">
        <v>122</v>
      </c>
      <c r="AB615" s="50">
        <v>69.3</v>
      </c>
      <c r="AC615" s="50">
        <v>0.33</v>
      </c>
      <c r="AE615" s="50">
        <v>14.98</v>
      </c>
      <c r="AF615" s="1"/>
      <c r="AG615" s="4">
        <v>1.43</v>
      </c>
      <c r="AH615" s="4">
        <v>1.71</v>
      </c>
      <c r="AI615" s="4">
        <v>2.9967139999999999</v>
      </c>
      <c r="AJ615" s="4">
        <v>1.78</v>
      </c>
      <c r="AK615" s="4">
        <v>0.48</v>
      </c>
      <c r="AL615" s="4">
        <v>0.03</v>
      </c>
      <c r="AN615" s="4">
        <v>4.68</v>
      </c>
      <c r="AO615" s="4">
        <v>3.52</v>
      </c>
      <c r="AP615" s="4">
        <v>0.17</v>
      </c>
      <c r="BF615" s="4">
        <v>1.37</v>
      </c>
      <c r="BT615" s="4">
        <v>23.53</v>
      </c>
      <c r="BU615" s="4">
        <v>2.72</v>
      </c>
      <c r="CH615" s="4">
        <v>3.72</v>
      </c>
      <c r="CJ615" s="4">
        <v>33.450000000000003</v>
      </c>
      <c r="CK615" s="4">
        <v>16.55</v>
      </c>
      <c r="CN615" s="4">
        <v>6.42</v>
      </c>
      <c r="CO615" s="4">
        <v>22.34</v>
      </c>
      <c r="CW615" s="4">
        <v>138.56</v>
      </c>
      <c r="CX615" s="4">
        <v>346.21</v>
      </c>
      <c r="CY615" s="4">
        <v>9.19</v>
      </c>
      <c r="CZ615" s="4">
        <v>186.98</v>
      </c>
      <c r="DA615" s="4">
        <v>10.6</v>
      </c>
      <c r="DN615" s="4">
        <v>1083.2</v>
      </c>
      <c r="DO615" s="4">
        <v>51.92</v>
      </c>
      <c r="DP615" s="4">
        <v>79.900000000000006</v>
      </c>
      <c r="DQ615" s="4">
        <v>9.9</v>
      </c>
      <c r="DR615" s="4">
        <v>32.58</v>
      </c>
      <c r="DS615" s="4">
        <v>4.4400000000000004</v>
      </c>
      <c r="DT615" s="4">
        <v>1.18</v>
      </c>
      <c r="DU615" s="4">
        <v>4.2300000000000004</v>
      </c>
      <c r="DV615" s="4">
        <v>0.44</v>
      </c>
      <c r="DW615" s="4">
        <v>1.84</v>
      </c>
      <c r="DX615" s="4">
        <v>0.35</v>
      </c>
      <c r="DY615" s="4">
        <v>0.92</v>
      </c>
      <c r="DZ615" s="4">
        <v>0.13</v>
      </c>
      <c r="EA615" s="4">
        <v>0.75</v>
      </c>
      <c r="EB615" s="4">
        <v>0.12</v>
      </c>
      <c r="EC615" s="4">
        <v>4.16</v>
      </c>
      <c r="ED615" s="4">
        <v>0.76</v>
      </c>
      <c r="EO615" s="4">
        <v>6.59</v>
      </c>
      <c r="EP615" s="4">
        <v>1.1499999999999999</v>
      </c>
      <c r="FP615" s="1" t="s">
        <v>5037</v>
      </c>
    </row>
    <row r="616" spans="1:172" x14ac:dyDescent="0.35">
      <c r="A616" s="1" t="s">
        <v>5035</v>
      </c>
      <c r="E616" s="56">
        <v>42.055971999999997</v>
      </c>
      <c r="F616" s="56">
        <v>42.055971999999997</v>
      </c>
      <c r="G616" s="56">
        <v>119.734583</v>
      </c>
      <c r="H616" s="56">
        <v>119.734583</v>
      </c>
      <c r="L616" s="1" t="s">
        <v>5041</v>
      </c>
      <c r="Q616" s="58">
        <v>122</v>
      </c>
      <c r="AB616" s="50">
        <v>69.48</v>
      </c>
      <c r="AC616" s="50">
        <v>0.38</v>
      </c>
      <c r="AE616" s="50">
        <v>15.89</v>
      </c>
      <c r="AF616" s="1"/>
      <c r="AG616" s="4">
        <v>0.67</v>
      </c>
      <c r="AH616" s="4">
        <v>1.28</v>
      </c>
      <c r="AI616" s="4">
        <v>1.8828659999999999</v>
      </c>
      <c r="AJ616" s="4">
        <v>1.69</v>
      </c>
      <c r="AK616" s="4">
        <v>0.24</v>
      </c>
      <c r="AL616" s="4">
        <v>0.03</v>
      </c>
      <c r="AN616" s="4">
        <v>5.0999999999999996</v>
      </c>
      <c r="AO616" s="4">
        <v>3.82</v>
      </c>
      <c r="AP616" s="4">
        <v>0.11</v>
      </c>
      <c r="BF616" s="4">
        <v>1.1100000000000001</v>
      </c>
      <c r="BT616" s="4">
        <v>14.84</v>
      </c>
      <c r="BU616" s="4">
        <v>2.35</v>
      </c>
      <c r="CH616" s="4">
        <v>4.58</v>
      </c>
      <c r="CJ616" s="4">
        <v>46.34</v>
      </c>
      <c r="CK616" s="4">
        <v>18.850000000000001</v>
      </c>
      <c r="CN616" s="4">
        <v>3.86</v>
      </c>
      <c r="CO616" s="4">
        <v>21.01</v>
      </c>
      <c r="CW616" s="4">
        <v>143.19</v>
      </c>
      <c r="CX616" s="4">
        <v>401.45</v>
      </c>
      <c r="CY616" s="4">
        <v>8.81</v>
      </c>
      <c r="CZ616" s="4">
        <v>210.65</v>
      </c>
      <c r="DA616" s="4">
        <v>11.48</v>
      </c>
      <c r="DN616" s="4">
        <v>1127.95</v>
      </c>
      <c r="DO616" s="4">
        <v>51.66</v>
      </c>
      <c r="DP616" s="4">
        <v>73.099999999999994</v>
      </c>
      <c r="DQ616" s="4">
        <v>9.66</v>
      </c>
      <c r="DR616" s="4">
        <v>31.78</v>
      </c>
      <c r="DS616" s="4">
        <v>4.28</v>
      </c>
      <c r="DT616" s="4">
        <v>1.1599999999999999</v>
      </c>
      <c r="DU616" s="4">
        <v>4.1500000000000004</v>
      </c>
      <c r="DV616" s="4">
        <v>0.44</v>
      </c>
      <c r="DW616" s="4">
        <v>1.8</v>
      </c>
      <c r="DX616" s="4">
        <v>0.33</v>
      </c>
      <c r="DY616" s="4">
        <v>1.17</v>
      </c>
      <c r="DZ616" s="4">
        <v>0.12</v>
      </c>
      <c r="EA616" s="4">
        <v>0.77</v>
      </c>
      <c r="EB616" s="4">
        <v>0.12</v>
      </c>
      <c r="EC616" s="4">
        <v>5.0199999999999996</v>
      </c>
      <c r="ED616" s="4">
        <v>1.04</v>
      </c>
      <c r="EO616" s="4">
        <v>6.3</v>
      </c>
      <c r="EP616" s="4">
        <v>2.5299999999999998</v>
      </c>
      <c r="FP616" s="1" t="s">
        <v>5037</v>
      </c>
    </row>
    <row r="617" spans="1:172" x14ac:dyDescent="0.35">
      <c r="A617" s="1" t="s">
        <v>5035</v>
      </c>
      <c r="E617" s="55">
        <v>42.083333000000003</v>
      </c>
      <c r="F617" s="55">
        <v>42.083333000000003</v>
      </c>
      <c r="G617" s="55">
        <v>119.666667</v>
      </c>
      <c r="H617" s="55">
        <v>119.666667</v>
      </c>
      <c r="L617" s="1" t="s">
        <v>5042</v>
      </c>
      <c r="Q617" s="58">
        <v>115</v>
      </c>
      <c r="AB617" s="50">
        <v>67.38</v>
      </c>
      <c r="AC617" s="50">
        <v>0.39</v>
      </c>
      <c r="AE617" s="50">
        <v>14.97</v>
      </c>
      <c r="AF617" s="1"/>
      <c r="AG617" s="4">
        <v>2.72</v>
      </c>
      <c r="AH617" s="4">
        <v>0.79</v>
      </c>
      <c r="AI617" s="4">
        <v>3.2374560000000003</v>
      </c>
      <c r="AJ617" s="4">
        <v>2.08</v>
      </c>
      <c r="AK617" s="4">
        <v>0.62</v>
      </c>
      <c r="AL617" s="4">
        <v>0.06</v>
      </c>
      <c r="AN617" s="4">
        <v>4.9800000000000004</v>
      </c>
      <c r="AO617" s="4">
        <v>3.97</v>
      </c>
      <c r="AP617" s="4">
        <v>0.24</v>
      </c>
      <c r="BF617" s="4">
        <v>1.5</v>
      </c>
      <c r="BT617" s="4">
        <v>14.22</v>
      </c>
      <c r="BU617" s="4">
        <v>2.2599999999999998</v>
      </c>
      <c r="CH617" s="4">
        <v>7.86</v>
      </c>
      <c r="CJ617" s="4">
        <v>26.09</v>
      </c>
      <c r="CK617" s="4">
        <v>29.6</v>
      </c>
      <c r="CN617" s="4">
        <v>5.59</v>
      </c>
      <c r="CO617" s="4">
        <v>9.8699999999999992</v>
      </c>
      <c r="CW617" s="4">
        <v>81.680000000000007</v>
      </c>
      <c r="CX617" s="4">
        <v>417.49</v>
      </c>
      <c r="CY617" s="4">
        <v>11.05</v>
      </c>
      <c r="CZ617" s="4">
        <v>217.72</v>
      </c>
      <c r="DA617" s="4">
        <v>12.32</v>
      </c>
      <c r="DN617" s="4">
        <v>1116.9000000000001</v>
      </c>
      <c r="DO617" s="4">
        <v>63.19</v>
      </c>
      <c r="DP617" s="4">
        <v>140.86000000000001</v>
      </c>
      <c r="DQ617" s="4">
        <v>11.42</v>
      </c>
      <c r="DR617" s="4">
        <v>37.54</v>
      </c>
      <c r="DS617" s="4">
        <v>5.5</v>
      </c>
      <c r="DT617" s="4">
        <v>1.55</v>
      </c>
      <c r="DU617" s="4">
        <v>4.55</v>
      </c>
      <c r="DV617" s="4">
        <v>0.54</v>
      </c>
      <c r="DW617" s="4">
        <v>2.2999999999999998</v>
      </c>
      <c r="DX617" s="4">
        <v>0.41</v>
      </c>
      <c r="DY617" s="4">
        <v>1.18</v>
      </c>
      <c r="DZ617" s="4">
        <v>0.17</v>
      </c>
      <c r="EA617" s="4">
        <v>1.05</v>
      </c>
      <c r="EB617" s="4">
        <v>0.16</v>
      </c>
      <c r="EC617" s="4">
        <v>6.02</v>
      </c>
      <c r="ED617" s="4">
        <v>1.1499999999999999</v>
      </c>
      <c r="EO617" s="4">
        <v>12.51</v>
      </c>
      <c r="EP617" s="4">
        <v>1.97</v>
      </c>
      <c r="FP617" s="1" t="s">
        <v>5037</v>
      </c>
    </row>
    <row r="618" spans="1:172" x14ac:dyDescent="0.35">
      <c r="A618" s="1" t="s">
        <v>5035</v>
      </c>
      <c r="E618" s="55">
        <v>42.083333000000003</v>
      </c>
      <c r="F618" s="55">
        <v>42.083333000000003</v>
      </c>
      <c r="G618" s="55">
        <v>119.666667</v>
      </c>
      <c r="H618" s="55">
        <v>119.666667</v>
      </c>
      <c r="L618" s="1" t="s">
        <v>5043</v>
      </c>
      <c r="Q618" s="58">
        <v>115</v>
      </c>
      <c r="AB618" s="50">
        <v>68.069999999999993</v>
      </c>
      <c r="AC618" s="50">
        <v>0.38</v>
      </c>
      <c r="AE618" s="50">
        <v>14.87</v>
      </c>
      <c r="AF618" s="1"/>
      <c r="AG618" s="4">
        <v>2.19</v>
      </c>
      <c r="AH618" s="4">
        <v>0.79</v>
      </c>
      <c r="AI618" s="4">
        <v>2.7605620000000002</v>
      </c>
      <c r="AJ618" s="4">
        <v>2.06</v>
      </c>
      <c r="AK618" s="4">
        <v>0.61</v>
      </c>
      <c r="AL618" s="4">
        <v>0.05</v>
      </c>
      <c r="AN618" s="4">
        <v>5.09</v>
      </c>
      <c r="AO618" s="4">
        <v>3.86</v>
      </c>
      <c r="AP618" s="4">
        <v>0.24</v>
      </c>
      <c r="BF618" s="4">
        <v>1.55</v>
      </c>
      <c r="BT618" s="4">
        <v>15.76</v>
      </c>
      <c r="BU618" s="4">
        <v>2.5</v>
      </c>
      <c r="CH618" s="4">
        <v>7.76</v>
      </c>
      <c r="CJ618" s="4">
        <v>25.43</v>
      </c>
      <c r="CK618" s="4">
        <v>17.39</v>
      </c>
      <c r="CN618" s="4">
        <v>4.41</v>
      </c>
      <c r="CO618" s="4">
        <v>7.99</v>
      </c>
      <c r="CW618" s="4">
        <v>95.98</v>
      </c>
      <c r="CX618" s="4">
        <v>441.36</v>
      </c>
      <c r="CY618" s="4">
        <v>10.94</v>
      </c>
      <c r="CZ618" s="4">
        <v>233.17</v>
      </c>
      <c r="DA618" s="4">
        <v>12.7</v>
      </c>
      <c r="DN618" s="4">
        <v>1065.82</v>
      </c>
      <c r="DO618" s="4">
        <v>60.47</v>
      </c>
      <c r="DP618" s="4">
        <v>136.91999999999999</v>
      </c>
      <c r="DQ618" s="4">
        <v>11.03</v>
      </c>
      <c r="DR618" s="4">
        <v>36.94</v>
      </c>
      <c r="DS618" s="4">
        <v>5.22</v>
      </c>
      <c r="DT618" s="4">
        <v>1.35</v>
      </c>
      <c r="DU618" s="4">
        <v>4.49</v>
      </c>
      <c r="DV618" s="4">
        <v>0.52</v>
      </c>
      <c r="DW618" s="4">
        <v>2.2200000000000002</v>
      </c>
      <c r="DX618" s="4">
        <v>0.4</v>
      </c>
      <c r="DY618" s="4">
        <v>1.1299999999999999</v>
      </c>
      <c r="DZ618" s="4">
        <v>0.16</v>
      </c>
      <c r="EA618" s="4">
        <v>0.96</v>
      </c>
      <c r="EB618" s="4">
        <v>0.15</v>
      </c>
      <c r="EC618" s="4">
        <v>5.62</v>
      </c>
      <c r="ED618" s="4">
        <v>1.28</v>
      </c>
      <c r="EO618" s="4">
        <v>11.34</v>
      </c>
      <c r="EP618" s="4">
        <v>2.13</v>
      </c>
      <c r="FP618" s="1" t="s">
        <v>5037</v>
      </c>
    </row>
    <row r="619" spans="1:172" x14ac:dyDescent="0.35">
      <c r="A619" s="1" t="s">
        <v>5035</v>
      </c>
      <c r="E619" s="55">
        <v>42.083333000000003</v>
      </c>
      <c r="F619" s="55">
        <v>42.083333000000003</v>
      </c>
      <c r="G619" s="55">
        <v>119.666667</v>
      </c>
      <c r="H619" s="55">
        <v>119.666667</v>
      </c>
      <c r="L619" s="1" t="s">
        <v>5044</v>
      </c>
      <c r="Q619" s="58">
        <v>115</v>
      </c>
      <c r="AB619" s="50">
        <v>68.08</v>
      </c>
      <c r="AC619" s="50">
        <v>0.34</v>
      </c>
      <c r="AE619" s="50">
        <v>14.91</v>
      </c>
      <c r="AF619" s="1"/>
      <c r="AG619" s="4">
        <v>2.4</v>
      </c>
      <c r="AH619" s="4">
        <v>0.72</v>
      </c>
      <c r="AI619" s="4">
        <v>2.8795200000000003</v>
      </c>
      <c r="AJ619" s="4">
        <v>1.94</v>
      </c>
      <c r="AK619" s="4">
        <v>0.5</v>
      </c>
      <c r="AL619" s="4">
        <v>0.03</v>
      </c>
      <c r="AN619" s="4">
        <v>5.0599999999999996</v>
      </c>
      <c r="AO619" s="4">
        <v>3.67</v>
      </c>
      <c r="AP619" s="4">
        <v>0.16</v>
      </c>
      <c r="BF619" s="4">
        <v>2.0099999999999998</v>
      </c>
      <c r="BT619" s="4">
        <v>15.94</v>
      </c>
      <c r="BU619" s="4">
        <v>2.65</v>
      </c>
      <c r="CH619" s="4">
        <v>6.74</v>
      </c>
      <c r="CJ619" s="4">
        <v>21.52</v>
      </c>
      <c r="CK619" s="4">
        <v>14.13</v>
      </c>
      <c r="CN619" s="4">
        <v>3.76</v>
      </c>
      <c r="CO619" s="4">
        <v>8.1</v>
      </c>
      <c r="CW619" s="4">
        <v>63.53</v>
      </c>
      <c r="CX619" s="4">
        <v>377.22</v>
      </c>
      <c r="CY619" s="4">
        <v>9.85</v>
      </c>
      <c r="CZ619" s="4">
        <v>219.18</v>
      </c>
      <c r="DA619" s="4">
        <v>11.64</v>
      </c>
      <c r="DN619" s="4">
        <v>1076.04</v>
      </c>
      <c r="DO619" s="4">
        <v>62.01</v>
      </c>
      <c r="DP619" s="4">
        <v>119.66</v>
      </c>
      <c r="DQ619" s="4">
        <v>10.84</v>
      </c>
      <c r="DR619" s="4">
        <v>35.200000000000003</v>
      </c>
      <c r="DS619" s="4">
        <v>4.8899999999999997</v>
      </c>
      <c r="DT619" s="4">
        <v>1.3</v>
      </c>
      <c r="DU619" s="4">
        <v>4.37</v>
      </c>
      <c r="DV619" s="4">
        <v>0.49</v>
      </c>
      <c r="DW619" s="4">
        <v>2</v>
      </c>
      <c r="DX619" s="4">
        <v>0.37</v>
      </c>
      <c r="DY619" s="4">
        <v>1.02</v>
      </c>
      <c r="DZ619" s="4">
        <v>0.15</v>
      </c>
      <c r="EA619" s="4">
        <v>0.9</v>
      </c>
      <c r="EB619" s="4">
        <v>0.14000000000000001</v>
      </c>
      <c r="EC619" s="4">
        <v>5.74</v>
      </c>
      <c r="ED619" s="4">
        <v>1.1100000000000001</v>
      </c>
      <c r="EO619" s="4">
        <v>15.06</v>
      </c>
      <c r="EP619" s="4">
        <v>1.79</v>
      </c>
      <c r="FP619" s="1" t="s">
        <v>5037</v>
      </c>
    </row>
    <row r="620" spans="1:172" x14ac:dyDescent="0.35">
      <c r="A620" s="1" t="s">
        <v>5035</v>
      </c>
      <c r="E620" s="55">
        <v>42.083333000000003</v>
      </c>
      <c r="F620" s="55">
        <v>42.083333000000003</v>
      </c>
      <c r="G620" s="55">
        <v>119.666667</v>
      </c>
      <c r="H620" s="55">
        <v>119.666667</v>
      </c>
      <c r="L620" s="1" t="s">
        <v>5045</v>
      </c>
      <c r="Q620" s="58">
        <v>115</v>
      </c>
      <c r="AB620" s="50">
        <v>68.34</v>
      </c>
      <c r="AC620" s="50">
        <v>0.35</v>
      </c>
      <c r="AE620" s="50">
        <v>14.55</v>
      </c>
      <c r="AF620" s="1"/>
      <c r="AG620" s="4">
        <v>2.4700000000000002</v>
      </c>
      <c r="AH620" s="4">
        <v>0.65</v>
      </c>
      <c r="AI620" s="4">
        <v>2.872506</v>
      </c>
      <c r="AJ620" s="4">
        <v>2.0499999999999998</v>
      </c>
      <c r="AK620" s="4">
        <v>0.53</v>
      </c>
      <c r="AL620" s="4">
        <v>0.03</v>
      </c>
      <c r="AN620" s="4">
        <v>5.1100000000000003</v>
      </c>
      <c r="AO620" s="4">
        <v>3.95</v>
      </c>
      <c r="AP620" s="4">
        <v>0.18</v>
      </c>
      <c r="BF620" s="4">
        <v>1.54</v>
      </c>
      <c r="BT620" s="4">
        <v>12.98</v>
      </c>
      <c r="BU620" s="4">
        <v>2.68</v>
      </c>
      <c r="CH620" s="4">
        <v>6.59</v>
      </c>
      <c r="CJ620" s="4">
        <v>19.440000000000001</v>
      </c>
      <c r="CK620" s="4">
        <v>15.1</v>
      </c>
      <c r="CN620" s="4">
        <v>5.34</v>
      </c>
      <c r="CO620" s="4">
        <v>8.19</v>
      </c>
      <c r="CW620" s="4">
        <v>30.72</v>
      </c>
      <c r="CX620" s="4">
        <v>389.42</v>
      </c>
      <c r="CY620" s="4">
        <v>10.050000000000001</v>
      </c>
      <c r="CZ620" s="4">
        <v>201.96</v>
      </c>
      <c r="DA620" s="4">
        <v>10.8</v>
      </c>
      <c r="DN620" s="4">
        <v>1122.4000000000001</v>
      </c>
      <c r="DO620" s="4">
        <v>55.87</v>
      </c>
      <c r="DP620" s="4">
        <v>111.85</v>
      </c>
      <c r="DQ620" s="4">
        <v>9.94</v>
      </c>
      <c r="DR620" s="4">
        <v>32.840000000000003</v>
      </c>
      <c r="DS620" s="4">
        <v>4.76</v>
      </c>
      <c r="DT620" s="4">
        <v>1.32</v>
      </c>
      <c r="DU620" s="4">
        <v>4.1399999999999997</v>
      </c>
      <c r="DV620" s="4">
        <v>0.44</v>
      </c>
      <c r="DW620" s="4">
        <v>1.97</v>
      </c>
      <c r="DX620" s="4">
        <v>0.37</v>
      </c>
      <c r="DY620" s="4">
        <v>1.03</v>
      </c>
      <c r="DZ620" s="4">
        <v>0.15</v>
      </c>
      <c r="EA620" s="4">
        <v>0.92</v>
      </c>
      <c r="EB620" s="4">
        <v>0.13</v>
      </c>
      <c r="EC620" s="4">
        <v>5.56</v>
      </c>
      <c r="ED620" s="4">
        <v>1.1599999999999999</v>
      </c>
      <c r="EO620" s="4">
        <v>12.95</v>
      </c>
      <c r="EP620" s="4">
        <v>1.66</v>
      </c>
      <c r="FP620" s="1" t="s">
        <v>5037</v>
      </c>
    </row>
    <row r="621" spans="1:172" x14ac:dyDescent="0.35">
      <c r="A621" s="1" t="s">
        <v>5035</v>
      </c>
      <c r="E621" s="55">
        <v>42.083333000000003</v>
      </c>
      <c r="F621" s="55">
        <v>42.083333000000003</v>
      </c>
      <c r="G621" s="55">
        <v>119.666667</v>
      </c>
      <c r="H621" s="55">
        <v>119.666667</v>
      </c>
      <c r="L621" s="1" t="s">
        <v>5046</v>
      </c>
      <c r="Q621" s="58">
        <v>115</v>
      </c>
      <c r="AB621" s="50">
        <v>67.77</v>
      </c>
      <c r="AC621" s="50">
        <v>0.41</v>
      </c>
      <c r="AE621" s="50">
        <v>14.86</v>
      </c>
      <c r="AF621" s="1"/>
      <c r="AG621" s="4">
        <v>2.2200000000000002</v>
      </c>
      <c r="AH621" s="4">
        <v>1.1100000000000001</v>
      </c>
      <c r="AI621" s="4">
        <v>3.1075560000000007</v>
      </c>
      <c r="AJ621" s="4">
        <v>2.25</v>
      </c>
      <c r="AK621" s="4">
        <v>0.77</v>
      </c>
      <c r="AL621" s="4">
        <v>0.05</v>
      </c>
      <c r="AN621" s="4">
        <v>4.8499999999999996</v>
      </c>
      <c r="AO621" s="4">
        <v>4.0199999999999996</v>
      </c>
      <c r="AP621" s="4">
        <v>0.28999999999999998</v>
      </c>
      <c r="BF621" s="4">
        <v>1.22</v>
      </c>
      <c r="BT621" s="4">
        <v>20.65</v>
      </c>
      <c r="BU621" s="4">
        <v>2.61</v>
      </c>
      <c r="CH621" s="4">
        <v>7.12</v>
      </c>
      <c r="CJ621" s="4">
        <v>26.82</v>
      </c>
      <c r="CK621" s="4">
        <v>18.48</v>
      </c>
      <c r="CN621" s="4">
        <v>6.37</v>
      </c>
      <c r="CO621" s="4">
        <v>11.19</v>
      </c>
      <c r="CW621" s="4">
        <v>39.020000000000003</v>
      </c>
      <c r="CX621" s="4">
        <v>448.73</v>
      </c>
      <c r="CY621" s="4">
        <v>9.9700000000000006</v>
      </c>
      <c r="CZ621" s="4">
        <v>213.05</v>
      </c>
      <c r="DA621" s="4">
        <v>12.35</v>
      </c>
      <c r="DN621" s="4">
        <v>1010.72</v>
      </c>
      <c r="DO621" s="4">
        <v>53.44</v>
      </c>
      <c r="DP621" s="4">
        <v>104.83</v>
      </c>
      <c r="DQ621" s="4">
        <v>10.039999999999999</v>
      </c>
      <c r="DR621" s="4">
        <v>34.1</v>
      </c>
      <c r="DS621" s="4">
        <v>5.19</v>
      </c>
      <c r="DT621" s="4">
        <v>1.31</v>
      </c>
      <c r="DU621" s="4">
        <v>4.37</v>
      </c>
      <c r="DV621" s="4">
        <v>0.5</v>
      </c>
      <c r="DW621" s="4">
        <v>2.12</v>
      </c>
      <c r="DX621" s="4">
        <v>0.38</v>
      </c>
      <c r="DY621" s="4">
        <v>1.0900000000000001</v>
      </c>
      <c r="DZ621" s="4">
        <v>0.16</v>
      </c>
      <c r="EA621" s="4">
        <v>0.99</v>
      </c>
      <c r="EB621" s="4">
        <v>0.14000000000000001</v>
      </c>
      <c r="EC621" s="4">
        <v>5.53</v>
      </c>
      <c r="ED621" s="4">
        <v>1.08</v>
      </c>
      <c r="EO621" s="4">
        <v>11.04</v>
      </c>
      <c r="EP621" s="4">
        <v>1.8</v>
      </c>
      <c r="FP621" s="1" t="s">
        <v>5037</v>
      </c>
    </row>
    <row r="622" spans="1:172" x14ac:dyDescent="0.35">
      <c r="A622" s="1" t="s">
        <v>5035</v>
      </c>
      <c r="E622" s="55">
        <v>42.083333000000003</v>
      </c>
      <c r="F622" s="55">
        <v>42.083333000000003</v>
      </c>
      <c r="G622" s="55">
        <v>119.666667</v>
      </c>
      <c r="H622" s="55">
        <v>119.666667</v>
      </c>
      <c r="L622" s="1" t="s">
        <v>5047</v>
      </c>
      <c r="Q622" s="58">
        <v>115</v>
      </c>
      <c r="AB622" s="50">
        <v>67.540000000000006</v>
      </c>
      <c r="AC622" s="50">
        <v>0.34</v>
      </c>
      <c r="AE622" s="50">
        <v>14.77</v>
      </c>
      <c r="AF622" s="1"/>
      <c r="AG622" s="4">
        <v>2.41</v>
      </c>
      <c r="AH622" s="4">
        <v>0.65</v>
      </c>
      <c r="AI622" s="4">
        <v>2.8185180000000001</v>
      </c>
      <c r="AJ622" s="4">
        <v>1.94</v>
      </c>
      <c r="AK622" s="4">
        <v>0.73</v>
      </c>
      <c r="AL622" s="4">
        <v>0.08</v>
      </c>
      <c r="AN622" s="4">
        <v>5.21</v>
      </c>
      <c r="AO622" s="4">
        <v>3.37</v>
      </c>
      <c r="AP622" s="4">
        <v>0.18</v>
      </c>
      <c r="BF622" s="4">
        <v>2.54</v>
      </c>
      <c r="BT622" s="4">
        <v>11.31</v>
      </c>
      <c r="BU622" s="4">
        <v>2.5299999999999998</v>
      </c>
      <c r="CH622" s="4">
        <v>6.98</v>
      </c>
      <c r="CJ622" s="4">
        <v>19.489999999999998</v>
      </c>
      <c r="CK622" s="4">
        <v>15.74</v>
      </c>
      <c r="CN622" s="4">
        <v>5.52</v>
      </c>
      <c r="CO622" s="4">
        <v>7.3</v>
      </c>
      <c r="CW622" s="4">
        <v>14.21</v>
      </c>
      <c r="CX622" s="4">
        <v>378.49</v>
      </c>
      <c r="CY622" s="4">
        <v>9.52</v>
      </c>
      <c r="CZ622" s="4">
        <v>185.23</v>
      </c>
      <c r="DA622" s="4">
        <v>10.01</v>
      </c>
      <c r="DN622" s="4">
        <v>1055.05</v>
      </c>
      <c r="DO622" s="4">
        <v>48.82</v>
      </c>
      <c r="DP622" s="4">
        <v>95.48</v>
      </c>
      <c r="DQ622" s="4">
        <v>8.99</v>
      </c>
      <c r="DR622" s="4">
        <v>30.09</v>
      </c>
      <c r="DS622" s="4">
        <v>4.45</v>
      </c>
      <c r="DT622" s="4">
        <v>1.19</v>
      </c>
      <c r="DU622" s="4">
        <v>3.86</v>
      </c>
      <c r="DV622" s="4">
        <v>0.44</v>
      </c>
      <c r="DW622" s="4">
        <v>1.87</v>
      </c>
      <c r="DX622" s="4">
        <v>0.36</v>
      </c>
      <c r="DY622" s="4">
        <v>0.98</v>
      </c>
      <c r="DZ622" s="4">
        <v>0.15</v>
      </c>
      <c r="EA622" s="4">
        <v>0.93</v>
      </c>
      <c r="EB622" s="4">
        <v>0.15</v>
      </c>
      <c r="EC622" s="4">
        <v>5.36</v>
      </c>
      <c r="ED622" s="4">
        <v>1.1000000000000001</v>
      </c>
      <c r="EO622" s="4">
        <v>11.64</v>
      </c>
      <c r="EP622" s="4">
        <v>1.39</v>
      </c>
      <c r="FP622" s="1" t="s">
        <v>5037</v>
      </c>
    </row>
    <row r="623" spans="1:172" x14ac:dyDescent="0.35">
      <c r="A623" s="1" t="s">
        <v>5035</v>
      </c>
      <c r="E623" s="55">
        <v>42.083333000000003</v>
      </c>
      <c r="F623" s="55">
        <v>42.083333000000003</v>
      </c>
      <c r="G623" s="55">
        <v>119.666667</v>
      </c>
      <c r="H623" s="55">
        <v>119.666667</v>
      </c>
      <c r="L623" s="1" t="s">
        <v>5048</v>
      </c>
      <c r="Q623" s="58">
        <v>115</v>
      </c>
      <c r="AB623" s="50">
        <v>61.86</v>
      </c>
      <c r="AC623" s="50">
        <v>0.65</v>
      </c>
      <c r="AE623" s="50">
        <v>16.079999999999998</v>
      </c>
      <c r="AF623" s="1"/>
      <c r="AG623" s="4">
        <v>4.0599999999999996</v>
      </c>
      <c r="AH623" s="4">
        <v>0.74</v>
      </c>
      <c r="AI623" s="4">
        <v>4.3931879999999994</v>
      </c>
      <c r="AJ623" s="4">
        <v>3.08</v>
      </c>
      <c r="AK623" s="4">
        <v>0.98</v>
      </c>
      <c r="AL623" s="4">
        <v>7.0000000000000007E-2</v>
      </c>
      <c r="AN623" s="4">
        <v>4.87</v>
      </c>
      <c r="AO623" s="4">
        <v>4.5199999999999996</v>
      </c>
      <c r="AP623" s="4">
        <v>0.48</v>
      </c>
      <c r="BF623" s="4">
        <v>2.33</v>
      </c>
      <c r="BT623" s="4">
        <v>15.34</v>
      </c>
      <c r="BU623" s="4">
        <v>2.66</v>
      </c>
      <c r="CH623" s="4">
        <v>8.2899999999999991</v>
      </c>
      <c r="CJ623" s="4">
        <v>33.69</v>
      </c>
      <c r="CK623" s="4">
        <v>7.04</v>
      </c>
      <c r="CN623" s="4">
        <v>5.33</v>
      </c>
      <c r="CO623" s="4">
        <v>4.97</v>
      </c>
      <c r="CW623" s="4">
        <v>106.67</v>
      </c>
      <c r="CX623" s="4">
        <v>649.46</v>
      </c>
      <c r="CY623" s="4">
        <v>14.7</v>
      </c>
      <c r="CZ623" s="4">
        <v>377.09</v>
      </c>
      <c r="DA623" s="4">
        <v>17.91</v>
      </c>
      <c r="DN623" s="4">
        <v>1386.96</v>
      </c>
      <c r="DO623" s="4">
        <v>80.709999999999994</v>
      </c>
      <c r="DP623" s="4">
        <v>148.25</v>
      </c>
      <c r="DQ623" s="4">
        <v>15.25</v>
      </c>
      <c r="DR623" s="4">
        <v>51.7</v>
      </c>
      <c r="DS623" s="4">
        <v>7.32</v>
      </c>
      <c r="DT623" s="4">
        <v>1.84</v>
      </c>
      <c r="DU623" s="4">
        <v>6.21</v>
      </c>
      <c r="DV623" s="4">
        <v>0.7</v>
      </c>
      <c r="DW623" s="4">
        <v>3.03</v>
      </c>
      <c r="DX623" s="4">
        <v>0.54</v>
      </c>
      <c r="DY623" s="4">
        <v>1.48</v>
      </c>
      <c r="DZ623" s="4">
        <v>0.21</v>
      </c>
      <c r="EA623" s="4">
        <v>1.32</v>
      </c>
      <c r="EB623" s="4">
        <v>0.22</v>
      </c>
      <c r="EC623" s="4">
        <v>8.65</v>
      </c>
      <c r="ED623" s="4">
        <v>1.46</v>
      </c>
      <c r="EO623" s="4">
        <v>13.28</v>
      </c>
      <c r="EP623" s="4">
        <v>1.33</v>
      </c>
      <c r="FP623" s="1" t="s">
        <v>5037</v>
      </c>
    </row>
    <row r="624" spans="1:172" x14ac:dyDescent="0.35">
      <c r="A624" s="1" t="s">
        <v>5035</v>
      </c>
      <c r="E624" s="55">
        <v>42.083333000000003</v>
      </c>
      <c r="F624" s="55">
        <v>42.083333000000003</v>
      </c>
      <c r="G624" s="55">
        <v>119.666667</v>
      </c>
      <c r="H624" s="55">
        <v>119.666667</v>
      </c>
      <c r="L624" s="1" t="s">
        <v>5049</v>
      </c>
      <c r="Q624" s="58">
        <v>115</v>
      </c>
      <c r="AB624" s="50">
        <v>62.15</v>
      </c>
      <c r="AC624" s="50">
        <v>0.66</v>
      </c>
      <c r="AE624" s="50">
        <v>16.420000000000002</v>
      </c>
      <c r="AF624" s="1"/>
      <c r="AG624" s="4">
        <v>3.92</v>
      </c>
      <c r="AH624" s="4">
        <v>0.83</v>
      </c>
      <c r="AI624" s="4">
        <v>4.3572160000000002</v>
      </c>
      <c r="AJ624" s="4">
        <v>2.4500000000000002</v>
      </c>
      <c r="AK624" s="4">
        <v>1.1100000000000001</v>
      </c>
      <c r="AL624" s="4">
        <v>7.0000000000000007E-2</v>
      </c>
      <c r="AN624" s="4">
        <v>5.21</v>
      </c>
      <c r="AO624" s="4">
        <v>4.5</v>
      </c>
      <c r="AP624" s="4">
        <v>0.47</v>
      </c>
      <c r="BF624" s="4">
        <v>1.96</v>
      </c>
      <c r="BT624" s="4">
        <v>16.57</v>
      </c>
      <c r="BU624" s="4">
        <v>2.7</v>
      </c>
      <c r="CH624" s="4">
        <v>9.1199999999999992</v>
      </c>
      <c r="CJ624" s="4">
        <v>32.15</v>
      </c>
      <c r="CK624" s="4">
        <v>7.45</v>
      </c>
      <c r="CN624" s="4">
        <v>5.14</v>
      </c>
      <c r="CO624" s="4">
        <v>4.05</v>
      </c>
      <c r="CW624" s="4">
        <v>78.98</v>
      </c>
      <c r="CX624" s="4">
        <v>659.59</v>
      </c>
      <c r="CY624" s="4">
        <v>14.76</v>
      </c>
      <c r="CZ624" s="4">
        <v>400.13</v>
      </c>
      <c r="DA624" s="4">
        <v>19.16</v>
      </c>
      <c r="DN624" s="4">
        <v>1359.65</v>
      </c>
      <c r="DO624" s="4">
        <v>77.58</v>
      </c>
      <c r="DP624" s="4">
        <v>143.87</v>
      </c>
      <c r="DQ624" s="4">
        <v>14.93</v>
      </c>
      <c r="DR624" s="4">
        <v>50.69</v>
      </c>
      <c r="DS624" s="4">
        <v>7.29</v>
      </c>
      <c r="DT624" s="4">
        <v>1.96</v>
      </c>
      <c r="DU624" s="4">
        <v>6.03</v>
      </c>
      <c r="DV624" s="4">
        <v>0.71</v>
      </c>
      <c r="DW624" s="4">
        <v>3.07</v>
      </c>
      <c r="DX624" s="4">
        <v>0.59</v>
      </c>
      <c r="DY624" s="4">
        <v>1.55</v>
      </c>
      <c r="DZ624" s="4">
        <v>0.22</v>
      </c>
      <c r="EA624" s="4">
        <v>1.37</v>
      </c>
      <c r="EB624" s="4">
        <v>0.2</v>
      </c>
      <c r="EC624" s="4">
        <v>9.07</v>
      </c>
      <c r="ED624" s="4">
        <v>1.33</v>
      </c>
      <c r="EO624" s="4">
        <v>10.89</v>
      </c>
      <c r="EP624" s="4">
        <v>1.38</v>
      </c>
      <c r="FP624" s="1" t="s">
        <v>5037</v>
      </c>
    </row>
    <row r="625" spans="1:172" x14ac:dyDescent="0.35">
      <c r="A625" s="1" t="s">
        <v>5035</v>
      </c>
      <c r="E625" s="55">
        <v>42.083333000000003</v>
      </c>
      <c r="F625" s="55">
        <v>42.083333000000003</v>
      </c>
      <c r="G625" s="55">
        <v>119.666667</v>
      </c>
      <c r="H625" s="55">
        <v>119.666667</v>
      </c>
      <c r="L625" s="1" t="s">
        <v>5050</v>
      </c>
      <c r="Q625" s="54">
        <v>114.9</v>
      </c>
      <c r="AB625" s="50">
        <v>63.43</v>
      </c>
      <c r="AC625" s="50">
        <v>0.66</v>
      </c>
      <c r="AE625" s="50">
        <v>16.350000000000001</v>
      </c>
      <c r="AF625" s="1"/>
      <c r="AG625" s="4">
        <v>3.22</v>
      </c>
      <c r="AH625" s="4">
        <v>1.17</v>
      </c>
      <c r="AI625" s="4">
        <v>4.0673560000000002</v>
      </c>
      <c r="AJ625" s="4">
        <v>2.46</v>
      </c>
      <c r="AK625" s="4">
        <v>0.91</v>
      </c>
      <c r="AL625" s="4">
        <v>0.06</v>
      </c>
      <c r="AN625" s="4">
        <v>4.97</v>
      </c>
      <c r="AO625" s="4">
        <v>4.63</v>
      </c>
      <c r="AP625" s="4">
        <v>0.46</v>
      </c>
      <c r="BF625" s="4">
        <v>1.25</v>
      </c>
      <c r="BT625" s="4">
        <v>16.920000000000002</v>
      </c>
      <c r="BU625" s="4">
        <v>2.46</v>
      </c>
      <c r="CH625" s="4">
        <v>7.18</v>
      </c>
      <c r="CJ625" s="4">
        <v>35.36</v>
      </c>
      <c r="CK625" s="4">
        <v>7.56</v>
      </c>
      <c r="CN625" s="4">
        <v>5.26</v>
      </c>
      <c r="CO625" s="4">
        <v>3.88</v>
      </c>
      <c r="CW625" s="4">
        <v>102.48</v>
      </c>
      <c r="CX625" s="4">
        <v>641.54999999999995</v>
      </c>
      <c r="CY625" s="4">
        <v>15.92</v>
      </c>
      <c r="CZ625" s="4">
        <v>400.89</v>
      </c>
      <c r="DA625" s="4">
        <v>19.399999999999999</v>
      </c>
      <c r="DN625" s="4">
        <v>1417.74</v>
      </c>
      <c r="DO625" s="4">
        <v>75.42</v>
      </c>
      <c r="DP625" s="4">
        <v>136.51</v>
      </c>
      <c r="DQ625" s="4">
        <v>14.6</v>
      </c>
      <c r="DR625" s="4">
        <v>50.37</v>
      </c>
      <c r="DS625" s="4">
        <v>7.38</v>
      </c>
      <c r="DT625" s="4">
        <v>2.0699999999999998</v>
      </c>
      <c r="DU625" s="4">
        <v>6.21</v>
      </c>
      <c r="DV625" s="4">
        <v>0.72</v>
      </c>
      <c r="DW625" s="4">
        <v>3.31</v>
      </c>
      <c r="DX625" s="4">
        <v>0.59</v>
      </c>
      <c r="DY625" s="4">
        <v>1.63</v>
      </c>
      <c r="DZ625" s="4">
        <v>0.25</v>
      </c>
      <c r="EA625" s="4">
        <v>1.51</v>
      </c>
      <c r="EB625" s="4">
        <v>0.23</v>
      </c>
      <c r="EC625" s="4">
        <v>9.06</v>
      </c>
      <c r="ED625" s="4">
        <v>1.18</v>
      </c>
      <c r="EO625" s="4">
        <v>8.2799999999999994</v>
      </c>
      <c r="EP625" s="4">
        <v>1.38</v>
      </c>
      <c r="FP625" s="1" t="s">
        <v>5037</v>
      </c>
    </row>
    <row r="626" spans="1:172" x14ac:dyDescent="0.35">
      <c r="A626" s="1" t="s">
        <v>5035</v>
      </c>
      <c r="E626" s="56">
        <v>42.085000000000001</v>
      </c>
      <c r="F626" s="56">
        <v>42.085000000000001</v>
      </c>
      <c r="G626" s="56">
        <v>119.60124999999999</v>
      </c>
      <c r="H626" s="56">
        <v>119.60124999999999</v>
      </c>
      <c r="L626" s="1" t="s">
        <v>5051</v>
      </c>
      <c r="Q626" s="58">
        <v>128</v>
      </c>
      <c r="AB626" s="50">
        <v>71.52</v>
      </c>
      <c r="AC626" s="50">
        <v>0.26</v>
      </c>
      <c r="AE626" s="50">
        <v>14.08</v>
      </c>
      <c r="AF626" s="1"/>
      <c r="AG626" s="4">
        <v>1.79</v>
      </c>
      <c r="AH626" s="4">
        <v>0.77</v>
      </c>
      <c r="AI626" s="4">
        <v>2.3806419999999999</v>
      </c>
      <c r="AJ626" s="4">
        <v>1.43</v>
      </c>
      <c r="AK626" s="4">
        <v>0.44</v>
      </c>
      <c r="AL626" s="4">
        <v>0.03</v>
      </c>
      <c r="AN626" s="4">
        <v>5.36</v>
      </c>
      <c r="AO626" s="4">
        <v>3.17</v>
      </c>
      <c r="AP626" s="4">
        <v>7.0000000000000007E-2</v>
      </c>
      <c r="BF626" s="4">
        <v>0.89</v>
      </c>
      <c r="BT626" s="4">
        <v>16.77</v>
      </c>
      <c r="BU626" s="4">
        <v>2.4900000000000002</v>
      </c>
      <c r="CH626" s="4">
        <v>5.76</v>
      </c>
      <c r="CJ626" s="4">
        <v>24.19</v>
      </c>
      <c r="CK626" s="4">
        <v>20.94</v>
      </c>
      <c r="CN626" s="4">
        <v>3.74</v>
      </c>
      <c r="CO626" s="4">
        <v>4.7699999999999996</v>
      </c>
      <c r="CW626" s="4">
        <v>185.82</v>
      </c>
      <c r="CX626" s="4">
        <v>223.58</v>
      </c>
      <c r="CY626" s="4">
        <v>12.83</v>
      </c>
      <c r="CZ626" s="4">
        <v>182.45</v>
      </c>
      <c r="DA626" s="4">
        <v>10.3</v>
      </c>
      <c r="DN626" s="4">
        <v>822.19</v>
      </c>
      <c r="DO626" s="4">
        <v>55.24</v>
      </c>
      <c r="DP626" s="4">
        <v>88.48</v>
      </c>
      <c r="DQ626" s="4">
        <v>10.1</v>
      </c>
      <c r="DR626" s="4">
        <v>32.72</v>
      </c>
      <c r="DS626" s="4">
        <v>4.8600000000000003</v>
      </c>
      <c r="DT626" s="4">
        <v>0.72</v>
      </c>
      <c r="DU626" s="4">
        <v>4.79</v>
      </c>
      <c r="DV626" s="4">
        <v>0.56999999999999995</v>
      </c>
      <c r="DW626" s="4">
        <v>2.4</v>
      </c>
      <c r="DX626" s="4">
        <v>0.49</v>
      </c>
      <c r="DY626" s="4">
        <v>1.37</v>
      </c>
      <c r="DZ626" s="4">
        <v>0.26</v>
      </c>
      <c r="EA626" s="4">
        <v>1.33</v>
      </c>
      <c r="EB626" s="4">
        <v>0.26</v>
      </c>
      <c r="EC626" s="4">
        <v>4.8099999999999996</v>
      </c>
      <c r="ED626" s="4">
        <v>4.38</v>
      </c>
      <c r="EO626" s="4">
        <v>5.53</v>
      </c>
      <c r="EP626" s="4">
        <v>1.38</v>
      </c>
      <c r="FP626" s="1" t="s">
        <v>5037</v>
      </c>
    </row>
    <row r="627" spans="1:172" x14ac:dyDescent="0.35">
      <c r="A627" s="1" t="s">
        <v>5035</v>
      </c>
      <c r="E627" s="56">
        <v>42.085000000000001</v>
      </c>
      <c r="F627" s="56">
        <v>42.085000000000001</v>
      </c>
      <c r="G627" s="56">
        <v>119.60124999999999</v>
      </c>
      <c r="H627" s="56">
        <v>119.60124999999999</v>
      </c>
      <c r="L627" s="1" t="s">
        <v>5052</v>
      </c>
      <c r="Q627" s="58">
        <v>128</v>
      </c>
      <c r="AB627" s="50">
        <v>64.66</v>
      </c>
      <c r="AC627" s="50">
        <v>0.25</v>
      </c>
      <c r="AE627" s="50">
        <v>14.21</v>
      </c>
      <c r="AF627" s="1"/>
      <c r="AG627" s="4">
        <v>1.74</v>
      </c>
      <c r="AH627" s="4">
        <v>0.79</v>
      </c>
      <c r="AI627" s="4">
        <v>2.3556520000000001</v>
      </c>
      <c r="AJ627" s="4">
        <v>7.59</v>
      </c>
      <c r="AK627" s="4">
        <v>0.39</v>
      </c>
      <c r="AL627" s="4">
        <v>0.02</v>
      </c>
      <c r="AN627" s="4">
        <v>5.96</v>
      </c>
      <c r="AO627" s="4">
        <v>2.92</v>
      </c>
      <c r="AP627" s="4">
        <v>7.0000000000000007E-2</v>
      </c>
      <c r="BF627" s="4">
        <v>1.1399999999999999</v>
      </c>
      <c r="BT627" s="4">
        <v>28.8</v>
      </c>
      <c r="BU627" s="4">
        <v>2.8</v>
      </c>
      <c r="CH627" s="4">
        <v>5.03</v>
      </c>
      <c r="CJ627" s="4">
        <v>16.07</v>
      </c>
      <c r="CK627" s="4">
        <v>17.600000000000001</v>
      </c>
      <c r="CN627" s="4">
        <v>1.32</v>
      </c>
      <c r="CO627" s="4">
        <v>3.09</v>
      </c>
      <c r="CW627" s="4">
        <v>203.82</v>
      </c>
      <c r="CX627" s="4">
        <v>234.87</v>
      </c>
      <c r="CY627" s="4">
        <v>15.64</v>
      </c>
      <c r="CZ627" s="4">
        <v>195.13</v>
      </c>
      <c r="DA627" s="4">
        <v>11.57</v>
      </c>
      <c r="DN627" s="4">
        <v>1011.01</v>
      </c>
      <c r="DO627" s="4">
        <v>54.46</v>
      </c>
      <c r="DP627" s="4">
        <v>97.18</v>
      </c>
      <c r="DQ627" s="4">
        <v>10.06</v>
      </c>
      <c r="DR627" s="4">
        <v>32.65</v>
      </c>
      <c r="DS627" s="4">
        <v>5.07</v>
      </c>
      <c r="DT627" s="4">
        <v>0.78</v>
      </c>
      <c r="DU627" s="4">
        <v>5.0199999999999996</v>
      </c>
      <c r="DV627" s="4">
        <v>0.59</v>
      </c>
      <c r="DW627" s="4">
        <v>2.79</v>
      </c>
      <c r="DX627" s="4">
        <v>0.54</v>
      </c>
      <c r="DY627" s="4">
        <v>1.44</v>
      </c>
      <c r="DZ627" s="4">
        <v>0.27</v>
      </c>
      <c r="EA627" s="4">
        <v>1.48</v>
      </c>
      <c r="EB627" s="4">
        <v>0.25</v>
      </c>
      <c r="EC627" s="4">
        <v>7.73</v>
      </c>
      <c r="ED627" s="4">
        <v>3.8</v>
      </c>
      <c r="EO627" s="4">
        <v>7.34</v>
      </c>
      <c r="EP627" s="4">
        <v>1.43</v>
      </c>
      <c r="FP627" s="1" t="s">
        <v>5037</v>
      </c>
    </row>
    <row r="628" spans="1:172" x14ac:dyDescent="0.35">
      <c r="A628" s="1" t="s">
        <v>5035</v>
      </c>
      <c r="E628" s="56">
        <v>42.085000000000001</v>
      </c>
      <c r="F628" s="56">
        <v>42.085000000000001</v>
      </c>
      <c r="G628" s="56">
        <v>119.60124999999999</v>
      </c>
      <c r="H628" s="56">
        <v>119.60124999999999</v>
      </c>
      <c r="L628" s="1" t="s">
        <v>5053</v>
      </c>
      <c r="Q628" s="58">
        <v>128</v>
      </c>
      <c r="AB628" s="50">
        <v>69.790000000000006</v>
      </c>
      <c r="AC628" s="50">
        <v>0.37</v>
      </c>
      <c r="AE628" s="50">
        <v>14.96</v>
      </c>
      <c r="AF628" s="1"/>
      <c r="AG628" s="4">
        <v>2.0299999999999998</v>
      </c>
      <c r="AH628" s="4">
        <v>0.68</v>
      </c>
      <c r="AI628" s="4">
        <v>2.5065939999999998</v>
      </c>
      <c r="AJ628" s="4">
        <v>1.5</v>
      </c>
      <c r="AK628" s="4">
        <v>0.32</v>
      </c>
      <c r="AL628" s="4">
        <v>0.02</v>
      </c>
      <c r="AN628" s="4">
        <v>5.49</v>
      </c>
      <c r="AO628" s="4">
        <v>3.2</v>
      </c>
      <c r="AP628" s="4">
        <v>0.17</v>
      </c>
      <c r="BF628" s="4">
        <v>1.26</v>
      </c>
      <c r="BT628" s="4">
        <v>32.35</v>
      </c>
      <c r="BU628" s="4">
        <v>2.4900000000000002</v>
      </c>
      <c r="CH628" s="4">
        <v>4.99</v>
      </c>
      <c r="CJ628" s="4">
        <v>22.65</v>
      </c>
      <c r="CK628" s="4">
        <v>26.93</v>
      </c>
      <c r="CN628" s="4">
        <v>2.86</v>
      </c>
      <c r="CO628" s="4">
        <v>4.24</v>
      </c>
      <c r="CW628" s="4">
        <v>174.95</v>
      </c>
      <c r="CX628" s="4">
        <v>252.63</v>
      </c>
      <c r="CY628" s="4">
        <v>18.7</v>
      </c>
      <c r="CZ628" s="4">
        <v>187.22</v>
      </c>
      <c r="DA628" s="4">
        <v>12.21</v>
      </c>
      <c r="DN628" s="4">
        <v>917.66</v>
      </c>
      <c r="DO628" s="4">
        <v>56.02</v>
      </c>
      <c r="DP628" s="4">
        <v>98.91</v>
      </c>
      <c r="DQ628" s="4">
        <v>10.69</v>
      </c>
      <c r="DR628" s="4">
        <v>35.65</v>
      </c>
      <c r="DS628" s="4">
        <v>5.69</v>
      </c>
      <c r="DT628" s="4">
        <v>0.95</v>
      </c>
      <c r="DU628" s="4">
        <v>5.32</v>
      </c>
      <c r="DV628" s="4">
        <v>0.67</v>
      </c>
      <c r="DW628" s="4">
        <v>3.43</v>
      </c>
      <c r="DX628" s="4">
        <v>0.68</v>
      </c>
      <c r="DY628" s="4">
        <v>1.75</v>
      </c>
      <c r="DZ628" s="4">
        <v>0.31</v>
      </c>
      <c r="EA628" s="4">
        <v>1.94</v>
      </c>
      <c r="EB628" s="4">
        <v>0.44</v>
      </c>
      <c r="EC628" s="4">
        <v>6.54</v>
      </c>
      <c r="ED628" s="4">
        <v>8.42</v>
      </c>
      <c r="EO628" s="4">
        <v>8.33</v>
      </c>
      <c r="EP628" s="4">
        <v>1.6</v>
      </c>
      <c r="FP628" s="1" t="s">
        <v>5037</v>
      </c>
    </row>
    <row r="629" spans="1:172" x14ac:dyDescent="0.35">
      <c r="A629" s="1" t="s">
        <v>5035</v>
      </c>
      <c r="E629" s="56">
        <v>42.085000000000001</v>
      </c>
      <c r="F629" s="56">
        <v>42.085000000000001</v>
      </c>
      <c r="G629" s="56">
        <v>119.60124999999999</v>
      </c>
      <c r="H629" s="56">
        <v>119.60124999999999</v>
      </c>
      <c r="L629" s="1" t="s">
        <v>5054</v>
      </c>
      <c r="Q629" s="54">
        <v>128</v>
      </c>
      <c r="AB629" s="50">
        <v>70.569999999999993</v>
      </c>
      <c r="AC629" s="50">
        <v>0.28999999999999998</v>
      </c>
      <c r="AE629" s="50">
        <v>14.66</v>
      </c>
      <c r="AF629" s="1"/>
      <c r="AG629" s="4">
        <v>1.41</v>
      </c>
      <c r="AH629" s="4">
        <v>1.02</v>
      </c>
      <c r="AI629" s="4">
        <v>2.2887180000000003</v>
      </c>
      <c r="AJ629" s="4">
        <v>1.64</v>
      </c>
      <c r="AK629" s="4">
        <v>0.48</v>
      </c>
      <c r="AL629" s="4">
        <v>0.04</v>
      </c>
      <c r="AN629" s="4">
        <v>5.19</v>
      </c>
      <c r="AO629" s="4">
        <v>3.5</v>
      </c>
      <c r="AP629" s="4">
        <v>0.09</v>
      </c>
      <c r="BF629" s="4">
        <v>0.78</v>
      </c>
      <c r="BT629" s="4">
        <v>27.04</v>
      </c>
      <c r="BU629" s="4">
        <v>2.64</v>
      </c>
      <c r="CH629" s="4">
        <v>6.45</v>
      </c>
      <c r="CJ629" s="4">
        <v>19.239999999999998</v>
      </c>
      <c r="CK629" s="4">
        <v>13.01</v>
      </c>
      <c r="CN629" s="4">
        <v>2.84</v>
      </c>
      <c r="CO629" s="4">
        <v>3.85</v>
      </c>
      <c r="CW629" s="4">
        <v>180.46</v>
      </c>
      <c r="CX629" s="4">
        <v>339.64</v>
      </c>
      <c r="CY629" s="4">
        <v>16.399999999999999</v>
      </c>
      <c r="CZ629" s="4">
        <v>201.66</v>
      </c>
      <c r="DA629" s="4">
        <v>12.96</v>
      </c>
      <c r="DN629" s="4">
        <v>996.3</v>
      </c>
      <c r="DO629" s="4">
        <v>49.09</v>
      </c>
      <c r="DP629" s="4">
        <v>83.89</v>
      </c>
      <c r="DQ629" s="4">
        <v>9.44</v>
      </c>
      <c r="DR629" s="4">
        <v>30.74</v>
      </c>
      <c r="DS629" s="4">
        <v>4.9400000000000004</v>
      </c>
      <c r="DT629" s="4">
        <v>0.84</v>
      </c>
      <c r="DU629" s="4">
        <v>4.72</v>
      </c>
      <c r="DV629" s="4">
        <v>0.57999999999999996</v>
      </c>
      <c r="DW629" s="4">
        <v>2.76</v>
      </c>
      <c r="DX629" s="4">
        <v>0.55000000000000004</v>
      </c>
      <c r="DY629" s="4">
        <v>1.52</v>
      </c>
      <c r="DZ629" s="4">
        <v>0.25</v>
      </c>
      <c r="EA629" s="4">
        <v>1.7</v>
      </c>
      <c r="EB629" s="4">
        <v>0.42</v>
      </c>
      <c r="EC629" s="4">
        <v>6.6</v>
      </c>
      <c r="ED629" s="4">
        <v>5.25</v>
      </c>
      <c r="EO629" s="4">
        <v>7.09</v>
      </c>
      <c r="EP629" s="4">
        <v>1.25</v>
      </c>
      <c r="FP629" s="1" t="s">
        <v>5037</v>
      </c>
    </row>
    <row r="630" spans="1:172" x14ac:dyDescent="0.35">
      <c r="A630" s="1" t="s">
        <v>5035</v>
      </c>
      <c r="E630" s="56">
        <v>42.125278000000002</v>
      </c>
      <c r="F630" s="56">
        <v>42.125278000000002</v>
      </c>
      <c r="G630" s="56">
        <v>119.61541699999999</v>
      </c>
      <c r="H630" s="56">
        <v>119.61541699999999</v>
      </c>
      <c r="L630" s="1" t="s">
        <v>5055</v>
      </c>
      <c r="Q630" s="58">
        <v>128</v>
      </c>
      <c r="AB630" s="50">
        <v>70.180000000000007</v>
      </c>
      <c r="AC630" s="50">
        <v>0.2</v>
      </c>
      <c r="AE630" s="50">
        <v>13.36</v>
      </c>
      <c r="AF630" s="1"/>
      <c r="AG630" s="4">
        <v>0.53</v>
      </c>
      <c r="AH630" s="4">
        <v>1.24</v>
      </c>
      <c r="AI630" s="4">
        <v>1.7168939999999999</v>
      </c>
      <c r="AJ630" s="4">
        <v>1.22</v>
      </c>
      <c r="AK630" s="4">
        <v>3.65</v>
      </c>
      <c r="AL630" s="4">
        <v>0.02</v>
      </c>
      <c r="AN630" s="4">
        <v>5.14</v>
      </c>
      <c r="AO630" s="4">
        <v>2.87</v>
      </c>
      <c r="AP630" s="4">
        <v>0.08</v>
      </c>
      <c r="BF630" s="4">
        <v>1.22</v>
      </c>
      <c r="BT630" s="4">
        <v>21.04</v>
      </c>
      <c r="BU630" s="4">
        <v>2.2599999999999998</v>
      </c>
      <c r="CH630" s="4">
        <v>2.15</v>
      </c>
      <c r="CJ630" s="4">
        <v>21.19</v>
      </c>
      <c r="CK630" s="4">
        <v>8.2899999999999991</v>
      </c>
      <c r="CN630" s="4">
        <v>2.4900000000000002</v>
      </c>
      <c r="CO630" s="4">
        <v>14.69</v>
      </c>
      <c r="CW630" s="4">
        <v>154.97999999999999</v>
      </c>
      <c r="CX630" s="4">
        <v>216.68</v>
      </c>
      <c r="CY630" s="4">
        <v>19.46</v>
      </c>
      <c r="CZ630" s="4">
        <v>160.69</v>
      </c>
      <c r="DA630" s="4">
        <v>10.7</v>
      </c>
      <c r="DN630" s="4">
        <v>925.58</v>
      </c>
      <c r="DO630" s="4">
        <v>62.46</v>
      </c>
      <c r="DP630" s="4">
        <v>114.92</v>
      </c>
      <c r="DQ630" s="4">
        <v>11.87</v>
      </c>
      <c r="DR630" s="4">
        <v>38.880000000000003</v>
      </c>
      <c r="DS630" s="4">
        <v>5.79</v>
      </c>
      <c r="DT630" s="4">
        <v>1.24</v>
      </c>
      <c r="DU630" s="4">
        <v>5.38</v>
      </c>
      <c r="DV630" s="4">
        <v>0.69</v>
      </c>
      <c r="DW630" s="4">
        <v>3.64</v>
      </c>
      <c r="DX630" s="4">
        <v>0.74</v>
      </c>
      <c r="DY630" s="4">
        <v>2.2400000000000002</v>
      </c>
      <c r="DZ630" s="4">
        <v>0.33</v>
      </c>
      <c r="EA630" s="4">
        <v>2.0099999999999998</v>
      </c>
      <c r="EB630" s="4">
        <v>0.34</v>
      </c>
      <c r="EC630" s="4">
        <v>7.45</v>
      </c>
      <c r="ED630" s="4">
        <v>13.71</v>
      </c>
      <c r="EO630" s="4">
        <v>6.76</v>
      </c>
      <c r="EP630" s="4">
        <v>1.24</v>
      </c>
      <c r="FP630" s="1" t="s">
        <v>5037</v>
      </c>
    </row>
    <row r="631" spans="1:172" x14ac:dyDescent="0.35">
      <c r="A631" s="1" t="s">
        <v>5035</v>
      </c>
      <c r="E631" s="56">
        <v>42.125278000000002</v>
      </c>
      <c r="F631" s="56">
        <v>42.125278000000002</v>
      </c>
      <c r="G631" s="56">
        <v>119.61541699999999</v>
      </c>
      <c r="H631" s="56">
        <v>119.61541699999999</v>
      </c>
      <c r="L631" s="1" t="s">
        <v>5056</v>
      </c>
      <c r="Q631" s="58">
        <v>128</v>
      </c>
      <c r="AB631" s="50">
        <v>71.94</v>
      </c>
      <c r="AC631" s="50">
        <v>0.28000000000000003</v>
      </c>
      <c r="AE631" s="50">
        <v>14.13</v>
      </c>
      <c r="AF631" s="1"/>
      <c r="AG631" s="4">
        <v>0.25</v>
      </c>
      <c r="AH631" s="4">
        <v>2.0699999999999998</v>
      </c>
      <c r="AI631" s="4">
        <v>2.29495</v>
      </c>
      <c r="AJ631" s="4">
        <v>1.31</v>
      </c>
      <c r="AK631" s="4">
        <v>0.42</v>
      </c>
      <c r="AL631" s="4">
        <v>0.03</v>
      </c>
      <c r="AN631" s="4">
        <v>5.04</v>
      </c>
      <c r="AO631" s="4">
        <v>3.23</v>
      </c>
      <c r="AP631" s="4">
        <v>0.11</v>
      </c>
      <c r="BF631" s="4">
        <v>0.94</v>
      </c>
      <c r="BT631" s="4">
        <v>17.77</v>
      </c>
      <c r="BU631" s="4">
        <v>2.37</v>
      </c>
      <c r="CH631" s="4">
        <v>2.5299999999999998</v>
      </c>
      <c r="CJ631" s="4">
        <v>27.94</v>
      </c>
      <c r="CK631" s="4">
        <v>10.06</v>
      </c>
      <c r="CN631" s="4">
        <v>3.18</v>
      </c>
      <c r="CO631" s="4">
        <v>17.39</v>
      </c>
      <c r="CW631" s="4">
        <v>160</v>
      </c>
      <c r="CX631" s="4">
        <v>289.85000000000002</v>
      </c>
      <c r="CY631" s="4">
        <v>11.05</v>
      </c>
      <c r="CZ631" s="4">
        <v>180.55</v>
      </c>
      <c r="DA631" s="4">
        <v>12.33</v>
      </c>
      <c r="DN631" s="4">
        <v>944.48</v>
      </c>
      <c r="DO631" s="4">
        <v>42.99</v>
      </c>
      <c r="DP631" s="4">
        <v>79.58</v>
      </c>
      <c r="DQ631" s="4">
        <v>8.26</v>
      </c>
      <c r="DR631" s="4">
        <v>27.5</v>
      </c>
      <c r="DS631" s="4">
        <v>3.9</v>
      </c>
      <c r="DT631" s="4">
        <v>1.01</v>
      </c>
      <c r="DU631" s="4">
        <v>3.78</v>
      </c>
      <c r="DV631" s="4">
        <v>0.44</v>
      </c>
      <c r="DW631" s="4">
        <v>2.04</v>
      </c>
      <c r="DX631" s="4">
        <v>0.4</v>
      </c>
      <c r="DY631" s="4">
        <v>1.23</v>
      </c>
      <c r="DZ631" s="4">
        <v>0.17</v>
      </c>
      <c r="EA631" s="4">
        <v>1.02</v>
      </c>
      <c r="EB631" s="4">
        <v>0.17</v>
      </c>
      <c r="EC631" s="4">
        <v>4.62</v>
      </c>
      <c r="ED631" s="4">
        <v>3.83</v>
      </c>
      <c r="EO631" s="4">
        <v>8.83</v>
      </c>
      <c r="EP631" s="4">
        <v>1.47</v>
      </c>
      <c r="FP631" s="1" t="s">
        <v>5037</v>
      </c>
    </row>
    <row r="632" spans="1:172" x14ac:dyDescent="0.35">
      <c r="A632" s="1" t="s">
        <v>5035</v>
      </c>
      <c r="E632" s="56">
        <v>42.125278000000002</v>
      </c>
      <c r="F632" s="56">
        <v>42.125278000000002</v>
      </c>
      <c r="G632" s="56">
        <v>119.61541699999999</v>
      </c>
      <c r="H632" s="56">
        <v>119.61541699999999</v>
      </c>
      <c r="L632" s="1" t="s">
        <v>5057</v>
      </c>
      <c r="Q632" s="58">
        <v>128</v>
      </c>
      <c r="AB632" s="50">
        <v>67.569999999999993</v>
      </c>
      <c r="AC632" s="50">
        <v>0.32</v>
      </c>
      <c r="AE632" s="50">
        <v>14.43</v>
      </c>
      <c r="AF632" s="1"/>
      <c r="AG632" s="4">
        <v>1.27</v>
      </c>
      <c r="AH632" s="4">
        <v>1.44</v>
      </c>
      <c r="AI632" s="4">
        <v>2.5827460000000002</v>
      </c>
      <c r="AJ632" s="4">
        <v>1.93</v>
      </c>
      <c r="AK632" s="4">
        <v>0.7</v>
      </c>
      <c r="AL632" s="4">
        <v>0.06</v>
      </c>
      <c r="AN632" s="4">
        <v>4.67</v>
      </c>
      <c r="AO632" s="4">
        <v>3.28</v>
      </c>
      <c r="AP632" s="4">
        <v>0.15</v>
      </c>
      <c r="BF632" s="4">
        <v>4</v>
      </c>
      <c r="BT632" s="4">
        <v>8.8800000000000008</v>
      </c>
      <c r="BU632" s="4">
        <v>2.5</v>
      </c>
      <c r="CH632" s="4">
        <v>2.54</v>
      </c>
      <c r="CJ632" s="4">
        <v>28.59</v>
      </c>
      <c r="CK632" s="4">
        <v>9.52</v>
      </c>
      <c r="CN632" s="4">
        <v>3.79</v>
      </c>
      <c r="CO632" s="4">
        <v>17.760000000000002</v>
      </c>
      <c r="CW632" s="4">
        <v>207.61</v>
      </c>
      <c r="CX632" s="4">
        <v>332.42</v>
      </c>
      <c r="CY632" s="4">
        <v>11.05</v>
      </c>
      <c r="CZ632" s="4">
        <v>191.62</v>
      </c>
      <c r="DA632" s="4">
        <v>12.71</v>
      </c>
      <c r="DN632" s="4">
        <v>987.07</v>
      </c>
      <c r="DO632" s="4">
        <v>48.23</v>
      </c>
      <c r="DP632" s="4">
        <v>82.89</v>
      </c>
      <c r="DQ632" s="4">
        <v>7.54</v>
      </c>
      <c r="DR632" s="4">
        <v>25.03</v>
      </c>
      <c r="DS632" s="4">
        <v>3.62</v>
      </c>
      <c r="DT632" s="4">
        <v>1.17</v>
      </c>
      <c r="DU632" s="4">
        <v>4.16</v>
      </c>
      <c r="DV632" s="4">
        <v>0.42</v>
      </c>
      <c r="DW632" s="4">
        <v>1.93</v>
      </c>
      <c r="DX632" s="4">
        <v>0.35</v>
      </c>
      <c r="DY632" s="4">
        <v>1.1599999999999999</v>
      </c>
      <c r="DZ632" s="4">
        <v>0.15</v>
      </c>
      <c r="EA632" s="4">
        <v>1.04</v>
      </c>
      <c r="EB632" s="4">
        <v>0.16</v>
      </c>
      <c r="EC632" s="4">
        <v>5.93</v>
      </c>
      <c r="ED632" s="4">
        <v>2.04</v>
      </c>
      <c r="EO632" s="4">
        <v>8.14</v>
      </c>
      <c r="EP632" s="4">
        <v>1.68</v>
      </c>
      <c r="FP632" s="1" t="s">
        <v>5037</v>
      </c>
    </row>
    <row r="633" spans="1:172" x14ac:dyDescent="0.35">
      <c r="A633" s="1" t="s">
        <v>5035</v>
      </c>
      <c r="E633" s="55">
        <v>42.083333000000003</v>
      </c>
      <c r="F633" s="55">
        <v>42.083333000000003</v>
      </c>
      <c r="G633" s="55">
        <v>119.666667</v>
      </c>
      <c r="H633" s="55">
        <v>119.666667</v>
      </c>
      <c r="L633" s="1" t="s">
        <v>5058</v>
      </c>
      <c r="Q633" s="58">
        <v>124</v>
      </c>
      <c r="AB633" s="50">
        <v>72.680000000000007</v>
      </c>
      <c r="AC633" s="50">
        <v>0.25</v>
      </c>
      <c r="AE633" s="50">
        <v>13.03</v>
      </c>
      <c r="AF633" s="1"/>
      <c r="AG633" s="4">
        <v>2.6</v>
      </c>
      <c r="AH633" s="4">
        <v>0.22</v>
      </c>
      <c r="AI633" s="4">
        <v>2.5594800000000002</v>
      </c>
      <c r="AJ633" s="4">
        <v>1.58</v>
      </c>
      <c r="AK633" s="4">
        <v>0.34</v>
      </c>
      <c r="AL633" s="4">
        <v>0.05</v>
      </c>
      <c r="AN633" s="4">
        <v>4.7300000000000004</v>
      </c>
      <c r="AO633" s="4">
        <v>3.44</v>
      </c>
      <c r="AP633" s="4">
        <v>0.08</v>
      </c>
      <c r="BF633" s="4">
        <v>0.81</v>
      </c>
      <c r="BT633" s="4">
        <v>17.440000000000001</v>
      </c>
      <c r="BU633" s="4">
        <v>2.29</v>
      </c>
      <c r="CH633" s="4">
        <v>5.65</v>
      </c>
      <c r="CJ633" s="4">
        <v>14.47</v>
      </c>
      <c r="CK633" s="4">
        <v>9.34</v>
      </c>
      <c r="CN633" s="4">
        <v>4.3</v>
      </c>
      <c r="CO633" s="4">
        <v>4.97</v>
      </c>
      <c r="CW633" s="4">
        <v>81.98</v>
      </c>
      <c r="CX633" s="4">
        <v>257.72000000000003</v>
      </c>
      <c r="CY633" s="4">
        <v>11.31</v>
      </c>
      <c r="CZ633" s="4">
        <v>174.14</v>
      </c>
      <c r="DA633" s="4">
        <v>12.26</v>
      </c>
      <c r="DN633" s="4">
        <v>857.74</v>
      </c>
      <c r="DO633" s="4">
        <v>50.94</v>
      </c>
      <c r="DP633" s="4">
        <v>105.84</v>
      </c>
      <c r="DQ633" s="4">
        <v>8.99</v>
      </c>
      <c r="DR633" s="4">
        <v>29.55</v>
      </c>
      <c r="DS633" s="4">
        <v>4.3600000000000003</v>
      </c>
      <c r="DT633" s="4">
        <v>1.31</v>
      </c>
      <c r="DU633" s="4">
        <v>3.73</v>
      </c>
      <c r="DV633" s="4">
        <v>0.44</v>
      </c>
      <c r="DW633" s="4">
        <v>2.2200000000000002</v>
      </c>
      <c r="DX633" s="4">
        <v>0.43</v>
      </c>
      <c r="DY633" s="4">
        <v>1.1499999999999999</v>
      </c>
      <c r="DZ633" s="4">
        <v>0.19</v>
      </c>
      <c r="EA633" s="4">
        <v>1.1499999999999999</v>
      </c>
      <c r="EB633" s="4">
        <v>0.18</v>
      </c>
      <c r="EC633" s="4">
        <v>5.43</v>
      </c>
      <c r="ED633" s="4">
        <v>1.19</v>
      </c>
      <c r="EO633" s="4">
        <v>14.45</v>
      </c>
      <c r="EP633" s="4">
        <v>1.85</v>
      </c>
      <c r="FP633" s="1" t="s">
        <v>5037</v>
      </c>
    </row>
    <row r="634" spans="1:172" x14ac:dyDescent="0.35">
      <c r="A634" s="1" t="s">
        <v>5035</v>
      </c>
      <c r="E634" s="55">
        <v>42.083333000000003</v>
      </c>
      <c r="F634" s="55">
        <v>42.083333000000003</v>
      </c>
      <c r="G634" s="55">
        <v>119.666667</v>
      </c>
      <c r="H634" s="55">
        <v>119.666667</v>
      </c>
      <c r="L634" s="1" t="s">
        <v>5059</v>
      </c>
      <c r="Q634" s="54">
        <v>124</v>
      </c>
      <c r="AB634" s="50">
        <v>70.319999999999993</v>
      </c>
      <c r="AC634" s="50">
        <v>0.28999999999999998</v>
      </c>
      <c r="AE634" s="50">
        <v>14.02</v>
      </c>
      <c r="AF634" s="1"/>
      <c r="AG634" s="4">
        <v>2.73</v>
      </c>
      <c r="AH634" s="4">
        <v>0.28999999999999998</v>
      </c>
      <c r="AI634" s="4">
        <v>2.746454</v>
      </c>
      <c r="AJ634" s="4">
        <v>0.99</v>
      </c>
      <c r="AK634" s="4">
        <v>0.37</v>
      </c>
      <c r="AL634" s="4">
        <v>0.05</v>
      </c>
      <c r="AN634" s="4">
        <v>5.64</v>
      </c>
      <c r="AO634" s="4">
        <v>3.51</v>
      </c>
      <c r="AP634" s="4">
        <v>0.1</v>
      </c>
      <c r="BF634" s="4">
        <v>1.33</v>
      </c>
      <c r="BT634" s="4">
        <v>16.36</v>
      </c>
      <c r="BU634" s="4">
        <v>2.2200000000000002</v>
      </c>
      <c r="CH634" s="4">
        <v>6.34</v>
      </c>
      <c r="CJ634" s="4">
        <v>20.03</v>
      </c>
      <c r="CK634" s="4">
        <v>8.1999999999999993</v>
      </c>
      <c r="CN634" s="4">
        <v>4.5</v>
      </c>
      <c r="CO634" s="4">
        <v>5.56</v>
      </c>
      <c r="CW634" s="4">
        <v>186.47</v>
      </c>
      <c r="CX634" s="4">
        <v>274.89999999999998</v>
      </c>
      <c r="CY634" s="4">
        <v>10.79</v>
      </c>
      <c r="CZ634" s="4">
        <v>196.9</v>
      </c>
      <c r="DA634" s="4">
        <v>13.48</v>
      </c>
      <c r="DN634" s="4">
        <v>971.28</v>
      </c>
      <c r="DO634" s="4">
        <v>52.13</v>
      </c>
      <c r="DP634" s="4">
        <v>102.18</v>
      </c>
      <c r="DQ634" s="4">
        <v>9.33</v>
      </c>
      <c r="DR634" s="4">
        <v>29.72</v>
      </c>
      <c r="DS634" s="4">
        <v>4.2</v>
      </c>
      <c r="DT634" s="4">
        <v>1.0900000000000001</v>
      </c>
      <c r="DU634" s="4">
        <v>3.69</v>
      </c>
      <c r="DV634" s="4">
        <v>0.41</v>
      </c>
      <c r="DW634" s="4">
        <v>2.0699999999999998</v>
      </c>
      <c r="DX634" s="4">
        <v>0.41</v>
      </c>
      <c r="DY634" s="4">
        <v>1.08</v>
      </c>
      <c r="DZ634" s="4">
        <v>0.17</v>
      </c>
      <c r="EA634" s="4">
        <v>1.1299999999999999</v>
      </c>
      <c r="EB634" s="4">
        <v>0.18</v>
      </c>
      <c r="EC634" s="4">
        <v>5.27</v>
      </c>
      <c r="ED634" s="4">
        <v>1.28</v>
      </c>
      <c r="EO634" s="4">
        <v>13.71</v>
      </c>
      <c r="EP634" s="4">
        <v>2.08</v>
      </c>
      <c r="FP634" s="1" t="s">
        <v>5037</v>
      </c>
    </row>
    <row r="635" spans="1:172" x14ac:dyDescent="0.35">
      <c r="A635" s="1" t="s">
        <v>5035</v>
      </c>
      <c r="E635" s="55">
        <v>42.083333000000003</v>
      </c>
      <c r="F635" s="55">
        <v>42.083333000000003</v>
      </c>
      <c r="G635" s="55">
        <v>119.666667</v>
      </c>
      <c r="H635" s="55">
        <v>119.666667</v>
      </c>
      <c r="L635" s="1" t="s">
        <v>5060</v>
      </c>
      <c r="Q635" s="58">
        <v>124</v>
      </c>
      <c r="AB635" s="50">
        <v>70.22</v>
      </c>
      <c r="AC635" s="50">
        <v>0.33</v>
      </c>
      <c r="AE635" s="50">
        <v>14.11</v>
      </c>
      <c r="AF635" s="1"/>
      <c r="AG635" s="4">
        <v>2.04</v>
      </c>
      <c r="AH635" s="4">
        <v>0.65</v>
      </c>
      <c r="AI635" s="4">
        <v>2.485592</v>
      </c>
      <c r="AJ635" s="4">
        <v>1.58</v>
      </c>
      <c r="AK635" s="4">
        <v>0.52</v>
      </c>
      <c r="AL635" s="4">
        <v>0.05</v>
      </c>
      <c r="AN635" s="4">
        <v>5.15</v>
      </c>
      <c r="AO635" s="4">
        <v>3.54</v>
      </c>
      <c r="AP635" s="4">
        <v>0.12</v>
      </c>
      <c r="BF635" s="4">
        <v>1.46</v>
      </c>
      <c r="BT635" s="4">
        <v>25.48</v>
      </c>
      <c r="BU635" s="4">
        <v>2.58</v>
      </c>
      <c r="CH635" s="4">
        <v>6.11</v>
      </c>
      <c r="CJ635" s="4">
        <v>22.5</v>
      </c>
      <c r="CK635" s="4">
        <v>11.17</v>
      </c>
      <c r="CN635" s="4">
        <v>3.14</v>
      </c>
      <c r="CO635" s="4">
        <v>4.51</v>
      </c>
      <c r="CW635" s="4">
        <v>133.97</v>
      </c>
      <c r="CX635" s="4">
        <v>277.36</v>
      </c>
      <c r="CY635" s="4">
        <v>12.5</v>
      </c>
      <c r="CZ635" s="4">
        <v>193.18</v>
      </c>
      <c r="DA635" s="4">
        <v>13.8</v>
      </c>
      <c r="DN635" s="4">
        <v>924.05</v>
      </c>
      <c r="DO635" s="4">
        <v>59.48</v>
      </c>
      <c r="DP635" s="4">
        <v>115.57</v>
      </c>
      <c r="DQ635" s="4">
        <v>11.05</v>
      </c>
      <c r="DR635" s="4">
        <v>35.619999999999997</v>
      </c>
      <c r="DS635" s="4">
        <v>5.35</v>
      </c>
      <c r="DT635" s="4">
        <v>1.37</v>
      </c>
      <c r="DU635" s="4">
        <v>4.37</v>
      </c>
      <c r="DV635" s="4">
        <v>0.51</v>
      </c>
      <c r="DW635" s="4">
        <v>2.4</v>
      </c>
      <c r="DX635" s="4">
        <v>0.45</v>
      </c>
      <c r="DY635" s="4">
        <v>1.24</v>
      </c>
      <c r="DZ635" s="4">
        <v>0.19</v>
      </c>
      <c r="EA635" s="4">
        <v>1.26</v>
      </c>
      <c r="EB635" s="4">
        <v>0.18</v>
      </c>
      <c r="EC635" s="4">
        <v>5.68</v>
      </c>
      <c r="ED635" s="4">
        <v>1.52</v>
      </c>
      <c r="EO635" s="4">
        <v>15.6</v>
      </c>
      <c r="EP635" s="4">
        <v>1.54</v>
      </c>
      <c r="FP635" s="1" t="s">
        <v>5037</v>
      </c>
    </row>
    <row r="636" spans="1:172" x14ac:dyDescent="0.35">
      <c r="A636" s="1" t="s">
        <v>5035</v>
      </c>
      <c r="E636" s="55">
        <v>42.083333000000003</v>
      </c>
      <c r="F636" s="55">
        <v>42.083333000000003</v>
      </c>
      <c r="G636" s="55">
        <v>119.666667</v>
      </c>
      <c r="H636" s="55">
        <v>119.666667</v>
      </c>
      <c r="L636" s="1" t="s">
        <v>5061</v>
      </c>
      <c r="Q636" s="58">
        <v>124</v>
      </c>
      <c r="AB636" s="50">
        <v>68.319999999999993</v>
      </c>
      <c r="AC636" s="50">
        <v>0.36</v>
      </c>
      <c r="AE636" s="50">
        <v>14.64</v>
      </c>
      <c r="AF636" s="1"/>
      <c r="AG636" s="4">
        <v>2.2999999999999998</v>
      </c>
      <c r="AH636" s="4">
        <v>0.65</v>
      </c>
      <c r="AI636" s="4">
        <v>2.7195399999999998</v>
      </c>
      <c r="AJ636" s="4">
        <v>1.75</v>
      </c>
      <c r="AK636" s="4">
        <v>0.83</v>
      </c>
      <c r="AL636" s="4">
        <v>0.05</v>
      </c>
      <c r="AN636" s="4">
        <v>5.1100000000000003</v>
      </c>
      <c r="AO636" s="4">
        <v>3.55</v>
      </c>
      <c r="AP636" s="4">
        <v>0.14000000000000001</v>
      </c>
      <c r="BF636" s="4">
        <v>2.06</v>
      </c>
      <c r="BT636" s="4">
        <v>26.34</v>
      </c>
      <c r="BU636" s="4">
        <v>2.88</v>
      </c>
      <c r="CH636" s="4">
        <v>7.52</v>
      </c>
      <c r="CJ636" s="4">
        <v>19.91</v>
      </c>
      <c r="CK636" s="4">
        <v>12.58</v>
      </c>
      <c r="CN636" s="4">
        <v>4.96</v>
      </c>
      <c r="CO636" s="4">
        <v>3.93</v>
      </c>
      <c r="CW636" s="4">
        <v>122.82</v>
      </c>
      <c r="CX636" s="4">
        <v>259.75</v>
      </c>
      <c r="CY636" s="4">
        <v>13.54</v>
      </c>
      <c r="CZ636" s="4">
        <v>168.89</v>
      </c>
      <c r="DA636" s="4">
        <v>12.14</v>
      </c>
      <c r="DN636" s="4">
        <v>984.81</v>
      </c>
      <c r="DO636" s="4">
        <v>61.78</v>
      </c>
      <c r="DP636" s="4">
        <v>124.81</v>
      </c>
      <c r="DQ636" s="4">
        <v>11.23</v>
      </c>
      <c r="DR636" s="4">
        <v>36.619999999999997</v>
      </c>
      <c r="DS636" s="4">
        <v>5.44</v>
      </c>
      <c r="DT636" s="4">
        <v>1.28</v>
      </c>
      <c r="DU636" s="4">
        <v>4.5</v>
      </c>
      <c r="DV636" s="4">
        <v>0.55000000000000004</v>
      </c>
      <c r="DW636" s="4">
        <v>2.72</v>
      </c>
      <c r="DX636" s="4">
        <v>0.51</v>
      </c>
      <c r="DY636" s="4">
        <v>1.33</v>
      </c>
      <c r="DZ636" s="4">
        <v>0.21</v>
      </c>
      <c r="EA636" s="4">
        <v>1.42</v>
      </c>
      <c r="EB636" s="4">
        <v>0.21</v>
      </c>
      <c r="EC636" s="4">
        <v>6.8</v>
      </c>
      <c r="ED636" s="4">
        <v>1.56</v>
      </c>
      <c r="EO636" s="4">
        <v>15.31</v>
      </c>
      <c r="EP636" s="4">
        <v>1.58</v>
      </c>
      <c r="FP636" s="1" t="s">
        <v>5037</v>
      </c>
    </row>
    <row r="637" spans="1:172" x14ac:dyDescent="0.35">
      <c r="A637" s="1" t="s">
        <v>5035</v>
      </c>
      <c r="E637" s="55">
        <v>42.083333000000003</v>
      </c>
      <c r="F637" s="55">
        <v>42.083333000000003</v>
      </c>
      <c r="G637" s="55">
        <v>119.666667</v>
      </c>
      <c r="H637" s="55">
        <v>119.666667</v>
      </c>
      <c r="L637" s="1" t="s">
        <v>5062</v>
      </c>
      <c r="Q637" s="58">
        <v>124</v>
      </c>
      <c r="AB637" s="50">
        <v>69.430000000000007</v>
      </c>
      <c r="AC637" s="50">
        <v>0.34</v>
      </c>
      <c r="AE637" s="50">
        <v>14.32</v>
      </c>
      <c r="AF637" s="1"/>
      <c r="AG637" s="4">
        <v>1.76</v>
      </c>
      <c r="AH637" s="4">
        <v>1.23</v>
      </c>
      <c r="AI637" s="4">
        <v>2.8136480000000001</v>
      </c>
      <c r="AJ637" s="4">
        <v>1.62</v>
      </c>
      <c r="AK637" s="4">
        <v>0.74</v>
      </c>
      <c r="AL637" s="4">
        <v>0.05</v>
      </c>
      <c r="AN637" s="4">
        <v>5.03</v>
      </c>
      <c r="AO637" s="4">
        <v>3.65</v>
      </c>
      <c r="AP637" s="4">
        <v>0.23</v>
      </c>
      <c r="BF637" s="4">
        <v>1.34</v>
      </c>
      <c r="BT637" s="4">
        <v>24.44</v>
      </c>
      <c r="BU637" s="4">
        <v>2.42</v>
      </c>
      <c r="CH637" s="4">
        <v>6.9</v>
      </c>
      <c r="CJ637" s="4">
        <v>19.45</v>
      </c>
      <c r="CK637" s="4">
        <v>8.64</v>
      </c>
      <c r="CN637" s="4">
        <v>5.35</v>
      </c>
      <c r="CO637" s="4">
        <v>4.09</v>
      </c>
      <c r="CW637" s="4">
        <v>149.02000000000001</v>
      </c>
      <c r="CX637" s="4">
        <v>253.42</v>
      </c>
      <c r="CY637" s="4">
        <v>12.3</v>
      </c>
      <c r="CZ637" s="4">
        <v>167.61</v>
      </c>
      <c r="DA637" s="4">
        <v>11.11</v>
      </c>
      <c r="DN637" s="4">
        <v>975.14</v>
      </c>
      <c r="DO637" s="4">
        <v>52.36</v>
      </c>
      <c r="DP637" s="4">
        <v>99.98</v>
      </c>
      <c r="DQ637" s="4">
        <v>9.24</v>
      </c>
      <c r="DR637" s="4">
        <v>30.08</v>
      </c>
      <c r="DS637" s="4">
        <v>4.42</v>
      </c>
      <c r="DT637" s="4">
        <v>1.17</v>
      </c>
      <c r="DU637" s="4">
        <v>3.92</v>
      </c>
      <c r="DV637" s="4">
        <v>0.45</v>
      </c>
      <c r="DW637" s="4">
        <v>2.29</v>
      </c>
      <c r="DX637" s="4">
        <v>0.44</v>
      </c>
      <c r="DY637" s="4">
        <v>1.1299999999999999</v>
      </c>
      <c r="DZ637" s="4">
        <v>0.19</v>
      </c>
      <c r="EA637" s="4">
        <v>1.25</v>
      </c>
      <c r="EB637" s="4">
        <v>0.19</v>
      </c>
      <c r="EC637" s="4">
        <v>5.58</v>
      </c>
      <c r="ED637" s="4">
        <v>0.73</v>
      </c>
      <c r="EO637" s="4">
        <v>15.21</v>
      </c>
      <c r="EP637" s="4">
        <v>1.56</v>
      </c>
      <c r="FP637" s="1" t="s">
        <v>5037</v>
      </c>
    </row>
    <row r="638" spans="1:172" x14ac:dyDescent="0.35">
      <c r="A638" s="1" t="s">
        <v>5035</v>
      </c>
      <c r="E638" s="55">
        <v>42.083333000000003</v>
      </c>
      <c r="F638" s="55">
        <v>42.083333000000003</v>
      </c>
      <c r="G638" s="55">
        <v>119.666667</v>
      </c>
      <c r="H638" s="55">
        <v>119.666667</v>
      </c>
      <c r="L638" s="1" t="s">
        <v>5063</v>
      </c>
      <c r="Q638" s="58">
        <v>124</v>
      </c>
      <c r="AB638" s="50">
        <v>69.75</v>
      </c>
      <c r="AC638" s="50">
        <v>0.34</v>
      </c>
      <c r="AE638" s="50">
        <v>14.28</v>
      </c>
      <c r="AF638" s="1"/>
      <c r="AG638" s="4">
        <v>1.86</v>
      </c>
      <c r="AH638" s="4">
        <v>1.08</v>
      </c>
      <c r="AI638" s="4">
        <v>2.753628</v>
      </c>
      <c r="AJ638" s="4">
        <v>1.66</v>
      </c>
      <c r="AK638" s="4">
        <v>0.75</v>
      </c>
      <c r="AL638" s="4">
        <v>0.03</v>
      </c>
      <c r="AN638" s="4">
        <v>5.15</v>
      </c>
      <c r="AO638" s="4">
        <v>3.65</v>
      </c>
      <c r="AP638" s="4">
        <v>0.14000000000000001</v>
      </c>
      <c r="BF638" s="4">
        <v>1.08</v>
      </c>
      <c r="BT638" s="4">
        <v>22.6</v>
      </c>
      <c r="BU638" s="4">
        <v>2.31</v>
      </c>
      <c r="CH638" s="4">
        <v>6.5</v>
      </c>
      <c r="CJ638" s="4">
        <v>18.52</v>
      </c>
      <c r="CK638" s="4">
        <v>11.87</v>
      </c>
      <c r="CN638" s="4">
        <v>4.41</v>
      </c>
      <c r="CO638" s="4">
        <v>4.6100000000000003</v>
      </c>
      <c r="CW638" s="4">
        <v>77.69</v>
      </c>
      <c r="CX638" s="4">
        <v>275.70999999999998</v>
      </c>
      <c r="CY638" s="4">
        <v>11.86</v>
      </c>
      <c r="CZ638" s="4">
        <v>185.9</v>
      </c>
      <c r="DA638" s="4">
        <v>13</v>
      </c>
      <c r="DN638" s="4">
        <v>967.35</v>
      </c>
      <c r="DO638" s="4">
        <v>57.12</v>
      </c>
      <c r="DP638" s="4">
        <v>123.58</v>
      </c>
      <c r="DQ638" s="4">
        <v>10.09</v>
      </c>
      <c r="DR638" s="4">
        <v>32.630000000000003</v>
      </c>
      <c r="DS638" s="4">
        <v>4.8499999999999996</v>
      </c>
      <c r="DT638" s="4">
        <v>1.35</v>
      </c>
      <c r="DU638" s="4">
        <v>4.17</v>
      </c>
      <c r="DV638" s="4">
        <v>0.48</v>
      </c>
      <c r="DW638" s="4">
        <v>2.2999999999999998</v>
      </c>
      <c r="DX638" s="4">
        <v>0.42</v>
      </c>
      <c r="DY638" s="4">
        <v>1.1599999999999999</v>
      </c>
      <c r="DZ638" s="4">
        <v>0.18</v>
      </c>
      <c r="EA638" s="4">
        <v>1.25</v>
      </c>
      <c r="EB638" s="4">
        <v>0.18</v>
      </c>
      <c r="EC638" s="4">
        <v>5.89</v>
      </c>
      <c r="ED638" s="4">
        <v>1.37</v>
      </c>
      <c r="EO638" s="4">
        <v>15.52</v>
      </c>
      <c r="EP638" s="4">
        <v>1.59</v>
      </c>
      <c r="FP638" s="1" t="s">
        <v>5037</v>
      </c>
    </row>
    <row r="639" spans="1:172" x14ac:dyDescent="0.35">
      <c r="A639" s="1" t="s">
        <v>5035</v>
      </c>
      <c r="E639" s="55">
        <v>42.083333000000003</v>
      </c>
      <c r="F639" s="55">
        <v>42.083333000000003</v>
      </c>
      <c r="G639" s="55">
        <v>119.666667</v>
      </c>
      <c r="H639" s="55">
        <v>119.666667</v>
      </c>
      <c r="L639" s="1" t="s">
        <v>5064</v>
      </c>
      <c r="Q639" s="58">
        <v>124</v>
      </c>
      <c r="AB639" s="50">
        <v>69.34</v>
      </c>
      <c r="AC639" s="50">
        <v>0.35</v>
      </c>
      <c r="AE639" s="50">
        <v>14.12</v>
      </c>
      <c r="AF639" s="1"/>
      <c r="AG639" s="4">
        <v>2.0299999999999998</v>
      </c>
      <c r="AH639" s="4">
        <v>1.01</v>
      </c>
      <c r="AI639" s="4">
        <v>2.8365939999999998</v>
      </c>
      <c r="AJ639" s="4">
        <v>1.73</v>
      </c>
      <c r="AK639" s="4">
        <v>0.85</v>
      </c>
      <c r="AL639" s="4">
        <v>0.04</v>
      </c>
      <c r="AN639" s="4">
        <v>5.03</v>
      </c>
      <c r="AO639" s="4">
        <v>3.67</v>
      </c>
      <c r="AP639" s="4">
        <v>0.13</v>
      </c>
      <c r="BF639" s="4">
        <v>1.41</v>
      </c>
      <c r="BT639" s="4">
        <v>29.31</v>
      </c>
      <c r="BU639" s="4">
        <v>2.56</v>
      </c>
      <c r="CH639" s="4">
        <v>7</v>
      </c>
      <c r="CJ639" s="4">
        <v>17.75</v>
      </c>
      <c r="CK639" s="4">
        <v>10.59</v>
      </c>
      <c r="CN639" s="4">
        <v>5.05</v>
      </c>
      <c r="CO639" s="4">
        <v>5.09</v>
      </c>
      <c r="CW639" s="4">
        <v>59.7</v>
      </c>
      <c r="CX639" s="4">
        <v>268.97000000000003</v>
      </c>
      <c r="CY639" s="4">
        <v>12.06</v>
      </c>
      <c r="CZ639" s="4">
        <v>178.22</v>
      </c>
      <c r="DA639" s="4">
        <v>12.5</v>
      </c>
      <c r="DN639" s="4">
        <v>976.81</v>
      </c>
      <c r="DO639" s="4">
        <v>54.86</v>
      </c>
      <c r="DP639" s="4">
        <v>124.87</v>
      </c>
      <c r="DQ639" s="4">
        <v>9.91</v>
      </c>
      <c r="DR639" s="4">
        <v>32.39</v>
      </c>
      <c r="DS639" s="4">
        <v>4.6399999999999997</v>
      </c>
      <c r="DT639" s="4">
        <v>1.31</v>
      </c>
      <c r="DU639" s="4">
        <v>4.07</v>
      </c>
      <c r="DV639" s="4">
        <v>0.48</v>
      </c>
      <c r="DW639" s="4">
        <v>2.38</v>
      </c>
      <c r="DX639" s="4">
        <v>0.44</v>
      </c>
      <c r="DY639" s="4">
        <v>1.19</v>
      </c>
      <c r="DZ639" s="4">
        <v>0.19</v>
      </c>
      <c r="EA639" s="4">
        <v>1.27</v>
      </c>
      <c r="EB639" s="4">
        <v>0.19</v>
      </c>
      <c r="EC639" s="4">
        <v>5.9</v>
      </c>
      <c r="ED639" s="4">
        <v>1.38</v>
      </c>
      <c r="EO639" s="4">
        <v>16.05</v>
      </c>
      <c r="EP639" s="4">
        <v>1.55</v>
      </c>
      <c r="FP639" s="1" t="s">
        <v>5037</v>
      </c>
    </row>
    <row r="640" spans="1:172" x14ac:dyDescent="0.35">
      <c r="A640" s="1" t="s">
        <v>5035</v>
      </c>
      <c r="E640" s="55">
        <v>42.083333000000003</v>
      </c>
      <c r="F640" s="55">
        <v>42.083333000000003</v>
      </c>
      <c r="G640" s="55">
        <v>119.666667</v>
      </c>
      <c r="H640" s="55">
        <v>119.666667</v>
      </c>
      <c r="L640" s="1" t="s">
        <v>5065</v>
      </c>
      <c r="Q640" s="58">
        <v>124</v>
      </c>
      <c r="AB640" s="50">
        <v>70.33</v>
      </c>
      <c r="AC640" s="50">
        <v>0.35</v>
      </c>
      <c r="AE640" s="50">
        <v>13.95</v>
      </c>
      <c r="AF640" s="1"/>
      <c r="AG640" s="4">
        <v>1.73</v>
      </c>
      <c r="AH640" s="4">
        <v>0.9</v>
      </c>
      <c r="AI640" s="4">
        <v>2.4566539999999999</v>
      </c>
      <c r="AJ640" s="4">
        <v>1.63</v>
      </c>
      <c r="AK640" s="4">
        <v>0.81</v>
      </c>
      <c r="AL640" s="4">
        <v>0.04</v>
      </c>
      <c r="AN640" s="4">
        <v>5.05</v>
      </c>
      <c r="AO640" s="4">
        <v>3.6</v>
      </c>
      <c r="AP640" s="4">
        <v>0.13</v>
      </c>
      <c r="BF640" s="4">
        <v>1.21</v>
      </c>
      <c r="BT640" s="4">
        <v>26.8</v>
      </c>
      <c r="BU640" s="4">
        <v>2.7</v>
      </c>
      <c r="CH640" s="4">
        <v>7.01</v>
      </c>
      <c r="CJ640" s="4">
        <v>18.11</v>
      </c>
      <c r="CK640" s="4">
        <v>9.64</v>
      </c>
      <c r="CN640" s="4">
        <v>4.07</v>
      </c>
      <c r="CO640" s="4">
        <v>6.07</v>
      </c>
      <c r="CW640" s="4">
        <v>77.31</v>
      </c>
      <c r="CX640" s="4">
        <v>264.57</v>
      </c>
      <c r="CY640" s="4">
        <v>12.33</v>
      </c>
      <c r="CZ640" s="4">
        <v>193.85</v>
      </c>
      <c r="DA640" s="4">
        <v>13.1</v>
      </c>
      <c r="DN640" s="4">
        <v>894.52</v>
      </c>
      <c r="DO640" s="4">
        <v>56.09</v>
      </c>
      <c r="DP640" s="4">
        <v>118.51</v>
      </c>
      <c r="DQ640" s="4">
        <v>10.14</v>
      </c>
      <c r="DR640" s="4">
        <v>33.81</v>
      </c>
      <c r="DS640" s="4">
        <v>4.9000000000000004</v>
      </c>
      <c r="DT640" s="4">
        <v>1.26</v>
      </c>
      <c r="DU640" s="4">
        <v>4.16</v>
      </c>
      <c r="DV640" s="4">
        <v>0.52</v>
      </c>
      <c r="DW640" s="4">
        <v>2.41</v>
      </c>
      <c r="DX640" s="4">
        <v>0.45</v>
      </c>
      <c r="DY640" s="4">
        <v>1.27</v>
      </c>
      <c r="DZ640" s="4">
        <v>0.19</v>
      </c>
      <c r="EA640" s="4">
        <v>1.2</v>
      </c>
      <c r="EB640" s="4">
        <v>0.18</v>
      </c>
      <c r="EC640" s="4">
        <v>6.05</v>
      </c>
      <c r="ED640" s="4">
        <v>1.41</v>
      </c>
      <c r="EO640" s="4">
        <v>15.24</v>
      </c>
      <c r="EP640" s="4">
        <v>2.0099999999999998</v>
      </c>
      <c r="FP640" s="1" t="s">
        <v>5037</v>
      </c>
    </row>
    <row r="641" spans="1:172" x14ac:dyDescent="0.35">
      <c r="A641" s="1" t="s">
        <v>5035</v>
      </c>
      <c r="E641" s="55">
        <v>42.083333000000003</v>
      </c>
      <c r="F641" s="55">
        <v>42.083333000000003</v>
      </c>
      <c r="G641" s="55">
        <v>119.666667</v>
      </c>
      <c r="H641" s="55">
        <v>119.666667</v>
      </c>
      <c r="L641" s="1" t="s">
        <v>5066</v>
      </c>
      <c r="Q641" s="58">
        <v>124</v>
      </c>
      <c r="AB641" s="50">
        <v>71.22</v>
      </c>
      <c r="AC641" s="50">
        <v>0.23</v>
      </c>
      <c r="AE641" s="50">
        <v>13.59</v>
      </c>
      <c r="AF641" s="1"/>
      <c r="AG641" s="4">
        <v>1.32</v>
      </c>
      <c r="AH641" s="4">
        <v>0.9</v>
      </c>
      <c r="AI641" s="4">
        <v>2.087736</v>
      </c>
      <c r="AJ641" s="4">
        <v>1.4</v>
      </c>
      <c r="AK641" s="4">
        <v>0.52</v>
      </c>
      <c r="AL641" s="4">
        <v>0.04</v>
      </c>
      <c r="AN641" s="4">
        <v>5.52</v>
      </c>
      <c r="AO641" s="4">
        <v>3.39</v>
      </c>
      <c r="AP641" s="4">
        <v>7.0000000000000007E-2</v>
      </c>
      <c r="BF641" s="4">
        <v>1.6</v>
      </c>
      <c r="BT641" s="4">
        <v>18.59</v>
      </c>
      <c r="BU641" s="4">
        <v>2.27</v>
      </c>
      <c r="CH641" s="4">
        <v>5.69</v>
      </c>
      <c r="CJ641" s="4">
        <v>14.09</v>
      </c>
      <c r="CK641" s="4">
        <v>10.62</v>
      </c>
      <c r="CN641" s="4">
        <v>3.16</v>
      </c>
      <c r="CO641" s="4">
        <v>5.81</v>
      </c>
      <c r="CW641" s="4">
        <v>15.47</v>
      </c>
      <c r="CX641" s="4">
        <v>282.57</v>
      </c>
      <c r="CY641" s="4">
        <v>11.54</v>
      </c>
      <c r="CZ641" s="4">
        <v>174.63</v>
      </c>
      <c r="DA641" s="4">
        <v>11.47</v>
      </c>
      <c r="DN641" s="4">
        <v>967.27</v>
      </c>
      <c r="DO641" s="4">
        <v>49.07</v>
      </c>
      <c r="DP641" s="4">
        <v>104.92</v>
      </c>
      <c r="DQ641" s="4">
        <v>8.83</v>
      </c>
      <c r="DR641" s="4">
        <v>29.02</v>
      </c>
      <c r="DS641" s="4">
        <v>4.26</v>
      </c>
      <c r="DT641" s="4">
        <v>1.19</v>
      </c>
      <c r="DU641" s="4">
        <v>3.7</v>
      </c>
      <c r="DV641" s="4">
        <v>0.44</v>
      </c>
      <c r="DW641" s="4">
        <v>2.17</v>
      </c>
      <c r="DX641" s="4">
        <v>0.4</v>
      </c>
      <c r="DY641" s="4">
        <v>1.05</v>
      </c>
      <c r="DZ641" s="4">
        <v>0.19</v>
      </c>
      <c r="EA641" s="4">
        <v>1.04</v>
      </c>
      <c r="EB641" s="4">
        <v>0.18</v>
      </c>
      <c r="EC641" s="4">
        <v>5.13</v>
      </c>
      <c r="ED641" s="4">
        <v>1.07</v>
      </c>
      <c r="EO641" s="4">
        <v>10.73</v>
      </c>
      <c r="EP641" s="4">
        <v>1.56</v>
      </c>
      <c r="FP641" s="1" t="s">
        <v>5037</v>
      </c>
    </row>
    <row r="642" spans="1:172" x14ac:dyDescent="0.35">
      <c r="A642" s="1" t="s">
        <v>5067</v>
      </c>
      <c r="E642" s="55">
        <v>42.541666999999997</v>
      </c>
      <c r="F642" s="55">
        <v>42.541666999999997</v>
      </c>
      <c r="G642" s="55">
        <v>122.86666700000001</v>
      </c>
      <c r="H642" s="55">
        <v>122.86666700000001</v>
      </c>
      <c r="L642" s="1" t="s">
        <v>5068</v>
      </c>
      <c r="Q642" s="54">
        <v>122.4</v>
      </c>
      <c r="AB642" s="50">
        <v>62.36</v>
      </c>
      <c r="AC642" s="50">
        <v>0.65</v>
      </c>
      <c r="AE642" s="50">
        <v>15.31</v>
      </c>
      <c r="AF642" s="1"/>
      <c r="AI642" s="4">
        <v>4.1660740000000001</v>
      </c>
      <c r="AJ642" s="4">
        <v>4.47</v>
      </c>
      <c r="AK642" s="4">
        <v>3.4</v>
      </c>
      <c r="AL642" s="4">
        <v>0.09</v>
      </c>
      <c r="AN642" s="4">
        <v>2.71</v>
      </c>
      <c r="AO642" s="4">
        <v>4.1399999999999997</v>
      </c>
      <c r="AP642" s="4">
        <v>0.25</v>
      </c>
      <c r="BF642" s="4">
        <v>1.61</v>
      </c>
      <c r="BU642" s="4">
        <v>1.95</v>
      </c>
      <c r="CH642" s="4">
        <v>10.1</v>
      </c>
      <c r="CJ642" s="4">
        <v>84</v>
      </c>
      <c r="CK642" s="4">
        <v>96.5</v>
      </c>
      <c r="CN642" s="4">
        <v>33.6</v>
      </c>
      <c r="CO642" s="4">
        <v>77.5</v>
      </c>
      <c r="CP642" s="4">
        <v>17.899999999999999</v>
      </c>
      <c r="CQ642" s="4">
        <v>58.9</v>
      </c>
      <c r="CR642" s="4">
        <v>19</v>
      </c>
      <c r="CW642" s="4">
        <v>109</v>
      </c>
      <c r="CX642" s="4">
        <v>636</v>
      </c>
      <c r="CY642" s="4">
        <v>16</v>
      </c>
      <c r="CZ642" s="4">
        <v>197</v>
      </c>
      <c r="DA642" s="4">
        <v>9.85</v>
      </c>
      <c r="DM642" s="4">
        <v>3.62</v>
      </c>
      <c r="DN642" s="4">
        <v>1064</v>
      </c>
      <c r="DO642" s="4">
        <v>42.6</v>
      </c>
      <c r="DP642" s="4">
        <v>80.5</v>
      </c>
      <c r="DQ642" s="4">
        <v>8.6199999999999992</v>
      </c>
      <c r="DR642" s="4">
        <v>33.299999999999997</v>
      </c>
      <c r="DS642" s="4">
        <v>5.47</v>
      </c>
      <c r="DT642" s="4">
        <v>1.36</v>
      </c>
      <c r="DU642" s="4">
        <v>4.37</v>
      </c>
      <c r="DV642" s="4">
        <v>0.57999999999999996</v>
      </c>
      <c r="DW642" s="4">
        <v>2.89</v>
      </c>
      <c r="DX642" s="4">
        <v>0.55000000000000004</v>
      </c>
      <c r="DY642" s="4">
        <v>1.49</v>
      </c>
      <c r="DZ642" s="4">
        <v>0.22</v>
      </c>
      <c r="EA642" s="4">
        <v>1.37</v>
      </c>
      <c r="EB642" s="4">
        <v>0.2</v>
      </c>
      <c r="EC642" s="4">
        <v>4.8499999999999996</v>
      </c>
      <c r="ED642" s="4">
        <v>0.81</v>
      </c>
      <c r="EM642" s="4">
        <v>21</v>
      </c>
      <c r="EO642" s="4">
        <v>11</v>
      </c>
      <c r="EP642" s="4">
        <v>2.5499999999999998</v>
      </c>
      <c r="FP642" s="1" t="s">
        <v>5069</v>
      </c>
    </row>
    <row r="643" spans="1:172" x14ac:dyDescent="0.35">
      <c r="A643" s="1" t="s">
        <v>5067</v>
      </c>
      <c r="E643" s="55">
        <v>42.541666999999997</v>
      </c>
      <c r="F643" s="55">
        <v>42.541666999999997</v>
      </c>
      <c r="G643" s="55">
        <v>122.86666700000001</v>
      </c>
      <c r="H643" s="55">
        <v>122.86666700000001</v>
      </c>
      <c r="L643" s="1" t="s">
        <v>5070</v>
      </c>
      <c r="Q643" s="54">
        <v>122.4</v>
      </c>
      <c r="AB643" s="50">
        <v>62.61</v>
      </c>
      <c r="AC643" s="50">
        <v>0.79</v>
      </c>
      <c r="AE643" s="50">
        <v>17.190000000000001</v>
      </c>
      <c r="AF643" s="1"/>
      <c r="AI643" s="4">
        <v>3.248278</v>
      </c>
      <c r="AJ643" s="4">
        <v>4.01</v>
      </c>
      <c r="AK643" s="4">
        <v>1.1299999999999999</v>
      </c>
      <c r="AL643" s="4">
        <v>0.06</v>
      </c>
      <c r="AN643" s="4">
        <v>3.73</v>
      </c>
      <c r="AO643" s="4">
        <v>3.96</v>
      </c>
      <c r="AP643" s="4">
        <v>0.3</v>
      </c>
      <c r="BF643" s="4">
        <v>2.1800000000000002</v>
      </c>
      <c r="BU643" s="4">
        <v>1.68</v>
      </c>
      <c r="CH643" s="4">
        <v>11.4</v>
      </c>
      <c r="CJ643" s="4">
        <v>89</v>
      </c>
      <c r="CK643" s="4">
        <v>53.6</v>
      </c>
      <c r="CN643" s="4">
        <v>40.5</v>
      </c>
      <c r="CO643" s="4">
        <v>83.8</v>
      </c>
      <c r="CP643" s="4">
        <v>24.4</v>
      </c>
      <c r="CQ643" s="4">
        <v>75.2</v>
      </c>
      <c r="CR643" s="4">
        <v>20.5</v>
      </c>
      <c r="CW643" s="4">
        <v>106</v>
      </c>
      <c r="CX643" s="4">
        <v>674</v>
      </c>
      <c r="CY643" s="4">
        <v>15.4</v>
      </c>
      <c r="CZ643" s="4">
        <v>214</v>
      </c>
      <c r="DA643" s="4">
        <v>11</v>
      </c>
      <c r="DM643" s="4">
        <v>3.02</v>
      </c>
      <c r="DN643" s="4">
        <v>1071</v>
      </c>
      <c r="DO643" s="4">
        <v>48.3</v>
      </c>
      <c r="DP643" s="4">
        <v>77.3</v>
      </c>
      <c r="DQ643" s="4">
        <v>9.58</v>
      </c>
      <c r="DR643" s="4">
        <v>37.299999999999997</v>
      </c>
      <c r="DS643" s="4">
        <v>6.08</v>
      </c>
      <c r="DT643" s="4">
        <v>1.6</v>
      </c>
      <c r="DU643" s="4">
        <v>4.8499999999999996</v>
      </c>
      <c r="DV643" s="4">
        <v>0.61</v>
      </c>
      <c r="DW643" s="4">
        <v>3</v>
      </c>
      <c r="DX643" s="4">
        <v>0.53</v>
      </c>
      <c r="DY643" s="4">
        <v>1.34</v>
      </c>
      <c r="DZ643" s="4">
        <v>0.19</v>
      </c>
      <c r="EA643" s="4">
        <v>1.08</v>
      </c>
      <c r="EB643" s="4">
        <v>0.15</v>
      </c>
      <c r="EC643" s="4">
        <v>5.05</v>
      </c>
      <c r="ED643" s="4">
        <v>0.82</v>
      </c>
      <c r="EM643" s="4">
        <v>18.600000000000001</v>
      </c>
      <c r="EO643" s="4">
        <v>9.9499999999999993</v>
      </c>
      <c r="EP643" s="4">
        <v>1.44</v>
      </c>
      <c r="FP643" s="1" t="s">
        <v>5069</v>
      </c>
    </row>
    <row r="644" spans="1:172" x14ac:dyDescent="0.35">
      <c r="A644" s="1" t="s">
        <v>5067</v>
      </c>
      <c r="E644" s="55">
        <v>42.541666999999997</v>
      </c>
      <c r="F644" s="55">
        <v>42.541666999999997</v>
      </c>
      <c r="G644" s="55">
        <v>122.86666700000001</v>
      </c>
      <c r="H644" s="55">
        <v>122.86666700000001</v>
      </c>
      <c r="L644" s="1" t="s">
        <v>5071</v>
      </c>
      <c r="Q644" s="54">
        <v>122.4</v>
      </c>
      <c r="AB644" s="50">
        <v>56.46</v>
      </c>
      <c r="AC644" s="50">
        <v>0.88</v>
      </c>
      <c r="AE644" s="50">
        <v>14.6</v>
      </c>
      <c r="AF644" s="1"/>
      <c r="AI644" s="4">
        <v>6.2716060000000002</v>
      </c>
      <c r="AJ644" s="4">
        <v>6</v>
      </c>
      <c r="AK644" s="4">
        <v>5.01</v>
      </c>
      <c r="AL644" s="4">
        <v>0.1</v>
      </c>
      <c r="AN644" s="4">
        <v>1.25</v>
      </c>
      <c r="AO644" s="4">
        <v>3.21</v>
      </c>
      <c r="AP644" s="4">
        <v>0.22</v>
      </c>
      <c r="BF644" s="4">
        <v>4.83</v>
      </c>
      <c r="BU644" s="4">
        <v>1.64</v>
      </c>
      <c r="CH644" s="4">
        <v>14.9</v>
      </c>
      <c r="CJ644" s="4">
        <v>115</v>
      </c>
      <c r="CK644" s="4">
        <v>187.2</v>
      </c>
      <c r="CN644" s="4">
        <v>39.799999999999997</v>
      </c>
      <c r="CO644" s="4">
        <v>117</v>
      </c>
      <c r="CP644" s="4">
        <v>33.299999999999997</v>
      </c>
      <c r="CQ644" s="4">
        <v>73.099999999999994</v>
      </c>
      <c r="CR644" s="4">
        <v>17.899999999999999</v>
      </c>
      <c r="CW644" s="4">
        <v>65.400000000000006</v>
      </c>
      <c r="CX644" s="4">
        <v>533</v>
      </c>
      <c r="CY644" s="4">
        <v>17.2</v>
      </c>
      <c r="CZ644" s="4">
        <v>163</v>
      </c>
      <c r="DA644" s="4">
        <v>9.9</v>
      </c>
      <c r="DM644" s="4">
        <v>2.57</v>
      </c>
      <c r="DN644" s="4">
        <v>727</v>
      </c>
      <c r="DO644" s="4">
        <v>31.2</v>
      </c>
      <c r="DP644" s="4">
        <v>56</v>
      </c>
      <c r="DQ644" s="4">
        <v>6.56</v>
      </c>
      <c r="DR644" s="4">
        <v>26.1</v>
      </c>
      <c r="DS644" s="4">
        <v>4.68</v>
      </c>
      <c r="DT644" s="4">
        <v>1.31</v>
      </c>
      <c r="DU644" s="4">
        <v>4.09</v>
      </c>
      <c r="DV644" s="4">
        <v>0.59</v>
      </c>
      <c r="DW644" s="4">
        <v>3.13</v>
      </c>
      <c r="DX644" s="4">
        <v>0.6</v>
      </c>
      <c r="DY644" s="4">
        <v>1.67</v>
      </c>
      <c r="DZ644" s="4">
        <v>0.25</v>
      </c>
      <c r="EA644" s="4">
        <v>1.51</v>
      </c>
      <c r="EB644" s="4">
        <v>0.22</v>
      </c>
      <c r="EC644" s="4">
        <v>3.87</v>
      </c>
      <c r="ED644" s="4">
        <v>0.72</v>
      </c>
      <c r="EM644" s="4">
        <v>14.5</v>
      </c>
      <c r="EO644" s="4">
        <v>6.35</v>
      </c>
      <c r="EP644" s="4">
        <v>1.1399999999999999</v>
      </c>
      <c r="FP644" s="1" t="s">
        <v>5069</v>
      </c>
    </row>
    <row r="645" spans="1:172" x14ac:dyDescent="0.35">
      <c r="A645" s="1" t="s">
        <v>5067</v>
      </c>
      <c r="E645" s="55">
        <v>42.541666999999997</v>
      </c>
      <c r="F645" s="55">
        <v>42.541666999999997</v>
      </c>
      <c r="G645" s="55">
        <v>122.86666700000001</v>
      </c>
      <c r="H645" s="55">
        <v>122.86666700000001</v>
      </c>
      <c r="L645" s="1" t="s">
        <v>5072</v>
      </c>
      <c r="Q645" s="54">
        <v>122.4</v>
      </c>
      <c r="AB645" s="50">
        <v>57.47</v>
      </c>
      <c r="AC645" s="50">
        <v>0.92</v>
      </c>
      <c r="AE645" s="50">
        <v>15.25</v>
      </c>
      <c r="AF645" s="1"/>
      <c r="AI645" s="4">
        <v>6.4785600000000008</v>
      </c>
      <c r="AJ645" s="4">
        <v>6.18</v>
      </c>
      <c r="AK645" s="4">
        <v>5.12</v>
      </c>
      <c r="AL645" s="4">
        <v>0.11</v>
      </c>
      <c r="AN645" s="4">
        <v>2.2799999999999998</v>
      </c>
      <c r="AO645" s="4">
        <v>3.51</v>
      </c>
      <c r="AP645" s="4">
        <v>0.23</v>
      </c>
      <c r="BF645" s="4">
        <v>1.45</v>
      </c>
      <c r="BU645" s="4">
        <v>1.44</v>
      </c>
      <c r="CH645" s="4">
        <v>16.2</v>
      </c>
      <c r="CJ645" s="4">
        <v>127</v>
      </c>
      <c r="CK645" s="4">
        <v>184.2</v>
      </c>
      <c r="CN645" s="4">
        <v>34.5</v>
      </c>
      <c r="CO645" s="4">
        <v>115</v>
      </c>
      <c r="CP645" s="4">
        <v>30.6</v>
      </c>
      <c r="CQ645" s="4">
        <v>76.099999999999994</v>
      </c>
      <c r="CR645" s="4">
        <v>18.5</v>
      </c>
      <c r="CW645" s="4">
        <v>56.7</v>
      </c>
      <c r="CX645" s="4">
        <v>503</v>
      </c>
      <c r="CY645" s="4">
        <v>17.5</v>
      </c>
      <c r="CZ645" s="4">
        <v>159</v>
      </c>
      <c r="DA645" s="4">
        <v>9.36</v>
      </c>
      <c r="DM645" s="4">
        <v>1.18</v>
      </c>
      <c r="DN645" s="4">
        <v>690</v>
      </c>
      <c r="DO645" s="4">
        <v>27.3</v>
      </c>
      <c r="DP645" s="4">
        <v>50.8</v>
      </c>
      <c r="DQ645" s="4">
        <v>5.87</v>
      </c>
      <c r="DR645" s="4">
        <v>23.6</v>
      </c>
      <c r="DS645" s="4">
        <v>4.41</v>
      </c>
      <c r="DT645" s="4">
        <v>1.29</v>
      </c>
      <c r="DU645" s="4">
        <v>3.94</v>
      </c>
      <c r="DV645" s="4">
        <v>0.57999999999999996</v>
      </c>
      <c r="DW645" s="4">
        <v>3.11</v>
      </c>
      <c r="DX645" s="4">
        <v>0.61</v>
      </c>
      <c r="DY645" s="4">
        <v>1.67</v>
      </c>
      <c r="DZ645" s="4">
        <v>0.25</v>
      </c>
      <c r="EA645" s="4">
        <v>1.54</v>
      </c>
      <c r="EB645" s="4">
        <v>0.23</v>
      </c>
      <c r="EC645" s="4">
        <v>3.76</v>
      </c>
      <c r="ED645" s="4">
        <v>0.68</v>
      </c>
      <c r="EM645" s="4">
        <v>12</v>
      </c>
      <c r="EO645" s="4">
        <v>5.9</v>
      </c>
      <c r="EP645" s="4">
        <v>1.0900000000000001</v>
      </c>
      <c r="FP645" s="1" t="s">
        <v>5069</v>
      </c>
    </row>
    <row r="646" spans="1:172" x14ac:dyDescent="0.35">
      <c r="A646" s="1" t="s">
        <v>5067</v>
      </c>
      <c r="E646" s="55">
        <v>42.541666999999997</v>
      </c>
      <c r="F646" s="55">
        <v>42.541666999999997</v>
      </c>
      <c r="G646" s="55">
        <v>122.86666700000001</v>
      </c>
      <c r="H646" s="55">
        <v>122.86666700000001</v>
      </c>
      <c r="L646" s="1" t="s">
        <v>5073</v>
      </c>
      <c r="Q646" s="54">
        <v>122.4</v>
      </c>
      <c r="AB646" s="50">
        <v>64.78</v>
      </c>
      <c r="AC646" s="50">
        <v>0.47</v>
      </c>
      <c r="AE646" s="50">
        <v>14.79</v>
      </c>
      <c r="AF646" s="1"/>
      <c r="AI646" s="4">
        <v>3.5722060000000004</v>
      </c>
      <c r="AJ646" s="4">
        <v>3.89</v>
      </c>
      <c r="AK646" s="4">
        <v>2.81</v>
      </c>
      <c r="AL646" s="4">
        <v>0.06</v>
      </c>
      <c r="AN646" s="4">
        <v>2.08</v>
      </c>
      <c r="AO646" s="4">
        <v>4.58</v>
      </c>
      <c r="AP646" s="4">
        <v>0.16</v>
      </c>
      <c r="BF646" s="4">
        <v>2.33</v>
      </c>
      <c r="BU646" s="4">
        <v>1.77</v>
      </c>
      <c r="CH646" s="4">
        <v>8.4600000000000009</v>
      </c>
      <c r="CJ646" s="4">
        <v>67.8</v>
      </c>
      <c r="CK646" s="4">
        <v>100.2</v>
      </c>
      <c r="CN646" s="4">
        <v>42.5</v>
      </c>
      <c r="CO646" s="4">
        <v>66.8</v>
      </c>
      <c r="CP646" s="4">
        <v>20.8</v>
      </c>
      <c r="CQ646" s="4">
        <v>54.1</v>
      </c>
      <c r="CR646" s="4">
        <v>18.100000000000001</v>
      </c>
      <c r="CW646" s="4">
        <v>120</v>
      </c>
      <c r="CX646" s="4">
        <v>548</v>
      </c>
      <c r="CY646" s="4">
        <v>12</v>
      </c>
      <c r="CZ646" s="4">
        <v>186</v>
      </c>
      <c r="DA646" s="4">
        <v>9.16</v>
      </c>
      <c r="DM646" s="4">
        <v>2.93</v>
      </c>
      <c r="DN646" s="4">
        <v>975</v>
      </c>
      <c r="DO646" s="4">
        <v>37.6</v>
      </c>
      <c r="DP646" s="4">
        <v>67.2</v>
      </c>
      <c r="DQ646" s="4">
        <v>6.78</v>
      </c>
      <c r="DR646" s="4">
        <v>24.6</v>
      </c>
      <c r="DS646" s="4">
        <v>3.91</v>
      </c>
      <c r="DT646" s="4">
        <v>1.01</v>
      </c>
      <c r="DU646" s="4">
        <v>3.18</v>
      </c>
      <c r="DV646" s="4">
        <v>0.43</v>
      </c>
      <c r="DW646" s="4">
        <v>2.2000000000000002</v>
      </c>
      <c r="DX646" s="4">
        <v>0.41</v>
      </c>
      <c r="DY646" s="4">
        <v>1.1200000000000001</v>
      </c>
      <c r="DZ646" s="4">
        <v>0.17</v>
      </c>
      <c r="EA646" s="4">
        <v>1.06</v>
      </c>
      <c r="EB646" s="4">
        <v>0.16</v>
      </c>
      <c r="EC646" s="4">
        <v>4.4400000000000004</v>
      </c>
      <c r="ED646" s="4">
        <v>0.76</v>
      </c>
      <c r="EM646" s="4">
        <v>20.100000000000001</v>
      </c>
      <c r="EO646" s="4">
        <v>9.86</v>
      </c>
      <c r="EP646" s="4">
        <v>1.9</v>
      </c>
      <c r="FP646" s="1" t="s">
        <v>5069</v>
      </c>
    </row>
    <row r="647" spans="1:172" x14ac:dyDescent="0.35">
      <c r="A647" s="1" t="s">
        <v>5067</v>
      </c>
      <c r="E647" s="55">
        <v>42.541666999999997</v>
      </c>
      <c r="F647" s="55">
        <v>42.541666999999997</v>
      </c>
      <c r="G647" s="55">
        <v>122.86666700000001</v>
      </c>
      <c r="H647" s="55">
        <v>122.86666700000001</v>
      </c>
      <c r="L647" s="1" t="s">
        <v>5074</v>
      </c>
      <c r="Q647" s="54">
        <v>122.4</v>
      </c>
      <c r="AB647" s="50">
        <v>65.14</v>
      </c>
      <c r="AC647" s="50">
        <v>0.47</v>
      </c>
      <c r="AE647" s="50">
        <v>14.82</v>
      </c>
      <c r="AF647" s="1"/>
      <c r="AI647" s="4">
        <v>3.446234</v>
      </c>
      <c r="AJ647" s="4">
        <v>3.5</v>
      </c>
      <c r="AK647" s="4">
        <v>2.36</v>
      </c>
      <c r="AL647" s="4">
        <v>0.05</v>
      </c>
      <c r="AN647" s="4">
        <v>3.61</v>
      </c>
      <c r="AO647" s="4">
        <v>3.64</v>
      </c>
      <c r="AP647" s="4">
        <v>0.16</v>
      </c>
      <c r="BF647" s="4">
        <v>2.02</v>
      </c>
      <c r="BU647" s="4">
        <v>1.77</v>
      </c>
      <c r="CH647" s="4">
        <v>8.42</v>
      </c>
      <c r="CJ647" s="4">
        <v>65.099999999999994</v>
      </c>
      <c r="CK647" s="4">
        <v>97.1</v>
      </c>
      <c r="CN647" s="4">
        <v>25.6</v>
      </c>
      <c r="CO647" s="4">
        <v>70.8</v>
      </c>
      <c r="CP647" s="4">
        <v>17.899999999999999</v>
      </c>
      <c r="CQ647" s="4">
        <v>55.3</v>
      </c>
      <c r="CR647" s="4">
        <v>18.100000000000001</v>
      </c>
      <c r="CW647" s="4">
        <v>102</v>
      </c>
      <c r="CX647" s="4">
        <v>501</v>
      </c>
      <c r="CY647" s="4">
        <v>12.5</v>
      </c>
      <c r="CZ647" s="4">
        <v>186</v>
      </c>
      <c r="DA647" s="4">
        <v>9.11</v>
      </c>
      <c r="DM647" s="4">
        <v>1.67</v>
      </c>
      <c r="DN647" s="4">
        <v>968</v>
      </c>
      <c r="DO647" s="4">
        <v>37.6</v>
      </c>
      <c r="DP647" s="4">
        <v>66.099999999999994</v>
      </c>
      <c r="DQ647" s="4">
        <v>6.82</v>
      </c>
      <c r="DR647" s="4">
        <v>24.8</v>
      </c>
      <c r="DS647" s="4">
        <v>3.95</v>
      </c>
      <c r="DT647" s="4">
        <v>1.01</v>
      </c>
      <c r="DU647" s="4">
        <v>3.26</v>
      </c>
      <c r="DV647" s="4">
        <v>0.44</v>
      </c>
      <c r="DW647" s="4">
        <v>2.2799999999999998</v>
      </c>
      <c r="DX647" s="4">
        <v>0.43</v>
      </c>
      <c r="DY647" s="4">
        <v>1.18</v>
      </c>
      <c r="DZ647" s="4">
        <v>0.18</v>
      </c>
      <c r="EA647" s="4">
        <v>1.1100000000000001</v>
      </c>
      <c r="EB647" s="4">
        <v>0.16</v>
      </c>
      <c r="EC647" s="4">
        <v>4.3600000000000003</v>
      </c>
      <c r="ED647" s="4">
        <v>0.71</v>
      </c>
      <c r="EM647" s="4">
        <v>19.3</v>
      </c>
      <c r="EO647" s="4">
        <v>9.7100000000000009</v>
      </c>
      <c r="EP647" s="4">
        <v>1.83</v>
      </c>
      <c r="FP647" s="1" t="s">
        <v>5069</v>
      </c>
    </row>
    <row r="648" spans="1:172" x14ac:dyDescent="0.35">
      <c r="A648" s="1" t="s">
        <v>5067</v>
      </c>
      <c r="E648" s="55">
        <v>42.541666999999997</v>
      </c>
      <c r="F648" s="55">
        <v>42.541666999999997</v>
      </c>
      <c r="G648" s="55">
        <v>122.86666700000001</v>
      </c>
      <c r="H648" s="55">
        <v>122.86666700000001</v>
      </c>
      <c r="L648" s="1" t="s">
        <v>5075</v>
      </c>
      <c r="Q648" s="54">
        <v>122.4</v>
      </c>
      <c r="AB648" s="50">
        <v>64.52</v>
      </c>
      <c r="AC648" s="50">
        <v>0.48</v>
      </c>
      <c r="AE648" s="50">
        <v>14.99</v>
      </c>
      <c r="AF648" s="1"/>
      <c r="AI648" s="4">
        <v>3.5542100000000003</v>
      </c>
      <c r="AJ648" s="4">
        <v>3.85</v>
      </c>
      <c r="AK648" s="4">
        <v>2.88</v>
      </c>
      <c r="AL648" s="4">
        <v>0.06</v>
      </c>
      <c r="AN648" s="4">
        <v>2.8</v>
      </c>
      <c r="AO648" s="4">
        <v>3.87</v>
      </c>
      <c r="AP648" s="4">
        <v>0.17</v>
      </c>
      <c r="BF648" s="4">
        <v>1.95</v>
      </c>
      <c r="BU648" s="4">
        <v>1.83</v>
      </c>
      <c r="CH648" s="4">
        <v>8.5399999999999991</v>
      </c>
      <c r="CJ648" s="4">
        <v>68.5</v>
      </c>
      <c r="CK648" s="4">
        <v>101.1</v>
      </c>
      <c r="CN648" s="4">
        <v>35.700000000000003</v>
      </c>
      <c r="CO648" s="4">
        <v>68</v>
      </c>
      <c r="CP648" s="4">
        <v>19.7</v>
      </c>
      <c r="CQ648" s="4">
        <v>55.5</v>
      </c>
      <c r="CR648" s="4">
        <v>18.3</v>
      </c>
      <c r="CW648" s="4">
        <v>85.2</v>
      </c>
      <c r="CX648" s="4">
        <v>546</v>
      </c>
      <c r="CY648" s="4">
        <v>12.5</v>
      </c>
      <c r="CZ648" s="4">
        <v>188</v>
      </c>
      <c r="DA648" s="4">
        <v>9.23</v>
      </c>
      <c r="DM648" s="4">
        <v>1.86</v>
      </c>
      <c r="DN648" s="4">
        <v>1007</v>
      </c>
      <c r="DO648" s="4">
        <v>39.6</v>
      </c>
      <c r="DP648" s="4">
        <v>67.900000000000006</v>
      </c>
      <c r="DQ648" s="4">
        <v>7.11</v>
      </c>
      <c r="DR648" s="4">
        <v>25.8</v>
      </c>
      <c r="DS648" s="4">
        <v>4.07</v>
      </c>
      <c r="DT648" s="4">
        <v>1.03</v>
      </c>
      <c r="DU648" s="4">
        <v>3.32</v>
      </c>
      <c r="DV648" s="4">
        <v>0.45</v>
      </c>
      <c r="DW648" s="4">
        <v>2.3199999999999998</v>
      </c>
      <c r="DX648" s="4">
        <v>0.43</v>
      </c>
      <c r="DY648" s="4">
        <v>1.1599999999999999</v>
      </c>
      <c r="DZ648" s="4">
        <v>0.18</v>
      </c>
      <c r="EA648" s="4">
        <v>1.1000000000000001</v>
      </c>
      <c r="EB648" s="4">
        <v>0.16</v>
      </c>
      <c r="EC648" s="4">
        <v>4.41</v>
      </c>
      <c r="ED648" s="4">
        <v>0.73</v>
      </c>
      <c r="EM648" s="4">
        <v>19.899999999999999</v>
      </c>
      <c r="EO648" s="4">
        <v>9.7899999999999991</v>
      </c>
      <c r="EP648" s="4">
        <v>1.82</v>
      </c>
      <c r="FP648" s="1" t="s">
        <v>5069</v>
      </c>
    </row>
    <row r="649" spans="1:172" x14ac:dyDescent="0.35">
      <c r="A649" s="1" t="s">
        <v>5067</v>
      </c>
      <c r="E649" s="55">
        <v>42.541666999999997</v>
      </c>
      <c r="F649" s="55">
        <v>42.541666999999997</v>
      </c>
      <c r="G649" s="55">
        <v>122.86666700000001</v>
      </c>
      <c r="H649" s="55">
        <v>122.86666700000001</v>
      </c>
      <c r="L649" s="1" t="s">
        <v>5076</v>
      </c>
      <c r="Q649" s="54">
        <v>122.4</v>
      </c>
      <c r="AB649" s="50">
        <v>64.72</v>
      </c>
      <c r="AC649" s="50">
        <v>0.49</v>
      </c>
      <c r="AE649" s="50">
        <v>14.8</v>
      </c>
      <c r="AF649" s="1"/>
      <c r="AI649" s="4">
        <v>3.5812040000000001</v>
      </c>
      <c r="AJ649" s="4">
        <v>3.79</v>
      </c>
      <c r="AK649" s="4">
        <v>2.82</v>
      </c>
      <c r="AL649" s="4">
        <v>0.06</v>
      </c>
      <c r="AN649" s="4">
        <v>2.37</v>
      </c>
      <c r="AO649" s="4">
        <v>4.3600000000000003</v>
      </c>
      <c r="AP649" s="4">
        <v>0.16</v>
      </c>
      <c r="BF649" s="4">
        <v>2.04</v>
      </c>
      <c r="BU649" s="4">
        <v>1.79</v>
      </c>
      <c r="CH649" s="4">
        <v>8.61</v>
      </c>
      <c r="CJ649" s="4">
        <v>68.5</v>
      </c>
      <c r="CK649" s="4">
        <v>102.6</v>
      </c>
      <c r="CN649" s="4">
        <v>37.4</v>
      </c>
      <c r="CO649" s="4">
        <v>69</v>
      </c>
      <c r="CP649" s="4">
        <v>21.2</v>
      </c>
      <c r="CQ649" s="4">
        <v>54.8</v>
      </c>
      <c r="CR649" s="4">
        <v>18.399999999999999</v>
      </c>
      <c r="CW649" s="4">
        <v>130</v>
      </c>
      <c r="CX649" s="4">
        <v>546</v>
      </c>
      <c r="CY649" s="4">
        <v>12.3</v>
      </c>
      <c r="CZ649" s="4">
        <v>189</v>
      </c>
      <c r="DA649" s="4">
        <v>9.3000000000000007</v>
      </c>
      <c r="DM649" s="4">
        <v>2.66</v>
      </c>
      <c r="DN649" s="4">
        <v>988</v>
      </c>
      <c r="DO649" s="4">
        <v>38.4</v>
      </c>
      <c r="DP649" s="4">
        <v>68.3</v>
      </c>
      <c r="DQ649" s="4">
        <v>6.89</v>
      </c>
      <c r="DR649" s="4">
        <v>24.9</v>
      </c>
      <c r="DS649" s="4">
        <v>3.96</v>
      </c>
      <c r="DT649" s="4">
        <v>1.02</v>
      </c>
      <c r="DU649" s="4">
        <v>3.25</v>
      </c>
      <c r="DV649" s="4">
        <v>0.43</v>
      </c>
      <c r="DW649" s="4">
        <v>2.2599999999999998</v>
      </c>
      <c r="DX649" s="4">
        <v>0.41</v>
      </c>
      <c r="DY649" s="4">
        <v>1.1499999999999999</v>
      </c>
      <c r="DZ649" s="4">
        <v>0.18</v>
      </c>
      <c r="EA649" s="4">
        <v>1.05</v>
      </c>
      <c r="EB649" s="4">
        <v>0.16</v>
      </c>
      <c r="EC649" s="4">
        <v>4.47</v>
      </c>
      <c r="ED649" s="4">
        <v>0.76</v>
      </c>
      <c r="EM649" s="4">
        <v>20</v>
      </c>
      <c r="EO649" s="4">
        <v>9.94</v>
      </c>
      <c r="EP649" s="4">
        <v>2.0099999999999998</v>
      </c>
      <c r="FP649" s="1" t="s">
        <v>5069</v>
      </c>
    </row>
    <row r="650" spans="1:172" x14ac:dyDescent="0.35">
      <c r="A650" s="1" t="s">
        <v>5067</v>
      </c>
      <c r="E650" s="55">
        <v>42.541666999999997</v>
      </c>
      <c r="F650" s="55">
        <v>42.541666999999997</v>
      </c>
      <c r="G650" s="55">
        <v>122.86666700000001</v>
      </c>
      <c r="H650" s="55">
        <v>122.86666700000001</v>
      </c>
      <c r="L650" s="1" t="s">
        <v>5077</v>
      </c>
      <c r="Q650" s="54">
        <v>122.4</v>
      </c>
      <c r="AB650" s="50">
        <v>64.86</v>
      </c>
      <c r="AC650" s="50">
        <v>0.48</v>
      </c>
      <c r="AE650" s="50">
        <v>14.84</v>
      </c>
      <c r="AF650" s="1"/>
      <c r="AI650" s="4">
        <v>3.4912239999999999</v>
      </c>
      <c r="AJ650" s="4">
        <v>3.79</v>
      </c>
      <c r="AK650" s="4">
        <v>2.79</v>
      </c>
      <c r="AL650" s="4">
        <v>0.06</v>
      </c>
      <c r="AN650" s="4">
        <v>2.61</v>
      </c>
      <c r="AO650" s="4">
        <v>4.18</v>
      </c>
      <c r="AP650" s="4">
        <v>0.16</v>
      </c>
      <c r="BF650" s="4">
        <v>1.9</v>
      </c>
      <c r="BU650" s="4">
        <v>1.84</v>
      </c>
      <c r="CH650" s="4">
        <v>9.18</v>
      </c>
      <c r="CJ650" s="4">
        <v>69</v>
      </c>
      <c r="CK650" s="4">
        <v>101.4</v>
      </c>
      <c r="CN650" s="4">
        <v>44.4</v>
      </c>
      <c r="CO650" s="4">
        <v>53.2</v>
      </c>
      <c r="CP650" s="4">
        <v>21.1</v>
      </c>
      <c r="CQ650" s="4">
        <v>55.8</v>
      </c>
      <c r="CR650" s="4">
        <v>18.3</v>
      </c>
      <c r="CW650" s="4">
        <v>116</v>
      </c>
      <c r="CX650" s="4">
        <v>541</v>
      </c>
      <c r="CY650" s="4">
        <v>12.1</v>
      </c>
      <c r="CZ650" s="4">
        <v>189</v>
      </c>
      <c r="DA650" s="4">
        <v>9.2100000000000009</v>
      </c>
      <c r="DM650" s="4">
        <v>2.46</v>
      </c>
      <c r="DN650" s="4">
        <v>969</v>
      </c>
      <c r="DO650" s="4">
        <v>37.5</v>
      </c>
      <c r="DP650" s="4">
        <v>66.8</v>
      </c>
      <c r="DQ650" s="4">
        <v>6.71</v>
      </c>
      <c r="DR650" s="4">
        <v>24.2</v>
      </c>
      <c r="DS650" s="4">
        <v>3.86</v>
      </c>
      <c r="DT650" s="4">
        <v>0.99</v>
      </c>
      <c r="DU650" s="4">
        <v>3.17</v>
      </c>
      <c r="DV650" s="4">
        <v>0.42</v>
      </c>
      <c r="DW650" s="4">
        <v>2.1800000000000002</v>
      </c>
      <c r="DX650" s="4">
        <v>0.41</v>
      </c>
      <c r="DY650" s="4">
        <v>1.1100000000000001</v>
      </c>
      <c r="DZ650" s="4">
        <v>0.17</v>
      </c>
      <c r="EA650" s="4">
        <v>1.03</v>
      </c>
      <c r="EB650" s="4">
        <v>0.15</v>
      </c>
      <c r="EC650" s="4">
        <v>4.29</v>
      </c>
      <c r="ED650" s="4">
        <v>0.72</v>
      </c>
      <c r="EM650" s="4">
        <v>19</v>
      </c>
      <c r="EO650" s="4">
        <v>9.41</v>
      </c>
      <c r="EP650" s="4">
        <v>1.87</v>
      </c>
      <c r="FP650" s="1" t="s">
        <v>5069</v>
      </c>
    </row>
    <row r="651" spans="1:172" x14ac:dyDescent="0.35">
      <c r="A651" s="1" t="s">
        <v>5067</v>
      </c>
      <c r="E651" s="55">
        <v>42.541666999999997</v>
      </c>
      <c r="F651" s="55">
        <v>42.541666999999997</v>
      </c>
      <c r="G651" s="55">
        <v>122.86666700000001</v>
      </c>
      <c r="H651" s="55">
        <v>122.86666700000001</v>
      </c>
      <c r="L651" s="1" t="s">
        <v>5078</v>
      </c>
      <c r="Q651" s="54">
        <v>122.4</v>
      </c>
      <c r="AB651" s="50">
        <v>65.069999999999993</v>
      </c>
      <c r="AC651" s="50">
        <v>0.48</v>
      </c>
      <c r="AE651" s="50">
        <v>14.99</v>
      </c>
      <c r="AF651" s="1"/>
      <c r="AI651" s="4">
        <v>3.4822260000000003</v>
      </c>
      <c r="AJ651" s="4">
        <v>3.52</v>
      </c>
      <c r="AK651" s="4">
        <v>2.3199999999999998</v>
      </c>
      <c r="AL651" s="4">
        <v>0.06</v>
      </c>
      <c r="AN651" s="4">
        <v>3.57</v>
      </c>
      <c r="AO651" s="4">
        <v>3.77</v>
      </c>
      <c r="AP651" s="4">
        <v>0.16</v>
      </c>
      <c r="BF651" s="4">
        <v>1.73</v>
      </c>
      <c r="BU651" s="4">
        <v>1.9</v>
      </c>
      <c r="CH651" s="4">
        <v>9.25</v>
      </c>
      <c r="CJ651" s="4">
        <v>70</v>
      </c>
      <c r="CK651" s="4">
        <v>101.2</v>
      </c>
      <c r="CN651" s="4">
        <v>25.9</v>
      </c>
      <c r="CO651" s="4">
        <v>55.9</v>
      </c>
      <c r="CP651" s="4">
        <v>28.9</v>
      </c>
      <c r="CQ651" s="4">
        <v>62</v>
      </c>
      <c r="CR651" s="4">
        <v>18.600000000000001</v>
      </c>
      <c r="CW651" s="4">
        <v>99.5</v>
      </c>
      <c r="CX651" s="4">
        <v>530</v>
      </c>
      <c r="CY651" s="4">
        <v>12.7</v>
      </c>
      <c r="CZ651" s="4">
        <v>193</v>
      </c>
      <c r="DA651" s="4">
        <v>9.34</v>
      </c>
      <c r="DM651" s="4">
        <v>2.84</v>
      </c>
      <c r="DN651" s="4">
        <v>1001</v>
      </c>
      <c r="DO651" s="4">
        <v>38.799999999999997</v>
      </c>
      <c r="DP651" s="4">
        <v>67.8</v>
      </c>
      <c r="DQ651" s="4">
        <v>6.97</v>
      </c>
      <c r="DR651" s="4">
        <v>25.4</v>
      </c>
      <c r="DS651" s="4">
        <v>4.0599999999999996</v>
      </c>
      <c r="DT651" s="4">
        <v>1.05</v>
      </c>
      <c r="DU651" s="4">
        <v>3.39</v>
      </c>
      <c r="DV651" s="4">
        <v>0.44</v>
      </c>
      <c r="DW651" s="4">
        <v>2.3199999999999998</v>
      </c>
      <c r="DX651" s="4">
        <v>0.44</v>
      </c>
      <c r="DY651" s="4">
        <v>1.19</v>
      </c>
      <c r="DZ651" s="4">
        <v>0.18</v>
      </c>
      <c r="EA651" s="4">
        <v>1.07</v>
      </c>
      <c r="EB651" s="4">
        <v>0.16</v>
      </c>
      <c r="EC651" s="4">
        <v>4.41</v>
      </c>
      <c r="ED651" s="4">
        <v>0.72</v>
      </c>
      <c r="EM651" s="4">
        <v>19.3</v>
      </c>
      <c r="EO651" s="4">
        <v>9.65</v>
      </c>
      <c r="EP651" s="4">
        <v>1.82</v>
      </c>
      <c r="FP651" s="1" t="s">
        <v>5069</v>
      </c>
    </row>
    <row r="652" spans="1:172" x14ac:dyDescent="0.35">
      <c r="A652" s="1" t="s">
        <v>5067</v>
      </c>
      <c r="E652" s="55">
        <v>42.541666999999997</v>
      </c>
      <c r="F652" s="55">
        <v>42.541666999999997</v>
      </c>
      <c r="G652" s="55">
        <v>122.86666700000001</v>
      </c>
      <c r="H652" s="55">
        <v>122.86666700000001</v>
      </c>
      <c r="L652" s="1" t="s">
        <v>5079</v>
      </c>
      <c r="Q652" s="54">
        <v>122.4</v>
      </c>
      <c r="AB652" s="50">
        <v>64.87</v>
      </c>
      <c r="AC652" s="50">
        <v>0.48</v>
      </c>
      <c r="AE652" s="50">
        <v>14.91</v>
      </c>
      <c r="AF652" s="1"/>
      <c r="AI652" s="4">
        <v>3.5902020000000006</v>
      </c>
      <c r="AJ652" s="4">
        <v>3.8</v>
      </c>
      <c r="AK652" s="4">
        <v>2.85</v>
      </c>
      <c r="AL652" s="4">
        <v>0.06</v>
      </c>
      <c r="AN652" s="4">
        <v>2.66</v>
      </c>
      <c r="AO652" s="4">
        <v>4.22</v>
      </c>
      <c r="AP652" s="4">
        <v>0.16</v>
      </c>
      <c r="BF652" s="4">
        <v>1.81</v>
      </c>
      <c r="BU652" s="4">
        <v>1.86</v>
      </c>
      <c r="CH652" s="4">
        <v>9.17</v>
      </c>
      <c r="CJ652" s="4">
        <v>69.099999999999994</v>
      </c>
      <c r="CK652" s="4">
        <v>109.3</v>
      </c>
      <c r="CN652" s="4">
        <v>49.7</v>
      </c>
      <c r="CO652" s="4">
        <v>57.4</v>
      </c>
      <c r="CP652" s="4">
        <v>22.3</v>
      </c>
      <c r="CQ652" s="4">
        <v>55.9</v>
      </c>
      <c r="CR652" s="4">
        <v>18.3</v>
      </c>
      <c r="CW652" s="4">
        <v>126</v>
      </c>
      <c r="CX652" s="4">
        <v>537</v>
      </c>
      <c r="CY652" s="4">
        <v>12.1</v>
      </c>
      <c r="CZ652" s="4">
        <v>189</v>
      </c>
      <c r="DA652" s="4">
        <v>9.25</v>
      </c>
      <c r="DM652" s="4">
        <v>2.4300000000000002</v>
      </c>
      <c r="DN652" s="4">
        <v>961</v>
      </c>
      <c r="DO652" s="4">
        <v>37.5</v>
      </c>
      <c r="DP652" s="4">
        <v>67.3</v>
      </c>
      <c r="DQ652" s="4">
        <v>6.71</v>
      </c>
      <c r="DR652" s="4">
        <v>24.3</v>
      </c>
      <c r="DS652" s="4">
        <v>3.83</v>
      </c>
      <c r="DT652" s="4">
        <v>0.99</v>
      </c>
      <c r="DU652" s="4">
        <v>3.18</v>
      </c>
      <c r="DV652" s="4">
        <v>0.42</v>
      </c>
      <c r="DW652" s="4">
        <v>2.2000000000000002</v>
      </c>
      <c r="DX652" s="4">
        <v>0.41</v>
      </c>
      <c r="DY652" s="4">
        <v>1.1399999999999999</v>
      </c>
      <c r="DZ652" s="4">
        <v>0.17</v>
      </c>
      <c r="EA652" s="4">
        <v>1.04</v>
      </c>
      <c r="EB652" s="4">
        <v>0.15</v>
      </c>
      <c r="EC652" s="4">
        <v>4.37</v>
      </c>
      <c r="ED652" s="4">
        <v>0.74</v>
      </c>
      <c r="EM652" s="4">
        <v>19.100000000000001</v>
      </c>
      <c r="EO652" s="4">
        <v>9.57</v>
      </c>
      <c r="EP652" s="4">
        <v>1.82</v>
      </c>
      <c r="FP652" s="1" t="s">
        <v>5069</v>
      </c>
    </row>
    <row r="653" spans="1:172" x14ac:dyDescent="0.35">
      <c r="A653" s="1" t="s">
        <v>5067</v>
      </c>
      <c r="E653" s="55">
        <v>42.541666999999997</v>
      </c>
      <c r="F653" s="55">
        <v>42.541666999999997</v>
      </c>
      <c r="G653" s="55">
        <v>122.86666700000001</v>
      </c>
      <c r="H653" s="55">
        <v>122.86666700000001</v>
      </c>
      <c r="L653" s="1" t="s">
        <v>5080</v>
      </c>
      <c r="Q653" s="54">
        <v>122.4</v>
      </c>
      <c r="AB653" s="50">
        <v>64.540000000000006</v>
      </c>
      <c r="AC653" s="50">
        <v>0.48</v>
      </c>
      <c r="AE653" s="50">
        <v>15.05</v>
      </c>
      <c r="AF653" s="1"/>
      <c r="AI653" s="4">
        <v>3.6171959999999999</v>
      </c>
      <c r="AJ653" s="4">
        <v>3.81</v>
      </c>
      <c r="AK653" s="4">
        <v>2.92</v>
      </c>
      <c r="AL653" s="4">
        <v>7.0000000000000007E-2</v>
      </c>
      <c r="AN653" s="4">
        <v>2.94</v>
      </c>
      <c r="AO653" s="4">
        <v>3.87</v>
      </c>
      <c r="AP653" s="4">
        <v>0.16</v>
      </c>
      <c r="BF653" s="4">
        <v>1.69</v>
      </c>
      <c r="BU653" s="4">
        <v>1.91</v>
      </c>
      <c r="CH653" s="4">
        <v>9.42</v>
      </c>
      <c r="CJ653" s="4">
        <v>72.599999999999994</v>
      </c>
      <c r="CK653" s="4">
        <v>107</v>
      </c>
      <c r="CN653" s="4">
        <v>47.5</v>
      </c>
      <c r="CO653" s="4">
        <v>56</v>
      </c>
      <c r="CP653" s="4">
        <v>18.7</v>
      </c>
      <c r="CQ653" s="4">
        <v>58.3</v>
      </c>
      <c r="CR653" s="4">
        <v>18.7</v>
      </c>
      <c r="CW653" s="4">
        <v>104</v>
      </c>
      <c r="CX653" s="4">
        <v>545</v>
      </c>
      <c r="CY653" s="4">
        <v>13</v>
      </c>
      <c r="CZ653" s="4">
        <v>192</v>
      </c>
      <c r="DA653" s="4">
        <v>9.34</v>
      </c>
      <c r="DM653" s="4">
        <v>2.0499999999999998</v>
      </c>
      <c r="DN653" s="4">
        <v>973</v>
      </c>
      <c r="DO653" s="4">
        <v>43.5</v>
      </c>
      <c r="DP653" s="4">
        <v>71.3</v>
      </c>
      <c r="DQ653" s="4">
        <v>7.76</v>
      </c>
      <c r="DR653" s="4">
        <v>27.9</v>
      </c>
      <c r="DS653" s="4">
        <v>4.37</v>
      </c>
      <c r="DT653" s="4">
        <v>1.05</v>
      </c>
      <c r="DU653" s="4">
        <v>3.53</v>
      </c>
      <c r="DV653" s="4">
        <v>0.46</v>
      </c>
      <c r="DW653" s="4">
        <v>2.42</v>
      </c>
      <c r="DX653" s="4">
        <v>0.45</v>
      </c>
      <c r="DY653" s="4">
        <v>1.2</v>
      </c>
      <c r="DZ653" s="4">
        <v>0.18</v>
      </c>
      <c r="EA653" s="4">
        <v>1.08</v>
      </c>
      <c r="EB653" s="4">
        <v>0.16</v>
      </c>
      <c r="EC653" s="4">
        <v>4.3499999999999996</v>
      </c>
      <c r="ED653" s="4">
        <v>0.73</v>
      </c>
      <c r="EM653" s="4">
        <v>19.5</v>
      </c>
      <c r="EO653" s="4">
        <v>9.4700000000000006</v>
      </c>
      <c r="EP653" s="4">
        <v>1.76</v>
      </c>
      <c r="FP653" s="1" t="s">
        <v>5069</v>
      </c>
    </row>
    <row r="654" spans="1:172" x14ac:dyDescent="0.35">
      <c r="A654" s="1" t="s">
        <v>5067</v>
      </c>
      <c r="E654" s="55">
        <v>42.541666999999997</v>
      </c>
      <c r="F654" s="55">
        <v>42.541666999999997</v>
      </c>
      <c r="G654" s="55">
        <v>122.86666700000001</v>
      </c>
      <c r="H654" s="55">
        <v>122.86666700000001</v>
      </c>
      <c r="L654" s="1" t="s">
        <v>5081</v>
      </c>
      <c r="Q654" s="54">
        <v>122.4</v>
      </c>
      <c r="AB654" s="50">
        <v>61.98</v>
      </c>
      <c r="AC654" s="50">
        <v>0.7</v>
      </c>
      <c r="AE654" s="50">
        <v>15.32</v>
      </c>
      <c r="AF654" s="1"/>
      <c r="AI654" s="4">
        <v>4.8859139999999996</v>
      </c>
      <c r="AJ654" s="4">
        <v>3.89</v>
      </c>
      <c r="AK654" s="4">
        <v>2.1800000000000002</v>
      </c>
      <c r="AL654" s="4">
        <v>0.04</v>
      </c>
      <c r="AN654" s="4">
        <v>3.87</v>
      </c>
      <c r="AO654" s="4">
        <v>3.18</v>
      </c>
      <c r="AP654" s="4">
        <v>0.26</v>
      </c>
      <c r="BF654" s="4">
        <v>2.76</v>
      </c>
      <c r="BU654" s="4">
        <v>1.91</v>
      </c>
      <c r="CH654" s="4">
        <v>11.6</v>
      </c>
      <c r="CJ654" s="4">
        <v>76.7</v>
      </c>
      <c r="CK654" s="4">
        <v>54.2</v>
      </c>
      <c r="CN654" s="4">
        <v>27.9</v>
      </c>
      <c r="CO654" s="4">
        <v>39.299999999999997</v>
      </c>
      <c r="CP654" s="4">
        <v>31.7</v>
      </c>
      <c r="CQ654" s="4">
        <v>52.7</v>
      </c>
      <c r="CR654" s="4">
        <v>18.2</v>
      </c>
      <c r="CW654" s="4">
        <v>75.3</v>
      </c>
      <c r="CX654" s="4">
        <v>582</v>
      </c>
      <c r="CY654" s="4">
        <v>15.1</v>
      </c>
      <c r="CZ654" s="4">
        <v>186</v>
      </c>
      <c r="DA654" s="4">
        <v>9.74</v>
      </c>
      <c r="DM654" s="4">
        <v>0.49</v>
      </c>
      <c r="DN654" s="4">
        <v>1028</v>
      </c>
      <c r="DO654" s="4">
        <v>37.700000000000003</v>
      </c>
      <c r="DP654" s="4">
        <v>64.8</v>
      </c>
      <c r="DQ654" s="4">
        <v>8.23</v>
      </c>
      <c r="DR654" s="4">
        <v>32.1</v>
      </c>
      <c r="DS654" s="4">
        <v>5.59</v>
      </c>
      <c r="DT654" s="4">
        <v>1.36</v>
      </c>
      <c r="DU654" s="4">
        <v>4.37</v>
      </c>
      <c r="DV654" s="4">
        <v>0.56000000000000005</v>
      </c>
      <c r="DW654" s="4">
        <v>2.89</v>
      </c>
      <c r="DX654" s="4">
        <v>0.53</v>
      </c>
      <c r="DY654" s="4">
        <v>1.38</v>
      </c>
      <c r="DZ654" s="4">
        <v>0.2</v>
      </c>
      <c r="EA654" s="4">
        <v>1.2</v>
      </c>
      <c r="EB654" s="4">
        <v>0.17</v>
      </c>
      <c r="EC654" s="4">
        <v>4.3099999999999996</v>
      </c>
      <c r="ED654" s="4">
        <v>0.69</v>
      </c>
      <c r="EM654" s="4">
        <v>20.2</v>
      </c>
      <c r="EO654" s="4">
        <v>8.5</v>
      </c>
      <c r="EP654" s="4">
        <v>1.29</v>
      </c>
      <c r="FP654" s="1" t="s">
        <v>5069</v>
      </c>
    </row>
    <row r="655" spans="1:172" x14ac:dyDescent="0.35">
      <c r="A655" s="1" t="s">
        <v>5067</v>
      </c>
      <c r="E655" s="55">
        <v>42.541666999999997</v>
      </c>
      <c r="F655" s="55">
        <v>42.541666999999997</v>
      </c>
      <c r="G655" s="55">
        <v>122.86666700000001</v>
      </c>
      <c r="H655" s="55">
        <v>122.86666700000001</v>
      </c>
      <c r="L655" s="1" t="s">
        <v>5082</v>
      </c>
      <c r="Q655" s="54">
        <v>122.4</v>
      </c>
      <c r="AB655" s="50">
        <v>60.83</v>
      </c>
      <c r="AC655" s="50">
        <v>0.76</v>
      </c>
      <c r="AE655" s="50">
        <v>16.420000000000002</v>
      </c>
      <c r="AF655" s="1"/>
      <c r="AI655" s="4">
        <v>4.157076</v>
      </c>
      <c r="AJ655" s="4">
        <v>4.75</v>
      </c>
      <c r="AK655" s="4">
        <v>2.39</v>
      </c>
      <c r="AL655" s="4">
        <v>0.06</v>
      </c>
      <c r="AN655" s="4">
        <v>3.48</v>
      </c>
      <c r="AO655" s="4">
        <v>3.88</v>
      </c>
      <c r="AP655" s="4">
        <v>0.28999999999999998</v>
      </c>
      <c r="BF655" s="4">
        <v>2.11</v>
      </c>
      <c r="BU655" s="4">
        <v>1.9</v>
      </c>
      <c r="CH655" s="4">
        <v>12.4</v>
      </c>
      <c r="CJ655" s="4">
        <v>97.4</v>
      </c>
      <c r="CK655" s="4">
        <v>54.5</v>
      </c>
      <c r="CN655" s="4">
        <v>29.4</v>
      </c>
      <c r="CO655" s="4">
        <v>34.9</v>
      </c>
      <c r="CP655" s="4">
        <v>23.9</v>
      </c>
      <c r="CQ655" s="4">
        <v>63.9</v>
      </c>
      <c r="CR655" s="4">
        <v>19.5</v>
      </c>
      <c r="CW655" s="4">
        <v>108</v>
      </c>
      <c r="CX655" s="4">
        <v>675</v>
      </c>
      <c r="CY655" s="4">
        <v>16</v>
      </c>
      <c r="CZ655" s="4">
        <v>205</v>
      </c>
      <c r="DA655" s="4">
        <v>10.4</v>
      </c>
      <c r="DM655" s="4">
        <v>3.65</v>
      </c>
      <c r="DN655" s="4">
        <v>1012</v>
      </c>
      <c r="DO655" s="4">
        <v>39.700000000000003</v>
      </c>
      <c r="DP655" s="4">
        <v>74.3</v>
      </c>
      <c r="DQ655" s="4">
        <v>8.1199999999999992</v>
      </c>
      <c r="DR655" s="4">
        <v>31.5</v>
      </c>
      <c r="DS655" s="4">
        <v>5.43</v>
      </c>
      <c r="DT655" s="4">
        <v>1.48</v>
      </c>
      <c r="DU655" s="4">
        <v>4.43</v>
      </c>
      <c r="DV655" s="4">
        <v>0.57999999999999996</v>
      </c>
      <c r="DW655" s="4">
        <v>3</v>
      </c>
      <c r="DX655" s="4">
        <v>0.56000000000000005</v>
      </c>
      <c r="DY655" s="4">
        <v>1.47</v>
      </c>
      <c r="DZ655" s="4">
        <v>0.21</v>
      </c>
      <c r="EA655" s="4">
        <v>1.27</v>
      </c>
      <c r="EB655" s="4">
        <v>0.18</v>
      </c>
      <c r="EC655" s="4">
        <v>4.7300000000000004</v>
      </c>
      <c r="ED655" s="4">
        <v>0.77</v>
      </c>
      <c r="EM655" s="4">
        <v>17.100000000000001</v>
      </c>
      <c r="EO655" s="4">
        <v>9.4</v>
      </c>
      <c r="EP655" s="4">
        <v>1.84</v>
      </c>
      <c r="FP655" s="1" t="s">
        <v>5069</v>
      </c>
    </row>
    <row r="656" spans="1:172" x14ac:dyDescent="0.35">
      <c r="A656" s="1" t="s">
        <v>5067</v>
      </c>
      <c r="E656" s="55">
        <v>42.541666999999997</v>
      </c>
      <c r="F656" s="55">
        <v>42.541666999999997</v>
      </c>
      <c r="G656" s="55">
        <v>122.86666700000001</v>
      </c>
      <c r="H656" s="55">
        <v>122.86666700000001</v>
      </c>
      <c r="L656" s="1" t="s">
        <v>5083</v>
      </c>
      <c r="Q656" s="54">
        <v>122.4</v>
      </c>
      <c r="AB656" s="50">
        <v>60.51</v>
      </c>
      <c r="AC656" s="50">
        <v>0.74</v>
      </c>
      <c r="AE656" s="50">
        <v>16.14</v>
      </c>
      <c r="AF656" s="1"/>
      <c r="AI656" s="4">
        <v>4.6339700000000006</v>
      </c>
      <c r="AJ656" s="4">
        <v>4.5199999999999996</v>
      </c>
      <c r="AK656" s="4">
        <v>2.34</v>
      </c>
      <c r="AL656" s="4">
        <v>0.06</v>
      </c>
      <c r="AN656" s="4">
        <v>3.73</v>
      </c>
      <c r="AO656" s="4">
        <v>3.83</v>
      </c>
      <c r="AP656" s="4">
        <v>0.28000000000000003</v>
      </c>
      <c r="BF656" s="4">
        <v>2.2000000000000002</v>
      </c>
      <c r="BU656" s="4">
        <v>1.83</v>
      </c>
      <c r="CH656" s="4">
        <v>11.9</v>
      </c>
      <c r="CJ656" s="4">
        <v>93.4</v>
      </c>
      <c r="CK656" s="4">
        <v>56</v>
      </c>
      <c r="CN656" s="4">
        <v>29.1</v>
      </c>
      <c r="CO656" s="4">
        <v>41.4</v>
      </c>
      <c r="CP656" s="4">
        <v>22.3</v>
      </c>
      <c r="CQ656" s="4">
        <v>63.2</v>
      </c>
      <c r="CR656" s="4">
        <v>19.3</v>
      </c>
      <c r="CW656" s="4">
        <v>122</v>
      </c>
      <c r="CX656" s="4">
        <v>652</v>
      </c>
      <c r="CY656" s="4">
        <v>16.399999999999999</v>
      </c>
      <c r="CZ656" s="4">
        <v>201</v>
      </c>
      <c r="DA656" s="4">
        <v>10.199999999999999</v>
      </c>
      <c r="DM656" s="4">
        <v>4.37</v>
      </c>
      <c r="DN656" s="4">
        <v>997</v>
      </c>
      <c r="DO656" s="4">
        <v>41.4</v>
      </c>
      <c r="DP656" s="4">
        <v>73.400000000000006</v>
      </c>
      <c r="DQ656" s="4">
        <v>8.6300000000000008</v>
      </c>
      <c r="DR656" s="4">
        <v>33.799999999999997</v>
      </c>
      <c r="DS656" s="4">
        <v>5.8</v>
      </c>
      <c r="DT656" s="4">
        <v>1.49</v>
      </c>
      <c r="DU656" s="4">
        <v>4.74</v>
      </c>
      <c r="DV656" s="4">
        <v>0.61</v>
      </c>
      <c r="DW656" s="4">
        <v>3.14</v>
      </c>
      <c r="DX656" s="4">
        <v>0.56999999999999995</v>
      </c>
      <c r="DY656" s="4">
        <v>1.51</v>
      </c>
      <c r="DZ656" s="4">
        <v>0.22</v>
      </c>
      <c r="EA656" s="4">
        <v>1.27</v>
      </c>
      <c r="EB656" s="4">
        <v>0.19</v>
      </c>
      <c r="EC656" s="4">
        <v>4.6500000000000004</v>
      </c>
      <c r="ED656" s="4">
        <v>0.75</v>
      </c>
      <c r="EM656" s="4">
        <v>17</v>
      </c>
      <c r="EO656" s="4">
        <v>9.1300000000000008</v>
      </c>
      <c r="EP656" s="4">
        <v>1.86</v>
      </c>
      <c r="FP656" s="1" t="s">
        <v>5069</v>
      </c>
    </row>
    <row r="657" spans="1:172" x14ac:dyDescent="0.35">
      <c r="A657" s="1" t="s">
        <v>5067</v>
      </c>
      <c r="E657" s="55">
        <v>42.541666999999997</v>
      </c>
      <c r="F657" s="55">
        <v>42.541666999999997</v>
      </c>
      <c r="G657" s="55">
        <v>122.86666700000001</v>
      </c>
      <c r="H657" s="55">
        <v>122.86666700000001</v>
      </c>
      <c r="L657" s="1" t="s">
        <v>5084</v>
      </c>
      <c r="Q657" s="54">
        <v>122.4</v>
      </c>
      <c r="AB657" s="50">
        <v>59.98</v>
      </c>
      <c r="AC657" s="50">
        <v>0.76</v>
      </c>
      <c r="AE657" s="50">
        <v>16.25</v>
      </c>
      <c r="AF657" s="1"/>
      <c r="AI657" s="4">
        <v>4.8319260000000002</v>
      </c>
      <c r="AJ657" s="4">
        <v>5.07</v>
      </c>
      <c r="AK657" s="4">
        <v>3.38</v>
      </c>
      <c r="AL657" s="4">
        <v>0.09</v>
      </c>
      <c r="AN657" s="4">
        <v>2.93</v>
      </c>
      <c r="AO657" s="4">
        <v>3.95</v>
      </c>
      <c r="AP657" s="4">
        <v>0.28999999999999998</v>
      </c>
      <c r="BF657" s="4">
        <v>1.45</v>
      </c>
      <c r="BU657" s="4">
        <v>1.91</v>
      </c>
      <c r="CH657" s="4">
        <v>12.2</v>
      </c>
      <c r="CJ657" s="4">
        <v>101</v>
      </c>
      <c r="CK657" s="4">
        <v>55.6</v>
      </c>
      <c r="CN657" s="4">
        <v>39</v>
      </c>
      <c r="CO657" s="4">
        <v>41.9</v>
      </c>
      <c r="CP657" s="4">
        <v>25</v>
      </c>
      <c r="CQ657" s="4">
        <v>65.7</v>
      </c>
      <c r="CR657" s="4">
        <v>19.8</v>
      </c>
      <c r="CW657" s="4">
        <v>78.2</v>
      </c>
      <c r="CX657" s="4">
        <v>700</v>
      </c>
      <c r="CY657" s="4">
        <v>17.7</v>
      </c>
      <c r="CZ657" s="4">
        <v>205</v>
      </c>
      <c r="DA657" s="4">
        <v>10.5</v>
      </c>
      <c r="DM657" s="4">
        <v>3.82</v>
      </c>
      <c r="DN657" s="4">
        <v>1082</v>
      </c>
      <c r="DO657" s="4">
        <v>42.7</v>
      </c>
      <c r="DP657" s="4">
        <v>81</v>
      </c>
      <c r="DQ657" s="4">
        <v>8.69</v>
      </c>
      <c r="DR657" s="4">
        <v>33.5</v>
      </c>
      <c r="DS657" s="4">
        <v>5.8</v>
      </c>
      <c r="DT657" s="4">
        <v>1.49</v>
      </c>
      <c r="DU657" s="4">
        <v>4.8099999999999996</v>
      </c>
      <c r="DV657" s="4">
        <v>0.62</v>
      </c>
      <c r="DW657" s="4">
        <v>3.27</v>
      </c>
      <c r="DX657" s="4">
        <v>0.61</v>
      </c>
      <c r="DY657" s="4">
        <v>1.62</v>
      </c>
      <c r="DZ657" s="4">
        <v>0.24</v>
      </c>
      <c r="EA657" s="4">
        <v>1.42</v>
      </c>
      <c r="EB657" s="4">
        <v>0.21</v>
      </c>
      <c r="EC657" s="4">
        <v>4.7699999999999996</v>
      </c>
      <c r="ED657" s="4">
        <v>0.79</v>
      </c>
      <c r="EM657" s="4">
        <v>18.2</v>
      </c>
      <c r="EO657" s="4">
        <v>9.77</v>
      </c>
      <c r="EP657" s="4">
        <v>2.0299999999999998</v>
      </c>
      <c r="FP657" s="1" t="s">
        <v>5069</v>
      </c>
    </row>
    <row r="658" spans="1:172" x14ac:dyDescent="0.35">
      <c r="A658" s="1" t="s">
        <v>5067</v>
      </c>
      <c r="E658" s="55">
        <v>42.541666999999997</v>
      </c>
      <c r="F658" s="55">
        <v>42.541666999999997</v>
      </c>
      <c r="G658" s="55">
        <v>122.86666700000001</v>
      </c>
      <c r="H658" s="55">
        <v>122.86666700000001</v>
      </c>
      <c r="L658" s="1" t="s">
        <v>5085</v>
      </c>
      <c r="Q658" s="54">
        <v>122.4</v>
      </c>
      <c r="AB658" s="50">
        <v>60.24</v>
      </c>
      <c r="AC658" s="50">
        <v>0.76</v>
      </c>
      <c r="AE658" s="50">
        <v>16.12</v>
      </c>
      <c r="AF658" s="1"/>
      <c r="AI658" s="4">
        <v>4.7779379999999998</v>
      </c>
      <c r="AJ658" s="4">
        <v>5.05</v>
      </c>
      <c r="AK658" s="4">
        <v>3.31</v>
      </c>
      <c r="AL658" s="4">
        <v>0.09</v>
      </c>
      <c r="AN658" s="4">
        <v>2.67</v>
      </c>
      <c r="AO658" s="4">
        <v>4.04</v>
      </c>
      <c r="AP658" s="4">
        <v>0.28999999999999998</v>
      </c>
      <c r="BF658" s="4">
        <v>1.66</v>
      </c>
      <c r="BU658" s="4">
        <v>1.98</v>
      </c>
      <c r="CH658" s="4">
        <v>12.2</v>
      </c>
      <c r="CJ658" s="4">
        <v>100</v>
      </c>
      <c r="CK658" s="4">
        <v>60.7</v>
      </c>
      <c r="CN658" s="4">
        <v>41.8</v>
      </c>
      <c r="CO658" s="4">
        <v>42.3</v>
      </c>
      <c r="CP658" s="4">
        <v>24.9</v>
      </c>
      <c r="CQ658" s="4">
        <v>65.599999999999994</v>
      </c>
      <c r="CR658" s="4">
        <v>19.600000000000001</v>
      </c>
      <c r="CW658" s="4">
        <v>110</v>
      </c>
      <c r="CX658" s="4">
        <v>692</v>
      </c>
      <c r="CY658" s="4">
        <v>17.600000000000001</v>
      </c>
      <c r="CZ658" s="4">
        <v>204</v>
      </c>
      <c r="DA658" s="4">
        <v>10.3</v>
      </c>
      <c r="DM658" s="4">
        <v>3.4</v>
      </c>
      <c r="DN658" s="4">
        <v>1066</v>
      </c>
      <c r="DO658" s="4">
        <v>43.2</v>
      </c>
      <c r="DP658" s="4">
        <v>77</v>
      </c>
      <c r="DQ658" s="4">
        <v>8.6</v>
      </c>
      <c r="DR658" s="4">
        <v>33.5</v>
      </c>
      <c r="DS658" s="4">
        <v>5.72</v>
      </c>
      <c r="DT658" s="4">
        <v>1.48</v>
      </c>
      <c r="DU658" s="4">
        <v>4.76</v>
      </c>
      <c r="DV658" s="4">
        <v>0.62</v>
      </c>
      <c r="DW658" s="4">
        <v>3.25</v>
      </c>
      <c r="DX658" s="4">
        <v>0.59</v>
      </c>
      <c r="DY658" s="4">
        <v>1.6</v>
      </c>
      <c r="DZ658" s="4">
        <v>0.23</v>
      </c>
      <c r="EA658" s="4">
        <v>1.39</v>
      </c>
      <c r="EB658" s="4">
        <v>0.21</v>
      </c>
      <c r="EC658" s="4">
        <v>4.72</v>
      </c>
      <c r="ED658" s="4">
        <v>0.79</v>
      </c>
      <c r="EM658" s="4">
        <v>17.7</v>
      </c>
      <c r="EO658" s="4">
        <v>9.3000000000000007</v>
      </c>
      <c r="EP658" s="4">
        <v>2</v>
      </c>
      <c r="FP658" s="1" t="s">
        <v>5069</v>
      </c>
    </row>
    <row r="659" spans="1:172" x14ac:dyDescent="0.35">
      <c r="A659" s="1" t="s">
        <v>5067</v>
      </c>
      <c r="E659" s="55">
        <v>42.541666999999997</v>
      </c>
      <c r="F659" s="55">
        <v>42.541666999999997</v>
      </c>
      <c r="G659" s="55">
        <v>122.86666700000001</v>
      </c>
      <c r="H659" s="55">
        <v>122.86666700000001</v>
      </c>
      <c r="L659" s="1" t="s">
        <v>5086</v>
      </c>
      <c r="Q659" s="54">
        <v>122.4</v>
      </c>
      <c r="AB659" s="50">
        <v>60.78</v>
      </c>
      <c r="AC659" s="50">
        <v>0.74</v>
      </c>
      <c r="AE659" s="50">
        <v>16.34</v>
      </c>
      <c r="AF659" s="1"/>
      <c r="AI659" s="4">
        <v>4.5349919999999999</v>
      </c>
      <c r="AJ659" s="4">
        <v>4.78</v>
      </c>
      <c r="AK659" s="4">
        <v>2.57</v>
      </c>
      <c r="AL659" s="4">
        <v>0.1</v>
      </c>
      <c r="AN659" s="4">
        <v>3.41</v>
      </c>
      <c r="AO659" s="4">
        <v>3.93</v>
      </c>
      <c r="AP659" s="4">
        <v>0.28999999999999998</v>
      </c>
      <c r="BF659" s="4">
        <v>1.57</v>
      </c>
      <c r="BU659" s="4">
        <v>1.89</v>
      </c>
      <c r="CH659" s="4">
        <v>12</v>
      </c>
      <c r="CJ659" s="4">
        <v>96.4</v>
      </c>
      <c r="CK659" s="4">
        <v>56.4</v>
      </c>
      <c r="CN659" s="4">
        <v>31.1</v>
      </c>
      <c r="CO659" s="4">
        <v>37.9</v>
      </c>
      <c r="CP659" s="4">
        <v>23.2</v>
      </c>
      <c r="CQ659" s="4">
        <v>66.900000000000006</v>
      </c>
      <c r="CR659" s="4">
        <v>19.399999999999999</v>
      </c>
      <c r="CW659" s="4">
        <v>99.1</v>
      </c>
      <c r="CX659" s="4">
        <v>670</v>
      </c>
      <c r="CY659" s="4">
        <v>16.7</v>
      </c>
      <c r="CZ659" s="4">
        <v>203</v>
      </c>
      <c r="DA659" s="4">
        <v>10.3</v>
      </c>
      <c r="DM659" s="4">
        <v>3.73</v>
      </c>
      <c r="DN659" s="4">
        <v>1026</v>
      </c>
      <c r="DO659" s="4">
        <v>40.200000000000003</v>
      </c>
      <c r="DP659" s="4">
        <v>75.8</v>
      </c>
      <c r="DQ659" s="4">
        <v>8.25</v>
      </c>
      <c r="DR659" s="4">
        <v>31.9</v>
      </c>
      <c r="DS659" s="4">
        <v>5.51</v>
      </c>
      <c r="DT659" s="4">
        <v>1.47</v>
      </c>
      <c r="DU659" s="4">
        <v>4.5599999999999996</v>
      </c>
      <c r="DV659" s="4">
        <v>0.59</v>
      </c>
      <c r="DW659" s="4">
        <v>3.09</v>
      </c>
      <c r="DX659" s="4">
        <v>0.57999999999999996</v>
      </c>
      <c r="DY659" s="4">
        <v>1.53</v>
      </c>
      <c r="DZ659" s="4">
        <v>0.22</v>
      </c>
      <c r="EA659" s="4">
        <v>1.35</v>
      </c>
      <c r="EB659" s="4">
        <v>0.2</v>
      </c>
      <c r="EC659" s="4">
        <v>4.74</v>
      </c>
      <c r="ED659" s="4">
        <v>0.77</v>
      </c>
      <c r="EM659" s="4">
        <v>17.399999999999999</v>
      </c>
      <c r="EO659" s="4">
        <v>9.42</v>
      </c>
      <c r="EP659" s="4">
        <v>1.99</v>
      </c>
      <c r="FP659" s="1" t="s">
        <v>5069</v>
      </c>
    </row>
    <row r="660" spans="1:172" x14ac:dyDescent="0.35">
      <c r="A660" s="1" t="s">
        <v>5067</v>
      </c>
      <c r="E660" s="55">
        <v>42.541666999999997</v>
      </c>
      <c r="F660" s="55">
        <v>42.541666999999997</v>
      </c>
      <c r="G660" s="55">
        <v>122.86666700000001</v>
      </c>
      <c r="H660" s="55">
        <v>122.86666700000001</v>
      </c>
      <c r="L660" s="1" t="s">
        <v>5087</v>
      </c>
      <c r="Q660" s="54">
        <v>122.4</v>
      </c>
      <c r="AB660" s="50">
        <v>60.34</v>
      </c>
      <c r="AC660" s="50">
        <v>0.75</v>
      </c>
      <c r="AE660" s="50">
        <v>16.350000000000001</v>
      </c>
      <c r="AF660" s="1"/>
      <c r="AI660" s="4">
        <v>4.3010440000000001</v>
      </c>
      <c r="AJ660" s="4">
        <v>4.62</v>
      </c>
      <c r="AK660" s="4">
        <v>2.48</v>
      </c>
      <c r="AL660" s="4">
        <v>0.05</v>
      </c>
      <c r="AN660" s="4">
        <v>3.29</v>
      </c>
      <c r="AO660" s="4">
        <v>3.82</v>
      </c>
      <c r="AP660" s="4">
        <v>0.28999999999999998</v>
      </c>
      <c r="BF660" s="4">
        <v>2.75</v>
      </c>
      <c r="BU660" s="4">
        <v>1.81</v>
      </c>
      <c r="CH660" s="4">
        <v>12.6</v>
      </c>
      <c r="CJ660" s="4">
        <v>96.8</v>
      </c>
      <c r="CK660" s="4">
        <v>60.9</v>
      </c>
      <c r="CN660" s="4">
        <v>27.6</v>
      </c>
      <c r="CO660" s="4">
        <v>40.6</v>
      </c>
      <c r="CP660" s="4">
        <v>25.7</v>
      </c>
      <c r="CQ660" s="4">
        <v>61.5</v>
      </c>
      <c r="CR660" s="4">
        <v>20</v>
      </c>
      <c r="CW660" s="4">
        <v>94.7</v>
      </c>
      <c r="CX660" s="4">
        <v>677</v>
      </c>
      <c r="CY660" s="4">
        <v>16.899999999999999</v>
      </c>
      <c r="CZ660" s="4">
        <v>209</v>
      </c>
      <c r="DA660" s="4">
        <v>10.6</v>
      </c>
      <c r="DM660" s="4">
        <v>2.54</v>
      </c>
      <c r="DN660" s="4">
        <v>1006</v>
      </c>
      <c r="DO660" s="4">
        <v>40.4</v>
      </c>
      <c r="DP660" s="4">
        <v>75.3</v>
      </c>
      <c r="DQ660" s="4">
        <v>8.31</v>
      </c>
      <c r="DR660" s="4">
        <v>32.4</v>
      </c>
      <c r="DS660" s="4">
        <v>5.55</v>
      </c>
      <c r="DT660" s="4">
        <v>1.47</v>
      </c>
      <c r="DU660" s="4">
        <v>4.5199999999999996</v>
      </c>
      <c r="DV660" s="4">
        <v>0.59</v>
      </c>
      <c r="DW660" s="4">
        <v>3.08</v>
      </c>
      <c r="DX660" s="4">
        <v>0.56999999999999995</v>
      </c>
      <c r="DY660" s="4">
        <v>1.47</v>
      </c>
      <c r="DZ660" s="4">
        <v>0.21</v>
      </c>
      <c r="EA660" s="4">
        <v>1.23</v>
      </c>
      <c r="EB660" s="4">
        <v>0.18</v>
      </c>
      <c r="EC660" s="4">
        <v>4.74</v>
      </c>
      <c r="ED660" s="4">
        <v>0.77</v>
      </c>
      <c r="EM660" s="4">
        <v>17</v>
      </c>
      <c r="EO660" s="4">
        <v>9.2200000000000006</v>
      </c>
      <c r="EP660" s="4">
        <v>1.66</v>
      </c>
      <c r="FP660" s="1" t="s">
        <v>5069</v>
      </c>
    </row>
    <row r="661" spans="1:172" x14ac:dyDescent="0.35">
      <c r="A661" s="1" t="s">
        <v>5067</v>
      </c>
      <c r="E661" s="55">
        <v>42.541666999999997</v>
      </c>
      <c r="F661" s="55">
        <v>42.541666999999997</v>
      </c>
      <c r="G661" s="55">
        <v>122.86666700000001</v>
      </c>
      <c r="H661" s="55">
        <v>122.86666700000001</v>
      </c>
      <c r="L661" s="1" t="s">
        <v>5088</v>
      </c>
      <c r="Q661" s="54">
        <v>122.4</v>
      </c>
      <c r="AB661" s="50">
        <v>60.33</v>
      </c>
      <c r="AC661" s="50">
        <v>0.75</v>
      </c>
      <c r="AE661" s="50">
        <v>16.47</v>
      </c>
      <c r="AF661" s="1"/>
      <c r="AI661" s="4">
        <v>4.2740499999999999</v>
      </c>
      <c r="AJ661" s="4">
        <v>4.58</v>
      </c>
      <c r="AK661" s="4">
        <v>2.39</v>
      </c>
      <c r="AL661" s="4">
        <v>7.0000000000000007E-2</v>
      </c>
      <c r="AN661" s="4">
        <v>3.3</v>
      </c>
      <c r="AO661" s="4">
        <v>3.83</v>
      </c>
      <c r="AP661" s="4">
        <v>0.28999999999999998</v>
      </c>
      <c r="BF661" s="4">
        <v>2.78</v>
      </c>
      <c r="BU661" s="4">
        <v>1.91</v>
      </c>
      <c r="CH661" s="4">
        <v>12.2</v>
      </c>
      <c r="CJ661" s="4">
        <v>95.5</v>
      </c>
      <c r="CK661" s="4">
        <v>55</v>
      </c>
      <c r="CN661" s="4">
        <v>25.4</v>
      </c>
      <c r="CO661" s="4">
        <v>33.6</v>
      </c>
      <c r="CP661" s="4">
        <v>27.1</v>
      </c>
      <c r="CQ661" s="4">
        <v>66.599999999999994</v>
      </c>
      <c r="CR661" s="4">
        <v>19.600000000000001</v>
      </c>
      <c r="CW661" s="4">
        <v>93.2</v>
      </c>
      <c r="CX661" s="4">
        <v>659</v>
      </c>
      <c r="CY661" s="4">
        <v>15.6</v>
      </c>
      <c r="CZ661" s="4">
        <v>205</v>
      </c>
      <c r="DA661" s="4">
        <v>10.4</v>
      </c>
      <c r="DM661" s="4">
        <v>2.48</v>
      </c>
      <c r="DN661" s="4">
        <v>999</v>
      </c>
      <c r="DO661" s="4">
        <v>37.6</v>
      </c>
      <c r="DP661" s="4">
        <v>68.7</v>
      </c>
      <c r="DQ661" s="4">
        <v>7.85</v>
      </c>
      <c r="DR661" s="4">
        <v>30.6</v>
      </c>
      <c r="DS661" s="4">
        <v>5.29</v>
      </c>
      <c r="DT661" s="4">
        <v>1.45</v>
      </c>
      <c r="DU661" s="4">
        <v>4.29</v>
      </c>
      <c r="DV661" s="4">
        <v>0.56000000000000005</v>
      </c>
      <c r="DW661" s="4">
        <v>2.88</v>
      </c>
      <c r="DX661" s="4">
        <v>0.53</v>
      </c>
      <c r="DY661" s="4">
        <v>1.38</v>
      </c>
      <c r="DZ661" s="4">
        <v>0.2</v>
      </c>
      <c r="EA661" s="4">
        <v>1.17</v>
      </c>
      <c r="EB661" s="4">
        <v>0.17</v>
      </c>
      <c r="EC661" s="4">
        <v>4.68</v>
      </c>
      <c r="ED661" s="4">
        <v>0.76</v>
      </c>
      <c r="EM661" s="4">
        <v>16.7</v>
      </c>
      <c r="EO661" s="4">
        <v>9.2200000000000006</v>
      </c>
      <c r="EP661" s="4">
        <v>1.59</v>
      </c>
      <c r="FP661" s="1" t="s">
        <v>5069</v>
      </c>
    </row>
    <row r="662" spans="1:172" x14ac:dyDescent="0.35">
      <c r="A662" s="1" t="s">
        <v>5067</v>
      </c>
      <c r="E662" s="55">
        <v>42.541666999999997</v>
      </c>
      <c r="F662" s="55">
        <v>42.541666999999997</v>
      </c>
      <c r="G662" s="55">
        <v>122.86666700000001</v>
      </c>
      <c r="H662" s="55">
        <v>122.86666700000001</v>
      </c>
      <c r="L662" s="1" t="s">
        <v>5089</v>
      </c>
      <c r="Q662" s="54">
        <v>122.4</v>
      </c>
      <c r="AB662" s="50">
        <v>71.73</v>
      </c>
      <c r="AC662" s="50">
        <v>0.23</v>
      </c>
      <c r="AE662" s="50">
        <v>13.86</v>
      </c>
      <c r="AF662" s="1"/>
      <c r="AI662" s="4">
        <v>1.691624</v>
      </c>
      <c r="AJ662" s="4">
        <v>1.43</v>
      </c>
      <c r="AK662" s="4">
        <v>0.71</v>
      </c>
      <c r="AL662" s="4">
        <v>0.02</v>
      </c>
      <c r="AN662" s="4">
        <v>4.59</v>
      </c>
      <c r="AO662" s="4">
        <v>3.59</v>
      </c>
      <c r="AP662" s="4">
        <v>0.08</v>
      </c>
      <c r="BF662" s="4">
        <v>1.75</v>
      </c>
      <c r="BU662" s="4">
        <v>2.4700000000000002</v>
      </c>
      <c r="CH662" s="4">
        <v>3.04</v>
      </c>
      <c r="CJ662" s="4">
        <v>21.7</v>
      </c>
      <c r="CK662" s="4">
        <v>13.8</v>
      </c>
      <c r="CN662" s="4">
        <v>35.799999999999997</v>
      </c>
      <c r="CO662" s="4">
        <v>10.1</v>
      </c>
      <c r="CP662" s="4">
        <v>7.41</v>
      </c>
      <c r="CQ662" s="4">
        <v>37.5</v>
      </c>
      <c r="CR662" s="4">
        <v>17.2</v>
      </c>
      <c r="CW662" s="4">
        <v>147</v>
      </c>
      <c r="CX662" s="4">
        <v>254</v>
      </c>
      <c r="CY662" s="4">
        <v>11.9</v>
      </c>
      <c r="CZ662" s="4">
        <v>170</v>
      </c>
      <c r="DA662" s="4">
        <v>12.4</v>
      </c>
      <c r="DM662" s="4">
        <v>3.3</v>
      </c>
      <c r="DN662" s="4">
        <v>757</v>
      </c>
      <c r="DO662" s="4">
        <v>37.6</v>
      </c>
      <c r="DP662" s="4">
        <v>63.8</v>
      </c>
      <c r="DQ662" s="4">
        <v>6.08</v>
      </c>
      <c r="DR662" s="4">
        <v>20.399999999999999</v>
      </c>
      <c r="DS662" s="4">
        <v>3.05</v>
      </c>
      <c r="DT662" s="4">
        <v>0.59</v>
      </c>
      <c r="DU662" s="4">
        <v>2.41</v>
      </c>
      <c r="DV662" s="4">
        <v>0.34</v>
      </c>
      <c r="DW662" s="4">
        <v>1.79</v>
      </c>
      <c r="DX662" s="4">
        <v>0.35</v>
      </c>
      <c r="DY662" s="4">
        <v>0.96</v>
      </c>
      <c r="DZ662" s="4">
        <v>0.16</v>
      </c>
      <c r="EA662" s="4">
        <v>0.99</v>
      </c>
      <c r="EB662" s="4">
        <v>0.16</v>
      </c>
      <c r="EC662" s="4">
        <v>3.98</v>
      </c>
      <c r="ED662" s="4">
        <v>1.25</v>
      </c>
      <c r="EM662" s="4">
        <v>24.2</v>
      </c>
      <c r="EO662" s="4">
        <v>13.7</v>
      </c>
      <c r="EP662" s="4">
        <v>2.29</v>
      </c>
      <c r="FP662" s="1" t="s">
        <v>5069</v>
      </c>
    </row>
    <row r="663" spans="1:172" x14ac:dyDescent="0.35">
      <c r="A663" s="1" t="s">
        <v>5067</v>
      </c>
      <c r="E663" s="55">
        <v>42.541666999999997</v>
      </c>
      <c r="F663" s="55">
        <v>42.541666999999997</v>
      </c>
      <c r="G663" s="55">
        <v>122.86666700000001</v>
      </c>
      <c r="H663" s="55">
        <v>122.86666700000001</v>
      </c>
      <c r="L663" s="1" t="s">
        <v>5090</v>
      </c>
      <c r="Q663" s="54">
        <v>122.4</v>
      </c>
      <c r="AB663" s="50">
        <v>73.25</v>
      </c>
      <c r="AC663" s="50">
        <v>0.22</v>
      </c>
      <c r="AE663" s="50">
        <v>13.32</v>
      </c>
      <c r="AF663" s="1"/>
      <c r="AI663" s="4">
        <v>1.5746500000000001</v>
      </c>
      <c r="AJ663" s="4">
        <v>1.41</v>
      </c>
      <c r="AK663" s="4">
        <v>0.61</v>
      </c>
      <c r="AL663" s="4">
        <v>0.02</v>
      </c>
      <c r="AN663" s="4">
        <v>4.3</v>
      </c>
      <c r="AO663" s="4">
        <v>3.59</v>
      </c>
      <c r="AP663" s="4">
        <v>0.08</v>
      </c>
      <c r="BF663" s="4">
        <v>1.06</v>
      </c>
      <c r="BU663" s="4">
        <v>2.42</v>
      </c>
      <c r="CH663" s="4">
        <v>2.81</v>
      </c>
      <c r="CJ663" s="4">
        <v>19.899999999999999</v>
      </c>
      <c r="CK663" s="4">
        <v>16.100000000000001</v>
      </c>
      <c r="CN663" s="4">
        <v>50.8</v>
      </c>
      <c r="CO663" s="4">
        <v>10.8</v>
      </c>
      <c r="CP663" s="4">
        <v>5.88</v>
      </c>
      <c r="CQ663" s="4">
        <v>38.700000000000003</v>
      </c>
      <c r="CR663" s="4">
        <v>15.8</v>
      </c>
      <c r="CW663" s="4">
        <v>136</v>
      </c>
      <c r="CX663" s="4">
        <v>243</v>
      </c>
      <c r="CY663" s="4">
        <v>12.3</v>
      </c>
      <c r="CZ663" s="4">
        <v>147</v>
      </c>
      <c r="DA663" s="4">
        <v>11.5</v>
      </c>
      <c r="DM663" s="4">
        <v>3.41</v>
      </c>
      <c r="DN663" s="4">
        <v>719</v>
      </c>
      <c r="DO663" s="4">
        <v>37.1</v>
      </c>
      <c r="DP663" s="4">
        <v>57.7</v>
      </c>
      <c r="DQ663" s="4">
        <v>6.2</v>
      </c>
      <c r="DR663" s="4">
        <v>21.4</v>
      </c>
      <c r="DS663" s="4">
        <v>3.26</v>
      </c>
      <c r="DT663" s="4">
        <v>0.66</v>
      </c>
      <c r="DU663" s="4">
        <v>2.5</v>
      </c>
      <c r="DV663" s="4">
        <v>0.36</v>
      </c>
      <c r="DW663" s="4">
        <v>1.89</v>
      </c>
      <c r="DX663" s="4">
        <v>0.38</v>
      </c>
      <c r="DY663" s="4">
        <v>1.05</v>
      </c>
      <c r="DZ663" s="4">
        <v>0.17</v>
      </c>
      <c r="EA663" s="4">
        <v>1.05</v>
      </c>
      <c r="EB663" s="4">
        <v>0.17</v>
      </c>
      <c r="EC663" s="4">
        <v>3.65</v>
      </c>
      <c r="ED663" s="4">
        <v>1.26</v>
      </c>
      <c r="EM663" s="4">
        <v>23.7</v>
      </c>
      <c r="EO663" s="4">
        <v>13.4</v>
      </c>
      <c r="EP663" s="4">
        <v>2.4900000000000002</v>
      </c>
      <c r="FP663" s="1" t="s">
        <v>5069</v>
      </c>
    </row>
    <row r="664" spans="1:172" x14ac:dyDescent="0.35">
      <c r="A664" s="1" t="s">
        <v>5067</v>
      </c>
      <c r="E664" s="55">
        <v>42.541666999999997</v>
      </c>
      <c r="F664" s="55">
        <v>42.541666999999997</v>
      </c>
      <c r="G664" s="55">
        <v>122.86666700000001</v>
      </c>
      <c r="H664" s="55">
        <v>122.86666700000001</v>
      </c>
      <c r="L664" s="1" t="s">
        <v>5091</v>
      </c>
      <c r="Q664" s="54">
        <v>122.4</v>
      </c>
      <c r="AB664" s="50">
        <v>70.7</v>
      </c>
      <c r="AC664" s="50">
        <v>0.22</v>
      </c>
      <c r="AE664" s="50">
        <v>13.45</v>
      </c>
      <c r="AF664" s="1"/>
      <c r="AI664" s="4">
        <v>1.5116640000000001</v>
      </c>
      <c r="AJ664" s="4">
        <v>1.38</v>
      </c>
      <c r="AK664" s="4">
        <v>0.51</v>
      </c>
      <c r="AL664" s="4">
        <v>0.05</v>
      </c>
      <c r="AN664" s="4">
        <v>4.0599999999999996</v>
      </c>
      <c r="AO664" s="4">
        <v>3.96</v>
      </c>
      <c r="AP664" s="4">
        <v>7.0000000000000007E-2</v>
      </c>
      <c r="BF664" s="4">
        <v>4.03</v>
      </c>
      <c r="BU664" s="4">
        <v>2.4</v>
      </c>
      <c r="CH664" s="4">
        <v>2.61</v>
      </c>
      <c r="CJ664" s="4">
        <v>18.899999999999999</v>
      </c>
      <c r="CK664" s="4">
        <v>11.1</v>
      </c>
      <c r="CN664" s="4">
        <v>42.6</v>
      </c>
      <c r="CO664" s="4">
        <v>6.91</v>
      </c>
      <c r="CP664" s="4">
        <v>5.34</v>
      </c>
      <c r="CQ664" s="4">
        <v>35.299999999999997</v>
      </c>
      <c r="CR664" s="4">
        <v>16.5</v>
      </c>
      <c r="CW664" s="4">
        <v>149</v>
      </c>
      <c r="CX664" s="4">
        <v>233</v>
      </c>
      <c r="CY664" s="4">
        <v>11.3</v>
      </c>
      <c r="CZ664" s="4">
        <v>161</v>
      </c>
      <c r="DA664" s="4">
        <v>12.3</v>
      </c>
      <c r="DM664" s="4">
        <v>4.93</v>
      </c>
      <c r="DN664" s="4">
        <v>683</v>
      </c>
      <c r="DO664" s="4">
        <v>38</v>
      </c>
      <c r="DP664" s="4">
        <v>64.900000000000006</v>
      </c>
      <c r="DQ664" s="4">
        <v>6.15</v>
      </c>
      <c r="DR664" s="4">
        <v>20.7</v>
      </c>
      <c r="DS664" s="4">
        <v>3.08</v>
      </c>
      <c r="DT664" s="4">
        <v>0.55000000000000004</v>
      </c>
      <c r="DU664" s="4">
        <v>2.39</v>
      </c>
      <c r="DV664" s="4">
        <v>0.34</v>
      </c>
      <c r="DW664" s="4">
        <v>1.76</v>
      </c>
      <c r="DX664" s="4">
        <v>0.35</v>
      </c>
      <c r="DY664" s="4">
        <v>0.95</v>
      </c>
      <c r="DZ664" s="4">
        <v>0.15</v>
      </c>
      <c r="EA664" s="4">
        <v>0.97</v>
      </c>
      <c r="EB664" s="4">
        <v>0.15</v>
      </c>
      <c r="EC664" s="4">
        <v>3.88</v>
      </c>
      <c r="ED664" s="4">
        <v>1.31</v>
      </c>
      <c r="EM664" s="4">
        <v>24.5</v>
      </c>
      <c r="EO664" s="4">
        <v>14.4</v>
      </c>
      <c r="EP664" s="4">
        <v>3.37</v>
      </c>
      <c r="FP664" s="1" t="s">
        <v>5069</v>
      </c>
    </row>
    <row r="665" spans="1:172" x14ac:dyDescent="0.35">
      <c r="A665" s="1" t="s">
        <v>5092</v>
      </c>
      <c r="C665" s="1" t="s">
        <v>5093</v>
      </c>
      <c r="D665" s="1" t="s">
        <v>4409</v>
      </c>
      <c r="E665" s="55">
        <v>40.683332999999998</v>
      </c>
      <c r="F665" s="55">
        <v>40.683332999999998</v>
      </c>
      <c r="G665" s="55">
        <v>120.608333</v>
      </c>
      <c r="H665" s="55">
        <v>120.608333</v>
      </c>
      <c r="L665" s="1" t="s">
        <v>5094</v>
      </c>
      <c r="Q665" s="54">
        <v>165</v>
      </c>
      <c r="AB665" s="50">
        <v>62.02</v>
      </c>
      <c r="AC665" s="50">
        <v>0.66</v>
      </c>
      <c r="AE665" s="50">
        <v>16.57</v>
      </c>
      <c r="AG665" s="4">
        <v>5.31</v>
      </c>
      <c r="AH665" s="4">
        <v>1.67</v>
      </c>
      <c r="AI665" s="4">
        <v>6.4479379999999997</v>
      </c>
      <c r="AJ665" s="4">
        <v>2.94</v>
      </c>
      <c r="AK665" s="4">
        <v>1.88</v>
      </c>
      <c r="AL665" s="4">
        <v>0.08</v>
      </c>
      <c r="AN665" s="4">
        <v>3.55</v>
      </c>
      <c r="AO665" s="4">
        <v>5.23</v>
      </c>
      <c r="AP665" s="4">
        <v>0.27</v>
      </c>
      <c r="BF665" s="4">
        <v>1.59</v>
      </c>
      <c r="CH665" s="4">
        <v>8.9700000000000006</v>
      </c>
      <c r="CJ665" s="4">
        <v>75.3</v>
      </c>
      <c r="CK665" s="4">
        <v>24.4</v>
      </c>
      <c r="CN665" s="4">
        <v>10.9</v>
      </c>
      <c r="CO665" s="4">
        <v>9.3699999999999992</v>
      </c>
      <c r="CP665" s="4">
        <v>15.6</v>
      </c>
      <c r="CQ665" s="4">
        <v>76.5</v>
      </c>
      <c r="CR665" s="4">
        <v>21.2</v>
      </c>
      <c r="CW665" s="4">
        <v>105</v>
      </c>
      <c r="CX665" s="4">
        <v>899</v>
      </c>
      <c r="CY665" s="4">
        <v>6.02</v>
      </c>
      <c r="CZ665" s="4">
        <v>190</v>
      </c>
      <c r="DA665" s="4">
        <v>10.199999999999999</v>
      </c>
      <c r="DM665" s="4">
        <v>1.33</v>
      </c>
      <c r="DN665" s="4">
        <v>1190</v>
      </c>
      <c r="DO665" s="4">
        <v>24.08</v>
      </c>
      <c r="DP665" s="4">
        <v>64.83</v>
      </c>
      <c r="DQ665" s="4">
        <v>7.89</v>
      </c>
      <c r="DR665" s="4">
        <v>31.12</v>
      </c>
      <c r="DS665" s="4">
        <v>5.68</v>
      </c>
      <c r="DT665" s="4">
        <v>1.62</v>
      </c>
      <c r="DU665" s="4">
        <v>4.83</v>
      </c>
      <c r="DV665" s="4">
        <v>0.55000000000000004</v>
      </c>
      <c r="DW665" s="4">
        <v>2.58</v>
      </c>
      <c r="DX665" s="4">
        <v>0.47</v>
      </c>
      <c r="DY665" s="4">
        <v>1.35</v>
      </c>
      <c r="DZ665" s="4">
        <v>0.2</v>
      </c>
      <c r="EA665" s="4">
        <v>1.32</v>
      </c>
      <c r="EB665" s="4">
        <v>0.17</v>
      </c>
      <c r="EC665" s="4">
        <v>6.02</v>
      </c>
      <c r="ED665" s="4">
        <v>1.06</v>
      </c>
      <c r="EM665" s="4">
        <v>14.3</v>
      </c>
      <c r="EO665" s="4">
        <v>10.5</v>
      </c>
      <c r="EP665" s="4">
        <v>1.63</v>
      </c>
      <c r="FP665" s="1" t="s">
        <v>5095</v>
      </c>
    </row>
    <row r="666" spans="1:172" x14ac:dyDescent="0.35">
      <c r="A666" s="1" t="s">
        <v>5092</v>
      </c>
      <c r="C666" s="1" t="s">
        <v>5093</v>
      </c>
      <c r="D666" s="1" t="s">
        <v>4409</v>
      </c>
      <c r="E666" s="55">
        <v>40.683332999999998</v>
      </c>
      <c r="F666" s="55">
        <v>40.683332999999998</v>
      </c>
      <c r="G666" s="55">
        <v>120.608333</v>
      </c>
      <c r="H666" s="55">
        <v>120.608333</v>
      </c>
      <c r="L666" s="1" t="s">
        <v>5096</v>
      </c>
      <c r="Q666" s="54">
        <v>165</v>
      </c>
      <c r="AB666" s="50">
        <v>62.22</v>
      </c>
      <c r="AC666" s="50">
        <v>0.67</v>
      </c>
      <c r="AE666" s="50">
        <v>16.170000000000002</v>
      </c>
      <c r="AG666" s="4">
        <v>5.26</v>
      </c>
      <c r="AH666" s="4">
        <v>1.17</v>
      </c>
      <c r="AI666" s="4">
        <v>5.9029480000000003</v>
      </c>
      <c r="AJ666" s="4">
        <v>2.3199999999999998</v>
      </c>
      <c r="AK666" s="4">
        <v>1.66</v>
      </c>
      <c r="AL666" s="4">
        <v>0.08</v>
      </c>
      <c r="AN666" s="4">
        <v>4.1900000000000004</v>
      </c>
      <c r="AO666" s="4">
        <v>5.19</v>
      </c>
      <c r="AP666" s="4">
        <v>0.27</v>
      </c>
      <c r="BF666" s="4">
        <v>2.06</v>
      </c>
      <c r="CH666" s="4">
        <v>8.66</v>
      </c>
      <c r="CJ666" s="4">
        <v>76.5</v>
      </c>
      <c r="CK666" s="4">
        <v>23.6</v>
      </c>
      <c r="CN666" s="4">
        <v>11.5</v>
      </c>
      <c r="CO666" s="4">
        <v>13</v>
      </c>
      <c r="CP666" s="4">
        <v>17.600000000000001</v>
      </c>
      <c r="CQ666" s="4">
        <v>133</v>
      </c>
      <c r="CR666" s="4">
        <v>21.1</v>
      </c>
      <c r="CW666" s="4">
        <v>128</v>
      </c>
      <c r="CX666" s="4">
        <v>863</v>
      </c>
      <c r="CY666" s="4">
        <v>6.3</v>
      </c>
      <c r="CZ666" s="4">
        <v>178</v>
      </c>
      <c r="DA666" s="4">
        <v>9.86</v>
      </c>
      <c r="DM666" s="4">
        <v>2.88</v>
      </c>
      <c r="DN666" s="4">
        <v>1195</v>
      </c>
      <c r="DO666" s="4">
        <v>34.65</v>
      </c>
      <c r="DP666" s="4">
        <v>83.28</v>
      </c>
      <c r="DQ666" s="4">
        <v>9.64</v>
      </c>
      <c r="DR666" s="4">
        <v>36.44</v>
      </c>
      <c r="DS666" s="4">
        <v>6.32</v>
      </c>
      <c r="DT666" s="4">
        <v>1.75</v>
      </c>
      <c r="DU666" s="4">
        <v>5.26</v>
      </c>
      <c r="DV666" s="4">
        <v>0.6</v>
      </c>
      <c r="DW666" s="4">
        <v>2.71</v>
      </c>
      <c r="DX666" s="4">
        <v>0.48</v>
      </c>
      <c r="DY666" s="4">
        <v>1.4</v>
      </c>
      <c r="DZ666" s="4">
        <v>0.2</v>
      </c>
      <c r="EA666" s="4">
        <v>1.36</v>
      </c>
      <c r="EB666" s="4">
        <v>0.19</v>
      </c>
      <c r="EC666" s="4">
        <v>6.48</v>
      </c>
      <c r="ED666" s="4">
        <v>0.9</v>
      </c>
      <c r="EM666" s="4">
        <v>29.3</v>
      </c>
      <c r="EO666" s="4">
        <v>9.94</v>
      </c>
      <c r="EP666" s="4">
        <v>1.21</v>
      </c>
      <c r="FP666" s="1" t="s">
        <v>5095</v>
      </c>
    </row>
    <row r="667" spans="1:172" x14ac:dyDescent="0.35">
      <c r="A667" s="1" t="s">
        <v>5092</v>
      </c>
      <c r="C667" s="1" t="s">
        <v>5093</v>
      </c>
      <c r="D667" s="1" t="s">
        <v>4409</v>
      </c>
      <c r="E667" s="55">
        <v>40.683332999999998</v>
      </c>
      <c r="F667" s="55">
        <v>40.683332999999998</v>
      </c>
      <c r="G667" s="55">
        <v>120.608333</v>
      </c>
      <c r="H667" s="55">
        <v>120.608333</v>
      </c>
      <c r="L667" s="1" t="s">
        <v>4966</v>
      </c>
      <c r="Q667" s="54">
        <v>165</v>
      </c>
      <c r="AB667" s="50">
        <v>64.11</v>
      </c>
      <c r="AC667" s="50">
        <v>0.65</v>
      </c>
      <c r="AE667" s="50">
        <v>15.44</v>
      </c>
      <c r="AG667" s="4">
        <v>5.15</v>
      </c>
      <c r="AH667" s="4">
        <v>0.33</v>
      </c>
      <c r="AI667" s="4">
        <v>4.9639699999999998</v>
      </c>
      <c r="AJ667" s="4">
        <v>3.02</v>
      </c>
      <c r="AK667" s="4">
        <v>2.06</v>
      </c>
      <c r="AL667" s="4">
        <v>0.09</v>
      </c>
      <c r="AN667" s="4">
        <v>3.76</v>
      </c>
      <c r="AO667" s="4">
        <v>4.7</v>
      </c>
      <c r="AP667" s="4">
        <v>0.26</v>
      </c>
      <c r="BF667" s="4">
        <v>0.87</v>
      </c>
      <c r="CH667" s="4">
        <v>8.49</v>
      </c>
      <c r="CJ667" s="4">
        <v>54.4</v>
      </c>
      <c r="CK667" s="4">
        <v>24.1</v>
      </c>
      <c r="CN667" s="4">
        <v>10.6</v>
      </c>
      <c r="CO667" s="4">
        <v>9.9499999999999993</v>
      </c>
      <c r="CP667" s="4">
        <v>22.5</v>
      </c>
      <c r="CQ667" s="4">
        <v>70.400000000000006</v>
      </c>
      <c r="CR667" s="4">
        <v>19</v>
      </c>
      <c r="CW667" s="4">
        <v>104</v>
      </c>
      <c r="CX667" s="4">
        <v>951</v>
      </c>
      <c r="CY667" s="4">
        <v>5.51</v>
      </c>
      <c r="CZ667" s="4">
        <v>164</v>
      </c>
      <c r="DA667" s="4">
        <v>8.77</v>
      </c>
      <c r="DM667" s="4">
        <v>2.14</v>
      </c>
      <c r="DN667" s="4">
        <v>1197</v>
      </c>
      <c r="DO667" s="4">
        <v>34.06</v>
      </c>
      <c r="DP667" s="4">
        <v>80.5</v>
      </c>
      <c r="DQ667" s="4">
        <v>9.01</v>
      </c>
      <c r="DR667" s="4">
        <v>33.880000000000003</v>
      </c>
      <c r="DS667" s="4">
        <v>5.77</v>
      </c>
      <c r="DT667" s="4">
        <v>1.69</v>
      </c>
      <c r="DU667" s="4">
        <v>5.03</v>
      </c>
      <c r="DV667" s="4">
        <v>0.53</v>
      </c>
      <c r="DW667" s="4">
        <v>2.4</v>
      </c>
      <c r="DX667" s="4">
        <v>0.42</v>
      </c>
      <c r="DY667" s="4">
        <v>1.19</v>
      </c>
      <c r="DZ667" s="4">
        <v>0.17</v>
      </c>
      <c r="EA667" s="4">
        <v>1.1200000000000001</v>
      </c>
      <c r="EB667" s="4">
        <v>0.15</v>
      </c>
      <c r="EC667" s="4">
        <v>5.54</v>
      </c>
      <c r="ED667" s="4">
        <v>0.86</v>
      </c>
      <c r="EM667" s="4">
        <v>18.399999999999999</v>
      </c>
      <c r="EO667" s="4">
        <v>10.1</v>
      </c>
      <c r="EP667" s="4">
        <v>1.39</v>
      </c>
      <c r="FP667" s="1" t="s">
        <v>5095</v>
      </c>
    </row>
    <row r="668" spans="1:172" x14ac:dyDescent="0.35">
      <c r="A668" s="1" t="s">
        <v>5092</v>
      </c>
      <c r="C668" s="1" t="s">
        <v>5093</v>
      </c>
      <c r="D668" s="1" t="s">
        <v>4409</v>
      </c>
      <c r="E668" s="55">
        <v>40.683332999999998</v>
      </c>
      <c r="F668" s="55">
        <v>40.683332999999998</v>
      </c>
      <c r="G668" s="55">
        <v>120.608333</v>
      </c>
      <c r="H668" s="55">
        <v>120.608333</v>
      </c>
      <c r="L668" s="1" t="s">
        <v>5097</v>
      </c>
      <c r="Q668" s="54">
        <v>165</v>
      </c>
      <c r="AB668" s="50">
        <v>57.31</v>
      </c>
      <c r="AC668" s="50">
        <v>0.88</v>
      </c>
      <c r="AE668" s="50">
        <v>18.36</v>
      </c>
      <c r="AG668" s="4">
        <v>7.05</v>
      </c>
      <c r="AH668" s="4">
        <v>1.04</v>
      </c>
      <c r="AI668" s="4">
        <v>7.3835899999999999</v>
      </c>
      <c r="AJ668" s="4">
        <v>1.49</v>
      </c>
      <c r="AK668" s="4">
        <v>2.4</v>
      </c>
      <c r="AL668" s="4">
        <v>0.11</v>
      </c>
      <c r="AN668" s="4">
        <v>2.29</v>
      </c>
      <c r="AO668" s="4">
        <v>6.51</v>
      </c>
      <c r="AP668" s="4">
        <v>0.32</v>
      </c>
      <c r="BF668" s="4">
        <v>3.36</v>
      </c>
      <c r="CH668" s="4">
        <v>8.82</v>
      </c>
      <c r="CJ668" s="4">
        <v>98.3</v>
      </c>
      <c r="CK668" s="4">
        <v>64.5</v>
      </c>
      <c r="CN668" s="4">
        <v>16.600000000000001</v>
      </c>
      <c r="CO668" s="4">
        <v>25.2</v>
      </c>
      <c r="CP668" s="4">
        <v>24.3</v>
      </c>
      <c r="CQ668" s="4">
        <v>87.8</v>
      </c>
      <c r="CR668" s="4">
        <v>22.6</v>
      </c>
      <c r="CW668" s="4">
        <v>49</v>
      </c>
      <c r="CX668" s="4">
        <v>828</v>
      </c>
      <c r="CY668" s="4">
        <v>5.15</v>
      </c>
      <c r="CZ668" s="4">
        <v>152</v>
      </c>
      <c r="DA668" s="4">
        <v>7.95</v>
      </c>
      <c r="DM668" s="4">
        <v>0.55000000000000004</v>
      </c>
      <c r="DN668" s="4">
        <v>725</v>
      </c>
      <c r="DO668" s="4">
        <v>32.82</v>
      </c>
      <c r="DP668" s="4">
        <v>68.069999999999993</v>
      </c>
      <c r="DQ668" s="4">
        <v>9.2100000000000009</v>
      </c>
      <c r="DR668" s="4">
        <v>35.31</v>
      </c>
      <c r="DS668" s="4">
        <v>6.04</v>
      </c>
      <c r="DT668" s="4">
        <v>1.78</v>
      </c>
      <c r="DU668" s="4">
        <v>5</v>
      </c>
      <c r="DV668" s="4">
        <v>0.55000000000000004</v>
      </c>
      <c r="DW668" s="4">
        <v>2.4300000000000002</v>
      </c>
      <c r="DX668" s="4">
        <v>0.43</v>
      </c>
      <c r="DY668" s="4">
        <v>1.2</v>
      </c>
      <c r="DZ668" s="4">
        <v>0.17</v>
      </c>
      <c r="EA668" s="4">
        <v>1.1399999999999999</v>
      </c>
      <c r="EB668" s="4">
        <v>0.16</v>
      </c>
      <c r="EC668" s="4">
        <v>5.18</v>
      </c>
      <c r="ED668" s="4">
        <v>0.67</v>
      </c>
      <c r="EM668" s="4">
        <v>11.1</v>
      </c>
      <c r="EO668" s="4">
        <v>1.95</v>
      </c>
      <c r="EP668" s="4">
        <v>0.43</v>
      </c>
      <c r="FP668" s="1" t="s">
        <v>5095</v>
      </c>
    </row>
    <row r="669" spans="1:172" x14ac:dyDescent="0.35">
      <c r="A669" s="1" t="s">
        <v>5092</v>
      </c>
      <c r="C669" s="1" t="s">
        <v>5093</v>
      </c>
      <c r="D669" s="1" t="s">
        <v>4409</v>
      </c>
      <c r="E669" s="55">
        <v>40.683332999999998</v>
      </c>
      <c r="F669" s="55">
        <v>40.683332999999998</v>
      </c>
      <c r="G669" s="55">
        <v>120.608333</v>
      </c>
      <c r="H669" s="55">
        <v>120.608333</v>
      </c>
      <c r="L669" s="1" t="s">
        <v>5098</v>
      </c>
      <c r="Q669" s="54">
        <v>165</v>
      </c>
      <c r="AB669" s="50">
        <v>62.95</v>
      </c>
      <c r="AC669" s="50">
        <v>0.6</v>
      </c>
      <c r="AE669" s="50">
        <v>15.09</v>
      </c>
      <c r="AG669" s="4">
        <v>4.68</v>
      </c>
      <c r="AH669" s="4">
        <v>0.42</v>
      </c>
      <c r="AI669" s="4">
        <v>4.6310640000000003</v>
      </c>
      <c r="AJ669" s="4">
        <v>3.46</v>
      </c>
      <c r="AK669" s="4">
        <v>1.62</v>
      </c>
      <c r="AL669" s="4">
        <v>0.06</v>
      </c>
      <c r="AN669" s="4">
        <v>3.31</v>
      </c>
      <c r="AO669" s="4">
        <v>4.2</v>
      </c>
      <c r="AP669" s="4">
        <v>0.23</v>
      </c>
      <c r="BF669" s="4">
        <v>3.9</v>
      </c>
      <c r="CH669" s="4">
        <v>7.46</v>
      </c>
      <c r="CJ669" s="4">
        <v>64.599999999999994</v>
      </c>
      <c r="CK669" s="4">
        <v>21.6</v>
      </c>
      <c r="CN669" s="4">
        <v>9.6</v>
      </c>
      <c r="CO669" s="4">
        <v>9.7899999999999991</v>
      </c>
      <c r="CP669" s="4">
        <v>57.4</v>
      </c>
      <c r="CQ669" s="4">
        <v>65</v>
      </c>
      <c r="CR669" s="4">
        <v>19.399999999999999</v>
      </c>
      <c r="CW669" s="4">
        <v>96.6</v>
      </c>
      <c r="CX669" s="4">
        <v>660</v>
      </c>
      <c r="CY669" s="4">
        <v>5.7</v>
      </c>
      <c r="CZ669" s="4">
        <v>201</v>
      </c>
      <c r="DA669" s="4">
        <v>9.6199999999999992</v>
      </c>
      <c r="DM669" s="4">
        <v>3.89</v>
      </c>
      <c r="DN669" s="4">
        <v>817</v>
      </c>
      <c r="DO669" s="4">
        <v>35.33</v>
      </c>
      <c r="DP669" s="4">
        <v>83.77</v>
      </c>
      <c r="DQ669" s="4">
        <v>9.39</v>
      </c>
      <c r="DR669" s="4">
        <v>35.340000000000003</v>
      </c>
      <c r="DS669" s="4">
        <v>6.12</v>
      </c>
      <c r="DT669" s="4">
        <v>1.68</v>
      </c>
      <c r="DU669" s="4">
        <v>5.18</v>
      </c>
      <c r="DV669" s="4">
        <v>0.56000000000000005</v>
      </c>
      <c r="DW669" s="4">
        <v>2.52</v>
      </c>
      <c r="DX669" s="4">
        <v>0.44</v>
      </c>
      <c r="DY669" s="4">
        <v>1.24</v>
      </c>
      <c r="DZ669" s="4">
        <v>0.18</v>
      </c>
      <c r="EA669" s="4">
        <v>1.2</v>
      </c>
      <c r="EB669" s="4">
        <v>0.16</v>
      </c>
      <c r="EC669" s="4">
        <v>6.74</v>
      </c>
      <c r="ED669" s="4">
        <v>0.84</v>
      </c>
      <c r="EM669" s="4">
        <v>14.3</v>
      </c>
      <c r="EO669" s="4">
        <v>10.5</v>
      </c>
      <c r="EP669" s="4">
        <v>1.69</v>
      </c>
      <c r="FP669" s="1" t="s">
        <v>5095</v>
      </c>
    </row>
    <row r="670" spans="1:172" x14ac:dyDescent="0.35">
      <c r="A670" s="1" t="s">
        <v>5092</v>
      </c>
      <c r="C670" s="1" t="s">
        <v>5093</v>
      </c>
      <c r="D670" s="1" t="s">
        <v>4409</v>
      </c>
      <c r="E670" s="55">
        <v>40.683332999999998</v>
      </c>
      <c r="F670" s="55">
        <v>40.683332999999998</v>
      </c>
      <c r="G670" s="55">
        <v>120.608333</v>
      </c>
      <c r="H670" s="55">
        <v>120.608333</v>
      </c>
      <c r="L670" s="1" t="s">
        <v>5099</v>
      </c>
      <c r="Q670" s="54">
        <v>165</v>
      </c>
      <c r="AB670" s="50">
        <v>60.85</v>
      </c>
      <c r="AC670" s="50">
        <v>0.82</v>
      </c>
      <c r="AE670" s="50">
        <v>15.76</v>
      </c>
      <c r="AG670" s="4">
        <v>8.49</v>
      </c>
      <c r="AH670" s="4">
        <v>1.46</v>
      </c>
      <c r="AI670" s="4">
        <v>9.0993020000000016</v>
      </c>
      <c r="AJ670" s="4">
        <v>1.21</v>
      </c>
      <c r="AK670" s="4">
        <v>1.76</v>
      </c>
      <c r="AL670" s="4">
        <v>0.12</v>
      </c>
      <c r="AN670" s="4">
        <v>2.61</v>
      </c>
      <c r="AO670" s="4">
        <v>6.58</v>
      </c>
      <c r="AP670" s="4">
        <v>0.45</v>
      </c>
      <c r="BF670" s="4">
        <v>1.45</v>
      </c>
      <c r="CH670" s="4">
        <v>8.33</v>
      </c>
      <c r="CJ670" s="4">
        <v>139</v>
      </c>
      <c r="CK670" s="4">
        <v>13.1</v>
      </c>
      <c r="CN670" s="4">
        <v>23.6</v>
      </c>
      <c r="CO670" s="4">
        <v>11.2</v>
      </c>
      <c r="CP670" s="4">
        <v>66.3</v>
      </c>
      <c r="CQ670" s="4">
        <v>62.9</v>
      </c>
      <c r="CR670" s="4">
        <v>14.8</v>
      </c>
      <c r="CW670" s="4">
        <v>41.4</v>
      </c>
      <c r="CX670" s="4">
        <v>442</v>
      </c>
      <c r="CY670" s="4">
        <v>5.94</v>
      </c>
      <c r="CZ670" s="4">
        <v>136</v>
      </c>
      <c r="DA670" s="4">
        <v>8.82</v>
      </c>
      <c r="DM670" s="4">
        <v>0.81</v>
      </c>
      <c r="DN670" s="4">
        <v>641</v>
      </c>
      <c r="DO670" s="4">
        <v>25.06</v>
      </c>
      <c r="DP670" s="4">
        <v>64.61</v>
      </c>
      <c r="DQ670" s="4">
        <v>6.71</v>
      </c>
      <c r="DR670" s="4">
        <v>26.48</v>
      </c>
      <c r="DS670" s="4">
        <v>4.95</v>
      </c>
      <c r="DT670" s="4">
        <v>1.61</v>
      </c>
      <c r="DU670" s="4">
        <v>4.3899999999999997</v>
      </c>
      <c r="DV670" s="4">
        <v>0.52</v>
      </c>
      <c r="DW670" s="4">
        <v>2.57</v>
      </c>
      <c r="DX670" s="4">
        <v>0.48</v>
      </c>
      <c r="DY670" s="4">
        <v>1.37</v>
      </c>
      <c r="DZ670" s="4">
        <v>0.21</v>
      </c>
      <c r="EA670" s="4">
        <v>1.47</v>
      </c>
      <c r="EB670" s="4">
        <v>0.21</v>
      </c>
      <c r="EC670" s="4">
        <v>4.33</v>
      </c>
      <c r="ED670" s="4">
        <v>0.48</v>
      </c>
      <c r="EM670" s="4">
        <v>16.3</v>
      </c>
      <c r="EO670" s="4">
        <v>2.85</v>
      </c>
      <c r="EP670" s="4">
        <v>0.34</v>
      </c>
      <c r="FP670" s="1" t="s">
        <v>5095</v>
      </c>
    </row>
    <row r="671" spans="1:172" x14ac:dyDescent="0.35">
      <c r="A671" s="1" t="s">
        <v>5092</v>
      </c>
      <c r="C671" s="1" t="s">
        <v>5093</v>
      </c>
      <c r="D671" s="1" t="s">
        <v>4409</v>
      </c>
      <c r="E671" s="55">
        <v>40.683332999999998</v>
      </c>
      <c r="F671" s="55">
        <v>40.683332999999998</v>
      </c>
      <c r="G671" s="55">
        <v>120.608333</v>
      </c>
      <c r="H671" s="55">
        <v>120.608333</v>
      </c>
      <c r="L671" s="1" t="s">
        <v>5100</v>
      </c>
      <c r="Q671" s="54">
        <v>165</v>
      </c>
      <c r="AB671" s="50">
        <v>56.83</v>
      </c>
      <c r="AC671" s="50">
        <v>0.88</v>
      </c>
      <c r="AE671" s="50">
        <v>18.600000000000001</v>
      </c>
      <c r="AG671" s="4">
        <v>6.47</v>
      </c>
      <c r="AH671" s="4">
        <v>2.0699999999999998</v>
      </c>
      <c r="AI671" s="4">
        <v>7.8917059999999992</v>
      </c>
      <c r="AJ671" s="4">
        <v>2.6</v>
      </c>
      <c r="AK671" s="4">
        <v>2.15</v>
      </c>
      <c r="AL671" s="4">
        <v>0.09</v>
      </c>
      <c r="AN671" s="4">
        <v>4.57</v>
      </c>
      <c r="AO671" s="4">
        <v>5.96</v>
      </c>
      <c r="AP671" s="4">
        <v>0.37</v>
      </c>
      <c r="BF671" s="4">
        <v>1.59</v>
      </c>
      <c r="CH671" s="4">
        <v>10.43</v>
      </c>
      <c r="CJ671" s="4">
        <v>102.95</v>
      </c>
      <c r="CK671" s="4">
        <v>28.98</v>
      </c>
      <c r="CN671" s="4">
        <v>14.98</v>
      </c>
      <c r="CO671" s="4">
        <v>13.92</v>
      </c>
      <c r="CP671" s="4">
        <v>10.5</v>
      </c>
      <c r="CQ671" s="4">
        <v>84.43</v>
      </c>
      <c r="CR671" s="4">
        <v>20.72</v>
      </c>
      <c r="CW671" s="4">
        <v>83.4</v>
      </c>
      <c r="CX671" s="4">
        <v>764.2</v>
      </c>
      <c r="CY671" s="4">
        <v>5.78</v>
      </c>
      <c r="CZ671" s="4">
        <v>175.5</v>
      </c>
      <c r="DA671" s="4">
        <v>9.48</v>
      </c>
      <c r="DM671" s="4">
        <v>0.56000000000000005</v>
      </c>
      <c r="DN671" s="4">
        <v>1386</v>
      </c>
      <c r="DO671" s="4">
        <v>35.85</v>
      </c>
      <c r="DP671" s="4">
        <v>82.95</v>
      </c>
      <c r="DQ671" s="4">
        <v>9.5</v>
      </c>
      <c r="DR671" s="4">
        <v>36.42</v>
      </c>
      <c r="DS671" s="4">
        <v>6.31</v>
      </c>
      <c r="DT671" s="4">
        <v>2.19</v>
      </c>
      <c r="DU671" s="4">
        <v>5.48</v>
      </c>
      <c r="DV671" s="4">
        <v>0.59</v>
      </c>
      <c r="DW671" s="4">
        <v>2.65</v>
      </c>
      <c r="DX671" s="4">
        <v>0.46</v>
      </c>
      <c r="DY671" s="4">
        <v>1.25</v>
      </c>
      <c r="DZ671" s="4">
        <v>0.18</v>
      </c>
      <c r="EA671" s="4">
        <v>1.0900000000000001</v>
      </c>
      <c r="EB671" s="4">
        <v>0.16</v>
      </c>
      <c r="EC671" s="4">
        <v>7.12</v>
      </c>
      <c r="ED671" s="4">
        <v>0.63</v>
      </c>
      <c r="EM671" s="4">
        <v>12.72</v>
      </c>
      <c r="EO671" s="4">
        <v>2.27</v>
      </c>
      <c r="EP671" s="4">
        <v>0.35</v>
      </c>
      <c r="FP671" s="1" t="s">
        <v>5095</v>
      </c>
    </row>
    <row r="672" spans="1:172" x14ac:dyDescent="0.35">
      <c r="A672" s="1" t="s">
        <v>5092</v>
      </c>
      <c r="C672" s="1" t="s">
        <v>5093</v>
      </c>
      <c r="D672" s="1" t="s">
        <v>4409</v>
      </c>
      <c r="E672" s="55">
        <v>40.683332999999998</v>
      </c>
      <c r="F672" s="55">
        <v>40.683332999999998</v>
      </c>
      <c r="G672" s="55">
        <v>120.608333</v>
      </c>
      <c r="H672" s="55">
        <v>120.608333</v>
      </c>
      <c r="L672" s="1" t="s">
        <v>5101</v>
      </c>
      <c r="Q672" s="54">
        <v>165</v>
      </c>
      <c r="AB672" s="50">
        <v>74.97</v>
      </c>
      <c r="AC672" s="50">
        <v>0.13</v>
      </c>
      <c r="AE672" s="50">
        <v>13.6</v>
      </c>
      <c r="AG672" s="4">
        <v>1.31</v>
      </c>
      <c r="AH672" s="4">
        <v>0.31</v>
      </c>
      <c r="AI672" s="4">
        <v>1.4887380000000001</v>
      </c>
      <c r="AJ672" s="4">
        <v>0.2</v>
      </c>
      <c r="AK672" s="4">
        <v>0.1</v>
      </c>
      <c r="AL672" s="4">
        <v>7.0000000000000007E-2</v>
      </c>
      <c r="AN672" s="4">
        <v>5.13</v>
      </c>
      <c r="AO672" s="4">
        <v>3.41</v>
      </c>
      <c r="AP672" s="4">
        <v>0.03</v>
      </c>
      <c r="BF672" s="4">
        <v>1.06</v>
      </c>
      <c r="CH672" s="4">
        <v>3.17</v>
      </c>
      <c r="CJ672" s="4">
        <v>13.2</v>
      </c>
      <c r="CK672" s="4">
        <v>2.52</v>
      </c>
      <c r="CN672" s="4">
        <v>0.99</v>
      </c>
      <c r="CO672" s="4">
        <v>2</v>
      </c>
      <c r="CP672" s="4">
        <v>2.77</v>
      </c>
      <c r="CQ672" s="4">
        <v>35.9</v>
      </c>
      <c r="CR672" s="4">
        <v>14.1</v>
      </c>
      <c r="CW672" s="4">
        <v>139</v>
      </c>
      <c r="CX672" s="4">
        <v>71.599999999999994</v>
      </c>
      <c r="CY672" s="4">
        <v>5.08</v>
      </c>
      <c r="CZ672" s="4">
        <v>125</v>
      </c>
      <c r="DA672" s="4">
        <v>13.7</v>
      </c>
      <c r="DM672" s="4">
        <v>2.6</v>
      </c>
      <c r="DN672" s="4">
        <v>614</v>
      </c>
      <c r="DO672" s="4">
        <v>27.53</v>
      </c>
      <c r="DP672" s="4">
        <v>62.02</v>
      </c>
      <c r="DQ672" s="4">
        <v>6.71</v>
      </c>
      <c r="DR672" s="4">
        <v>22.84</v>
      </c>
      <c r="DS672" s="4">
        <v>3.65</v>
      </c>
      <c r="DT672" s="4">
        <v>0.59</v>
      </c>
      <c r="DU672" s="4">
        <v>2.86</v>
      </c>
      <c r="DV672" s="4">
        <v>0.35</v>
      </c>
      <c r="DW672" s="4">
        <v>1.86</v>
      </c>
      <c r="DX672" s="4">
        <v>0.35</v>
      </c>
      <c r="DY672" s="4">
        <v>1.0900000000000001</v>
      </c>
      <c r="DZ672" s="4">
        <v>0.17</v>
      </c>
      <c r="EA672" s="4">
        <v>1.1499999999999999</v>
      </c>
      <c r="EB672" s="4">
        <v>0.17</v>
      </c>
      <c r="EC672" s="4">
        <v>5.39</v>
      </c>
      <c r="ED672" s="4">
        <v>1.05</v>
      </c>
      <c r="EM672" s="4">
        <v>12.8</v>
      </c>
      <c r="EO672" s="4">
        <v>8.69</v>
      </c>
      <c r="EP672" s="4">
        <v>2.08</v>
      </c>
      <c r="FP672" s="1" t="s">
        <v>5095</v>
      </c>
    </row>
    <row r="673" spans="1:172" x14ac:dyDescent="0.35">
      <c r="A673" s="1" t="s">
        <v>5092</v>
      </c>
      <c r="C673" s="1" t="s">
        <v>5093</v>
      </c>
      <c r="D673" s="1" t="s">
        <v>4409</v>
      </c>
      <c r="E673" s="55">
        <v>40.683332999999998</v>
      </c>
      <c r="F673" s="55">
        <v>40.683332999999998</v>
      </c>
      <c r="G673" s="55">
        <v>120.608333</v>
      </c>
      <c r="H673" s="55">
        <v>120.608333</v>
      </c>
      <c r="L673" s="1" t="s">
        <v>5102</v>
      </c>
      <c r="Q673" s="54">
        <v>165</v>
      </c>
      <c r="AB673" s="50">
        <v>57.13</v>
      </c>
      <c r="AC673" s="50">
        <v>0.85</v>
      </c>
      <c r="AE673" s="50">
        <v>17.11</v>
      </c>
      <c r="AG673" s="4">
        <v>3.97</v>
      </c>
      <c r="AH673" s="4">
        <v>3.13</v>
      </c>
      <c r="AI673" s="4">
        <v>6.7022060000000003</v>
      </c>
      <c r="AJ673" s="4">
        <v>4.67</v>
      </c>
      <c r="AK673" s="4">
        <v>2.62</v>
      </c>
      <c r="AL673" s="4">
        <v>0.11</v>
      </c>
      <c r="AN673" s="4">
        <v>3.78</v>
      </c>
      <c r="AO673" s="4">
        <v>3.97</v>
      </c>
      <c r="AP673" s="4">
        <v>0.36</v>
      </c>
      <c r="BF673" s="4">
        <v>1.74</v>
      </c>
      <c r="CH673" s="4">
        <v>13.75</v>
      </c>
      <c r="CK673" s="4">
        <v>12.96</v>
      </c>
      <c r="CO673" s="4">
        <v>9.23</v>
      </c>
      <c r="CP673" s="4">
        <v>33.03</v>
      </c>
      <c r="CQ673" s="4">
        <v>90.71</v>
      </c>
      <c r="CR673" s="4">
        <v>20.9</v>
      </c>
      <c r="CW673" s="4">
        <v>81.400000000000006</v>
      </c>
      <c r="CX673" s="4">
        <v>1101</v>
      </c>
      <c r="CY673" s="4">
        <v>13.15</v>
      </c>
      <c r="CZ673" s="4">
        <v>186.5</v>
      </c>
      <c r="DA673" s="4">
        <v>13.16</v>
      </c>
      <c r="DN673" s="4">
        <v>1364.4</v>
      </c>
      <c r="DO673" s="4">
        <v>29.6</v>
      </c>
      <c r="DP673" s="4">
        <v>71.81</v>
      </c>
      <c r="DQ673" s="4">
        <v>9.34</v>
      </c>
      <c r="DR673" s="4">
        <v>34.54</v>
      </c>
      <c r="DS673" s="4">
        <v>6.06</v>
      </c>
      <c r="DT673" s="4">
        <v>1.84</v>
      </c>
      <c r="DU673" s="4">
        <v>5.4</v>
      </c>
      <c r="DV673" s="4">
        <v>0.68</v>
      </c>
      <c r="DW673" s="4">
        <v>3.45</v>
      </c>
      <c r="DX673" s="4">
        <v>0.62</v>
      </c>
      <c r="DY673" s="4">
        <v>1.6</v>
      </c>
      <c r="DZ673" s="4">
        <v>0.23</v>
      </c>
      <c r="EA673" s="4">
        <v>1.48</v>
      </c>
      <c r="EB673" s="4">
        <v>0.19</v>
      </c>
      <c r="EC673" s="4">
        <v>6.13</v>
      </c>
      <c r="ED673" s="4">
        <v>0.87</v>
      </c>
      <c r="EM673" s="4">
        <v>16.2</v>
      </c>
      <c r="EO673" s="4">
        <v>4.53</v>
      </c>
      <c r="EP673" s="4">
        <v>1.21</v>
      </c>
      <c r="FP673" s="1" t="s">
        <v>5095</v>
      </c>
    </row>
    <row r="674" spans="1:172" x14ac:dyDescent="0.35">
      <c r="A674" s="1" t="s">
        <v>5092</v>
      </c>
      <c r="C674" s="1" t="s">
        <v>5093</v>
      </c>
      <c r="D674" s="1" t="s">
        <v>4409</v>
      </c>
      <c r="E674" s="55">
        <v>40.683332999999998</v>
      </c>
      <c r="F674" s="55">
        <v>40.683332999999998</v>
      </c>
      <c r="G674" s="55">
        <v>120.608333</v>
      </c>
      <c r="H674" s="55">
        <v>120.608333</v>
      </c>
      <c r="L674" s="1" t="s">
        <v>5103</v>
      </c>
      <c r="Q674" s="54">
        <v>165</v>
      </c>
      <c r="AB674" s="50">
        <v>56.2</v>
      </c>
      <c r="AC674" s="50">
        <v>0.86</v>
      </c>
      <c r="AE674" s="50">
        <v>17.36</v>
      </c>
      <c r="AG674" s="4">
        <v>4.2</v>
      </c>
      <c r="AH674" s="4">
        <v>3.17</v>
      </c>
      <c r="AI674" s="4">
        <v>6.9491600000000009</v>
      </c>
      <c r="AJ674" s="4">
        <v>5.13</v>
      </c>
      <c r="AK674" s="4">
        <v>2.89</v>
      </c>
      <c r="AL674" s="4">
        <v>0.13</v>
      </c>
      <c r="AN674" s="4">
        <v>3</v>
      </c>
      <c r="AO674" s="4">
        <v>4.1900000000000004</v>
      </c>
      <c r="AP674" s="4">
        <v>0.37</v>
      </c>
      <c r="BF674" s="4">
        <v>1.98</v>
      </c>
      <c r="CH674" s="4">
        <v>14.95</v>
      </c>
      <c r="CK674" s="4">
        <v>9.11</v>
      </c>
      <c r="CO674" s="4">
        <v>11.77</v>
      </c>
      <c r="CP674" s="4">
        <v>27.55</v>
      </c>
      <c r="CQ674" s="4">
        <v>97.42</v>
      </c>
      <c r="CR674" s="4">
        <v>20.62</v>
      </c>
      <c r="CW674" s="4">
        <v>67.2</v>
      </c>
      <c r="CX674" s="4">
        <v>934.5</v>
      </c>
      <c r="CY674" s="4">
        <v>11.99</v>
      </c>
      <c r="CZ674" s="4">
        <v>161.19999999999999</v>
      </c>
      <c r="DA674" s="4">
        <v>11.84</v>
      </c>
      <c r="DN674" s="4">
        <v>920.6</v>
      </c>
      <c r="DO674" s="4">
        <v>29.29</v>
      </c>
      <c r="DP674" s="4">
        <v>66.349999999999994</v>
      </c>
      <c r="DQ674" s="4">
        <v>8.64</v>
      </c>
      <c r="DR674" s="4">
        <v>31.2</v>
      </c>
      <c r="DS674" s="4">
        <v>5.55</v>
      </c>
      <c r="DT674" s="4">
        <v>1.61</v>
      </c>
      <c r="DU674" s="4">
        <v>4.72</v>
      </c>
      <c r="DV674" s="4">
        <v>0.63</v>
      </c>
      <c r="DW674" s="4">
        <v>3.08</v>
      </c>
      <c r="DX674" s="4">
        <v>0.56000000000000005</v>
      </c>
      <c r="DY674" s="4">
        <v>1.58</v>
      </c>
      <c r="DZ674" s="4">
        <v>0.23</v>
      </c>
      <c r="EA674" s="4">
        <v>1.47</v>
      </c>
      <c r="EB674" s="4">
        <v>0.2</v>
      </c>
      <c r="EC674" s="4">
        <v>5.25</v>
      </c>
      <c r="ED674" s="4">
        <v>0.76</v>
      </c>
      <c r="EM674" s="4">
        <v>13.57</v>
      </c>
      <c r="EO674" s="4">
        <v>4.1399999999999997</v>
      </c>
      <c r="EP674" s="4">
        <v>0.89</v>
      </c>
      <c r="FP674" s="1" t="s">
        <v>5095</v>
      </c>
    </row>
    <row r="675" spans="1:172" x14ac:dyDescent="0.35">
      <c r="A675" s="1" t="s">
        <v>5092</v>
      </c>
      <c r="C675" s="1" t="s">
        <v>5093</v>
      </c>
      <c r="D675" s="1" t="s">
        <v>4409</v>
      </c>
      <c r="E675" s="55">
        <v>40.683332999999998</v>
      </c>
      <c r="F675" s="55">
        <v>40.683332999999998</v>
      </c>
      <c r="G675" s="55">
        <v>120.608333</v>
      </c>
      <c r="H675" s="55">
        <v>120.608333</v>
      </c>
      <c r="L675" s="1" t="s">
        <v>5104</v>
      </c>
      <c r="Q675" s="54">
        <v>165</v>
      </c>
      <c r="AB675" s="50">
        <v>75.650000000000006</v>
      </c>
      <c r="AC675" s="50">
        <v>0.14000000000000001</v>
      </c>
      <c r="AE675" s="50">
        <v>13.04</v>
      </c>
      <c r="AG675" s="4">
        <v>0.78</v>
      </c>
      <c r="AH675" s="4">
        <v>0.08</v>
      </c>
      <c r="AI675" s="4">
        <v>0.78184399999999998</v>
      </c>
      <c r="AJ675" s="4">
        <v>0.28000000000000003</v>
      </c>
      <c r="AK675" s="4">
        <v>0.21</v>
      </c>
      <c r="AL675" s="4">
        <v>0.03</v>
      </c>
      <c r="AN675" s="4">
        <v>4.88</v>
      </c>
      <c r="AO675" s="4">
        <v>3.56</v>
      </c>
      <c r="AP675" s="4">
        <v>0.02</v>
      </c>
      <c r="BF675" s="4">
        <v>1.26</v>
      </c>
      <c r="CH675" s="4">
        <v>1.67</v>
      </c>
      <c r="CK675" s="4">
        <v>4.17</v>
      </c>
      <c r="CO675" s="4">
        <v>0.77</v>
      </c>
      <c r="CP675" s="4">
        <v>2.44</v>
      </c>
      <c r="CQ675" s="4">
        <v>41.71</v>
      </c>
      <c r="CR675" s="4">
        <v>15.88</v>
      </c>
      <c r="CW675" s="4">
        <v>179.5</v>
      </c>
      <c r="CX675" s="4">
        <v>102.1</v>
      </c>
      <c r="CY675" s="4">
        <v>6.76</v>
      </c>
      <c r="CZ675" s="4">
        <v>104.1</v>
      </c>
      <c r="DA675" s="4">
        <v>16.829999999999998</v>
      </c>
      <c r="DN675" s="4">
        <v>581.4</v>
      </c>
      <c r="DO675" s="4">
        <v>32.83</v>
      </c>
      <c r="DP675" s="4">
        <v>62.76</v>
      </c>
      <c r="DQ675" s="4">
        <v>6.71</v>
      </c>
      <c r="DR675" s="4">
        <v>19.2</v>
      </c>
      <c r="DS675" s="4">
        <v>2.52</v>
      </c>
      <c r="DT675" s="4">
        <v>0.48</v>
      </c>
      <c r="DU675" s="4">
        <v>2.5499999999999998</v>
      </c>
      <c r="DV675" s="4">
        <v>0.28000000000000003</v>
      </c>
      <c r="DW675" s="4">
        <v>1.4</v>
      </c>
      <c r="DX675" s="4">
        <v>0.26</v>
      </c>
      <c r="DY675" s="4">
        <v>0.78</v>
      </c>
      <c r="DZ675" s="4">
        <v>0.14000000000000001</v>
      </c>
      <c r="EA675" s="4">
        <v>0.97</v>
      </c>
      <c r="EB675" s="4">
        <v>0.16</v>
      </c>
      <c r="EC675" s="4">
        <v>5.09</v>
      </c>
      <c r="ED675" s="4">
        <v>1.46</v>
      </c>
      <c r="EM675" s="4">
        <v>25.2</v>
      </c>
      <c r="EO675" s="4">
        <v>16.23</v>
      </c>
      <c r="EP675" s="4">
        <v>2.99</v>
      </c>
      <c r="FP675" s="1" t="s">
        <v>5095</v>
      </c>
    </row>
    <row r="676" spans="1:172" x14ac:dyDescent="0.35">
      <c r="A676" s="1" t="s">
        <v>5092</v>
      </c>
      <c r="C676" s="1" t="s">
        <v>5093</v>
      </c>
      <c r="D676" s="1" t="s">
        <v>4409</v>
      </c>
      <c r="E676" s="55">
        <v>40.683332999999998</v>
      </c>
      <c r="F676" s="55">
        <v>40.683332999999998</v>
      </c>
      <c r="G676" s="55">
        <v>120.608333</v>
      </c>
      <c r="H676" s="55">
        <v>120.608333</v>
      </c>
      <c r="L676" s="1" t="s">
        <v>5105</v>
      </c>
      <c r="Q676" s="54">
        <v>165</v>
      </c>
      <c r="AB676" s="50">
        <v>75.37</v>
      </c>
      <c r="AC676" s="50">
        <v>0.19</v>
      </c>
      <c r="AE676" s="50">
        <v>13.18</v>
      </c>
      <c r="AG676" s="4">
        <v>0.93</v>
      </c>
      <c r="AH676" s="4">
        <v>0.09</v>
      </c>
      <c r="AI676" s="4">
        <v>0.92681400000000003</v>
      </c>
      <c r="AJ676" s="4">
        <v>0.23</v>
      </c>
      <c r="AK676" s="4">
        <v>0.28999999999999998</v>
      </c>
      <c r="AL676" s="4">
        <v>0.03</v>
      </c>
      <c r="AN676" s="4">
        <v>7.49</v>
      </c>
      <c r="AO676" s="4">
        <v>0.13</v>
      </c>
      <c r="AP676" s="4">
        <v>0.02</v>
      </c>
      <c r="BF676" s="4">
        <v>1.97</v>
      </c>
      <c r="CH676" s="4">
        <v>2.9</v>
      </c>
      <c r="CK676" s="4">
        <v>2.98</v>
      </c>
      <c r="CO676" s="4">
        <v>0.98</v>
      </c>
      <c r="CP676" s="4">
        <v>4.6399999999999997</v>
      </c>
      <c r="CQ676" s="4">
        <v>61.98</v>
      </c>
      <c r="CR676" s="4">
        <v>16.57</v>
      </c>
      <c r="CW676" s="4">
        <v>297.60000000000002</v>
      </c>
      <c r="CX676" s="4">
        <v>15.8</v>
      </c>
      <c r="CY676" s="4">
        <v>11.03</v>
      </c>
      <c r="CZ676" s="4">
        <v>189.3</v>
      </c>
      <c r="DA676" s="4">
        <v>17.38</v>
      </c>
      <c r="DN676" s="4">
        <v>505.8</v>
      </c>
      <c r="DO676" s="4">
        <v>41.36</v>
      </c>
      <c r="DP676" s="4">
        <v>86.86</v>
      </c>
      <c r="DQ676" s="4">
        <v>10</v>
      </c>
      <c r="DR676" s="4">
        <v>30.92</v>
      </c>
      <c r="DS676" s="4">
        <v>4.7</v>
      </c>
      <c r="DT676" s="4">
        <v>0.71</v>
      </c>
      <c r="DU676" s="4">
        <v>4</v>
      </c>
      <c r="DV676" s="4">
        <v>0.48</v>
      </c>
      <c r="DW676" s="4">
        <v>2.4</v>
      </c>
      <c r="DX676" s="4">
        <v>0.44</v>
      </c>
      <c r="DY676" s="4">
        <v>1.39</v>
      </c>
      <c r="DZ676" s="4">
        <v>0.21</v>
      </c>
      <c r="EA676" s="4">
        <v>1.34</v>
      </c>
      <c r="EB676" s="4">
        <v>0.21</v>
      </c>
      <c r="EC676" s="4">
        <v>5.74</v>
      </c>
      <c r="ED676" s="4">
        <v>1.21</v>
      </c>
      <c r="EM676" s="4">
        <v>39.4</v>
      </c>
      <c r="EO676" s="4">
        <v>11.71</v>
      </c>
      <c r="EP676" s="4">
        <v>5.37</v>
      </c>
      <c r="FP676" s="1" t="s">
        <v>5095</v>
      </c>
    </row>
    <row r="677" spans="1:172" x14ac:dyDescent="0.35">
      <c r="A677" s="1" t="s">
        <v>5092</v>
      </c>
      <c r="C677" s="1" t="s">
        <v>5093</v>
      </c>
      <c r="D677" s="1" t="s">
        <v>4409</v>
      </c>
      <c r="E677" s="55">
        <v>40.683332999999998</v>
      </c>
      <c r="F677" s="55">
        <v>40.683332999999998</v>
      </c>
      <c r="G677" s="55">
        <v>120.608333</v>
      </c>
      <c r="H677" s="55">
        <v>120.608333</v>
      </c>
      <c r="L677" s="1" t="s">
        <v>5106</v>
      </c>
      <c r="Q677" s="54">
        <v>165</v>
      </c>
      <c r="AB677" s="50">
        <v>58.91</v>
      </c>
      <c r="AC677" s="50">
        <v>0.88</v>
      </c>
      <c r="AE677" s="50">
        <v>17.45</v>
      </c>
      <c r="AG677" s="4">
        <v>7.82</v>
      </c>
      <c r="AH677" s="4">
        <v>0.25</v>
      </c>
      <c r="AI677" s="4">
        <v>7.286436000000001</v>
      </c>
      <c r="AJ677" s="4">
        <v>2.29</v>
      </c>
      <c r="AK677" s="4">
        <v>0.88</v>
      </c>
      <c r="AL677" s="4">
        <v>0.16</v>
      </c>
      <c r="AN677" s="4">
        <v>3.39</v>
      </c>
      <c r="AO677" s="4">
        <v>6.42</v>
      </c>
      <c r="AP677" s="4">
        <v>0.36</v>
      </c>
      <c r="BF677" s="4">
        <v>1.56</v>
      </c>
      <c r="CH677" s="4">
        <v>6.83</v>
      </c>
      <c r="CJ677" s="4">
        <v>110</v>
      </c>
      <c r="CK677" s="4">
        <v>6.97</v>
      </c>
      <c r="CN677" s="4">
        <v>15.5</v>
      </c>
      <c r="CO677" s="4">
        <v>5.78</v>
      </c>
      <c r="CP677" s="4">
        <v>16.399999999999999</v>
      </c>
      <c r="CQ677" s="4">
        <v>60.8</v>
      </c>
      <c r="CR677" s="4">
        <v>12.8</v>
      </c>
      <c r="CW677" s="4">
        <v>70.3</v>
      </c>
      <c r="CX677" s="4">
        <v>593</v>
      </c>
      <c r="CY677" s="4">
        <v>7.17</v>
      </c>
      <c r="CZ677" s="4">
        <v>152</v>
      </c>
      <c r="DA677" s="4">
        <v>8.6</v>
      </c>
      <c r="DM677" s="4">
        <v>0.49</v>
      </c>
      <c r="DN677" s="4">
        <v>823</v>
      </c>
      <c r="DO677" s="4">
        <v>32.32</v>
      </c>
      <c r="DP677" s="4">
        <v>75.069999999999993</v>
      </c>
      <c r="DQ677" s="4">
        <v>9.07</v>
      </c>
      <c r="DR677" s="4">
        <v>31.88</v>
      </c>
      <c r="DS677" s="4">
        <v>5.84</v>
      </c>
      <c r="DT677" s="4">
        <v>1.72</v>
      </c>
      <c r="DU677" s="4">
        <v>4.66</v>
      </c>
      <c r="DV677" s="4">
        <v>0.61</v>
      </c>
      <c r="DW677" s="4">
        <v>3.01</v>
      </c>
      <c r="DX677" s="4">
        <v>0.57999999999999996</v>
      </c>
      <c r="DY677" s="4">
        <v>1.48</v>
      </c>
      <c r="DZ677" s="4">
        <v>0.22</v>
      </c>
      <c r="EA677" s="4">
        <v>1.36</v>
      </c>
      <c r="EB677" s="4">
        <v>0.2</v>
      </c>
      <c r="EC677" s="4">
        <v>3.43</v>
      </c>
      <c r="ED677" s="4">
        <v>0.49</v>
      </c>
      <c r="EM677" s="4">
        <v>9.4700000000000006</v>
      </c>
      <c r="EO677" s="4">
        <v>2.2000000000000002</v>
      </c>
      <c r="EP677" s="4">
        <v>0.22</v>
      </c>
      <c r="FP677" s="1" t="s">
        <v>5095</v>
      </c>
    </row>
    <row r="678" spans="1:172" x14ac:dyDescent="0.35">
      <c r="A678" s="1" t="s">
        <v>5092</v>
      </c>
      <c r="C678" s="1" t="s">
        <v>5093</v>
      </c>
      <c r="D678" s="1" t="s">
        <v>4409</v>
      </c>
      <c r="E678" s="55">
        <v>40.683332999999998</v>
      </c>
      <c r="F678" s="55">
        <v>40.683332999999998</v>
      </c>
      <c r="G678" s="55">
        <v>120.608333</v>
      </c>
      <c r="H678" s="55">
        <v>120.608333</v>
      </c>
      <c r="L678" s="1" t="s">
        <v>5107</v>
      </c>
      <c r="Q678" s="54">
        <v>165</v>
      </c>
      <c r="AB678" s="50">
        <v>62</v>
      </c>
      <c r="AC678" s="50">
        <v>0.78</v>
      </c>
      <c r="AE678" s="50">
        <v>17.38</v>
      </c>
      <c r="AG678" s="4">
        <v>6.19</v>
      </c>
      <c r="AH678" s="4">
        <v>0.61</v>
      </c>
      <c r="AI678" s="4">
        <v>6.1797620000000011</v>
      </c>
      <c r="AJ678" s="4">
        <v>2.29</v>
      </c>
      <c r="AK678" s="4">
        <v>0.54</v>
      </c>
      <c r="AL678" s="4">
        <v>0.11</v>
      </c>
      <c r="AN678" s="4">
        <v>4.1900000000000004</v>
      </c>
      <c r="AO678" s="4">
        <v>4.6399999999999997</v>
      </c>
      <c r="AP678" s="4">
        <v>0.23</v>
      </c>
      <c r="BF678" s="4">
        <v>1.75</v>
      </c>
      <c r="CH678" s="4">
        <v>8.67</v>
      </c>
      <c r="CJ678" s="4">
        <v>96.6</v>
      </c>
      <c r="CK678" s="4">
        <v>31.1</v>
      </c>
      <c r="CN678" s="4">
        <v>10.9</v>
      </c>
      <c r="CO678" s="4">
        <v>15.6</v>
      </c>
      <c r="CP678" s="4">
        <v>18.899999999999999</v>
      </c>
      <c r="CQ678" s="4">
        <v>71.3</v>
      </c>
      <c r="CR678" s="4">
        <v>20.399999999999999</v>
      </c>
      <c r="CW678" s="4">
        <v>87.2</v>
      </c>
      <c r="CX678" s="4">
        <v>701</v>
      </c>
      <c r="CY678" s="4">
        <v>4.0599999999999996</v>
      </c>
      <c r="CZ678" s="4">
        <v>165</v>
      </c>
      <c r="DA678" s="4">
        <v>8.1</v>
      </c>
      <c r="DM678" s="4">
        <v>1.0900000000000001</v>
      </c>
      <c r="DN678" s="4">
        <v>1259</v>
      </c>
      <c r="DO678" s="4">
        <v>25.66</v>
      </c>
      <c r="DP678" s="4">
        <v>62.3</v>
      </c>
      <c r="DQ678" s="4">
        <v>6.94</v>
      </c>
      <c r="DR678" s="4">
        <v>24.21</v>
      </c>
      <c r="DS678" s="4">
        <v>4.1100000000000003</v>
      </c>
      <c r="DT678" s="4">
        <v>1.44</v>
      </c>
      <c r="DU678" s="4">
        <v>3.18</v>
      </c>
      <c r="DV678" s="4">
        <v>0.38</v>
      </c>
      <c r="DW678" s="4">
        <v>1.82</v>
      </c>
      <c r="DX678" s="4">
        <v>0.32</v>
      </c>
      <c r="DY678" s="4">
        <v>0.83</v>
      </c>
      <c r="DZ678" s="4">
        <v>0.12</v>
      </c>
      <c r="EA678" s="4">
        <v>0.78</v>
      </c>
      <c r="EB678" s="4">
        <v>0.12</v>
      </c>
      <c r="EC678" s="4">
        <v>4.9400000000000004</v>
      </c>
      <c r="ED678" s="4">
        <v>0.61</v>
      </c>
      <c r="EM678" s="4">
        <v>11.2</v>
      </c>
      <c r="EO678" s="4">
        <v>3.37</v>
      </c>
      <c r="EP678" s="4">
        <v>0.68</v>
      </c>
      <c r="FP678" s="1" t="s">
        <v>5095</v>
      </c>
    </row>
    <row r="679" spans="1:172" x14ac:dyDescent="0.35">
      <c r="A679" s="1" t="s">
        <v>5108</v>
      </c>
      <c r="D679" s="1" t="s">
        <v>4549</v>
      </c>
      <c r="E679" s="55">
        <v>41.887675000000002</v>
      </c>
      <c r="F679" s="55">
        <v>41.887675000000002</v>
      </c>
      <c r="G679" s="55">
        <v>120.779492</v>
      </c>
      <c r="H679" s="55">
        <v>120.779492</v>
      </c>
      <c r="L679" s="1" t="s">
        <v>5109</v>
      </c>
      <c r="Q679" s="54">
        <v>160</v>
      </c>
      <c r="AB679" s="50">
        <v>58.22</v>
      </c>
      <c r="AC679" s="50">
        <v>0.88</v>
      </c>
      <c r="AE679" s="50">
        <v>15.34</v>
      </c>
      <c r="AI679" s="4">
        <v>7.5223279999999999</v>
      </c>
      <c r="AJ679" s="4">
        <v>5.68</v>
      </c>
      <c r="AK679" s="4">
        <v>3.33</v>
      </c>
      <c r="AL679" s="4">
        <v>0.09</v>
      </c>
      <c r="AN679" s="4">
        <v>2.1800000000000002</v>
      </c>
      <c r="AO679" s="4">
        <v>3.51</v>
      </c>
      <c r="AP679" s="4">
        <v>0.22</v>
      </c>
      <c r="BF679" s="4">
        <v>2.27</v>
      </c>
      <c r="FP679" s="1" t="s">
        <v>5110</v>
      </c>
    </row>
    <row r="680" spans="1:172" x14ac:dyDescent="0.35">
      <c r="A680" s="1" t="s">
        <v>5108</v>
      </c>
      <c r="D680" s="1" t="s">
        <v>4549</v>
      </c>
      <c r="E680" s="55">
        <v>41.887675000000002</v>
      </c>
      <c r="F680" s="55">
        <v>41.887675000000002</v>
      </c>
      <c r="G680" s="55">
        <v>120.779492</v>
      </c>
      <c r="H680" s="55">
        <v>120.779492</v>
      </c>
      <c r="L680" s="1" t="s">
        <v>5111</v>
      </c>
      <c r="Q680" s="54">
        <v>160</v>
      </c>
      <c r="AB680" s="50">
        <v>56.99</v>
      </c>
      <c r="AC680" s="50">
        <v>0.89</v>
      </c>
      <c r="AE680" s="50">
        <v>15.11</v>
      </c>
      <c r="AI680" s="4">
        <v>7.9632300000000003</v>
      </c>
      <c r="AJ680" s="4">
        <v>6.35</v>
      </c>
      <c r="AK680" s="4">
        <v>4.22</v>
      </c>
      <c r="AL680" s="4">
        <v>0.08</v>
      </c>
      <c r="AN680" s="4">
        <v>1.53</v>
      </c>
      <c r="AO680" s="4">
        <v>3.35</v>
      </c>
      <c r="AP680" s="4">
        <v>0.27</v>
      </c>
      <c r="BF680" s="4">
        <v>2.81</v>
      </c>
      <c r="FP680" s="1" t="s">
        <v>5110</v>
      </c>
    </row>
    <row r="681" spans="1:172" x14ac:dyDescent="0.35">
      <c r="A681" s="1" t="s">
        <v>5108</v>
      </c>
      <c r="D681" s="1" t="s">
        <v>4549</v>
      </c>
      <c r="E681" s="55">
        <v>41.887675000000002</v>
      </c>
      <c r="F681" s="55">
        <v>41.887675000000002</v>
      </c>
      <c r="G681" s="55">
        <v>120.779492</v>
      </c>
      <c r="H681" s="55">
        <v>120.779492</v>
      </c>
      <c r="L681" s="1" t="s">
        <v>5112</v>
      </c>
      <c r="Q681" s="54">
        <v>160</v>
      </c>
      <c r="AB681" s="50">
        <v>56.98</v>
      </c>
      <c r="AC681" s="50">
        <v>1.29</v>
      </c>
      <c r="AE681" s="50">
        <v>16.600000000000001</v>
      </c>
      <c r="AI681" s="4">
        <v>8.5301040000000015</v>
      </c>
      <c r="AJ681" s="4">
        <v>5.12</v>
      </c>
      <c r="AK681" s="4">
        <v>1.88</v>
      </c>
      <c r="AL681" s="4">
        <v>7.0000000000000007E-2</v>
      </c>
      <c r="AN681" s="4">
        <v>2.62</v>
      </c>
      <c r="AO681" s="4">
        <v>4.0199999999999996</v>
      </c>
      <c r="AP681" s="4">
        <v>0.51</v>
      </c>
      <c r="BF681" s="4">
        <v>1.3</v>
      </c>
      <c r="FP681" s="1" t="s">
        <v>5110</v>
      </c>
    </row>
    <row r="682" spans="1:172" x14ac:dyDescent="0.35">
      <c r="A682" s="1" t="s">
        <v>5108</v>
      </c>
      <c r="D682" s="1" t="s">
        <v>4549</v>
      </c>
      <c r="E682" s="55">
        <v>41.887675000000002</v>
      </c>
      <c r="F682" s="55">
        <v>41.887675000000002</v>
      </c>
      <c r="G682" s="55">
        <v>120.779492</v>
      </c>
      <c r="H682" s="55">
        <v>120.779492</v>
      </c>
      <c r="L682" s="1" t="s">
        <v>5113</v>
      </c>
      <c r="Q682" s="54">
        <v>160</v>
      </c>
      <c r="AB682" s="50">
        <v>57.96</v>
      </c>
      <c r="AC682" s="50">
        <v>1.1000000000000001</v>
      </c>
      <c r="AE682" s="50">
        <v>17.52</v>
      </c>
      <c r="AI682" s="4">
        <v>7.801266</v>
      </c>
      <c r="AJ682" s="4">
        <v>4.2</v>
      </c>
      <c r="AK682" s="4">
        <v>1.1599999999999999</v>
      </c>
      <c r="AL682" s="4">
        <v>0.08</v>
      </c>
      <c r="AN682" s="4">
        <v>3.15</v>
      </c>
      <c r="AO682" s="4">
        <v>5.0999999999999996</v>
      </c>
      <c r="AP682" s="4">
        <v>0.61</v>
      </c>
      <c r="BF682" s="4">
        <v>1.02</v>
      </c>
      <c r="FP682" s="1" t="s">
        <v>5110</v>
      </c>
    </row>
    <row r="683" spans="1:172" x14ac:dyDescent="0.35">
      <c r="A683" s="1" t="s">
        <v>5108</v>
      </c>
      <c r="D683" s="1" t="s">
        <v>4549</v>
      </c>
      <c r="E683" s="55">
        <v>41.887675000000002</v>
      </c>
      <c r="F683" s="55">
        <v>41.887675000000002</v>
      </c>
      <c r="G683" s="55">
        <v>120.779492</v>
      </c>
      <c r="H683" s="55">
        <v>120.779492</v>
      </c>
      <c r="L683" s="1" t="s">
        <v>5114</v>
      </c>
      <c r="Q683" s="54">
        <v>160</v>
      </c>
      <c r="AB683" s="50">
        <v>52.68</v>
      </c>
      <c r="AC683" s="50">
        <v>1.74</v>
      </c>
      <c r="AE683" s="50">
        <v>17.2</v>
      </c>
      <c r="AI683" s="4">
        <v>8.5660959999999999</v>
      </c>
      <c r="AJ683" s="4">
        <v>6.89</v>
      </c>
      <c r="AK683" s="4">
        <v>2.64</v>
      </c>
      <c r="AL683" s="4">
        <v>0.14000000000000001</v>
      </c>
      <c r="AN683" s="4">
        <v>2.71</v>
      </c>
      <c r="AO683" s="4">
        <v>3.85</v>
      </c>
      <c r="AP683" s="4">
        <v>0.84</v>
      </c>
      <c r="BF683" s="4">
        <v>1.9</v>
      </c>
      <c r="FP683" s="1" t="s">
        <v>5110</v>
      </c>
    </row>
    <row r="684" spans="1:172" x14ac:dyDescent="0.35">
      <c r="A684" s="1" t="s">
        <v>5108</v>
      </c>
      <c r="D684" s="1" t="s">
        <v>4549</v>
      </c>
      <c r="E684" s="55">
        <v>41.887675000000002</v>
      </c>
      <c r="F684" s="55">
        <v>41.887675000000002</v>
      </c>
      <c r="G684" s="55">
        <v>120.779492</v>
      </c>
      <c r="H684" s="55">
        <v>120.779492</v>
      </c>
      <c r="L684" s="1" t="s">
        <v>5115</v>
      </c>
      <c r="Q684" s="54">
        <v>160</v>
      </c>
      <c r="AB684" s="50">
        <v>52.09</v>
      </c>
      <c r="AC684" s="50">
        <v>1.55</v>
      </c>
      <c r="AE684" s="50">
        <v>18.98</v>
      </c>
      <c r="AI684" s="4">
        <v>9.4209060000000004</v>
      </c>
      <c r="AJ684" s="4">
        <v>3.12</v>
      </c>
      <c r="AK684" s="4">
        <v>0.43</v>
      </c>
      <c r="AL684" s="4">
        <v>0.08</v>
      </c>
      <c r="AN684" s="4">
        <v>2.09</v>
      </c>
      <c r="AO684" s="4">
        <v>7.3</v>
      </c>
      <c r="AP684" s="4">
        <v>0.69</v>
      </c>
      <c r="BF684" s="4">
        <v>2.82</v>
      </c>
      <c r="FP684" s="1" t="s">
        <v>5110</v>
      </c>
    </row>
    <row r="685" spans="1:172" x14ac:dyDescent="0.35">
      <c r="A685" s="1" t="s">
        <v>5108</v>
      </c>
      <c r="D685" s="1" t="s">
        <v>4549</v>
      </c>
      <c r="E685" s="55">
        <v>41.887675000000002</v>
      </c>
      <c r="F685" s="55">
        <v>41.887675000000002</v>
      </c>
      <c r="G685" s="55">
        <v>120.779492</v>
      </c>
      <c r="H685" s="55">
        <v>120.779492</v>
      </c>
      <c r="L685" s="1" t="s">
        <v>5116</v>
      </c>
      <c r="Q685" s="54">
        <v>160</v>
      </c>
      <c r="AB685" s="50">
        <v>52.76</v>
      </c>
      <c r="AC685" s="50">
        <v>1.72</v>
      </c>
      <c r="AE685" s="50">
        <v>18.079999999999998</v>
      </c>
      <c r="AI685" s="4">
        <v>8.8090419999999998</v>
      </c>
      <c r="AJ685" s="4">
        <v>6.89</v>
      </c>
      <c r="AK685" s="4">
        <v>2.35</v>
      </c>
      <c r="AL685" s="4">
        <v>0.09</v>
      </c>
      <c r="AN685" s="4">
        <v>2.69</v>
      </c>
      <c r="AO685" s="4">
        <v>3.95</v>
      </c>
      <c r="AP685" s="4">
        <v>0.84</v>
      </c>
      <c r="BF685" s="4">
        <v>1.51</v>
      </c>
      <c r="FP685" s="1" t="s">
        <v>5110</v>
      </c>
    </row>
    <row r="686" spans="1:172" x14ac:dyDescent="0.35">
      <c r="A686" s="1" t="s">
        <v>5108</v>
      </c>
      <c r="D686" s="1" t="s">
        <v>4549</v>
      </c>
      <c r="E686" s="55">
        <v>41.887675000000002</v>
      </c>
      <c r="F686" s="55">
        <v>41.887675000000002</v>
      </c>
      <c r="G686" s="55">
        <v>120.779492</v>
      </c>
      <c r="H686" s="55">
        <v>120.779492</v>
      </c>
      <c r="L686" s="1" t="s">
        <v>5117</v>
      </c>
      <c r="Q686" s="54">
        <v>160</v>
      </c>
      <c r="AB686" s="50">
        <v>60.99</v>
      </c>
      <c r="AC686" s="50">
        <v>0.77</v>
      </c>
      <c r="AE686" s="50">
        <v>17.59</v>
      </c>
      <c r="AI686" s="4">
        <v>4.5889800000000003</v>
      </c>
      <c r="AJ686" s="4">
        <v>3.2</v>
      </c>
      <c r="AK686" s="4">
        <v>1.58</v>
      </c>
      <c r="AL686" s="4">
        <v>0.12</v>
      </c>
      <c r="AN686" s="4">
        <v>4.21</v>
      </c>
      <c r="AO686" s="4">
        <v>4.32</v>
      </c>
      <c r="AP686" s="4">
        <v>0.34</v>
      </c>
      <c r="BF686" s="4">
        <v>2.4300000000000002</v>
      </c>
      <c r="FP686" s="1" t="s">
        <v>5110</v>
      </c>
    </row>
    <row r="687" spans="1:172" x14ac:dyDescent="0.35">
      <c r="A687" s="1" t="s">
        <v>5108</v>
      </c>
      <c r="D687" s="1" t="s">
        <v>4549</v>
      </c>
      <c r="E687" s="55">
        <v>41.887675000000002</v>
      </c>
      <c r="F687" s="55">
        <v>41.887675000000002</v>
      </c>
      <c r="G687" s="55">
        <v>120.779492</v>
      </c>
      <c r="H687" s="55">
        <v>120.779492</v>
      </c>
      <c r="L687" s="1" t="s">
        <v>5118</v>
      </c>
      <c r="Q687" s="54">
        <v>160</v>
      </c>
      <c r="AB687" s="50">
        <v>61.08</v>
      </c>
      <c r="AC687" s="50">
        <v>0.72</v>
      </c>
      <c r="AE687" s="50">
        <v>16.5</v>
      </c>
      <c r="AI687" s="4">
        <v>4.3730280000000006</v>
      </c>
      <c r="AJ687" s="4">
        <v>2.76</v>
      </c>
      <c r="AK687" s="4">
        <v>1.19</v>
      </c>
      <c r="AL687" s="4">
        <v>0.09</v>
      </c>
      <c r="AN687" s="4">
        <v>4.18</v>
      </c>
      <c r="AO687" s="4">
        <v>4.5</v>
      </c>
      <c r="AP687" s="4">
        <v>0.33</v>
      </c>
      <c r="BF687" s="4">
        <v>2.9</v>
      </c>
      <c r="FP687" s="1" t="s">
        <v>5110</v>
      </c>
    </row>
    <row r="688" spans="1:172" x14ac:dyDescent="0.35">
      <c r="A688" s="1" t="s">
        <v>5108</v>
      </c>
      <c r="D688" s="1" t="s">
        <v>4549</v>
      </c>
      <c r="E688" s="55">
        <v>41.887675000000002</v>
      </c>
      <c r="F688" s="55">
        <v>41.887675000000002</v>
      </c>
      <c r="G688" s="55">
        <v>120.779492</v>
      </c>
      <c r="H688" s="55">
        <v>120.779492</v>
      </c>
      <c r="L688" s="1" t="s">
        <v>5119</v>
      </c>
      <c r="Q688" s="54">
        <v>160</v>
      </c>
      <c r="AB688" s="50">
        <v>58.3</v>
      </c>
      <c r="AC688" s="50">
        <v>1.57</v>
      </c>
      <c r="AE688" s="50">
        <v>18.37</v>
      </c>
      <c r="AI688" s="4">
        <v>5.5697620000000008</v>
      </c>
      <c r="AJ688" s="4">
        <v>4.68</v>
      </c>
      <c r="AK688" s="4">
        <v>0.73</v>
      </c>
      <c r="AL688" s="4">
        <v>0.13</v>
      </c>
      <c r="AN688" s="4">
        <v>2.11</v>
      </c>
      <c r="AO688" s="4">
        <v>4.47</v>
      </c>
      <c r="AP688" s="4">
        <v>0.64</v>
      </c>
      <c r="BF688" s="4">
        <v>2.52</v>
      </c>
      <c r="FP688" s="1" t="s">
        <v>5110</v>
      </c>
    </row>
    <row r="689" spans="1:172" x14ac:dyDescent="0.35">
      <c r="A689" s="1" t="s">
        <v>5120</v>
      </c>
      <c r="C689" s="1" t="s">
        <v>5121</v>
      </c>
      <c r="D689" s="1" t="s">
        <v>4570</v>
      </c>
      <c r="E689" s="56">
        <v>40.527721999999997</v>
      </c>
      <c r="F689" s="56">
        <v>40.527721999999997</v>
      </c>
      <c r="G689" s="56">
        <v>120.601778</v>
      </c>
      <c r="H689" s="56">
        <v>120.601778</v>
      </c>
      <c r="L689" s="1" t="s">
        <v>5122</v>
      </c>
      <c r="Q689" s="54">
        <v>131.5</v>
      </c>
      <c r="AB689" s="50">
        <v>60.94</v>
      </c>
      <c r="AC689" s="50">
        <v>0.71</v>
      </c>
      <c r="AE689" s="50">
        <v>16.809999999999999</v>
      </c>
      <c r="AG689" s="4">
        <v>5.85</v>
      </c>
      <c r="AH689" s="4">
        <v>0.42</v>
      </c>
      <c r="AI689" s="4">
        <v>5.6838299999999995</v>
      </c>
      <c r="AJ689" s="4">
        <v>2.69</v>
      </c>
      <c r="AK689" s="4">
        <v>2.21</v>
      </c>
      <c r="AL689" s="4">
        <v>7.0000000000000007E-2</v>
      </c>
      <c r="AN689" s="4">
        <v>3.44</v>
      </c>
      <c r="AO689" s="4">
        <v>6.2</v>
      </c>
      <c r="AP689" s="4">
        <v>0.52</v>
      </c>
      <c r="BF689" s="4">
        <v>1.66</v>
      </c>
      <c r="CH689" s="4">
        <v>10.45</v>
      </c>
      <c r="CJ689" s="4">
        <v>137</v>
      </c>
      <c r="CK689" s="4">
        <v>73.11</v>
      </c>
      <c r="CN689" s="4">
        <v>13.92</v>
      </c>
      <c r="CO689" s="4">
        <v>35.409999999999997</v>
      </c>
      <c r="CW689" s="4">
        <v>30.18</v>
      </c>
      <c r="CX689" s="4">
        <v>1170</v>
      </c>
      <c r="CY689" s="4">
        <v>13.17</v>
      </c>
      <c r="CZ689" s="4">
        <v>250.2</v>
      </c>
      <c r="DA689" s="4">
        <v>12.31</v>
      </c>
      <c r="DN689" s="4">
        <v>1963</v>
      </c>
      <c r="DO689" s="4">
        <v>55.25</v>
      </c>
      <c r="DP689" s="4">
        <v>316.8</v>
      </c>
      <c r="DQ689" s="4">
        <v>9.7080000000000002</v>
      </c>
      <c r="DR689" s="4">
        <v>34.44</v>
      </c>
      <c r="DS689" s="4">
        <v>5.5709999999999997</v>
      </c>
      <c r="DT689" s="4">
        <v>1.7949999999999999</v>
      </c>
      <c r="DU689" s="4">
        <v>4.6379999999999999</v>
      </c>
      <c r="DV689" s="4">
        <v>0.62490000000000001</v>
      </c>
      <c r="DW689" s="4">
        <v>2.6549999999999998</v>
      </c>
      <c r="DX689" s="4">
        <v>0.58930000000000005</v>
      </c>
      <c r="DY689" s="4">
        <v>1.3959999999999999</v>
      </c>
      <c r="DZ689" s="4">
        <v>0.20910000000000001</v>
      </c>
      <c r="EA689" s="4">
        <v>1.1990000000000001</v>
      </c>
      <c r="EB689" s="4">
        <v>0.20230000000000001</v>
      </c>
      <c r="EC689" s="4">
        <v>5.3819999999999997</v>
      </c>
      <c r="ED689" s="4">
        <v>1.0029999999999999</v>
      </c>
      <c r="EM689" s="4">
        <v>20.170000000000002</v>
      </c>
      <c r="EO689" s="4">
        <v>6.0369999999999999</v>
      </c>
      <c r="EP689" s="4">
        <v>1.6279999999999999</v>
      </c>
      <c r="FP689" s="1" t="s">
        <v>5123</v>
      </c>
    </row>
    <row r="690" spans="1:172" x14ac:dyDescent="0.35">
      <c r="A690" s="1" t="s">
        <v>5120</v>
      </c>
      <c r="C690" s="1" t="s">
        <v>5121</v>
      </c>
      <c r="D690" s="1" t="s">
        <v>4570</v>
      </c>
      <c r="E690" s="56">
        <v>40.527721999999997</v>
      </c>
      <c r="F690" s="56">
        <v>40.527721999999997</v>
      </c>
      <c r="G690" s="56">
        <v>120.601778</v>
      </c>
      <c r="H690" s="56">
        <v>120.601778</v>
      </c>
      <c r="L690" s="1" t="s">
        <v>5124</v>
      </c>
      <c r="Q690" s="54">
        <v>126</v>
      </c>
      <c r="AB690" s="50">
        <v>50.06</v>
      </c>
      <c r="AC690" s="50">
        <v>1.97</v>
      </c>
      <c r="AE690" s="50">
        <v>15.76</v>
      </c>
      <c r="AG690" s="4">
        <v>4.8899999999999997</v>
      </c>
      <c r="AH690" s="4">
        <v>6.12</v>
      </c>
      <c r="AI690" s="4">
        <v>10.520022000000001</v>
      </c>
      <c r="AJ690" s="4">
        <v>7.64</v>
      </c>
      <c r="AK690" s="4">
        <v>7.2</v>
      </c>
      <c r="AL690" s="4">
        <v>0.16</v>
      </c>
      <c r="AN690" s="4">
        <v>1.68</v>
      </c>
      <c r="AO690" s="4">
        <v>3.65</v>
      </c>
      <c r="AP690" s="4">
        <v>0.61</v>
      </c>
      <c r="BF690" s="4">
        <v>2.12</v>
      </c>
      <c r="CH690" s="4">
        <v>10.01</v>
      </c>
      <c r="CJ690" s="4">
        <v>313.8</v>
      </c>
      <c r="CK690" s="4">
        <v>152.19999999999999</v>
      </c>
      <c r="CN690" s="4">
        <v>40.18</v>
      </c>
      <c r="CO690" s="4">
        <v>101.6</v>
      </c>
      <c r="CW690" s="4">
        <v>47.44</v>
      </c>
      <c r="CX690" s="4">
        <v>1080</v>
      </c>
      <c r="CY690" s="4">
        <v>21.92</v>
      </c>
      <c r="CZ690" s="4">
        <v>236.7</v>
      </c>
      <c r="DA690" s="4">
        <v>21.22</v>
      </c>
      <c r="DN690" s="4">
        <v>826.6</v>
      </c>
      <c r="DO690" s="4">
        <v>46.46</v>
      </c>
      <c r="DP690" s="4">
        <v>310</v>
      </c>
      <c r="DQ690" s="4">
        <v>10.45</v>
      </c>
      <c r="DR690" s="4">
        <v>41.21</v>
      </c>
      <c r="DS690" s="4">
        <v>7.7119999999999997</v>
      </c>
      <c r="DT690" s="4">
        <v>2.3839999999999999</v>
      </c>
      <c r="DU690" s="4">
        <v>7</v>
      </c>
      <c r="DV690" s="4">
        <v>0.96989999999999998</v>
      </c>
      <c r="DW690" s="4">
        <v>4.6970000000000001</v>
      </c>
      <c r="DX690" s="4">
        <v>0.98809999999999998</v>
      </c>
      <c r="DY690" s="4">
        <v>2.46</v>
      </c>
      <c r="DZ690" s="4">
        <v>0.35360000000000003</v>
      </c>
      <c r="EA690" s="4">
        <v>2.0329999999999999</v>
      </c>
      <c r="EB690" s="4">
        <v>0.30599999999999999</v>
      </c>
      <c r="EC690" s="4">
        <v>5.2869999999999999</v>
      </c>
      <c r="ED690" s="4">
        <v>1.8779999999999999</v>
      </c>
      <c r="EM690" s="4">
        <v>7.1360000000000001</v>
      </c>
      <c r="EO690" s="4">
        <v>3.0819999999999999</v>
      </c>
      <c r="EP690" s="4">
        <v>0.97389999999999999</v>
      </c>
      <c r="FP690" s="1" t="s">
        <v>5123</v>
      </c>
    </row>
    <row r="691" spans="1:172" x14ac:dyDescent="0.35">
      <c r="A691" s="1" t="s">
        <v>5120</v>
      </c>
      <c r="C691" s="1" t="s">
        <v>5121</v>
      </c>
      <c r="D691" s="1" t="s">
        <v>4570</v>
      </c>
      <c r="E691" s="56">
        <v>40.527721999999997</v>
      </c>
      <c r="F691" s="56">
        <v>40.527721999999997</v>
      </c>
      <c r="G691" s="56">
        <v>120.601778</v>
      </c>
      <c r="H691" s="56">
        <v>120.601778</v>
      </c>
      <c r="L691" s="1" t="s">
        <v>5125</v>
      </c>
      <c r="Q691" s="54">
        <v>129</v>
      </c>
      <c r="AB691" s="50">
        <v>59</v>
      </c>
      <c r="AC691" s="50">
        <v>0.72</v>
      </c>
      <c r="AE691" s="50">
        <v>16.46</v>
      </c>
      <c r="AG691" s="4">
        <v>5.12</v>
      </c>
      <c r="AH691" s="4">
        <v>0.97</v>
      </c>
      <c r="AI691" s="4">
        <v>5.5769760000000002</v>
      </c>
      <c r="AJ691" s="4">
        <v>3.88</v>
      </c>
      <c r="AK691" s="4">
        <v>3.27</v>
      </c>
      <c r="AL691" s="4">
        <v>0.1</v>
      </c>
      <c r="AN691" s="4">
        <v>3.03</v>
      </c>
      <c r="AO691" s="4">
        <v>6.85</v>
      </c>
      <c r="AP691" s="4">
        <v>0.43</v>
      </c>
      <c r="BF691" s="4">
        <v>2.06</v>
      </c>
      <c r="CH691" s="4">
        <v>9.1259999999999994</v>
      </c>
      <c r="CJ691" s="4">
        <v>135.80000000000001</v>
      </c>
      <c r="CK691" s="4">
        <v>73.69</v>
      </c>
      <c r="CN691" s="4">
        <v>15.01</v>
      </c>
      <c r="CO691" s="4">
        <v>38.159999999999997</v>
      </c>
      <c r="CW691" s="4">
        <v>21.78</v>
      </c>
      <c r="CX691" s="4">
        <v>886.1</v>
      </c>
      <c r="CY691" s="4">
        <v>14.8</v>
      </c>
      <c r="CZ691" s="4">
        <v>228.2</v>
      </c>
      <c r="DA691" s="4">
        <v>12.14</v>
      </c>
      <c r="DN691" s="4">
        <v>1467</v>
      </c>
      <c r="DO691" s="4">
        <v>44.18</v>
      </c>
      <c r="DP691" s="4">
        <v>255.3</v>
      </c>
      <c r="DQ691" s="4">
        <v>9.0850000000000009</v>
      </c>
      <c r="DR691" s="4">
        <v>33.619999999999997</v>
      </c>
      <c r="DS691" s="4">
        <v>5.73</v>
      </c>
      <c r="DT691" s="4">
        <v>1.7789999999999999</v>
      </c>
      <c r="DU691" s="4">
        <v>4.8689999999999998</v>
      </c>
      <c r="DV691" s="4">
        <v>0.66800000000000004</v>
      </c>
      <c r="DW691" s="4">
        <v>2.847</v>
      </c>
      <c r="DX691" s="4">
        <v>0.63060000000000005</v>
      </c>
      <c r="DY691" s="4">
        <v>1.5089999999999999</v>
      </c>
      <c r="DZ691" s="4">
        <v>0.20930000000000001</v>
      </c>
      <c r="EA691" s="4">
        <v>1.272</v>
      </c>
      <c r="EB691" s="4">
        <v>0.19089999999999999</v>
      </c>
      <c r="EC691" s="4">
        <v>5.08</v>
      </c>
      <c r="ED691" s="4">
        <v>1.0780000000000001</v>
      </c>
      <c r="EM691" s="4">
        <v>14.55</v>
      </c>
      <c r="EO691" s="4">
        <v>5.2089999999999996</v>
      </c>
      <c r="EP691" s="4">
        <v>1.5429999999999999</v>
      </c>
      <c r="FP691" s="1" t="s">
        <v>5123</v>
      </c>
    </row>
    <row r="692" spans="1:172" x14ac:dyDescent="0.35">
      <c r="A692" s="1" t="s">
        <v>5120</v>
      </c>
      <c r="C692" s="1" t="s">
        <v>5126</v>
      </c>
      <c r="D692" s="1" t="s">
        <v>4570</v>
      </c>
      <c r="E692" s="56">
        <v>40.527999999999999</v>
      </c>
      <c r="F692" s="56">
        <v>40.527999999999999</v>
      </c>
      <c r="G692" s="56">
        <v>120.662222</v>
      </c>
      <c r="H692" s="56">
        <v>120.662222</v>
      </c>
      <c r="L692" s="1" t="s">
        <v>5127</v>
      </c>
      <c r="Q692" s="54">
        <v>113</v>
      </c>
      <c r="AB692" s="50">
        <v>63.92</v>
      </c>
      <c r="AC692" s="50">
        <v>0.9</v>
      </c>
      <c r="AE692" s="50">
        <v>15.44</v>
      </c>
      <c r="AG692" s="4">
        <v>4.5999999999999996</v>
      </c>
      <c r="AH692" s="4">
        <v>1.35</v>
      </c>
      <c r="AI692" s="4">
        <v>5.4890799999999995</v>
      </c>
      <c r="AJ692" s="4">
        <v>1.75</v>
      </c>
      <c r="AK692" s="4">
        <v>0.94</v>
      </c>
      <c r="AL692" s="4">
        <v>0.09</v>
      </c>
      <c r="AN692" s="4">
        <v>6.43</v>
      </c>
      <c r="AO692" s="4">
        <v>4.24</v>
      </c>
      <c r="AP692" s="4">
        <v>0.23</v>
      </c>
      <c r="BF692" s="4">
        <v>1.68</v>
      </c>
      <c r="CH692" s="4">
        <v>8.6240000000000006</v>
      </c>
      <c r="CJ692" s="4">
        <v>5.22</v>
      </c>
      <c r="CK692" s="4">
        <v>2.2629999999999999</v>
      </c>
      <c r="CN692" s="4">
        <v>5.8380000000000001</v>
      </c>
      <c r="CO692" s="4">
        <v>0.61799999999999999</v>
      </c>
      <c r="CW692" s="4">
        <v>161.30000000000001</v>
      </c>
      <c r="CX692" s="4">
        <v>234.4</v>
      </c>
      <c r="CY692" s="4">
        <v>35.090000000000003</v>
      </c>
      <c r="CZ692" s="4">
        <v>626.79999999999995</v>
      </c>
      <c r="DA692" s="4">
        <v>51.59</v>
      </c>
      <c r="DN692" s="4">
        <v>1279</v>
      </c>
      <c r="DO692" s="4">
        <v>65.52</v>
      </c>
      <c r="DP692" s="4">
        <v>327.10000000000002</v>
      </c>
      <c r="DQ692" s="4">
        <v>13.93</v>
      </c>
      <c r="DR692" s="4">
        <v>51.68</v>
      </c>
      <c r="DS692" s="4">
        <v>9.7289999999999992</v>
      </c>
      <c r="DT692" s="4">
        <v>2.3809999999999998</v>
      </c>
      <c r="DU692" s="4">
        <v>8.7370000000000001</v>
      </c>
      <c r="DV692" s="4">
        <v>1.3320000000000001</v>
      </c>
      <c r="DW692" s="4">
        <v>6.9249999999999998</v>
      </c>
      <c r="DX692" s="4">
        <v>1.42</v>
      </c>
      <c r="DY692" s="4">
        <v>3.81</v>
      </c>
      <c r="DZ692" s="4">
        <v>0.5232</v>
      </c>
      <c r="EA692" s="4">
        <v>3.488</v>
      </c>
      <c r="EB692" s="4">
        <v>0.4904</v>
      </c>
      <c r="EC692" s="4">
        <v>13.35</v>
      </c>
      <c r="ED692" s="4">
        <v>4.6849999999999996</v>
      </c>
      <c r="EM692" s="4">
        <v>18.350000000000001</v>
      </c>
      <c r="EO692" s="4">
        <v>10.39</v>
      </c>
      <c r="EP692" s="4">
        <v>2.3130000000000002</v>
      </c>
      <c r="FP692" s="1" t="s">
        <v>5123</v>
      </c>
    </row>
    <row r="693" spans="1:172" x14ac:dyDescent="0.35">
      <c r="A693" s="1" t="s">
        <v>5120</v>
      </c>
      <c r="C693" s="1" t="s">
        <v>5126</v>
      </c>
      <c r="D693" s="1" t="s">
        <v>4570</v>
      </c>
      <c r="E693" s="56">
        <v>40.527999999999999</v>
      </c>
      <c r="F693" s="56">
        <v>40.527999999999999</v>
      </c>
      <c r="G693" s="56">
        <v>120.662222</v>
      </c>
      <c r="H693" s="56">
        <v>120.662222</v>
      </c>
      <c r="L693" s="1" t="s">
        <v>5128</v>
      </c>
      <c r="Q693" s="54">
        <v>112.7</v>
      </c>
      <c r="AB693" s="50">
        <v>66.760000000000005</v>
      </c>
      <c r="AC693" s="50">
        <v>0.47</v>
      </c>
      <c r="AE693" s="50">
        <v>15.65</v>
      </c>
      <c r="AG693" s="4">
        <v>5.0199999999999996</v>
      </c>
      <c r="AH693" s="4">
        <v>0.23</v>
      </c>
      <c r="AI693" s="4">
        <v>4.7469960000000002</v>
      </c>
      <c r="AJ693" s="4">
        <v>0.24</v>
      </c>
      <c r="AK693" s="4">
        <v>0.28000000000000003</v>
      </c>
      <c r="AL693" s="4">
        <v>0.09</v>
      </c>
      <c r="AN693" s="4">
        <v>5.16</v>
      </c>
      <c r="AO693" s="4">
        <v>5.94</v>
      </c>
      <c r="AP693" s="4">
        <v>0.12</v>
      </c>
      <c r="BF693" s="4">
        <v>0.47</v>
      </c>
      <c r="CH693" s="4">
        <v>7.3360000000000003</v>
      </c>
      <c r="CJ693" s="4">
        <v>5.6349999999999998</v>
      </c>
      <c r="CK693" s="4">
        <v>6.2869999999999999</v>
      </c>
      <c r="CN693" s="4">
        <v>2.1909999999999998</v>
      </c>
      <c r="CO693" s="4">
        <v>0.4395</v>
      </c>
      <c r="CW693" s="4">
        <v>132.4</v>
      </c>
      <c r="CX693" s="4">
        <v>137.69999999999999</v>
      </c>
      <c r="CY693" s="4">
        <v>26.67</v>
      </c>
      <c r="CZ693" s="4">
        <v>529</v>
      </c>
      <c r="DA693" s="4">
        <v>44.9</v>
      </c>
      <c r="DN693" s="4">
        <v>902</v>
      </c>
      <c r="DO693" s="4">
        <v>63.49</v>
      </c>
      <c r="DP693" s="4">
        <v>304.89999999999998</v>
      </c>
      <c r="DQ693" s="4">
        <v>13.39</v>
      </c>
      <c r="DR693" s="4">
        <v>48.78</v>
      </c>
      <c r="DS693" s="4">
        <v>8.68</v>
      </c>
      <c r="DT693" s="4">
        <v>2.0779999999999998</v>
      </c>
      <c r="DU693" s="4">
        <v>7.62</v>
      </c>
      <c r="DV693" s="4">
        <v>1.151</v>
      </c>
      <c r="DW693" s="4">
        <v>6.0209999999999999</v>
      </c>
      <c r="DX693" s="4">
        <v>1.288</v>
      </c>
      <c r="DY693" s="4">
        <v>3.532</v>
      </c>
      <c r="DZ693" s="4">
        <v>0.50649999999999995</v>
      </c>
      <c r="EA693" s="4">
        <v>3.2610000000000001</v>
      </c>
      <c r="EB693" s="4">
        <v>0.46429999999999999</v>
      </c>
      <c r="EC693" s="4">
        <v>11.62</v>
      </c>
      <c r="ED693" s="4">
        <v>4.2140000000000004</v>
      </c>
      <c r="EM693" s="4">
        <v>21.97</v>
      </c>
      <c r="EO693" s="4">
        <v>9.1170000000000009</v>
      </c>
      <c r="EP693" s="4">
        <v>1.736</v>
      </c>
      <c r="FP693" s="1" t="s">
        <v>5123</v>
      </c>
    </row>
    <row r="694" spans="1:172" x14ac:dyDescent="0.35">
      <c r="A694" s="1" t="s">
        <v>5120</v>
      </c>
      <c r="C694" s="1" t="s">
        <v>5126</v>
      </c>
      <c r="D694" s="1" t="s">
        <v>4570</v>
      </c>
      <c r="E694" s="56">
        <v>40.527999999999999</v>
      </c>
      <c r="F694" s="56">
        <v>40.527999999999999</v>
      </c>
      <c r="G694" s="56">
        <v>120.662222</v>
      </c>
      <c r="H694" s="56">
        <v>120.662222</v>
      </c>
      <c r="L694" s="1" t="s">
        <v>5129</v>
      </c>
      <c r="Q694" s="54">
        <v>113</v>
      </c>
      <c r="AB694" s="50">
        <v>64.72</v>
      </c>
      <c r="AC694" s="50">
        <v>0.82</v>
      </c>
      <c r="AE694" s="50">
        <v>13.8</v>
      </c>
      <c r="AG694" s="4">
        <v>5.99</v>
      </c>
      <c r="AH694" s="4">
        <v>0.28000000000000003</v>
      </c>
      <c r="AI694" s="4">
        <v>5.6698020000000007</v>
      </c>
      <c r="AJ694" s="4">
        <v>3.31</v>
      </c>
      <c r="AK694" s="4">
        <v>0.31</v>
      </c>
      <c r="AL694" s="4">
        <v>0.13</v>
      </c>
      <c r="AN694" s="4">
        <v>6.16</v>
      </c>
      <c r="AO694" s="4">
        <v>4.0599999999999996</v>
      </c>
      <c r="AP694" s="4">
        <v>0.24</v>
      </c>
      <c r="BF694" s="4">
        <v>2.63</v>
      </c>
      <c r="CH694" s="4">
        <v>11.69</v>
      </c>
      <c r="CJ694" s="4">
        <v>4.0380000000000003</v>
      </c>
      <c r="CK694" s="4">
        <v>5.8440000000000003</v>
      </c>
      <c r="CN694" s="4">
        <v>5.1980000000000004</v>
      </c>
      <c r="CO694" s="4">
        <v>0.66210000000000002</v>
      </c>
      <c r="CW694" s="4">
        <v>164.6</v>
      </c>
      <c r="CX694" s="4">
        <v>157.4</v>
      </c>
      <c r="CY694" s="4">
        <v>44.48</v>
      </c>
      <c r="CZ694" s="4">
        <v>548.9</v>
      </c>
      <c r="DA694" s="4">
        <v>48.84</v>
      </c>
      <c r="DN694" s="4">
        <v>1334</v>
      </c>
      <c r="DO694" s="4">
        <v>73.72</v>
      </c>
      <c r="DP694" s="4">
        <v>325.60000000000002</v>
      </c>
      <c r="DQ694" s="4">
        <v>14.89</v>
      </c>
      <c r="DR694" s="4">
        <v>55.81</v>
      </c>
      <c r="DS694" s="4">
        <v>10.7</v>
      </c>
      <c r="DT694" s="4">
        <v>2.7040000000000002</v>
      </c>
      <c r="DU694" s="4">
        <v>9.7170000000000005</v>
      </c>
      <c r="DV694" s="4">
        <v>1.5029999999999999</v>
      </c>
      <c r="DW694" s="4">
        <v>7.83</v>
      </c>
      <c r="DX694" s="4">
        <v>1.641</v>
      </c>
      <c r="DY694" s="4">
        <v>4.4809999999999999</v>
      </c>
      <c r="DZ694" s="4">
        <v>0.60819999999999996</v>
      </c>
      <c r="EA694" s="4">
        <v>4.0860000000000003</v>
      </c>
      <c r="EB694" s="4">
        <v>0.57240000000000002</v>
      </c>
      <c r="EC694" s="4">
        <v>12.31</v>
      </c>
      <c r="ED694" s="4">
        <v>4.46</v>
      </c>
      <c r="EM694" s="4">
        <v>15.68</v>
      </c>
      <c r="EO694" s="4">
        <v>10.81</v>
      </c>
      <c r="EP694" s="4">
        <v>2.423</v>
      </c>
      <c r="FP694" s="1" t="s">
        <v>5123</v>
      </c>
    </row>
    <row r="695" spans="1:172" x14ac:dyDescent="0.35">
      <c r="A695" s="1" t="s">
        <v>5120</v>
      </c>
      <c r="C695" s="1" t="s">
        <v>5126</v>
      </c>
      <c r="D695" s="1" t="s">
        <v>4570</v>
      </c>
      <c r="E695" s="56">
        <v>40.527999999999999</v>
      </c>
      <c r="F695" s="56">
        <v>40.527999999999999</v>
      </c>
      <c r="G695" s="56">
        <v>120.662222</v>
      </c>
      <c r="H695" s="56">
        <v>120.662222</v>
      </c>
      <c r="L695" s="1" t="s">
        <v>5130</v>
      </c>
      <c r="Q695" s="54">
        <v>113.3</v>
      </c>
      <c r="AB695" s="50">
        <v>64.94</v>
      </c>
      <c r="AC695" s="50">
        <v>0.95</v>
      </c>
      <c r="AE695" s="50">
        <v>16.12</v>
      </c>
      <c r="AG695" s="4">
        <v>6.02</v>
      </c>
      <c r="AH695" s="4">
        <v>0.42</v>
      </c>
      <c r="AI695" s="4">
        <v>5.8367959999999997</v>
      </c>
      <c r="AJ695" s="4">
        <v>0.57999999999999996</v>
      </c>
      <c r="AK695" s="4">
        <v>0.63</v>
      </c>
      <c r="AL695" s="4">
        <v>0.08</v>
      </c>
      <c r="AN695" s="4">
        <v>5.57</v>
      </c>
      <c r="AO695" s="4">
        <v>4.41</v>
      </c>
      <c r="AP695" s="4">
        <v>0.18</v>
      </c>
      <c r="BF695" s="4">
        <v>1.32</v>
      </c>
      <c r="CH695" s="4">
        <v>9.5299999999999994</v>
      </c>
      <c r="CJ695" s="4">
        <v>10.19</v>
      </c>
      <c r="CK695" s="4">
        <v>5.7839999999999998</v>
      </c>
      <c r="CN695" s="4">
        <v>8.2949999999999999</v>
      </c>
      <c r="CO695" s="4">
        <v>11.36</v>
      </c>
      <c r="CW695" s="4">
        <v>212.8</v>
      </c>
      <c r="CX695" s="4">
        <v>331.5</v>
      </c>
      <c r="CY695" s="4">
        <v>28.46</v>
      </c>
      <c r="CZ695" s="4">
        <v>666.3</v>
      </c>
      <c r="DA695" s="4">
        <v>56.17</v>
      </c>
      <c r="DN695" s="4">
        <v>1477</v>
      </c>
      <c r="DO695" s="4">
        <v>73.77</v>
      </c>
      <c r="DP695" s="4">
        <v>313.39999999999998</v>
      </c>
      <c r="DQ695" s="4">
        <v>15.09</v>
      </c>
      <c r="DR695" s="4">
        <v>54.63</v>
      </c>
      <c r="DS695" s="4">
        <v>9.8569999999999993</v>
      </c>
      <c r="DT695" s="4">
        <v>2.3780000000000001</v>
      </c>
      <c r="DU695" s="4">
        <v>8.3960000000000008</v>
      </c>
      <c r="DV695" s="4">
        <v>1.25</v>
      </c>
      <c r="DW695" s="4">
        <v>6.2670000000000003</v>
      </c>
      <c r="DX695" s="4">
        <v>1.298</v>
      </c>
      <c r="DY695" s="4">
        <v>3.4260000000000002</v>
      </c>
      <c r="DZ695" s="4">
        <v>0.49459999999999998</v>
      </c>
      <c r="EA695" s="4">
        <v>3.22</v>
      </c>
      <c r="EB695" s="4">
        <v>0.45979999999999999</v>
      </c>
      <c r="EC695" s="4">
        <v>14.33</v>
      </c>
      <c r="ED695" s="4">
        <v>5.1020000000000003</v>
      </c>
      <c r="EM695" s="4">
        <v>25.95</v>
      </c>
      <c r="EO695" s="4">
        <v>11.32</v>
      </c>
      <c r="EP695" s="4">
        <v>2.7719999999999998</v>
      </c>
      <c r="FP695" s="1" t="s">
        <v>5123</v>
      </c>
    </row>
    <row r="696" spans="1:172" x14ac:dyDescent="0.35">
      <c r="A696" s="1" t="s">
        <v>5131</v>
      </c>
      <c r="E696" s="55">
        <v>40.5</v>
      </c>
      <c r="F696" s="55">
        <v>40.5</v>
      </c>
      <c r="G696" s="55">
        <v>117.083333</v>
      </c>
      <c r="H696" s="55">
        <v>117.083333</v>
      </c>
      <c r="L696" s="1" t="s">
        <v>5132</v>
      </c>
      <c r="M696" s="1" t="s">
        <v>5133</v>
      </c>
      <c r="N696" s="1">
        <v>157</v>
      </c>
      <c r="O696" s="1">
        <v>161</v>
      </c>
      <c r="Q696" s="54">
        <v>159</v>
      </c>
      <c r="AB696" s="50">
        <v>55.3</v>
      </c>
      <c r="AC696" s="50">
        <v>1.2</v>
      </c>
      <c r="AE696" s="50">
        <v>16.899999999999999</v>
      </c>
      <c r="AI696" s="4">
        <v>7.01844</v>
      </c>
      <c r="AJ696" s="4">
        <v>5.6</v>
      </c>
      <c r="AK696" s="4">
        <v>3.7</v>
      </c>
      <c r="AL696" s="4">
        <v>0.1</v>
      </c>
      <c r="AN696" s="4">
        <v>2.9</v>
      </c>
      <c r="AO696" s="4">
        <v>4.3</v>
      </c>
      <c r="AP696" s="4">
        <v>0.5</v>
      </c>
      <c r="BF696" s="4">
        <v>1.2</v>
      </c>
      <c r="CH696" s="4">
        <v>15.6</v>
      </c>
      <c r="CJ696" s="4">
        <v>154</v>
      </c>
      <c r="CK696" s="4">
        <v>50.3</v>
      </c>
      <c r="CN696" s="4">
        <v>19</v>
      </c>
      <c r="CO696" s="4">
        <v>23.9</v>
      </c>
      <c r="CP696" s="4">
        <v>24.7</v>
      </c>
      <c r="CQ696" s="4">
        <v>83</v>
      </c>
      <c r="CR696" s="4">
        <v>23.4</v>
      </c>
      <c r="CW696" s="4">
        <v>75.099999999999994</v>
      </c>
      <c r="CX696" s="4">
        <v>1228</v>
      </c>
      <c r="CY696" s="4">
        <v>17.8</v>
      </c>
      <c r="CZ696" s="4">
        <v>245</v>
      </c>
      <c r="DA696" s="4">
        <v>10.8</v>
      </c>
      <c r="DM696" s="4">
        <v>2.2400000000000002</v>
      </c>
      <c r="DN696" s="4">
        <v>1679</v>
      </c>
      <c r="DO696" s="4">
        <v>49.4</v>
      </c>
      <c r="DP696" s="4">
        <v>105</v>
      </c>
      <c r="DQ696" s="4">
        <v>13.4</v>
      </c>
      <c r="DR696" s="4">
        <v>51.1</v>
      </c>
      <c r="DS696" s="4">
        <v>9.4600000000000009</v>
      </c>
      <c r="DT696" s="4">
        <v>2.2000000000000002</v>
      </c>
      <c r="DU696" s="4">
        <v>6.8</v>
      </c>
      <c r="DV696" s="4">
        <v>0.88900000000000001</v>
      </c>
      <c r="DW696" s="4">
        <v>3.98</v>
      </c>
      <c r="DX696" s="4">
        <v>0.70799999999999996</v>
      </c>
      <c r="DY696" s="4">
        <v>1.84</v>
      </c>
      <c r="DZ696" s="4">
        <v>0.25900000000000001</v>
      </c>
      <c r="EA696" s="4">
        <v>1.6</v>
      </c>
      <c r="EB696" s="4">
        <v>0.23200000000000001</v>
      </c>
      <c r="EC696" s="4">
        <v>6.06</v>
      </c>
      <c r="ED696" s="4">
        <v>0.50800000000000001</v>
      </c>
      <c r="EM696" s="4">
        <v>7.56</v>
      </c>
      <c r="EO696" s="4">
        <v>3.02</v>
      </c>
      <c r="EP696" s="4">
        <v>1.06</v>
      </c>
      <c r="FP696" s="1" t="s">
        <v>5134</v>
      </c>
    </row>
    <row r="697" spans="1:172" x14ac:dyDescent="0.35">
      <c r="A697" s="1" t="s">
        <v>5131</v>
      </c>
      <c r="E697" s="55">
        <v>40.5</v>
      </c>
      <c r="F697" s="55">
        <v>40.5</v>
      </c>
      <c r="G697" s="55">
        <v>117.083333</v>
      </c>
      <c r="H697" s="55">
        <v>117.083333</v>
      </c>
      <c r="L697" s="1" t="s">
        <v>5135</v>
      </c>
      <c r="M697" s="1" t="s">
        <v>5133</v>
      </c>
      <c r="N697" s="1">
        <v>157</v>
      </c>
      <c r="O697" s="1">
        <v>161</v>
      </c>
      <c r="Q697" s="54">
        <v>159</v>
      </c>
      <c r="AB697" s="50">
        <v>63.7</v>
      </c>
      <c r="AC697" s="50">
        <v>0.7</v>
      </c>
      <c r="AE697" s="50">
        <v>16.5</v>
      </c>
      <c r="AI697" s="4">
        <v>4.0491000000000001</v>
      </c>
      <c r="AJ697" s="4">
        <v>3.6</v>
      </c>
      <c r="AK697" s="4">
        <v>1.8</v>
      </c>
      <c r="AL697" s="4">
        <v>0.1</v>
      </c>
      <c r="AN697" s="4">
        <v>4.0999999999999996</v>
      </c>
      <c r="AO697" s="4">
        <v>4.5</v>
      </c>
      <c r="AP697" s="4">
        <v>0.2</v>
      </c>
      <c r="BF697" s="4">
        <v>0.5</v>
      </c>
      <c r="CH697" s="4">
        <v>8.6999999999999993</v>
      </c>
      <c r="CJ697" s="4">
        <v>80.2</v>
      </c>
      <c r="CK697" s="4">
        <v>27.8</v>
      </c>
      <c r="CN697" s="4">
        <v>10.5</v>
      </c>
      <c r="CO697" s="4">
        <v>10.199999999999999</v>
      </c>
      <c r="CP697" s="4">
        <v>13.7</v>
      </c>
      <c r="CQ697" s="4">
        <v>62.1</v>
      </c>
      <c r="CR697" s="4">
        <v>20.7</v>
      </c>
      <c r="CW697" s="4">
        <v>92</v>
      </c>
      <c r="CX697" s="4">
        <v>679</v>
      </c>
      <c r="CY697" s="4">
        <v>16.100000000000001</v>
      </c>
      <c r="CZ697" s="4">
        <v>270</v>
      </c>
      <c r="DA697" s="4">
        <v>11.7</v>
      </c>
      <c r="DM697" s="4">
        <v>1.77</v>
      </c>
      <c r="DN697" s="4">
        <v>1484</v>
      </c>
      <c r="DO697" s="4">
        <v>46.3</v>
      </c>
      <c r="DP697" s="4">
        <v>90.7</v>
      </c>
      <c r="DQ697" s="4">
        <v>10.7</v>
      </c>
      <c r="DR697" s="4">
        <v>37</v>
      </c>
      <c r="DS697" s="4">
        <v>6.31</v>
      </c>
      <c r="DT697" s="4">
        <v>1.53</v>
      </c>
      <c r="DU697" s="4">
        <v>4.91</v>
      </c>
      <c r="DV697" s="4">
        <v>0.66900000000000004</v>
      </c>
      <c r="DW697" s="4">
        <v>3.32</v>
      </c>
      <c r="DX697" s="4">
        <v>0.61699999999999999</v>
      </c>
      <c r="DY697" s="4">
        <v>1.7</v>
      </c>
      <c r="DZ697" s="4">
        <v>0.26</v>
      </c>
      <c r="EA697" s="4">
        <v>1.67</v>
      </c>
      <c r="EB697" s="4">
        <v>0.25700000000000001</v>
      </c>
      <c r="EC697" s="4">
        <v>7.17</v>
      </c>
      <c r="ED697" s="4">
        <v>0.68500000000000005</v>
      </c>
      <c r="EM697" s="4">
        <v>18.600000000000001</v>
      </c>
      <c r="EO697" s="4">
        <v>6.03</v>
      </c>
      <c r="EP697" s="4">
        <v>1.07</v>
      </c>
      <c r="FP697" s="1" t="s">
        <v>5134</v>
      </c>
    </row>
    <row r="698" spans="1:172" x14ac:dyDescent="0.35">
      <c r="A698" s="1" t="s">
        <v>5131</v>
      </c>
      <c r="E698" s="55">
        <v>40.5</v>
      </c>
      <c r="F698" s="55">
        <v>40.5</v>
      </c>
      <c r="G698" s="55">
        <v>117.083333</v>
      </c>
      <c r="H698" s="55">
        <v>117.083333</v>
      </c>
      <c r="L698" s="1" t="s">
        <v>5136</v>
      </c>
      <c r="M698" s="1" t="s">
        <v>5137</v>
      </c>
      <c r="N698" s="1">
        <v>157</v>
      </c>
      <c r="O698" s="1">
        <v>161</v>
      </c>
      <c r="Q698" s="54">
        <v>159</v>
      </c>
      <c r="AB698" s="50">
        <v>63.2</v>
      </c>
      <c r="AC698" s="50">
        <v>0.9</v>
      </c>
      <c r="AE698" s="50">
        <v>15.8</v>
      </c>
      <c r="AI698" s="4">
        <v>4.67896</v>
      </c>
      <c r="AJ698" s="4">
        <v>3.3</v>
      </c>
      <c r="AK698" s="4">
        <v>2</v>
      </c>
      <c r="AL698" s="4">
        <v>0.1</v>
      </c>
      <c r="AN698" s="4">
        <v>4.2</v>
      </c>
      <c r="AO698" s="4">
        <v>4.4000000000000004</v>
      </c>
      <c r="AP698" s="4">
        <v>0.3</v>
      </c>
      <c r="BF698" s="4">
        <v>1.3</v>
      </c>
      <c r="CH698" s="4">
        <v>8.15</v>
      </c>
      <c r="CJ698" s="4">
        <v>85.7</v>
      </c>
      <c r="CK698" s="4">
        <v>27.7</v>
      </c>
      <c r="CN698" s="4">
        <v>11.3</v>
      </c>
      <c r="CO698" s="4">
        <v>12.6</v>
      </c>
      <c r="CP698" s="4">
        <v>14.4</v>
      </c>
      <c r="CQ698" s="4">
        <v>107</v>
      </c>
      <c r="CR698" s="4">
        <v>20</v>
      </c>
      <c r="CW698" s="4">
        <v>55.9</v>
      </c>
      <c r="CX698" s="4">
        <v>569</v>
      </c>
      <c r="CY698" s="4">
        <v>17.8</v>
      </c>
      <c r="CZ698" s="4">
        <v>358</v>
      </c>
      <c r="DA698" s="4">
        <v>12.8</v>
      </c>
      <c r="DM698" s="4">
        <v>2.29</v>
      </c>
      <c r="DN698" s="4">
        <v>1390</v>
      </c>
      <c r="DO698" s="4">
        <v>44</v>
      </c>
      <c r="DP698" s="4">
        <v>92.7</v>
      </c>
      <c r="DQ698" s="4">
        <v>11.1</v>
      </c>
      <c r="DR698" s="4">
        <v>41.6</v>
      </c>
      <c r="DS698" s="4">
        <v>6.73</v>
      </c>
      <c r="DT698" s="4">
        <v>1.48</v>
      </c>
      <c r="DU698" s="4">
        <v>5.3</v>
      </c>
      <c r="DV698" s="4">
        <v>0.72199999999999998</v>
      </c>
      <c r="DW698" s="4">
        <v>3.58</v>
      </c>
      <c r="DX698" s="4">
        <v>0.69399999999999995</v>
      </c>
      <c r="DY698" s="4">
        <v>1.84</v>
      </c>
      <c r="DZ698" s="4">
        <v>0.26900000000000002</v>
      </c>
      <c r="EA698" s="4">
        <v>1.83</v>
      </c>
      <c r="EB698" s="4">
        <v>0.27900000000000003</v>
      </c>
      <c r="EC698" s="4">
        <v>9.64</v>
      </c>
      <c r="ED698" s="4">
        <v>0.748</v>
      </c>
      <c r="EM698" s="4">
        <v>34.200000000000003</v>
      </c>
      <c r="EO698" s="4">
        <v>7.09</v>
      </c>
      <c r="EP698" s="4">
        <v>1.17</v>
      </c>
      <c r="FP698" s="1" t="s">
        <v>5134</v>
      </c>
    </row>
    <row r="699" spans="1:172" x14ac:dyDescent="0.35">
      <c r="A699" s="1" t="s">
        <v>5131</v>
      </c>
      <c r="E699" s="55">
        <v>40.5</v>
      </c>
      <c r="F699" s="55">
        <v>40.5</v>
      </c>
      <c r="G699" s="55">
        <v>117.083333</v>
      </c>
      <c r="H699" s="55">
        <v>117.083333</v>
      </c>
      <c r="L699" s="1" t="s">
        <v>5138</v>
      </c>
      <c r="M699" s="1" t="s">
        <v>5137</v>
      </c>
      <c r="N699" s="1">
        <v>157</v>
      </c>
      <c r="O699" s="1">
        <v>161</v>
      </c>
      <c r="Q699" s="54">
        <v>159</v>
      </c>
      <c r="AB699" s="50">
        <v>66.400000000000006</v>
      </c>
      <c r="AC699" s="50">
        <v>0.5</v>
      </c>
      <c r="AE699" s="50">
        <v>15.1</v>
      </c>
      <c r="AI699" s="4">
        <v>3.5992000000000002</v>
      </c>
      <c r="AJ699" s="4">
        <v>3</v>
      </c>
      <c r="AK699" s="4">
        <v>1.6</v>
      </c>
      <c r="AL699" s="4">
        <v>0.1</v>
      </c>
      <c r="AN699" s="4">
        <v>3.8</v>
      </c>
      <c r="AO699" s="4">
        <v>4.2</v>
      </c>
      <c r="AP699" s="4">
        <v>0.2</v>
      </c>
      <c r="BF699" s="4">
        <v>2.1</v>
      </c>
      <c r="CH699" s="4">
        <v>6.85</v>
      </c>
      <c r="CJ699" s="4">
        <v>67.099999999999994</v>
      </c>
      <c r="CK699" s="4">
        <v>24.2</v>
      </c>
      <c r="CN699" s="4">
        <v>7.1</v>
      </c>
      <c r="CO699" s="4">
        <v>9.1199999999999992</v>
      </c>
      <c r="CP699" s="4">
        <v>2.7</v>
      </c>
      <c r="CQ699" s="4">
        <v>37.9</v>
      </c>
      <c r="CR699" s="4">
        <v>20.100000000000001</v>
      </c>
      <c r="CW699" s="4">
        <v>107</v>
      </c>
      <c r="CX699" s="4">
        <v>627</v>
      </c>
      <c r="CY699" s="4">
        <v>11.8</v>
      </c>
      <c r="CZ699" s="4">
        <v>175</v>
      </c>
      <c r="DA699" s="4">
        <v>12.1</v>
      </c>
      <c r="DM699" s="4">
        <v>5.07</v>
      </c>
      <c r="DN699" s="4">
        <v>1368</v>
      </c>
      <c r="DO699" s="4">
        <v>40.200000000000003</v>
      </c>
      <c r="DP699" s="4">
        <v>80.099999999999994</v>
      </c>
      <c r="DQ699" s="4">
        <v>9.39</v>
      </c>
      <c r="DR699" s="4">
        <v>32.200000000000003</v>
      </c>
      <c r="DS699" s="4">
        <v>5.8</v>
      </c>
      <c r="DT699" s="4">
        <v>1.32</v>
      </c>
      <c r="DU699" s="4">
        <v>3.98</v>
      </c>
      <c r="DV699" s="4">
        <v>0.51900000000000002</v>
      </c>
      <c r="DW699" s="4">
        <v>2.4</v>
      </c>
      <c r="DX699" s="4">
        <v>0.44800000000000001</v>
      </c>
      <c r="DY699" s="4">
        <v>1.18</v>
      </c>
      <c r="DZ699" s="4">
        <v>0.17799999999999999</v>
      </c>
      <c r="EA699" s="4">
        <v>1.19</v>
      </c>
      <c r="EB699" s="4">
        <v>0.182</v>
      </c>
      <c r="EC699" s="4">
        <v>4.9800000000000004</v>
      </c>
      <c r="ED699" s="4">
        <v>0.85599999999999998</v>
      </c>
      <c r="EM699" s="4">
        <v>11.6</v>
      </c>
      <c r="EO699" s="4">
        <v>5.96</v>
      </c>
      <c r="EP699" s="4">
        <v>1.97</v>
      </c>
      <c r="FP699" s="1" t="s">
        <v>5134</v>
      </c>
    </row>
    <row r="700" spans="1:172" x14ac:dyDescent="0.35">
      <c r="A700" s="1" t="s">
        <v>5131</v>
      </c>
      <c r="E700" s="55">
        <v>40.5</v>
      </c>
      <c r="F700" s="55">
        <v>40.5</v>
      </c>
      <c r="G700" s="55">
        <v>117.083333</v>
      </c>
      <c r="H700" s="55">
        <v>117.083333</v>
      </c>
      <c r="L700" s="1" t="s">
        <v>5139</v>
      </c>
      <c r="M700" s="1" t="s">
        <v>2402</v>
      </c>
      <c r="N700" s="1">
        <v>157</v>
      </c>
      <c r="O700" s="1">
        <v>161</v>
      </c>
      <c r="Q700" s="54">
        <v>159</v>
      </c>
      <c r="AB700" s="50">
        <v>67.5</v>
      </c>
      <c r="AC700" s="50">
        <v>0.7</v>
      </c>
      <c r="AE700" s="50">
        <v>15.2</v>
      </c>
      <c r="AI700" s="4">
        <v>3.3292600000000001</v>
      </c>
      <c r="AJ700" s="4">
        <v>2.4</v>
      </c>
      <c r="AK700" s="4">
        <v>1.3</v>
      </c>
      <c r="AL700" s="4">
        <v>0.1</v>
      </c>
      <c r="AN700" s="4">
        <v>4.9000000000000004</v>
      </c>
      <c r="AO700" s="4">
        <v>4.2</v>
      </c>
      <c r="AP700" s="4">
        <v>0.2</v>
      </c>
      <c r="BF700" s="4">
        <v>0.8</v>
      </c>
      <c r="CH700" s="4">
        <v>7.57</v>
      </c>
      <c r="CJ700" s="4">
        <v>47.7</v>
      </c>
      <c r="CK700" s="4">
        <v>18.100000000000001</v>
      </c>
      <c r="CN700" s="4">
        <v>7.6</v>
      </c>
      <c r="CO700" s="4">
        <v>6.95</v>
      </c>
      <c r="CP700" s="4">
        <v>6.8</v>
      </c>
      <c r="CQ700" s="4">
        <v>71.3</v>
      </c>
      <c r="CR700" s="4">
        <v>20.5</v>
      </c>
      <c r="CW700" s="4">
        <v>162</v>
      </c>
      <c r="CX700" s="4">
        <v>444</v>
      </c>
      <c r="CY700" s="4">
        <v>18.2</v>
      </c>
      <c r="CZ700" s="4">
        <v>311</v>
      </c>
      <c r="DA700" s="4">
        <v>14.6</v>
      </c>
      <c r="DM700" s="4">
        <v>3.45</v>
      </c>
      <c r="DN700" s="4">
        <v>1205</v>
      </c>
      <c r="DO700" s="4">
        <v>51.9</v>
      </c>
      <c r="DP700" s="4">
        <v>102</v>
      </c>
      <c r="DQ700" s="4">
        <v>11.9</v>
      </c>
      <c r="DR700" s="4">
        <v>42.9</v>
      </c>
      <c r="DS700" s="4">
        <v>6.73</v>
      </c>
      <c r="DT700" s="4">
        <v>1.21</v>
      </c>
      <c r="DU700" s="4">
        <v>5.35</v>
      </c>
      <c r="DV700" s="4">
        <v>0.70699999999999996</v>
      </c>
      <c r="DW700" s="4">
        <v>3.76</v>
      </c>
      <c r="DX700" s="4">
        <v>0.72799999999999998</v>
      </c>
      <c r="DY700" s="4">
        <v>1.95</v>
      </c>
      <c r="DZ700" s="4">
        <v>0.26900000000000002</v>
      </c>
      <c r="EA700" s="4">
        <v>1.78</v>
      </c>
      <c r="EB700" s="4">
        <v>0.26900000000000002</v>
      </c>
      <c r="EC700" s="4">
        <v>8.3699999999999992</v>
      </c>
      <c r="ED700" s="4">
        <v>0.997</v>
      </c>
      <c r="EM700" s="4">
        <v>33</v>
      </c>
      <c r="EO700" s="4">
        <v>12.3</v>
      </c>
      <c r="EP700" s="4">
        <v>1.77</v>
      </c>
      <c r="FP700" s="1" t="s">
        <v>5134</v>
      </c>
    </row>
    <row r="701" spans="1:172" x14ac:dyDescent="0.35">
      <c r="A701" s="1" t="s">
        <v>5131</v>
      </c>
      <c r="E701" s="55">
        <v>40.5</v>
      </c>
      <c r="F701" s="55">
        <v>40.5</v>
      </c>
      <c r="G701" s="55">
        <v>117.083333</v>
      </c>
      <c r="H701" s="55">
        <v>117.083333</v>
      </c>
      <c r="L701" s="1" t="s">
        <v>5140</v>
      </c>
      <c r="M701" s="1" t="s">
        <v>2402</v>
      </c>
      <c r="N701" s="1">
        <v>157</v>
      </c>
      <c r="O701" s="1">
        <v>161</v>
      </c>
      <c r="Q701" s="54">
        <v>159</v>
      </c>
      <c r="AB701" s="50">
        <v>67.8</v>
      </c>
      <c r="AC701" s="50">
        <v>0.5</v>
      </c>
      <c r="AE701" s="50">
        <v>15.1</v>
      </c>
      <c r="AI701" s="4">
        <v>3.4192399999999998</v>
      </c>
      <c r="AJ701" s="4">
        <v>2.8</v>
      </c>
      <c r="AK701" s="4">
        <v>1.6</v>
      </c>
      <c r="AL701" s="4">
        <v>0.1</v>
      </c>
      <c r="AN701" s="4">
        <v>3.9</v>
      </c>
      <c r="AO701" s="4">
        <v>4.2</v>
      </c>
      <c r="AP701" s="4">
        <v>0.2</v>
      </c>
      <c r="BF701" s="4">
        <v>0.6</v>
      </c>
      <c r="CH701" s="4">
        <v>6.72</v>
      </c>
      <c r="CJ701" s="4">
        <v>66.7</v>
      </c>
      <c r="CK701" s="4">
        <v>23.7</v>
      </c>
      <c r="CN701" s="4">
        <v>8.58</v>
      </c>
      <c r="CO701" s="4">
        <v>7.98</v>
      </c>
      <c r="CP701" s="4">
        <v>6.45</v>
      </c>
      <c r="CQ701" s="4">
        <v>41</v>
      </c>
      <c r="CR701" s="4">
        <v>20.5</v>
      </c>
      <c r="CW701" s="4">
        <v>107</v>
      </c>
      <c r="CX701" s="4">
        <v>758</v>
      </c>
      <c r="CY701" s="4">
        <v>11.5</v>
      </c>
      <c r="CZ701" s="4">
        <v>174</v>
      </c>
      <c r="DA701" s="4">
        <v>11.9</v>
      </c>
      <c r="DM701" s="4">
        <v>1.91</v>
      </c>
      <c r="DN701" s="4">
        <v>1496</v>
      </c>
      <c r="DO701" s="4">
        <v>43.7</v>
      </c>
      <c r="DP701" s="4">
        <v>82.5</v>
      </c>
      <c r="DQ701" s="4">
        <v>9.5399999999999991</v>
      </c>
      <c r="DR701" s="4">
        <v>32.799999999999997</v>
      </c>
      <c r="DS701" s="4">
        <v>5.61</v>
      </c>
      <c r="DT701" s="4">
        <v>1.24</v>
      </c>
      <c r="DU701" s="4">
        <v>3.83</v>
      </c>
      <c r="DV701" s="4">
        <v>0.504</v>
      </c>
      <c r="DW701" s="4">
        <v>2.33</v>
      </c>
      <c r="DX701" s="4">
        <v>0.43</v>
      </c>
      <c r="DY701" s="4">
        <v>1.1499999999999999</v>
      </c>
      <c r="DZ701" s="4">
        <v>0.16800000000000001</v>
      </c>
      <c r="EA701" s="4">
        <v>1.19</v>
      </c>
      <c r="EB701" s="4">
        <v>0.19</v>
      </c>
      <c r="EC701" s="4">
        <v>4.95</v>
      </c>
      <c r="ED701" s="4">
        <v>0.90200000000000002</v>
      </c>
      <c r="EM701" s="4">
        <v>12.1</v>
      </c>
      <c r="EO701" s="4">
        <v>6.52</v>
      </c>
      <c r="EP701" s="4">
        <v>1.26</v>
      </c>
      <c r="FP701" s="1" t="s">
        <v>5134</v>
      </c>
    </row>
    <row r="702" spans="1:172" x14ac:dyDescent="0.35">
      <c r="A702" s="1" t="s">
        <v>5131</v>
      </c>
      <c r="E702" s="55">
        <v>40.5</v>
      </c>
      <c r="F702" s="55">
        <v>40.5</v>
      </c>
      <c r="G702" s="55">
        <v>117.083333</v>
      </c>
      <c r="H702" s="55">
        <v>117.083333</v>
      </c>
      <c r="L702" s="1" t="s">
        <v>5141</v>
      </c>
      <c r="M702" s="1" t="s">
        <v>2572</v>
      </c>
      <c r="N702" s="1">
        <v>157</v>
      </c>
      <c r="O702" s="1">
        <v>161</v>
      </c>
      <c r="Q702" s="54">
        <v>159</v>
      </c>
      <c r="AB702" s="50">
        <v>70.5</v>
      </c>
      <c r="AC702" s="50">
        <v>0.5</v>
      </c>
      <c r="AE702" s="50">
        <v>14.5</v>
      </c>
      <c r="AI702" s="4">
        <v>2.6094200000000001</v>
      </c>
      <c r="AJ702" s="4">
        <v>1.6</v>
      </c>
      <c r="AK702" s="4">
        <v>0.9</v>
      </c>
      <c r="AL702" s="4">
        <v>0.1</v>
      </c>
      <c r="AN702" s="4">
        <v>5</v>
      </c>
      <c r="AO702" s="4">
        <v>4</v>
      </c>
      <c r="AP702" s="4">
        <v>0.1</v>
      </c>
      <c r="BF702" s="4">
        <v>0.8</v>
      </c>
      <c r="CH702" s="4">
        <v>5.93</v>
      </c>
      <c r="CJ702" s="4">
        <v>42.1</v>
      </c>
      <c r="CK702" s="4">
        <v>14.4</v>
      </c>
      <c r="CN702" s="4">
        <v>5.52</v>
      </c>
      <c r="CO702" s="4">
        <v>5.18</v>
      </c>
      <c r="CP702" s="4">
        <v>13.63</v>
      </c>
      <c r="CQ702" s="4">
        <v>42.4</v>
      </c>
      <c r="CR702" s="4">
        <v>18.8</v>
      </c>
      <c r="CW702" s="4">
        <v>191</v>
      </c>
      <c r="CX702" s="4">
        <v>347</v>
      </c>
      <c r="CY702" s="4">
        <v>15.9</v>
      </c>
      <c r="CZ702" s="4">
        <v>268</v>
      </c>
      <c r="DA702" s="4">
        <v>14.6</v>
      </c>
      <c r="DM702" s="4">
        <v>7.38</v>
      </c>
      <c r="DN702" s="4">
        <v>964</v>
      </c>
      <c r="DO702" s="4">
        <v>52.6</v>
      </c>
      <c r="DP702" s="4">
        <v>92.4</v>
      </c>
      <c r="DQ702" s="4">
        <v>10.3</v>
      </c>
      <c r="DR702" s="4">
        <v>35.9</v>
      </c>
      <c r="DS702" s="4">
        <v>5.54</v>
      </c>
      <c r="DT702" s="4">
        <v>1.1000000000000001</v>
      </c>
      <c r="DU702" s="4">
        <v>4.33</v>
      </c>
      <c r="DV702" s="4">
        <v>0.58399999999999996</v>
      </c>
      <c r="DW702" s="4">
        <v>3.02</v>
      </c>
      <c r="DX702" s="4">
        <v>0.60099999999999998</v>
      </c>
      <c r="DY702" s="4">
        <v>1.61</v>
      </c>
      <c r="DZ702" s="4">
        <v>0.25900000000000001</v>
      </c>
      <c r="EA702" s="4">
        <v>1.8</v>
      </c>
      <c r="EB702" s="4">
        <v>0.28000000000000003</v>
      </c>
      <c r="EC702" s="4">
        <v>7.77</v>
      </c>
      <c r="ED702" s="4">
        <v>1.5</v>
      </c>
      <c r="EM702" s="4">
        <v>28.2</v>
      </c>
      <c r="EO702" s="4">
        <v>13.8</v>
      </c>
      <c r="EP702" s="4">
        <v>3.86</v>
      </c>
      <c r="FP702" s="1" t="s">
        <v>5134</v>
      </c>
    </row>
    <row r="703" spans="1:172" x14ac:dyDescent="0.35">
      <c r="A703" s="1" t="s">
        <v>5131</v>
      </c>
      <c r="E703" s="55">
        <v>40.5</v>
      </c>
      <c r="F703" s="55">
        <v>40.5</v>
      </c>
      <c r="G703" s="55">
        <v>117.083333</v>
      </c>
      <c r="H703" s="55">
        <v>117.083333</v>
      </c>
      <c r="L703" s="1" t="s">
        <v>5142</v>
      </c>
      <c r="M703" s="1" t="s">
        <v>2572</v>
      </c>
      <c r="N703" s="1">
        <v>157</v>
      </c>
      <c r="O703" s="1">
        <v>161</v>
      </c>
      <c r="Q703" s="54">
        <v>159</v>
      </c>
      <c r="AB703" s="50">
        <v>68.3</v>
      </c>
      <c r="AC703" s="50">
        <v>0.5</v>
      </c>
      <c r="AE703" s="50">
        <v>15.2</v>
      </c>
      <c r="AI703" s="4">
        <v>3.1493000000000002</v>
      </c>
      <c r="AJ703" s="4">
        <v>2.5</v>
      </c>
      <c r="AK703" s="4">
        <v>1.7</v>
      </c>
      <c r="AL703" s="4">
        <v>0.1</v>
      </c>
      <c r="AN703" s="4">
        <v>4.0999999999999996</v>
      </c>
      <c r="AO703" s="4">
        <v>4.3</v>
      </c>
      <c r="AP703" s="4">
        <v>0.2</v>
      </c>
      <c r="BF703" s="4">
        <v>0.6</v>
      </c>
      <c r="CH703" s="4">
        <v>6.79</v>
      </c>
      <c r="CJ703" s="4">
        <v>65.400000000000006</v>
      </c>
      <c r="CK703" s="4">
        <v>26.2</v>
      </c>
      <c r="CN703" s="4">
        <v>6.11</v>
      </c>
      <c r="CO703" s="4">
        <v>9.68</v>
      </c>
      <c r="CP703" s="4">
        <v>101</v>
      </c>
      <c r="CQ703" s="4">
        <v>33.4</v>
      </c>
      <c r="CR703" s="4">
        <v>20.5</v>
      </c>
      <c r="CW703" s="4">
        <v>116</v>
      </c>
      <c r="CX703" s="4">
        <v>671</v>
      </c>
      <c r="CY703" s="4">
        <v>11.9</v>
      </c>
      <c r="CZ703" s="4">
        <v>171</v>
      </c>
      <c r="DA703" s="4">
        <v>12.5</v>
      </c>
      <c r="DM703" s="4">
        <v>3.77</v>
      </c>
      <c r="DN703" s="4">
        <v>1471</v>
      </c>
      <c r="DO703" s="4">
        <v>43.5</v>
      </c>
      <c r="DP703" s="4">
        <v>84.1</v>
      </c>
      <c r="DQ703" s="4">
        <v>9.66</v>
      </c>
      <c r="DR703" s="4">
        <v>33.4</v>
      </c>
      <c r="DS703" s="4">
        <v>5.58</v>
      </c>
      <c r="DT703" s="4">
        <v>1.28</v>
      </c>
      <c r="DU703" s="4">
        <v>3.93</v>
      </c>
      <c r="DV703" s="4">
        <v>0.52800000000000002</v>
      </c>
      <c r="DW703" s="4">
        <v>2.4</v>
      </c>
      <c r="DX703" s="4">
        <v>0.44700000000000001</v>
      </c>
      <c r="DY703" s="4">
        <v>1.22</v>
      </c>
      <c r="DZ703" s="4">
        <v>0.17699999999999999</v>
      </c>
      <c r="EA703" s="4">
        <v>1.22</v>
      </c>
      <c r="EB703" s="4">
        <v>0.191</v>
      </c>
      <c r="EC703" s="4">
        <v>4.93</v>
      </c>
      <c r="ED703" s="4">
        <v>0.97299999999999998</v>
      </c>
      <c r="EM703" s="4">
        <v>11.3</v>
      </c>
      <c r="EO703" s="4">
        <v>6.78</v>
      </c>
      <c r="EP703" s="4">
        <v>1.96</v>
      </c>
      <c r="FP703" s="1" t="s">
        <v>5134</v>
      </c>
    </row>
    <row r="704" spans="1:172" x14ac:dyDescent="0.35">
      <c r="A704" s="1" t="s">
        <v>5143</v>
      </c>
      <c r="D704" s="1" t="s">
        <v>4891</v>
      </c>
      <c r="E704" s="56">
        <v>39.707472222222222</v>
      </c>
      <c r="F704" s="56">
        <v>39.707472222222222</v>
      </c>
      <c r="G704" s="56">
        <v>115.93166666666667</v>
      </c>
      <c r="H704" s="56">
        <v>115.93166666666667</v>
      </c>
      <c r="L704" s="1" t="s">
        <v>5144</v>
      </c>
      <c r="M704" s="1" t="s">
        <v>5133</v>
      </c>
      <c r="Q704" s="54">
        <v>131.69999999999999</v>
      </c>
      <c r="AB704" s="50">
        <v>59.47</v>
      </c>
      <c r="AC704" s="50">
        <v>0.62</v>
      </c>
      <c r="AE704" s="50">
        <v>17.079999999999998</v>
      </c>
      <c r="AI704" s="4">
        <v>5.23</v>
      </c>
      <c r="AJ704" s="4">
        <v>4.8600000000000003</v>
      </c>
      <c r="AK704" s="4">
        <v>2.46</v>
      </c>
      <c r="AL704" s="4">
        <v>0.09</v>
      </c>
      <c r="AN704" s="4">
        <v>4.01</v>
      </c>
      <c r="AO704" s="4">
        <v>3.88</v>
      </c>
      <c r="AP704" s="4">
        <v>0.28999999999999998</v>
      </c>
      <c r="BF704" s="4">
        <v>0.9</v>
      </c>
      <c r="CW704" s="4">
        <v>77.2</v>
      </c>
      <c r="CX704" s="4">
        <v>1285.3</v>
      </c>
      <c r="CY704" s="4">
        <v>17.2</v>
      </c>
      <c r="CZ704" s="4">
        <v>220.6</v>
      </c>
      <c r="DA704" s="4">
        <v>8</v>
      </c>
      <c r="DN704" s="4">
        <v>2518</v>
      </c>
      <c r="DO704" s="4">
        <v>53</v>
      </c>
      <c r="DP704" s="4">
        <v>101.3</v>
      </c>
      <c r="DQ704" s="4">
        <v>11.43</v>
      </c>
      <c r="DR704" s="4">
        <v>42.4</v>
      </c>
      <c r="DS704" s="4">
        <v>6.86</v>
      </c>
      <c r="DT704" s="4">
        <v>1.89</v>
      </c>
      <c r="DU704" s="4">
        <v>5.22</v>
      </c>
      <c r="DV704" s="4">
        <v>0.57999999999999996</v>
      </c>
      <c r="DW704" s="4">
        <v>3.19</v>
      </c>
      <c r="DX704" s="4">
        <v>0.56000000000000005</v>
      </c>
      <c r="DY704" s="4">
        <v>1.61</v>
      </c>
      <c r="DZ704" s="4">
        <v>0.22</v>
      </c>
      <c r="EA704" s="4">
        <v>1.62</v>
      </c>
      <c r="EB704" s="4">
        <v>0.27</v>
      </c>
      <c r="EC704" s="4">
        <v>5.5</v>
      </c>
      <c r="ED704" s="4">
        <v>0.4</v>
      </c>
      <c r="EM704" s="4">
        <v>3.1</v>
      </c>
      <c r="EO704" s="4">
        <v>12.9</v>
      </c>
      <c r="EP704" s="4">
        <v>2.2000000000000002</v>
      </c>
      <c r="FP704" s="1" t="s">
        <v>5145</v>
      </c>
    </row>
    <row r="705" spans="1:172" x14ac:dyDescent="0.35">
      <c r="A705" s="1" t="s">
        <v>5143</v>
      </c>
      <c r="D705" s="1" t="s">
        <v>4891</v>
      </c>
      <c r="E705" s="56">
        <v>39.707472222222222</v>
      </c>
      <c r="F705" s="56">
        <v>39.707472222222222</v>
      </c>
      <c r="G705" s="56">
        <v>115.93166666666667</v>
      </c>
      <c r="H705" s="56">
        <v>115.93166666666667</v>
      </c>
      <c r="L705" s="1" t="s">
        <v>5146</v>
      </c>
      <c r="M705" s="1" t="s">
        <v>5133</v>
      </c>
      <c r="Q705" s="54">
        <v>131.69999999999999</v>
      </c>
      <c r="AB705" s="50">
        <v>59.86</v>
      </c>
      <c r="AC705" s="50">
        <v>0.72</v>
      </c>
      <c r="AE705" s="50">
        <v>16.399999999999999</v>
      </c>
      <c r="AI705" s="4">
        <v>5.6</v>
      </c>
      <c r="AJ705" s="4">
        <v>4.88</v>
      </c>
      <c r="AK705" s="4">
        <v>2.78</v>
      </c>
      <c r="AL705" s="4">
        <v>0.1</v>
      </c>
      <c r="AN705" s="4">
        <v>3.67</v>
      </c>
      <c r="AO705" s="4">
        <v>3.78</v>
      </c>
      <c r="AP705" s="4">
        <v>0.31</v>
      </c>
      <c r="BF705" s="4">
        <v>0.8</v>
      </c>
      <c r="CW705" s="4">
        <v>80.599999999999994</v>
      </c>
      <c r="CX705" s="4">
        <v>1198.5999999999999</v>
      </c>
      <c r="CY705" s="4">
        <v>19.2</v>
      </c>
      <c r="CZ705" s="4">
        <v>222.5</v>
      </c>
      <c r="DA705" s="4">
        <v>9.1</v>
      </c>
      <c r="DN705" s="4">
        <v>1846</v>
      </c>
      <c r="DO705" s="4">
        <v>48.7</v>
      </c>
      <c r="DP705" s="4">
        <v>93.9</v>
      </c>
      <c r="DQ705" s="4">
        <v>11.04</v>
      </c>
      <c r="DR705" s="4">
        <v>41.9</v>
      </c>
      <c r="DS705" s="4">
        <v>6.7</v>
      </c>
      <c r="DT705" s="4">
        <v>1.83</v>
      </c>
      <c r="DU705" s="4">
        <v>5.09</v>
      </c>
      <c r="DV705" s="4">
        <v>0.62</v>
      </c>
      <c r="DW705" s="4">
        <v>3.57</v>
      </c>
      <c r="DX705" s="4">
        <v>0.57999999999999996</v>
      </c>
      <c r="DY705" s="4">
        <v>1.72</v>
      </c>
      <c r="DZ705" s="4">
        <v>0.27</v>
      </c>
      <c r="EA705" s="4">
        <v>1.81</v>
      </c>
      <c r="EB705" s="4">
        <v>0.27</v>
      </c>
      <c r="EC705" s="4">
        <v>5.6</v>
      </c>
      <c r="ED705" s="4">
        <v>0.5</v>
      </c>
      <c r="EM705" s="4">
        <v>2.4</v>
      </c>
      <c r="EO705" s="4">
        <v>9.6999999999999993</v>
      </c>
      <c r="EP705" s="4">
        <v>2</v>
      </c>
      <c r="FP705" s="1" t="s">
        <v>5145</v>
      </c>
    </row>
    <row r="706" spans="1:172" x14ac:dyDescent="0.35">
      <c r="A706" s="1" t="s">
        <v>5143</v>
      </c>
      <c r="D706" s="1" t="s">
        <v>4891</v>
      </c>
      <c r="E706" s="56">
        <v>39.707472222222222</v>
      </c>
      <c r="F706" s="56">
        <v>39.707472222222222</v>
      </c>
      <c r="G706" s="56">
        <v>115.93166666666667</v>
      </c>
      <c r="H706" s="56">
        <v>115.93166666666667</v>
      </c>
      <c r="L706" s="1" t="s">
        <v>5147</v>
      </c>
      <c r="M706" s="1" t="s">
        <v>5133</v>
      </c>
      <c r="Q706" s="54">
        <v>131.69999999999999</v>
      </c>
      <c r="AB706" s="50">
        <v>60.46</v>
      </c>
      <c r="AC706" s="50">
        <v>0.65</v>
      </c>
      <c r="AE706" s="50">
        <v>16.38</v>
      </c>
      <c r="AI706" s="4">
        <v>5.16</v>
      </c>
      <c r="AJ706" s="4">
        <v>4.6900000000000004</v>
      </c>
      <c r="AK706" s="4">
        <v>2.54</v>
      </c>
      <c r="AL706" s="4">
        <v>0.09</v>
      </c>
      <c r="AN706" s="4">
        <v>3.93</v>
      </c>
      <c r="AO706" s="4">
        <v>3.75</v>
      </c>
      <c r="AP706" s="4">
        <v>0.28999999999999998</v>
      </c>
      <c r="BF706" s="4">
        <v>1</v>
      </c>
      <c r="CW706" s="4">
        <v>83.3</v>
      </c>
      <c r="CX706" s="4">
        <v>1204.5999999999999</v>
      </c>
      <c r="CY706" s="4">
        <v>18.100000000000001</v>
      </c>
      <c r="CZ706" s="4">
        <v>222.6</v>
      </c>
      <c r="DA706" s="4">
        <v>8.1</v>
      </c>
      <c r="DN706" s="4">
        <v>2065</v>
      </c>
      <c r="DO706" s="4">
        <v>51.3</v>
      </c>
      <c r="DP706" s="4">
        <v>100.3</v>
      </c>
      <c r="DQ706" s="4">
        <v>11.83</v>
      </c>
      <c r="DR706" s="4">
        <v>44</v>
      </c>
      <c r="DS706" s="4">
        <v>7.03</v>
      </c>
      <c r="DT706" s="4">
        <v>1.79</v>
      </c>
      <c r="DU706" s="4">
        <v>5.0599999999999996</v>
      </c>
      <c r="DV706" s="4">
        <v>0.61</v>
      </c>
      <c r="DW706" s="4">
        <v>3.49</v>
      </c>
      <c r="DX706" s="4">
        <v>0.64</v>
      </c>
      <c r="DY706" s="4">
        <v>1.78</v>
      </c>
      <c r="DZ706" s="4">
        <v>0.26</v>
      </c>
      <c r="EA706" s="4">
        <v>1.72</v>
      </c>
      <c r="EB706" s="4">
        <v>0.27</v>
      </c>
      <c r="EC706" s="4">
        <v>5.7</v>
      </c>
      <c r="ED706" s="4">
        <v>0.5</v>
      </c>
      <c r="EM706" s="4">
        <v>2.9</v>
      </c>
      <c r="EO706" s="4">
        <v>12.4</v>
      </c>
      <c r="EP706" s="4">
        <v>3</v>
      </c>
      <c r="FP706" s="1" t="s">
        <v>5145</v>
      </c>
    </row>
    <row r="707" spans="1:172" x14ac:dyDescent="0.35">
      <c r="A707" s="1" t="s">
        <v>5143</v>
      </c>
      <c r="D707" s="1" t="s">
        <v>4891</v>
      </c>
      <c r="E707" s="56">
        <v>39.707472222222222</v>
      </c>
      <c r="F707" s="56">
        <v>39.707472222222222</v>
      </c>
      <c r="G707" s="56">
        <v>115.93166666666667</v>
      </c>
      <c r="H707" s="56">
        <v>115.93166666666667</v>
      </c>
      <c r="L707" s="1" t="s">
        <v>5148</v>
      </c>
      <c r="M707" s="1" t="s">
        <v>5133</v>
      </c>
      <c r="Q707" s="54">
        <v>131.69999999999999</v>
      </c>
      <c r="AB707" s="50">
        <v>61.55</v>
      </c>
      <c r="AC707" s="50">
        <v>0.62</v>
      </c>
      <c r="AE707" s="50">
        <v>16.12</v>
      </c>
      <c r="AI707" s="4">
        <v>4.93</v>
      </c>
      <c r="AJ707" s="4">
        <v>4.43</v>
      </c>
      <c r="AK707" s="4">
        <v>2.38</v>
      </c>
      <c r="AL707" s="4">
        <v>0.09</v>
      </c>
      <c r="AN707" s="4">
        <v>4.13</v>
      </c>
      <c r="AO707" s="4">
        <v>3.68</v>
      </c>
      <c r="AP707" s="4">
        <v>0.27</v>
      </c>
      <c r="BF707" s="4">
        <v>0.8</v>
      </c>
      <c r="CW707" s="4">
        <v>88.5</v>
      </c>
      <c r="CX707" s="4">
        <v>1129</v>
      </c>
      <c r="CY707" s="4">
        <v>21.6</v>
      </c>
      <c r="CZ707" s="4">
        <v>223.3</v>
      </c>
      <c r="DA707" s="4">
        <v>10.9</v>
      </c>
      <c r="DN707" s="4">
        <v>1695</v>
      </c>
      <c r="DO707" s="4">
        <v>56.2</v>
      </c>
      <c r="DP707" s="4">
        <v>112.1</v>
      </c>
      <c r="DQ707" s="4">
        <v>13.35</v>
      </c>
      <c r="DR707" s="4">
        <v>49.3</v>
      </c>
      <c r="DS707" s="4">
        <v>8.0500000000000007</v>
      </c>
      <c r="DT707" s="4">
        <v>1.87</v>
      </c>
      <c r="DU707" s="4">
        <v>5.67</v>
      </c>
      <c r="DV707" s="4">
        <v>0.69</v>
      </c>
      <c r="DW707" s="4">
        <v>3.74</v>
      </c>
      <c r="DX707" s="4">
        <v>0.72</v>
      </c>
      <c r="DY707" s="4">
        <v>2.04</v>
      </c>
      <c r="DZ707" s="4">
        <v>0.3</v>
      </c>
      <c r="EA707" s="4">
        <v>1.95</v>
      </c>
      <c r="EB707" s="4">
        <v>0.31</v>
      </c>
      <c r="EC707" s="4">
        <v>5.8</v>
      </c>
      <c r="ED707" s="4">
        <v>0.8</v>
      </c>
      <c r="EM707" s="4">
        <v>2.9</v>
      </c>
      <c r="EO707" s="4">
        <v>15.5</v>
      </c>
      <c r="EP707" s="4">
        <v>2.5</v>
      </c>
      <c r="FP707" s="1" t="s">
        <v>5145</v>
      </c>
    </row>
    <row r="708" spans="1:172" x14ac:dyDescent="0.35">
      <c r="A708" s="1" t="s">
        <v>5143</v>
      </c>
      <c r="D708" s="1" t="s">
        <v>4891</v>
      </c>
      <c r="E708" s="56">
        <v>39.707472222222222</v>
      </c>
      <c r="F708" s="56">
        <v>39.707472222222222</v>
      </c>
      <c r="G708" s="56">
        <v>115.93166666666667</v>
      </c>
      <c r="H708" s="56">
        <v>115.93166666666667</v>
      </c>
      <c r="L708" s="1" t="s">
        <v>5149</v>
      </c>
      <c r="M708" s="1" t="s">
        <v>5133</v>
      </c>
      <c r="Q708" s="54">
        <v>131.69999999999999</v>
      </c>
      <c r="AB708" s="50">
        <v>60.21</v>
      </c>
      <c r="AC708" s="50">
        <v>0.66</v>
      </c>
      <c r="AE708" s="50">
        <v>16.34</v>
      </c>
      <c r="AI708" s="4">
        <v>5.24</v>
      </c>
      <c r="AJ708" s="4">
        <v>4.67</v>
      </c>
      <c r="AK708" s="4">
        <v>2.59</v>
      </c>
      <c r="AL708" s="4">
        <v>0.09</v>
      </c>
      <c r="AN708" s="4">
        <v>4.12</v>
      </c>
      <c r="AO708" s="4">
        <v>3.69</v>
      </c>
      <c r="AP708" s="4">
        <v>0.28999999999999998</v>
      </c>
      <c r="BF708" s="4">
        <v>1</v>
      </c>
      <c r="CW708" s="4">
        <v>85.3</v>
      </c>
      <c r="CX708" s="4">
        <v>1184.8</v>
      </c>
      <c r="CY708" s="4">
        <v>17.600000000000001</v>
      </c>
      <c r="CZ708" s="4">
        <v>233.4</v>
      </c>
      <c r="DA708" s="4">
        <v>8.8000000000000007</v>
      </c>
      <c r="DN708" s="4">
        <v>2077</v>
      </c>
      <c r="DO708" s="4">
        <v>45.3</v>
      </c>
      <c r="DP708" s="4">
        <v>89.4</v>
      </c>
      <c r="DQ708" s="4">
        <v>10.95</v>
      </c>
      <c r="DR708" s="4">
        <v>41.2</v>
      </c>
      <c r="DS708" s="4">
        <v>6.45</v>
      </c>
      <c r="DT708" s="4">
        <v>1.86</v>
      </c>
      <c r="DU708" s="4">
        <v>4.6399999999999997</v>
      </c>
      <c r="DV708" s="4">
        <v>0.56000000000000005</v>
      </c>
      <c r="DW708" s="4">
        <v>3.33</v>
      </c>
      <c r="DX708" s="4">
        <v>0.6</v>
      </c>
      <c r="DY708" s="4">
        <v>1.81</v>
      </c>
      <c r="DZ708" s="4">
        <v>0.24</v>
      </c>
      <c r="EA708" s="4">
        <v>1.65</v>
      </c>
      <c r="EB708" s="4">
        <v>0.26</v>
      </c>
      <c r="EC708" s="4">
        <v>5.9</v>
      </c>
      <c r="ED708" s="4">
        <v>0.5</v>
      </c>
      <c r="EM708" s="4">
        <v>2.5</v>
      </c>
      <c r="EO708" s="4">
        <v>9.8000000000000007</v>
      </c>
      <c r="EP708" s="4">
        <v>2.2999999999999998</v>
      </c>
      <c r="FP708" s="1" t="s">
        <v>5145</v>
      </c>
    </row>
    <row r="709" spans="1:172" x14ac:dyDescent="0.35">
      <c r="A709" s="1" t="s">
        <v>5143</v>
      </c>
      <c r="D709" s="1" t="s">
        <v>4891</v>
      </c>
      <c r="E709" s="56">
        <v>39.763666666666666</v>
      </c>
      <c r="F709" s="56">
        <v>39.763666666666666</v>
      </c>
      <c r="G709" s="56">
        <v>115.96883333333334</v>
      </c>
      <c r="H709" s="56">
        <v>115.96883333333334</v>
      </c>
      <c r="L709" s="1" t="s">
        <v>5150</v>
      </c>
      <c r="M709" s="1" t="s">
        <v>5133</v>
      </c>
      <c r="Q709" s="54">
        <v>132</v>
      </c>
      <c r="AB709" s="50">
        <v>60.33</v>
      </c>
      <c r="AC709" s="50">
        <v>0.67</v>
      </c>
      <c r="AE709" s="50">
        <v>17.29</v>
      </c>
      <c r="AI709" s="4">
        <v>5.45</v>
      </c>
      <c r="AJ709" s="4">
        <v>4.8899999999999997</v>
      </c>
      <c r="AK709" s="4">
        <v>2</v>
      </c>
      <c r="AL709" s="4">
        <v>0.11</v>
      </c>
      <c r="AN709" s="4">
        <v>2.77</v>
      </c>
      <c r="AO709" s="4">
        <v>4.32</v>
      </c>
      <c r="AP709" s="4">
        <v>0.35</v>
      </c>
      <c r="BF709" s="4">
        <v>0.8</v>
      </c>
      <c r="CW709" s="4">
        <v>58.5</v>
      </c>
      <c r="CX709" s="4">
        <v>1146.0999999999999</v>
      </c>
      <c r="CY709" s="4">
        <v>20.3</v>
      </c>
      <c r="CZ709" s="4">
        <v>204.6</v>
      </c>
      <c r="DA709" s="4">
        <v>10.199999999999999</v>
      </c>
      <c r="DN709" s="4">
        <v>1409</v>
      </c>
      <c r="DO709" s="4">
        <v>48.5</v>
      </c>
      <c r="DP709" s="4">
        <v>98.6</v>
      </c>
      <c r="DQ709" s="4">
        <v>11.89</v>
      </c>
      <c r="DR709" s="4">
        <v>44.7</v>
      </c>
      <c r="DS709" s="4">
        <v>7.04</v>
      </c>
      <c r="DT709" s="4">
        <v>1.82</v>
      </c>
      <c r="DU709" s="4">
        <v>5.16</v>
      </c>
      <c r="DV709" s="4">
        <v>0.63</v>
      </c>
      <c r="DW709" s="4">
        <v>3.51</v>
      </c>
      <c r="DX709" s="4">
        <v>0.63</v>
      </c>
      <c r="DY709" s="4">
        <v>1.86</v>
      </c>
      <c r="DZ709" s="4">
        <v>0.26</v>
      </c>
      <c r="EA709" s="4">
        <v>1.9</v>
      </c>
      <c r="EB709" s="4">
        <v>0.28999999999999998</v>
      </c>
      <c r="EC709" s="4">
        <v>5.3</v>
      </c>
      <c r="ED709" s="4">
        <v>0.5</v>
      </c>
      <c r="EM709" s="4">
        <v>1.9</v>
      </c>
      <c r="EO709" s="4">
        <v>8.3000000000000007</v>
      </c>
      <c r="EP709" s="4">
        <v>1.3</v>
      </c>
      <c r="FP709" s="1" t="s">
        <v>5145</v>
      </c>
    </row>
    <row r="710" spans="1:172" x14ac:dyDescent="0.35">
      <c r="A710" s="1" t="s">
        <v>5143</v>
      </c>
      <c r="D710" s="1" t="s">
        <v>4891</v>
      </c>
      <c r="E710" s="56">
        <v>39.763666666666666</v>
      </c>
      <c r="F710" s="56">
        <v>39.763666666666666</v>
      </c>
      <c r="G710" s="56">
        <v>115.96883333333334</v>
      </c>
      <c r="H710" s="56">
        <v>115.96883333333334</v>
      </c>
      <c r="L710" s="1" t="s">
        <v>5151</v>
      </c>
      <c r="M710" s="1" t="s">
        <v>5133</v>
      </c>
      <c r="Q710" s="54">
        <v>132</v>
      </c>
      <c r="AB710" s="50">
        <v>61.12</v>
      </c>
      <c r="AC710" s="50">
        <v>0.63</v>
      </c>
      <c r="AE710" s="50">
        <v>17.260000000000002</v>
      </c>
      <c r="AI710" s="4">
        <v>5.08</v>
      </c>
      <c r="AJ710" s="4">
        <v>4.37</v>
      </c>
      <c r="AK710" s="4">
        <v>1.87</v>
      </c>
      <c r="AL710" s="4">
        <v>0.1</v>
      </c>
      <c r="AN710" s="4">
        <v>3.34</v>
      </c>
      <c r="AO710" s="4">
        <v>4.24</v>
      </c>
      <c r="AP710" s="4">
        <v>0.3</v>
      </c>
      <c r="BF710" s="4">
        <v>0.7</v>
      </c>
      <c r="CW710" s="4">
        <v>64</v>
      </c>
      <c r="CX710" s="4">
        <v>1114.4000000000001</v>
      </c>
      <c r="CY710" s="4">
        <v>18</v>
      </c>
      <c r="CZ710" s="4">
        <v>219.9</v>
      </c>
      <c r="DA710" s="4">
        <v>8.6999999999999993</v>
      </c>
      <c r="DN710" s="4">
        <v>1796</v>
      </c>
      <c r="DO710" s="4">
        <v>49.4</v>
      </c>
      <c r="DP710" s="4">
        <v>94.6</v>
      </c>
      <c r="DQ710" s="4">
        <v>10.92</v>
      </c>
      <c r="DR710" s="4">
        <v>40.799999999999997</v>
      </c>
      <c r="DS710" s="4">
        <v>5.84</v>
      </c>
      <c r="DT710" s="4">
        <v>1.67</v>
      </c>
      <c r="DU710" s="4">
        <v>4.7</v>
      </c>
      <c r="DV710" s="4">
        <v>0.56000000000000005</v>
      </c>
      <c r="DW710" s="4">
        <v>3.45</v>
      </c>
      <c r="DX710" s="4">
        <v>0.53</v>
      </c>
      <c r="DY710" s="4">
        <v>1.62</v>
      </c>
      <c r="DZ710" s="4">
        <v>0.26</v>
      </c>
      <c r="EA710" s="4">
        <v>1.77</v>
      </c>
      <c r="EB710" s="4">
        <v>0.26</v>
      </c>
      <c r="EC710" s="4">
        <v>5.5</v>
      </c>
      <c r="ED710" s="4">
        <v>0.5</v>
      </c>
      <c r="EM710" s="4">
        <v>1.8</v>
      </c>
      <c r="EO710" s="4">
        <v>9</v>
      </c>
      <c r="EP710" s="4">
        <v>1.6</v>
      </c>
      <c r="FP710" s="1" t="s">
        <v>5145</v>
      </c>
    </row>
    <row r="711" spans="1:172" x14ac:dyDescent="0.35">
      <c r="A711" s="1" t="s">
        <v>5143</v>
      </c>
      <c r="D711" s="1" t="s">
        <v>4891</v>
      </c>
      <c r="E711" s="56">
        <v>39.708916666666667</v>
      </c>
      <c r="F711" s="56">
        <v>39.708916666666667</v>
      </c>
      <c r="G711" s="56">
        <v>115.93233333333333</v>
      </c>
      <c r="H711" s="56">
        <v>115.93233333333333</v>
      </c>
      <c r="L711" s="1" t="s">
        <v>5152</v>
      </c>
      <c r="M711" s="1" t="s">
        <v>2050</v>
      </c>
      <c r="Q711" s="54">
        <v>127.8</v>
      </c>
      <c r="AB711" s="50">
        <v>63.63</v>
      </c>
      <c r="AC711" s="50">
        <v>0.57999999999999996</v>
      </c>
      <c r="AE711" s="50">
        <v>16.079999999999998</v>
      </c>
      <c r="AI711" s="4">
        <v>4.22</v>
      </c>
      <c r="AJ711" s="4">
        <v>3.8</v>
      </c>
      <c r="AK711" s="4">
        <v>1.94</v>
      </c>
      <c r="AL711" s="4">
        <v>7.0000000000000007E-2</v>
      </c>
      <c r="AN711" s="4">
        <v>3.51</v>
      </c>
      <c r="AO711" s="4">
        <v>4.3</v>
      </c>
      <c r="AP711" s="4">
        <v>0.28000000000000003</v>
      </c>
      <c r="BF711" s="4">
        <v>0.7</v>
      </c>
      <c r="CW711" s="4">
        <v>68.2</v>
      </c>
      <c r="CX711" s="4">
        <v>1110.3</v>
      </c>
      <c r="CY711" s="4">
        <v>14</v>
      </c>
      <c r="CZ711" s="4">
        <v>192.7</v>
      </c>
      <c r="DA711" s="4">
        <v>9.8000000000000007</v>
      </c>
      <c r="DN711" s="4">
        <v>1583</v>
      </c>
      <c r="DO711" s="4">
        <v>62.3</v>
      </c>
      <c r="DP711" s="4">
        <v>117.9</v>
      </c>
      <c r="DQ711" s="4">
        <v>12.96</v>
      </c>
      <c r="DR711" s="4">
        <v>44.6</v>
      </c>
      <c r="DS711" s="4">
        <v>6.33</v>
      </c>
      <c r="DT711" s="4">
        <v>1.66</v>
      </c>
      <c r="DU711" s="4">
        <v>4.4800000000000004</v>
      </c>
      <c r="DV711" s="4">
        <v>0.51</v>
      </c>
      <c r="DW711" s="4">
        <v>2.78</v>
      </c>
      <c r="DX711" s="4">
        <v>0.46</v>
      </c>
      <c r="DY711" s="4">
        <v>1.22</v>
      </c>
      <c r="DZ711" s="4">
        <v>0.18</v>
      </c>
      <c r="EA711" s="4">
        <v>1.28</v>
      </c>
      <c r="EB711" s="4">
        <v>0.2</v>
      </c>
      <c r="EC711" s="4">
        <v>5.3</v>
      </c>
      <c r="ED711" s="4">
        <v>0.6</v>
      </c>
      <c r="EM711" s="4">
        <v>1.8</v>
      </c>
      <c r="EO711" s="4">
        <v>17.5</v>
      </c>
      <c r="EP711" s="4">
        <v>2.2000000000000002</v>
      </c>
      <c r="FP711" s="1" t="s">
        <v>5145</v>
      </c>
    </row>
    <row r="712" spans="1:172" x14ac:dyDescent="0.35">
      <c r="A712" s="1" t="s">
        <v>5143</v>
      </c>
      <c r="D712" s="1" t="s">
        <v>4891</v>
      </c>
      <c r="E712" s="56">
        <v>39.708916666666667</v>
      </c>
      <c r="F712" s="56">
        <v>39.708916666666667</v>
      </c>
      <c r="G712" s="56">
        <v>115.93233333333333</v>
      </c>
      <c r="H712" s="56">
        <v>115.93233333333333</v>
      </c>
      <c r="L712" s="1" t="s">
        <v>5153</v>
      </c>
      <c r="M712" s="1" t="s">
        <v>2050</v>
      </c>
      <c r="Q712" s="54">
        <v>127.8</v>
      </c>
      <c r="AB712" s="50">
        <v>57.63</v>
      </c>
      <c r="AC712" s="50">
        <v>0.88</v>
      </c>
      <c r="AE712" s="50">
        <v>16.53</v>
      </c>
      <c r="AI712" s="4">
        <v>6.41</v>
      </c>
      <c r="AJ712" s="4">
        <v>5.13</v>
      </c>
      <c r="AK712" s="4">
        <v>3.31</v>
      </c>
      <c r="AL712" s="4">
        <v>0.1</v>
      </c>
      <c r="AN712" s="4">
        <v>3.67</v>
      </c>
      <c r="AO712" s="4">
        <v>3.89</v>
      </c>
      <c r="AP712" s="4">
        <v>0.41</v>
      </c>
      <c r="BF712" s="4">
        <v>0.8</v>
      </c>
      <c r="CW712" s="4">
        <v>72.3</v>
      </c>
      <c r="CX712" s="4">
        <v>1296.0999999999999</v>
      </c>
      <c r="CY712" s="4">
        <v>17.899999999999999</v>
      </c>
      <c r="CZ712" s="4">
        <v>325.60000000000002</v>
      </c>
      <c r="DA712" s="4">
        <v>11.2</v>
      </c>
      <c r="DN712" s="4">
        <v>2173</v>
      </c>
      <c r="DO712" s="4">
        <v>77.7</v>
      </c>
      <c r="DP712" s="4">
        <v>149.5</v>
      </c>
      <c r="DQ712" s="4">
        <v>17.03</v>
      </c>
      <c r="DR712" s="4">
        <v>61</v>
      </c>
      <c r="DS712" s="4">
        <v>9.5</v>
      </c>
      <c r="DT712" s="4">
        <v>2.2999999999999998</v>
      </c>
      <c r="DU712" s="4">
        <v>6.32</v>
      </c>
      <c r="DV712" s="4">
        <v>0.72</v>
      </c>
      <c r="DW712" s="4">
        <v>4.03</v>
      </c>
      <c r="DX712" s="4">
        <v>0.66</v>
      </c>
      <c r="DY712" s="4">
        <v>1.8</v>
      </c>
      <c r="DZ712" s="4">
        <v>0.26</v>
      </c>
      <c r="EA712" s="4">
        <v>1.75</v>
      </c>
      <c r="EB712" s="4">
        <v>0.27</v>
      </c>
      <c r="EC712" s="4">
        <v>7.8</v>
      </c>
      <c r="ED712" s="4">
        <v>0.6</v>
      </c>
      <c r="EM712" s="4">
        <v>2</v>
      </c>
      <c r="EO712" s="4">
        <v>12.4</v>
      </c>
      <c r="EP712" s="4">
        <v>1.4</v>
      </c>
      <c r="FP712" s="1" t="s">
        <v>5145</v>
      </c>
    </row>
    <row r="713" spans="1:172" x14ac:dyDescent="0.35">
      <c r="A713" s="1" t="s">
        <v>5143</v>
      </c>
      <c r="D713" s="1" t="s">
        <v>4891</v>
      </c>
      <c r="E713" s="56">
        <v>39.708916666666667</v>
      </c>
      <c r="F713" s="56">
        <v>39.708916666666667</v>
      </c>
      <c r="G713" s="56">
        <v>115.93233333333333</v>
      </c>
      <c r="H713" s="56">
        <v>115.93233333333333</v>
      </c>
      <c r="L713" s="1" t="s">
        <v>5154</v>
      </c>
      <c r="M713" s="1" t="s">
        <v>2050</v>
      </c>
      <c r="Q713" s="54">
        <v>127.8</v>
      </c>
      <c r="AB713" s="50">
        <v>64.33</v>
      </c>
      <c r="AC713" s="50">
        <v>0.64</v>
      </c>
      <c r="AE713" s="50">
        <v>15.49</v>
      </c>
      <c r="AI713" s="4">
        <v>4.43</v>
      </c>
      <c r="AJ713" s="4">
        <v>3.66</v>
      </c>
      <c r="AK713" s="4">
        <v>2.04</v>
      </c>
      <c r="AL713" s="4">
        <v>0.08</v>
      </c>
      <c r="AN713" s="4">
        <v>3.39</v>
      </c>
      <c r="AO713" s="4">
        <v>4.09</v>
      </c>
      <c r="AP713" s="4">
        <v>0.3</v>
      </c>
      <c r="BF713" s="4">
        <v>0.7</v>
      </c>
      <c r="CW713" s="4">
        <v>79.599999999999994</v>
      </c>
      <c r="CX713" s="4">
        <v>1032.9000000000001</v>
      </c>
      <c r="CY713" s="4">
        <v>15.2</v>
      </c>
      <c r="CZ713" s="4">
        <v>207.1</v>
      </c>
      <c r="DA713" s="4">
        <v>11</v>
      </c>
      <c r="DN713" s="4">
        <v>1366</v>
      </c>
      <c r="DO713" s="4">
        <v>51.2</v>
      </c>
      <c r="DP713" s="4">
        <v>102.7</v>
      </c>
      <c r="DQ713" s="4">
        <v>12.26</v>
      </c>
      <c r="DR713" s="4">
        <v>46.2</v>
      </c>
      <c r="DS713" s="4">
        <v>7.05</v>
      </c>
      <c r="DT713" s="4">
        <v>1.66</v>
      </c>
      <c r="DU713" s="4">
        <v>5.08</v>
      </c>
      <c r="DV713" s="4">
        <v>0.56000000000000005</v>
      </c>
      <c r="DW713" s="4">
        <v>3.11</v>
      </c>
      <c r="DX713" s="4">
        <v>0.46</v>
      </c>
      <c r="DY713" s="4">
        <v>1.39</v>
      </c>
      <c r="DZ713" s="4">
        <v>0.22</v>
      </c>
      <c r="EA713" s="4">
        <v>1.37</v>
      </c>
      <c r="EB713" s="4">
        <v>0.21</v>
      </c>
      <c r="EC713" s="4">
        <v>5.7</v>
      </c>
      <c r="ED713" s="4">
        <v>0.6</v>
      </c>
      <c r="EM713" s="4">
        <v>1.9</v>
      </c>
      <c r="EO713" s="4">
        <v>16.100000000000001</v>
      </c>
      <c r="EP713" s="4">
        <v>3.8</v>
      </c>
      <c r="FP713" s="1" t="s">
        <v>5145</v>
      </c>
    </row>
    <row r="714" spans="1:172" x14ac:dyDescent="0.35">
      <c r="A714" s="1" t="s">
        <v>5143</v>
      </c>
      <c r="D714" s="1" t="s">
        <v>4891</v>
      </c>
      <c r="E714" s="56">
        <v>39.708916666666667</v>
      </c>
      <c r="F714" s="56">
        <v>39.708916666666667</v>
      </c>
      <c r="G714" s="56">
        <v>115.93233333333333</v>
      </c>
      <c r="H714" s="56">
        <v>115.93233333333333</v>
      </c>
      <c r="L714" s="1" t="s">
        <v>5155</v>
      </c>
      <c r="M714" s="1" t="s">
        <v>2050</v>
      </c>
      <c r="Q714" s="54">
        <v>127.8</v>
      </c>
      <c r="AB714" s="50">
        <v>62.97</v>
      </c>
      <c r="AC714" s="50">
        <v>0.56999999999999995</v>
      </c>
      <c r="AE714" s="50">
        <v>16.93</v>
      </c>
      <c r="AI714" s="4">
        <v>4.0199999999999996</v>
      </c>
      <c r="AJ714" s="4">
        <v>3.93</v>
      </c>
      <c r="AK714" s="4">
        <v>1.9</v>
      </c>
      <c r="AL714" s="4">
        <v>7.0000000000000007E-2</v>
      </c>
      <c r="AN714" s="4">
        <v>3.51</v>
      </c>
      <c r="AO714" s="4">
        <v>4.51</v>
      </c>
      <c r="AP714" s="4">
        <v>0.27</v>
      </c>
      <c r="BF714" s="4">
        <v>0.5</v>
      </c>
      <c r="CW714" s="4">
        <v>76.2</v>
      </c>
      <c r="CX714" s="4">
        <v>1202.5999999999999</v>
      </c>
      <c r="CY714" s="4">
        <v>12.8</v>
      </c>
      <c r="CZ714" s="4">
        <v>184.4</v>
      </c>
      <c r="DA714" s="4">
        <v>8.4</v>
      </c>
      <c r="DN714" s="4">
        <v>1669</v>
      </c>
      <c r="DO714" s="4">
        <v>41.5</v>
      </c>
      <c r="DP714" s="4">
        <v>83.3</v>
      </c>
      <c r="DQ714" s="4">
        <v>9.8699999999999992</v>
      </c>
      <c r="DR714" s="4">
        <v>36.5</v>
      </c>
      <c r="DS714" s="4">
        <v>5.69</v>
      </c>
      <c r="DT714" s="4">
        <v>1.63</v>
      </c>
      <c r="DU714" s="4">
        <v>3.91</v>
      </c>
      <c r="DV714" s="4">
        <v>0.46</v>
      </c>
      <c r="DW714" s="4">
        <v>2.46</v>
      </c>
      <c r="DX714" s="4">
        <v>0.42</v>
      </c>
      <c r="DY714" s="4">
        <v>1.2</v>
      </c>
      <c r="DZ714" s="4">
        <v>0.17</v>
      </c>
      <c r="EA714" s="4">
        <v>1.03</v>
      </c>
      <c r="EB714" s="4">
        <v>0.16</v>
      </c>
      <c r="EC714" s="4">
        <v>5.0999999999999996</v>
      </c>
      <c r="ED714" s="4">
        <v>0.5</v>
      </c>
      <c r="EM714" s="4">
        <v>1.8</v>
      </c>
      <c r="EO714" s="4">
        <v>8.8000000000000007</v>
      </c>
      <c r="EP714" s="4">
        <v>3.6</v>
      </c>
      <c r="FP714" s="1" t="s">
        <v>5145</v>
      </c>
    </row>
    <row r="715" spans="1:172" x14ac:dyDescent="0.35">
      <c r="A715" s="1" t="s">
        <v>5143</v>
      </c>
      <c r="D715" s="1" t="s">
        <v>4891</v>
      </c>
      <c r="E715" s="56">
        <v>39.708916666666667</v>
      </c>
      <c r="F715" s="56">
        <v>39.708916666666667</v>
      </c>
      <c r="G715" s="56">
        <v>115.93233333333333</v>
      </c>
      <c r="H715" s="56">
        <v>115.93233333333333</v>
      </c>
      <c r="L715" s="1" t="s">
        <v>5156</v>
      </c>
      <c r="M715" s="1" t="s">
        <v>2050</v>
      </c>
      <c r="Q715" s="54">
        <v>127.8</v>
      </c>
      <c r="AB715" s="50">
        <v>53.96</v>
      </c>
      <c r="AC715" s="50">
        <v>1.1599999999999999</v>
      </c>
      <c r="AE715" s="50">
        <v>15.67</v>
      </c>
      <c r="AI715" s="4">
        <v>8.73</v>
      </c>
      <c r="AJ715" s="4">
        <v>5.28</v>
      </c>
      <c r="AK715" s="4">
        <v>4.33</v>
      </c>
      <c r="AL715" s="4">
        <v>0.14000000000000001</v>
      </c>
      <c r="AN715" s="4">
        <v>4.47</v>
      </c>
      <c r="AO715" s="4">
        <v>3.23</v>
      </c>
      <c r="AP715" s="4">
        <v>0.56999999999999995</v>
      </c>
      <c r="BF715" s="4">
        <v>0.9</v>
      </c>
      <c r="CW715" s="4">
        <v>94.1</v>
      </c>
      <c r="CX715" s="4">
        <v>1104.4000000000001</v>
      </c>
      <c r="CY715" s="4">
        <v>22</v>
      </c>
      <c r="CZ715" s="4">
        <v>392</v>
      </c>
      <c r="DA715" s="4">
        <v>12.6</v>
      </c>
      <c r="DN715" s="4">
        <v>2532</v>
      </c>
      <c r="DO715" s="4">
        <v>50.5</v>
      </c>
      <c r="DP715" s="4">
        <v>115.2</v>
      </c>
      <c r="DQ715" s="4">
        <v>14.2</v>
      </c>
      <c r="DR715" s="4">
        <v>56</v>
      </c>
      <c r="DS715" s="4">
        <v>9.18</v>
      </c>
      <c r="DT715" s="4">
        <v>2.02</v>
      </c>
      <c r="DU715" s="4">
        <v>6.95</v>
      </c>
      <c r="DV715" s="4">
        <v>0.77</v>
      </c>
      <c r="DW715" s="4">
        <v>4.13</v>
      </c>
      <c r="DX715" s="4">
        <v>0.75</v>
      </c>
      <c r="DY715" s="4">
        <v>1.91</v>
      </c>
      <c r="DZ715" s="4">
        <v>0.3</v>
      </c>
      <c r="EA715" s="4">
        <v>2</v>
      </c>
      <c r="EB715" s="4">
        <v>0.31</v>
      </c>
      <c r="EC715" s="4">
        <v>8.9</v>
      </c>
      <c r="ED715" s="4">
        <v>0.5</v>
      </c>
      <c r="EM715" s="4">
        <v>1.9</v>
      </c>
      <c r="EO715" s="4">
        <v>8.1</v>
      </c>
      <c r="EP715" s="4">
        <v>1.9</v>
      </c>
      <c r="FP715" s="1" t="s">
        <v>5145</v>
      </c>
    </row>
    <row r="716" spans="1:172" x14ac:dyDescent="0.35">
      <c r="A716" s="1" t="s">
        <v>5143</v>
      </c>
      <c r="D716" s="1" t="s">
        <v>4891</v>
      </c>
      <c r="E716" s="56">
        <v>39.716999999999999</v>
      </c>
      <c r="F716" s="56">
        <v>39.716999999999999</v>
      </c>
      <c r="G716" s="56">
        <v>115.94</v>
      </c>
      <c r="H716" s="56">
        <v>115.94</v>
      </c>
      <c r="L716" s="1" t="s">
        <v>5157</v>
      </c>
      <c r="M716" s="1" t="s">
        <v>2050</v>
      </c>
      <c r="Q716" s="54">
        <v>133.9</v>
      </c>
      <c r="AB716" s="50">
        <v>63.9</v>
      </c>
      <c r="AC716" s="50">
        <v>0.56000000000000005</v>
      </c>
      <c r="AE716" s="50">
        <v>16.12</v>
      </c>
      <c r="AI716" s="4">
        <v>4.1500000000000004</v>
      </c>
      <c r="AJ716" s="4">
        <v>3.73</v>
      </c>
      <c r="AK716" s="4">
        <v>1.96</v>
      </c>
      <c r="AL716" s="4">
        <v>7.0000000000000007E-2</v>
      </c>
      <c r="AN716" s="4">
        <v>3.66</v>
      </c>
      <c r="AO716" s="4">
        <v>4.18</v>
      </c>
      <c r="AP716" s="4">
        <v>0.28000000000000003</v>
      </c>
      <c r="BF716" s="4">
        <v>0.5</v>
      </c>
      <c r="CW716" s="4">
        <v>74.2</v>
      </c>
      <c r="CX716" s="4">
        <v>1163</v>
      </c>
      <c r="CY716" s="4">
        <v>12.4</v>
      </c>
      <c r="CZ716" s="4">
        <v>181.1</v>
      </c>
      <c r="DA716" s="4">
        <v>7.4</v>
      </c>
      <c r="DN716" s="4">
        <v>1670</v>
      </c>
      <c r="DO716" s="4">
        <v>39.700000000000003</v>
      </c>
      <c r="DP716" s="4">
        <v>79.3</v>
      </c>
      <c r="DQ716" s="4">
        <v>9.56</v>
      </c>
      <c r="DR716" s="4">
        <v>35.799999999999997</v>
      </c>
      <c r="DS716" s="4">
        <v>5.57</v>
      </c>
      <c r="DT716" s="4">
        <v>1.5</v>
      </c>
      <c r="DU716" s="4">
        <v>4</v>
      </c>
      <c r="DV716" s="4">
        <v>0.45</v>
      </c>
      <c r="DW716" s="4">
        <v>2.39</v>
      </c>
      <c r="DX716" s="4">
        <v>0.4</v>
      </c>
      <c r="DY716" s="4">
        <v>1.02</v>
      </c>
      <c r="DZ716" s="4">
        <v>0.17</v>
      </c>
      <c r="EA716" s="4">
        <v>1.06</v>
      </c>
      <c r="EB716" s="4">
        <v>0.17</v>
      </c>
      <c r="EC716" s="4">
        <v>5</v>
      </c>
      <c r="ED716" s="4">
        <v>0.4</v>
      </c>
      <c r="EM716" s="4">
        <v>1.6</v>
      </c>
      <c r="EO716" s="4">
        <v>9.9</v>
      </c>
      <c r="EP716" s="4">
        <v>1.8</v>
      </c>
      <c r="FP716" s="1" t="s">
        <v>5145</v>
      </c>
    </row>
    <row r="717" spans="1:172" x14ac:dyDescent="0.35">
      <c r="A717" s="1" t="s">
        <v>5143</v>
      </c>
      <c r="D717" s="1" t="s">
        <v>4891</v>
      </c>
      <c r="E717" s="56">
        <v>39.716999999999999</v>
      </c>
      <c r="F717" s="56">
        <v>39.716999999999999</v>
      </c>
      <c r="G717" s="56">
        <v>115.94</v>
      </c>
      <c r="H717" s="56">
        <v>115.94</v>
      </c>
      <c r="L717" s="1" t="s">
        <v>5158</v>
      </c>
      <c r="M717" s="1" t="s">
        <v>2050</v>
      </c>
      <c r="Q717" s="54">
        <v>133.9</v>
      </c>
      <c r="AB717" s="50">
        <v>62.96</v>
      </c>
      <c r="AC717" s="50">
        <v>0.57999999999999996</v>
      </c>
      <c r="AE717" s="50">
        <v>16.43</v>
      </c>
      <c r="AI717" s="4">
        <v>4.1900000000000004</v>
      </c>
      <c r="AJ717" s="4">
        <v>3.99</v>
      </c>
      <c r="AK717" s="4">
        <v>2.0699999999999998</v>
      </c>
      <c r="AL717" s="4">
        <v>7.0000000000000007E-2</v>
      </c>
      <c r="AN717" s="4">
        <v>3.48</v>
      </c>
      <c r="AO717" s="4">
        <v>4.26</v>
      </c>
      <c r="AP717" s="4">
        <v>0.28999999999999998</v>
      </c>
      <c r="BF717" s="4">
        <v>0.8</v>
      </c>
      <c r="CW717" s="4">
        <v>70.900000000000006</v>
      </c>
      <c r="CX717" s="4">
        <v>1242.7</v>
      </c>
      <c r="CY717" s="4">
        <v>13.8</v>
      </c>
      <c r="CZ717" s="4">
        <v>175.8</v>
      </c>
      <c r="DA717" s="4">
        <v>8.5</v>
      </c>
      <c r="DN717" s="4">
        <v>1729</v>
      </c>
      <c r="DO717" s="4">
        <v>44.2</v>
      </c>
      <c r="DP717" s="4">
        <v>93</v>
      </c>
      <c r="DQ717" s="4">
        <v>10.86</v>
      </c>
      <c r="DR717" s="4">
        <v>41.8</v>
      </c>
      <c r="DS717" s="4">
        <v>6.25</v>
      </c>
      <c r="DT717" s="4">
        <v>1.82</v>
      </c>
      <c r="DU717" s="4">
        <v>4.33</v>
      </c>
      <c r="DV717" s="4">
        <v>0.49</v>
      </c>
      <c r="DW717" s="4">
        <v>2.74</v>
      </c>
      <c r="DX717" s="4">
        <v>0.45</v>
      </c>
      <c r="DY717" s="4">
        <v>1.23</v>
      </c>
      <c r="DZ717" s="4">
        <v>0.18</v>
      </c>
      <c r="EA717" s="4">
        <v>1.1399999999999999</v>
      </c>
      <c r="EB717" s="4">
        <v>0.17</v>
      </c>
      <c r="EC717" s="4">
        <v>4.5999999999999996</v>
      </c>
      <c r="ED717" s="4">
        <v>0.6</v>
      </c>
      <c r="EM717" s="4">
        <v>1.7</v>
      </c>
      <c r="EO717" s="4">
        <v>10.6</v>
      </c>
      <c r="EP717" s="4">
        <v>1.5</v>
      </c>
      <c r="FP717" s="1" t="s">
        <v>5145</v>
      </c>
    </row>
    <row r="718" spans="1:172" x14ac:dyDescent="0.35">
      <c r="A718" s="1" t="s">
        <v>5143</v>
      </c>
      <c r="D718" s="1" t="s">
        <v>4891</v>
      </c>
      <c r="E718" s="56">
        <v>39.734833333333334</v>
      </c>
      <c r="F718" s="56">
        <v>39.734833333333334</v>
      </c>
      <c r="G718" s="56">
        <v>115.94283333333334</v>
      </c>
      <c r="H718" s="56">
        <v>115.94283333333334</v>
      </c>
      <c r="L718" s="1" t="s">
        <v>5159</v>
      </c>
      <c r="M718" s="1" t="s">
        <v>2050</v>
      </c>
      <c r="Q718" s="54">
        <v>130.4</v>
      </c>
      <c r="AB718" s="50">
        <v>65.959999999999994</v>
      </c>
      <c r="AC718" s="50">
        <v>0.61</v>
      </c>
      <c r="AE718" s="50">
        <v>15.88</v>
      </c>
      <c r="AI718" s="4">
        <v>3.15</v>
      </c>
      <c r="AJ718" s="4">
        <v>2.66</v>
      </c>
      <c r="AK718" s="4">
        <v>1.36</v>
      </c>
      <c r="AL718" s="4">
        <v>0.04</v>
      </c>
      <c r="AN718" s="4">
        <v>3.69</v>
      </c>
      <c r="AO718" s="4">
        <v>4.7300000000000004</v>
      </c>
      <c r="AP718" s="4">
        <v>0.27</v>
      </c>
      <c r="BF718" s="4">
        <v>0.9</v>
      </c>
      <c r="CW718" s="4">
        <v>66.099999999999994</v>
      </c>
      <c r="CX718" s="4">
        <v>1184.0999999999999</v>
      </c>
      <c r="CY718" s="4">
        <v>7.2</v>
      </c>
      <c r="CZ718" s="4">
        <v>192.9</v>
      </c>
      <c r="DA718" s="4">
        <v>7.5</v>
      </c>
      <c r="DN718" s="4">
        <v>1789</v>
      </c>
      <c r="DO718" s="4">
        <v>50.1</v>
      </c>
      <c r="DP718" s="4">
        <v>94.9</v>
      </c>
      <c r="DQ718" s="4">
        <v>11.26</v>
      </c>
      <c r="DR718" s="4">
        <v>40.4</v>
      </c>
      <c r="DS718" s="4">
        <v>5.75</v>
      </c>
      <c r="DT718" s="4">
        <v>1.52</v>
      </c>
      <c r="DU718" s="4">
        <v>3.34</v>
      </c>
      <c r="DV718" s="4">
        <v>0.33</v>
      </c>
      <c r="DW718" s="4">
        <v>1.57</v>
      </c>
      <c r="DX718" s="4">
        <v>0.21</v>
      </c>
      <c r="DY718" s="4">
        <v>0.48</v>
      </c>
      <c r="DZ718" s="4">
        <v>7.0000000000000007E-2</v>
      </c>
      <c r="EA718" s="4">
        <v>0.41</v>
      </c>
      <c r="EB718" s="4">
        <v>0.06</v>
      </c>
      <c r="EC718" s="4">
        <v>5.5</v>
      </c>
      <c r="ED718" s="4">
        <v>0.4</v>
      </c>
      <c r="EM718" s="4">
        <v>4.5999999999999996</v>
      </c>
      <c r="EO718" s="4">
        <v>5.6</v>
      </c>
      <c r="EP718" s="4">
        <v>1</v>
      </c>
      <c r="FP718" s="1" t="s">
        <v>5145</v>
      </c>
    </row>
    <row r="719" spans="1:172" x14ac:dyDescent="0.35">
      <c r="A719" s="1" t="s">
        <v>5143</v>
      </c>
      <c r="D719" s="1" t="s">
        <v>4891</v>
      </c>
      <c r="E719" s="56">
        <v>39.734833333333334</v>
      </c>
      <c r="F719" s="56">
        <v>39.734833333333334</v>
      </c>
      <c r="G719" s="56">
        <v>115.94283333333334</v>
      </c>
      <c r="H719" s="56">
        <v>115.94283333333334</v>
      </c>
      <c r="L719" s="1" t="s">
        <v>5160</v>
      </c>
      <c r="M719" s="1" t="s">
        <v>2050</v>
      </c>
      <c r="Q719" s="54">
        <v>130.4</v>
      </c>
      <c r="AB719" s="50">
        <v>65.180000000000007</v>
      </c>
      <c r="AC719" s="50">
        <v>0.65</v>
      </c>
      <c r="AE719" s="50">
        <v>16.079999999999998</v>
      </c>
      <c r="AI719" s="4">
        <v>3.32</v>
      </c>
      <c r="AJ719" s="4">
        <v>2.82</v>
      </c>
      <c r="AK719" s="4">
        <v>1.42</v>
      </c>
      <c r="AL719" s="4">
        <v>0.04</v>
      </c>
      <c r="AN719" s="4">
        <v>3.59</v>
      </c>
      <c r="AO719" s="4">
        <v>4.87</v>
      </c>
      <c r="AP719" s="4">
        <v>0.28999999999999998</v>
      </c>
      <c r="BF719" s="4">
        <v>1</v>
      </c>
      <c r="CW719" s="4">
        <v>66.5</v>
      </c>
      <c r="CX719" s="4">
        <v>1175.8</v>
      </c>
      <c r="CY719" s="4">
        <v>7.3</v>
      </c>
      <c r="CZ719" s="4">
        <v>196</v>
      </c>
      <c r="DA719" s="4">
        <v>7.9</v>
      </c>
      <c r="DN719" s="4">
        <v>1614</v>
      </c>
      <c r="DO719" s="4">
        <v>42.4</v>
      </c>
      <c r="DP719" s="4">
        <v>91.5</v>
      </c>
      <c r="DQ719" s="4">
        <v>11.08</v>
      </c>
      <c r="DR719" s="4">
        <v>41.3</v>
      </c>
      <c r="DS719" s="4">
        <v>6.12</v>
      </c>
      <c r="DT719" s="4">
        <v>1.62</v>
      </c>
      <c r="DU719" s="4">
        <v>3.77</v>
      </c>
      <c r="DV719" s="4">
        <v>0.34</v>
      </c>
      <c r="DW719" s="4">
        <v>1.56</v>
      </c>
      <c r="DX719" s="4">
        <v>0.22</v>
      </c>
      <c r="DY719" s="4">
        <v>0.5</v>
      </c>
      <c r="DZ719" s="4">
        <v>7.0000000000000007E-2</v>
      </c>
      <c r="EA719" s="4">
        <v>0.43</v>
      </c>
      <c r="EB719" s="4">
        <v>7.0000000000000007E-2</v>
      </c>
      <c r="EC719" s="4">
        <v>5.3</v>
      </c>
      <c r="ED719" s="4">
        <v>0.4</v>
      </c>
      <c r="EM719" s="4">
        <v>4.9000000000000004</v>
      </c>
      <c r="EO719" s="4">
        <v>5.3</v>
      </c>
      <c r="EP719" s="4">
        <v>1</v>
      </c>
      <c r="FP719" s="1" t="s">
        <v>5145</v>
      </c>
    </row>
  </sheetData>
  <autoFilter ref="A1:FO1" xr:uid="{00000000-0009-0000-0000-000000000000}"/>
  <phoneticPr fontId="4" type="noConversion"/>
  <pageMargins left="0.75" right="0.75" top="1" bottom="1" header="0.5" footer="0.5"/>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5F9CF-2D7A-48C5-BB28-2139EC46B149}">
  <sheetPr codeName="Sheet4"/>
  <dimension ref="A1:FP446"/>
  <sheetViews>
    <sheetView zoomScale="60" zoomScaleNormal="60" workbookViewId="0">
      <pane xSplit="1" ySplit="1" topLeftCell="B2" activePane="bottomRight" state="frozen"/>
      <selection pane="topRight" activeCell="B1" sqref="B1"/>
      <selection pane="bottomLeft" activeCell="A2" sqref="A2"/>
      <selection pane="bottomRight" activeCell="N52" sqref="N52"/>
    </sheetView>
  </sheetViews>
  <sheetFormatPr defaultColWidth="9.109375" defaultRowHeight="15" x14ac:dyDescent="0.35"/>
  <cols>
    <col min="1" max="1" width="23.21875" style="1" customWidth="1"/>
    <col min="2" max="2" width="14.77734375" style="1" customWidth="1"/>
    <col min="3" max="3" width="22.44140625" style="1" customWidth="1"/>
    <col min="4" max="4" width="15.77734375" style="1" customWidth="1"/>
    <col min="5" max="8" width="15.77734375" style="4" customWidth="1"/>
    <col min="9" max="11" width="15.77734375" style="1" customWidth="1"/>
    <col min="12" max="12" width="15.77734375" style="16" customWidth="1"/>
    <col min="13" max="13" width="18" style="1" customWidth="1"/>
    <col min="14" max="16" width="15.77734375" style="1" customWidth="1"/>
    <col min="17" max="17" width="15.77734375" style="49" customWidth="1"/>
    <col min="18" max="27" width="15.77734375" style="1" customWidth="1"/>
    <col min="28" max="30" width="15.77734375" style="4" customWidth="1"/>
    <col min="31" max="31" width="15.77734375" style="50" customWidth="1"/>
    <col min="32" max="170" width="15.77734375" style="4" customWidth="1"/>
    <col min="171" max="171" width="15.77734375" style="1" customWidth="1"/>
    <col min="172" max="172" width="180.77734375" style="1" customWidth="1"/>
    <col min="173" max="16384" width="9.109375" style="1"/>
  </cols>
  <sheetData>
    <row r="1" spans="1:172" x14ac:dyDescent="0.35">
      <c r="A1" s="1" t="s">
        <v>0</v>
      </c>
      <c r="B1" s="1" t="s">
        <v>1</v>
      </c>
      <c r="C1" s="1" t="s">
        <v>2</v>
      </c>
      <c r="D1" s="1" t="s">
        <v>3</v>
      </c>
      <c r="E1" s="4" t="s">
        <v>4</v>
      </c>
      <c r="F1" s="4" t="s">
        <v>5</v>
      </c>
      <c r="G1" s="4" t="s">
        <v>6</v>
      </c>
      <c r="H1" s="4" t="s">
        <v>7</v>
      </c>
      <c r="I1" s="1" t="s">
        <v>8</v>
      </c>
      <c r="J1" s="1" t="s">
        <v>9</v>
      </c>
      <c r="K1" s="1" t="s">
        <v>10</v>
      </c>
      <c r="L1" s="16" t="s">
        <v>11</v>
      </c>
      <c r="M1" s="1" t="s">
        <v>12</v>
      </c>
      <c r="N1" s="1" t="s">
        <v>13</v>
      </c>
      <c r="O1" s="1" t="s">
        <v>14</v>
      </c>
      <c r="P1" s="1" t="s">
        <v>15</v>
      </c>
      <c r="Q1" s="49" t="s">
        <v>16</v>
      </c>
      <c r="R1" s="1" t="s">
        <v>17</v>
      </c>
      <c r="S1" s="1" t="s">
        <v>18</v>
      </c>
      <c r="T1" s="1" t="s">
        <v>19</v>
      </c>
      <c r="U1" s="1" t="s">
        <v>20</v>
      </c>
      <c r="V1" s="1" t="s">
        <v>21</v>
      </c>
      <c r="W1" s="1" t="s">
        <v>22</v>
      </c>
      <c r="X1" s="1" t="s">
        <v>23</v>
      </c>
      <c r="Y1" s="1" t="s">
        <v>24</v>
      </c>
      <c r="Z1" s="1" t="s">
        <v>25</v>
      </c>
      <c r="AA1" s="1" t="s">
        <v>26</v>
      </c>
      <c r="AB1" s="4" t="s">
        <v>27</v>
      </c>
      <c r="AC1" s="4" t="s">
        <v>28</v>
      </c>
      <c r="AD1" s="4" t="s">
        <v>29</v>
      </c>
      <c r="AE1" s="50"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c r="BH1" s="4" t="s">
        <v>59</v>
      </c>
      <c r="BI1" s="4" t="s">
        <v>60</v>
      </c>
      <c r="BJ1" s="4" t="s">
        <v>61</v>
      </c>
      <c r="BK1" s="4" t="s">
        <v>62</v>
      </c>
      <c r="BL1" s="4"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4"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4" t="s">
        <v>102</v>
      </c>
      <c r="CZ1" s="4" t="s">
        <v>103</v>
      </c>
      <c r="DA1" s="4" t="s">
        <v>104</v>
      </c>
      <c r="DB1" s="4" t="s">
        <v>105</v>
      </c>
      <c r="DC1" s="4" t="s">
        <v>106</v>
      </c>
      <c r="DD1" s="4" t="s">
        <v>107</v>
      </c>
      <c r="DE1" s="4" t="s">
        <v>108</v>
      </c>
      <c r="DF1" s="4" t="s">
        <v>109</v>
      </c>
      <c r="DG1" s="4" t="s">
        <v>110</v>
      </c>
      <c r="DH1" s="4" t="s">
        <v>111</v>
      </c>
      <c r="DI1" s="4" t="s">
        <v>112</v>
      </c>
      <c r="DJ1" s="4" t="s">
        <v>113</v>
      </c>
      <c r="DK1" s="4" t="s">
        <v>114</v>
      </c>
      <c r="DL1" s="4" t="s">
        <v>115</v>
      </c>
      <c r="DM1" s="4" t="s">
        <v>116</v>
      </c>
      <c r="DN1" s="4" t="s">
        <v>117</v>
      </c>
      <c r="DO1" s="4" t="s">
        <v>118</v>
      </c>
      <c r="DP1" s="4" t="s">
        <v>119</v>
      </c>
      <c r="DQ1" s="4" t="s">
        <v>120</v>
      </c>
      <c r="DR1" s="4" t="s">
        <v>121</v>
      </c>
      <c r="DS1" s="4" t="s">
        <v>122</v>
      </c>
      <c r="DT1" s="4" t="s">
        <v>123</v>
      </c>
      <c r="DU1" s="4" t="s">
        <v>124</v>
      </c>
      <c r="DV1" s="4" t="s">
        <v>125</v>
      </c>
      <c r="DW1" s="4" t="s">
        <v>126</v>
      </c>
      <c r="DX1" s="4" t="s">
        <v>127</v>
      </c>
      <c r="DY1" s="4" t="s">
        <v>128</v>
      </c>
      <c r="DZ1" s="4" t="s">
        <v>129</v>
      </c>
      <c r="EA1" s="4" t="s">
        <v>130</v>
      </c>
      <c r="EB1" s="4" t="s">
        <v>131</v>
      </c>
      <c r="EC1" s="4" t="s">
        <v>132</v>
      </c>
      <c r="ED1" s="4" t="s">
        <v>133</v>
      </c>
      <c r="EE1" s="4" t="s">
        <v>134</v>
      </c>
      <c r="EF1" s="4" t="s">
        <v>135</v>
      </c>
      <c r="EG1" s="4" t="s">
        <v>136</v>
      </c>
      <c r="EH1" s="4" t="s">
        <v>137</v>
      </c>
      <c r="EI1" s="4" t="s">
        <v>138</v>
      </c>
      <c r="EJ1" s="4" t="s">
        <v>139</v>
      </c>
      <c r="EK1" s="4" t="s">
        <v>140</v>
      </c>
      <c r="EL1" s="4" t="s">
        <v>141</v>
      </c>
      <c r="EM1" s="4" t="s">
        <v>142</v>
      </c>
      <c r="EN1" s="4" t="s">
        <v>143</v>
      </c>
      <c r="EO1" s="4" t="s">
        <v>144</v>
      </c>
      <c r="EP1" s="4" t="s">
        <v>145</v>
      </c>
      <c r="EQ1" s="4" t="s">
        <v>146</v>
      </c>
      <c r="ER1" s="4" t="s">
        <v>147</v>
      </c>
      <c r="ES1" s="4" t="s">
        <v>148</v>
      </c>
      <c r="ET1" s="4" t="s">
        <v>149</v>
      </c>
      <c r="EU1" s="4" t="s">
        <v>150</v>
      </c>
      <c r="EV1" s="4" t="s">
        <v>151</v>
      </c>
      <c r="EW1" s="4" t="s">
        <v>152</v>
      </c>
      <c r="EX1" s="4" t="s">
        <v>153</v>
      </c>
      <c r="EY1" s="4" t="s">
        <v>154</v>
      </c>
      <c r="EZ1" s="4" t="s">
        <v>155</v>
      </c>
      <c r="FA1" s="4" t="s">
        <v>156</v>
      </c>
      <c r="FB1" s="4" t="s">
        <v>157</v>
      </c>
      <c r="FC1" s="4" t="s">
        <v>158</v>
      </c>
      <c r="FD1" s="4" t="s">
        <v>159</v>
      </c>
      <c r="FE1" s="4" t="s">
        <v>160</v>
      </c>
      <c r="FF1" s="4" t="s">
        <v>161</v>
      </c>
      <c r="FG1" s="4" t="s">
        <v>162</v>
      </c>
      <c r="FH1" s="4" t="s">
        <v>163</v>
      </c>
      <c r="FI1" s="4" t="s">
        <v>164</v>
      </c>
      <c r="FJ1" s="4" t="s">
        <v>165</v>
      </c>
      <c r="FK1" s="4" t="s">
        <v>166</v>
      </c>
      <c r="FL1" s="4" t="s">
        <v>167</v>
      </c>
      <c r="FM1" s="4" t="s">
        <v>168</v>
      </c>
      <c r="FN1" s="4" t="s">
        <v>169</v>
      </c>
      <c r="FO1" s="1" t="s">
        <v>170</v>
      </c>
      <c r="FP1" s="1" t="s">
        <v>1</v>
      </c>
    </row>
    <row r="2" spans="1:172" x14ac:dyDescent="0.35">
      <c r="A2" s="1" t="s">
        <v>1565</v>
      </c>
      <c r="E2" s="4">
        <v>36.85</v>
      </c>
      <c r="F2" s="4">
        <v>36.92</v>
      </c>
      <c r="G2" s="4">
        <v>117.62</v>
      </c>
      <c r="H2" s="4">
        <v>117.85</v>
      </c>
      <c r="L2" s="16" t="s">
        <v>1566</v>
      </c>
      <c r="Q2" s="49">
        <v>130</v>
      </c>
      <c r="AB2" s="4">
        <v>55.92</v>
      </c>
      <c r="AC2" s="4">
        <v>0.92</v>
      </c>
      <c r="AE2" s="4">
        <v>15.23</v>
      </c>
      <c r="AG2" s="4">
        <v>2.54</v>
      </c>
      <c r="AH2" s="4">
        <v>6.6</v>
      </c>
      <c r="AI2" s="4">
        <v>8.8854919999999993</v>
      </c>
      <c r="AJ2" s="4">
        <v>7.49</v>
      </c>
      <c r="AK2" s="4">
        <v>4.2699999999999996</v>
      </c>
      <c r="AL2" s="4">
        <v>0.16</v>
      </c>
      <c r="AN2" s="4">
        <v>2.35</v>
      </c>
      <c r="AO2" s="4">
        <v>3.18</v>
      </c>
      <c r="AP2" s="4">
        <v>0.41</v>
      </c>
      <c r="BF2" s="4">
        <v>0.68</v>
      </c>
      <c r="CK2" s="4">
        <v>79.599999999999994</v>
      </c>
      <c r="CN2" s="4">
        <v>22.8</v>
      </c>
      <c r="CO2" s="4">
        <v>20.6</v>
      </c>
      <c r="CR2" s="4">
        <v>19</v>
      </c>
      <c r="CW2" s="4">
        <v>51.8</v>
      </c>
      <c r="CX2" s="4">
        <v>646</v>
      </c>
      <c r="CY2" s="4">
        <v>16.91</v>
      </c>
      <c r="CZ2" s="4">
        <v>134</v>
      </c>
      <c r="DA2" s="4">
        <v>6.27</v>
      </c>
      <c r="DN2" s="4">
        <v>769</v>
      </c>
      <c r="DO2" s="4">
        <v>20.53</v>
      </c>
      <c r="DP2" s="4">
        <v>44.76</v>
      </c>
      <c r="DQ2" s="4">
        <v>5.77</v>
      </c>
      <c r="DR2" s="4">
        <v>23.64</v>
      </c>
      <c r="DS2" s="4">
        <v>5.05</v>
      </c>
      <c r="DT2" s="4">
        <v>1.45</v>
      </c>
      <c r="DU2" s="4">
        <v>4.26</v>
      </c>
      <c r="DV2" s="4">
        <v>0.65</v>
      </c>
      <c r="DW2" s="4">
        <v>3.5</v>
      </c>
      <c r="DX2" s="4">
        <v>0.68</v>
      </c>
      <c r="DY2" s="4">
        <v>1.88</v>
      </c>
      <c r="DZ2" s="4">
        <v>0.28000000000000003</v>
      </c>
      <c r="EA2" s="4">
        <v>1.63</v>
      </c>
      <c r="EB2" s="4">
        <v>0.24</v>
      </c>
      <c r="EC2" s="4">
        <v>3.6</v>
      </c>
      <c r="ED2" s="4">
        <v>0.38</v>
      </c>
      <c r="EM2" s="4">
        <v>9.6999999999999993</v>
      </c>
      <c r="EO2" s="4">
        <v>2.94</v>
      </c>
      <c r="EP2" s="4">
        <v>0.62</v>
      </c>
      <c r="FP2" s="1" t="s">
        <v>1567</v>
      </c>
    </row>
    <row r="3" spans="1:172" x14ac:dyDescent="0.35">
      <c r="A3" s="1" t="s">
        <v>1565</v>
      </c>
      <c r="E3" s="4">
        <v>36.85</v>
      </c>
      <c r="F3" s="4">
        <v>36.92</v>
      </c>
      <c r="G3" s="4">
        <v>117.62</v>
      </c>
      <c r="H3" s="4">
        <v>117.85</v>
      </c>
      <c r="L3" s="16" t="s">
        <v>1568</v>
      </c>
      <c r="Q3" s="49">
        <v>130</v>
      </c>
      <c r="AB3" s="4">
        <v>56.4</v>
      </c>
      <c r="AC3" s="4">
        <v>0.93</v>
      </c>
      <c r="AE3" s="4">
        <v>15.55</v>
      </c>
      <c r="AG3" s="4">
        <v>2.4500000000000002</v>
      </c>
      <c r="AH3" s="4">
        <v>6.23</v>
      </c>
      <c r="AI3" s="4">
        <v>8.4345100000000013</v>
      </c>
      <c r="AJ3" s="4">
        <v>7.24</v>
      </c>
      <c r="AK3" s="4">
        <v>3.98</v>
      </c>
      <c r="AL3" s="4">
        <v>0.14000000000000001</v>
      </c>
      <c r="AN3" s="4">
        <v>2.65</v>
      </c>
      <c r="AO3" s="4">
        <v>3.22</v>
      </c>
      <c r="AP3" s="4">
        <v>0.39</v>
      </c>
      <c r="BF3" s="4">
        <v>0.56000000000000005</v>
      </c>
      <c r="CK3" s="4">
        <v>74.5</v>
      </c>
      <c r="CN3" s="4">
        <v>21.5</v>
      </c>
      <c r="CO3" s="4">
        <v>19.5</v>
      </c>
      <c r="CR3" s="4">
        <v>19.600000000000001</v>
      </c>
      <c r="CW3" s="4">
        <v>59.5</v>
      </c>
      <c r="CX3" s="4">
        <v>658</v>
      </c>
      <c r="CY3" s="4">
        <v>17.690000000000001</v>
      </c>
      <c r="CZ3" s="4">
        <v>123</v>
      </c>
      <c r="DA3" s="4">
        <v>6.39</v>
      </c>
      <c r="DN3" s="4">
        <v>851</v>
      </c>
      <c r="DO3" s="4">
        <v>22.68</v>
      </c>
      <c r="DP3" s="4">
        <v>47.52</v>
      </c>
      <c r="DQ3" s="4">
        <v>6.04</v>
      </c>
      <c r="DR3" s="4">
        <v>25.34</v>
      </c>
      <c r="DS3" s="4">
        <v>5.12</v>
      </c>
      <c r="DT3" s="4">
        <v>1.53</v>
      </c>
      <c r="DU3" s="4">
        <v>4.49</v>
      </c>
      <c r="DV3" s="4">
        <v>0.66</v>
      </c>
      <c r="DW3" s="4">
        <v>3.67</v>
      </c>
      <c r="DX3" s="4">
        <v>0.69</v>
      </c>
      <c r="DY3" s="4">
        <v>1.83</v>
      </c>
      <c r="DZ3" s="4">
        <v>0.26</v>
      </c>
      <c r="EA3" s="4">
        <v>1.46</v>
      </c>
      <c r="EB3" s="4">
        <v>0.21</v>
      </c>
      <c r="EC3" s="4">
        <v>3.4</v>
      </c>
      <c r="ED3" s="4">
        <v>0.39</v>
      </c>
      <c r="EM3" s="4">
        <v>9</v>
      </c>
      <c r="EO3" s="4">
        <v>2.3199999999999998</v>
      </c>
      <c r="EP3" s="4">
        <v>0.64</v>
      </c>
      <c r="FP3" s="1" t="s">
        <v>1567</v>
      </c>
    </row>
    <row r="4" spans="1:172" x14ac:dyDescent="0.35">
      <c r="A4" s="1" t="s">
        <v>1565</v>
      </c>
      <c r="E4" s="4">
        <v>36.85</v>
      </c>
      <c r="F4" s="4">
        <v>36.92</v>
      </c>
      <c r="G4" s="4">
        <v>117.62</v>
      </c>
      <c r="H4" s="4">
        <v>117.85</v>
      </c>
      <c r="L4" s="16" t="s">
        <v>1569</v>
      </c>
      <c r="Q4" s="49">
        <v>130</v>
      </c>
      <c r="AB4" s="4">
        <v>55.67</v>
      </c>
      <c r="AC4" s="4">
        <v>0.9</v>
      </c>
      <c r="AE4" s="4">
        <v>15.53</v>
      </c>
      <c r="AG4" s="4">
        <v>2.69</v>
      </c>
      <c r="AH4" s="4">
        <v>6.35</v>
      </c>
      <c r="AI4" s="4">
        <v>8.7704620000000002</v>
      </c>
      <c r="AJ4" s="4">
        <v>7.64</v>
      </c>
      <c r="AK4" s="4">
        <v>4.3099999999999996</v>
      </c>
      <c r="AL4" s="4">
        <v>0.15</v>
      </c>
      <c r="AN4" s="4">
        <v>2.19</v>
      </c>
      <c r="AO4" s="4">
        <v>3.3</v>
      </c>
      <c r="AP4" s="4">
        <v>0.4</v>
      </c>
      <c r="BF4" s="4">
        <v>0.61</v>
      </c>
      <c r="CK4" s="4">
        <v>79.3</v>
      </c>
      <c r="CN4" s="4">
        <v>23</v>
      </c>
      <c r="CO4" s="4">
        <v>21.5</v>
      </c>
      <c r="CR4" s="4">
        <v>19.7</v>
      </c>
      <c r="CW4" s="4">
        <v>46.9</v>
      </c>
      <c r="CX4" s="4">
        <v>707</v>
      </c>
      <c r="CY4" s="4">
        <v>16.62</v>
      </c>
      <c r="CZ4" s="4">
        <v>109</v>
      </c>
      <c r="DA4" s="4">
        <v>5.67</v>
      </c>
      <c r="DN4" s="4">
        <v>801</v>
      </c>
      <c r="DO4" s="4">
        <v>20.74</v>
      </c>
      <c r="DP4" s="4">
        <v>43.4</v>
      </c>
      <c r="DQ4" s="4">
        <v>5.7</v>
      </c>
      <c r="DR4" s="4">
        <v>23.3</v>
      </c>
      <c r="DS4" s="4">
        <v>4.8499999999999996</v>
      </c>
      <c r="DT4" s="4">
        <v>1.49</v>
      </c>
      <c r="DU4" s="4">
        <v>4.25</v>
      </c>
      <c r="DV4" s="4">
        <v>0.62</v>
      </c>
      <c r="DW4" s="4">
        <v>3.5</v>
      </c>
      <c r="DX4" s="4">
        <v>0.66</v>
      </c>
      <c r="DY4" s="4">
        <v>1.78</v>
      </c>
      <c r="DZ4" s="4">
        <v>0.25</v>
      </c>
      <c r="EA4" s="4">
        <v>1.4</v>
      </c>
      <c r="EB4" s="4">
        <v>0.24</v>
      </c>
      <c r="EC4" s="4">
        <v>3.5</v>
      </c>
      <c r="ED4" s="4">
        <v>0.42</v>
      </c>
      <c r="EM4" s="4">
        <v>12.1</v>
      </c>
      <c r="EO4" s="4">
        <v>2.4900000000000002</v>
      </c>
      <c r="EP4" s="4">
        <v>0.5</v>
      </c>
      <c r="FP4" s="1" t="s">
        <v>1567</v>
      </c>
    </row>
    <row r="5" spans="1:172" x14ac:dyDescent="0.35">
      <c r="A5" s="1" t="s">
        <v>1565</v>
      </c>
      <c r="E5" s="4">
        <v>36.85</v>
      </c>
      <c r="F5" s="4">
        <v>36.92</v>
      </c>
      <c r="G5" s="4">
        <v>117.62</v>
      </c>
      <c r="H5" s="4">
        <v>117.85</v>
      </c>
      <c r="L5" s="16" t="s">
        <v>1570</v>
      </c>
      <c r="Q5" s="49">
        <v>130</v>
      </c>
      <c r="AB5" s="4">
        <v>55.16</v>
      </c>
      <c r="AC5" s="4">
        <v>0.91</v>
      </c>
      <c r="AE5" s="4">
        <v>15.38</v>
      </c>
      <c r="AG5" s="4">
        <v>2.48</v>
      </c>
      <c r="AH5" s="4">
        <v>6.27</v>
      </c>
      <c r="AI5" s="4">
        <v>8.5015040000000006</v>
      </c>
      <c r="AJ5" s="4">
        <v>7.52</v>
      </c>
      <c r="AK5" s="4">
        <v>4.2300000000000004</v>
      </c>
      <c r="AL5" s="4">
        <v>0.14000000000000001</v>
      </c>
      <c r="AN5" s="4">
        <v>2.37</v>
      </c>
      <c r="AO5" s="4">
        <v>3.37</v>
      </c>
      <c r="AP5" s="4">
        <v>0.39</v>
      </c>
      <c r="BF5" s="4">
        <v>0.53</v>
      </c>
      <c r="CK5" s="4">
        <v>81</v>
      </c>
      <c r="CN5" s="4">
        <v>22.3</v>
      </c>
      <c r="CO5" s="4">
        <v>21.5</v>
      </c>
      <c r="CR5" s="4">
        <v>20.100000000000001</v>
      </c>
      <c r="CW5" s="4">
        <v>51.6</v>
      </c>
      <c r="CX5" s="4">
        <v>682</v>
      </c>
      <c r="CY5" s="4">
        <v>17.27</v>
      </c>
      <c r="CZ5" s="4">
        <v>121</v>
      </c>
      <c r="DA5" s="4">
        <v>6.36</v>
      </c>
      <c r="DN5" s="4">
        <v>793</v>
      </c>
      <c r="DO5" s="4">
        <v>21.34</v>
      </c>
      <c r="DP5" s="4">
        <v>45.19</v>
      </c>
      <c r="DQ5" s="4">
        <v>5.74</v>
      </c>
      <c r="DR5" s="4">
        <v>23.96</v>
      </c>
      <c r="DS5" s="4">
        <v>4.91</v>
      </c>
      <c r="DT5" s="4">
        <v>1.51</v>
      </c>
      <c r="DU5" s="4">
        <v>4.38</v>
      </c>
      <c r="DV5" s="4">
        <v>0.65</v>
      </c>
      <c r="DW5" s="4">
        <v>3.62</v>
      </c>
      <c r="DX5" s="4">
        <v>0.7</v>
      </c>
      <c r="DY5" s="4">
        <v>1.87</v>
      </c>
      <c r="DZ5" s="4">
        <v>0.28000000000000003</v>
      </c>
      <c r="EA5" s="4">
        <v>1.63</v>
      </c>
      <c r="EB5" s="4">
        <v>0.24</v>
      </c>
      <c r="EC5" s="4">
        <v>4.5</v>
      </c>
      <c r="ED5" s="4">
        <v>0.37</v>
      </c>
      <c r="EM5" s="4">
        <v>10.5</v>
      </c>
      <c r="EO5" s="4">
        <v>1.86</v>
      </c>
      <c r="EP5" s="4">
        <v>0.52</v>
      </c>
      <c r="FP5" s="1" t="s">
        <v>1567</v>
      </c>
    </row>
    <row r="6" spans="1:172" x14ac:dyDescent="0.35">
      <c r="A6" s="1" t="s">
        <v>1565</v>
      </c>
      <c r="E6" s="4">
        <v>36.85</v>
      </c>
      <c r="F6" s="4">
        <v>36.92</v>
      </c>
      <c r="G6" s="4">
        <v>117.62</v>
      </c>
      <c r="H6" s="4">
        <v>117.85</v>
      </c>
      <c r="L6" s="16" t="s">
        <v>1571</v>
      </c>
      <c r="Q6" s="49">
        <v>130</v>
      </c>
      <c r="AB6" s="4">
        <v>51.08</v>
      </c>
      <c r="AC6" s="4">
        <v>0.64</v>
      </c>
      <c r="AE6" s="4">
        <v>12.5</v>
      </c>
      <c r="AG6" s="4">
        <v>1.92</v>
      </c>
      <c r="AH6" s="4">
        <v>10.93</v>
      </c>
      <c r="AI6" s="4">
        <v>12.657615999999999</v>
      </c>
      <c r="AJ6" s="4">
        <v>8.26</v>
      </c>
      <c r="AK6" s="4">
        <v>10.42</v>
      </c>
      <c r="AL6" s="4">
        <v>0.22</v>
      </c>
      <c r="AN6" s="4">
        <v>0.73</v>
      </c>
      <c r="AO6" s="4">
        <v>2.2400000000000002</v>
      </c>
      <c r="AP6" s="4">
        <v>0.21</v>
      </c>
      <c r="BF6" s="4">
        <v>0.61</v>
      </c>
      <c r="CK6" s="4">
        <v>166</v>
      </c>
      <c r="CN6" s="4">
        <v>40.5</v>
      </c>
      <c r="CO6" s="4">
        <v>44.9</v>
      </c>
      <c r="CR6" s="4">
        <v>15.2</v>
      </c>
      <c r="CW6" s="4">
        <v>11.2</v>
      </c>
      <c r="CX6" s="4">
        <v>598</v>
      </c>
      <c r="CY6" s="4">
        <v>11.71</v>
      </c>
      <c r="CZ6" s="4">
        <v>65</v>
      </c>
      <c r="DA6" s="4">
        <v>3.71</v>
      </c>
      <c r="DN6" s="4">
        <v>569</v>
      </c>
      <c r="DO6" s="4">
        <v>11.96</v>
      </c>
      <c r="DP6" s="4">
        <v>26.74</v>
      </c>
      <c r="DQ6" s="4">
        <v>3.59</v>
      </c>
      <c r="DR6" s="4">
        <v>14.22</v>
      </c>
      <c r="DS6" s="4">
        <v>3.12</v>
      </c>
      <c r="DT6" s="4">
        <v>1.1499999999999999</v>
      </c>
      <c r="DU6" s="4">
        <v>2.97</v>
      </c>
      <c r="DV6" s="4">
        <v>0.45</v>
      </c>
      <c r="DW6" s="4">
        <v>2.4700000000000002</v>
      </c>
      <c r="DX6" s="4">
        <v>0.49</v>
      </c>
      <c r="DY6" s="4">
        <v>1.33</v>
      </c>
      <c r="DZ6" s="4">
        <v>0.2</v>
      </c>
      <c r="EA6" s="4">
        <v>1.17</v>
      </c>
      <c r="EB6" s="4">
        <v>0.18</v>
      </c>
      <c r="EC6" s="4">
        <v>2.2999999999999998</v>
      </c>
      <c r="ED6" s="4">
        <v>0.25</v>
      </c>
      <c r="EM6" s="4">
        <v>8</v>
      </c>
      <c r="EO6" s="4">
        <v>1.77</v>
      </c>
      <c r="EP6" s="4">
        <v>0.27</v>
      </c>
      <c r="FP6" s="1" t="s">
        <v>1567</v>
      </c>
    </row>
    <row r="7" spans="1:172" x14ac:dyDescent="0.35">
      <c r="A7" s="1" t="s">
        <v>1565</v>
      </c>
      <c r="E7" s="4">
        <v>36.85</v>
      </c>
      <c r="F7" s="4">
        <v>36.92</v>
      </c>
      <c r="G7" s="4">
        <v>117.62</v>
      </c>
      <c r="H7" s="4">
        <v>117.85</v>
      </c>
      <c r="L7" s="16" t="s">
        <v>1572</v>
      </c>
      <c r="Q7" s="49">
        <v>130</v>
      </c>
      <c r="AB7" s="4">
        <v>48.18</v>
      </c>
      <c r="AC7" s="4">
        <v>0.52</v>
      </c>
      <c r="AE7" s="4">
        <v>8.19</v>
      </c>
      <c r="AG7" s="4">
        <v>3.26</v>
      </c>
      <c r="AH7" s="4">
        <v>8.1</v>
      </c>
      <c r="AI7" s="4">
        <v>11.033348</v>
      </c>
      <c r="AJ7" s="4">
        <v>9.44</v>
      </c>
      <c r="AK7" s="4">
        <v>18.12</v>
      </c>
      <c r="AL7" s="4">
        <v>0.19</v>
      </c>
      <c r="AN7" s="4">
        <v>0.81</v>
      </c>
      <c r="AO7" s="4">
        <v>1.3</v>
      </c>
      <c r="AP7" s="4">
        <v>0.17</v>
      </c>
      <c r="BF7" s="4">
        <v>1.48</v>
      </c>
      <c r="CK7" s="4">
        <v>1495</v>
      </c>
      <c r="CN7" s="4">
        <v>53.8</v>
      </c>
      <c r="CO7" s="4">
        <v>401</v>
      </c>
      <c r="CR7" s="4">
        <v>9.85</v>
      </c>
      <c r="CW7" s="4">
        <v>20.100000000000001</v>
      </c>
      <c r="CX7" s="4">
        <v>401</v>
      </c>
      <c r="CY7" s="4">
        <v>9.89</v>
      </c>
      <c r="CZ7" s="4">
        <v>40.799999999999997</v>
      </c>
      <c r="DA7" s="4">
        <v>1.94</v>
      </c>
      <c r="DN7" s="4">
        <v>357</v>
      </c>
      <c r="DO7" s="4">
        <v>8.77</v>
      </c>
      <c r="DP7" s="4">
        <v>18.63</v>
      </c>
      <c r="DQ7" s="4">
        <v>2.67</v>
      </c>
      <c r="DR7" s="4">
        <v>11.61</v>
      </c>
      <c r="DS7" s="4">
        <v>2.72</v>
      </c>
      <c r="DT7" s="4">
        <v>0.85</v>
      </c>
      <c r="DU7" s="4">
        <v>2.58</v>
      </c>
      <c r="DV7" s="4">
        <v>0.37</v>
      </c>
      <c r="DW7" s="4">
        <v>2.0699999999999998</v>
      </c>
      <c r="DX7" s="4">
        <v>0.39</v>
      </c>
      <c r="DY7" s="4">
        <v>1.03</v>
      </c>
      <c r="DZ7" s="4">
        <v>0.15</v>
      </c>
      <c r="EA7" s="4">
        <v>0.9</v>
      </c>
      <c r="EB7" s="4">
        <v>0.13</v>
      </c>
      <c r="EC7" s="4">
        <v>1.1000000000000001</v>
      </c>
      <c r="ED7" s="4">
        <v>0.2</v>
      </c>
      <c r="EM7" s="4">
        <v>10.1</v>
      </c>
      <c r="EO7" s="4">
        <v>0.75</v>
      </c>
      <c r="EP7" s="4">
        <v>0.16</v>
      </c>
      <c r="FP7" s="1" t="s">
        <v>1567</v>
      </c>
    </row>
    <row r="8" spans="1:172" x14ac:dyDescent="0.35">
      <c r="A8" s="1" t="s">
        <v>1565</v>
      </c>
      <c r="E8" s="4">
        <v>36.57</v>
      </c>
      <c r="F8" s="4">
        <v>36.65</v>
      </c>
      <c r="G8" s="4">
        <v>117</v>
      </c>
      <c r="H8" s="4">
        <v>117.15</v>
      </c>
      <c r="L8" s="16" t="s">
        <v>1573</v>
      </c>
      <c r="Q8" s="49">
        <v>130</v>
      </c>
      <c r="AB8" s="4">
        <v>54.37</v>
      </c>
      <c r="AC8" s="4">
        <v>0.66</v>
      </c>
      <c r="AE8" s="4">
        <v>14.87</v>
      </c>
      <c r="AG8" s="4">
        <v>1.9</v>
      </c>
      <c r="AH8" s="4">
        <v>6.77</v>
      </c>
      <c r="AI8" s="4">
        <v>8.4796199999999988</v>
      </c>
      <c r="AJ8" s="4">
        <v>8.85</v>
      </c>
      <c r="AK8" s="4">
        <v>7.16</v>
      </c>
      <c r="AL8" s="4">
        <v>0.15</v>
      </c>
      <c r="AN8" s="4">
        <v>1.49</v>
      </c>
      <c r="AO8" s="4">
        <v>2.78</v>
      </c>
      <c r="AP8" s="4">
        <v>0.21</v>
      </c>
      <c r="BF8" s="4">
        <v>0.58000000000000007</v>
      </c>
      <c r="CK8" s="4">
        <v>325</v>
      </c>
      <c r="CN8" s="4">
        <v>28.6</v>
      </c>
      <c r="CO8" s="4">
        <v>63.7</v>
      </c>
      <c r="CR8" s="4">
        <v>18.2</v>
      </c>
      <c r="CW8" s="4">
        <v>31.1</v>
      </c>
      <c r="CX8" s="4">
        <v>495</v>
      </c>
      <c r="CY8" s="4">
        <v>23.82</v>
      </c>
      <c r="CZ8" s="4">
        <v>75.400000000000006</v>
      </c>
      <c r="DA8" s="4">
        <v>3.83</v>
      </c>
      <c r="DN8" s="4">
        <v>666</v>
      </c>
      <c r="DO8" s="4">
        <v>15.61</v>
      </c>
      <c r="DP8" s="4">
        <v>32.83</v>
      </c>
      <c r="DQ8" s="4">
        <v>4.3099999999999996</v>
      </c>
      <c r="DR8" s="4">
        <v>17.22</v>
      </c>
      <c r="DS8" s="4">
        <v>3.8</v>
      </c>
      <c r="DT8" s="4">
        <v>1.28</v>
      </c>
      <c r="DU8" s="4">
        <v>3.47</v>
      </c>
      <c r="DV8" s="4">
        <v>0.52</v>
      </c>
      <c r="DW8" s="4">
        <v>3.02</v>
      </c>
      <c r="DX8" s="4">
        <v>0.61</v>
      </c>
      <c r="DY8" s="4">
        <v>1.7</v>
      </c>
      <c r="DZ8" s="4">
        <v>0.27</v>
      </c>
      <c r="EA8" s="4">
        <v>1.56</v>
      </c>
      <c r="EB8" s="4">
        <v>0.23</v>
      </c>
      <c r="EC8" s="4">
        <v>2.2000000000000002</v>
      </c>
      <c r="ED8" s="4">
        <v>0.27</v>
      </c>
      <c r="EM8" s="4">
        <v>11.2</v>
      </c>
      <c r="EO8" s="4">
        <v>1.61</v>
      </c>
      <c r="EP8" s="4">
        <v>0.48</v>
      </c>
      <c r="FP8" s="1" t="s">
        <v>1567</v>
      </c>
    </row>
    <row r="9" spans="1:172" x14ac:dyDescent="0.35">
      <c r="A9" s="1" t="s">
        <v>1565</v>
      </c>
      <c r="E9" s="4">
        <v>36.57</v>
      </c>
      <c r="F9" s="4">
        <v>36.65</v>
      </c>
      <c r="G9" s="4">
        <v>117</v>
      </c>
      <c r="H9" s="4">
        <v>117.15</v>
      </c>
      <c r="L9" s="16" t="s">
        <v>1574</v>
      </c>
      <c r="Q9" s="49">
        <v>130</v>
      </c>
      <c r="AB9" s="4">
        <v>52.84</v>
      </c>
      <c r="AC9" s="4">
        <v>0.3</v>
      </c>
      <c r="AE9" s="4">
        <v>14.73</v>
      </c>
      <c r="AG9" s="4">
        <v>1.81</v>
      </c>
      <c r="AH9" s="4">
        <v>6.58</v>
      </c>
      <c r="AI9" s="4">
        <v>8.2086380000000005</v>
      </c>
      <c r="AJ9" s="4">
        <v>9.85</v>
      </c>
      <c r="AK9" s="4">
        <v>10.37</v>
      </c>
      <c r="AL9" s="4">
        <v>0.16</v>
      </c>
      <c r="AN9" s="4">
        <v>0.39</v>
      </c>
      <c r="AO9" s="4">
        <v>2.2799999999999998</v>
      </c>
      <c r="AP9" s="4">
        <v>0.04</v>
      </c>
      <c r="BF9" s="4">
        <v>0.45</v>
      </c>
      <c r="CK9" s="4">
        <v>658</v>
      </c>
      <c r="CN9" s="4">
        <v>34.1</v>
      </c>
      <c r="CO9" s="4">
        <v>147</v>
      </c>
      <c r="CR9" s="4">
        <v>15.4</v>
      </c>
      <c r="CW9" s="4">
        <v>3.6</v>
      </c>
      <c r="CX9" s="4">
        <v>623</v>
      </c>
      <c r="CY9" s="4">
        <v>7.63</v>
      </c>
      <c r="CZ9" s="4">
        <v>15.6</v>
      </c>
      <c r="DA9" s="4">
        <v>0.51</v>
      </c>
      <c r="DN9" s="4">
        <v>315</v>
      </c>
      <c r="DO9" s="4">
        <v>4.45</v>
      </c>
      <c r="DP9" s="4">
        <v>9.3800000000000008</v>
      </c>
      <c r="DQ9" s="4">
        <v>1.22</v>
      </c>
      <c r="DR9" s="4">
        <v>5.86</v>
      </c>
      <c r="DS9" s="4">
        <v>1.51</v>
      </c>
      <c r="DT9" s="4">
        <v>0.76</v>
      </c>
      <c r="DU9" s="4">
        <v>1.53</v>
      </c>
      <c r="DV9" s="4">
        <v>0.24</v>
      </c>
      <c r="DW9" s="4">
        <v>1.52</v>
      </c>
      <c r="DX9" s="4">
        <v>0.28999999999999998</v>
      </c>
      <c r="DY9" s="4">
        <v>0.83</v>
      </c>
      <c r="DZ9" s="4">
        <v>0.13</v>
      </c>
      <c r="EA9" s="4">
        <v>0.74</v>
      </c>
      <c r="EB9" s="4">
        <v>0.11</v>
      </c>
      <c r="EC9" s="4">
        <v>0.5</v>
      </c>
      <c r="ED9" s="4">
        <v>0.13</v>
      </c>
      <c r="EM9" s="4">
        <v>4.5</v>
      </c>
      <c r="EP9" s="4">
        <v>0.1</v>
      </c>
      <c r="FP9" s="1" t="s">
        <v>1567</v>
      </c>
    </row>
    <row r="10" spans="1:172" x14ac:dyDescent="0.35">
      <c r="A10" s="1" t="s">
        <v>1565</v>
      </c>
      <c r="E10" s="4">
        <v>36.57</v>
      </c>
      <c r="F10" s="4">
        <v>36.65</v>
      </c>
      <c r="G10" s="4">
        <v>117</v>
      </c>
      <c r="H10" s="4">
        <v>117.15</v>
      </c>
      <c r="L10" s="16" t="s">
        <v>1575</v>
      </c>
      <c r="Q10" s="49">
        <v>130</v>
      </c>
      <c r="AB10" s="4">
        <v>51.45</v>
      </c>
      <c r="AC10" s="4">
        <v>0.51</v>
      </c>
      <c r="AE10" s="4">
        <v>13.21</v>
      </c>
      <c r="AG10" s="4">
        <v>1.97</v>
      </c>
      <c r="AH10" s="4">
        <v>6.67</v>
      </c>
      <c r="AI10" s="4">
        <v>8.4426059999999996</v>
      </c>
      <c r="AJ10" s="4">
        <v>11.48</v>
      </c>
      <c r="AK10" s="4">
        <v>10.76</v>
      </c>
      <c r="AL10" s="4">
        <v>0.16</v>
      </c>
      <c r="AN10" s="4">
        <v>0.81</v>
      </c>
      <c r="AO10" s="4">
        <v>2.09</v>
      </c>
      <c r="AP10" s="4">
        <v>0.15</v>
      </c>
      <c r="BF10" s="4">
        <v>0.52</v>
      </c>
      <c r="CK10" s="4">
        <v>628</v>
      </c>
      <c r="CN10" s="4">
        <v>36.299999999999997</v>
      </c>
      <c r="CO10" s="4">
        <v>87.7</v>
      </c>
      <c r="CR10" s="4">
        <v>13.4</v>
      </c>
      <c r="CW10" s="4">
        <v>16</v>
      </c>
      <c r="CX10" s="4">
        <v>635</v>
      </c>
      <c r="CY10" s="4">
        <v>11.39</v>
      </c>
      <c r="CZ10" s="4">
        <v>40.1</v>
      </c>
      <c r="DA10" s="4">
        <v>1.78</v>
      </c>
      <c r="DN10" s="4">
        <v>410</v>
      </c>
      <c r="DO10" s="4">
        <v>10.16</v>
      </c>
      <c r="DP10" s="4">
        <v>21.84</v>
      </c>
      <c r="DQ10" s="4">
        <v>2.9</v>
      </c>
      <c r="DR10" s="4">
        <v>12.66</v>
      </c>
      <c r="DS10" s="4">
        <v>3.3</v>
      </c>
      <c r="DT10" s="4">
        <v>1.1599999999999999</v>
      </c>
      <c r="DU10" s="4">
        <v>3.06</v>
      </c>
      <c r="DV10" s="4">
        <v>0.43</v>
      </c>
      <c r="DW10" s="4">
        <v>2.4700000000000002</v>
      </c>
      <c r="DX10" s="4">
        <v>0.47</v>
      </c>
      <c r="DY10" s="4">
        <v>1.23</v>
      </c>
      <c r="DZ10" s="4">
        <v>0.18</v>
      </c>
      <c r="EA10" s="4">
        <v>1.05</v>
      </c>
      <c r="EB10" s="4">
        <v>0.16</v>
      </c>
      <c r="EC10" s="4">
        <v>1.1000000000000001</v>
      </c>
      <c r="ED10" s="4">
        <v>0.15</v>
      </c>
      <c r="EM10" s="4">
        <v>6.3</v>
      </c>
      <c r="EO10" s="4">
        <v>0.41</v>
      </c>
      <c r="EP10" s="4">
        <v>0.15</v>
      </c>
      <c r="FP10" s="1" t="s">
        <v>1567</v>
      </c>
    </row>
    <row r="11" spans="1:172" x14ac:dyDescent="0.35">
      <c r="A11" s="1" t="s">
        <v>1565</v>
      </c>
      <c r="E11" s="4">
        <v>36.57</v>
      </c>
      <c r="F11" s="4">
        <v>36.65</v>
      </c>
      <c r="G11" s="4">
        <v>117</v>
      </c>
      <c r="H11" s="4">
        <v>117.15</v>
      </c>
      <c r="L11" s="16" t="s">
        <v>1576</v>
      </c>
      <c r="Q11" s="49">
        <v>130</v>
      </c>
      <c r="AB11" s="4">
        <v>52.42</v>
      </c>
      <c r="AC11" s="4">
        <v>0.43</v>
      </c>
      <c r="AE11" s="4">
        <v>13.62</v>
      </c>
      <c r="AG11" s="4">
        <v>1.9</v>
      </c>
      <c r="AH11" s="4">
        <v>7.3</v>
      </c>
      <c r="AI11" s="4">
        <v>9.00962</v>
      </c>
      <c r="AJ11" s="4">
        <v>10.66</v>
      </c>
      <c r="AK11" s="4">
        <v>10.08</v>
      </c>
      <c r="AL11" s="4">
        <v>0.18</v>
      </c>
      <c r="AN11" s="4">
        <v>0.52</v>
      </c>
      <c r="AO11" s="4">
        <v>2.14</v>
      </c>
      <c r="AP11" s="4">
        <v>0.08</v>
      </c>
      <c r="BF11" s="4">
        <v>0.45</v>
      </c>
      <c r="CK11" s="4">
        <v>631</v>
      </c>
      <c r="CN11" s="4">
        <v>36.200000000000003</v>
      </c>
      <c r="CO11" s="4">
        <v>103</v>
      </c>
      <c r="CR11" s="4">
        <v>15.1</v>
      </c>
      <c r="CW11" s="4">
        <v>8.6999999999999993</v>
      </c>
      <c r="CX11" s="4">
        <v>542</v>
      </c>
      <c r="CY11" s="4">
        <v>9.8699999999999992</v>
      </c>
      <c r="CZ11" s="4">
        <v>28.8</v>
      </c>
      <c r="DA11" s="4">
        <v>1.5</v>
      </c>
      <c r="DN11" s="4">
        <v>354</v>
      </c>
      <c r="DO11" s="4">
        <v>5.86</v>
      </c>
      <c r="DP11" s="4">
        <v>12.81</v>
      </c>
      <c r="DQ11" s="4">
        <v>1.97</v>
      </c>
      <c r="DR11" s="4">
        <v>8.2799999999999994</v>
      </c>
      <c r="DS11" s="4">
        <v>2.17</v>
      </c>
      <c r="DT11" s="4">
        <v>0.94</v>
      </c>
      <c r="DU11" s="4">
        <v>2.2400000000000002</v>
      </c>
      <c r="DV11" s="4">
        <v>0.32</v>
      </c>
      <c r="DW11" s="4">
        <v>2.0699999999999998</v>
      </c>
      <c r="DX11" s="4">
        <v>0.4</v>
      </c>
      <c r="DY11" s="4">
        <v>1.1399999999999999</v>
      </c>
      <c r="DZ11" s="4">
        <v>0.18</v>
      </c>
      <c r="EA11" s="4">
        <v>1.04</v>
      </c>
      <c r="EB11" s="4">
        <v>0.16</v>
      </c>
      <c r="EC11" s="4">
        <v>0.8</v>
      </c>
      <c r="ED11" s="4">
        <v>0.19</v>
      </c>
      <c r="EM11" s="4">
        <v>5.3</v>
      </c>
      <c r="EO11" s="4">
        <v>0.1</v>
      </c>
      <c r="FP11" s="1" t="s">
        <v>1567</v>
      </c>
    </row>
    <row r="12" spans="1:172" x14ac:dyDescent="0.35">
      <c r="A12" s="1" t="s">
        <v>1565</v>
      </c>
      <c r="E12" s="4">
        <v>36.57</v>
      </c>
      <c r="F12" s="4">
        <v>36.65</v>
      </c>
      <c r="G12" s="4">
        <v>117</v>
      </c>
      <c r="H12" s="4">
        <v>117.15</v>
      </c>
      <c r="L12" s="16" t="s">
        <v>1577</v>
      </c>
      <c r="Q12" s="49">
        <v>130</v>
      </c>
      <c r="AB12" s="4">
        <v>52.35</v>
      </c>
      <c r="AC12" s="4">
        <v>0.64</v>
      </c>
      <c r="AE12" s="4">
        <v>14.21</v>
      </c>
      <c r="AG12" s="4">
        <v>2.46</v>
      </c>
      <c r="AH12" s="4">
        <v>8.2200000000000006</v>
      </c>
      <c r="AI12" s="4">
        <v>10.433508</v>
      </c>
      <c r="AJ12" s="4">
        <v>9.82</v>
      </c>
      <c r="AK12" s="4">
        <v>8.1</v>
      </c>
      <c r="AL12" s="4">
        <v>0.18</v>
      </c>
      <c r="AN12" s="4">
        <v>0.77</v>
      </c>
      <c r="AO12" s="4">
        <v>2.39</v>
      </c>
      <c r="AP12" s="4">
        <v>0.08</v>
      </c>
      <c r="BF12" s="4">
        <v>0.57000000000000006</v>
      </c>
      <c r="CK12" s="4">
        <v>321</v>
      </c>
      <c r="CN12" s="4">
        <v>36</v>
      </c>
      <c r="CO12" s="4">
        <v>640.4</v>
      </c>
      <c r="CR12" s="4">
        <v>16.2</v>
      </c>
      <c r="CW12" s="4">
        <v>11.2</v>
      </c>
      <c r="CX12" s="4">
        <v>446</v>
      </c>
      <c r="CY12" s="4">
        <v>12.21</v>
      </c>
      <c r="CZ12" s="4">
        <v>31.5</v>
      </c>
      <c r="DA12" s="4">
        <v>1.49</v>
      </c>
      <c r="DN12" s="4">
        <v>442</v>
      </c>
      <c r="DO12" s="4">
        <v>7.82</v>
      </c>
      <c r="DP12" s="4">
        <v>16.45</v>
      </c>
      <c r="DQ12" s="4">
        <v>2.33</v>
      </c>
      <c r="DR12" s="4">
        <v>9.76</v>
      </c>
      <c r="DS12" s="4">
        <v>2.5499999999999998</v>
      </c>
      <c r="DT12" s="4">
        <v>1.1299999999999999</v>
      </c>
      <c r="DU12" s="4">
        <v>2.54</v>
      </c>
      <c r="DV12" s="4">
        <v>0.38</v>
      </c>
      <c r="DW12" s="4">
        <v>2.37</v>
      </c>
      <c r="DX12" s="4">
        <v>0.49</v>
      </c>
      <c r="DY12" s="4">
        <v>1.37</v>
      </c>
      <c r="DZ12" s="4">
        <v>0.21</v>
      </c>
      <c r="EA12" s="4">
        <v>1.28</v>
      </c>
      <c r="EB12" s="4">
        <v>0.19</v>
      </c>
      <c r="EC12" s="4">
        <v>0.9</v>
      </c>
      <c r="ED12" s="4">
        <v>0.14000000000000001</v>
      </c>
      <c r="EM12" s="4">
        <v>8.1999999999999993</v>
      </c>
      <c r="EO12" s="4">
        <v>0.28999999999999998</v>
      </c>
      <c r="FP12" s="1" t="s">
        <v>1567</v>
      </c>
    </row>
    <row r="13" spans="1:172" x14ac:dyDescent="0.35">
      <c r="A13" s="1" t="s">
        <v>1565</v>
      </c>
      <c r="E13" s="4">
        <v>36.57</v>
      </c>
      <c r="F13" s="4">
        <v>36.65</v>
      </c>
      <c r="G13" s="4">
        <v>117</v>
      </c>
      <c r="H13" s="4">
        <v>117.15</v>
      </c>
      <c r="L13" s="16" t="s">
        <v>1578</v>
      </c>
      <c r="Q13" s="49">
        <v>130</v>
      </c>
      <c r="AB13" s="4">
        <v>50.05</v>
      </c>
      <c r="AC13" s="4">
        <v>0.93</v>
      </c>
      <c r="AE13" s="4">
        <v>10.95</v>
      </c>
      <c r="AG13" s="4">
        <v>4.8</v>
      </c>
      <c r="AH13" s="4">
        <v>8.8699999999999992</v>
      </c>
      <c r="AI13" s="4">
        <v>13.189039999999999</v>
      </c>
      <c r="AJ13" s="4">
        <v>10.93</v>
      </c>
      <c r="AK13" s="4">
        <v>10.38</v>
      </c>
      <c r="AL13" s="4">
        <v>0.21</v>
      </c>
      <c r="AN13" s="4">
        <v>0.44</v>
      </c>
      <c r="AO13" s="4">
        <v>1.56</v>
      </c>
      <c r="AP13" s="4">
        <v>0.06</v>
      </c>
      <c r="BF13" s="4">
        <v>0.62</v>
      </c>
      <c r="CK13" s="4">
        <v>521</v>
      </c>
      <c r="CN13" s="4">
        <v>42.9</v>
      </c>
      <c r="CO13" s="4">
        <v>51.6</v>
      </c>
      <c r="CR13" s="4">
        <v>15.3</v>
      </c>
      <c r="CW13" s="4">
        <v>10.3</v>
      </c>
      <c r="CX13" s="4">
        <v>461</v>
      </c>
      <c r="CY13" s="4">
        <v>11.3</v>
      </c>
      <c r="CZ13" s="4">
        <v>27.6</v>
      </c>
      <c r="DA13" s="4">
        <v>1.1100000000000001</v>
      </c>
      <c r="DN13" s="4">
        <v>231</v>
      </c>
      <c r="DO13" s="4">
        <v>5.3</v>
      </c>
      <c r="DP13" s="4">
        <v>12.14</v>
      </c>
      <c r="DQ13" s="4">
        <v>2.0299999999999998</v>
      </c>
      <c r="DR13" s="4">
        <v>8.73</v>
      </c>
      <c r="DS13" s="4">
        <v>2.44</v>
      </c>
      <c r="DT13" s="4">
        <v>0.88</v>
      </c>
      <c r="DU13" s="4">
        <v>2.54</v>
      </c>
      <c r="DV13" s="4">
        <v>0.39</v>
      </c>
      <c r="DW13" s="4">
        <v>2.35</v>
      </c>
      <c r="DX13" s="4">
        <v>0.46</v>
      </c>
      <c r="DY13" s="4">
        <v>1.27</v>
      </c>
      <c r="DZ13" s="4">
        <v>0.19</v>
      </c>
      <c r="EA13" s="4">
        <v>1.1299999999999999</v>
      </c>
      <c r="EB13" s="4">
        <v>0.17</v>
      </c>
      <c r="EC13" s="4">
        <v>0.8</v>
      </c>
      <c r="ED13" s="4">
        <v>0.12</v>
      </c>
      <c r="EM13" s="4">
        <v>4.9000000000000004</v>
      </c>
      <c r="FP13" s="1" t="s">
        <v>1567</v>
      </c>
    </row>
    <row r="14" spans="1:172" x14ac:dyDescent="0.35">
      <c r="A14" s="1" t="s">
        <v>1565</v>
      </c>
      <c r="E14" s="4">
        <v>36.57</v>
      </c>
      <c r="F14" s="4">
        <v>36.65</v>
      </c>
      <c r="G14" s="4">
        <v>117</v>
      </c>
      <c r="H14" s="4">
        <v>117.15</v>
      </c>
      <c r="L14" s="16" t="s">
        <v>1579</v>
      </c>
      <c r="Q14" s="49">
        <v>130</v>
      </c>
      <c r="AB14" s="4">
        <v>51.78</v>
      </c>
      <c r="AC14" s="4">
        <v>0.41</v>
      </c>
      <c r="AE14" s="4">
        <v>16.489999999999998</v>
      </c>
      <c r="AG14" s="4">
        <v>2.27</v>
      </c>
      <c r="AH14" s="4">
        <v>6.63</v>
      </c>
      <c r="AI14" s="4">
        <v>8.6725460000000005</v>
      </c>
      <c r="AJ14" s="4">
        <v>10.62</v>
      </c>
      <c r="AK14" s="4">
        <v>7.75</v>
      </c>
      <c r="AL14" s="4">
        <v>0.21</v>
      </c>
      <c r="AN14" s="4">
        <v>0.44</v>
      </c>
      <c r="AO14" s="4">
        <v>2.5299999999999998</v>
      </c>
      <c r="AP14" s="4">
        <v>0.06</v>
      </c>
      <c r="BF14" s="4">
        <v>0.67</v>
      </c>
      <c r="CK14" s="4">
        <v>251</v>
      </c>
      <c r="CN14" s="4">
        <v>30.4</v>
      </c>
      <c r="CO14" s="4">
        <v>40.700000000000003</v>
      </c>
      <c r="CR14" s="4">
        <v>17.899999999999999</v>
      </c>
      <c r="CW14" s="4">
        <v>6.2</v>
      </c>
      <c r="CX14" s="4">
        <v>688</v>
      </c>
      <c r="CY14" s="4">
        <v>7.54</v>
      </c>
      <c r="CZ14" s="4">
        <v>20</v>
      </c>
      <c r="DA14" s="4">
        <v>0.9</v>
      </c>
      <c r="DN14" s="4">
        <v>338</v>
      </c>
      <c r="DO14" s="4">
        <v>5.17</v>
      </c>
      <c r="DP14" s="4">
        <v>10.5</v>
      </c>
      <c r="DQ14" s="4">
        <v>1.5</v>
      </c>
      <c r="DR14" s="4">
        <v>6.35</v>
      </c>
      <c r="DS14" s="4">
        <v>1.63</v>
      </c>
      <c r="DT14" s="4">
        <v>0.89</v>
      </c>
      <c r="DU14" s="4">
        <v>1.63</v>
      </c>
      <c r="DV14" s="4">
        <v>0.25</v>
      </c>
      <c r="DW14" s="4">
        <v>1.51</v>
      </c>
      <c r="DX14" s="4">
        <v>0.31</v>
      </c>
      <c r="DY14" s="4">
        <v>0.83</v>
      </c>
      <c r="DZ14" s="4">
        <v>0.13</v>
      </c>
      <c r="EA14" s="4">
        <v>0.73</v>
      </c>
      <c r="EB14" s="4">
        <v>0.11</v>
      </c>
      <c r="EC14" s="4">
        <v>0.6</v>
      </c>
      <c r="ED14" s="4">
        <v>0.12</v>
      </c>
      <c r="EM14" s="4">
        <v>6.7</v>
      </c>
      <c r="FP14" s="1" t="s">
        <v>1567</v>
      </c>
    </row>
    <row r="15" spans="1:172" x14ac:dyDescent="0.35">
      <c r="A15" s="1" t="s">
        <v>1565</v>
      </c>
      <c r="E15" s="4">
        <v>36.57</v>
      </c>
      <c r="F15" s="4">
        <v>36.65</v>
      </c>
      <c r="G15" s="4">
        <v>117</v>
      </c>
      <c r="H15" s="4">
        <v>117.15</v>
      </c>
      <c r="L15" s="16" t="s">
        <v>1580</v>
      </c>
      <c r="Q15" s="49">
        <v>130</v>
      </c>
      <c r="AB15" s="4">
        <v>50.44</v>
      </c>
      <c r="AC15" s="4">
        <v>0.54</v>
      </c>
      <c r="AE15" s="4">
        <v>16.59</v>
      </c>
      <c r="AG15" s="4">
        <v>2.13</v>
      </c>
      <c r="AH15" s="4">
        <v>7.8</v>
      </c>
      <c r="AI15" s="4">
        <v>9.7165739999999996</v>
      </c>
      <c r="AJ15" s="4">
        <v>10.97</v>
      </c>
      <c r="AK15" s="4">
        <v>7.36</v>
      </c>
      <c r="AL15" s="4">
        <v>0.17</v>
      </c>
      <c r="AN15" s="4">
        <v>0.4</v>
      </c>
      <c r="AO15" s="4">
        <v>2.78</v>
      </c>
      <c r="AP15" s="4">
        <v>0.05</v>
      </c>
      <c r="BF15" s="4">
        <v>0.59</v>
      </c>
      <c r="CK15" s="4">
        <v>202</v>
      </c>
      <c r="CN15" s="4">
        <v>30.9</v>
      </c>
      <c r="CO15" s="4">
        <v>38.5</v>
      </c>
      <c r="CR15" s="4">
        <v>17.899999999999999</v>
      </c>
      <c r="CW15" s="4">
        <v>2.6</v>
      </c>
      <c r="CX15" s="4">
        <v>675</v>
      </c>
      <c r="CY15" s="4">
        <v>11.71</v>
      </c>
      <c r="CZ15" s="4">
        <v>13.4</v>
      </c>
      <c r="DA15" s="4">
        <v>1.31</v>
      </c>
      <c r="DN15" s="4">
        <v>389</v>
      </c>
      <c r="DO15" s="4">
        <v>4.5999999999999996</v>
      </c>
      <c r="DP15" s="4">
        <v>9.7899999999999991</v>
      </c>
      <c r="DQ15" s="4">
        <v>1.52</v>
      </c>
      <c r="DR15" s="4">
        <v>6.31</v>
      </c>
      <c r="DS15" s="4">
        <v>1.72</v>
      </c>
      <c r="DT15" s="4">
        <v>1.1200000000000001</v>
      </c>
      <c r="DU15" s="4">
        <v>1.84</v>
      </c>
      <c r="DV15" s="4">
        <v>0.28999999999999998</v>
      </c>
      <c r="DW15" s="4">
        <v>1.64</v>
      </c>
      <c r="DX15" s="4">
        <v>0.33</v>
      </c>
      <c r="DY15" s="4">
        <v>0.91</v>
      </c>
      <c r="DZ15" s="4">
        <v>0.14000000000000001</v>
      </c>
      <c r="EA15" s="4">
        <v>0.8</v>
      </c>
      <c r="EB15" s="4">
        <v>0.12</v>
      </c>
      <c r="EC15" s="4">
        <v>0.4</v>
      </c>
      <c r="ED15" s="4">
        <v>0.4</v>
      </c>
      <c r="EM15" s="4">
        <v>4.9000000000000004</v>
      </c>
      <c r="FP15" s="1" t="s">
        <v>1567</v>
      </c>
    </row>
    <row r="16" spans="1:172" x14ac:dyDescent="0.35">
      <c r="A16" s="1" t="s">
        <v>1581</v>
      </c>
      <c r="E16" s="4">
        <v>35.32</v>
      </c>
      <c r="F16" s="4">
        <v>35.32</v>
      </c>
      <c r="G16" s="4">
        <v>118.48</v>
      </c>
      <c r="H16" s="4">
        <v>118.48</v>
      </c>
      <c r="L16" s="16" t="s">
        <v>1582</v>
      </c>
      <c r="Q16" s="49">
        <v>122</v>
      </c>
      <c r="AB16" s="4">
        <v>65.64</v>
      </c>
      <c r="AC16" s="4">
        <v>0.42</v>
      </c>
      <c r="AE16" s="4">
        <v>16.23</v>
      </c>
      <c r="AI16" s="4">
        <v>3.3022659999999999</v>
      </c>
      <c r="AJ16" s="4">
        <v>0.96</v>
      </c>
      <c r="AK16" s="4">
        <v>1.04</v>
      </c>
      <c r="AL16" s="4">
        <v>7.0000000000000007E-2</v>
      </c>
      <c r="AN16" s="4">
        <v>4.82</v>
      </c>
      <c r="AO16" s="4">
        <v>6.41</v>
      </c>
      <c r="AP16" s="4">
        <v>0.31</v>
      </c>
      <c r="BF16" s="4">
        <v>0.83</v>
      </c>
      <c r="CH16" s="4">
        <v>4.45</v>
      </c>
      <c r="CJ16" s="4">
        <v>26.9</v>
      </c>
      <c r="CK16" s="4">
        <v>13.3</v>
      </c>
      <c r="CN16" s="4">
        <v>9.06</v>
      </c>
      <c r="CO16" s="4">
        <v>10.9</v>
      </c>
      <c r="CP16" s="4">
        <v>6.89</v>
      </c>
      <c r="CQ16" s="4">
        <v>40.799999999999997</v>
      </c>
      <c r="CR16" s="4">
        <v>17.7</v>
      </c>
      <c r="CW16" s="4">
        <v>94.7</v>
      </c>
      <c r="CX16" s="4">
        <v>700</v>
      </c>
      <c r="CY16" s="4">
        <v>15.3</v>
      </c>
      <c r="CZ16" s="4">
        <v>315</v>
      </c>
      <c r="DA16" s="4">
        <v>13.4</v>
      </c>
      <c r="DM16" s="4">
        <v>0.67</v>
      </c>
      <c r="DN16" s="4">
        <v>1880</v>
      </c>
      <c r="DO16" s="4">
        <v>116</v>
      </c>
      <c r="DP16" s="4">
        <v>197</v>
      </c>
      <c r="DQ16" s="4">
        <v>19.7</v>
      </c>
      <c r="DR16" s="4">
        <v>63.2</v>
      </c>
      <c r="DS16" s="4">
        <v>8.09</v>
      </c>
      <c r="DT16" s="4">
        <v>2.02</v>
      </c>
      <c r="DU16" s="4">
        <v>5</v>
      </c>
      <c r="DV16" s="4">
        <v>0.57999999999999996</v>
      </c>
      <c r="DW16" s="4">
        <v>2.83</v>
      </c>
      <c r="DX16" s="4">
        <v>0.5</v>
      </c>
      <c r="DY16" s="4">
        <v>1.35</v>
      </c>
      <c r="DZ16" s="4">
        <v>0.18</v>
      </c>
      <c r="EA16" s="4">
        <v>1.21</v>
      </c>
      <c r="EB16" s="4">
        <v>0.19</v>
      </c>
      <c r="EC16" s="4">
        <v>6.37</v>
      </c>
      <c r="ED16" s="4">
        <v>0.67</v>
      </c>
      <c r="EM16" s="4">
        <v>20</v>
      </c>
      <c r="EO16" s="4">
        <v>20.8</v>
      </c>
      <c r="EP16" s="4">
        <v>2.0099999999999998</v>
      </c>
      <c r="FP16" s="1" t="s">
        <v>1583</v>
      </c>
    </row>
    <row r="17" spans="1:172" x14ac:dyDescent="0.35">
      <c r="A17" s="1" t="s">
        <v>1581</v>
      </c>
      <c r="E17" s="4">
        <v>35.32</v>
      </c>
      <c r="F17" s="4">
        <v>35.32</v>
      </c>
      <c r="G17" s="4">
        <v>118.48</v>
      </c>
      <c r="H17" s="4">
        <v>118.48</v>
      </c>
      <c r="L17" s="16" t="s">
        <v>1584</v>
      </c>
      <c r="Q17" s="49">
        <v>122</v>
      </c>
      <c r="AB17" s="4">
        <v>64.97</v>
      </c>
      <c r="AC17" s="4">
        <v>0.47</v>
      </c>
      <c r="AE17" s="4">
        <v>16.47</v>
      </c>
      <c r="AI17" s="4">
        <v>3.6171959999999999</v>
      </c>
      <c r="AJ17" s="4">
        <v>0.9</v>
      </c>
      <c r="AK17" s="4">
        <v>0.65</v>
      </c>
      <c r="AL17" s="4">
        <v>0.03</v>
      </c>
      <c r="AN17" s="4">
        <v>5.32</v>
      </c>
      <c r="AO17" s="4">
        <v>6.05</v>
      </c>
      <c r="AP17" s="4">
        <v>0.32</v>
      </c>
      <c r="BF17" s="4">
        <v>0.82</v>
      </c>
      <c r="CH17" s="4">
        <v>5.46</v>
      </c>
      <c r="CJ17" s="4">
        <v>50.6</v>
      </c>
      <c r="CK17" s="4">
        <v>20.9</v>
      </c>
      <c r="CN17" s="4">
        <v>5.46</v>
      </c>
      <c r="CO17" s="4">
        <v>11.4</v>
      </c>
      <c r="CP17" s="4">
        <v>8.33</v>
      </c>
      <c r="CQ17" s="4">
        <v>29.4</v>
      </c>
      <c r="CR17" s="4">
        <v>19.5</v>
      </c>
      <c r="CW17" s="4">
        <v>111</v>
      </c>
      <c r="CX17" s="4">
        <v>740</v>
      </c>
      <c r="CY17" s="4">
        <v>15.2</v>
      </c>
      <c r="CZ17" s="4">
        <v>333</v>
      </c>
      <c r="DA17" s="4">
        <v>14.3</v>
      </c>
      <c r="DM17" s="4">
        <v>1.72</v>
      </c>
      <c r="DN17" s="4">
        <v>2410</v>
      </c>
      <c r="DO17" s="4">
        <v>113</v>
      </c>
      <c r="DP17" s="4">
        <v>180</v>
      </c>
      <c r="DQ17" s="4">
        <v>19.7</v>
      </c>
      <c r="DR17" s="4">
        <v>64.2</v>
      </c>
      <c r="DS17" s="4">
        <v>8.43</v>
      </c>
      <c r="DT17" s="4">
        <v>2.11</v>
      </c>
      <c r="DU17" s="4">
        <v>5.21</v>
      </c>
      <c r="DV17" s="4">
        <v>0.61</v>
      </c>
      <c r="DW17" s="4">
        <v>2.98</v>
      </c>
      <c r="DX17" s="4">
        <v>0.52</v>
      </c>
      <c r="DY17" s="4">
        <v>1.39</v>
      </c>
      <c r="DZ17" s="4">
        <v>0.19</v>
      </c>
      <c r="EA17" s="4">
        <v>1.23</v>
      </c>
      <c r="EB17" s="4">
        <v>0.19</v>
      </c>
      <c r="EC17" s="4">
        <v>6.75</v>
      </c>
      <c r="ED17" s="4">
        <v>0.7</v>
      </c>
      <c r="EM17" s="4">
        <v>18.7</v>
      </c>
      <c r="EO17" s="4">
        <v>21.6</v>
      </c>
      <c r="EP17" s="4">
        <v>2.41</v>
      </c>
      <c r="FP17" s="1" t="s">
        <v>1583</v>
      </c>
    </row>
    <row r="18" spans="1:172" x14ac:dyDescent="0.35">
      <c r="A18" s="1" t="s">
        <v>1581</v>
      </c>
      <c r="E18" s="4">
        <v>35.32</v>
      </c>
      <c r="F18" s="4">
        <v>35.32</v>
      </c>
      <c r="G18" s="4">
        <v>118.48</v>
      </c>
      <c r="H18" s="4">
        <v>118.48</v>
      </c>
      <c r="L18" s="16" t="s">
        <v>1585</v>
      </c>
      <c r="Q18" s="49">
        <v>122</v>
      </c>
      <c r="AB18" s="4">
        <v>66.599999999999994</v>
      </c>
      <c r="AC18" s="4">
        <v>0.38</v>
      </c>
      <c r="AE18" s="4">
        <v>15.42</v>
      </c>
      <c r="AI18" s="4">
        <v>3.0863140000000002</v>
      </c>
      <c r="AJ18" s="4">
        <v>0.64</v>
      </c>
      <c r="AK18" s="4">
        <v>0.8</v>
      </c>
      <c r="AL18" s="4">
        <v>0.04</v>
      </c>
      <c r="AN18" s="4">
        <v>5.14</v>
      </c>
      <c r="AO18" s="4">
        <v>5.88</v>
      </c>
      <c r="AP18" s="4">
        <v>0.28000000000000003</v>
      </c>
      <c r="BF18" s="4">
        <v>0.98</v>
      </c>
      <c r="CH18" s="4">
        <v>4.4000000000000004</v>
      </c>
      <c r="CJ18" s="4">
        <v>46.2</v>
      </c>
      <c r="CK18" s="4">
        <v>15.6</v>
      </c>
      <c r="CN18" s="4">
        <v>6.26</v>
      </c>
      <c r="CO18" s="4">
        <v>30.3</v>
      </c>
      <c r="CP18" s="4">
        <v>11</v>
      </c>
      <c r="CQ18" s="4">
        <v>53.1</v>
      </c>
      <c r="CR18" s="4">
        <v>18</v>
      </c>
      <c r="CW18" s="4">
        <v>112</v>
      </c>
      <c r="CX18" s="4">
        <v>363</v>
      </c>
      <c r="CY18" s="4">
        <v>13.4</v>
      </c>
      <c r="CZ18" s="4">
        <v>298</v>
      </c>
      <c r="DA18" s="4">
        <v>11.8</v>
      </c>
      <c r="DM18" s="4">
        <v>0.5</v>
      </c>
      <c r="DN18" s="4">
        <v>1876</v>
      </c>
      <c r="DO18" s="4">
        <v>102</v>
      </c>
      <c r="DP18" s="4">
        <v>165</v>
      </c>
      <c r="DQ18" s="4">
        <v>17.399999999999999</v>
      </c>
      <c r="DR18" s="4">
        <v>55.9</v>
      </c>
      <c r="DS18" s="4">
        <v>7.2</v>
      </c>
      <c r="DT18" s="4">
        <v>1.57</v>
      </c>
      <c r="DU18" s="4">
        <v>4.47</v>
      </c>
      <c r="DV18" s="4">
        <v>0.52</v>
      </c>
      <c r="DW18" s="4">
        <v>2.56</v>
      </c>
      <c r="DX18" s="4">
        <v>0.45</v>
      </c>
      <c r="DY18" s="4">
        <v>1.2</v>
      </c>
      <c r="DZ18" s="4">
        <v>0.16</v>
      </c>
      <c r="EA18" s="4">
        <v>1.07</v>
      </c>
      <c r="EB18" s="4">
        <v>0.16</v>
      </c>
      <c r="EC18" s="4">
        <v>6.01</v>
      </c>
      <c r="ED18" s="4">
        <v>0.6</v>
      </c>
      <c r="EM18" s="4">
        <v>13.6</v>
      </c>
      <c r="EO18" s="4">
        <v>19.600000000000001</v>
      </c>
      <c r="EP18" s="4">
        <v>2.15</v>
      </c>
      <c r="FP18" s="1" t="s">
        <v>1583</v>
      </c>
    </row>
    <row r="19" spans="1:172" x14ac:dyDescent="0.35">
      <c r="A19" s="1" t="s">
        <v>1581</v>
      </c>
      <c r="E19" s="4">
        <v>35.32</v>
      </c>
      <c r="F19" s="4">
        <v>35.32</v>
      </c>
      <c r="G19" s="4">
        <v>118.48</v>
      </c>
      <c r="H19" s="4">
        <v>118.48</v>
      </c>
      <c r="L19" s="16" t="s">
        <v>1586</v>
      </c>
      <c r="Q19" s="49">
        <v>106</v>
      </c>
      <c r="AB19" s="4">
        <v>60.04</v>
      </c>
      <c r="AC19" s="4">
        <v>0.78</v>
      </c>
      <c r="AE19" s="4">
        <v>15.25</v>
      </c>
      <c r="AI19" s="4">
        <v>4.9219059999999999</v>
      </c>
      <c r="AJ19" s="4">
        <v>3.84</v>
      </c>
      <c r="AK19" s="4">
        <v>3.37</v>
      </c>
      <c r="AL19" s="4">
        <v>0.06</v>
      </c>
      <c r="AN19" s="4">
        <v>2.78</v>
      </c>
      <c r="AO19" s="4">
        <v>6.09</v>
      </c>
      <c r="AP19" s="4">
        <v>0.43</v>
      </c>
      <c r="BF19" s="4">
        <v>1.89</v>
      </c>
      <c r="CH19" s="4">
        <v>11.4</v>
      </c>
      <c r="CJ19" s="4">
        <v>94.8</v>
      </c>
      <c r="CK19" s="4">
        <v>161</v>
      </c>
      <c r="CN19" s="4">
        <v>20.6</v>
      </c>
      <c r="CO19" s="4">
        <v>90.1</v>
      </c>
      <c r="CP19" s="4">
        <v>31.7</v>
      </c>
      <c r="CQ19" s="4">
        <v>68.5</v>
      </c>
      <c r="CR19" s="4">
        <v>18.3</v>
      </c>
      <c r="CW19" s="4">
        <v>54.8</v>
      </c>
      <c r="CX19" s="4">
        <v>928</v>
      </c>
      <c r="CY19" s="4">
        <v>17.399999999999999</v>
      </c>
      <c r="CZ19" s="4">
        <v>252</v>
      </c>
      <c r="DA19" s="4">
        <v>12.2</v>
      </c>
      <c r="DM19" s="4">
        <v>0.38</v>
      </c>
      <c r="DN19" s="4">
        <v>1314</v>
      </c>
      <c r="DO19" s="4">
        <v>73.5</v>
      </c>
      <c r="DP19" s="4">
        <v>123</v>
      </c>
      <c r="DQ19" s="4">
        <v>14.7</v>
      </c>
      <c r="DR19" s="4">
        <v>53</v>
      </c>
      <c r="DS19" s="4">
        <v>8.23</v>
      </c>
      <c r="DT19" s="4">
        <v>2.1</v>
      </c>
      <c r="DU19" s="4">
        <v>5.49</v>
      </c>
      <c r="DV19" s="4">
        <v>0.66</v>
      </c>
      <c r="DW19" s="4">
        <v>3.3</v>
      </c>
      <c r="DX19" s="4">
        <v>0.57999999999999996</v>
      </c>
      <c r="DY19" s="4">
        <v>1.48</v>
      </c>
      <c r="DZ19" s="4">
        <v>0.19</v>
      </c>
      <c r="EA19" s="4">
        <v>1.22</v>
      </c>
      <c r="EB19" s="4">
        <v>0.18</v>
      </c>
      <c r="EC19" s="4">
        <v>5.44</v>
      </c>
      <c r="ED19" s="4">
        <v>0.64</v>
      </c>
      <c r="EM19" s="4">
        <v>17.100000000000001</v>
      </c>
      <c r="EO19" s="4">
        <v>9.65</v>
      </c>
      <c r="EP19" s="4">
        <v>1.86</v>
      </c>
      <c r="FP19" s="1" t="s">
        <v>1583</v>
      </c>
    </row>
    <row r="20" spans="1:172" x14ac:dyDescent="0.35">
      <c r="A20" s="1" t="s">
        <v>1581</v>
      </c>
      <c r="E20" s="4">
        <v>35.32</v>
      </c>
      <c r="F20" s="4">
        <v>35.32</v>
      </c>
      <c r="G20" s="4">
        <v>118.48</v>
      </c>
      <c r="H20" s="4">
        <v>118.48</v>
      </c>
      <c r="L20" s="16" t="s">
        <v>1587</v>
      </c>
      <c r="Q20" s="49">
        <v>106</v>
      </c>
      <c r="AB20" s="4">
        <v>60.52</v>
      </c>
      <c r="AC20" s="4">
        <v>0.81</v>
      </c>
      <c r="AE20" s="4">
        <v>15.33</v>
      </c>
      <c r="AI20" s="4">
        <v>4.3280380000000003</v>
      </c>
      <c r="AJ20" s="4">
        <v>4.2699999999999996</v>
      </c>
      <c r="AK20" s="4">
        <v>3.01</v>
      </c>
      <c r="AL20" s="4">
        <v>0.05</v>
      </c>
      <c r="AN20" s="4">
        <v>1.52</v>
      </c>
      <c r="AO20" s="4">
        <v>7.41</v>
      </c>
      <c r="AP20" s="4">
        <v>0.46</v>
      </c>
      <c r="BF20" s="4">
        <v>1.6</v>
      </c>
      <c r="CH20" s="4">
        <v>11.4</v>
      </c>
      <c r="CJ20" s="4">
        <v>101</v>
      </c>
      <c r="CK20" s="4">
        <v>163</v>
      </c>
      <c r="CN20" s="4">
        <v>19.5</v>
      </c>
      <c r="CO20" s="4">
        <v>87.5</v>
      </c>
      <c r="CP20" s="4">
        <v>31</v>
      </c>
      <c r="CQ20" s="4">
        <v>53.3</v>
      </c>
      <c r="CR20" s="4">
        <v>15.6</v>
      </c>
      <c r="CW20" s="4">
        <v>27</v>
      </c>
      <c r="CX20" s="4">
        <v>925</v>
      </c>
      <c r="CY20" s="4">
        <v>15.7</v>
      </c>
      <c r="CZ20" s="4">
        <v>249</v>
      </c>
      <c r="DA20" s="4">
        <v>12.4</v>
      </c>
      <c r="DM20" s="4">
        <v>0.34</v>
      </c>
      <c r="DN20" s="4">
        <v>629</v>
      </c>
      <c r="DO20" s="4">
        <v>70</v>
      </c>
      <c r="DP20" s="4">
        <v>129</v>
      </c>
      <c r="DQ20" s="4">
        <v>14.9</v>
      </c>
      <c r="DR20" s="4">
        <v>53.7</v>
      </c>
      <c r="DS20" s="4">
        <v>8.32</v>
      </c>
      <c r="DT20" s="4">
        <v>2.0299999999999998</v>
      </c>
      <c r="DU20" s="4">
        <v>5.49</v>
      </c>
      <c r="DV20" s="4">
        <v>0.66</v>
      </c>
      <c r="DW20" s="4">
        <v>3.25</v>
      </c>
      <c r="DX20" s="4">
        <v>0.56999999999999995</v>
      </c>
      <c r="DY20" s="4">
        <v>1.43</v>
      </c>
      <c r="DZ20" s="4">
        <v>0.19</v>
      </c>
      <c r="EA20" s="4">
        <v>1.17</v>
      </c>
      <c r="EB20" s="4">
        <v>0.17</v>
      </c>
      <c r="EC20" s="4">
        <v>5.38</v>
      </c>
      <c r="ED20" s="4">
        <v>0.65</v>
      </c>
      <c r="EM20" s="4">
        <v>16</v>
      </c>
      <c r="EO20" s="4">
        <v>9.66</v>
      </c>
      <c r="EP20" s="4">
        <v>1.91</v>
      </c>
      <c r="FP20" s="1" t="s">
        <v>1583</v>
      </c>
    </row>
    <row r="21" spans="1:172" x14ac:dyDescent="0.35">
      <c r="A21" s="1" t="s">
        <v>1581</v>
      </c>
      <c r="E21" s="4">
        <v>35.32</v>
      </c>
      <c r="F21" s="4">
        <v>35.32</v>
      </c>
      <c r="G21" s="4">
        <v>118.48</v>
      </c>
      <c r="H21" s="4">
        <v>118.48</v>
      </c>
      <c r="L21" s="16" t="s">
        <v>1588</v>
      </c>
      <c r="Q21" s="49">
        <v>106</v>
      </c>
      <c r="AB21" s="4">
        <v>63.26</v>
      </c>
      <c r="AC21" s="4">
        <v>0.68</v>
      </c>
      <c r="AE21" s="4">
        <v>15.42</v>
      </c>
      <c r="AI21" s="4">
        <v>3.5632079999999999</v>
      </c>
      <c r="AJ21" s="4">
        <v>3.45</v>
      </c>
      <c r="AK21" s="4">
        <v>2.8</v>
      </c>
      <c r="AL21" s="4">
        <v>0.08</v>
      </c>
      <c r="AN21" s="4">
        <v>1.05</v>
      </c>
      <c r="AO21" s="4">
        <v>7.7</v>
      </c>
      <c r="AP21" s="4">
        <v>0.36</v>
      </c>
      <c r="BF21" s="4">
        <v>1.4</v>
      </c>
      <c r="CH21" s="4">
        <v>10.199999999999999</v>
      </c>
      <c r="CJ21" s="4">
        <v>88</v>
      </c>
      <c r="CK21" s="4">
        <v>151</v>
      </c>
      <c r="CN21" s="4">
        <v>14.9</v>
      </c>
      <c r="CO21" s="4">
        <v>80.8</v>
      </c>
      <c r="CP21" s="4">
        <v>15.7</v>
      </c>
      <c r="CQ21" s="4">
        <v>62.5</v>
      </c>
      <c r="CR21" s="4">
        <v>15.4</v>
      </c>
      <c r="CW21" s="4">
        <v>21.7</v>
      </c>
      <c r="CX21" s="4">
        <v>967</v>
      </c>
      <c r="CY21" s="4">
        <v>12.7</v>
      </c>
      <c r="CZ21" s="4">
        <v>221</v>
      </c>
      <c r="DA21" s="4">
        <v>10.7</v>
      </c>
      <c r="DM21" s="4">
        <v>0.33</v>
      </c>
      <c r="DN21" s="4">
        <v>397</v>
      </c>
      <c r="DO21" s="4">
        <v>56.2</v>
      </c>
      <c r="DP21" s="4">
        <v>104</v>
      </c>
      <c r="DQ21" s="4">
        <v>11.9</v>
      </c>
      <c r="DR21" s="4">
        <v>42</v>
      </c>
      <c r="DS21" s="4">
        <v>6.55</v>
      </c>
      <c r="DT21" s="4">
        <v>1.65</v>
      </c>
      <c r="DU21" s="4">
        <v>4.38</v>
      </c>
      <c r="DV21" s="4">
        <v>0.53</v>
      </c>
      <c r="DW21" s="4">
        <v>2.59</v>
      </c>
      <c r="DX21" s="4">
        <v>0.45</v>
      </c>
      <c r="DY21" s="4">
        <v>1.1499999999999999</v>
      </c>
      <c r="DZ21" s="4">
        <v>0.15</v>
      </c>
      <c r="EA21" s="4">
        <v>0.94</v>
      </c>
      <c r="EB21" s="4">
        <v>0.14000000000000001</v>
      </c>
      <c r="EC21" s="4">
        <v>4.8600000000000003</v>
      </c>
      <c r="ED21" s="4">
        <v>0.54</v>
      </c>
      <c r="EM21" s="4">
        <v>13.8</v>
      </c>
      <c r="EO21" s="4">
        <v>8.42</v>
      </c>
      <c r="EP21" s="4">
        <v>1.71</v>
      </c>
      <c r="FP21" s="1" t="s">
        <v>1583</v>
      </c>
    </row>
    <row r="22" spans="1:172" x14ac:dyDescent="0.35">
      <c r="A22" s="1" t="s">
        <v>1589</v>
      </c>
      <c r="E22" s="4">
        <v>35.549999999999997</v>
      </c>
      <c r="F22" s="4">
        <v>35.67</v>
      </c>
      <c r="G22" s="4">
        <v>118.4</v>
      </c>
      <c r="H22" s="4">
        <v>118.5</v>
      </c>
      <c r="L22" s="16" t="s">
        <v>1590</v>
      </c>
      <c r="Q22" s="49">
        <v>129</v>
      </c>
      <c r="AB22" s="4">
        <v>58.12</v>
      </c>
      <c r="AC22" s="4">
        <v>0.62</v>
      </c>
      <c r="AE22" s="4">
        <v>15.01</v>
      </c>
      <c r="AI22" s="4">
        <v>3.9861140000000002</v>
      </c>
      <c r="AJ22" s="4">
        <v>6.88</v>
      </c>
      <c r="AK22" s="4">
        <v>2.69</v>
      </c>
      <c r="AL22" s="4">
        <v>0.04</v>
      </c>
      <c r="AN22" s="4">
        <v>3.12</v>
      </c>
      <c r="AO22" s="4">
        <v>3.53</v>
      </c>
      <c r="AP22" s="4">
        <v>0.18</v>
      </c>
      <c r="CH22" s="4">
        <v>17.53</v>
      </c>
      <c r="CJ22" s="4">
        <v>126.6</v>
      </c>
      <c r="CN22" s="4">
        <v>20.47</v>
      </c>
      <c r="CO22" s="4">
        <v>76.97</v>
      </c>
      <c r="CR22" s="4">
        <v>18.57</v>
      </c>
      <c r="CW22" s="4">
        <v>95.81</v>
      </c>
      <c r="CX22" s="4">
        <v>417.8</v>
      </c>
      <c r="CY22" s="4">
        <v>10.63</v>
      </c>
      <c r="CZ22" s="4">
        <v>115</v>
      </c>
      <c r="DA22" s="4">
        <v>5.41</v>
      </c>
      <c r="DN22" s="4">
        <v>821.9</v>
      </c>
      <c r="DO22" s="4">
        <v>18</v>
      </c>
      <c r="DP22" s="4">
        <v>36.9</v>
      </c>
      <c r="DQ22" s="4">
        <v>4.42</v>
      </c>
      <c r="DR22" s="4">
        <v>16.59</v>
      </c>
      <c r="DS22" s="4">
        <v>3.4</v>
      </c>
      <c r="DT22" s="4">
        <v>1.01</v>
      </c>
      <c r="DU22" s="4">
        <v>2.78</v>
      </c>
      <c r="DV22" s="4">
        <v>0.38</v>
      </c>
      <c r="DW22" s="4">
        <v>2.12</v>
      </c>
      <c r="DX22" s="4">
        <v>0.42</v>
      </c>
      <c r="DY22" s="4">
        <v>1.1399999999999999</v>
      </c>
      <c r="DZ22" s="4">
        <v>0.18</v>
      </c>
      <c r="EA22" s="4">
        <v>1.1200000000000001</v>
      </c>
      <c r="EB22" s="4">
        <v>0.17</v>
      </c>
      <c r="EC22" s="4">
        <v>3.02</v>
      </c>
      <c r="ED22" s="4">
        <v>0.33</v>
      </c>
      <c r="EM22" s="4">
        <v>6.78</v>
      </c>
      <c r="EO22" s="4">
        <v>3.02</v>
      </c>
      <c r="EP22" s="4">
        <v>1.0900000000000001</v>
      </c>
      <c r="FP22" s="1" t="s">
        <v>1591</v>
      </c>
    </row>
    <row r="23" spans="1:172" x14ac:dyDescent="0.35">
      <c r="A23" s="1" t="s">
        <v>1589</v>
      </c>
      <c r="E23" s="4">
        <v>35.549999999999997</v>
      </c>
      <c r="F23" s="4">
        <v>35.67</v>
      </c>
      <c r="G23" s="4">
        <v>118.4</v>
      </c>
      <c r="H23" s="4">
        <v>118.5</v>
      </c>
      <c r="L23" s="16" t="s">
        <v>1592</v>
      </c>
      <c r="Q23" s="49">
        <v>129</v>
      </c>
      <c r="AB23" s="4">
        <v>63.01</v>
      </c>
      <c r="AC23" s="4">
        <v>0.46</v>
      </c>
      <c r="AE23" s="4">
        <v>16.05</v>
      </c>
      <c r="AI23" s="4">
        <v>2.0695399999999999</v>
      </c>
      <c r="AJ23" s="4">
        <v>5.12</v>
      </c>
      <c r="AK23" s="4">
        <v>2.2400000000000002</v>
      </c>
      <c r="AL23" s="4">
        <v>0.04</v>
      </c>
      <c r="AN23" s="4">
        <v>3.39</v>
      </c>
      <c r="AO23" s="4">
        <v>5.59</v>
      </c>
      <c r="AP23" s="4">
        <v>0.14000000000000001</v>
      </c>
      <c r="CH23" s="4">
        <v>7.93</v>
      </c>
      <c r="CJ23" s="4">
        <v>68.2</v>
      </c>
      <c r="CN23" s="4">
        <v>7.53</v>
      </c>
      <c r="CO23" s="4">
        <v>16.7</v>
      </c>
      <c r="CR23" s="4">
        <v>22.39</v>
      </c>
      <c r="CW23" s="4">
        <v>77.63</v>
      </c>
      <c r="CX23" s="4">
        <v>691.2</v>
      </c>
      <c r="CY23" s="4">
        <v>6.95</v>
      </c>
      <c r="CZ23" s="4">
        <v>115.8</v>
      </c>
      <c r="DA23" s="4">
        <v>6.14</v>
      </c>
      <c r="DN23" s="4">
        <v>845.8</v>
      </c>
      <c r="DO23" s="4">
        <v>12.08</v>
      </c>
      <c r="DP23" s="4">
        <v>25.74</v>
      </c>
      <c r="DQ23" s="4">
        <v>3.23</v>
      </c>
      <c r="DR23" s="4">
        <v>12.27</v>
      </c>
      <c r="DS23" s="4">
        <v>2.5299999999999998</v>
      </c>
      <c r="DT23" s="4">
        <v>0.77</v>
      </c>
      <c r="DU23" s="4">
        <v>2.04</v>
      </c>
      <c r="DV23" s="4">
        <v>0.27</v>
      </c>
      <c r="DW23" s="4">
        <v>1.45</v>
      </c>
      <c r="DX23" s="4">
        <v>0.27</v>
      </c>
      <c r="DY23" s="4">
        <v>0.67</v>
      </c>
      <c r="DZ23" s="4">
        <v>0.09</v>
      </c>
      <c r="EA23" s="4">
        <v>0.57999999999999996</v>
      </c>
      <c r="EB23" s="4">
        <v>0.09</v>
      </c>
      <c r="EC23" s="4">
        <v>3.63</v>
      </c>
      <c r="ED23" s="4">
        <v>0.27</v>
      </c>
      <c r="EM23" s="4">
        <v>11.89</v>
      </c>
      <c r="EO23" s="4">
        <v>1.73</v>
      </c>
      <c r="EP23" s="4">
        <v>1.23</v>
      </c>
      <c r="FP23" s="1" t="s">
        <v>1591</v>
      </c>
    </row>
    <row r="24" spans="1:172" x14ac:dyDescent="0.35">
      <c r="A24" s="1" t="s">
        <v>1589</v>
      </c>
      <c r="E24" s="4">
        <v>35.549999999999997</v>
      </c>
      <c r="F24" s="4">
        <v>35.67</v>
      </c>
      <c r="G24" s="4">
        <v>118.4</v>
      </c>
      <c r="H24" s="4">
        <v>118.5</v>
      </c>
      <c r="L24" s="16" t="s">
        <v>1593</v>
      </c>
      <c r="Q24" s="49">
        <v>129</v>
      </c>
      <c r="AB24" s="4">
        <v>61.26</v>
      </c>
      <c r="AC24" s="4">
        <v>0.57999999999999996</v>
      </c>
      <c r="AE24" s="4">
        <v>15.52</v>
      </c>
      <c r="AI24" s="4">
        <v>2.1775160000000002</v>
      </c>
      <c r="AJ24" s="4">
        <v>4.45</v>
      </c>
      <c r="AK24" s="4">
        <v>1.61</v>
      </c>
      <c r="AL24" s="4">
        <v>0.04</v>
      </c>
      <c r="AN24" s="4">
        <v>3.61</v>
      </c>
      <c r="AO24" s="4">
        <v>4.07</v>
      </c>
      <c r="AP24" s="4">
        <v>0.19</v>
      </c>
      <c r="CH24" s="4">
        <v>12.45</v>
      </c>
      <c r="CJ24" s="4">
        <v>103.7</v>
      </c>
      <c r="CN24" s="4">
        <v>11.91</v>
      </c>
      <c r="CO24" s="4">
        <v>15.66</v>
      </c>
      <c r="CR24" s="4">
        <v>16.34</v>
      </c>
      <c r="CW24" s="4">
        <v>79.680000000000007</v>
      </c>
      <c r="CX24" s="4">
        <v>250</v>
      </c>
      <c r="CY24" s="4">
        <v>9.42</v>
      </c>
      <c r="CZ24" s="4">
        <v>120.5</v>
      </c>
      <c r="DA24" s="4">
        <v>5.19</v>
      </c>
      <c r="DN24" s="4">
        <v>687.1</v>
      </c>
      <c r="DO24" s="4">
        <v>12.21</v>
      </c>
      <c r="DP24" s="4">
        <v>27.28</v>
      </c>
      <c r="DQ24" s="4">
        <v>3.82</v>
      </c>
      <c r="DR24" s="4">
        <v>14.84</v>
      </c>
      <c r="DS24" s="4">
        <v>2.99</v>
      </c>
      <c r="DT24" s="4">
        <v>0.88</v>
      </c>
      <c r="DU24" s="4">
        <v>2.3199999999999998</v>
      </c>
      <c r="DV24" s="4">
        <v>0.34</v>
      </c>
      <c r="DW24" s="4">
        <v>1.83</v>
      </c>
      <c r="DX24" s="4">
        <v>0.36</v>
      </c>
      <c r="DY24" s="4">
        <v>0.96</v>
      </c>
      <c r="DZ24" s="4">
        <v>0.14000000000000001</v>
      </c>
      <c r="EA24" s="4">
        <v>0.92</v>
      </c>
      <c r="EB24" s="4">
        <v>0.15</v>
      </c>
      <c r="EC24" s="4">
        <v>3.38</v>
      </c>
      <c r="ED24" s="4">
        <v>0.32</v>
      </c>
      <c r="EM24" s="4">
        <v>7.61</v>
      </c>
      <c r="EO24" s="4">
        <v>3.85</v>
      </c>
      <c r="EP24" s="4">
        <v>0.97</v>
      </c>
      <c r="FP24" s="1" t="s">
        <v>1591</v>
      </c>
    </row>
    <row r="25" spans="1:172" x14ac:dyDescent="0.35">
      <c r="A25" s="1" t="s">
        <v>1589</v>
      </c>
      <c r="E25" s="4">
        <v>35.549999999999997</v>
      </c>
      <c r="F25" s="4">
        <v>35.67</v>
      </c>
      <c r="G25" s="4">
        <v>118.4</v>
      </c>
      <c r="H25" s="4">
        <v>118.5</v>
      </c>
      <c r="L25" s="16" t="s">
        <v>1594</v>
      </c>
      <c r="Q25" s="49">
        <v>129</v>
      </c>
      <c r="AB25" s="4">
        <v>55.02</v>
      </c>
      <c r="AC25" s="4">
        <v>0.7</v>
      </c>
      <c r="AE25" s="4">
        <v>15.74</v>
      </c>
      <c r="AI25" s="4">
        <v>4.0760940000000003</v>
      </c>
      <c r="AJ25" s="4">
        <v>8.89</v>
      </c>
      <c r="AK25" s="4">
        <v>1.27</v>
      </c>
      <c r="AL25" s="4">
        <v>0.05</v>
      </c>
      <c r="AN25" s="4">
        <v>2.95</v>
      </c>
      <c r="AO25" s="4">
        <v>3.36</v>
      </c>
      <c r="AP25" s="4">
        <v>0.22</v>
      </c>
      <c r="CH25" s="4">
        <v>16.91</v>
      </c>
      <c r="CJ25" s="4">
        <v>140.9</v>
      </c>
      <c r="CN25" s="4">
        <v>14.21</v>
      </c>
      <c r="CO25" s="4">
        <v>24.82</v>
      </c>
      <c r="CR25" s="4">
        <v>19.75</v>
      </c>
      <c r="CW25" s="4">
        <v>78.989999999999995</v>
      </c>
      <c r="CX25" s="4">
        <v>461.3</v>
      </c>
      <c r="CY25" s="4">
        <v>15.47</v>
      </c>
      <c r="CZ25" s="4">
        <v>129.6</v>
      </c>
      <c r="DA25" s="4">
        <v>5.45</v>
      </c>
      <c r="DN25" s="4">
        <v>728.8</v>
      </c>
      <c r="DO25" s="4">
        <v>24.45</v>
      </c>
      <c r="DP25" s="4">
        <v>45.47</v>
      </c>
      <c r="DQ25" s="4">
        <v>5.61</v>
      </c>
      <c r="DR25" s="4">
        <v>22.64</v>
      </c>
      <c r="DS25" s="4">
        <v>4.3499999999999996</v>
      </c>
      <c r="DT25" s="4">
        <v>1.36</v>
      </c>
      <c r="DU25" s="4">
        <v>3.7</v>
      </c>
      <c r="DV25" s="4">
        <v>0.54</v>
      </c>
      <c r="DW25" s="4">
        <v>3.04</v>
      </c>
      <c r="DX25" s="4">
        <v>0.57999999999999996</v>
      </c>
      <c r="DY25" s="4">
        <v>1.62</v>
      </c>
      <c r="DZ25" s="4">
        <v>0.24</v>
      </c>
      <c r="EA25" s="4">
        <v>1.56</v>
      </c>
      <c r="EB25" s="4">
        <v>0.24</v>
      </c>
      <c r="EC25" s="4">
        <v>3.7</v>
      </c>
      <c r="ED25" s="4">
        <v>0.33</v>
      </c>
      <c r="EM25" s="4">
        <v>14.4</v>
      </c>
      <c r="EO25" s="4">
        <v>4.43</v>
      </c>
      <c r="EP25" s="4">
        <v>1.03</v>
      </c>
      <c r="FP25" s="1" t="s">
        <v>1591</v>
      </c>
    </row>
    <row r="26" spans="1:172" x14ac:dyDescent="0.35">
      <c r="A26" s="1" t="s">
        <v>1589</v>
      </c>
      <c r="E26" s="4">
        <v>35.549999999999997</v>
      </c>
      <c r="F26" s="4">
        <v>35.67</v>
      </c>
      <c r="G26" s="4">
        <v>118.4</v>
      </c>
      <c r="H26" s="4">
        <v>118.5</v>
      </c>
      <c r="L26" s="16" t="s">
        <v>1595</v>
      </c>
      <c r="Q26" s="49">
        <v>129</v>
      </c>
      <c r="AB26" s="4">
        <v>54.68</v>
      </c>
      <c r="AC26" s="4">
        <v>0.71</v>
      </c>
      <c r="AE26" s="4">
        <v>16.010000000000002</v>
      </c>
      <c r="AI26" s="4">
        <v>5.6237500000000002</v>
      </c>
      <c r="AJ26" s="4">
        <v>5.87</v>
      </c>
      <c r="AK26" s="4">
        <v>2.08</v>
      </c>
      <c r="AL26" s="4">
        <v>0.05</v>
      </c>
      <c r="AN26" s="4">
        <v>3.11</v>
      </c>
      <c r="AO26" s="4">
        <v>2.88</v>
      </c>
      <c r="AP26" s="4">
        <v>0.22</v>
      </c>
      <c r="CH26" s="4">
        <v>17.28</v>
      </c>
      <c r="CJ26" s="4">
        <v>132.19999999999999</v>
      </c>
      <c r="CN26" s="4">
        <v>16.23</v>
      </c>
      <c r="CO26" s="4">
        <v>25.2</v>
      </c>
      <c r="CR26" s="4">
        <v>18.87</v>
      </c>
      <c r="CW26" s="4">
        <v>80.69</v>
      </c>
      <c r="CX26" s="4">
        <v>240.6</v>
      </c>
      <c r="CY26" s="4">
        <v>13.92</v>
      </c>
      <c r="CZ26" s="4">
        <v>118.5</v>
      </c>
      <c r="DA26" s="4">
        <v>5.45</v>
      </c>
      <c r="DN26" s="4">
        <v>554.4</v>
      </c>
      <c r="DO26" s="4">
        <v>21.85</v>
      </c>
      <c r="DP26" s="4">
        <v>41.29</v>
      </c>
      <c r="DQ26" s="4">
        <v>5.14</v>
      </c>
      <c r="DR26" s="4">
        <v>19.63</v>
      </c>
      <c r="DS26" s="4">
        <v>3.85</v>
      </c>
      <c r="DT26" s="4">
        <v>1.1200000000000001</v>
      </c>
      <c r="DU26" s="4">
        <v>3.24</v>
      </c>
      <c r="DV26" s="4">
        <v>0.49</v>
      </c>
      <c r="DW26" s="4">
        <v>2.72</v>
      </c>
      <c r="DX26" s="4">
        <v>0.54</v>
      </c>
      <c r="DY26" s="4">
        <v>1.49</v>
      </c>
      <c r="DZ26" s="4">
        <v>0.23</v>
      </c>
      <c r="EA26" s="4">
        <v>1.45</v>
      </c>
      <c r="EB26" s="4">
        <v>0.22</v>
      </c>
      <c r="EC26" s="4">
        <v>3.41</v>
      </c>
      <c r="ED26" s="4">
        <v>0.33</v>
      </c>
      <c r="EM26" s="4">
        <v>10.7</v>
      </c>
      <c r="EO26" s="4">
        <v>4.5</v>
      </c>
      <c r="EP26" s="4">
        <v>0.84</v>
      </c>
      <c r="FP26" s="1" t="s">
        <v>1591</v>
      </c>
    </row>
    <row r="27" spans="1:172" x14ac:dyDescent="0.35">
      <c r="A27" s="1" t="s">
        <v>1589</v>
      </c>
      <c r="E27" s="4">
        <v>35.549999999999997</v>
      </c>
      <c r="F27" s="4">
        <v>35.67</v>
      </c>
      <c r="G27" s="4">
        <v>118.4</v>
      </c>
      <c r="H27" s="4">
        <v>118.5</v>
      </c>
      <c r="L27" s="16" t="s">
        <v>1596</v>
      </c>
      <c r="Q27" s="49">
        <v>129</v>
      </c>
      <c r="AB27" s="4">
        <v>55.01</v>
      </c>
      <c r="AC27" s="4">
        <v>0.68</v>
      </c>
      <c r="AE27" s="4">
        <v>14.89</v>
      </c>
      <c r="AI27" s="4">
        <v>6.2536100000000001</v>
      </c>
      <c r="AJ27" s="4">
        <v>7.42</v>
      </c>
      <c r="AK27" s="4">
        <v>2.73</v>
      </c>
      <c r="AL27" s="4">
        <v>7.0000000000000007E-2</v>
      </c>
      <c r="AN27" s="4">
        <v>1.9</v>
      </c>
      <c r="AO27" s="4">
        <v>3.83</v>
      </c>
      <c r="AP27" s="4">
        <v>0.22</v>
      </c>
      <c r="CH27" s="4">
        <v>16.04</v>
      </c>
      <c r="CJ27" s="4">
        <v>124.9</v>
      </c>
      <c r="CN27" s="4">
        <v>25.06</v>
      </c>
      <c r="CO27" s="4">
        <v>28.68</v>
      </c>
      <c r="CR27" s="4">
        <v>17.37</v>
      </c>
      <c r="CW27" s="4">
        <v>59.54</v>
      </c>
      <c r="CX27" s="4">
        <v>526.29999999999995</v>
      </c>
      <c r="CY27" s="4">
        <v>15.18</v>
      </c>
      <c r="CZ27" s="4">
        <v>133.80000000000001</v>
      </c>
      <c r="DA27" s="4">
        <v>5.0999999999999996</v>
      </c>
      <c r="DN27" s="4">
        <v>599.70000000000005</v>
      </c>
      <c r="DO27" s="4">
        <v>23.23</v>
      </c>
      <c r="DP27" s="4">
        <v>44.91</v>
      </c>
      <c r="DQ27" s="4">
        <v>5.62</v>
      </c>
      <c r="DR27" s="4">
        <v>22.16</v>
      </c>
      <c r="DS27" s="4">
        <v>4.62</v>
      </c>
      <c r="DT27" s="4">
        <v>1.42</v>
      </c>
      <c r="DU27" s="4">
        <v>3.63</v>
      </c>
      <c r="DV27" s="4">
        <v>0.55000000000000004</v>
      </c>
      <c r="DW27" s="4">
        <v>2.97</v>
      </c>
      <c r="DX27" s="4">
        <v>0.59</v>
      </c>
      <c r="DY27" s="4">
        <v>1.61</v>
      </c>
      <c r="DZ27" s="4">
        <v>0.24</v>
      </c>
      <c r="EA27" s="4">
        <v>1.54</v>
      </c>
      <c r="EB27" s="4">
        <v>0.23</v>
      </c>
      <c r="EC27" s="4">
        <v>3.69</v>
      </c>
      <c r="ED27" s="4">
        <v>0.31</v>
      </c>
      <c r="EM27" s="4">
        <v>11.15</v>
      </c>
      <c r="EO27" s="4">
        <v>3.89</v>
      </c>
      <c r="EP27" s="4">
        <v>1.25</v>
      </c>
      <c r="FP27" s="1" t="s">
        <v>1591</v>
      </c>
    </row>
    <row r="28" spans="1:172" x14ac:dyDescent="0.35">
      <c r="A28" s="1" t="s">
        <v>1597</v>
      </c>
      <c r="E28" s="4">
        <v>35.33</v>
      </c>
      <c r="F28" s="4">
        <v>35.47</v>
      </c>
      <c r="G28" s="4">
        <v>118</v>
      </c>
      <c r="H28" s="4">
        <v>118.23</v>
      </c>
      <c r="L28" s="16" t="s">
        <v>1598</v>
      </c>
      <c r="M28" s="1" t="s">
        <v>1599</v>
      </c>
      <c r="N28" s="1">
        <v>116</v>
      </c>
      <c r="O28" s="1">
        <v>125</v>
      </c>
      <c r="Q28" s="49">
        <v>120</v>
      </c>
      <c r="AB28" s="4">
        <v>49.62</v>
      </c>
      <c r="AC28" s="4">
        <v>1.1200000000000001</v>
      </c>
      <c r="AE28" s="50">
        <v>14.76</v>
      </c>
      <c r="AG28" s="1"/>
      <c r="AI28" s="4">
        <v>7.49</v>
      </c>
      <c r="AJ28" s="4">
        <v>8.7899999999999991</v>
      </c>
      <c r="AK28" s="4">
        <v>8.09</v>
      </c>
      <c r="AL28" s="4">
        <v>0.12</v>
      </c>
      <c r="AN28" s="4">
        <v>1.59</v>
      </c>
      <c r="AO28" s="4">
        <v>3.16</v>
      </c>
      <c r="AP28" s="4">
        <v>0.94</v>
      </c>
      <c r="BF28" s="4">
        <v>4.22</v>
      </c>
      <c r="CH28" s="4">
        <v>21</v>
      </c>
      <c r="CW28" s="4">
        <v>12</v>
      </c>
      <c r="CX28" s="4">
        <v>1330</v>
      </c>
      <c r="CY28" s="4">
        <v>34.159999999999997</v>
      </c>
      <c r="CZ28" s="4">
        <v>232</v>
      </c>
      <c r="DA28" s="4">
        <v>16</v>
      </c>
      <c r="DN28" s="4">
        <v>1050</v>
      </c>
      <c r="DO28" s="4">
        <v>126.7</v>
      </c>
      <c r="DP28" s="4">
        <v>205.4</v>
      </c>
      <c r="DQ28" s="4">
        <v>24.9</v>
      </c>
      <c r="DR28" s="4">
        <v>95.6</v>
      </c>
      <c r="DS28" s="4">
        <v>15.08</v>
      </c>
      <c r="DT28" s="4">
        <v>3.99</v>
      </c>
      <c r="DU28" s="4">
        <v>11.7</v>
      </c>
      <c r="DV28" s="4">
        <v>1.57</v>
      </c>
      <c r="DW28" s="4">
        <v>6.54</v>
      </c>
      <c r="DX28" s="4">
        <v>1.2</v>
      </c>
      <c r="DY28" s="4">
        <v>2.62</v>
      </c>
      <c r="DZ28" s="4">
        <v>0.36</v>
      </c>
      <c r="EA28" s="4">
        <v>2.23</v>
      </c>
      <c r="EB28" s="4">
        <v>0.35</v>
      </c>
      <c r="EC28" s="4">
        <v>6.8</v>
      </c>
      <c r="ED28" s="4">
        <v>1</v>
      </c>
      <c r="EM28" s="4">
        <v>13</v>
      </c>
      <c r="EO28" s="4">
        <v>15</v>
      </c>
      <c r="EP28" s="4">
        <v>2.4</v>
      </c>
      <c r="FP28" s="1" t="s">
        <v>1600</v>
      </c>
    </row>
    <row r="29" spans="1:172" x14ac:dyDescent="0.35">
      <c r="A29" s="1" t="s">
        <v>1597</v>
      </c>
      <c r="E29" s="4">
        <v>35.33</v>
      </c>
      <c r="F29" s="4">
        <v>35.47</v>
      </c>
      <c r="G29" s="4">
        <v>118</v>
      </c>
      <c r="H29" s="4">
        <v>118.23</v>
      </c>
      <c r="L29" s="16" t="s">
        <v>1601</v>
      </c>
      <c r="M29" s="1" t="s">
        <v>1602</v>
      </c>
      <c r="N29" s="1">
        <v>116</v>
      </c>
      <c r="O29" s="1">
        <v>125</v>
      </c>
      <c r="Q29" s="49">
        <v>120</v>
      </c>
      <c r="AB29" s="4">
        <v>49.36</v>
      </c>
      <c r="AC29" s="4">
        <v>1.1100000000000001</v>
      </c>
      <c r="AE29" s="50">
        <v>14.42</v>
      </c>
      <c r="AG29" s="1"/>
      <c r="AI29" s="4">
        <v>8.07</v>
      </c>
      <c r="AJ29" s="4">
        <v>8.73</v>
      </c>
      <c r="AK29" s="4">
        <v>8.2899999999999991</v>
      </c>
      <c r="AL29" s="4">
        <v>0.12</v>
      </c>
      <c r="AN29" s="4">
        <v>1.58</v>
      </c>
      <c r="AO29" s="4">
        <v>2.96</v>
      </c>
      <c r="AP29" s="4">
        <v>0.92</v>
      </c>
      <c r="BF29" s="4">
        <v>3.82</v>
      </c>
      <c r="CH29" s="4">
        <v>24</v>
      </c>
      <c r="CW29" s="4">
        <v>16</v>
      </c>
      <c r="CX29" s="4">
        <v>1380</v>
      </c>
      <c r="CY29" s="4">
        <v>32.79</v>
      </c>
      <c r="CZ29" s="4">
        <v>306</v>
      </c>
      <c r="DA29" s="4">
        <v>18</v>
      </c>
      <c r="DN29" s="4">
        <v>1070</v>
      </c>
      <c r="DO29" s="4">
        <v>126.8</v>
      </c>
      <c r="DP29" s="4">
        <v>221.4</v>
      </c>
      <c r="DQ29" s="4">
        <v>21.9</v>
      </c>
      <c r="DR29" s="4">
        <v>95</v>
      </c>
      <c r="DS29" s="4">
        <v>13.95</v>
      </c>
      <c r="DT29" s="4">
        <v>3.4</v>
      </c>
      <c r="DU29" s="4">
        <v>10.16</v>
      </c>
      <c r="DV29" s="4">
        <v>1.25</v>
      </c>
      <c r="DW29" s="4">
        <v>5.17</v>
      </c>
      <c r="DX29" s="4">
        <v>0.88</v>
      </c>
      <c r="DY29" s="4">
        <v>2.12</v>
      </c>
      <c r="DZ29" s="4">
        <v>0.28999999999999998</v>
      </c>
      <c r="EA29" s="4">
        <v>1.8</v>
      </c>
      <c r="EB29" s="4">
        <v>0.27</v>
      </c>
      <c r="EC29" s="4">
        <v>5.3</v>
      </c>
      <c r="ED29" s="4">
        <v>1.6</v>
      </c>
      <c r="EM29" s="4">
        <v>14</v>
      </c>
      <c r="EO29" s="4">
        <v>16</v>
      </c>
      <c r="EP29" s="4">
        <v>2.2000000000000002</v>
      </c>
      <c r="FP29" s="1" t="s">
        <v>1600</v>
      </c>
    </row>
    <row r="30" spans="1:172" x14ac:dyDescent="0.35">
      <c r="A30" s="1" t="s">
        <v>1597</v>
      </c>
      <c r="E30" s="4">
        <v>35.33</v>
      </c>
      <c r="F30" s="4">
        <v>35.47</v>
      </c>
      <c r="G30" s="4">
        <v>118</v>
      </c>
      <c r="H30" s="4">
        <v>118.23</v>
      </c>
      <c r="L30" s="16" t="s">
        <v>1603</v>
      </c>
      <c r="M30" s="1" t="s">
        <v>1604</v>
      </c>
      <c r="N30" s="1">
        <v>116</v>
      </c>
      <c r="O30" s="1">
        <v>125</v>
      </c>
      <c r="Q30" s="49">
        <v>120</v>
      </c>
      <c r="AB30" s="4">
        <v>48.7</v>
      </c>
      <c r="AC30" s="4">
        <v>1.0900000000000001</v>
      </c>
      <c r="AE30" s="50">
        <v>12.86</v>
      </c>
      <c r="AG30" s="1"/>
      <c r="AI30" s="4">
        <v>7.82</v>
      </c>
      <c r="AJ30" s="4">
        <v>9.64</v>
      </c>
      <c r="AK30" s="4">
        <v>11.77</v>
      </c>
      <c r="AL30" s="4">
        <v>0.12</v>
      </c>
      <c r="AN30" s="4">
        <v>0.93</v>
      </c>
      <c r="AO30" s="4">
        <v>2.4900000000000002</v>
      </c>
      <c r="AP30" s="4">
        <v>0.79</v>
      </c>
      <c r="BF30" s="4">
        <v>3.61</v>
      </c>
      <c r="CH30" s="4">
        <v>19</v>
      </c>
      <c r="CW30" s="4">
        <v>14</v>
      </c>
      <c r="CX30" s="4">
        <v>1230</v>
      </c>
      <c r="CY30" s="4">
        <v>32.11</v>
      </c>
      <c r="CZ30" s="4">
        <v>198</v>
      </c>
      <c r="DA30" s="4">
        <v>11</v>
      </c>
      <c r="DN30" s="4">
        <v>1080</v>
      </c>
      <c r="DO30" s="4">
        <v>120.3</v>
      </c>
      <c r="DP30" s="4">
        <v>190.2</v>
      </c>
      <c r="DQ30" s="4">
        <v>23.4</v>
      </c>
      <c r="DR30" s="4">
        <v>88.6</v>
      </c>
      <c r="DS30" s="4">
        <v>14.43</v>
      </c>
      <c r="DT30" s="4">
        <v>3.64</v>
      </c>
      <c r="DU30" s="4">
        <v>10.35</v>
      </c>
      <c r="DV30" s="4">
        <v>1.35</v>
      </c>
      <c r="DW30" s="4">
        <v>5.69</v>
      </c>
      <c r="DX30" s="4">
        <v>1.04</v>
      </c>
      <c r="DY30" s="4">
        <v>2.2000000000000002</v>
      </c>
      <c r="DZ30" s="4">
        <v>0.31</v>
      </c>
      <c r="EA30" s="4">
        <v>1.83</v>
      </c>
      <c r="EB30" s="4">
        <v>0.28000000000000003</v>
      </c>
      <c r="EC30" s="4">
        <v>6.1</v>
      </c>
      <c r="ED30" s="4">
        <v>1</v>
      </c>
      <c r="EM30" s="4">
        <v>11</v>
      </c>
      <c r="EO30" s="4">
        <v>12</v>
      </c>
      <c r="EP30" s="4">
        <v>2.1</v>
      </c>
      <c r="FP30" s="1" t="s">
        <v>1600</v>
      </c>
    </row>
    <row r="31" spans="1:172" x14ac:dyDescent="0.35">
      <c r="A31" s="1" t="s">
        <v>1597</v>
      </c>
      <c r="E31" s="4">
        <v>35.33</v>
      </c>
      <c r="F31" s="4">
        <v>35.47</v>
      </c>
      <c r="G31" s="4">
        <v>118</v>
      </c>
      <c r="H31" s="4">
        <v>118.23</v>
      </c>
      <c r="L31" s="16" t="s">
        <v>1605</v>
      </c>
      <c r="M31" s="1" t="s">
        <v>1604</v>
      </c>
      <c r="N31" s="1">
        <v>116</v>
      </c>
      <c r="O31" s="1">
        <v>125</v>
      </c>
      <c r="Q31" s="49">
        <v>120</v>
      </c>
      <c r="AB31" s="4">
        <v>47.96</v>
      </c>
      <c r="AC31" s="4">
        <v>1.1000000000000001</v>
      </c>
      <c r="AE31" s="50">
        <v>13.11</v>
      </c>
      <c r="AG31" s="1"/>
      <c r="AI31" s="4">
        <v>7.79</v>
      </c>
      <c r="AJ31" s="4">
        <v>10.029999999999999</v>
      </c>
      <c r="AK31" s="4">
        <v>11.18</v>
      </c>
      <c r="AL31" s="4">
        <v>0.12</v>
      </c>
      <c r="AN31" s="4">
        <v>1.05</v>
      </c>
      <c r="AO31" s="4">
        <v>3.03</v>
      </c>
      <c r="AP31" s="4">
        <v>0.81</v>
      </c>
      <c r="BF31" s="4">
        <v>3.85</v>
      </c>
      <c r="CH31" s="4">
        <v>19</v>
      </c>
      <c r="CW31" s="4">
        <v>15</v>
      </c>
      <c r="CX31" s="4">
        <v>1290</v>
      </c>
      <c r="CY31" s="4">
        <v>32.57</v>
      </c>
      <c r="CZ31" s="4">
        <v>188</v>
      </c>
      <c r="DA31" s="4">
        <v>8.5</v>
      </c>
      <c r="DN31" s="4">
        <v>1030</v>
      </c>
      <c r="DO31" s="4">
        <v>117.7</v>
      </c>
      <c r="DP31" s="4">
        <v>195</v>
      </c>
      <c r="DQ31" s="4">
        <v>23.3</v>
      </c>
      <c r="DR31" s="4">
        <v>88.2</v>
      </c>
      <c r="DS31" s="4">
        <v>14.41</v>
      </c>
      <c r="DT31" s="4">
        <v>3.56</v>
      </c>
      <c r="DU31" s="4">
        <v>10.76</v>
      </c>
      <c r="DV31" s="4">
        <v>1.34</v>
      </c>
      <c r="DW31" s="4">
        <v>5.43</v>
      </c>
      <c r="DX31" s="4">
        <v>0.95</v>
      </c>
      <c r="DY31" s="4">
        <v>2.34</v>
      </c>
      <c r="DZ31" s="4">
        <v>0.31</v>
      </c>
      <c r="EA31" s="4">
        <v>2.0499999999999998</v>
      </c>
      <c r="EB31" s="4">
        <v>0.3</v>
      </c>
      <c r="EC31" s="4">
        <v>6</v>
      </c>
      <c r="ED31" s="4">
        <v>0.5</v>
      </c>
      <c r="EM31" s="4">
        <v>12</v>
      </c>
      <c r="EO31" s="4">
        <v>13</v>
      </c>
      <c r="EP31" s="4">
        <v>2</v>
      </c>
      <c r="FP31" s="1" t="s">
        <v>1600</v>
      </c>
    </row>
    <row r="32" spans="1:172" x14ac:dyDescent="0.35">
      <c r="A32" s="1" t="s">
        <v>1597</v>
      </c>
      <c r="E32" s="4">
        <v>35.33</v>
      </c>
      <c r="F32" s="4">
        <v>35.47</v>
      </c>
      <c r="G32" s="4">
        <v>118</v>
      </c>
      <c r="H32" s="4">
        <v>118.23</v>
      </c>
      <c r="L32" s="16" t="s">
        <v>1606</v>
      </c>
      <c r="M32" s="1" t="s">
        <v>1604</v>
      </c>
      <c r="N32" s="1">
        <v>116</v>
      </c>
      <c r="O32" s="1">
        <v>125</v>
      </c>
      <c r="Q32" s="49">
        <v>120</v>
      </c>
      <c r="AB32" s="4">
        <v>47.62</v>
      </c>
      <c r="AC32" s="4">
        <v>1.1399999999999999</v>
      </c>
      <c r="AE32" s="50">
        <v>13.01</v>
      </c>
      <c r="AG32" s="1"/>
      <c r="AI32" s="4">
        <v>7.77</v>
      </c>
      <c r="AJ32" s="4">
        <v>9.94</v>
      </c>
      <c r="AK32" s="4">
        <v>11.38</v>
      </c>
      <c r="AL32" s="4">
        <v>0.11</v>
      </c>
      <c r="AN32" s="4">
        <v>1.01</v>
      </c>
      <c r="AO32" s="4">
        <v>2.71</v>
      </c>
      <c r="AP32" s="4">
        <v>0.88</v>
      </c>
      <c r="BF32" s="4">
        <v>4.07</v>
      </c>
      <c r="CH32" s="4">
        <v>19</v>
      </c>
      <c r="CW32" s="4">
        <v>15</v>
      </c>
      <c r="CX32" s="4">
        <v>1290</v>
      </c>
      <c r="CY32" s="4">
        <v>30.57</v>
      </c>
      <c r="CZ32" s="4">
        <v>182</v>
      </c>
      <c r="DA32" s="4">
        <v>10</v>
      </c>
      <c r="DN32" s="4">
        <v>1090</v>
      </c>
      <c r="DO32" s="4">
        <v>128.9</v>
      </c>
      <c r="DP32" s="4">
        <v>218.9</v>
      </c>
      <c r="DQ32" s="4">
        <v>25.2</v>
      </c>
      <c r="DR32" s="4">
        <v>96.6</v>
      </c>
      <c r="DS32" s="4">
        <v>15.48</v>
      </c>
      <c r="DT32" s="4">
        <v>3.8</v>
      </c>
      <c r="DU32" s="4">
        <v>10.96</v>
      </c>
      <c r="DV32" s="4">
        <v>1.38</v>
      </c>
      <c r="DW32" s="4">
        <v>5.82</v>
      </c>
      <c r="DX32" s="4">
        <v>1.1000000000000001</v>
      </c>
      <c r="DY32" s="4">
        <v>2.31</v>
      </c>
      <c r="DZ32" s="4">
        <v>0.33</v>
      </c>
      <c r="EA32" s="4">
        <v>2.0699999999999998</v>
      </c>
      <c r="EB32" s="4">
        <v>0.33</v>
      </c>
      <c r="EC32" s="4">
        <v>5.7</v>
      </c>
      <c r="ED32" s="4">
        <v>0.7</v>
      </c>
      <c r="EM32" s="4">
        <v>13</v>
      </c>
      <c r="EO32" s="4">
        <v>13</v>
      </c>
      <c r="EP32" s="4">
        <v>2.1</v>
      </c>
      <c r="FP32" s="1" t="s">
        <v>1600</v>
      </c>
    </row>
    <row r="33" spans="1:172" x14ac:dyDescent="0.35">
      <c r="A33" s="1" t="s">
        <v>1597</v>
      </c>
      <c r="E33" s="4">
        <v>35.33</v>
      </c>
      <c r="F33" s="4">
        <v>35.47</v>
      </c>
      <c r="G33" s="4">
        <v>118</v>
      </c>
      <c r="H33" s="4">
        <v>118.23</v>
      </c>
      <c r="L33" s="16" t="s">
        <v>1607</v>
      </c>
      <c r="M33" s="1" t="s">
        <v>1604</v>
      </c>
      <c r="N33" s="1">
        <v>116</v>
      </c>
      <c r="O33" s="1">
        <v>125</v>
      </c>
      <c r="Q33" s="49">
        <v>120</v>
      </c>
      <c r="AB33" s="4">
        <v>48.47</v>
      </c>
      <c r="AC33" s="4">
        <v>1.1100000000000001</v>
      </c>
      <c r="AE33" s="50">
        <v>12.68</v>
      </c>
      <c r="AG33" s="1"/>
      <c r="AI33" s="4">
        <v>8.23</v>
      </c>
      <c r="AJ33" s="4">
        <v>9.77</v>
      </c>
      <c r="AK33" s="4">
        <v>11.46</v>
      </c>
      <c r="AL33" s="4">
        <v>0.1</v>
      </c>
      <c r="AN33" s="4">
        <v>0.92</v>
      </c>
      <c r="AO33" s="4">
        <v>2.67</v>
      </c>
      <c r="AP33" s="4">
        <v>0.79</v>
      </c>
      <c r="BF33" s="4">
        <v>3.59</v>
      </c>
      <c r="CH33" s="4">
        <v>25</v>
      </c>
      <c r="CW33" s="4">
        <v>16</v>
      </c>
      <c r="CX33" s="4">
        <v>1340</v>
      </c>
      <c r="CY33" s="4">
        <v>31.19</v>
      </c>
      <c r="CZ33" s="4">
        <v>223</v>
      </c>
      <c r="DA33" s="4">
        <v>14</v>
      </c>
      <c r="DN33" s="4">
        <v>1020</v>
      </c>
      <c r="DO33" s="4">
        <v>115.3</v>
      </c>
      <c r="DP33" s="4">
        <v>236.8</v>
      </c>
      <c r="DQ33" s="4">
        <v>22.2</v>
      </c>
      <c r="DR33" s="4">
        <v>92.3</v>
      </c>
      <c r="DS33" s="4">
        <v>14.54</v>
      </c>
      <c r="DT33" s="4">
        <v>3.54</v>
      </c>
      <c r="DU33" s="4">
        <v>10.49</v>
      </c>
      <c r="DV33" s="4">
        <v>1.54</v>
      </c>
      <c r="DW33" s="4">
        <v>5.85</v>
      </c>
      <c r="DX33" s="4">
        <v>0.9</v>
      </c>
      <c r="DY33" s="4">
        <v>2.21</v>
      </c>
      <c r="DZ33" s="4">
        <v>0.28999999999999998</v>
      </c>
      <c r="EA33" s="4">
        <v>1.62</v>
      </c>
      <c r="EB33" s="4">
        <v>0.25</v>
      </c>
      <c r="EC33" s="4">
        <v>5.4</v>
      </c>
      <c r="ED33" s="4">
        <v>0.9</v>
      </c>
      <c r="EM33" s="4">
        <v>12</v>
      </c>
      <c r="EO33" s="4">
        <v>14</v>
      </c>
      <c r="EP33" s="4">
        <v>2.1</v>
      </c>
      <c r="FP33" s="1" t="s">
        <v>1600</v>
      </c>
    </row>
    <row r="34" spans="1:172" x14ac:dyDescent="0.35">
      <c r="A34" s="1" t="s">
        <v>1608</v>
      </c>
      <c r="E34" s="4">
        <v>35.42</v>
      </c>
      <c r="F34" s="4">
        <v>35.58</v>
      </c>
      <c r="G34" s="4">
        <v>118.08</v>
      </c>
      <c r="H34" s="4">
        <v>118.33</v>
      </c>
      <c r="L34" s="16" t="s">
        <v>1609</v>
      </c>
      <c r="M34" s="1" t="s">
        <v>979</v>
      </c>
      <c r="N34" s="1">
        <v>129</v>
      </c>
      <c r="O34" s="1">
        <v>134</v>
      </c>
      <c r="Q34" s="49">
        <v>132</v>
      </c>
      <c r="AB34" s="4">
        <v>53.2</v>
      </c>
      <c r="AC34" s="4">
        <v>1.05</v>
      </c>
      <c r="AE34" s="50">
        <v>15.79</v>
      </c>
      <c r="AI34" s="4">
        <v>6.9194620000000011</v>
      </c>
      <c r="AJ34" s="4">
        <v>8.42</v>
      </c>
      <c r="AK34" s="4">
        <v>6.37</v>
      </c>
      <c r="AL34" s="4">
        <v>0.1</v>
      </c>
      <c r="AN34" s="4">
        <v>3.04</v>
      </c>
      <c r="AO34" s="4">
        <v>3.33</v>
      </c>
      <c r="AP34" s="4">
        <v>0.68</v>
      </c>
      <c r="BF34" s="4">
        <v>0.15</v>
      </c>
      <c r="CH34" s="4">
        <v>20.92</v>
      </c>
      <c r="CK34" s="4">
        <v>211</v>
      </c>
      <c r="CO34" s="4">
        <v>83.7</v>
      </c>
      <c r="CW34" s="4">
        <v>69</v>
      </c>
      <c r="CX34" s="4">
        <v>1629</v>
      </c>
      <c r="CY34" s="4">
        <v>26.91</v>
      </c>
      <c r="CZ34" s="4">
        <v>273.7</v>
      </c>
      <c r="DA34" s="4">
        <v>13.79</v>
      </c>
      <c r="DN34" s="4">
        <v>2075</v>
      </c>
      <c r="DO34" s="4">
        <v>120.6</v>
      </c>
      <c r="DP34" s="4">
        <v>236.3</v>
      </c>
      <c r="DQ34" s="4">
        <v>24.44</v>
      </c>
      <c r="DR34" s="4">
        <v>94.26</v>
      </c>
      <c r="DS34" s="4">
        <v>13.97</v>
      </c>
      <c r="DT34" s="4">
        <v>9.19</v>
      </c>
      <c r="DU34" s="4">
        <v>1.23</v>
      </c>
      <c r="DV34" s="4">
        <v>5.49</v>
      </c>
      <c r="DX34" s="4">
        <v>0.83</v>
      </c>
      <c r="DY34" s="4">
        <v>2.16</v>
      </c>
      <c r="DZ34" s="4">
        <v>0.27</v>
      </c>
      <c r="EA34" s="4">
        <v>1.78</v>
      </c>
      <c r="EB34" s="4">
        <v>0.27</v>
      </c>
      <c r="EC34" s="4">
        <v>5.55</v>
      </c>
      <c r="ED34" s="4">
        <v>0.65</v>
      </c>
      <c r="EM34" s="4">
        <v>13.56</v>
      </c>
      <c r="EO34" s="4">
        <v>11.05</v>
      </c>
      <c r="EP34" s="4">
        <v>1.94</v>
      </c>
      <c r="FP34" s="1" t="s">
        <v>1610</v>
      </c>
    </row>
    <row r="35" spans="1:172" x14ac:dyDescent="0.35">
      <c r="A35" s="1" t="s">
        <v>1608</v>
      </c>
      <c r="E35" s="4">
        <v>35.42</v>
      </c>
      <c r="F35" s="4">
        <v>35.58</v>
      </c>
      <c r="G35" s="4">
        <v>118.08</v>
      </c>
      <c r="H35" s="4">
        <v>118.33</v>
      </c>
      <c r="L35" s="16" t="s">
        <v>1611</v>
      </c>
      <c r="M35" s="1" t="s">
        <v>979</v>
      </c>
      <c r="N35" s="1">
        <v>129</v>
      </c>
      <c r="O35" s="1">
        <v>134</v>
      </c>
      <c r="Q35" s="49">
        <v>132</v>
      </c>
      <c r="AB35" s="4">
        <v>54.6</v>
      </c>
      <c r="AC35" s="4">
        <v>0.97</v>
      </c>
      <c r="AE35" s="50">
        <v>15.73</v>
      </c>
      <c r="AI35" s="4">
        <v>6.7844920000000002</v>
      </c>
      <c r="AJ35" s="4">
        <v>7.26</v>
      </c>
      <c r="AK35" s="4">
        <v>5.9</v>
      </c>
      <c r="AL35" s="4">
        <v>0.1</v>
      </c>
      <c r="AN35" s="4">
        <v>3.28</v>
      </c>
      <c r="AO35" s="4">
        <v>3.4</v>
      </c>
      <c r="AP35" s="4">
        <v>0.56000000000000005</v>
      </c>
      <c r="BF35" s="4">
        <v>0.16</v>
      </c>
      <c r="CH35" s="4">
        <v>19.5</v>
      </c>
      <c r="CK35" s="4">
        <v>229</v>
      </c>
      <c r="CO35" s="4">
        <v>95.93</v>
      </c>
      <c r="CW35" s="4">
        <v>86</v>
      </c>
      <c r="CX35" s="4">
        <v>1387</v>
      </c>
      <c r="CY35" s="4">
        <v>27.13</v>
      </c>
      <c r="CZ35" s="4">
        <v>310.8</v>
      </c>
      <c r="DA35" s="4">
        <v>13.74</v>
      </c>
      <c r="DN35" s="4">
        <v>1892</v>
      </c>
      <c r="DO35" s="4">
        <v>118.7</v>
      </c>
      <c r="DP35" s="4">
        <v>227.7</v>
      </c>
      <c r="DQ35" s="4">
        <v>22.99</v>
      </c>
      <c r="DR35" s="4">
        <v>87.39</v>
      </c>
      <c r="DS35" s="4">
        <v>12.6</v>
      </c>
      <c r="DT35" s="4">
        <v>8.35</v>
      </c>
      <c r="DU35" s="4">
        <v>1.1200000000000001</v>
      </c>
      <c r="DV35" s="4">
        <v>5.0999999999999996</v>
      </c>
      <c r="DX35" s="4">
        <v>0.82</v>
      </c>
      <c r="DY35" s="4">
        <v>2.17</v>
      </c>
      <c r="DZ35" s="4">
        <v>0.28999999999999998</v>
      </c>
      <c r="EA35" s="4">
        <v>1.91</v>
      </c>
      <c r="EB35" s="4">
        <v>0.28999999999999998</v>
      </c>
      <c r="EC35" s="4">
        <v>6.22</v>
      </c>
      <c r="ED35" s="4">
        <v>0.65</v>
      </c>
      <c r="EM35" s="4">
        <v>15.82</v>
      </c>
      <c r="EO35" s="4">
        <v>13.94</v>
      </c>
      <c r="EP35" s="4">
        <v>2.23</v>
      </c>
      <c r="FP35" s="1" t="s">
        <v>1610</v>
      </c>
    </row>
    <row r="36" spans="1:172" x14ac:dyDescent="0.35">
      <c r="A36" s="1" t="s">
        <v>1608</v>
      </c>
      <c r="E36" s="4">
        <v>35.42</v>
      </c>
      <c r="F36" s="4">
        <v>35.58</v>
      </c>
      <c r="G36" s="4">
        <v>118.08</v>
      </c>
      <c r="H36" s="4">
        <v>118.33</v>
      </c>
      <c r="L36" s="16" t="s">
        <v>1612</v>
      </c>
      <c r="M36" s="1" t="s">
        <v>979</v>
      </c>
      <c r="N36" s="1">
        <v>129</v>
      </c>
      <c r="O36" s="1">
        <v>134</v>
      </c>
      <c r="Q36" s="49">
        <v>132</v>
      </c>
      <c r="AB36" s="4">
        <v>53.9</v>
      </c>
      <c r="AC36" s="4">
        <v>0.98</v>
      </c>
      <c r="AE36" s="50">
        <v>18.02</v>
      </c>
      <c r="AI36" s="4">
        <v>6.5955340000000007</v>
      </c>
      <c r="AJ36" s="4">
        <v>6.54</v>
      </c>
      <c r="AK36" s="4">
        <v>4.6500000000000004</v>
      </c>
      <c r="AL36" s="4">
        <v>0.09</v>
      </c>
      <c r="AN36" s="4">
        <v>3.42</v>
      </c>
      <c r="AO36" s="4">
        <v>3.93</v>
      </c>
      <c r="AP36" s="4">
        <v>0.7</v>
      </c>
      <c r="BF36" s="4">
        <v>7.0000000000000007E-2</v>
      </c>
      <c r="CH36" s="4">
        <v>14.85</v>
      </c>
      <c r="CK36" s="4">
        <v>73</v>
      </c>
      <c r="CO36" s="4">
        <v>52.7</v>
      </c>
      <c r="CW36" s="4">
        <v>84</v>
      </c>
      <c r="CX36" s="4">
        <v>1740</v>
      </c>
      <c r="CY36" s="4">
        <v>27.62</v>
      </c>
      <c r="CZ36" s="4">
        <v>368.3</v>
      </c>
      <c r="DA36" s="4">
        <v>16.48</v>
      </c>
      <c r="DN36" s="4">
        <v>2183</v>
      </c>
      <c r="DO36" s="4">
        <v>132.4</v>
      </c>
      <c r="DP36" s="4">
        <v>253.9</v>
      </c>
      <c r="DQ36" s="4">
        <v>25.65</v>
      </c>
      <c r="DR36" s="4">
        <v>96.99</v>
      </c>
      <c r="DS36" s="4">
        <v>13.98</v>
      </c>
      <c r="DT36" s="4">
        <v>9.2200000000000006</v>
      </c>
      <c r="DU36" s="4">
        <v>1.23</v>
      </c>
      <c r="DV36" s="4">
        <v>5.58</v>
      </c>
      <c r="DX36" s="4">
        <v>0.87</v>
      </c>
      <c r="DY36" s="4">
        <v>2.33</v>
      </c>
      <c r="DZ36" s="4">
        <v>0.3</v>
      </c>
      <c r="EA36" s="4">
        <v>1.98</v>
      </c>
      <c r="EB36" s="4">
        <v>0.3</v>
      </c>
      <c r="EC36" s="4">
        <v>7.42</v>
      </c>
      <c r="ED36" s="4">
        <v>0.76</v>
      </c>
      <c r="EM36" s="4">
        <v>17.84</v>
      </c>
      <c r="EO36" s="4">
        <v>16.36</v>
      </c>
      <c r="EP36" s="4">
        <v>2.56</v>
      </c>
      <c r="FP36" s="1" t="s">
        <v>1610</v>
      </c>
    </row>
    <row r="37" spans="1:172" x14ac:dyDescent="0.35">
      <c r="A37" s="1" t="s">
        <v>1608</v>
      </c>
      <c r="E37" s="4">
        <v>35.42</v>
      </c>
      <c r="F37" s="4">
        <v>35.58</v>
      </c>
      <c r="G37" s="4">
        <v>118.08</v>
      </c>
      <c r="H37" s="4">
        <v>118.33</v>
      </c>
      <c r="L37" s="16" t="s">
        <v>1613</v>
      </c>
      <c r="M37" s="1" t="s">
        <v>979</v>
      </c>
      <c r="N37" s="1">
        <v>129</v>
      </c>
      <c r="O37" s="1">
        <v>134</v>
      </c>
      <c r="Q37" s="49">
        <v>132</v>
      </c>
      <c r="AB37" s="4">
        <v>56.37</v>
      </c>
      <c r="AC37" s="4">
        <v>0.8</v>
      </c>
      <c r="AE37" s="50">
        <v>16.13</v>
      </c>
      <c r="AI37" s="4">
        <v>5.7767160000000004</v>
      </c>
      <c r="AJ37" s="4">
        <v>6.46</v>
      </c>
      <c r="AK37" s="4">
        <v>5.63</v>
      </c>
      <c r="AL37" s="4">
        <v>0.08</v>
      </c>
      <c r="AN37" s="4">
        <v>3.07</v>
      </c>
      <c r="AO37" s="4">
        <v>3.76</v>
      </c>
      <c r="AP37" s="4">
        <v>0.52</v>
      </c>
      <c r="BF37" s="4">
        <v>0.33</v>
      </c>
      <c r="CH37" s="4">
        <v>17.170000000000002</v>
      </c>
      <c r="CK37" s="4">
        <v>208</v>
      </c>
      <c r="CO37" s="4">
        <v>96.1</v>
      </c>
      <c r="CW37" s="4">
        <v>62</v>
      </c>
      <c r="CX37" s="4">
        <v>1511</v>
      </c>
      <c r="CY37" s="4">
        <v>20.12</v>
      </c>
      <c r="CZ37" s="4">
        <v>135.80000000000001</v>
      </c>
      <c r="DA37" s="4">
        <v>10.18</v>
      </c>
      <c r="DN37" s="4">
        <v>2058</v>
      </c>
      <c r="DO37" s="4">
        <v>90.8</v>
      </c>
      <c r="DP37" s="4">
        <v>190.1</v>
      </c>
      <c r="DQ37" s="4">
        <v>19.11</v>
      </c>
      <c r="DR37" s="4">
        <v>73.239999999999995</v>
      </c>
      <c r="DS37" s="4">
        <v>10.59</v>
      </c>
      <c r="DT37" s="4">
        <v>7</v>
      </c>
      <c r="DU37" s="4">
        <v>0.94</v>
      </c>
      <c r="DV37" s="4">
        <v>4.16</v>
      </c>
      <c r="DX37" s="4">
        <v>0.64</v>
      </c>
      <c r="DY37" s="4">
        <v>1.69</v>
      </c>
      <c r="DZ37" s="4">
        <v>0.21</v>
      </c>
      <c r="EA37" s="4">
        <v>1.44</v>
      </c>
      <c r="EB37" s="4">
        <v>0.22</v>
      </c>
      <c r="EC37" s="4">
        <v>3.36</v>
      </c>
      <c r="ED37" s="4">
        <v>0.44</v>
      </c>
      <c r="EM37" s="4">
        <v>16.59</v>
      </c>
      <c r="EO37" s="4">
        <v>8.2899999999999991</v>
      </c>
      <c r="EP37" s="4">
        <v>1.36</v>
      </c>
      <c r="FP37" s="1" t="s">
        <v>1610</v>
      </c>
    </row>
    <row r="38" spans="1:172" x14ac:dyDescent="0.35">
      <c r="A38" s="1" t="s">
        <v>1608</v>
      </c>
      <c r="E38" s="4">
        <v>35.42</v>
      </c>
      <c r="F38" s="4">
        <v>35.58</v>
      </c>
      <c r="G38" s="4">
        <v>118.08</v>
      </c>
      <c r="H38" s="4">
        <v>118.33</v>
      </c>
      <c r="L38" s="16" t="s">
        <v>1614</v>
      </c>
      <c r="M38" s="1" t="s">
        <v>979</v>
      </c>
      <c r="N38" s="1">
        <v>129</v>
      </c>
      <c r="O38" s="1">
        <v>134</v>
      </c>
      <c r="Q38" s="49">
        <v>132</v>
      </c>
      <c r="AB38" s="4">
        <v>50.12</v>
      </c>
      <c r="AC38" s="4">
        <v>1.41</v>
      </c>
      <c r="AE38" s="50">
        <v>17.59</v>
      </c>
      <c r="AI38" s="4">
        <v>8.1971779999999992</v>
      </c>
      <c r="AJ38" s="4">
        <v>7.45</v>
      </c>
      <c r="AK38" s="4">
        <v>5.84</v>
      </c>
      <c r="AL38" s="4">
        <v>0.1</v>
      </c>
      <c r="AN38" s="4">
        <v>3.24</v>
      </c>
      <c r="AO38" s="4">
        <v>3.56</v>
      </c>
      <c r="AP38" s="4">
        <v>0.86</v>
      </c>
      <c r="BF38" s="4">
        <v>0.48</v>
      </c>
      <c r="CH38" s="4">
        <v>18.329999999999998</v>
      </c>
      <c r="CK38" s="4">
        <v>105</v>
      </c>
      <c r="CO38" s="4">
        <v>72.099999999999994</v>
      </c>
      <c r="CW38" s="4">
        <v>85</v>
      </c>
      <c r="CX38" s="4">
        <v>1804</v>
      </c>
      <c r="CY38" s="4">
        <v>30.48</v>
      </c>
      <c r="CZ38" s="4">
        <v>172.5</v>
      </c>
      <c r="DA38" s="4">
        <v>17.07</v>
      </c>
      <c r="DN38" s="4">
        <v>2740</v>
      </c>
      <c r="DO38" s="4">
        <v>140.19999999999999</v>
      </c>
      <c r="DP38" s="4">
        <v>276.8</v>
      </c>
      <c r="DQ38" s="4">
        <v>28.57</v>
      </c>
      <c r="DR38" s="4">
        <v>110.37</v>
      </c>
      <c r="DS38" s="4">
        <v>15.76</v>
      </c>
      <c r="DT38" s="4">
        <v>10.23</v>
      </c>
      <c r="DU38" s="4">
        <v>1.36</v>
      </c>
      <c r="DV38" s="4">
        <v>5.92</v>
      </c>
      <c r="DX38" s="4">
        <v>0.92</v>
      </c>
      <c r="DY38" s="4">
        <v>2.38</v>
      </c>
      <c r="DZ38" s="4">
        <v>0.28999999999999998</v>
      </c>
      <c r="EA38" s="4">
        <v>1.87</v>
      </c>
      <c r="EB38" s="4">
        <v>0.28000000000000003</v>
      </c>
      <c r="EC38" s="4">
        <v>4.0199999999999996</v>
      </c>
      <c r="ED38" s="4">
        <v>0.61</v>
      </c>
      <c r="EM38" s="4">
        <v>12.51</v>
      </c>
      <c r="EO38" s="4">
        <v>8.52</v>
      </c>
      <c r="EP38" s="4">
        <v>1.23</v>
      </c>
      <c r="FP38" s="1" t="s">
        <v>1610</v>
      </c>
    </row>
    <row r="39" spans="1:172" x14ac:dyDescent="0.35">
      <c r="A39" s="1" t="s">
        <v>1608</v>
      </c>
      <c r="E39" s="4">
        <v>35.42</v>
      </c>
      <c r="F39" s="4">
        <v>35.58</v>
      </c>
      <c r="G39" s="4">
        <v>118.08</v>
      </c>
      <c r="H39" s="4">
        <v>118.33</v>
      </c>
      <c r="L39" s="16" t="s">
        <v>1615</v>
      </c>
      <c r="M39" s="1" t="s">
        <v>979</v>
      </c>
      <c r="N39" s="1">
        <v>129</v>
      </c>
      <c r="O39" s="1">
        <v>134</v>
      </c>
      <c r="Q39" s="49">
        <v>132</v>
      </c>
      <c r="AB39" s="4">
        <v>57.62</v>
      </c>
      <c r="AC39" s="4">
        <v>0.87</v>
      </c>
      <c r="AE39" s="50">
        <v>17.079999999999998</v>
      </c>
      <c r="AI39" s="4">
        <v>5.4617860000000009</v>
      </c>
      <c r="AJ39" s="4">
        <v>5.1100000000000003</v>
      </c>
      <c r="AK39" s="4">
        <v>3.52</v>
      </c>
      <c r="AL39" s="4">
        <v>7.0000000000000007E-2</v>
      </c>
      <c r="AN39" s="4">
        <v>3.73</v>
      </c>
      <c r="AO39" s="4">
        <v>4</v>
      </c>
      <c r="AP39" s="4">
        <v>0.56999999999999995</v>
      </c>
      <c r="BF39" s="4">
        <v>0.92</v>
      </c>
      <c r="CH39" s="4">
        <v>11.1</v>
      </c>
      <c r="CK39" s="4">
        <v>37</v>
      </c>
      <c r="CO39" s="4">
        <v>33.5</v>
      </c>
      <c r="CW39" s="4">
        <v>89</v>
      </c>
      <c r="CX39" s="4">
        <v>1522</v>
      </c>
      <c r="CY39" s="4">
        <v>23.26</v>
      </c>
      <c r="CZ39" s="4">
        <v>298.89999999999998</v>
      </c>
      <c r="DA39" s="4">
        <v>12.87</v>
      </c>
      <c r="DN39" s="4">
        <v>2191</v>
      </c>
      <c r="DO39" s="4">
        <v>145</v>
      </c>
      <c r="DP39" s="4">
        <v>273</v>
      </c>
      <c r="DQ39" s="4">
        <v>27.38</v>
      </c>
      <c r="DR39" s="4">
        <v>102.06</v>
      </c>
      <c r="DS39" s="4">
        <v>13.87</v>
      </c>
      <c r="DT39" s="4">
        <v>8.8000000000000007</v>
      </c>
      <c r="DU39" s="4">
        <v>1.1599999999999999</v>
      </c>
      <c r="DV39" s="4">
        <v>5.01</v>
      </c>
      <c r="DX39" s="4">
        <v>0.74</v>
      </c>
      <c r="DY39" s="4">
        <v>1.97</v>
      </c>
      <c r="DZ39" s="4">
        <v>0.24</v>
      </c>
      <c r="EA39" s="4">
        <v>1.6</v>
      </c>
      <c r="EB39" s="4">
        <v>0.24</v>
      </c>
      <c r="EC39" s="4">
        <v>6.09</v>
      </c>
      <c r="ED39" s="4">
        <v>0.57999999999999996</v>
      </c>
      <c r="EM39" s="4">
        <v>43.92</v>
      </c>
      <c r="EO39" s="4">
        <v>11.96</v>
      </c>
      <c r="EP39" s="4">
        <v>2.0299999999999998</v>
      </c>
      <c r="FP39" s="1" t="s">
        <v>1610</v>
      </c>
    </row>
    <row r="40" spans="1:172" x14ac:dyDescent="0.35">
      <c r="A40" s="1" t="s">
        <v>1608</v>
      </c>
      <c r="E40" s="4">
        <v>35.42</v>
      </c>
      <c r="F40" s="4">
        <v>35.58</v>
      </c>
      <c r="G40" s="4">
        <v>118.08</v>
      </c>
      <c r="H40" s="4">
        <v>118.33</v>
      </c>
      <c r="L40" s="16" t="s">
        <v>1616</v>
      </c>
      <c r="M40" s="1" t="s">
        <v>979</v>
      </c>
      <c r="N40" s="1">
        <v>129</v>
      </c>
      <c r="O40" s="1">
        <v>134</v>
      </c>
      <c r="Q40" s="49">
        <v>132</v>
      </c>
      <c r="AB40" s="4">
        <v>49.1</v>
      </c>
      <c r="AC40" s="4">
        <v>1.42</v>
      </c>
      <c r="AE40" s="50">
        <v>6.24</v>
      </c>
      <c r="AI40" s="4">
        <v>10.086758000000001</v>
      </c>
      <c r="AJ40" s="4">
        <v>12.98</v>
      </c>
      <c r="AK40" s="4">
        <v>13.09</v>
      </c>
      <c r="AL40" s="4">
        <v>0.17</v>
      </c>
      <c r="AN40" s="4">
        <v>2.5099999999999998</v>
      </c>
      <c r="AO40" s="4">
        <v>1.1399999999999999</v>
      </c>
      <c r="AP40" s="4">
        <v>0.79</v>
      </c>
      <c r="BF40" s="4">
        <v>1.01</v>
      </c>
      <c r="CH40" s="4">
        <v>51.18</v>
      </c>
      <c r="CK40" s="4">
        <v>698</v>
      </c>
      <c r="CO40" s="4">
        <v>241.1</v>
      </c>
      <c r="CW40" s="4">
        <v>78</v>
      </c>
      <c r="CX40" s="4">
        <v>295</v>
      </c>
      <c r="CY40" s="4">
        <v>38.729999999999997</v>
      </c>
      <c r="CZ40" s="4">
        <v>209.8</v>
      </c>
      <c r="DA40" s="4">
        <v>10.77</v>
      </c>
      <c r="DN40" s="4">
        <v>1930</v>
      </c>
      <c r="DO40" s="4">
        <v>88.3</v>
      </c>
      <c r="DP40" s="4">
        <v>225.1</v>
      </c>
      <c r="DQ40" s="4">
        <v>26.02</v>
      </c>
      <c r="DR40" s="4">
        <v>111.83</v>
      </c>
      <c r="DS40" s="4">
        <v>18.8</v>
      </c>
      <c r="DT40" s="4">
        <v>12.83</v>
      </c>
      <c r="DU40" s="4">
        <v>1.75</v>
      </c>
      <c r="DV40" s="4">
        <v>7.97</v>
      </c>
      <c r="DX40" s="4">
        <v>1.27</v>
      </c>
      <c r="DY40" s="4">
        <v>3.16</v>
      </c>
      <c r="DZ40" s="4">
        <v>0.4</v>
      </c>
      <c r="EA40" s="4">
        <v>2.54</v>
      </c>
      <c r="EB40" s="4">
        <v>0.38</v>
      </c>
      <c r="EC40" s="4">
        <v>5.14</v>
      </c>
      <c r="ED40" s="4">
        <v>0.49</v>
      </c>
      <c r="EM40" s="4">
        <v>17.78</v>
      </c>
      <c r="EO40" s="4">
        <v>9.8000000000000007</v>
      </c>
      <c r="EP40" s="4">
        <v>2.11</v>
      </c>
      <c r="FP40" s="1" t="s">
        <v>1610</v>
      </c>
    </row>
    <row r="41" spans="1:172" x14ac:dyDescent="0.35">
      <c r="A41" s="1" t="s">
        <v>1617</v>
      </c>
      <c r="E41" s="4">
        <v>37</v>
      </c>
      <c r="F41" s="4">
        <v>37.33</v>
      </c>
      <c r="G41" s="4">
        <v>121.33</v>
      </c>
      <c r="H41" s="4">
        <v>121.66</v>
      </c>
      <c r="L41" s="16" t="s">
        <v>1618</v>
      </c>
      <c r="M41" s="1" t="s">
        <v>1619</v>
      </c>
      <c r="N41" s="1">
        <v>120</v>
      </c>
      <c r="O41" s="1">
        <v>130</v>
      </c>
      <c r="Q41" s="49">
        <v>125</v>
      </c>
      <c r="AB41" s="4">
        <v>55.4</v>
      </c>
      <c r="AC41" s="4">
        <v>1.05</v>
      </c>
      <c r="AE41" s="50">
        <v>17.329999999999998</v>
      </c>
      <c r="AG41" s="4">
        <v>2.06</v>
      </c>
      <c r="AH41" s="4">
        <v>3.78</v>
      </c>
      <c r="AI41" s="4">
        <f>AH41+AG41*0.8998</f>
        <v>5.6335879999999996</v>
      </c>
      <c r="AJ41" s="4">
        <v>4.9800000000000004</v>
      </c>
      <c r="AK41" s="4">
        <v>3.72</v>
      </c>
      <c r="AL41" s="4">
        <v>0.12</v>
      </c>
      <c r="AN41" s="4">
        <v>4.0199999999999996</v>
      </c>
      <c r="AO41" s="4">
        <v>4.2</v>
      </c>
      <c r="AP41" s="4">
        <v>0.83</v>
      </c>
      <c r="BF41" s="4">
        <v>2.58</v>
      </c>
      <c r="CH41" s="4">
        <v>10</v>
      </c>
      <c r="CK41" s="4">
        <v>79</v>
      </c>
      <c r="CO41" s="4">
        <v>26</v>
      </c>
      <c r="CW41" s="4">
        <v>104</v>
      </c>
      <c r="CX41" s="4">
        <v>1162</v>
      </c>
      <c r="CY41" s="4">
        <v>17</v>
      </c>
      <c r="CZ41" s="4">
        <v>217</v>
      </c>
      <c r="DA41" s="4">
        <v>16.600000000000001</v>
      </c>
      <c r="DN41" s="4">
        <v>2580</v>
      </c>
      <c r="DO41" s="4">
        <v>75.8</v>
      </c>
      <c r="DP41" s="4">
        <v>142.1</v>
      </c>
      <c r="DQ41" s="4">
        <v>17</v>
      </c>
      <c r="DR41" s="4">
        <v>59.62</v>
      </c>
      <c r="DS41" s="4">
        <v>9.07</v>
      </c>
      <c r="DT41" s="4">
        <v>2.93</v>
      </c>
      <c r="DU41" s="4">
        <v>6.84</v>
      </c>
      <c r="DV41" s="4">
        <v>0.85</v>
      </c>
      <c r="DW41" s="4">
        <v>3.4</v>
      </c>
      <c r="DX41" s="4">
        <v>0.62</v>
      </c>
      <c r="DY41" s="4">
        <v>1.48</v>
      </c>
      <c r="EA41" s="4">
        <v>1.21</v>
      </c>
      <c r="EB41" s="4">
        <v>0.15</v>
      </c>
      <c r="EC41" s="4">
        <v>4.8600000000000003</v>
      </c>
      <c r="ED41" s="4">
        <v>0.72</v>
      </c>
      <c r="EO41" s="4">
        <v>9.83</v>
      </c>
      <c r="EP41" s="4">
        <v>1.84</v>
      </c>
      <c r="FP41" s="1" t="s">
        <v>1620</v>
      </c>
    </row>
    <row r="42" spans="1:172" x14ac:dyDescent="0.35">
      <c r="A42" s="1" t="s">
        <v>1617</v>
      </c>
      <c r="E42" s="4">
        <v>37</v>
      </c>
      <c r="F42" s="4">
        <v>37.33</v>
      </c>
      <c r="G42" s="4">
        <v>121.33</v>
      </c>
      <c r="H42" s="4">
        <v>121.66</v>
      </c>
      <c r="L42" s="16" t="s">
        <v>1621</v>
      </c>
      <c r="M42" s="1" t="s">
        <v>1619</v>
      </c>
      <c r="N42" s="1">
        <v>120</v>
      </c>
      <c r="O42" s="1">
        <v>130</v>
      </c>
      <c r="Q42" s="49">
        <v>125</v>
      </c>
      <c r="AB42" s="4">
        <v>47.94</v>
      </c>
      <c r="AC42" s="4">
        <v>1.05</v>
      </c>
      <c r="AE42" s="50">
        <v>15.83</v>
      </c>
      <c r="AG42" s="4">
        <v>1.42</v>
      </c>
      <c r="AH42" s="4">
        <v>5.89</v>
      </c>
      <c r="AI42" s="4">
        <f t="shared" ref="AI42:AI55" si="0">AH42+AG42*0.8998</f>
        <v>7.1677159999999995</v>
      </c>
      <c r="AJ42" s="4">
        <v>8.0500000000000007</v>
      </c>
      <c r="AK42" s="4">
        <v>8.92</v>
      </c>
      <c r="AL42" s="4">
        <v>0.13</v>
      </c>
      <c r="AN42" s="4">
        <v>2.11</v>
      </c>
      <c r="AO42" s="4">
        <v>3.09</v>
      </c>
      <c r="AP42" s="4">
        <v>0.52</v>
      </c>
      <c r="BF42" s="4">
        <v>3.9</v>
      </c>
      <c r="CH42" s="4">
        <v>24</v>
      </c>
      <c r="CK42" s="4">
        <v>473</v>
      </c>
      <c r="CO42" s="4">
        <v>215</v>
      </c>
      <c r="CW42" s="4">
        <v>39.5</v>
      </c>
      <c r="CX42" s="4">
        <v>902</v>
      </c>
      <c r="CY42" s="4">
        <v>20.9</v>
      </c>
      <c r="CZ42" s="4">
        <v>180</v>
      </c>
      <c r="DA42" s="4">
        <v>12.4</v>
      </c>
      <c r="DN42" s="4">
        <v>1386</v>
      </c>
      <c r="DO42" s="4">
        <v>44.43</v>
      </c>
      <c r="DP42" s="4">
        <v>85.47</v>
      </c>
      <c r="DQ42" s="4">
        <v>10.38</v>
      </c>
      <c r="DR42" s="4">
        <v>37.93</v>
      </c>
      <c r="DS42" s="4">
        <v>6.31</v>
      </c>
      <c r="DT42" s="4">
        <v>2.16</v>
      </c>
      <c r="DU42" s="4">
        <v>5.72</v>
      </c>
      <c r="DV42" s="4">
        <v>0.78</v>
      </c>
      <c r="DW42" s="4">
        <v>3.76</v>
      </c>
      <c r="DX42" s="4">
        <v>0.72</v>
      </c>
      <c r="DY42" s="4">
        <v>1.9</v>
      </c>
      <c r="EA42" s="4">
        <v>1.66</v>
      </c>
      <c r="EB42" s="4">
        <v>0.23</v>
      </c>
      <c r="EC42" s="4">
        <v>3.86</v>
      </c>
      <c r="ED42" s="4">
        <v>0.62</v>
      </c>
      <c r="EO42" s="4">
        <v>4.25</v>
      </c>
      <c r="EP42" s="4">
        <v>0.85</v>
      </c>
      <c r="FP42" s="1" t="s">
        <v>1620</v>
      </c>
    </row>
    <row r="43" spans="1:172" x14ac:dyDescent="0.35">
      <c r="A43" s="1" t="s">
        <v>1617</v>
      </c>
      <c r="E43" s="4">
        <v>37</v>
      </c>
      <c r="F43" s="4">
        <v>37.33</v>
      </c>
      <c r="G43" s="4">
        <v>121.33</v>
      </c>
      <c r="H43" s="4">
        <v>121.66</v>
      </c>
      <c r="L43" s="16" t="s">
        <v>1622</v>
      </c>
      <c r="M43" s="1" t="s">
        <v>1619</v>
      </c>
      <c r="N43" s="1">
        <v>120</v>
      </c>
      <c r="O43" s="1">
        <v>130</v>
      </c>
      <c r="Q43" s="49">
        <v>125</v>
      </c>
      <c r="AB43" s="4">
        <v>53.78</v>
      </c>
      <c r="AC43" s="4">
        <v>1.08</v>
      </c>
      <c r="AE43" s="50">
        <v>18.62</v>
      </c>
      <c r="AG43" s="4">
        <v>2.48</v>
      </c>
      <c r="AH43" s="4">
        <v>3.64</v>
      </c>
      <c r="AI43" s="4">
        <f t="shared" si="0"/>
        <v>5.8715039999999998</v>
      </c>
      <c r="AJ43" s="4">
        <v>7.01</v>
      </c>
      <c r="AK43" s="4">
        <v>3.11</v>
      </c>
      <c r="AL43" s="4">
        <v>0.14000000000000001</v>
      </c>
      <c r="AN43" s="4">
        <v>3.95</v>
      </c>
      <c r="AO43" s="4">
        <v>4.16</v>
      </c>
      <c r="AP43" s="4">
        <v>0.6</v>
      </c>
      <c r="BF43" s="4">
        <v>1.4</v>
      </c>
      <c r="CH43" s="4">
        <v>12</v>
      </c>
      <c r="CK43" s="4">
        <v>10</v>
      </c>
      <c r="CO43" s="4">
        <v>11</v>
      </c>
      <c r="CW43" s="4">
        <v>84.4</v>
      </c>
      <c r="CX43" s="4">
        <v>1043</v>
      </c>
      <c r="CY43" s="4">
        <v>21.5</v>
      </c>
      <c r="CZ43" s="4">
        <v>158</v>
      </c>
      <c r="DA43" s="4">
        <v>12.7</v>
      </c>
      <c r="DN43" s="4">
        <v>3122</v>
      </c>
      <c r="DO43" s="4">
        <v>73.73</v>
      </c>
      <c r="DP43" s="4">
        <v>139.30000000000001</v>
      </c>
      <c r="DQ43" s="4">
        <v>16.440000000000001</v>
      </c>
      <c r="DR43" s="4">
        <v>59.62</v>
      </c>
      <c r="DS43" s="4">
        <v>9.18</v>
      </c>
      <c r="DT43" s="4">
        <v>3.33</v>
      </c>
      <c r="DU43" s="4">
        <v>7.38</v>
      </c>
      <c r="DV43" s="4">
        <v>1.01</v>
      </c>
      <c r="DW43" s="4">
        <v>4.0999999999999996</v>
      </c>
      <c r="DX43" s="4">
        <v>0.73</v>
      </c>
      <c r="DY43" s="4">
        <v>1.82</v>
      </c>
      <c r="EA43" s="4">
        <v>1.4</v>
      </c>
      <c r="EB43" s="4">
        <v>0.2</v>
      </c>
      <c r="EC43" s="4">
        <v>3.1</v>
      </c>
      <c r="ED43" s="4">
        <v>0.64</v>
      </c>
      <c r="EO43" s="4">
        <v>6.18</v>
      </c>
      <c r="EP43" s="4">
        <v>1.17</v>
      </c>
      <c r="FP43" s="1" t="s">
        <v>1620</v>
      </c>
    </row>
    <row r="44" spans="1:172" x14ac:dyDescent="0.35">
      <c r="A44" s="1" t="s">
        <v>1617</v>
      </c>
      <c r="E44" s="4">
        <v>37</v>
      </c>
      <c r="F44" s="4">
        <v>37.33</v>
      </c>
      <c r="G44" s="4">
        <v>121.33</v>
      </c>
      <c r="H44" s="4">
        <v>121.66</v>
      </c>
      <c r="L44" s="16" t="s">
        <v>1623</v>
      </c>
      <c r="M44" s="1" t="s">
        <v>1619</v>
      </c>
      <c r="N44" s="1">
        <v>120</v>
      </c>
      <c r="O44" s="1">
        <v>130</v>
      </c>
      <c r="Q44" s="49">
        <v>125</v>
      </c>
      <c r="AB44" s="4">
        <v>50.36</v>
      </c>
      <c r="AC44" s="4">
        <v>0.92</v>
      </c>
      <c r="AE44" s="50">
        <v>16.41</v>
      </c>
      <c r="AG44" s="4">
        <v>0.96</v>
      </c>
      <c r="AH44" s="4">
        <v>5.46</v>
      </c>
      <c r="AI44" s="4">
        <f t="shared" si="0"/>
        <v>6.3238079999999997</v>
      </c>
      <c r="AJ44" s="4">
        <v>6.62</v>
      </c>
      <c r="AK44" s="4">
        <v>5.85</v>
      </c>
      <c r="AL44" s="4">
        <v>0.14000000000000001</v>
      </c>
      <c r="AN44" s="4">
        <v>2.89</v>
      </c>
      <c r="AO44" s="4">
        <v>3.55</v>
      </c>
      <c r="AP44" s="4">
        <v>0.49</v>
      </c>
      <c r="BF44" s="4">
        <v>6.27</v>
      </c>
      <c r="CH44" s="4">
        <v>14</v>
      </c>
      <c r="CK44" s="4">
        <v>140</v>
      </c>
      <c r="CO44" s="4">
        <v>116</v>
      </c>
      <c r="CW44" s="4">
        <v>62.9</v>
      </c>
      <c r="CX44" s="4">
        <v>759</v>
      </c>
      <c r="CY44" s="4">
        <v>16.100000000000001</v>
      </c>
      <c r="CZ44" s="4">
        <v>144</v>
      </c>
      <c r="DA44" s="4">
        <v>8.92</v>
      </c>
      <c r="DN44" s="4">
        <v>1896</v>
      </c>
      <c r="DO44" s="4">
        <v>54.05</v>
      </c>
      <c r="DP44" s="4">
        <v>100.4</v>
      </c>
      <c r="DQ44" s="4">
        <v>11.92</v>
      </c>
      <c r="DR44" s="4">
        <v>42.73</v>
      </c>
      <c r="DS44" s="4">
        <v>6.36</v>
      </c>
      <c r="DT44" s="4">
        <v>2.21</v>
      </c>
      <c r="DU44" s="4">
        <v>5.29</v>
      </c>
      <c r="DV44" s="4">
        <v>0.71</v>
      </c>
      <c r="DW44" s="4">
        <v>3</v>
      </c>
      <c r="DX44" s="4">
        <v>0.54</v>
      </c>
      <c r="DY44" s="4">
        <v>1.47</v>
      </c>
      <c r="EA44" s="4">
        <v>1.28</v>
      </c>
      <c r="EB44" s="4">
        <v>0.18</v>
      </c>
      <c r="EC44" s="4">
        <v>3.04</v>
      </c>
      <c r="ED44" s="4">
        <v>0.4</v>
      </c>
      <c r="EO44" s="4">
        <v>6</v>
      </c>
      <c r="EP44" s="4">
        <v>1.1599999999999999</v>
      </c>
      <c r="FP44" s="1" t="s">
        <v>1620</v>
      </c>
    </row>
    <row r="45" spans="1:172" x14ac:dyDescent="0.35">
      <c r="A45" s="1" t="s">
        <v>1617</v>
      </c>
      <c r="E45" s="4">
        <v>37</v>
      </c>
      <c r="F45" s="4">
        <v>37.33</v>
      </c>
      <c r="G45" s="4">
        <v>121.33</v>
      </c>
      <c r="H45" s="4">
        <v>121.66</v>
      </c>
      <c r="L45" s="16" t="s">
        <v>1624</v>
      </c>
      <c r="M45" s="1" t="s">
        <v>1619</v>
      </c>
      <c r="N45" s="1">
        <v>120</v>
      </c>
      <c r="O45" s="1">
        <v>130</v>
      </c>
      <c r="Q45" s="49">
        <v>125</v>
      </c>
      <c r="AB45" s="4">
        <v>46.8</v>
      </c>
      <c r="AC45" s="4">
        <v>1.28</v>
      </c>
      <c r="AE45" s="50">
        <v>15.13</v>
      </c>
      <c r="AG45" s="4">
        <v>3.25</v>
      </c>
      <c r="AH45" s="4">
        <v>5.52</v>
      </c>
      <c r="AI45" s="4">
        <f t="shared" si="0"/>
        <v>8.44435</v>
      </c>
      <c r="AJ45" s="4">
        <v>10.64</v>
      </c>
      <c r="AK45" s="4">
        <v>8.48</v>
      </c>
      <c r="AL45" s="4">
        <v>0.15</v>
      </c>
      <c r="AN45" s="4">
        <v>2.57</v>
      </c>
      <c r="AO45" s="4">
        <v>2.93</v>
      </c>
      <c r="AP45" s="4">
        <v>0.62</v>
      </c>
      <c r="BF45" s="4">
        <v>2.9</v>
      </c>
      <c r="CH45" s="4">
        <v>32</v>
      </c>
      <c r="CK45" s="4">
        <v>277</v>
      </c>
      <c r="CO45" s="4">
        <v>49</v>
      </c>
      <c r="CW45" s="4">
        <v>47.9</v>
      </c>
      <c r="CX45" s="4">
        <v>1310</v>
      </c>
      <c r="CY45" s="4">
        <v>23.8</v>
      </c>
      <c r="CZ45" s="4">
        <v>130</v>
      </c>
      <c r="DA45" s="4">
        <v>6.89</v>
      </c>
      <c r="DN45" s="4">
        <v>2510</v>
      </c>
      <c r="DO45" s="4">
        <v>69.97</v>
      </c>
      <c r="DP45" s="4">
        <v>136.4</v>
      </c>
      <c r="DQ45" s="4">
        <v>17.11</v>
      </c>
      <c r="DR45" s="4">
        <v>66.739999999999995</v>
      </c>
      <c r="DS45" s="4">
        <v>10.77</v>
      </c>
      <c r="DT45" s="4">
        <v>3.38</v>
      </c>
      <c r="DU45" s="4">
        <v>8.09</v>
      </c>
      <c r="DV45" s="4">
        <v>1.05</v>
      </c>
      <c r="DW45" s="4">
        <v>4.57</v>
      </c>
      <c r="DX45" s="4">
        <v>0.86</v>
      </c>
      <c r="DY45" s="4">
        <v>2.2000000000000002</v>
      </c>
      <c r="EA45" s="4">
        <v>1.76</v>
      </c>
      <c r="EB45" s="4">
        <v>0.26</v>
      </c>
      <c r="EC45" s="4">
        <v>3.08</v>
      </c>
      <c r="ED45" s="4">
        <v>0.31</v>
      </c>
      <c r="EO45" s="4">
        <v>6.74</v>
      </c>
      <c r="EP45" s="4">
        <v>1.28</v>
      </c>
      <c r="FP45" s="1" t="s">
        <v>1620</v>
      </c>
    </row>
    <row r="46" spans="1:172" x14ac:dyDescent="0.35">
      <c r="A46" s="1" t="s">
        <v>1617</v>
      </c>
      <c r="E46" s="4">
        <v>37</v>
      </c>
      <c r="F46" s="4">
        <v>37.33</v>
      </c>
      <c r="G46" s="4">
        <v>121.33</v>
      </c>
      <c r="H46" s="4">
        <v>121.66</v>
      </c>
      <c r="L46" s="16" t="s">
        <v>1625</v>
      </c>
      <c r="M46" s="1" t="s">
        <v>1619</v>
      </c>
      <c r="N46" s="1">
        <v>120</v>
      </c>
      <c r="O46" s="1">
        <v>130</v>
      </c>
      <c r="Q46" s="49">
        <v>125</v>
      </c>
      <c r="AB46" s="4">
        <v>50.76</v>
      </c>
      <c r="AC46" s="4">
        <v>1.19</v>
      </c>
      <c r="AE46" s="50">
        <v>17.84</v>
      </c>
      <c r="AG46" s="4">
        <v>2.77</v>
      </c>
      <c r="AH46" s="4">
        <v>4.5999999999999996</v>
      </c>
      <c r="AI46" s="4">
        <f t="shared" si="0"/>
        <v>7.0924459999999998</v>
      </c>
      <c r="AJ46" s="4">
        <v>6.75</v>
      </c>
      <c r="AK46" s="4">
        <v>3.77</v>
      </c>
      <c r="AL46" s="4">
        <v>0.14000000000000001</v>
      </c>
      <c r="AN46" s="4">
        <v>4.5999999999999996</v>
      </c>
      <c r="AO46" s="4">
        <v>4.03</v>
      </c>
      <c r="AP46" s="4">
        <v>1.1599999999999999</v>
      </c>
      <c r="BF46" s="4">
        <v>2.72</v>
      </c>
      <c r="CH46" s="4">
        <v>15</v>
      </c>
      <c r="CK46" s="4">
        <v>62</v>
      </c>
      <c r="CO46" s="4">
        <v>28</v>
      </c>
      <c r="CW46" s="4">
        <v>87.3</v>
      </c>
      <c r="CX46" s="4">
        <v>1686</v>
      </c>
      <c r="CY46" s="4">
        <v>20.2</v>
      </c>
      <c r="CZ46" s="4">
        <v>208</v>
      </c>
      <c r="DA46" s="4">
        <v>17.3</v>
      </c>
      <c r="DN46" s="4">
        <v>3091</v>
      </c>
      <c r="DO46" s="4">
        <v>78.11</v>
      </c>
      <c r="DP46" s="4">
        <v>156.4</v>
      </c>
      <c r="DQ46" s="4">
        <v>19.329999999999998</v>
      </c>
      <c r="DR46" s="4">
        <v>70.86</v>
      </c>
      <c r="DS46" s="4">
        <v>10.45</v>
      </c>
      <c r="DT46" s="4">
        <v>3.58</v>
      </c>
      <c r="DU46" s="4">
        <v>8.6199999999999992</v>
      </c>
      <c r="DV46" s="4">
        <v>1.07</v>
      </c>
      <c r="DW46" s="4">
        <v>4.05</v>
      </c>
      <c r="DX46" s="4">
        <v>0.69</v>
      </c>
      <c r="DY46" s="4">
        <v>1.74</v>
      </c>
      <c r="EA46" s="4">
        <v>1.35</v>
      </c>
      <c r="EB46" s="4">
        <v>0.18</v>
      </c>
      <c r="EC46" s="4">
        <v>4.34</v>
      </c>
      <c r="ED46" s="4">
        <v>0.83</v>
      </c>
      <c r="EO46" s="4">
        <v>9.89</v>
      </c>
      <c r="EP46" s="4">
        <v>2.1800000000000002</v>
      </c>
      <c r="FP46" s="1" t="s">
        <v>1620</v>
      </c>
    </row>
    <row r="47" spans="1:172" x14ac:dyDescent="0.35">
      <c r="A47" s="1" t="s">
        <v>1617</v>
      </c>
      <c r="E47" s="4">
        <v>37</v>
      </c>
      <c r="F47" s="4">
        <v>37.33</v>
      </c>
      <c r="G47" s="4">
        <v>121.33</v>
      </c>
      <c r="H47" s="4">
        <v>121.66</v>
      </c>
      <c r="L47" s="16" t="s">
        <v>1626</v>
      </c>
      <c r="M47" s="1" t="s">
        <v>1619</v>
      </c>
      <c r="N47" s="1">
        <v>120</v>
      </c>
      <c r="O47" s="1">
        <v>130</v>
      </c>
      <c r="Q47" s="49">
        <v>125</v>
      </c>
      <c r="AB47" s="4">
        <v>55</v>
      </c>
      <c r="AC47" s="4">
        <v>0.98</v>
      </c>
      <c r="AE47" s="50">
        <v>17.55</v>
      </c>
      <c r="AG47" s="4">
        <v>0.9</v>
      </c>
      <c r="AH47" s="4">
        <v>4.58</v>
      </c>
      <c r="AI47" s="4">
        <f t="shared" si="0"/>
        <v>5.3898200000000003</v>
      </c>
      <c r="AJ47" s="4">
        <v>6.49</v>
      </c>
      <c r="AK47" s="4">
        <v>3.49</v>
      </c>
      <c r="AL47" s="4">
        <v>0.1</v>
      </c>
      <c r="AN47" s="4">
        <v>3.48</v>
      </c>
      <c r="AO47" s="4">
        <v>4.34</v>
      </c>
      <c r="AP47" s="4">
        <v>0.59</v>
      </c>
      <c r="BF47" s="4">
        <v>2.76</v>
      </c>
      <c r="CH47" s="4">
        <v>12</v>
      </c>
      <c r="CK47" s="4">
        <v>48</v>
      </c>
      <c r="CO47" s="4">
        <v>37</v>
      </c>
      <c r="CW47" s="4">
        <v>66.8</v>
      </c>
      <c r="CX47" s="4">
        <v>980</v>
      </c>
      <c r="CY47" s="4">
        <v>17</v>
      </c>
      <c r="CZ47" s="4">
        <v>180</v>
      </c>
      <c r="DA47" s="4">
        <v>13.2</v>
      </c>
      <c r="DN47" s="4">
        <v>2001</v>
      </c>
      <c r="DO47" s="4">
        <v>60.53</v>
      </c>
      <c r="DP47" s="4">
        <v>112</v>
      </c>
      <c r="DQ47" s="4">
        <v>13.1</v>
      </c>
      <c r="DR47" s="4">
        <v>46.62</v>
      </c>
      <c r="DS47" s="4">
        <v>7.69</v>
      </c>
      <c r="DT47" s="4">
        <v>2.46</v>
      </c>
      <c r="DU47" s="4">
        <v>5.72</v>
      </c>
      <c r="DV47" s="4">
        <v>0.77</v>
      </c>
      <c r="DW47" s="4">
        <v>3.43</v>
      </c>
      <c r="DX47" s="4">
        <v>0.66</v>
      </c>
      <c r="DY47" s="4">
        <v>1.74</v>
      </c>
      <c r="EA47" s="4">
        <v>1.55</v>
      </c>
      <c r="EB47" s="4">
        <v>0.23</v>
      </c>
      <c r="EC47" s="4">
        <v>4.28</v>
      </c>
      <c r="ED47" s="4">
        <v>0.74</v>
      </c>
      <c r="EO47" s="4">
        <v>8.49</v>
      </c>
      <c r="EP47" s="4">
        <v>1.78</v>
      </c>
      <c r="FP47" s="1" t="s">
        <v>1620</v>
      </c>
    </row>
    <row r="48" spans="1:172" x14ac:dyDescent="0.35">
      <c r="A48" s="1" t="s">
        <v>1617</v>
      </c>
      <c r="E48" s="4">
        <v>37</v>
      </c>
      <c r="F48" s="4">
        <v>37.33</v>
      </c>
      <c r="G48" s="4">
        <v>121.33</v>
      </c>
      <c r="H48" s="4">
        <v>121.66</v>
      </c>
      <c r="L48" s="16" t="s">
        <v>1627</v>
      </c>
      <c r="M48" s="1" t="s">
        <v>1619</v>
      </c>
      <c r="N48" s="1">
        <v>120</v>
      </c>
      <c r="O48" s="1">
        <v>130</v>
      </c>
      <c r="Q48" s="49">
        <v>125</v>
      </c>
      <c r="AB48" s="4">
        <v>48.64</v>
      </c>
      <c r="AC48" s="4">
        <v>1.1599999999999999</v>
      </c>
      <c r="AE48" s="50">
        <v>16.41</v>
      </c>
      <c r="AG48" s="4">
        <v>1.46</v>
      </c>
      <c r="AH48" s="4">
        <v>5.86</v>
      </c>
      <c r="AI48" s="4">
        <f t="shared" si="0"/>
        <v>7.1737080000000004</v>
      </c>
      <c r="AJ48" s="4">
        <v>9.4700000000000006</v>
      </c>
      <c r="AK48" s="4">
        <v>7.16</v>
      </c>
      <c r="AL48" s="4">
        <v>0.13</v>
      </c>
      <c r="AN48" s="4">
        <v>1.95</v>
      </c>
      <c r="AO48" s="4">
        <v>3.23</v>
      </c>
      <c r="AP48" s="4">
        <v>0.54</v>
      </c>
      <c r="BF48" s="4">
        <v>4.0999999999999996</v>
      </c>
      <c r="CH48" s="4">
        <v>21</v>
      </c>
      <c r="CK48" s="4">
        <v>295</v>
      </c>
      <c r="CO48" s="4">
        <v>130</v>
      </c>
      <c r="CW48" s="4">
        <v>35.5</v>
      </c>
      <c r="CX48" s="4">
        <v>912</v>
      </c>
      <c r="CY48" s="4">
        <v>20.6</v>
      </c>
      <c r="CZ48" s="4">
        <v>137</v>
      </c>
      <c r="DA48" s="4">
        <v>11.6</v>
      </c>
      <c r="DN48" s="4">
        <v>1307</v>
      </c>
      <c r="DO48" s="4">
        <v>44.5</v>
      </c>
      <c r="DP48" s="4">
        <v>85.9</v>
      </c>
      <c r="DQ48" s="4">
        <v>10.19</v>
      </c>
      <c r="DR48" s="4">
        <v>38.74</v>
      </c>
      <c r="DS48" s="4">
        <v>6.93</v>
      </c>
      <c r="DT48" s="4">
        <v>2.2400000000000002</v>
      </c>
      <c r="DU48" s="4">
        <v>6.16</v>
      </c>
      <c r="DV48" s="4">
        <v>0.82</v>
      </c>
      <c r="DW48" s="4">
        <v>3.89</v>
      </c>
      <c r="DX48" s="4">
        <v>0.72</v>
      </c>
      <c r="DY48" s="4">
        <v>1.93</v>
      </c>
      <c r="EA48" s="4">
        <v>1.59</v>
      </c>
      <c r="EB48" s="4">
        <v>0.2</v>
      </c>
      <c r="EC48" s="4">
        <v>3.08</v>
      </c>
      <c r="ED48" s="4">
        <v>0.57999999999999996</v>
      </c>
      <c r="EO48" s="4">
        <v>4.22</v>
      </c>
      <c r="EP48" s="4">
        <v>0.86</v>
      </c>
      <c r="FP48" s="1" t="s">
        <v>1620</v>
      </c>
    </row>
    <row r="49" spans="1:172" x14ac:dyDescent="0.35">
      <c r="A49" s="1" t="s">
        <v>1617</v>
      </c>
      <c r="E49" s="4">
        <v>37</v>
      </c>
      <c r="F49" s="4">
        <v>37.33</v>
      </c>
      <c r="G49" s="4">
        <v>121.33</v>
      </c>
      <c r="H49" s="4">
        <v>121.66</v>
      </c>
      <c r="L49" s="16" t="s">
        <v>1628</v>
      </c>
      <c r="M49" s="1" t="s">
        <v>1619</v>
      </c>
      <c r="N49" s="1">
        <v>120</v>
      </c>
      <c r="O49" s="1">
        <v>130</v>
      </c>
      <c r="Q49" s="49">
        <v>125</v>
      </c>
      <c r="AB49" s="4">
        <v>44.66</v>
      </c>
      <c r="AC49" s="4">
        <v>1.28</v>
      </c>
      <c r="AE49" s="50">
        <v>13.41</v>
      </c>
      <c r="AG49" s="4">
        <v>2.0499999999999998</v>
      </c>
      <c r="AH49" s="4">
        <v>6.38</v>
      </c>
      <c r="AI49" s="4">
        <f t="shared" si="0"/>
        <v>8.2245899999999992</v>
      </c>
      <c r="AJ49" s="4">
        <v>11.89</v>
      </c>
      <c r="AK49" s="4">
        <v>10.51</v>
      </c>
      <c r="AL49" s="4">
        <v>0.18</v>
      </c>
      <c r="AN49" s="4">
        <v>2.17</v>
      </c>
      <c r="AO49" s="4">
        <v>2.16</v>
      </c>
      <c r="AP49" s="4">
        <v>0.9</v>
      </c>
      <c r="BF49" s="4">
        <v>4.62</v>
      </c>
      <c r="CH49" s="4">
        <v>25</v>
      </c>
      <c r="CK49" s="4">
        <v>631</v>
      </c>
      <c r="CO49" s="4">
        <v>190</v>
      </c>
      <c r="CW49" s="4">
        <v>65.7</v>
      </c>
      <c r="CX49" s="4">
        <v>1101</v>
      </c>
      <c r="CY49" s="4">
        <v>22.9</v>
      </c>
      <c r="CZ49" s="4">
        <v>161</v>
      </c>
      <c r="DA49" s="4">
        <v>11.6</v>
      </c>
      <c r="DN49" s="4">
        <v>3261</v>
      </c>
      <c r="DO49" s="4">
        <v>55.38</v>
      </c>
      <c r="DP49" s="4">
        <v>108.2</v>
      </c>
      <c r="DQ49" s="4">
        <v>14.17</v>
      </c>
      <c r="DR49" s="4">
        <v>53.35</v>
      </c>
      <c r="DS49" s="4">
        <v>8.73</v>
      </c>
      <c r="DT49" s="4">
        <v>3.01</v>
      </c>
      <c r="DU49" s="4">
        <v>6.73</v>
      </c>
      <c r="DV49" s="4">
        <v>0.93</v>
      </c>
      <c r="DW49" s="4">
        <v>4.0599999999999996</v>
      </c>
      <c r="DX49" s="4">
        <v>0.77</v>
      </c>
      <c r="DY49" s="4">
        <v>2.04</v>
      </c>
      <c r="EA49" s="4">
        <v>1.73</v>
      </c>
      <c r="EB49" s="4">
        <v>0.24</v>
      </c>
      <c r="EC49" s="4">
        <v>3.58</v>
      </c>
      <c r="ED49" s="4">
        <v>0.56000000000000005</v>
      </c>
      <c r="EO49" s="4">
        <v>4.6399999999999997</v>
      </c>
      <c r="EP49" s="4">
        <v>0.95</v>
      </c>
      <c r="FP49" s="1" t="s">
        <v>1620</v>
      </c>
    </row>
    <row r="50" spans="1:172" x14ac:dyDescent="0.35">
      <c r="A50" s="1" t="s">
        <v>1617</v>
      </c>
      <c r="E50" s="4">
        <v>37</v>
      </c>
      <c r="F50" s="4">
        <v>37.33</v>
      </c>
      <c r="G50" s="4">
        <v>121.33</v>
      </c>
      <c r="H50" s="4">
        <v>121.66</v>
      </c>
      <c r="L50" s="16" t="s">
        <v>1629</v>
      </c>
      <c r="M50" s="1" t="s">
        <v>1619</v>
      </c>
      <c r="N50" s="1">
        <v>120</v>
      </c>
      <c r="O50" s="1">
        <v>130</v>
      </c>
      <c r="Q50" s="49">
        <v>125</v>
      </c>
      <c r="AB50" s="4">
        <v>53</v>
      </c>
      <c r="AC50" s="4">
        <v>0.89</v>
      </c>
      <c r="AE50" s="50">
        <v>16.55</v>
      </c>
      <c r="AG50" s="4">
        <v>2.0299999999999998</v>
      </c>
      <c r="AH50" s="4">
        <v>4.7699999999999996</v>
      </c>
      <c r="AI50" s="4">
        <f t="shared" si="0"/>
        <v>6.5965939999999996</v>
      </c>
      <c r="AJ50" s="4">
        <v>8.44</v>
      </c>
      <c r="AK50" s="4">
        <v>5.89</v>
      </c>
      <c r="AL50" s="4">
        <v>0.12</v>
      </c>
      <c r="AN50" s="4">
        <v>2.27</v>
      </c>
      <c r="AO50" s="4">
        <v>3.4</v>
      </c>
      <c r="AP50" s="4">
        <v>0.4</v>
      </c>
      <c r="BF50" s="4">
        <v>2.61</v>
      </c>
      <c r="CH50" s="4">
        <v>22</v>
      </c>
      <c r="CK50" s="4">
        <v>390</v>
      </c>
      <c r="CO50" s="4">
        <v>89</v>
      </c>
      <c r="CW50" s="4">
        <v>48.4</v>
      </c>
      <c r="CX50" s="4">
        <v>1038</v>
      </c>
      <c r="CY50" s="4">
        <v>18.899999999999999</v>
      </c>
      <c r="CZ50" s="4">
        <v>164</v>
      </c>
      <c r="DA50" s="4">
        <v>8.0299999999999994</v>
      </c>
      <c r="DN50" s="4">
        <v>1962</v>
      </c>
      <c r="DO50" s="4">
        <v>55.77</v>
      </c>
      <c r="DP50" s="4">
        <v>103</v>
      </c>
      <c r="DQ50" s="4">
        <v>12.22</v>
      </c>
      <c r="DR50" s="4">
        <v>43.32</v>
      </c>
      <c r="DS50" s="4">
        <v>7.04</v>
      </c>
      <c r="DT50" s="4">
        <v>2.2799999999999998</v>
      </c>
      <c r="DU50" s="4">
        <v>5.41</v>
      </c>
      <c r="DV50" s="4">
        <v>0.76</v>
      </c>
      <c r="DW50" s="4">
        <v>3.51</v>
      </c>
      <c r="DX50" s="4">
        <v>0.72</v>
      </c>
      <c r="DY50" s="4">
        <v>1.96</v>
      </c>
      <c r="EA50" s="4">
        <v>1.85</v>
      </c>
      <c r="EB50" s="4">
        <v>0.28000000000000003</v>
      </c>
      <c r="EC50" s="4">
        <v>3.93</v>
      </c>
      <c r="ED50" s="4">
        <v>0.44</v>
      </c>
      <c r="EO50" s="4">
        <v>7.2</v>
      </c>
      <c r="EP50" s="4">
        <v>1.32</v>
      </c>
      <c r="FP50" s="1" t="s">
        <v>1620</v>
      </c>
    </row>
    <row r="51" spans="1:172" x14ac:dyDescent="0.35">
      <c r="A51" s="1" t="s">
        <v>1617</v>
      </c>
      <c r="E51" s="4">
        <v>37</v>
      </c>
      <c r="F51" s="4">
        <v>37.33</v>
      </c>
      <c r="G51" s="4">
        <v>121.33</v>
      </c>
      <c r="H51" s="4">
        <v>121.66</v>
      </c>
      <c r="L51" s="16" t="s">
        <v>1630</v>
      </c>
      <c r="M51" s="1" t="s">
        <v>1619</v>
      </c>
      <c r="N51" s="1">
        <v>120</v>
      </c>
      <c r="O51" s="1">
        <v>130</v>
      </c>
      <c r="Q51" s="49">
        <v>125</v>
      </c>
      <c r="AB51" s="4">
        <v>50.28</v>
      </c>
      <c r="AC51" s="4">
        <v>0.97</v>
      </c>
      <c r="AE51" s="50">
        <v>14.84</v>
      </c>
      <c r="AG51" s="4">
        <v>2.37</v>
      </c>
      <c r="AH51" s="4">
        <v>4.96</v>
      </c>
      <c r="AI51" s="4">
        <f t="shared" si="0"/>
        <v>7.0925260000000003</v>
      </c>
      <c r="AJ51" s="4">
        <v>8.0500000000000007</v>
      </c>
      <c r="AK51" s="4">
        <v>7.02</v>
      </c>
      <c r="AL51" s="4">
        <v>0.14000000000000001</v>
      </c>
      <c r="AN51" s="4">
        <v>2.57</v>
      </c>
      <c r="AO51" s="4">
        <v>2.63</v>
      </c>
      <c r="AP51" s="4">
        <v>0.47</v>
      </c>
      <c r="BF51" s="4">
        <v>4.18</v>
      </c>
      <c r="CH51" s="4">
        <v>23</v>
      </c>
      <c r="CK51" s="4">
        <v>411</v>
      </c>
      <c r="CO51" s="4">
        <v>155</v>
      </c>
      <c r="CW51" s="4">
        <v>70.099999999999994</v>
      </c>
      <c r="CX51" s="4">
        <v>925</v>
      </c>
      <c r="CY51" s="4">
        <v>21.5</v>
      </c>
      <c r="CZ51" s="4">
        <v>170</v>
      </c>
      <c r="DA51" s="4">
        <v>9.36</v>
      </c>
      <c r="DN51" s="4">
        <v>1691</v>
      </c>
      <c r="DO51" s="4">
        <v>64.36</v>
      </c>
      <c r="DP51" s="4">
        <v>116.8</v>
      </c>
      <c r="DQ51" s="4">
        <v>13.31</v>
      </c>
      <c r="DR51" s="4">
        <v>46.64</v>
      </c>
      <c r="DS51" s="4">
        <v>7.32</v>
      </c>
      <c r="DT51" s="4">
        <v>2.34</v>
      </c>
      <c r="DU51" s="4">
        <v>6.14</v>
      </c>
      <c r="DV51" s="4">
        <v>0.8</v>
      </c>
      <c r="DW51" s="4">
        <v>3.68</v>
      </c>
      <c r="DX51" s="4">
        <v>0.71</v>
      </c>
      <c r="DY51" s="4">
        <v>1.88</v>
      </c>
      <c r="EA51" s="4">
        <v>1.67</v>
      </c>
      <c r="EB51" s="4">
        <v>0.25</v>
      </c>
      <c r="EC51" s="4">
        <v>3.45</v>
      </c>
      <c r="ED51" s="4">
        <v>0.43</v>
      </c>
      <c r="EO51" s="4">
        <v>8.23</v>
      </c>
      <c r="EP51" s="4">
        <v>1.46</v>
      </c>
      <c r="FP51" s="1" t="s">
        <v>1620</v>
      </c>
    </row>
    <row r="52" spans="1:172" x14ac:dyDescent="0.35">
      <c r="A52" s="1" t="s">
        <v>1617</v>
      </c>
      <c r="E52" s="4">
        <v>37</v>
      </c>
      <c r="F52" s="4">
        <v>37.33</v>
      </c>
      <c r="G52" s="4">
        <v>121.33</v>
      </c>
      <c r="H52" s="4">
        <v>121.66</v>
      </c>
      <c r="L52" s="16" t="s">
        <v>1631</v>
      </c>
      <c r="M52" s="1" t="s">
        <v>1619</v>
      </c>
      <c r="N52" s="1">
        <v>120</v>
      </c>
      <c r="O52" s="1">
        <v>130</v>
      </c>
      <c r="Q52" s="49">
        <v>125</v>
      </c>
      <c r="AB52" s="4">
        <v>53.42</v>
      </c>
      <c r="AC52" s="4">
        <v>0.85</v>
      </c>
      <c r="AE52" s="50">
        <v>15.13</v>
      </c>
      <c r="AG52" s="4">
        <v>0.91</v>
      </c>
      <c r="AH52" s="4">
        <v>5.46</v>
      </c>
      <c r="AI52" s="4">
        <f t="shared" si="0"/>
        <v>6.2788180000000002</v>
      </c>
      <c r="AJ52" s="4">
        <v>7.01</v>
      </c>
      <c r="AK52" s="4">
        <v>7.68</v>
      </c>
      <c r="AL52" s="4">
        <v>0.16</v>
      </c>
      <c r="AN52" s="4">
        <v>2.58</v>
      </c>
      <c r="AO52" s="4">
        <v>2.87</v>
      </c>
      <c r="AP52" s="4">
        <v>0.38</v>
      </c>
      <c r="BF52" s="4">
        <v>3.11</v>
      </c>
      <c r="CH52" s="4">
        <v>22</v>
      </c>
      <c r="CK52" s="4">
        <v>515</v>
      </c>
      <c r="CO52" s="4">
        <v>157</v>
      </c>
      <c r="CW52" s="4">
        <v>54.5</v>
      </c>
      <c r="CX52" s="4">
        <v>1042</v>
      </c>
      <c r="CY52" s="4">
        <v>17.899999999999999</v>
      </c>
      <c r="CZ52" s="4">
        <v>147</v>
      </c>
      <c r="DA52" s="4">
        <v>7.53</v>
      </c>
      <c r="DN52" s="4">
        <v>2638</v>
      </c>
      <c r="DO52" s="4">
        <v>51.72</v>
      </c>
      <c r="DP52" s="4">
        <v>95.16</v>
      </c>
      <c r="DQ52" s="4">
        <v>10.97</v>
      </c>
      <c r="DR52" s="4">
        <v>39.01</v>
      </c>
      <c r="DS52" s="4">
        <v>6.34</v>
      </c>
      <c r="DT52" s="4">
        <v>2.2999999999999998</v>
      </c>
      <c r="DU52" s="4">
        <v>5.09</v>
      </c>
      <c r="DV52" s="4">
        <v>0.68</v>
      </c>
      <c r="DW52" s="4">
        <v>3.12</v>
      </c>
      <c r="DX52" s="4">
        <v>0.61</v>
      </c>
      <c r="DY52" s="4">
        <v>1.64</v>
      </c>
      <c r="EA52" s="4">
        <v>1.47</v>
      </c>
      <c r="EB52" s="4">
        <v>0.2</v>
      </c>
      <c r="EC52" s="4">
        <v>3.19</v>
      </c>
      <c r="ED52" s="4">
        <v>0.37</v>
      </c>
      <c r="EO52" s="4">
        <v>6.73</v>
      </c>
      <c r="EP52" s="4">
        <v>1.1299999999999999</v>
      </c>
      <c r="FP52" s="1" t="s">
        <v>1620</v>
      </c>
    </row>
    <row r="53" spans="1:172" x14ac:dyDescent="0.35">
      <c r="A53" s="1" t="s">
        <v>1617</v>
      </c>
      <c r="E53" s="4">
        <v>37</v>
      </c>
      <c r="F53" s="4">
        <v>37.33</v>
      </c>
      <c r="G53" s="4">
        <v>121.33</v>
      </c>
      <c r="H53" s="4">
        <v>121.66</v>
      </c>
      <c r="L53" s="16" t="s">
        <v>1632</v>
      </c>
      <c r="M53" s="1" t="s">
        <v>1619</v>
      </c>
      <c r="N53" s="1">
        <v>120</v>
      </c>
      <c r="O53" s="1">
        <v>130</v>
      </c>
      <c r="Q53" s="49">
        <v>125</v>
      </c>
      <c r="AB53" s="4">
        <v>52.94</v>
      </c>
      <c r="AC53" s="4">
        <v>0.99</v>
      </c>
      <c r="AE53" s="50">
        <v>15.27</v>
      </c>
      <c r="AG53" s="4">
        <v>1.07</v>
      </c>
      <c r="AH53" s="4">
        <v>5.08</v>
      </c>
      <c r="AI53" s="4">
        <f t="shared" si="0"/>
        <v>6.0427860000000004</v>
      </c>
      <c r="AJ53" s="4">
        <v>6.62</v>
      </c>
      <c r="AK53" s="4">
        <v>7.73</v>
      </c>
      <c r="AL53" s="4">
        <v>0.14000000000000001</v>
      </c>
      <c r="AN53" s="4">
        <v>2.72</v>
      </c>
      <c r="AO53" s="4">
        <v>3.25</v>
      </c>
      <c r="AP53" s="4">
        <v>0.45</v>
      </c>
      <c r="BF53" s="4">
        <v>3.88</v>
      </c>
      <c r="CH53" s="4">
        <v>19</v>
      </c>
      <c r="CK53" s="4">
        <v>487</v>
      </c>
      <c r="CO53" s="4">
        <v>169</v>
      </c>
      <c r="CW53" s="4">
        <v>65.8</v>
      </c>
      <c r="CX53" s="4">
        <v>847</v>
      </c>
      <c r="CY53" s="4">
        <v>19.8</v>
      </c>
      <c r="CZ53" s="4">
        <v>166</v>
      </c>
      <c r="DA53" s="4">
        <v>9.65</v>
      </c>
      <c r="DN53" s="4">
        <v>2002</v>
      </c>
      <c r="DO53" s="4">
        <v>62.13</v>
      </c>
      <c r="DP53" s="4">
        <v>113.2</v>
      </c>
      <c r="DQ53" s="4">
        <v>13.73</v>
      </c>
      <c r="DR53" s="4">
        <v>48.39</v>
      </c>
      <c r="DS53" s="4">
        <v>7.87</v>
      </c>
      <c r="DT53" s="4">
        <v>2.4500000000000002</v>
      </c>
      <c r="DU53" s="4">
        <v>6.37</v>
      </c>
      <c r="DV53" s="4">
        <v>0.82</v>
      </c>
      <c r="DW53" s="4">
        <v>3.67</v>
      </c>
      <c r="DX53" s="4">
        <v>0.67</v>
      </c>
      <c r="DY53" s="4">
        <v>1.81</v>
      </c>
      <c r="EA53" s="4">
        <v>1.56</v>
      </c>
      <c r="EB53" s="4">
        <v>0.21</v>
      </c>
      <c r="EC53" s="4">
        <v>3.63</v>
      </c>
      <c r="ED53" s="4">
        <v>0.5</v>
      </c>
      <c r="EO53" s="4">
        <v>9.76</v>
      </c>
      <c r="EP53" s="4">
        <v>1.71</v>
      </c>
      <c r="FP53" s="1" t="s">
        <v>1620</v>
      </c>
    </row>
    <row r="54" spans="1:172" x14ac:dyDescent="0.35">
      <c r="A54" s="1" t="s">
        <v>1617</v>
      </c>
      <c r="E54" s="4">
        <v>37</v>
      </c>
      <c r="F54" s="4">
        <v>37.33</v>
      </c>
      <c r="G54" s="4">
        <v>121.33</v>
      </c>
      <c r="H54" s="4">
        <v>121.66</v>
      </c>
      <c r="L54" s="16" t="s">
        <v>1633</v>
      </c>
      <c r="M54" s="1" t="s">
        <v>1619</v>
      </c>
      <c r="N54" s="1">
        <v>120</v>
      </c>
      <c r="O54" s="1">
        <v>130</v>
      </c>
      <c r="Q54" s="49">
        <v>125</v>
      </c>
      <c r="AB54" s="4">
        <v>51.36</v>
      </c>
      <c r="AC54" s="4">
        <v>0.88</v>
      </c>
      <c r="AE54" s="50">
        <v>14.98</v>
      </c>
      <c r="AG54" s="4">
        <v>2.29</v>
      </c>
      <c r="AH54" s="4">
        <v>5.05</v>
      </c>
      <c r="AI54" s="4">
        <f t="shared" si="0"/>
        <v>7.1105420000000006</v>
      </c>
      <c r="AJ54" s="4">
        <v>7.79</v>
      </c>
      <c r="AK54" s="4">
        <v>7.4</v>
      </c>
      <c r="AL54" s="4">
        <v>0.12</v>
      </c>
      <c r="AN54" s="4">
        <v>2.39</v>
      </c>
      <c r="AO54" s="4">
        <v>2.31</v>
      </c>
      <c r="AP54" s="4">
        <v>0.32</v>
      </c>
      <c r="BF54" s="4">
        <v>5.03</v>
      </c>
      <c r="CH54" s="4">
        <v>22</v>
      </c>
      <c r="CK54" s="4">
        <v>410</v>
      </c>
      <c r="CO54" s="4">
        <v>160</v>
      </c>
      <c r="CW54" s="4">
        <v>61.8</v>
      </c>
      <c r="CX54" s="4">
        <v>792</v>
      </c>
      <c r="CY54" s="4">
        <v>16.2</v>
      </c>
      <c r="CZ54" s="4">
        <v>99.8</v>
      </c>
      <c r="DA54" s="4">
        <v>6.23</v>
      </c>
      <c r="DN54" s="4">
        <v>1454</v>
      </c>
      <c r="DO54" s="4">
        <v>38.22</v>
      </c>
      <c r="DP54" s="4">
        <v>71.5</v>
      </c>
      <c r="DQ54" s="4">
        <v>8.09</v>
      </c>
      <c r="DR54" s="4">
        <v>29.46</v>
      </c>
      <c r="DS54" s="4">
        <v>5.28</v>
      </c>
      <c r="DT54" s="4">
        <v>1.94</v>
      </c>
      <c r="DU54" s="4">
        <v>4.53</v>
      </c>
      <c r="DV54" s="4">
        <v>0.63</v>
      </c>
      <c r="DW54" s="4">
        <v>2.92</v>
      </c>
      <c r="DX54" s="4">
        <v>0.56999999999999995</v>
      </c>
      <c r="DY54" s="4">
        <v>1.58</v>
      </c>
      <c r="EA54" s="4">
        <v>1.22</v>
      </c>
      <c r="EB54" s="4">
        <v>0.19</v>
      </c>
      <c r="EC54" s="4">
        <v>2.44</v>
      </c>
      <c r="ED54" s="4">
        <v>0.31</v>
      </c>
      <c r="EO54" s="4">
        <v>4.25</v>
      </c>
      <c r="EP54" s="4">
        <v>0.81</v>
      </c>
      <c r="FP54" s="1" t="s">
        <v>1620</v>
      </c>
    </row>
    <row r="55" spans="1:172" x14ac:dyDescent="0.35">
      <c r="A55" s="1" t="s">
        <v>1617</v>
      </c>
      <c r="E55" s="4">
        <v>37</v>
      </c>
      <c r="F55" s="4">
        <v>37.33</v>
      </c>
      <c r="G55" s="4">
        <v>121.33</v>
      </c>
      <c r="H55" s="4">
        <v>121.66</v>
      </c>
      <c r="L55" s="16" t="s">
        <v>1634</v>
      </c>
      <c r="M55" s="1" t="s">
        <v>1619</v>
      </c>
      <c r="N55" s="1">
        <v>120</v>
      </c>
      <c r="O55" s="1">
        <v>130</v>
      </c>
      <c r="Q55" s="49">
        <v>125</v>
      </c>
      <c r="AB55" s="4">
        <v>49.94</v>
      </c>
      <c r="AC55" s="4">
        <v>0.99</v>
      </c>
      <c r="AE55" s="50">
        <v>13.98</v>
      </c>
      <c r="AG55" s="4">
        <v>2.33</v>
      </c>
      <c r="AH55" s="4">
        <v>5.15</v>
      </c>
      <c r="AI55" s="4">
        <f t="shared" si="0"/>
        <v>7.2465340000000005</v>
      </c>
      <c r="AJ55" s="4">
        <v>8.44</v>
      </c>
      <c r="AK55" s="4">
        <v>9.14</v>
      </c>
      <c r="AL55" s="4">
        <v>0.13</v>
      </c>
      <c r="AN55" s="4">
        <v>2.0699999999999998</v>
      </c>
      <c r="AO55" s="4">
        <v>2.13</v>
      </c>
      <c r="AP55" s="4">
        <v>0.28999999999999998</v>
      </c>
      <c r="BF55" s="4">
        <v>5.47</v>
      </c>
      <c r="CH55" s="4">
        <v>25</v>
      </c>
      <c r="CK55" s="4">
        <v>546</v>
      </c>
      <c r="CO55" s="4">
        <v>216</v>
      </c>
      <c r="CW55" s="4">
        <v>69.7</v>
      </c>
      <c r="CX55" s="4">
        <v>706</v>
      </c>
      <c r="CY55" s="4">
        <v>18.100000000000001</v>
      </c>
      <c r="CZ55" s="4">
        <v>117</v>
      </c>
      <c r="DA55" s="4">
        <v>4.5599999999999996</v>
      </c>
      <c r="DN55" s="4">
        <v>1452</v>
      </c>
      <c r="DO55" s="4">
        <v>39.18</v>
      </c>
      <c r="DP55" s="4">
        <v>73.66</v>
      </c>
      <c r="DQ55" s="4">
        <v>8.7100000000000009</v>
      </c>
      <c r="DR55" s="4">
        <v>32.4</v>
      </c>
      <c r="DS55" s="4">
        <v>5.47</v>
      </c>
      <c r="DT55" s="4">
        <v>1.86</v>
      </c>
      <c r="DU55" s="4">
        <v>4.7699999999999996</v>
      </c>
      <c r="DV55" s="4">
        <v>0.64</v>
      </c>
      <c r="DW55" s="4">
        <v>3</v>
      </c>
      <c r="DX55" s="4">
        <v>0.61</v>
      </c>
      <c r="DY55" s="4">
        <v>1.68</v>
      </c>
      <c r="EA55" s="4">
        <v>1.37</v>
      </c>
      <c r="EB55" s="4">
        <v>0.21</v>
      </c>
      <c r="EC55" s="4">
        <v>2.58</v>
      </c>
      <c r="ED55" s="4">
        <v>0.22</v>
      </c>
      <c r="EO55" s="4">
        <v>5.81</v>
      </c>
      <c r="EP55" s="4">
        <v>0.9</v>
      </c>
      <c r="FP55" s="1" t="s">
        <v>1620</v>
      </c>
    </row>
    <row r="56" spans="1:172" x14ac:dyDescent="0.35">
      <c r="A56" s="1" t="s">
        <v>1635</v>
      </c>
      <c r="E56" s="4">
        <v>36.667499999999997</v>
      </c>
      <c r="F56" s="4">
        <v>36.667499999999997</v>
      </c>
      <c r="G56" s="4">
        <v>118.06277777777777</v>
      </c>
      <c r="H56" s="4">
        <v>118.06277777777777</v>
      </c>
      <c r="L56" s="16" t="s">
        <v>1636</v>
      </c>
      <c r="M56" s="1" t="s">
        <v>1637</v>
      </c>
      <c r="Q56" s="49">
        <v>144</v>
      </c>
      <c r="AB56" s="4">
        <v>48.54</v>
      </c>
      <c r="AC56" s="4">
        <v>0.75</v>
      </c>
      <c r="AE56" s="50">
        <v>9.81</v>
      </c>
      <c r="AI56" s="4">
        <v>11.049543999999999</v>
      </c>
      <c r="AJ56" s="4">
        <v>11.8</v>
      </c>
      <c r="AK56" s="4">
        <v>14.46</v>
      </c>
      <c r="AL56" s="4">
        <v>0.21</v>
      </c>
      <c r="AN56" s="4">
        <v>0.7</v>
      </c>
      <c r="AO56" s="4">
        <v>1.05</v>
      </c>
      <c r="AP56" s="4">
        <v>0.03</v>
      </c>
      <c r="BF56" s="4">
        <v>0.35</v>
      </c>
      <c r="CH56" s="4">
        <v>48.4</v>
      </c>
      <c r="CK56" s="4">
        <v>1118</v>
      </c>
      <c r="CO56" s="4">
        <v>257</v>
      </c>
      <c r="CW56" s="4">
        <v>19.899999999999999</v>
      </c>
      <c r="CX56" s="4">
        <v>300</v>
      </c>
      <c r="CY56" s="4">
        <v>16.5</v>
      </c>
      <c r="CZ56" s="4">
        <v>29.5</v>
      </c>
      <c r="DA56" s="4">
        <v>1.1599999999999999</v>
      </c>
      <c r="DN56" s="4">
        <v>175</v>
      </c>
      <c r="DO56" s="4">
        <v>5.39</v>
      </c>
      <c r="DP56" s="4">
        <v>14.6</v>
      </c>
      <c r="DQ56" s="4">
        <v>2.4500000000000002</v>
      </c>
      <c r="DR56" s="4">
        <v>12.8</v>
      </c>
      <c r="DS56" s="4">
        <v>3.41</v>
      </c>
      <c r="DT56" s="4">
        <v>1</v>
      </c>
      <c r="DU56" s="4">
        <v>3.56</v>
      </c>
      <c r="DV56" s="4">
        <v>0.54</v>
      </c>
      <c r="DW56" s="4">
        <v>3.26</v>
      </c>
      <c r="DX56" s="4">
        <v>0.59</v>
      </c>
      <c r="DY56" s="4">
        <v>1.66</v>
      </c>
      <c r="DZ56" s="4">
        <v>0.21</v>
      </c>
      <c r="EA56" s="4">
        <v>1.39</v>
      </c>
      <c r="EB56" s="4">
        <v>0.2</v>
      </c>
      <c r="EC56" s="4">
        <v>1.1000000000000001</v>
      </c>
      <c r="ED56" s="4">
        <v>0.1</v>
      </c>
      <c r="EM56" s="4">
        <v>2.33</v>
      </c>
      <c r="EO56" s="4">
        <v>0.28000000000000003</v>
      </c>
      <c r="EP56" s="4">
        <v>0.14000000000000001</v>
      </c>
      <c r="FP56" s="1" t="s">
        <v>1638</v>
      </c>
    </row>
    <row r="57" spans="1:172" x14ac:dyDescent="0.35">
      <c r="A57" s="1" t="s">
        <v>1635</v>
      </c>
      <c r="E57" s="4">
        <v>36.662777777777777</v>
      </c>
      <c r="F57" s="4">
        <v>36.662777777777777</v>
      </c>
      <c r="G57" s="4">
        <v>118.06861111111111</v>
      </c>
      <c r="H57" s="4">
        <v>118.06861111111111</v>
      </c>
      <c r="L57" s="16" t="s">
        <v>1639</v>
      </c>
      <c r="M57" s="1" t="s">
        <v>1640</v>
      </c>
      <c r="Q57" s="49">
        <v>144</v>
      </c>
      <c r="AB57" s="4">
        <v>48.36</v>
      </c>
      <c r="AC57" s="4">
        <v>0.55000000000000004</v>
      </c>
      <c r="AE57" s="50">
        <v>8.16</v>
      </c>
      <c r="AI57" s="4">
        <v>11.364474000000001</v>
      </c>
      <c r="AJ57" s="4">
        <v>10.28</v>
      </c>
      <c r="AK57" s="4">
        <v>17.97</v>
      </c>
      <c r="AL57" s="4">
        <v>0.21</v>
      </c>
      <c r="AN57" s="4">
        <v>0.5</v>
      </c>
      <c r="AO57" s="4">
        <v>1.1499999999999999</v>
      </c>
      <c r="AP57" s="4">
        <v>0.04</v>
      </c>
      <c r="BF57" s="4">
        <v>0.2</v>
      </c>
      <c r="CH57" s="4">
        <v>39.5</v>
      </c>
      <c r="CK57" s="4">
        <v>1702</v>
      </c>
      <c r="CO57" s="4">
        <v>390</v>
      </c>
      <c r="CW57" s="4">
        <v>13.7</v>
      </c>
      <c r="CX57" s="4">
        <v>264</v>
      </c>
      <c r="CY57" s="4">
        <v>13.9</v>
      </c>
      <c r="CZ57" s="4">
        <v>38.700000000000003</v>
      </c>
      <c r="DA57" s="4">
        <v>1.45</v>
      </c>
      <c r="DN57" s="4">
        <v>241</v>
      </c>
      <c r="DO57" s="4">
        <v>6.57</v>
      </c>
      <c r="DP57" s="4">
        <v>16.399999999999999</v>
      </c>
      <c r="DQ57" s="4">
        <v>2.48</v>
      </c>
      <c r="DR57" s="4">
        <v>12.2</v>
      </c>
      <c r="DS57" s="4">
        <v>3.14</v>
      </c>
      <c r="DT57" s="4">
        <v>0.87</v>
      </c>
      <c r="DU57" s="4">
        <v>3.19</v>
      </c>
      <c r="DV57" s="4">
        <v>0.47</v>
      </c>
      <c r="DW57" s="4">
        <v>2.83</v>
      </c>
      <c r="DX57" s="4">
        <v>0.5</v>
      </c>
      <c r="DY57" s="4">
        <v>1.41</v>
      </c>
      <c r="DZ57" s="4">
        <v>0.18</v>
      </c>
      <c r="EA57" s="4">
        <v>1.23</v>
      </c>
      <c r="EB57" s="4">
        <v>0.19</v>
      </c>
      <c r="EC57" s="4">
        <v>1.28</v>
      </c>
      <c r="ED57" s="4">
        <v>0.11</v>
      </c>
      <c r="EM57" s="4">
        <v>6.44</v>
      </c>
      <c r="EO57" s="4">
        <v>0.83</v>
      </c>
      <c r="EP57" s="4">
        <v>0.33</v>
      </c>
      <c r="FP57" s="1" t="s">
        <v>1638</v>
      </c>
    </row>
    <row r="58" spans="1:172" x14ac:dyDescent="0.35">
      <c r="A58" s="1" t="s">
        <v>1635</v>
      </c>
      <c r="E58" s="4">
        <v>36.659166666666664</v>
      </c>
      <c r="F58" s="4">
        <v>36.659166666666664</v>
      </c>
      <c r="G58" s="4">
        <v>118.07583333333334</v>
      </c>
      <c r="H58" s="4">
        <v>118.07583333333334</v>
      </c>
      <c r="L58" s="16" t="s">
        <v>1641</v>
      </c>
      <c r="M58" s="1" t="s">
        <v>1640</v>
      </c>
      <c r="Q58" s="49">
        <v>144</v>
      </c>
      <c r="AB58" s="4">
        <v>49.68</v>
      </c>
      <c r="AC58" s="4">
        <v>0.53</v>
      </c>
      <c r="AE58" s="50">
        <v>12.36</v>
      </c>
      <c r="AI58" s="4">
        <v>9.5108860000000011</v>
      </c>
      <c r="AJ58" s="4">
        <v>9.68</v>
      </c>
      <c r="AK58" s="4">
        <v>13.39</v>
      </c>
      <c r="AL58" s="4">
        <v>0.19</v>
      </c>
      <c r="AN58" s="4">
        <v>0.46</v>
      </c>
      <c r="AO58" s="4">
        <v>1.95</v>
      </c>
      <c r="AP58" s="4">
        <v>0.06</v>
      </c>
      <c r="BF58" s="4">
        <v>1.1000000000000001</v>
      </c>
      <c r="CH58" s="4">
        <v>31.4</v>
      </c>
      <c r="CK58" s="4">
        <v>1208</v>
      </c>
      <c r="CO58" s="4">
        <v>275</v>
      </c>
      <c r="CW58" s="4">
        <v>9.1999999999999993</v>
      </c>
      <c r="CX58" s="4">
        <v>514</v>
      </c>
      <c r="CY58" s="4">
        <v>11.5</v>
      </c>
      <c r="CZ58" s="4">
        <v>25.5</v>
      </c>
      <c r="DA58" s="4">
        <v>1.67</v>
      </c>
      <c r="DN58" s="4">
        <v>341</v>
      </c>
      <c r="DO58" s="4">
        <v>7.03</v>
      </c>
      <c r="DP58" s="4">
        <v>15.2</v>
      </c>
      <c r="DQ58" s="4">
        <v>2.1800000000000002</v>
      </c>
      <c r="DR58" s="4">
        <v>10.3</v>
      </c>
      <c r="DS58" s="4">
        <v>2.4900000000000002</v>
      </c>
      <c r="DT58" s="4">
        <v>0.95</v>
      </c>
      <c r="DU58" s="4">
        <v>2.59</v>
      </c>
      <c r="DV58" s="4">
        <v>0.38</v>
      </c>
      <c r="DW58" s="4">
        <v>2.3199999999999998</v>
      </c>
      <c r="DX58" s="4">
        <v>0.43</v>
      </c>
      <c r="DY58" s="4">
        <v>1.22</v>
      </c>
      <c r="DZ58" s="4">
        <v>0.17</v>
      </c>
      <c r="EA58" s="4">
        <v>1.0900000000000001</v>
      </c>
      <c r="EB58" s="4">
        <v>0.17</v>
      </c>
      <c r="EC58" s="4">
        <v>0.89</v>
      </c>
      <c r="ED58" s="4">
        <v>7.0000000000000007E-2</v>
      </c>
      <c r="EM58" s="4">
        <v>6.04</v>
      </c>
      <c r="EO58" s="4">
        <v>0.44</v>
      </c>
      <c r="EP58" s="4">
        <v>0.16</v>
      </c>
      <c r="FP58" s="1" t="s">
        <v>1638</v>
      </c>
    </row>
    <row r="59" spans="1:172" x14ac:dyDescent="0.35">
      <c r="A59" s="1" t="s">
        <v>1635</v>
      </c>
      <c r="E59" s="4">
        <v>36.655277777777776</v>
      </c>
      <c r="F59" s="4">
        <v>36.655277777777776</v>
      </c>
      <c r="G59" s="4">
        <v>118.08277777777778</v>
      </c>
      <c r="H59" s="4">
        <v>118.08277777777778</v>
      </c>
      <c r="L59" s="16" t="s">
        <v>1642</v>
      </c>
      <c r="M59" s="1" t="s">
        <v>1640</v>
      </c>
      <c r="Q59" s="49">
        <v>144</v>
      </c>
      <c r="AB59" s="4">
        <v>51.78</v>
      </c>
      <c r="AC59" s="4">
        <v>0.76</v>
      </c>
      <c r="AE59" s="50">
        <v>14.43</v>
      </c>
      <c r="AI59" s="4">
        <v>8.980004000000001</v>
      </c>
      <c r="AJ59" s="4">
        <v>8.98</v>
      </c>
      <c r="AK59" s="4">
        <v>9.66</v>
      </c>
      <c r="AL59" s="4">
        <v>0.19</v>
      </c>
      <c r="AN59" s="4">
        <v>0.62</v>
      </c>
      <c r="AO59" s="4">
        <v>2.88</v>
      </c>
      <c r="AP59" s="4">
        <v>0.21</v>
      </c>
      <c r="BF59" s="4">
        <v>0.64</v>
      </c>
      <c r="CH59" s="4">
        <v>28.5</v>
      </c>
      <c r="CK59" s="4">
        <v>841</v>
      </c>
      <c r="CO59" s="4">
        <v>189</v>
      </c>
      <c r="CW59" s="4">
        <v>14.1</v>
      </c>
      <c r="CX59" s="4">
        <v>531</v>
      </c>
      <c r="CY59" s="4">
        <v>14.2</v>
      </c>
      <c r="CZ59" s="4">
        <v>29.2</v>
      </c>
      <c r="DA59" s="4">
        <v>2.5299999999999998</v>
      </c>
      <c r="DN59" s="4">
        <v>549</v>
      </c>
      <c r="DO59" s="4">
        <v>13.1</v>
      </c>
      <c r="DP59" s="4">
        <v>27.1</v>
      </c>
      <c r="DQ59" s="4">
        <v>3.6</v>
      </c>
      <c r="DR59" s="4">
        <v>16.5</v>
      </c>
      <c r="DS59" s="4">
        <v>3.57</v>
      </c>
      <c r="DT59" s="4">
        <v>1.22</v>
      </c>
      <c r="DU59" s="4">
        <v>3.32</v>
      </c>
      <c r="DV59" s="4">
        <v>0.47</v>
      </c>
      <c r="DW59" s="4">
        <v>2.83</v>
      </c>
      <c r="DX59" s="4">
        <v>0.53</v>
      </c>
      <c r="DY59" s="4">
        <v>1.45</v>
      </c>
      <c r="DZ59" s="4">
        <v>0.2</v>
      </c>
      <c r="EA59" s="4">
        <v>1.34</v>
      </c>
      <c r="EB59" s="4">
        <v>0.19</v>
      </c>
      <c r="EC59" s="4">
        <v>0.98</v>
      </c>
      <c r="ED59" s="4">
        <v>0.16</v>
      </c>
      <c r="EM59" s="4">
        <v>6.71</v>
      </c>
      <c r="EO59" s="4">
        <v>0.34</v>
      </c>
      <c r="EP59" s="4">
        <v>0.14000000000000001</v>
      </c>
      <c r="FP59" s="1" t="s">
        <v>1638</v>
      </c>
    </row>
    <row r="60" spans="1:172" x14ac:dyDescent="0.35">
      <c r="A60" s="1" t="s">
        <v>1635</v>
      </c>
      <c r="E60" s="4">
        <v>36.651666666666664</v>
      </c>
      <c r="F60" s="4">
        <v>36.651666666666664</v>
      </c>
      <c r="G60" s="4">
        <v>118.08944444444444</v>
      </c>
      <c r="H60" s="4">
        <v>118.08944444444444</v>
      </c>
      <c r="L60" s="16" t="s">
        <v>1643</v>
      </c>
      <c r="M60" s="1" t="s">
        <v>1640</v>
      </c>
      <c r="Q60" s="49">
        <v>144</v>
      </c>
      <c r="AB60" s="4">
        <v>48.63</v>
      </c>
      <c r="AC60" s="4">
        <v>0.65</v>
      </c>
      <c r="AE60" s="50">
        <v>12.09</v>
      </c>
      <c r="AI60" s="4">
        <v>11.706398</v>
      </c>
      <c r="AJ60" s="4">
        <v>9.9</v>
      </c>
      <c r="AK60" s="4">
        <v>13.92</v>
      </c>
      <c r="AL60" s="4">
        <v>0.23</v>
      </c>
      <c r="AN60" s="4">
        <v>0.76</v>
      </c>
      <c r="AO60" s="4">
        <v>1.45</v>
      </c>
      <c r="AP60" s="4">
        <v>0.11</v>
      </c>
      <c r="BF60" s="4">
        <v>0.05</v>
      </c>
      <c r="CH60" s="4">
        <v>32</v>
      </c>
      <c r="CK60" s="4">
        <v>1295</v>
      </c>
      <c r="CO60" s="4">
        <v>283</v>
      </c>
      <c r="CW60" s="4">
        <v>19.600000000000001</v>
      </c>
      <c r="CX60" s="4">
        <v>423</v>
      </c>
      <c r="CY60" s="4">
        <v>13.3</v>
      </c>
      <c r="CZ60" s="4">
        <v>27.5</v>
      </c>
      <c r="DA60" s="4">
        <v>1.4</v>
      </c>
      <c r="DN60" s="4">
        <v>238</v>
      </c>
      <c r="DO60" s="4">
        <v>7.21</v>
      </c>
      <c r="DP60" s="4">
        <v>17.7</v>
      </c>
      <c r="DQ60" s="4">
        <v>2.6</v>
      </c>
      <c r="DR60" s="4">
        <v>12.8</v>
      </c>
      <c r="DS60" s="4">
        <v>2.97</v>
      </c>
      <c r="DT60" s="4">
        <v>1.07</v>
      </c>
      <c r="DU60" s="4">
        <v>2.94</v>
      </c>
      <c r="DV60" s="4">
        <v>0.45</v>
      </c>
      <c r="DW60" s="4">
        <v>2.68</v>
      </c>
      <c r="DX60" s="4">
        <v>0.49</v>
      </c>
      <c r="DY60" s="4">
        <v>1.4</v>
      </c>
      <c r="DZ60" s="4">
        <v>0.19</v>
      </c>
      <c r="EA60" s="4">
        <v>1.22</v>
      </c>
      <c r="EB60" s="4">
        <v>0.18</v>
      </c>
      <c r="EC60" s="4">
        <v>0.96</v>
      </c>
      <c r="ED60" s="4">
        <v>0.09</v>
      </c>
      <c r="EM60" s="4">
        <v>3.61</v>
      </c>
      <c r="EO60" s="4">
        <v>0.3</v>
      </c>
      <c r="EP60" s="4">
        <v>0.14000000000000001</v>
      </c>
      <c r="FP60" s="1" t="s">
        <v>1638</v>
      </c>
    </row>
    <row r="61" spans="1:172" x14ac:dyDescent="0.35">
      <c r="A61" s="1" t="s">
        <v>1635</v>
      </c>
      <c r="E61" s="4">
        <v>36.647777777777776</v>
      </c>
      <c r="F61" s="4">
        <v>36.647777777777776</v>
      </c>
      <c r="G61" s="4">
        <v>118.09666666666666</v>
      </c>
      <c r="H61" s="4">
        <v>118.09666666666666</v>
      </c>
      <c r="L61" s="16" t="s">
        <v>1644</v>
      </c>
      <c r="M61" s="1" t="s">
        <v>1640</v>
      </c>
      <c r="Q61" s="49">
        <v>144</v>
      </c>
      <c r="AB61" s="4">
        <v>51.16</v>
      </c>
      <c r="AC61" s="4">
        <v>0.56000000000000005</v>
      </c>
      <c r="AE61" s="50">
        <v>12.79</v>
      </c>
      <c r="AI61" s="4">
        <v>9.4658960000000008</v>
      </c>
      <c r="AJ61" s="4">
        <v>9.3000000000000007</v>
      </c>
      <c r="AK61" s="4">
        <v>12.92</v>
      </c>
      <c r="AL61" s="4">
        <v>0.2</v>
      </c>
      <c r="AN61" s="4">
        <v>0.48</v>
      </c>
      <c r="AO61" s="4">
        <v>1.98</v>
      </c>
      <c r="AP61" s="4">
        <v>0.06</v>
      </c>
      <c r="BF61" s="4">
        <v>0.03</v>
      </c>
      <c r="CH61" s="4">
        <v>30.4</v>
      </c>
      <c r="CK61" s="4">
        <v>1184</v>
      </c>
      <c r="CO61" s="4">
        <v>256</v>
      </c>
      <c r="CW61" s="4">
        <v>9.6999999999999993</v>
      </c>
      <c r="CX61" s="4">
        <v>526</v>
      </c>
      <c r="CY61" s="4">
        <v>10.7</v>
      </c>
      <c r="CZ61" s="4">
        <v>20.9</v>
      </c>
      <c r="DA61" s="4">
        <v>0.6</v>
      </c>
      <c r="DN61" s="4">
        <v>319</v>
      </c>
      <c r="DO61" s="4">
        <v>6.43</v>
      </c>
      <c r="DP61" s="4">
        <v>13.6</v>
      </c>
      <c r="DQ61" s="4">
        <v>1.94</v>
      </c>
      <c r="DR61" s="4">
        <v>9.59</v>
      </c>
      <c r="DS61" s="4">
        <v>2.4500000000000002</v>
      </c>
      <c r="DT61" s="4">
        <v>0.9</v>
      </c>
      <c r="DU61" s="4">
        <v>2.31</v>
      </c>
      <c r="DV61" s="4">
        <v>0.34</v>
      </c>
      <c r="DW61" s="4">
        <v>2.13</v>
      </c>
      <c r="DX61" s="4">
        <v>0.4</v>
      </c>
      <c r="DY61" s="4">
        <v>1.1299999999999999</v>
      </c>
      <c r="DZ61" s="4">
        <v>0.15</v>
      </c>
      <c r="EA61" s="4">
        <v>1.03</v>
      </c>
      <c r="EB61" s="4">
        <v>0.15</v>
      </c>
      <c r="EC61" s="4">
        <v>0.74</v>
      </c>
      <c r="ED61" s="4">
        <v>0.06</v>
      </c>
      <c r="EM61" s="4">
        <v>5.91</v>
      </c>
      <c r="EO61" s="4">
        <v>0.31</v>
      </c>
      <c r="EP61" s="4">
        <v>0.2</v>
      </c>
      <c r="FP61" s="1" t="s">
        <v>1638</v>
      </c>
    </row>
    <row r="62" spans="1:172" x14ac:dyDescent="0.35">
      <c r="A62" s="1" t="s">
        <v>1635</v>
      </c>
      <c r="E62" s="4">
        <v>36.643333333333331</v>
      </c>
      <c r="F62" s="4">
        <v>36.643333333333331</v>
      </c>
      <c r="G62" s="4">
        <v>118.10222222222221</v>
      </c>
      <c r="H62" s="4">
        <v>118.10222222222221</v>
      </c>
      <c r="L62" s="16" t="s">
        <v>1645</v>
      </c>
      <c r="M62" s="1" t="s">
        <v>1640</v>
      </c>
      <c r="Q62" s="49">
        <v>144</v>
      </c>
      <c r="AB62" s="4">
        <v>48.25</v>
      </c>
      <c r="AC62" s="4">
        <v>0.59</v>
      </c>
      <c r="AE62" s="50">
        <v>11.69</v>
      </c>
      <c r="AI62" s="4">
        <v>10.833591999999999</v>
      </c>
      <c r="AJ62" s="4">
        <v>11.4</v>
      </c>
      <c r="AK62" s="4">
        <v>13.95</v>
      </c>
      <c r="AL62" s="4">
        <v>0.23</v>
      </c>
      <c r="AN62" s="4">
        <v>0.53</v>
      </c>
      <c r="AO62" s="4">
        <v>0.78</v>
      </c>
      <c r="AP62" s="4">
        <v>0.02</v>
      </c>
      <c r="BF62" s="4">
        <v>0.59</v>
      </c>
      <c r="CH62" s="4">
        <v>40.5</v>
      </c>
      <c r="CK62" s="4">
        <v>1040</v>
      </c>
      <c r="CO62" s="4">
        <v>220</v>
      </c>
      <c r="CW62" s="4">
        <v>20.3</v>
      </c>
      <c r="CX62" s="4">
        <v>454</v>
      </c>
      <c r="CY62" s="4">
        <v>13</v>
      </c>
      <c r="CZ62" s="4">
        <v>17.600000000000001</v>
      </c>
      <c r="DA62" s="4">
        <v>0.5</v>
      </c>
      <c r="DN62" s="4">
        <v>113</v>
      </c>
      <c r="DO62" s="4">
        <v>3.18</v>
      </c>
      <c r="DP62" s="4">
        <v>9.4</v>
      </c>
      <c r="DQ62" s="4">
        <v>1.62</v>
      </c>
      <c r="DR62" s="4">
        <v>9.51</v>
      </c>
      <c r="DS62" s="4">
        <v>2.78</v>
      </c>
      <c r="DT62" s="4">
        <v>0.82</v>
      </c>
      <c r="DU62" s="4">
        <v>2.81</v>
      </c>
      <c r="DV62" s="4">
        <v>0.41</v>
      </c>
      <c r="DW62" s="4">
        <v>2.65</v>
      </c>
      <c r="DX62" s="4">
        <v>0.49</v>
      </c>
      <c r="DY62" s="4">
        <v>1.41</v>
      </c>
      <c r="DZ62" s="4">
        <v>0.19</v>
      </c>
      <c r="EA62" s="4">
        <v>1.1399999999999999</v>
      </c>
      <c r="EB62" s="4">
        <v>0.17</v>
      </c>
      <c r="EC62" s="4">
        <v>0.7</v>
      </c>
      <c r="ED62" s="4">
        <v>0.05</v>
      </c>
      <c r="EM62" s="4">
        <v>2.5099999999999998</v>
      </c>
      <c r="EO62" s="4">
        <v>0.09</v>
      </c>
      <c r="EP62" s="4">
        <v>0.12</v>
      </c>
      <c r="FP62" s="1" t="s">
        <v>1638</v>
      </c>
    </row>
    <row r="63" spans="1:172" x14ac:dyDescent="0.35">
      <c r="A63" s="1" t="s">
        <v>1635</v>
      </c>
      <c r="E63" s="4">
        <v>36.639722222222218</v>
      </c>
      <c r="F63" s="4">
        <v>36.639722222222218</v>
      </c>
      <c r="G63" s="4">
        <v>118.10416666666666</v>
      </c>
      <c r="H63" s="4">
        <v>118.10416666666666</v>
      </c>
      <c r="L63" s="16" t="s">
        <v>1646</v>
      </c>
      <c r="M63" s="1" t="s">
        <v>1640</v>
      </c>
      <c r="Q63" s="49">
        <v>144</v>
      </c>
      <c r="AB63" s="4">
        <v>47.95</v>
      </c>
      <c r="AC63" s="4">
        <v>0.92</v>
      </c>
      <c r="AE63" s="50">
        <v>12.44</v>
      </c>
      <c r="AI63" s="4">
        <v>11.2475</v>
      </c>
      <c r="AJ63" s="4">
        <v>10.83</v>
      </c>
      <c r="AK63" s="4">
        <v>12.42</v>
      </c>
      <c r="AL63" s="4">
        <v>0.23</v>
      </c>
      <c r="AN63" s="4">
        <v>0.49</v>
      </c>
      <c r="AO63" s="4">
        <v>1.4</v>
      </c>
      <c r="AP63" s="4">
        <v>0.16</v>
      </c>
      <c r="BF63" s="4">
        <v>0.63</v>
      </c>
      <c r="CH63" s="4">
        <v>37.700000000000003</v>
      </c>
      <c r="CK63" s="4">
        <v>809</v>
      </c>
      <c r="CO63" s="4">
        <v>171</v>
      </c>
      <c r="CW63" s="4">
        <v>11.8</v>
      </c>
      <c r="CX63" s="4">
        <v>467</v>
      </c>
      <c r="CY63" s="4">
        <v>15.1</v>
      </c>
      <c r="CZ63" s="4">
        <v>18.2</v>
      </c>
      <c r="DA63" s="4">
        <v>1.6</v>
      </c>
      <c r="DN63" s="4">
        <v>210</v>
      </c>
      <c r="DO63" s="4">
        <v>6.98</v>
      </c>
      <c r="DP63" s="4">
        <v>17.2</v>
      </c>
      <c r="DQ63" s="4">
        <v>2.7</v>
      </c>
      <c r="DR63" s="4">
        <v>13.8</v>
      </c>
      <c r="DS63" s="4">
        <v>3.48</v>
      </c>
      <c r="DT63" s="4">
        <v>1.22</v>
      </c>
      <c r="DU63" s="4">
        <v>3.51</v>
      </c>
      <c r="DV63" s="4">
        <v>0.51</v>
      </c>
      <c r="DW63" s="4">
        <v>2.97</v>
      </c>
      <c r="DX63" s="4">
        <v>0.56999999999999995</v>
      </c>
      <c r="DY63" s="4">
        <v>1.58</v>
      </c>
      <c r="DZ63" s="4">
        <v>0.2</v>
      </c>
      <c r="EA63" s="4">
        <v>1.29</v>
      </c>
      <c r="EB63" s="4">
        <v>0.19</v>
      </c>
      <c r="EC63" s="4">
        <v>0.71</v>
      </c>
      <c r="ED63" s="4">
        <v>0.1</v>
      </c>
      <c r="EM63" s="4">
        <v>2.5</v>
      </c>
      <c r="EO63" s="4">
        <v>7.0000000000000007E-2</v>
      </c>
      <c r="EP63" s="4">
        <v>0.05</v>
      </c>
      <c r="FP63" s="1" t="s">
        <v>1638</v>
      </c>
    </row>
    <row r="64" spans="1:172" x14ac:dyDescent="0.35">
      <c r="A64" s="1" t="s">
        <v>1635</v>
      </c>
      <c r="E64" s="4">
        <v>35.69083333333333</v>
      </c>
      <c r="F64" s="4">
        <v>35.69083333333333</v>
      </c>
      <c r="G64" s="4">
        <v>118.03694444444444</v>
      </c>
      <c r="H64" s="4">
        <v>118.03694444444444</v>
      </c>
      <c r="L64" s="16" t="s">
        <v>1647</v>
      </c>
      <c r="M64" s="1" t="s">
        <v>1640</v>
      </c>
      <c r="Q64" s="49">
        <v>143</v>
      </c>
      <c r="AB64" s="4">
        <v>51.53</v>
      </c>
      <c r="AC64" s="4">
        <v>0.86</v>
      </c>
      <c r="AE64" s="50">
        <v>17.2</v>
      </c>
      <c r="AI64" s="4">
        <v>8.8540320000000001</v>
      </c>
      <c r="AJ64" s="4">
        <v>6.83</v>
      </c>
      <c r="AK64" s="4">
        <v>3.38</v>
      </c>
      <c r="AL64" s="4">
        <v>0.16</v>
      </c>
      <c r="AN64" s="4">
        <v>2.4900000000000002</v>
      </c>
      <c r="AO64" s="4">
        <v>3.63</v>
      </c>
      <c r="AP64" s="4">
        <v>0.79</v>
      </c>
      <c r="BF64" s="4">
        <v>2.12</v>
      </c>
      <c r="CH64" s="4">
        <v>19</v>
      </c>
      <c r="CK64" s="4">
        <v>32.200000000000003</v>
      </c>
      <c r="CO64" s="4">
        <v>14</v>
      </c>
      <c r="CW64" s="4">
        <v>113</v>
      </c>
      <c r="CX64" s="4">
        <v>1136</v>
      </c>
      <c r="CY64" s="4">
        <v>16</v>
      </c>
      <c r="CZ64" s="4">
        <v>118</v>
      </c>
      <c r="DA64" s="4">
        <v>5.83</v>
      </c>
      <c r="DN64" s="4">
        <v>1161</v>
      </c>
      <c r="DO64" s="4">
        <v>26.5</v>
      </c>
      <c r="DP64" s="4">
        <v>52.8</v>
      </c>
      <c r="DQ64" s="4">
        <v>6.43</v>
      </c>
      <c r="DR64" s="4">
        <v>26.1</v>
      </c>
      <c r="DS64" s="4">
        <v>4.32</v>
      </c>
      <c r="DT64" s="4">
        <v>1.64</v>
      </c>
      <c r="DU64" s="4">
        <v>4.04</v>
      </c>
      <c r="DV64" s="4">
        <v>0.56999999999999995</v>
      </c>
      <c r="DW64" s="4">
        <v>2.88</v>
      </c>
      <c r="DX64" s="4">
        <v>0.51</v>
      </c>
      <c r="DY64" s="4">
        <v>1.57</v>
      </c>
      <c r="DZ64" s="4">
        <v>0.2</v>
      </c>
      <c r="EA64" s="4">
        <v>1.39</v>
      </c>
      <c r="EB64" s="4">
        <v>0.21</v>
      </c>
      <c r="EC64" s="4">
        <v>2.96</v>
      </c>
      <c r="ED64" s="4">
        <v>0.38</v>
      </c>
      <c r="EM64" s="4">
        <v>19</v>
      </c>
      <c r="EO64" s="4">
        <v>5.61</v>
      </c>
      <c r="EP64" s="4">
        <v>1.75</v>
      </c>
      <c r="FP64" s="1" t="s">
        <v>1638</v>
      </c>
    </row>
    <row r="65" spans="1:172" x14ac:dyDescent="0.35">
      <c r="A65" s="1" t="s">
        <v>1635</v>
      </c>
      <c r="E65" s="4">
        <v>35.686388888888885</v>
      </c>
      <c r="F65" s="4">
        <v>35.686388888888885</v>
      </c>
      <c r="G65" s="4">
        <v>118.04305555555555</v>
      </c>
      <c r="H65" s="4">
        <v>118.04305555555555</v>
      </c>
      <c r="L65" s="16" t="s">
        <v>1648</v>
      </c>
      <c r="M65" s="1" t="s">
        <v>1640</v>
      </c>
      <c r="Q65" s="49">
        <v>143</v>
      </c>
      <c r="AB65" s="4">
        <v>50.97</v>
      </c>
      <c r="AC65" s="4">
        <v>0.95</v>
      </c>
      <c r="AE65" s="50">
        <v>16.920000000000002</v>
      </c>
      <c r="AI65" s="4">
        <v>9.0069979999999994</v>
      </c>
      <c r="AJ65" s="4">
        <v>7.12</v>
      </c>
      <c r="AK65" s="4">
        <v>3.96</v>
      </c>
      <c r="AL65" s="4">
        <v>0.18</v>
      </c>
      <c r="AN65" s="4">
        <v>2.36</v>
      </c>
      <c r="AO65" s="4">
        <v>3.5</v>
      </c>
      <c r="AP65" s="4">
        <v>1.07</v>
      </c>
      <c r="BF65" s="4">
        <v>2.0499999999999998</v>
      </c>
      <c r="CH65" s="4">
        <v>22</v>
      </c>
      <c r="CK65" s="4">
        <v>56</v>
      </c>
      <c r="CO65" s="4">
        <v>24</v>
      </c>
      <c r="CW65" s="4">
        <v>62.4</v>
      </c>
      <c r="CX65" s="4">
        <v>970</v>
      </c>
      <c r="CY65" s="4">
        <v>14.4</v>
      </c>
      <c r="CZ65" s="4">
        <v>104</v>
      </c>
      <c r="DA65" s="4">
        <v>5.44</v>
      </c>
      <c r="DN65" s="4">
        <v>866</v>
      </c>
      <c r="DO65" s="4">
        <v>22.7</v>
      </c>
      <c r="DP65" s="4">
        <v>44.8</v>
      </c>
      <c r="DQ65" s="4">
        <v>5.51</v>
      </c>
      <c r="DR65" s="4">
        <v>22.8</v>
      </c>
      <c r="DS65" s="4">
        <v>3.84</v>
      </c>
      <c r="DT65" s="4">
        <v>1.38</v>
      </c>
      <c r="DU65" s="4">
        <v>3.58</v>
      </c>
      <c r="DV65" s="4">
        <v>0.51</v>
      </c>
      <c r="DW65" s="4">
        <v>2.6</v>
      </c>
      <c r="DX65" s="4">
        <v>0.47</v>
      </c>
      <c r="DY65" s="4">
        <v>1.44</v>
      </c>
      <c r="DZ65" s="4">
        <v>0.18</v>
      </c>
      <c r="EA65" s="4">
        <v>1.25</v>
      </c>
      <c r="EB65" s="4">
        <v>0.18</v>
      </c>
      <c r="EC65" s="4">
        <v>2.61</v>
      </c>
      <c r="ED65" s="4">
        <v>0.35</v>
      </c>
      <c r="EM65" s="4">
        <v>15.5</v>
      </c>
      <c r="EO65" s="4">
        <v>4.97</v>
      </c>
      <c r="EP65" s="4">
        <v>1.5</v>
      </c>
      <c r="FP65" s="1" t="s">
        <v>1638</v>
      </c>
    </row>
    <row r="66" spans="1:172" x14ac:dyDescent="0.35">
      <c r="A66" s="1" t="s">
        <v>1635</v>
      </c>
      <c r="E66" s="4">
        <v>35.67861111111111</v>
      </c>
      <c r="F66" s="4">
        <v>35.67861111111111</v>
      </c>
      <c r="G66" s="4">
        <v>118.04916666666666</v>
      </c>
      <c r="H66" s="4">
        <v>118.04916666666666</v>
      </c>
      <c r="L66" s="16" t="s">
        <v>1649</v>
      </c>
      <c r="M66" s="1" t="s">
        <v>1640</v>
      </c>
      <c r="Q66" s="49">
        <v>143</v>
      </c>
      <c r="AB66" s="4">
        <v>51.29</v>
      </c>
      <c r="AC66" s="4">
        <v>0.87</v>
      </c>
      <c r="AE66" s="50">
        <v>16.86</v>
      </c>
      <c r="AI66" s="4">
        <v>8.7820479999999996</v>
      </c>
      <c r="AJ66" s="4">
        <v>7.1</v>
      </c>
      <c r="AK66" s="4">
        <v>3.59</v>
      </c>
      <c r="AL66" s="4">
        <v>0.17</v>
      </c>
      <c r="AN66" s="4">
        <v>2.2999999999999998</v>
      </c>
      <c r="AO66" s="4">
        <v>3.42</v>
      </c>
      <c r="AP66" s="4">
        <v>0.98</v>
      </c>
      <c r="BF66" s="4">
        <v>2.87</v>
      </c>
      <c r="CH66" s="4">
        <v>22.5</v>
      </c>
      <c r="CK66" s="4">
        <v>56</v>
      </c>
      <c r="CO66" s="4">
        <v>24</v>
      </c>
      <c r="CW66" s="4">
        <v>57.7</v>
      </c>
      <c r="CX66" s="4">
        <v>936</v>
      </c>
      <c r="CY66" s="4">
        <v>14.8</v>
      </c>
      <c r="CZ66" s="4">
        <v>109</v>
      </c>
      <c r="DA66" s="4">
        <v>5.47</v>
      </c>
      <c r="DN66" s="4">
        <v>862</v>
      </c>
      <c r="DO66" s="4">
        <v>24</v>
      </c>
      <c r="DP66" s="4">
        <v>47.9</v>
      </c>
      <c r="DQ66" s="4">
        <v>5.86</v>
      </c>
      <c r="DR66" s="4">
        <v>23.9</v>
      </c>
      <c r="DS66" s="4">
        <v>3.91</v>
      </c>
      <c r="DT66" s="4">
        <v>1.44</v>
      </c>
      <c r="DU66" s="4">
        <v>3.86</v>
      </c>
      <c r="DV66" s="4">
        <v>0.53</v>
      </c>
      <c r="DW66" s="4">
        <v>2.63</v>
      </c>
      <c r="DX66" s="4">
        <v>0.5</v>
      </c>
      <c r="DY66" s="4">
        <v>1.47</v>
      </c>
      <c r="DZ66" s="4">
        <v>0.19</v>
      </c>
      <c r="EA66" s="4">
        <v>1.31</v>
      </c>
      <c r="EB66" s="4">
        <v>0.2</v>
      </c>
      <c r="EC66" s="4">
        <v>2.72</v>
      </c>
      <c r="ED66" s="4">
        <v>0.34</v>
      </c>
      <c r="EM66" s="4">
        <v>21.1</v>
      </c>
      <c r="EO66" s="4">
        <v>5.04</v>
      </c>
      <c r="EP66" s="4">
        <v>1.53</v>
      </c>
      <c r="FP66" s="1" t="s">
        <v>1638</v>
      </c>
    </row>
    <row r="67" spans="1:172" x14ac:dyDescent="0.35">
      <c r="A67" s="1" t="s">
        <v>1635</v>
      </c>
      <c r="E67" s="4">
        <v>35.672777777777775</v>
      </c>
      <c r="F67" s="4">
        <v>35.672777777777775</v>
      </c>
      <c r="G67" s="4">
        <v>118.05333333333333</v>
      </c>
      <c r="H67" s="4">
        <v>118.05333333333333</v>
      </c>
      <c r="L67" s="16" t="s">
        <v>1650</v>
      </c>
      <c r="M67" s="1" t="s">
        <v>1640</v>
      </c>
      <c r="Q67" s="49">
        <v>143</v>
      </c>
      <c r="AB67" s="4">
        <v>51.27</v>
      </c>
      <c r="AC67" s="4">
        <v>0.86</v>
      </c>
      <c r="AE67" s="50">
        <v>16.260000000000002</v>
      </c>
      <c r="AI67" s="4">
        <v>8.5930900000000019</v>
      </c>
      <c r="AJ67" s="4">
        <v>7.41</v>
      </c>
      <c r="AK67" s="4">
        <v>3.89</v>
      </c>
      <c r="AL67" s="4">
        <v>0.15</v>
      </c>
      <c r="AN67" s="4">
        <v>2.59</v>
      </c>
      <c r="AO67" s="4">
        <v>4</v>
      </c>
      <c r="AP67" s="4">
        <v>0.95</v>
      </c>
      <c r="BF67" s="4">
        <v>2.35</v>
      </c>
      <c r="CH67" s="4">
        <v>21.4</v>
      </c>
      <c r="CK67" s="4">
        <v>45.1</v>
      </c>
      <c r="CO67" s="4">
        <v>20</v>
      </c>
      <c r="CW67" s="4">
        <v>72.599999999999994</v>
      </c>
      <c r="CX67" s="4">
        <v>1068</v>
      </c>
      <c r="CY67" s="4">
        <v>14.5</v>
      </c>
      <c r="CZ67" s="4">
        <v>107</v>
      </c>
      <c r="DA67" s="4">
        <v>5.64</v>
      </c>
      <c r="DN67" s="4">
        <v>848</v>
      </c>
      <c r="DO67" s="4">
        <v>23.6</v>
      </c>
      <c r="DP67" s="4">
        <v>47</v>
      </c>
      <c r="DQ67" s="4">
        <v>5.8</v>
      </c>
      <c r="DR67" s="4">
        <v>23.6</v>
      </c>
      <c r="DS67" s="4">
        <v>3.86</v>
      </c>
      <c r="DT67" s="4">
        <v>1.41</v>
      </c>
      <c r="DU67" s="4">
        <v>3.86</v>
      </c>
      <c r="DV67" s="4">
        <v>0.52</v>
      </c>
      <c r="DW67" s="4">
        <v>2.63</v>
      </c>
      <c r="DX67" s="4">
        <v>0.49</v>
      </c>
      <c r="DY67" s="4">
        <v>1.46</v>
      </c>
      <c r="DZ67" s="4">
        <v>0.2</v>
      </c>
      <c r="EA67" s="4">
        <v>1.29</v>
      </c>
      <c r="EB67" s="4">
        <v>0.2</v>
      </c>
      <c r="EC67" s="4">
        <v>2.71</v>
      </c>
      <c r="ED67" s="4">
        <v>0.35</v>
      </c>
      <c r="EM67" s="4">
        <v>13.9</v>
      </c>
      <c r="EO67" s="4">
        <v>5.07</v>
      </c>
      <c r="EP67" s="4">
        <v>1.55</v>
      </c>
      <c r="FP67" s="1" t="s">
        <v>1638</v>
      </c>
    </row>
    <row r="68" spans="1:172" x14ac:dyDescent="0.35">
      <c r="A68" s="1" t="s">
        <v>1635</v>
      </c>
      <c r="E68" s="4">
        <v>35.668055555555554</v>
      </c>
      <c r="F68" s="4">
        <v>35.668055555555554</v>
      </c>
      <c r="G68" s="4">
        <v>118.05944444444444</v>
      </c>
      <c r="H68" s="4">
        <v>118.05944444444444</v>
      </c>
      <c r="L68" s="16" t="s">
        <v>1651</v>
      </c>
      <c r="M68" s="1" t="s">
        <v>1640</v>
      </c>
      <c r="Q68" s="49">
        <v>143</v>
      </c>
      <c r="AB68" s="4">
        <v>50.39</v>
      </c>
      <c r="AC68" s="4">
        <v>0.93</v>
      </c>
      <c r="AE68" s="50">
        <v>16.59</v>
      </c>
      <c r="AI68" s="4">
        <v>9.2319480000000009</v>
      </c>
      <c r="AJ68" s="4">
        <v>7.74</v>
      </c>
      <c r="AK68" s="4">
        <v>4.1399999999999997</v>
      </c>
      <c r="AL68" s="4">
        <v>0.14000000000000001</v>
      </c>
      <c r="AN68" s="4">
        <v>2.94</v>
      </c>
      <c r="AO68" s="4">
        <v>3.83</v>
      </c>
      <c r="AP68" s="4">
        <v>1.01</v>
      </c>
      <c r="BF68" s="4">
        <v>1.36</v>
      </c>
      <c r="CH68" s="4">
        <v>25.4</v>
      </c>
      <c r="CK68" s="4">
        <v>24.3</v>
      </c>
      <c r="CO68" s="4">
        <v>23.8</v>
      </c>
      <c r="CW68" s="4">
        <v>43.2</v>
      </c>
      <c r="CX68" s="4">
        <v>846</v>
      </c>
      <c r="CY68" s="4">
        <v>19.7</v>
      </c>
      <c r="CZ68" s="4">
        <v>109</v>
      </c>
      <c r="DA68" s="4">
        <v>5.48</v>
      </c>
      <c r="DN68" s="4">
        <v>991</v>
      </c>
      <c r="DO68" s="4">
        <v>26.9</v>
      </c>
      <c r="DP68" s="4">
        <v>59.7</v>
      </c>
      <c r="DQ68" s="4">
        <v>8.07</v>
      </c>
      <c r="DR68" s="4">
        <v>34.9</v>
      </c>
      <c r="DS68" s="4">
        <v>5.75</v>
      </c>
      <c r="DT68" s="4">
        <v>1.87</v>
      </c>
      <c r="DU68" s="4">
        <v>5.31</v>
      </c>
      <c r="DV68" s="4">
        <v>0.72</v>
      </c>
      <c r="DW68" s="4">
        <v>3.62</v>
      </c>
      <c r="DX68" s="4">
        <v>0.66</v>
      </c>
      <c r="DY68" s="4">
        <v>1.95</v>
      </c>
      <c r="DZ68" s="4">
        <v>0.24</v>
      </c>
      <c r="EA68" s="4">
        <v>1.59</v>
      </c>
      <c r="EB68" s="4">
        <v>0.23</v>
      </c>
      <c r="EC68" s="4">
        <v>2.68</v>
      </c>
      <c r="ED68" s="4">
        <v>0.28000000000000003</v>
      </c>
      <c r="EM68" s="4">
        <v>7.7</v>
      </c>
      <c r="EO68" s="4">
        <v>1.58</v>
      </c>
      <c r="EP68" s="4">
        <v>0.51</v>
      </c>
      <c r="FP68" s="1" t="s">
        <v>1638</v>
      </c>
    </row>
    <row r="69" spans="1:172" x14ac:dyDescent="0.35">
      <c r="A69" s="1" t="s">
        <v>1635</v>
      </c>
      <c r="E69" s="4">
        <v>35.663333333333334</v>
      </c>
      <c r="F69" s="4">
        <v>35.663333333333334</v>
      </c>
      <c r="G69" s="4">
        <v>118.06583333333333</v>
      </c>
      <c r="H69" s="4">
        <v>118.06583333333333</v>
      </c>
      <c r="L69" s="16" t="s">
        <v>1652</v>
      </c>
      <c r="M69" s="1" t="s">
        <v>1640</v>
      </c>
      <c r="Q69" s="49">
        <v>143</v>
      </c>
      <c r="AB69" s="4">
        <v>51.42</v>
      </c>
      <c r="AC69" s="4">
        <v>0.89</v>
      </c>
      <c r="AE69" s="50">
        <v>16.98</v>
      </c>
      <c r="AI69" s="4">
        <v>8.6110860000000002</v>
      </c>
      <c r="AJ69" s="4">
        <v>6.98</v>
      </c>
      <c r="AK69" s="4">
        <v>3.47</v>
      </c>
      <c r="AL69" s="4">
        <v>0.17</v>
      </c>
      <c r="AN69" s="4">
        <v>3.23</v>
      </c>
      <c r="AO69" s="4">
        <v>3.43</v>
      </c>
      <c r="AP69" s="4">
        <v>1.02</v>
      </c>
      <c r="BF69" s="4">
        <v>2.2400000000000002</v>
      </c>
      <c r="CH69" s="4">
        <v>21.8</v>
      </c>
      <c r="CK69" s="4">
        <v>53.8</v>
      </c>
      <c r="CO69" s="4">
        <v>24.1</v>
      </c>
      <c r="CW69" s="4">
        <v>62.7</v>
      </c>
      <c r="CX69" s="4">
        <v>951</v>
      </c>
      <c r="CY69" s="4">
        <v>16.5</v>
      </c>
      <c r="CZ69" s="4">
        <v>108</v>
      </c>
      <c r="DA69" s="4">
        <v>5.56</v>
      </c>
      <c r="DN69" s="4">
        <v>873</v>
      </c>
      <c r="DO69" s="4">
        <v>24.3</v>
      </c>
      <c r="DP69" s="4">
        <v>49.8</v>
      </c>
      <c r="DQ69" s="4">
        <v>5.75</v>
      </c>
      <c r="DR69" s="4">
        <v>23.2</v>
      </c>
      <c r="DS69" s="4">
        <v>4.76</v>
      </c>
      <c r="DT69" s="4">
        <v>1.43</v>
      </c>
      <c r="DU69" s="4">
        <v>3.88</v>
      </c>
      <c r="DV69" s="4">
        <v>0.54</v>
      </c>
      <c r="DW69" s="4">
        <v>2.83</v>
      </c>
      <c r="DX69" s="4">
        <v>0.56000000000000005</v>
      </c>
      <c r="DY69" s="4">
        <v>1.54</v>
      </c>
      <c r="DZ69" s="4">
        <v>0.23</v>
      </c>
      <c r="EA69" s="4">
        <v>1.32</v>
      </c>
      <c r="EB69" s="4">
        <v>0.22</v>
      </c>
      <c r="EC69" s="4">
        <v>2.68</v>
      </c>
      <c r="ED69" s="4">
        <v>0.32</v>
      </c>
      <c r="EM69" s="4">
        <v>13.4</v>
      </c>
      <c r="EO69" s="4">
        <v>5.13</v>
      </c>
      <c r="EP69" s="4">
        <v>1.68</v>
      </c>
      <c r="FP69" s="1" t="s">
        <v>1638</v>
      </c>
    </row>
    <row r="70" spans="1:172" x14ac:dyDescent="0.35">
      <c r="A70" s="1" t="s">
        <v>1653</v>
      </c>
      <c r="E70" s="4">
        <v>37.32</v>
      </c>
      <c r="F70" s="4">
        <v>37.4</v>
      </c>
      <c r="G70" s="4">
        <v>120.17</v>
      </c>
      <c r="H70" s="4">
        <v>120.32</v>
      </c>
      <c r="L70" s="16" t="s">
        <v>1654</v>
      </c>
      <c r="M70" s="1" t="s">
        <v>1619</v>
      </c>
      <c r="Q70" s="49">
        <v>121</v>
      </c>
      <c r="AB70" s="4">
        <v>51.17</v>
      </c>
      <c r="AC70" s="4">
        <v>0.79</v>
      </c>
      <c r="AE70" s="50">
        <v>12.4</v>
      </c>
      <c r="AG70" s="4">
        <v>3.56</v>
      </c>
      <c r="AH70" s="4">
        <v>4.43</v>
      </c>
      <c r="AI70" s="4">
        <v>7.6332880000000003</v>
      </c>
      <c r="AJ70" s="4">
        <v>7.35</v>
      </c>
      <c r="AK70" s="4">
        <v>11.59</v>
      </c>
      <c r="AL70" s="4">
        <v>0.14000000000000001</v>
      </c>
      <c r="AN70" s="4">
        <v>3.23</v>
      </c>
      <c r="AO70" s="4">
        <v>1.57</v>
      </c>
      <c r="AP70" s="4">
        <v>0.41</v>
      </c>
      <c r="BF70" s="4">
        <v>3.13</v>
      </c>
      <c r="CK70" s="4">
        <v>499</v>
      </c>
      <c r="CW70" s="4">
        <v>102</v>
      </c>
      <c r="CX70" s="4">
        <v>1004</v>
      </c>
      <c r="CY70" s="4">
        <v>16.34</v>
      </c>
      <c r="CZ70" s="4">
        <v>132</v>
      </c>
      <c r="DA70" s="4">
        <v>11.19</v>
      </c>
      <c r="DN70" s="4">
        <v>1851</v>
      </c>
      <c r="DO70" s="4">
        <v>47.79</v>
      </c>
      <c r="DP70" s="4">
        <v>123</v>
      </c>
      <c r="DQ70" s="4">
        <v>11.73</v>
      </c>
      <c r="DR70" s="4">
        <v>44.99</v>
      </c>
      <c r="DS70" s="4">
        <v>7.06</v>
      </c>
      <c r="DT70" s="4">
        <v>1.89</v>
      </c>
      <c r="DU70" s="4">
        <v>5.47</v>
      </c>
      <c r="DV70" s="4">
        <v>0.65</v>
      </c>
      <c r="DW70" s="4">
        <v>3.68</v>
      </c>
      <c r="DX70" s="4">
        <v>0.56999999999999995</v>
      </c>
      <c r="DY70" s="4">
        <v>1.66</v>
      </c>
      <c r="DZ70" s="4">
        <v>0.25</v>
      </c>
      <c r="EA70" s="4">
        <v>1.4</v>
      </c>
      <c r="EB70" s="4">
        <v>0.22</v>
      </c>
      <c r="EC70" s="4">
        <v>3.03</v>
      </c>
      <c r="ED70" s="4">
        <v>0.28999999999999998</v>
      </c>
      <c r="EM70" s="4">
        <v>24.71</v>
      </c>
      <c r="EO70" s="4">
        <v>6.05</v>
      </c>
      <c r="EP70" s="4">
        <v>1.98</v>
      </c>
      <c r="FP70" s="1" t="s">
        <v>1655</v>
      </c>
    </row>
    <row r="71" spans="1:172" x14ac:dyDescent="0.35">
      <c r="A71" s="1" t="s">
        <v>1653</v>
      </c>
      <c r="E71" s="4">
        <v>37.32</v>
      </c>
      <c r="F71" s="4">
        <v>37.4</v>
      </c>
      <c r="G71" s="4">
        <v>120.17</v>
      </c>
      <c r="H71" s="4">
        <v>120.32</v>
      </c>
      <c r="L71" s="16" t="s">
        <v>1656</v>
      </c>
      <c r="M71" s="1" t="s">
        <v>1619</v>
      </c>
      <c r="Q71" s="49">
        <v>121</v>
      </c>
      <c r="AB71" s="4">
        <v>49.96</v>
      </c>
      <c r="AC71" s="4">
        <v>0.82</v>
      </c>
      <c r="AE71" s="50">
        <v>13.13</v>
      </c>
      <c r="AG71" s="4">
        <v>2.94</v>
      </c>
      <c r="AH71" s="4">
        <v>4.5999999999999996</v>
      </c>
      <c r="AI71" s="4">
        <v>7.245412</v>
      </c>
      <c r="AJ71" s="4">
        <v>7.89</v>
      </c>
      <c r="AK71" s="4">
        <v>10.45</v>
      </c>
      <c r="AL71" s="4">
        <v>0.15</v>
      </c>
      <c r="AN71" s="4">
        <v>3.09</v>
      </c>
      <c r="AO71" s="4">
        <v>1.68</v>
      </c>
      <c r="AP71" s="4">
        <v>0.45</v>
      </c>
      <c r="BF71" s="4">
        <v>4.57</v>
      </c>
      <c r="CK71" s="4">
        <v>470</v>
      </c>
      <c r="CW71" s="4">
        <v>54</v>
      </c>
      <c r="CX71" s="4">
        <v>1481</v>
      </c>
      <c r="CY71" s="4">
        <v>17.64</v>
      </c>
      <c r="CZ71" s="4">
        <v>134</v>
      </c>
      <c r="DA71" s="4">
        <v>6.8</v>
      </c>
      <c r="DN71" s="4">
        <v>2395</v>
      </c>
      <c r="DO71" s="4">
        <v>60.05</v>
      </c>
      <c r="DP71" s="4">
        <v>116</v>
      </c>
      <c r="DQ71" s="4">
        <v>13.41</v>
      </c>
      <c r="DR71" s="4">
        <v>45.47</v>
      </c>
      <c r="DS71" s="4">
        <v>7.79</v>
      </c>
      <c r="DT71" s="4">
        <v>2.38</v>
      </c>
      <c r="DU71" s="4">
        <v>6.07</v>
      </c>
      <c r="DV71" s="4">
        <v>0.67</v>
      </c>
      <c r="DW71" s="4">
        <v>3.34</v>
      </c>
      <c r="DX71" s="4">
        <v>0.62</v>
      </c>
      <c r="DY71" s="4">
        <v>1.77</v>
      </c>
      <c r="DZ71" s="4">
        <v>0.23</v>
      </c>
      <c r="EA71" s="4">
        <v>1.57</v>
      </c>
      <c r="EB71" s="4">
        <v>0.22</v>
      </c>
      <c r="EC71" s="4">
        <v>3.03</v>
      </c>
      <c r="ED71" s="4">
        <v>0.4</v>
      </c>
      <c r="EM71" s="4">
        <v>71.489999999999995</v>
      </c>
      <c r="EO71" s="4">
        <v>8.08</v>
      </c>
      <c r="EP71" s="4">
        <v>1.35</v>
      </c>
      <c r="FP71" s="1" t="s">
        <v>1655</v>
      </c>
    </row>
    <row r="72" spans="1:172" x14ac:dyDescent="0.35">
      <c r="A72" s="1" t="s">
        <v>1653</v>
      </c>
      <c r="E72" s="4">
        <v>37.32</v>
      </c>
      <c r="F72" s="4">
        <v>37.4</v>
      </c>
      <c r="G72" s="4">
        <v>120.17</v>
      </c>
      <c r="H72" s="4">
        <v>120.32</v>
      </c>
      <c r="L72" s="16" t="s">
        <v>1657</v>
      </c>
      <c r="M72" s="1" t="s">
        <v>1619</v>
      </c>
      <c r="Q72" s="49">
        <v>121</v>
      </c>
      <c r="AB72" s="4">
        <v>50.84</v>
      </c>
      <c r="AC72" s="4">
        <v>0.62</v>
      </c>
      <c r="AE72" s="50">
        <v>13.21</v>
      </c>
      <c r="AG72" s="4">
        <v>2.77</v>
      </c>
      <c r="AH72" s="4">
        <v>4.5599999999999996</v>
      </c>
      <c r="AI72" s="4">
        <v>7.0524459999999998</v>
      </c>
      <c r="AJ72" s="4">
        <v>7.7</v>
      </c>
      <c r="AK72" s="4">
        <v>8.98</v>
      </c>
      <c r="AL72" s="4">
        <v>0.16</v>
      </c>
      <c r="AN72" s="4">
        <v>3.55</v>
      </c>
      <c r="AO72" s="4">
        <v>1.51</v>
      </c>
      <c r="AP72" s="4">
        <v>0.37</v>
      </c>
      <c r="BF72" s="4">
        <v>5.54</v>
      </c>
      <c r="CK72" s="4">
        <v>443</v>
      </c>
      <c r="CW72" s="4">
        <v>105</v>
      </c>
      <c r="CX72" s="4">
        <v>952</v>
      </c>
      <c r="CY72" s="4">
        <v>15.94</v>
      </c>
      <c r="CZ72" s="4">
        <v>156</v>
      </c>
      <c r="DA72" s="4">
        <v>6.92</v>
      </c>
      <c r="DN72" s="4">
        <v>2476</v>
      </c>
      <c r="DO72" s="4">
        <v>43.85</v>
      </c>
      <c r="DP72" s="4">
        <v>112</v>
      </c>
      <c r="DQ72" s="4">
        <v>14.79</v>
      </c>
      <c r="DR72" s="4">
        <v>51.4</v>
      </c>
      <c r="DS72" s="4">
        <v>8.93</v>
      </c>
      <c r="DT72" s="4">
        <v>2.87</v>
      </c>
      <c r="DU72" s="4">
        <v>7.68</v>
      </c>
      <c r="DV72" s="4">
        <v>0.78</v>
      </c>
      <c r="DW72" s="4">
        <v>3.74</v>
      </c>
      <c r="DX72" s="4">
        <v>0.56000000000000005</v>
      </c>
      <c r="DY72" s="4">
        <v>1.59</v>
      </c>
      <c r="DZ72" s="4">
        <v>0.22</v>
      </c>
      <c r="EA72" s="4">
        <v>1.4</v>
      </c>
      <c r="EB72" s="4">
        <v>0.21</v>
      </c>
      <c r="EC72" s="4">
        <v>3.65</v>
      </c>
      <c r="ED72" s="4">
        <v>0.42</v>
      </c>
      <c r="EM72" s="4">
        <v>28.14</v>
      </c>
      <c r="EO72" s="4">
        <v>8.6199999999999992</v>
      </c>
      <c r="EP72" s="4">
        <v>2.75</v>
      </c>
      <c r="FP72" s="1" t="s">
        <v>1655</v>
      </c>
    </row>
    <row r="73" spans="1:172" x14ac:dyDescent="0.35">
      <c r="A73" s="1" t="s">
        <v>1653</v>
      </c>
      <c r="E73" s="4">
        <v>37.32</v>
      </c>
      <c r="F73" s="4">
        <v>37.4</v>
      </c>
      <c r="G73" s="4">
        <v>120.17</v>
      </c>
      <c r="H73" s="4">
        <v>120.32</v>
      </c>
      <c r="L73" s="16" t="s">
        <v>1658</v>
      </c>
      <c r="M73" s="1" t="s">
        <v>1619</v>
      </c>
      <c r="Q73" s="49">
        <v>121</v>
      </c>
      <c r="AB73" s="4">
        <v>47.56</v>
      </c>
      <c r="AC73" s="4">
        <v>0.97</v>
      </c>
      <c r="AE73" s="50">
        <v>14.41</v>
      </c>
      <c r="AG73" s="4">
        <v>4.38</v>
      </c>
      <c r="AH73" s="4">
        <v>5.67</v>
      </c>
      <c r="AI73" s="4">
        <v>9.6111240000000002</v>
      </c>
      <c r="AJ73" s="4">
        <v>8.34</v>
      </c>
      <c r="AK73" s="4">
        <v>9.26</v>
      </c>
      <c r="AL73" s="4">
        <v>0.3</v>
      </c>
      <c r="AN73" s="4">
        <v>3.13</v>
      </c>
      <c r="AO73" s="4">
        <v>1.65</v>
      </c>
      <c r="AP73" s="4">
        <v>0.36</v>
      </c>
      <c r="BF73" s="4">
        <v>3.87</v>
      </c>
      <c r="CK73" s="4">
        <v>392</v>
      </c>
      <c r="CW73" s="4">
        <v>126</v>
      </c>
      <c r="CX73" s="4">
        <v>958</v>
      </c>
      <c r="CY73" s="4">
        <v>23.57</v>
      </c>
      <c r="CZ73" s="4">
        <v>187</v>
      </c>
      <c r="DA73" s="4">
        <v>11.45</v>
      </c>
      <c r="DN73" s="4">
        <v>1522</v>
      </c>
      <c r="DO73" s="4">
        <v>65.81</v>
      </c>
      <c r="DP73" s="4">
        <v>121</v>
      </c>
      <c r="DQ73" s="4">
        <v>14.78</v>
      </c>
      <c r="DR73" s="4">
        <v>50.74</v>
      </c>
      <c r="DS73" s="4">
        <v>8.66</v>
      </c>
      <c r="DT73" s="4">
        <v>2.74</v>
      </c>
      <c r="DU73" s="4">
        <v>7.6</v>
      </c>
      <c r="DV73" s="4">
        <v>0.77</v>
      </c>
      <c r="DW73" s="4">
        <v>3.79</v>
      </c>
      <c r="DX73" s="4">
        <v>0.69</v>
      </c>
      <c r="DY73" s="4">
        <v>1.72</v>
      </c>
      <c r="DZ73" s="4">
        <v>0.24</v>
      </c>
      <c r="EA73" s="4">
        <v>1.49</v>
      </c>
      <c r="EB73" s="4">
        <v>0.22</v>
      </c>
      <c r="EC73" s="4">
        <v>3.39</v>
      </c>
      <c r="ED73" s="4">
        <v>0.56000000000000005</v>
      </c>
      <c r="EM73" s="4">
        <v>15.9</v>
      </c>
      <c r="EO73" s="4">
        <v>11.78</v>
      </c>
      <c r="EP73" s="4">
        <v>3.2</v>
      </c>
      <c r="FP73" s="1" t="s">
        <v>1655</v>
      </c>
    </row>
    <row r="74" spans="1:172" x14ac:dyDescent="0.35">
      <c r="A74" s="1" t="s">
        <v>1653</v>
      </c>
      <c r="E74" s="4">
        <v>37.32</v>
      </c>
      <c r="F74" s="4">
        <v>37.4</v>
      </c>
      <c r="G74" s="4">
        <v>120.17</v>
      </c>
      <c r="H74" s="4">
        <v>120.32</v>
      </c>
      <c r="L74" s="16" t="s">
        <v>1659</v>
      </c>
      <c r="M74" s="1" t="s">
        <v>1619</v>
      </c>
      <c r="Q74" s="49">
        <v>121</v>
      </c>
      <c r="AB74" s="4">
        <v>47.87</v>
      </c>
      <c r="AC74" s="4">
        <v>0.71</v>
      </c>
      <c r="AE74" s="50">
        <v>11.8</v>
      </c>
      <c r="AG74" s="4">
        <v>3.76</v>
      </c>
      <c r="AH74" s="4">
        <v>4.84</v>
      </c>
      <c r="AI74" s="4">
        <v>8.2232479999999999</v>
      </c>
      <c r="AJ74" s="4">
        <v>8.15</v>
      </c>
      <c r="AK74" s="4">
        <v>13.1</v>
      </c>
      <c r="AL74" s="4">
        <v>0.15</v>
      </c>
      <c r="AN74" s="4">
        <v>3.01</v>
      </c>
      <c r="AO74" s="4">
        <v>1</v>
      </c>
      <c r="AP74" s="4">
        <v>0.3</v>
      </c>
      <c r="BF74" s="4">
        <v>5.17</v>
      </c>
      <c r="CK74" s="4">
        <v>786</v>
      </c>
      <c r="CW74" s="4">
        <v>73</v>
      </c>
      <c r="CX74" s="4">
        <v>1217</v>
      </c>
      <c r="CY74" s="4">
        <v>16.89</v>
      </c>
      <c r="CZ74" s="4">
        <v>100</v>
      </c>
      <c r="DA74" s="4">
        <v>4.28</v>
      </c>
      <c r="DN74" s="4">
        <v>2835</v>
      </c>
      <c r="DO74" s="4">
        <v>48.57</v>
      </c>
      <c r="DP74" s="4">
        <v>101</v>
      </c>
      <c r="DQ74" s="4">
        <v>11.51</v>
      </c>
      <c r="DR74" s="4">
        <v>39.82</v>
      </c>
      <c r="DS74" s="4">
        <v>6.85</v>
      </c>
      <c r="DT74" s="4">
        <v>2.04</v>
      </c>
      <c r="DU74" s="4">
        <v>5.39</v>
      </c>
      <c r="DV74" s="4">
        <v>0.59</v>
      </c>
      <c r="DW74" s="4">
        <v>3.07</v>
      </c>
      <c r="DX74" s="4">
        <v>0.6</v>
      </c>
      <c r="DY74" s="4">
        <v>1.6</v>
      </c>
      <c r="DZ74" s="4">
        <v>0.21</v>
      </c>
      <c r="EA74" s="4">
        <v>1.38</v>
      </c>
      <c r="EB74" s="4">
        <v>0.21</v>
      </c>
      <c r="EC74" s="4">
        <v>2.2599999999999998</v>
      </c>
      <c r="ED74" s="4">
        <v>0.28000000000000003</v>
      </c>
      <c r="EM74" s="4">
        <v>20.32</v>
      </c>
      <c r="EO74" s="4">
        <v>7.24</v>
      </c>
      <c r="EP74" s="4">
        <v>1.92</v>
      </c>
      <c r="FP74" s="1" t="s">
        <v>1655</v>
      </c>
    </row>
    <row r="75" spans="1:172" x14ac:dyDescent="0.35">
      <c r="A75" s="1" t="s">
        <v>1653</v>
      </c>
      <c r="E75" s="4">
        <v>37.32</v>
      </c>
      <c r="F75" s="4">
        <v>37.4</v>
      </c>
      <c r="G75" s="4">
        <v>120.17</v>
      </c>
      <c r="H75" s="4">
        <v>120.32</v>
      </c>
      <c r="L75" s="16" t="s">
        <v>1660</v>
      </c>
      <c r="M75" s="1" t="s">
        <v>1619</v>
      </c>
      <c r="Q75" s="49">
        <v>121</v>
      </c>
      <c r="AB75" s="4">
        <v>48.61</v>
      </c>
      <c r="AC75" s="4">
        <v>0.77</v>
      </c>
      <c r="AE75" s="50">
        <v>13.04</v>
      </c>
      <c r="AG75" s="4">
        <v>3.63</v>
      </c>
      <c r="AH75" s="4">
        <v>4.7699999999999996</v>
      </c>
      <c r="AI75" s="4">
        <v>8.0362739999999988</v>
      </c>
      <c r="AJ75" s="4">
        <v>8.2899999999999991</v>
      </c>
      <c r="AK75" s="4">
        <v>11.11</v>
      </c>
      <c r="AL75" s="4">
        <v>0.16</v>
      </c>
      <c r="AN75" s="4">
        <v>3.09</v>
      </c>
      <c r="AO75" s="4">
        <v>1.0900000000000001</v>
      </c>
      <c r="AP75" s="4">
        <v>0.32</v>
      </c>
      <c r="BF75" s="4">
        <v>4.92</v>
      </c>
      <c r="CK75" s="4">
        <v>623</v>
      </c>
      <c r="CW75" s="4">
        <v>75</v>
      </c>
      <c r="CX75" s="4">
        <v>3162</v>
      </c>
      <c r="CY75" s="4">
        <v>17.39</v>
      </c>
      <c r="CZ75" s="4">
        <v>101</v>
      </c>
      <c r="DA75" s="4">
        <v>8.92</v>
      </c>
      <c r="DN75" s="4">
        <v>4090</v>
      </c>
      <c r="DO75" s="4">
        <v>48.37</v>
      </c>
      <c r="DP75" s="4">
        <v>108</v>
      </c>
      <c r="DQ75" s="4">
        <v>11.55</v>
      </c>
      <c r="DR75" s="4">
        <v>45.29</v>
      </c>
      <c r="DS75" s="4">
        <v>7.39</v>
      </c>
      <c r="DT75" s="4">
        <v>2.29</v>
      </c>
      <c r="DU75" s="4">
        <v>5.52</v>
      </c>
      <c r="DV75" s="4">
        <v>0.62</v>
      </c>
      <c r="DW75" s="4">
        <v>3.25</v>
      </c>
      <c r="DX75" s="4">
        <v>0.65</v>
      </c>
      <c r="DY75" s="4">
        <v>1.66</v>
      </c>
      <c r="DZ75" s="4">
        <v>0.22</v>
      </c>
      <c r="EA75" s="4">
        <v>1.45</v>
      </c>
      <c r="EB75" s="4">
        <v>0.23</v>
      </c>
      <c r="EC75" s="4">
        <v>2.4900000000000002</v>
      </c>
      <c r="ED75" s="4">
        <v>0.73</v>
      </c>
      <c r="EM75" s="4">
        <v>36.86</v>
      </c>
      <c r="EO75" s="4">
        <v>8.07</v>
      </c>
      <c r="EP75" s="4">
        <v>2.13</v>
      </c>
      <c r="FP75" s="1" t="s">
        <v>1655</v>
      </c>
    </row>
    <row r="76" spans="1:172" x14ac:dyDescent="0.35">
      <c r="A76" s="1" t="s">
        <v>1653</v>
      </c>
      <c r="E76" s="4">
        <v>37.32</v>
      </c>
      <c r="F76" s="4">
        <v>37.4</v>
      </c>
      <c r="G76" s="4">
        <v>120.17</v>
      </c>
      <c r="H76" s="4">
        <v>120.32</v>
      </c>
      <c r="L76" s="16" t="s">
        <v>1661</v>
      </c>
      <c r="M76" s="1" t="s">
        <v>1619</v>
      </c>
      <c r="Q76" s="49">
        <v>121</v>
      </c>
      <c r="AB76" s="4">
        <v>48.95</v>
      </c>
      <c r="AC76" s="4">
        <v>0.82</v>
      </c>
      <c r="AE76" s="50">
        <v>13.03</v>
      </c>
      <c r="AG76" s="4">
        <v>3.64</v>
      </c>
      <c r="AH76" s="4">
        <v>4.2300000000000004</v>
      </c>
      <c r="AI76" s="4">
        <v>7.5052720000000006</v>
      </c>
      <c r="AJ76" s="4">
        <v>7.73</v>
      </c>
      <c r="AK76" s="4">
        <v>10.7</v>
      </c>
      <c r="AL76" s="4">
        <v>0.16</v>
      </c>
      <c r="AN76" s="4">
        <v>3.1</v>
      </c>
      <c r="AO76" s="4">
        <v>1.67</v>
      </c>
      <c r="AP76" s="4">
        <v>0.39</v>
      </c>
      <c r="BF76" s="4">
        <v>5.58</v>
      </c>
      <c r="CK76" s="4">
        <v>554</v>
      </c>
      <c r="CW76" s="4">
        <v>78</v>
      </c>
      <c r="CX76" s="4">
        <v>934</v>
      </c>
      <c r="CY76" s="4">
        <v>19.309999999999999</v>
      </c>
      <c r="CZ76" s="4">
        <v>144</v>
      </c>
      <c r="DA76" s="4">
        <v>5.66</v>
      </c>
      <c r="DN76" s="4">
        <v>2064</v>
      </c>
      <c r="DO76" s="4">
        <v>56.15</v>
      </c>
      <c r="DP76" s="4">
        <v>115</v>
      </c>
      <c r="DQ76" s="4">
        <v>13.31</v>
      </c>
      <c r="DR76" s="4">
        <v>50.29</v>
      </c>
      <c r="DS76" s="4">
        <v>8.06</v>
      </c>
      <c r="DT76" s="4">
        <v>2.2000000000000002</v>
      </c>
      <c r="DU76" s="4">
        <v>6.18</v>
      </c>
      <c r="DV76" s="4">
        <v>0.69</v>
      </c>
      <c r="DW76" s="4">
        <v>3.47</v>
      </c>
      <c r="DX76" s="4">
        <v>0.68</v>
      </c>
      <c r="DY76" s="4">
        <v>1.65</v>
      </c>
      <c r="DZ76" s="4">
        <v>0.23</v>
      </c>
      <c r="EA76" s="4">
        <v>1.45</v>
      </c>
      <c r="EB76" s="4">
        <v>0.22</v>
      </c>
      <c r="EC76" s="4">
        <v>3.01</v>
      </c>
      <c r="ED76" s="4">
        <v>0.38</v>
      </c>
      <c r="EM76" s="4">
        <v>30.97</v>
      </c>
      <c r="EO76" s="4">
        <v>6.6</v>
      </c>
      <c r="EP76" s="4">
        <v>1.59</v>
      </c>
      <c r="FP76" s="1" t="s">
        <v>1655</v>
      </c>
    </row>
    <row r="77" spans="1:172" x14ac:dyDescent="0.35">
      <c r="A77" s="1" t="s">
        <v>1653</v>
      </c>
      <c r="E77" s="4">
        <v>37.32</v>
      </c>
      <c r="F77" s="4">
        <v>37.4</v>
      </c>
      <c r="G77" s="4">
        <v>120.17</v>
      </c>
      <c r="H77" s="4">
        <v>120.32</v>
      </c>
      <c r="L77" s="16" t="s">
        <v>1662</v>
      </c>
      <c r="M77" s="1" t="s">
        <v>1619</v>
      </c>
      <c r="Q77" s="49">
        <v>121</v>
      </c>
      <c r="AB77" s="4">
        <v>46.57</v>
      </c>
      <c r="AC77" s="4">
        <v>2.1</v>
      </c>
      <c r="AE77" s="50">
        <v>16.48</v>
      </c>
      <c r="AG77" s="4">
        <v>3.88</v>
      </c>
      <c r="AH77" s="4">
        <v>5.33</v>
      </c>
      <c r="AI77" s="4">
        <v>8.8212240000000008</v>
      </c>
      <c r="AJ77" s="4">
        <v>8.17</v>
      </c>
      <c r="AK77" s="4">
        <v>5.33</v>
      </c>
      <c r="AL77" s="4">
        <v>0.14000000000000001</v>
      </c>
      <c r="AN77" s="4">
        <v>2.85</v>
      </c>
      <c r="AO77" s="4">
        <v>4.03</v>
      </c>
      <c r="AP77" s="4">
        <v>0.96</v>
      </c>
      <c r="BF77" s="4">
        <v>3.83</v>
      </c>
      <c r="CK77" s="4">
        <v>115</v>
      </c>
      <c r="CW77" s="4">
        <v>75</v>
      </c>
      <c r="CX77" s="4">
        <v>1453</v>
      </c>
      <c r="CY77" s="4">
        <v>30.1</v>
      </c>
      <c r="CZ77" s="4">
        <v>298</v>
      </c>
      <c r="DA77" s="4">
        <v>173</v>
      </c>
      <c r="DN77" s="4">
        <v>905</v>
      </c>
      <c r="DO77" s="4">
        <v>55.26</v>
      </c>
      <c r="DP77" s="4">
        <v>144</v>
      </c>
      <c r="DQ77" s="4">
        <v>12.15</v>
      </c>
      <c r="DR77" s="4">
        <v>47.61</v>
      </c>
      <c r="DS77" s="4">
        <v>8.5</v>
      </c>
      <c r="DT77" s="4">
        <v>2.82</v>
      </c>
      <c r="DU77" s="4">
        <v>7.48</v>
      </c>
      <c r="DV77" s="4">
        <v>1.08</v>
      </c>
      <c r="DW77" s="4">
        <v>6.49</v>
      </c>
      <c r="DX77" s="4">
        <v>1.1100000000000001</v>
      </c>
      <c r="DY77" s="4">
        <v>3.05</v>
      </c>
      <c r="DZ77" s="4">
        <v>0.45</v>
      </c>
      <c r="EA77" s="4">
        <v>2.52</v>
      </c>
      <c r="EB77" s="4">
        <v>0.38</v>
      </c>
      <c r="EC77" s="4">
        <v>6.22</v>
      </c>
      <c r="ED77" s="4">
        <v>5.26</v>
      </c>
      <c r="EM77" s="4">
        <v>4.04</v>
      </c>
      <c r="EO77" s="4">
        <v>7.53</v>
      </c>
      <c r="EP77" s="4">
        <v>3.29</v>
      </c>
      <c r="FP77" s="1" t="s">
        <v>1655</v>
      </c>
    </row>
    <row r="78" spans="1:172" x14ac:dyDescent="0.35">
      <c r="A78" s="1" t="s">
        <v>1653</v>
      </c>
      <c r="E78" s="4">
        <v>37.32</v>
      </c>
      <c r="F78" s="4">
        <v>37.4</v>
      </c>
      <c r="G78" s="4">
        <v>120.17</v>
      </c>
      <c r="H78" s="4">
        <v>120.32</v>
      </c>
      <c r="L78" s="16" t="s">
        <v>1663</v>
      </c>
      <c r="M78" s="1" t="s">
        <v>1619</v>
      </c>
      <c r="Q78" s="49">
        <v>121</v>
      </c>
      <c r="AB78" s="4">
        <v>46.36</v>
      </c>
      <c r="AC78" s="4">
        <v>2.16</v>
      </c>
      <c r="AE78" s="50">
        <v>14.29</v>
      </c>
      <c r="AG78" s="4">
        <v>4.41</v>
      </c>
      <c r="AH78" s="4">
        <v>6.66</v>
      </c>
      <c r="AI78" s="4">
        <v>10.628118000000001</v>
      </c>
      <c r="AJ78" s="4">
        <v>7.11</v>
      </c>
      <c r="AK78" s="4">
        <v>6.65</v>
      </c>
      <c r="AL78" s="4">
        <v>0.2</v>
      </c>
      <c r="AN78" s="4">
        <v>2.84</v>
      </c>
      <c r="AO78" s="4">
        <v>3.79</v>
      </c>
      <c r="AP78" s="4">
        <v>0.84</v>
      </c>
      <c r="BF78" s="4">
        <v>4.58</v>
      </c>
      <c r="CK78" s="4">
        <v>96</v>
      </c>
      <c r="CW78" s="4">
        <v>98</v>
      </c>
      <c r="CX78" s="4">
        <v>1451</v>
      </c>
      <c r="CY78" s="4">
        <v>32</v>
      </c>
      <c r="CZ78" s="4">
        <v>316</v>
      </c>
      <c r="DA78" s="4">
        <v>190</v>
      </c>
      <c r="DN78" s="4">
        <v>1002</v>
      </c>
      <c r="DO78" s="4">
        <v>62.01</v>
      </c>
      <c r="DP78" s="4">
        <v>154</v>
      </c>
      <c r="DQ78" s="4">
        <v>13.33</v>
      </c>
      <c r="DR78" s="4">
        <v>53.04</v>
      </c>
      <c r="DS78" s="4">
        <v>9.02</v>
      </c>
      <c r="DT78" s="4">
        <v>2.88</v>
      </c>
      <c r="DU78" s="4">
        <v>8.73</v>
      </c>
      <c r="DV78" s="4">
        <v>1.22</v>
      </c>
      <c r="DW78" s="4">
        <v>6.88</v>
      </c>
      <c r="DX78" s="4">
        <v>1.1599999999999999</v>
      </c>
      <c r="DY78" s="4">
        <v>3.31</v>
      </c>
      <c r="DZ78" s="4">
        <v>0.48</v>
      </c>
      <c r="EA78" s="4">
        <v>2.75</v>
      </c>
      <c r="EB78" s="4">
        <v>0.39</v>
      </c>
      <c r="EC78" s="4">
        <v>6.53</v>
      </c>
      <c r="ED78" s="4">
        <v>5.64</v>
      </c>
      <c r="EM78" s="4">
        <v>3.99</v>
      </c>
      <c r="EO78" s="4">
        <v>8.76</v>
      </c>
      <c r="EP78" s="4">
        <v>4.04</v>
      </c>
      <c r="FP78" s="1" t="s">
        <v>1655</v>
      </c>
    </row>
    <row r="79" spans="1:172" x14ac:dyDescent="0.35">
      <c r="A79" s="1" t="s">
        <v>1653</v>
      </c>
      <c r="E79" s="4">
        <v>37.32</v>
      </c>
      <c r="F79" s="4">
        <v>37.4</v>
      </c>
      <c r="G79" s="4">
        <v>120.17</v>
      </c>
      <c r="H79" s="4">
        <v>120.32</v>
      </c>
      <c r="L79" s="16" t="s">
        <v>1664</v>
      </c>
      <c r="M79" s="1" t="s">
        <v>1619</v>
      </c>
      <c r="Q79" s="49">
        <v>121</v>
      </c>
      <c r="AB79" s="4">
        <v>45.98</v>
      </c>
      <c r="AC79" s="4">
        <v>2.2200000000000002</v>
      </c>
      <c r="AE79" s="50">
        <v>14.07</v>
      </c>
      <c r="AG79" s="4">
        <v>4.96</v>
      </c>
      <c r="AH79" s="4">
        <v>6.45</v>
      </c>
      <c r="AI79" s="4">
        <v>10.913008000000001</v>
      </c>
      <c r="AJ79" s="4">
        <v>7.07</v>
      </c>
      <c r="AK79" s="4">
        <v>6.59</v>
      </c>
      <c r="AL79" s="4">
        <v>0.21</v>
      </c>
      <c r="AN79" s="4">
        <v>3.1</v>
      </c>
      <c r="AO79" s="4">
        <v>3.55</v>
      </c>
      <c r="AP79" s="4">
        <v>0.91</v>
      </c>
      <c r="BF79" s="4">
        <v>4.78</v>
      </c>
      <c r="CK79" s="4">
        <v>76</v>
      </c>
      <c r="CW79" s="4">
        <v>114</v>
      </c>
      <c r="CX79" s="4">
        <v>1708</v>
      </c>
      <c r="CY79" s="4">
        <v>32.369999999999997</v>
      </c>
      <c r="CZ79" s="4">
        <v>352</v>
      </c>
      <c r="DA79" s="4">
        <v>207</v>
      </c>
      <c r="DN79" s="4">
        <v>1083</v>
      </c>
      <c r="DO79" s="4">
        <v>62.41</v>
      </c>
      <c r="DP79" s="4">
        <v>153</v>
      </c>
      <c r="DQ79" s="4">
        <v>13.47</v>
      </c>
      <c r="DR79" s="4">
        <v>53.57</v>
      </c>
      <c r="DS79" s="4">
        <v>9.4</v>
      </c>
      <c r="DT79" s="4">
        <v>2.89</v>
      </c>
      <c r="DU79" s="4">
        <v>8.5299999999999994</v>
      </c>
      <c r="DV79" s="4">
        <v>1.25</v>
      </c>
      <c r="DW79" s="4">
        <v>6.72</v>
      </c>
      <c r="DX79" s="4">
        <v>1.1299999999999999</v>
      </c>
      <c r="DY79" s="4">
        <v>3.26</v>
      </c>
      <c r="DZ79" s="4">
        <v>0.43</v>
      </c>
      <c r="EA79" s="4">
        <v>2.59</v>
      </c>
      <c r="EB79" s="4">
        <v>0.41</v>
      </c>
      <c r="EC79" s="4">
        <v>6.43</v>
      </c>
      <c r="ED79" s="4">
        <v>5.72</v>
      </c>
      <c r="EM79" s="4">
        <v>4.58</v>
      </c>
      <c r="EO79" s="4">
        <v>8.65</v>
      </c>
      <c r="EP79" s="4">
        <v>3.8</v>
      </c>
      <c r="FP79" s="1" t="s">
        <v>1655</v>
      </c>
    </row>
    <row r="80" spans="1:172" x14ac:dyDescent="0.35">
      <c r="A80" s="1" t="s">
        <v>1653</v>
      </c>
      <c r="E80" s="4">
        <v>37.32</v>
      </c>
      <c r="F80" s="4">
        <v>37.4</v>
      </c>
      <c r="G80" s="4">
        <v>120.17</v>
      </c>
      <c r="H80" s="4">
        <v>120.32</v>
      </c>
      <c r="L80" s="16" t="s">
        <v>1665</v>
      </c>
      <c r="M80" s="1" t="s">
        <v>1619</v>
      </c>
      <c r="Q80" s="49">
        <v>121</v>
      </c>
      <c r="AB80" s="4">
        <v>47.06</v>
      </c>
      <c r="AC80" s="4">
        <v>2.0699999999999998</v>
      </c>
      <c r="AE80" s="50">
        <v>15.84</v>
      </c>
      <c r="AG80" s="4">
        <v>4.74</v>
      </c>
      <c r="AH80" s="4">
        <v>5.27</v>
      </c>
      <c r="AI80" s="4">
        <v>9.5350520000000003</v>
      </c>
      <c r="AJ80" s="4">
        <v>8.0399999999999991</v>
      </c>
      <c r="AK80" s="4">
        <v>6.03</v>
      </c>
      <c r="AL80" s="4">
        <v>0.15</v>
      </c>
      <c r="AN80" s="4">
        <v>2.89</v>
      </c>
      <c r="AO80" s="4">
        <v>3.19</v>
      </c>
      <c r="AP80" s="4">
        <v>1</v>
      </c>
      <c r="BF80" s="4">
        <v>3.61</v>
      </c>
      <c r="CK80" s="4">
        <v>110</v>
      </c>
      <c r="CW80" s="4">
        <v>75</v>
      </c>
      <c r="CX80" s="4">
        <v>1449</v>
      </c>
      <c r="CY80" s="4">
        <v>31.87</v>
      </c>
      <c r="CZ80" s="4">
        <v>314</v>
      </c>
      <c r="DA80" s="4">
        <v>101</v>
      </c>
      <c r="DN80" s="4">
        <v>893</v>
      </c>
      <c r="DO80" s="4">
        <v>59.99</v>
      </c>
      <c r="DP80" s="4">
        <v>120</v>
      </c>
      <c r="DQ80" s="4">
        <v>13.65</v>
      </c>
      <c r="DR80" s="4">
        <v>50.56</v>
      </c>
      <c r="DS80" s="4">
        <v>9.26</v>
      </c>
      <c r="DT80" s="4">
        <v>2.93</v>
      </c>
      <c r="DU80" s="4">
        <v>8.0299999999999994</v>
      </c>
      <c r="DV80" s="4">
        <v>1.05</v>
      </c>
      <c r="DW80" s="4">
        <v>5.95</v>
      </c>
      <c r="DX80" s="4">
        <v>1.17</v>
      </c>
      <c r="DY80" s="4">
        <v>2.93</v>
      </c>
      <c r="DZ80" s="4">
        <v>0.4</v>
      </c>
      <c r="EA80" s="4">
        <v>2.48</v>
      </c>
      <c r="EB80" s="4">
        <v>0.38</v>
      </c>
      <c r="EC80" s="4">
        <v>5.7</v>
      </c>
      <c r="ED80" s="4">
        <v>6.78</v>
      </c>
      <c r="EM80" s="4">
        <v>4.1100000000000003</v>
      </c>
      <c r="EO80" s="4">
        <v>8.07</v>
      </c>
      <c r="EP80" s="4">
        <v>2.5499999999999998</v>
      </c>
      <c r="FP80" s="1" t="s">
        <v>1655</v>
      </c>
    </row>
    <row r="81" spans="1:172" x14ac:dyDescent="0.35">
      <c r="A81" s="1" t="s">
        <v>1653</v>
      </c>
      <c r="E81" s="4">
        <v>37.32</v>
      </c>
      <c r="F81" s="4">
        <v>37.4</v>
      </c>
      <c r="G81" s="4">
        <v>120.17</v>
      </c>
      <c r="H81" s="4">
        <v>120.32</v>
      </c>
      <c r="L81" s="16" t="s">
        <v>1666</v>
      </c>
      <c r="M81" s="1" t="s">
        <v>1619</v>
      </c>
      <c r="Q81" s="49">
        <v>121</v>
      </c>
      <c r="AB81" s="4">
        <v>46.43</v>
      </c>
      <c r="AC81" s="4">
        <v>2.2599999999999998</v>
      </c>
      <c r="AE81" s="50">
        <v>15.96</v>
      </c>
      <c r="AG81" s="4">
        <v>4.2699999999999996</v>
      </c>
      <c r="AH81" s="4">
        <v>6.28</v>
      </c>
      <c r="AI81" s="4">
        <v>10.122146000000001</v>
      </c>
      <c r="AJ81" s="4">
        <v>8.33</v>
      </c>
      <c r="AK81" s="4">
        <v>6.65</v>
      </c>
      <c r="AL81" s="4">
        <v>0.2</v>
      </c>
      <c r="AN81" s="4">
        <v>2.84</v>
      </c>
      <c r="AO81" s="4">
        <v>3.74</v>
      </c>
      <c r="AP81" s="4">
        <v>0.89</v>
      </c>
      <c r="BF81" s="4">
        <v>2.19</v>
      </c>
      <c r="CK81" s="4">
        <v>97</v>
      </c>
      <c r="CW81" s="4">
        <v>75</v>
      </c>
      <c r="CX81" s="4">
        <v>1648</v>
      </c>
      <c r="CY81" s="4">
        <v>32.520000000000003</v>
      </c>
      <c r="CZ81" s="4">
        <v>309</v>
      </c>
      <c r="DA81" s="4">
        <v>102</v>
      </c>
      <c r="DN81" s="4">
        <v>1004</v>
      </c>
      <c r="DO81" s="4">
        <v>60.46</v>
      </c>
      <c r="DP81" s="4">
        <v>119</v>
      </c>
      <c r="DQ81" s="4">
        <v>12.81</v>
      </c>
      <c r="DR81" s="4">
        <v>49.14</v>
      </c>
      <c r="DS81" s="4">
        <v>9.2899999999999991</v>
      </c>
      <c r="DT81" s="4">
        <v>2.89</v>
      </c>
      <c r="DU81" s="4">
        <v>7.99</v>
      </c>
      <c r="DV81" s="4">
        <v>1.02</v>
      </c>
      <c r="DW81" s="4">
        <v>6.04</v>
      </c>
      <c r="DX81" s="4">
        <v>1.1399999999999999</v>
      </c>
      <c r="DY81" s="4">
        <v>2.97</v>
      </c>
      <c r="DZ81" s="4">
        <v>0.4</v>
      </c>
      <c r="EA81" s="4">
        <v>2.52</v>
      </c>
      <c r="EB81" s="4">
        <v>0.38</v>
      </c>
      <c r="EC81" s="4">
        <v>5.36</v>
      </c>
      <c r="ED81" s="4">
        <v>6.81</v>
      </c>
      <c r="EM81" s="4">
        <v>4.71</v>
      </c>
      <c r="EO81" s="4">
        <v>8.36</v>
      </c>
      <c r="EP81" s="4">
        <v>2.77</v>
      </c>
      <c r="FP81" s="1" t="s">
        <v>1655</v>
      </c>
    </row>
    <row r="82" spans="1:172" x14ac:dyDescent="0.35">
      <c r="A82" s="1" t="s">
        <v>1653</v>
      </c>
      <c r="E82" s="4">
        <v>37.32</v>
      </c>
      <c r="F82" s="4">
        <v>37.4</v>
      </c>
      <c r="G82" s="4">
        <v>120.17</v>
      </c>
      <c r="H82" s="4">
        <v>120.32</v>
      </c>
      <c r="L82" s="16" t="s">
        <v>1667</v>
      </c>
      <c r="M82" s="1" t="s">
        <v>1619</v>
      </c>
      <c r="Q82" s="49">
        <v>121</v>
      </c>
      <c r="AB82" s="4">
        <v>45.91</v>
      </c>
      <c r="AC82" s="4">
        <v>2.3199999999999998</v>
      </c>
      <c r="AE82" s="50">
        <v>15.18</v>
      </c>
      <c r="AG82" s="4">
        <v>5.56</v>
      </c>
      <c r="AH82" s="4">
        <v>5.84</v>
      </c>
      <c r="AI82" s="4">
        <v>10.842887999999999</v>
      </c>
      <c r="AJ82" s="4">
        <v>7.82</v>
      </c>
      <c r="AK82" s="4">
        <v>6.25</v>
      </c>
      <c r="AL82" s="4">
        <v>0.21</v>
      </c>
      <c r="AN82" s="4">
        <v>3.29</v>
      </c>
      <c r="AO82" s="4">
        <v>3.48</v>
      </c>
      <c r="AP82" s="4">
        <v>1.02</v>
      </c>
      <c r="BF82" s="4">
        <v>3.1</v>
      </c>
      <c r="CK82" s="4">
        <v>78</v>
      </c>
      <c r="CW82" s="4">
        <v>91</v>
      </c>
      <c r="CX82" s="4">
        <v>2076</v>
      </c>
      <c r="CY82" s="4">
        <v>33.26</v>
      </c>
      <c r="CZ82" s="4">
        <v>340</v>
      </c>
      <c r="DA82" s="4">
        <v>118</v>
      </c>
      <c r="DN82" s="4">
        <v>982</v>
      </c>
      <c r="DO82" s="4">
        <v>68.61</v>
      </c>
      <c r="DP82" s="4">
        <v>135</v>
      </c>
      <c r="DQ82" s="4">
        <v>13.84</v>
      </c>
      <c r="DR82" s="4">
        <v>54.37</v>
      </c>
      <c r="DS82" s="4">
        <v>9.86</v>
      </c>
      <c r="DT82" s="4">
        <v>3.33</v>
      </c>
      <c r="DU82" s="4">
        <v>9.4499999999999993</v>
      </c>
      <c r="DV82" s="4">
        <v>1.23</v>
      </c>
      <c r="DW82" s="4">
        <v>6.8</v>
      </c>
      <c r="DX82" s="4">
        <v>1.3</v>
      </c>
      <c r="DY82" s="4">
        <v>3.31</v>
      </c>
      <c r="DZ82" s="4">
        <v>0.44</v>
      </c>
      <c r="EA82" s="4">
        <v>2.84</v>
      </c>
      <c r="EB82" s="4">
        <v>0.41</v>
      </c>
      <c r="EC82" s="4">
        <v>6.42</v>
      </c>
      <c r="ED82" s="4">
        <v>8.16</v>
      </c>
      <c r="EM82" s="4">
        <v>3.59</v>
      </c>
      <c r="EO82" s="4">
        <v>10.25</v>
      </c>
      <c r="EP82" s="4">
        <v>3.25</v>
      </c>
      <c r="FP82" s="1" t="s">
        <v>1655</v>
      </c>
    </row>
    <row r="83" spans="1:172" x14ac:dyDescent="0.35">
      <c r="A83" s="1" t="s">
        <v>1653</v>
      </c>
      <c r="E83" s="4">
        <v>37.32</v>
      </c>
      <c r="F83" s="4">
        <v>37.4</v>
      </c>
      <c r="G83" s="4">
        <v>120.17</v>
      </c>
      <c r="H83" s="4">
        <v>120.32</v>
      </c>
      <c r="L83" s="16" t="s">
        <v>1668</v>
      </c>
      <c r="M83" s="1" t="s">
        <v>1619</v>
      </c>
      <c r="Q83" s="49">
        <v>121</v>
      </c>
      <c r="AB83" s="4">
        <v>46.97</v>
      </c>
      <c r="AC83" s="4">
        <v>1.97</v>
      </c>
      <c r="AE83" s="50">
        <v>14.95</v>
      </c>
      <c r="AG83" s="4">
        <v>4.63</v>
      </c>
      <c r="AH83" s="4">
        <v>5.33</v>
      </c>
      <c r="AI83" s="4">
        <v>9.4960740000000001</v>
      </c>
      <c r="AJ83" s="4">
        <v>9.25</v>
      </c>
      <c r="AK83" s="4">
        <v>5.94</v>
      </c>
      <c r="AL83" s="4">
        <v>0.18</v>
      </c>
      <c r="AN83" s="4">
        <v>2.89</v>
      </c>
      <c r="AO83" s="4">
        <v>2.4</v>
      </c>
      <c r="AP83" s="4">
        <v>0.95</v>
      </c>
      <c r="BF83" s="4">
        <v>4.6500000000000004</v>
      </c>
      <c r="CK83" s="4">
        <v>95</v>
      </c>
      <c r="CW83" s="4">
        <v>78</v>
      </c>
      <c r="CX83" s="4">
        <v>1175</v>
      </c>
      <c r="CY83" s="4">
        <v>29.83</v>
      </c>
      <c r="CZ83" s="4">
        <v>290</v>
      </c>
      <c r="DA83" s="4">
        <v>98</v>
      </c>
      <c r="DN83" s="4">
        <v>907</v>
      </c>
      <c r="DO83" s="4">
        <v>60.26</v>
      </c>
      <c r="DP83" s="4">
        <v>114</v>
      </c>
      <c r="DQ83" s="4">
        <v>12.5</v>
      </c>
      <c r="DR83" s="4">
        <v>48.89</v>
      </c>
      <c r="DS83" s="4">
        <v>9.23</v>
      </c>
      <c r="DT83" s="4">
        <v>2.85</v>
      </c>
      <c r="DU83" s="4">
        <v>7.98</v>
      </c>
      <c r="DV83" s="4">
        <v>0.97</v>
      </c>
      <c r="DW83" s="4">
        <v>5.39</v>
      </c>
      <c r="DX83" s="4">
        <v>1.01</v>
      </c>
      <c r="DY83" s="4">
        <v>2.54</v>
      </c>
      <c r="DZ83" s="4">
        <v>0.36</v>
      </c>
      <c r="EA83" s="4">
        <v>2.2599999999999998</v>
      </c>
      <c r="EB83" s="4">
        <v>0.35</v>
      </c>
      <c r="EC83" s="4">
        <v>5.22</v>
      </c>
      <c r="ED83" s="4">
        <v>6.62</v>
      </c>
      <c r="EM83" s="4">
        <v>4.2699999999999996</v>
      </c>
      <c r="EO83" s="4">
        <v>8.02</v>
      </c>
      <c r="EP83" s="4">
        <v>2.65</v>
      </c>
      <c r="FP83" s="1" t="s">
        <v>1655</v>
      </c>
    </row>
    <row r="84" spans="1:172" x14ac:dyDescent="0.35">
      <c r="A84" s="1" t="s">
        <v>1653</v>
      </c>
      <c r="E84" s="4">
        <v>37.32</v>
      </c>
      <c r="F84" s="4">
        <v>37.4</v>
      </c>
      <c r="G84" s="4">
        <v>120.17</v>
      </c>
      <c r="H84" s="4">
        <v>120.32</v>
      </c>
      <c r="L84" s="16" t="s">
        <v>1669</v>
      </c>
      <c r="M84" s="1" t="s">
        <v>1619</v>
      </c>
      <c r="Q84" s="49">
        <v>121</v>
      </c>
      <c r="AB84" s="4">
        <v>46.03</v>
      </c>
      <c r="AC84" s="4">
        <v>2.35</v>
      </c>
      <c r="AE84" s="50">
        <v>15.4</v>
      </c>
      <c r="AG84" s="4">
        <v>4.12</v>
      </c>
      <c r="AH84" s="4">
        <v>6.75</v>
      </c>
      <c r="AI84" s="4">
        <v>10.457176</v>
      </c>
      <c r="AJ84" s="4">
        <v>8.16</v>
      </c>
      <c r="AK84" s="4">
        <v>7.53</v>
      </c>
      <c r="AL84" s="4">
        <v>0.2</v>
      </c>
      <c r="AN84" s="4">
        <v>2.75</v>
      </c>
      <c r="AO84" s="4">
        <v>4.04</v>
      </c>
      <c r="AP84" s="4">
        <v>0.72</v>
      </c>
      <c r="BF84" s="4">
        <v>2.16</v>
      </c>
      <c r="CK84" s="4">
        <v>111</v>
      </c>
      <c r="CW84" s="4">
        <v>85</v>
      </c>
      <c r="CX84" s="4">
        <v>2652</v>
      </c>
      <c r="CY84" s="4">
        <v>32.770000000000003</v>
      </c>
      <c r="CZ84" s="4">
        <v>317</v>
      </c>
      <c r="DA84" s="4">
        <v>91</v>
      </c>
      <c r="DN84" s="4">
        <v>964</v>
      </c>
      <c r="DO84" s="4">
        <v>57.97</v>
      </c>
      <c r="DP84" s="4">
        <v>117</v>
      </c>
      <c r="DQ84" s="4">
        <v>13.08</v>
      </c>
      <c r="DR84" s="4">
        <v>52.41</v>
      </c>
      <c r="DS84" s="4">
        <v>9.81</v>
      </c>
      <c r="DT84" s="4">
        <v>3.14</v>
      </c>
      <c r="DU84" s="4">
        <v>8.64</v>
      </c>
      <c r="DV84" s="4">
        <v>1.1000000000000001</v>
      </c>
      <c r="DW84" s="4">
        <v>6.42</v>
      </c>
      <c r="DX84" s="4">
        <v>1.1499999999999999</v>
      </c>
      <c r="DY84" s="4">
        <v>3.08</v>
      </c>
      <c r="DZ84" s="4">
        <v>0.4</v>
      </c>
      <c r="EA84" s="4">
        <v>2.52</v>
      </c>
      <c r="EB84" s="4">
        <v>0.38</v>
      </c>
      <c r="EC84" s="4">
        <v>5.6</v>
      </c>
      <c r="ED84" s="4">
        <v>6.75</v>
      </c>
      <c r="EM84" s="4">
        <v>5.71</v>
      </c>
      <c r="EO84" s="4">
        <v>9.42</v>
      </c>
      <c r="EP84" s="4">
        <v>2.0499999999999998</v>
      </c>
      <c r="FP84" s="1" t="s">
        <v>1655</v>
      </c>
    </row>
    <row r="85" spans="1:172" x14ac:dyDescent="0.35">
      <c r="A85" s="1" t="s">
        <v>1653</v>
      </c>
      <c r="E85" s="4">
        <v>37.32</v>
      </c>
      <c r="F85" s="4">
        <v>37.4</v>
      </c>
      <c r="G85" s="4">
        <v>120.17</v>
      </c>
      <c r="H85" s="4">
        <v>120.32</v>
      </c>
      <c r="L85" s="16" t="s">
        <v>1670</v>
      </c>
      <c r="M85" s="1" t="s">
        <v>1619</v>
      </c>
      <c r="Q85" s="49">
        <v>121</v>
      </c>
      <c r="AB85" s="4">
        <v>45.22</v>
      </c>
      <c r="AC85" s="4">
        <v>2.23</v>
      </c>
      <c r="AE85" s="50">
        <v>15.19</v>
      </c>
      <c r="AG85" s="4">
        <v>3.77</v>
      </c>
      <c r="AH85" s="4">
        <v>6.55</v>
      </c>
      <c r="AI85" s="4">
        <v>9.9422460000000008</v>
      </c>
      <c r="AJ85" s="4">
        <v>7.68</v>
      </c>
      <c r="AK85" s="4">
        <v>6.22</v>
      </c>
      <c r="AL85" s="4">
        <v>0.19</v>
      </c>
      <c r="AN85" s="4">
        <v>2.69</v>
      </c>
      <c r="AO85" s="4">
        <v>4.03</v>
      </c>
      <c r="AP85" s="4">
        <v>1.1200000000000001</v>
      </c>
      <c r="BF85" s="4">
        <v>4.93</v>
      </c>
      <c r="CK85" s="4">
        <v>89</v>
      </c>
      <c r="CW85" s="4">
        <v>90</v>
      </c>
      <c r="CX85" s="4">
        <v>1502</v>
      </c>
      <c r="CY85" s="4">
        <v>32.409999999999997</v>
      </c>
      <c r="CZ85" s="4">
        <v>331</v>
      </c>
      <c r="DA85" s="4">
        <v>182</v>
      </c>
      <c r="DN85" s="4">
        <v>929</v>
      </c>
      <c r="DO85" s="4">
        <v>57.2</v>
      </c>
      <c r="DP85" s="4">
        <v>145</v>
      </c>
      <c r="DQ85" s="4">
        <v>12.64</v>
      </c>
      <c r="DR85" s="4">
        <v>51.58</v>
      </c>
      <c r="DS85" s="4">
        <v>9.0500000000000007</v>
      </c>
      <c r="DT85" s="4">
        <v>3.03</v>
      </c>
      <c r="DU85" s="4">
        <v>8.3699999999999992</v>
      </c>
      <c r="DV85" s="4">
        <v>1.18</v>
      </c>
      <c r="DW85" s="4">
        <v>6.56</v>
      </c>
      <c r="DX85" s="4">
        <v>1.17</v>
      </c>
      <c r="DY85" s="4">
        <v>3.17</v>
      </c>
      <c r="DZ85" s="4">
        <v>0.46</v>
      </c>
      <c r="EA85" s="4">
        <v>2.64</v>
      </c>
      <c r="EB85" s="4">
        <v>0.38</v>
      </c>
      <c r="EC85" s="4">
        <v>6.63</v>
      </c>
      <c r="ED85" s="4">
        <v>5.86</v>
      </c>
      <c r="EM85" s="4">
        <v>4.38</v>
      </c>
      <c r="EO85" s="4">
        <v>8.57</v>
      </c>
      <c r="EP85" s="4">
        <v>3.53</v>
      </c>
      <c r="FP85" s="1" t="s">
        <v>1655</v>
      </c>
    </row>
    <row r="86" spans="1:172" x14ac:dyDescent="0.35">
      <c r="A86" s="1" t="s">
        <v>1653</v>
      </c>
      <c r="E86" s="4">
        <v>37.32</v>
      </c>
      <c r="F86" s="4">
        <v>37.4</v>
      </c>
      <c r="G86" s="4">
        <v>120.17</v>
      </c>
      <c r="H86" s="4">
        <v>120.32</v>
      </c>
      <c r="L86" s="16" t="s">
        <v>1671</v>
      </c>
      <c r="M86" s="1" t="s">
        <v>1619</v>
      </c>
      <c r="Q86" s="49">
        <v>121</v>
      </c>
      <c r="AB86" s="4">
        <v>45.41</v>
      </c>
      <c r="AC86" s="4">
        <v>2.19</v>
      </c>
      <c r="AE86" s="50">
        <v>14.74</v>
      </c>
      <c r="AG86" s="4">
        <v>3.01</v>
      </c>
      <c r="AH86" s="4">
        <v>7.2</v>
      </c>
      <c r="AI86" s="4">
        <v>9.908398</v>
      </c>
      <c r="AJ86" s="4">
        <v>8.1</v>
      </c>
      <c r="AK86" s="4">
        <v>7.58</v>
      </c>
      <c r="AL86" s="4">
        <v>0.19</v>
      </c>
      <c r="AN86" s="4">
        <v>2.52</v>
      </c>
      <c r="AO86" s="4">
        <v>3.76</v>
      </c>
      <c r="AP86" s="4">
        <v>0.85</v>
      </c>
      <c r="BF86" s="4">
        <v>4.1100000000000003</v>
      </c>
      <c r="CK86" s="4">
        <v>111</v>
      </c>
      <c r="CW86" s="4">
        <v>73</v>
      </c>
      <c r="CX86" s="4">
        <v>2605</v>
      </c>
      <c r="CY86" s="4">
        <v>30.18</v>
      </c>
      <c r="CZ86" s="4">
        <v>275</v>
      </c>
      <c r="DA86" s="4">
        <v>110</v>
      </c>
      <c r="DN86" s="4">
        <v>959</v>
      </c>
      <c r="DO86" s="4">
        <v>60.14</v>
      </c>
      <c r="DP86" s="4">
        <v>106</v>
      </c>
      <c r="DQ86" s="4">
        <v>11.78</v>
      </c>
      <c r="DR86" s="4">
        <v>44.01</v>
      </c>
      <c r="DS86" s="4">
        <v>8.67</v>
      </c>
      <c r="DT86" s="4">
        <v>2.76</v>
      </c>
      <c r="DU86" s="4">
        <v>7.92</v>
      </c>
      <c r="DV86" s="4">
        <v>1.05</v>
      </c>
      <c r="DW86" s="4">
        <v>5.56</v>
      </c>
      <c r="DX86" s="4">
        <v>1.06</v>
      </c>
      <c r="DY86" s="4">
        <v>2.76</v>
      </c>
      <c r="DZ86" s="4">
        <v>0.38</v>
      </c>
      <c r="EA86" s="4">
        <v>2.5299999999999998</v>
      </c>
      <c r="EB86" s="4">
        <v>0.34</v>
      </c>
      <c r="EC86" s="4">
        <v>5.66</v>
      </c>
      <c r="ED86" s="4">
        <v>5.43</v>
      </c>
      <c r="EM86" s="4">
        <v>5.62</v>
      </c>
      <c r="EO86" s="4">
        <v>9.6999999999999993</v>
      </c>
      <c r="EP86" s="4">
        <v>2.11</v>
      </c>
      <c r="FP86" s="1" t="s">
        <v>1655</v>
      </c>
    </row>
    <row r="87" spans="1:172" x14ac:dyDescent="0.35">
      <c r="A87" s="1" t="s">
        <v>1672</v>
      </c>
      <c r="E87" s="4">
        <v>37.47</v>
      </c>
      <c r="F87" s="4">
        <v>37.53</v>
      </c>
      <c r="G87" s="4">
        <v>120.42</v>
      </c>
      <c r="H87" s="4">
        <v>120.53</v>
      </c>
      <c r="L87" s="16" t="s">
        <v>1673</v>
      </c>
      <c r="M87" s="1" t="s">
        <v>1674</v>
      </c>
      <c r="N87" s="1">
        <v>113</v>
      </c>
      <c r="O87" s="1">
        <v>132</v>
      </c>
      <c r="Q87" s="49">
        <v>125</v>
      </c>
      <c r="AB87" s="4">
        <v>53.19</v>
      </c>
      <c r="AC87" s="4">
        <v>0.65</v>
      </c>
      <c r="AE87" s="50">
        <v>14.52</v>
      </c>
      <c r="AG87" s="4">
        <v>1.57</v>
      </c>
      <c r="AH87" s="4">
        <v>5.9</v>
      </c>
      <c r="AI87" s="4">
        <v>7.3126860000000002</v>
      </c>
      <c r="AJ87" s="4">
        <v>7.13</v>
      </c>
      <c r="AK87" s="4">
        <v>8.44</v>
      </c>
      <c r="AL87" s="4">
        <v>0.11</v>
      </c>
      <c r="AN87" s="4">
        <v>2.5</v>
      </c>
      <c r="AO87" s="4">
        <v>3.24</v>
      </c>
      <c r="AP87" s="4">
        <v>0.06</v>
      </c>
      <c r="BF87" s="4">
        <v>2.59</v>
      </c>
      <c r="CK87" s="4">
        <v>473</v>
      </c>
      <c r="CO87" s="4">
        <v>204.6</v>
      </c>
      <c r="CW87" s="4">
        <v>56.55</v>
      </c>
      <c r="CX87" s="4">
        <v>892</v>
      </c>
      <c r="CY87" s="4">
        <v>15.75</v>
      </c>
      <c r="CZ87" s="4">
        <v>146.19999999999999</v>
      </c>
      <c r="DA87" s="4">
        <v>5.0999999999999996</v>
      </c>
      <c r="DN87" s="4">
        <v>1524</v>
      </c>
      <c r="DO87" s="4">
        <v>50.96</v>
      </c>
      <c r="DP87" s="4">
        <v>100.6</v>
      </c>
      <c r="DQ87" s="4">
        <v>10.11</v>
      </c>
      <c r="DR87" s="4">
        <v>37.479999999999997</v>
      </c>
      <c r="DS87" s="4">
        <v>5.75</v>
      </c>
      <c r="DT87" s="4">
        <v>1.64</v>
      </c>
      <c r="DU87" s="4">
        <v>4.8600000000000003</v>
      </c>
      <c r="DV87" s="4">
        <v>0.5</v>
      </c>
      <c r="DW87" s="4">
        <v>3.1</v>
      </c>
      <c r="DX87" s="4">
        <v>0.62</v>
      </c>
      <c r="DY87" s="4">
        <v>1.82</v>
      </c>
      <c r="DZ87" s="4">
        <v>0.23</v>
      </c>
      <c r="EA87" s="4">
        <v>1.56</v>
      </c>
      <c r="EB87" s="4">
        <v>0.2</v>
      </c>
      <c r="EC87" s="4">
        <v>3.34</v>
      </c>
      <c r="ED87" s="4">
        <v>0.33</v>
      </c>
      <c r="EM87" s="4">
        <v>27.85</v>
      </c>
      <c r="EO87" s="4">
        <v>8.75</v>
      </c>
      <c r="EP87" s="4">
        <v>1.72</v>
      </c>
      <c r="FP87" s="1" t="s">
        <v>1675</v>
      </c>
    </row>
    <row r="88" spans="1:172" x14ac:dyDescent="0.35">
      <c r="A88" s="1" t="s">
        <v>1672</v>
      </c>
      <c r="E88" s="4">
        <v>37.47</v>
      </c>
      <c r="F88" s="4">
        <v>37.53</v>
      </c>
      <c r="G88" s="4">
        <v>120.42</v>
      </c>
      <c r="H88" s="4">
        <v>120.53</v>
      </c>
      <c r="L88" s="16" t="s">
        <v>1676</v>
      </c>
      <c r="M88" s="1" t="s">
        <v>1674</v>
      </c>
      <c r="N88" s="1">
        <v>113</v>
      </c>
      <c r="O88" s="1">
        <v>132</v>
      </c>
      <c r="Q88" s="49">
        <v>125</v>
      </c>
      <c r="AB88" s="4">
        <v>48.89</v>
      </c>
      <c r="AC88" s="4">
        <v>0.79</v>
      </c>
      <c r="AE88" s="50">
        <v>14.35</v>
      </c>
      <c r="AG88" s="4">
        <v>2.02</v>
      </c>
      <c r="AH88" s="4">
        <v>7.02</v>
      </c>
      <c r="AI88" s="4">
        <v>8.8375959999999996</v>
      </c>
      <c r="AJ88" s="4">
        <v>8.0399999999999991</v>
      </c>
      <c r="AK88" s="4">
        <v>7.85</v>
      </c>
      <c r="AL88" s="4">
        <v>0.14000000000000001</v>
      </c>
      <c r="AN88" s="4">
        <v>2.42</v>
      </c>
      <c r="AO88" s="4">
        <v>2.0499999999999998</v>
      </c>
      <c r="AP88" s="4">
        <v>0.35</v>
      </c>
      <c r="BF88" s="4">
        <v>4.96</v>
      </c>
      <c r="CK88" s="4">
        <v>461</v>
      </c>
      <c r="CO88" s="4">
        <v>186.8</v>
      </c>
      <c r="CW88" s="4">
        <v>61.75</v>
      </c>
      <c r="CX88" s="4">
        <v>1133</v>
      </c>
      <c r="CY88" s="4">
        <v>17.760000000000002</v>
      </c>
      <c r="CZ88" s="4">
        <v>165.5</v>
      </c>
      <c r="DA88" s="4">
        <v>6.36</v>
      </c>
      <c r="DN88" s="4">
        <v>1792</v>
      </c>
      <c r="DO88" s="4">
        <v>67.2</v>
      </c>
      <c r="DP88" s="4">
        <v>130.4</v>
      </c>
      <c r="DQ88" s="4">
        <v>13.61</v>
      </c>
      <c r="DR88" s="4">
        <v>50.93</v>
      </c>
      <c r="DS88" s="4">
        <v>7.46</v>
      </c>
      <c r="DT88" s="4">
        <v>2.0099999999999998</v>
      </c>
      <c r="DU88" s="4">
        <v>5.96</v>
      </c>
      <c r="DV88" s="4">
        <v>0.62</v>
      </c>
      <c r="DW88" s="4">
        <v>3.73</v>
      </c>
      <c r="DX88" s="4">
        <v>0.76</v>
      </c>
      <c r="DY88" s="4">
        <v>2.11</v>
      </c>
      <c r="DZ88" s="4">
        <v>0.27</v>
      </c>
      <c r="EA88" s="4">
        <v>1.82</v>
      </c>
      <c r="EB88" s="4">
        <v>0.25</v>
      </c>
      <c r="EC88" s="4">
        <v>3.83</v>
      </c>
      <c r="ED88" s="4">
        <v>0.43</v>
      </c>
      <c r="EM88" s="4">
        <v>27.39</v>
      </c>
      <c r="EO88" s="4">
        <v>11.57</v>
      </c>
      <c r="EP88" s="4">
        <v>1.94</v>
      </c>
      <c r="FP88" s="1" t="s">
        <v>1675</v>
      </c>
    </row>
    <row r="89" spans="1:172" x14ac:dyDescent="0.35">
      <c r="A89" s="1" t="s">
        <v>1672</v>
      </c>
      <c r="E89" s="4">
        <v>37.47</v>
      </c>
      <c r="F89" s="4">
        <v>37.53</v>
      </c>
      <c r="G89" s="4">
        <v>120.42</v>
      </c>
      <c r="H89" s="4">
        <v>120.53</v>
      </c>
      <c r="L89" s="16" t="s">
        <v>1677</v>
      </c>
      <c r="M89" s="1" t="s">
        <v>1674</v>
      </c>
      <c r="N89" s="1">
        <v>113</v>
      </c>
      <c r="O89" s="1">
        <v>132</v>
      </c>
      <c r="Q89" s="49">
        <v>125</v>
      </c>
      <c r="AB89" s="4">
        <v>49.28</v>
      </c>
      <c r="AC89" s="4">
        <v>0.79</v>
      </c>
      <c r="AE89" s="50">
        <v>13.2</v>
      </c>
      <c r="AG89" s="4">
        <v>2.58</v>
      </c>
      <c r="AH89" s="4">
        <v>5.66</v>
      </c>
      <c r="AI89" s="4">
        <v>7.981484</v>
      </c>
      <c r="AJ89" s="4">
        <v>9.02</v>
      </c>
      <c r="AK89" s="4">
        <v>9.89</v>
      </c>
      <c r="AL89" s="4">
        <v>0.12</v>
      </c>
      <c r="AN89" s="4">
        <v>1.94</v>
      </c>
      <c r="AO89" s="4">
        <v>2.2999999999999998</v>
      </c>
      <c r="AP89" s="4">
        <v>0.04</v>
      </c>
      <c r="BF89" s="4">
        <v>5.03</v>
      </c>
      <c r="CK89" s="4">
        <v>584</v>
      </c>
      <c r="CO89" s="4">
        <v>219.2</v>
      </c>
      <c r="CW89" s="4">
        <v>40.770000000000003</v>
      </c>
      <c r="CX89" s="4">
        <v>979</v>
      </c>
      <c r="CY89" s="4">
        <v>16.850000000000001</v>
      </c>
      <c r="CZ89" s="4">
        <v>141.9</v>
      </c>
      <c r="DA89" s="4">
        <v>6.13</v>
      </c>
      <c r="DN89" s="4">
        <v>1350</v>
      </c>
      <c r="DO89" s="4">
        <v>49.19</v>
      </c>
      <c r="DP89" s="4">
        <v>106.7</v>
      </c>
      <c r="DQ89" s="4">
        <v>10.55</v>
      </c>
      <c r="DR89" s="4">
        <v>39.520000000000003</v>
      </c>
      <c r="DS89" s="4">
        <v>5.99</v>
      </c>
      <c r="DT89" s="4">
        <v>1.68</v>
      </c>
      <c r="DU89" s="4">
        <v>5.25</v>
      </c>
      <c r="DV89" s="4">
        <v>0.52</v>
      </c>
      <c r="DW89" s="4">
        <v>3.42</v>
      </c>
      <c r="DX89" s="4">
        <v>0.64</v>
      </c>
      <c r="DY89" s="4">
        <v>1.86</v>
      </c>
      <c r="DZ89" s="4">
        <v>0.22</v>
      </c>
      <c r="EA89" s="4">
        <v>1.59</v>
      </c>
      <c r="EB89" s="4">
        <v>0.2</v>
      </c>
      <c r="EC89" s="4">
        <v>3.29</v>
      </c>
      <c r="ED89" s="4">
        <v>0.39</v>
      </c>
      <c r="EM89" s="4">
        <v>43.5</v>
      </c>
      <c r="EO89" s="4">
        <v>8.2799999999999994</v>
      </c>
      <c r="EP89" s="4">
        <v>1.56</v>
      </c>
      <c r="FP89" s="1" t="s">
        <v>1675</v>
      </c>
    </row>
    <row r="90" spans="1:172" x14ac:dyDescent="0.35">
      <c r="A90" s="1" t="s">
        <v>1672</v>
      </c>
      <c r="E90" s="4">
        <v>37.47</v>
      </c>
      <c r="F90" s="4">
        <v>37.53</v>
      </c>
      <c r="G90" s="4">
        <v>120.42</v>
      </c>
      <c r="H90" s="4">
        <v>120.53</v>
      </c>
      <c r="L90" s="16" t="s">
        <v>1678</v>
      </c>
      <c r="M90" s="1" t="s">
        <v>1674</v>
      </c>
      <c r="N90" s="1">
        <v>113</v>
      </c>
      <c r="O90" s="1">
        <v>132</v>
      </c>
      <c r="Q90" s="49">
        <v>125</v>
      </c>
      <c r="AB90" s="4">
        <v>47.12</v>
      </c>
      <c r="AC90" s="4">
        <v>0.8</v>
      </c>
      <c r="AE90" s="50">
        <v>12.92</v>
      </c>
      <c r="AG90" s="4">
        <v>3.58</v>
      </c>
      <c r="AH90" s="4">
        <v>4.7</v>
      </c>
      <c r="AI90" s="4">
        <v>7.921284</v>
      </c>
      <c r="AJ90" s="4">
        <v>9.0500000000000007</v>
      </c>
      <c r="AK90" s="4">
        <v>11.33</v>
      </c>
      <c r="AL90" s="4">
        <v>0.13</v>
      </c>
      <c r="AN90" s="4">
        <v>2.2799999999999998</v>
      </c>
      <c r="AO90" s="4">
        <v>2.1</v>
      </c>
      <c r="AP90" s="4">
        <v>0.3</v>
      </c>
      <c r="BF90" s="4">
        <v>5.61</v>
      </c>
      <c r="CK90" s="4">
        <v>678</v>
      </c>
      <c r="CO90" s="4">
        <v>249.8</v>
      </c>
      <c r="CW90" s="4">
        <v>71.78</v>
      </c>
      <c r="CX90" s="4">
        <v>1790</v>
      </c>
      <c r="CY90" s="4">
        <v>15.87</v>
      </c>
      <c r="CZ90" s="4">
        <v>140.30000000000001</v>
      </c>
      <c r="DA90" s="4">
        <v>4.32</v>
      </c>
      <c r="DN90" s="4">
        <v>1781</v>
      </c>
      <c r="DO90" s="4">
        <v>59.91</v>
      </c>
      <c r="DP90" s="4">
        <v>117.1</v>
      </c>
      <c r="DQ90" s="4">
        <v>12.7</v>
      </c>
      <c r="DR90" s="4">
        <v>47.4</v>
      </c>
      <c r="DS90" s="4">
        <v>7.31</v>
      </c>
      <c r="DT90" s="4">
        <v>1.94</v>
      </c>
      <c r="DU90" s="4">
        <v>5.69</v>
      </c>
      <c r="DV90" s="4">
        <v>0.56000000000000005</v>
      </c>
      <c r="DW90" s="4">
        <v>3.29</v>
      </c>
      <c r="DX90" s="4">
        <v>0.66</v>
      </c>
      <c r="DY90" s="4">
        <v>1.87</v>
      </c>
      <c r="DZ90" s="4">
        <v>0.23</v>
      </c>
      <c r="EA90" s="4">
        <v>1.53</v>
      </c>
      <c r="EB90" s="4">
        <v>0.22</v>
      </c>
      <c r="EC90" s="4">
        <v>3.21</v>
      </c>
      <c r="ED90" s="4">
        <v>0.31</v>
      </c>
      <c r="EM90" s="4">
        <v>29.73</v>
      </c>
      <c r="EO90" s="4">
        <v>9.2100000000000009</v>
      </c>
      <c r="EP90" s="4">
        <v>1.62</v>
      </c>
      <c r="FP90" s="1" t="s">
        <v>1675</v>
      </c>
    </row>
    <row r="91" spans="1:172" x14ac:dyDescent="0.35">
      <c r="A91" s="1" t="s">
        <v>1672</v>
      </c>
      <c r="E91" s="4">
        <v>37.47</v>
      </c>
      <c r="F91" s="4">
        <v>37.53</v>
      </c>
      <c r="G91" s="4">
        <v>120.42</v>
      </c>
      <c r="H91" s="4">
        <v>120.53</v>
      </c>
      <c r="L91" s="16" t="s">
        <v>1679</v>
      </c>
      <c r="M91" s="1" t="s">
        <v>1674</v>
      </c>
      <c r="N91" s="1">
        <v>113</v>
      </c>
      <c r="O91" s="1">
        <v>132</v>
      </c>
      <c r="Q91" s="49">
        <v>125</v>
      </c>
      <c r="AB91" s="4">
        <v>48.28</v>
      </c>
      <c r="AC91" s="4">
        <v>0.74</v>
      </c>
      <c r="AE91" s="50">
        <v>12.58</v>
      </c>
      <c r="AG91" s="4">
        <v>2.84</v>
      </c>
      <c r="AH91" s="4">
        <v>5.48</v>
      </c>
      <c r="AI91" s="4">
        <v>8.0354320000000001</v>
      </c>
      <c r="AJ91" s="4">
        <v>8.4499999999999993</v>
      </c>
      <c r="AK91" s="4">
        <v>10.71</v>
      </c>
      <c r="AL91" s="4">
        <v>0.12</v>
      </c>
      <c r="AN91" s="4">
        <v>2.34</v>
      </c>
      <c r="AO91" s="4">
        <v>2.14</v>
      </c>
      <c r="AP91" s="4">
        <v>0.31</v>
      </c>
      <c r="BF91" s="4">
        <v>5.89</v>
      </c>
      <c r="CK91" s="4">
        <v>571</v>
      </c>
      <c r="CO91" s="4">
        <v>263.2</v>
      </c>
      <c r="CW91" s="4">
        <v>64.930000000000007</v>
      </c>
      <c r="CX91" s="4">
        <v>1358</v>
      </c>
      <c r="CY91" s="4">
        <v>16.96</v>
      </c>
      <c r="CZ91" s="4">
        <v>137.4</v>
      </c>
      <c r="DA91" s="4">
        <v>4.78</v>
      </c>
      <c r="DN91" s="4">
        <v>1560</v>
      </c>
      <c r="DO91" s="4">
        <v>66.2</v>
      </c>
      <c r="DP91" s="4">
        <v>155</v>
      </c>
      <c r="DQ91" s="4">
        <v>14.18</v>
      </c>
      <c r="DR91" s="4">
        <v>51.88</v>
      </c>
      <c r="DS91" s="4">
        <v>7.72</v>
      </c>
      <c r="DT91" s="4">
        <v>2.04</v>
      </c>
      <c r="DU91" s="4">
        <v>6.1</v>
      </c>
      <c r="DV91" s="4">
        <v>0.61</v>
      </c>
      <c r="DW91" s="4">
        <v>3.48</v>
      </c>
      <c r="DX91" s="4">
        <v>0.68</v>
      </c>
      <c r="DY91" s="4">
        <v>2.0499999999999998</v>
      </c>
      <c r="DZ91" s="4">
        <v>0.24</v>
      </c>
      <c r="EA91" s="4">
        <v>1.66</v>
      </c>
      <c r="EB91" s="4">
        <v>0.23</v>
      </c>
      <c r="EC91" s="4">
        <v>3.07</v>
      </c>
      <c r="ED91" s="4">
        <v>0.45</v>
      </c>
      <c r="EM91" s="4">
        <v>34.119999999999997</v>
      </c>
      <c r="EO91" s="4">
        <v>10.130000000000001</v>
      </c>
      <c r="EP91" s="4">
        <v>1.79</v>
      </c>
      <c r="FP91" s="1" t="s">
        <v>1675</v>
      </c>
    </row>
    <row r="92" spans="1:172" x14ac:dyDescent="0.35">
      <c r="A92" s="1" t="s">
        <v>1672</v>
      </c>
      <c r="E92" s="4">
        <v>37.47</v>
      </c>
      <c r="F92" s="4">
        <v>37.53</v>
      </c>
      <c r="G92" s="4">
        <v>120.42</v>
      </c>
      <c r="H92" s="4">
        <v>120.53</v>
      </c>
      <c r="L92" s="16" t="s">
        <v>1680</v>
      </c>
      <c r="M92" s="1" t="s">
        <v>1674</v>
      </c>
      <c r="N92" s="1">
        <v>113</v>
      </c>
      <c r="O92" s="1">
        <v>132</v>
      </c>
      <c r="Q92" s="49">
        <v>125</v>
      </c>
      <c r="AB92" s="4">
        <v>48.12</v>
      </c>
      <c r="AC92" s="4">
        <v>0.76</v>
      </c>
      <c r="AE92" s="50">
        <v>12.82</v>
      </c>
      <c r="AG92" s="4">
        <v>3.09</v>
      </c>
      <c r="AH92" s="4">
        <v>5.55</v>
      </c>
      <c r="AI92" s="4">
        <v>8.3303820000000002</v>
      </c>
      <c r="AJ92" s="4">
        <v>9.27</v>
      </c>
      <c r="AK92" s="4">
        <v>8.98</v>
      </c>
      <c r="AL92" s="4">
        <v>0.14000000000000001</v>
      </c>
      <c r="AN92" s="4">
        <v>2.2000000000000002</v>
      </c>
      <c r="AO92" s="4">
        <v>2.44</v>
      </c>
      <c r="AP92" s="4">
        <v>0.41</v>
      </c>
      <c r="BF92" s="4">
        <v>6.17</v>
      </c>
      <c r="CK92" s="4">
        <v>691</v>
      </c>
      <c r="CO92" s="4">
        <v>288.60000000000002</v>
      </c>
      <c r="CW92" s="4">
        <v>44.57</v>
      </c>
      <c r="CX92" s="4">
        <v>1163</v>
      </c>
      <c r="CY92" s="4">
        <v>19.39</v>
      </c>
      <c r="CZ92" s="4">
        <v>172.8</v>
      </c>
      <c r="DA92" s="4">
        <v>6.24</v>
      </c>
      <c r="DN92" s="4">
        <v>1937</v>
      </c>
      <c r="DO92" s="4">
        <v>70.62</v>
      </c>
      <c r="DP92" s="4">
        <v>148.69999999999999</v>
      </c>
      <c r="DQ92" s="4">
        <v>14.49</v>
      </c>
      <c r="DR92" s="4">
        <v>56.28</v>
      </c>
      <c r="DS92" s="4">
        <v>8.4499999999999993</v>
      </c>
      <c r="DT92" s="4">
        <v>2.27</v>
      </c>
      <c r="DU92" s="4">
        <v>6.84</v>
      </c>
      <c r="DV92" s="4">
        <v>0.7</v>
      </c>
      <c r="DW92" s="4">
        <v>4.0199999999999996</v>
      </c>
      <c r="DX92" s="4">
        <v>0.78</v>
      </c>
      <c r="DY92" s="4">
        <v>2.2599999999999998</v>
      </c>
      <c r="DZ92" s="4">
        <v>0.3</v>
      </c>
      <c r="EA92" s="4">
        <v>1.82</v>
      </c>
      <c r="EB92" s="4">
        <v>0.26</v>
      </c>
      <c r="EC92" s="4">
        <v>3.69</v>
      </c>
      <c r="ED92" s="4">
        <v>0.55000000000000004</v>
      </c>
      <c r="EM92" s="4">
        <v>19.87</v>
      </c>
      <c r="EO92" s="4">
        <v>10.47</v>
      </c>
      <c r="EP92" s="4">
        <v>1.81</v>
      </c>
      <c r="FP92" s="1" t="s">
        <v>1675</v>
      </c>
    </row>
    <row r="93" spans="1:172" x14ac:dyDescent="0.35">
      <c r="A93" s="1" t="s">
        <v>1672</v>
      </c>
      <c r="E93" s="4">
        <v>37.47</v>
      </c>
      <c r="F93" s="4">
        <v>37.53</v>
      </c>
      <c r="G93" s="4">
        <v>120.42</v>
      </c>
      <c r="H93" s="4">
        <v>120.53</v>
      </c>
      <c r="L93" s="16" t="s">
        <v>1681</v>
      </c>
      <c r="M93" s="1" t="s">
        <v>1674</v>
      </c>
      <c r="N93" s="1">
        <v>113</v>
      </c>
      <c r="O93" s="1">
        <v>132</v>
      </c>
      <c r="Q93" s="49">
        <v>125</v>
      </c>
      <c r="AB93" s="4">
        <v>50.96</v>
      </c>
      <c r="AC93" s="4">
        <v>0.66</v>
      </c>
      <c r="AE93" s="50">
        <v>13.56</v>
      </c>
      <c r="AG93" s="4">
        <v>2.8</v>
      </c>
      <c r="AH93" s="4">
        <v>4.9400000000000004</v>
      </c>
      <c r="AI93" s="4">
        <v>7.4594400000000007</v>
      </c>
      <c r="AJ93" s="4">
        <v>7.55</v>
      </c>
      <c r="AK93" s="4">
        <v>7.2</v>
      </c>
      <c r="AL93" s="4">
        <v>0.11</v>
      </c>
      <c r="AN93" s="4">
        <v>2.99</v>
      </c>
      <c r="AO93" s="4">
        <v>2.2599999999999998</v>
      </c>
      <c r="AP93" s="4">
        <v>0.22</v>
      </c>
      <c r="BF93" s="4">
        <v>6.43</v>
      </c>
      <c r="CK93" s="4">
        <v>563</v>
      </c>
      <c r="CO93" s="4">
        <v>241.8</v>
      </c>
      <c r="CW93" s="4">
        <v>56.45</v>
      </c>
      <c r="CX93" s="4">
        <v>1109</v>
      </c>
      <c r="CY93" s="4">
        <v>16.940000000000001</v>
      </c>
      <c r="CZ93" s="4">
        <v>175.6</v>
      </c>
      <c r="DA93" s="4">
        <v>5.52</v>
      </c>
      <c r="DN93" s="4">
        <v>1823</v>
      </c>
      <c r="DO93" s="4">
        <v>54.93</v>
      </c>
      <c r="DP93" s="4">
        <v>110.4</v>
      </c>
      <c r="DQ93" s="4">
        <v>11.4</v>
      </c>
      <c r="DR93" s="4">
        <v>43.3</v>
      </c>
      <c r="DS93" s="4">
        <v>6.64</v>
      </c>
      <c r="DT93" s="4">
        <v>1.75</v>
      </c>
      <c r="DU93" s="4">
        <v>5.26</v>
      </c>
      <c r="DV93" s="4">
        <v>0.54</v>
      </c>
      <c r="DW93" s="4">
        <v>3.46</v>
      </c>
      <c r="DX93" s="4">
        <v>0.65</v>
      </c>
      <c r="DY93" s="4">
        <v>1.92</v>
      </c>
      <c r="DZ93" s="4">
        <v>0.25</v>
      </c>
      <c r="EA93" s="4">
        <v>1.66</v>
      </c>
      <c r="EB93" s="4">
        <v>0.21</v>
      </c>
      <c r="EC93" s="4">
        <v>3.74</v>
      </c>
      <c r="ED93" s="4">
        <v>0.69</v>
      </c>
      <c r="EM93" s="4">
        <v>26.76</v>
      </c>
      <c r="EO93" s="4">
        <v>8.5399999999999991</v>
      </c>
      <c r="EP93" s="4">
        <v>1.65</v>
      </c>
      <c r="FP93" s="1" t="s">
        <v>1675</v>
      </c>
    </row>
    <row r="94" spans="1:172" x14ac:dyDescent="0.35">
      <c r="A94" s="1" t="s">
        <v>1672</v>
      </c>
      <c r="E94" s="4">
        <v>37.47</v>
      </c>
      <c r="F94" s="4">
        <v>37.53</v>
      </c>
      <c r="G94" s="4">
        <v>120.42</v>
      </c>
      <c r="H94" s="4">
        <v>120.53</v>
      </c>
      <c r="L94" s="16" t="s">
        <v>1682</v>
      </c>
      <c r="M94" s="1" t="s">
        <v>1674</v>
      </c>
      <c r="N94" s="1">
        <v>113</v>
      </c>
      <c r="O94" s="1">
        <v>132</v>
      </c>
      <c r="Q94" s="49">
        <v>125</v>
      </c>
      <c r="AB94" s="4">
        <v>49.59</v>
      </c>
      <c r="AC94" s="4">
        <v>0.61</v>
      </c>
      <c r="AE94" s="50">
        <v>13.1</v>
      </c>
      <c r="AG94" s="4">
        <v>2.64</v>
      </c>
      <c r="AH94" s="4">
        <v>4.83</v>
      </c>
      <c r="AI94" s="4">
        <v>7.2054720000000003</v>
      </c>
      <c r="AJ94" s="4">
        <v>9.42</v>
      </c>
      <c r="AK94" s="4">
        <v>7.44</v>
      </c>
      <c r="AL94" s="4">
        <v>0.11</v>
      </c>
      <c r="AN94" s="4">
        <v>2.2400000000000002</v>
      </c>
      <c r="AO94" s="4">
        <v>2.76</v>
      </c>
      <c r="AP94" s="4">
        <v>0.28999999999999998</v>
      </c>
      <c r="BF94" s="4">
        <v>6.86</v>
      </c>
      <c r="CK94" s="4">
        <v>402</v>
      </c>
      <c r="CO94" s="4">
        <v>197.4</v>
      </c>
      <c r="CW94" s="4">
        <v>50.88</v>
      </c>
      <c r="CX94" s="4">
        <v>721</v>
      </c>
      <c r="CY94" s="4">
        <v>15.58</v>
      </c>
      <c r="CZ94" s="4">
        <v>155</v>
      </c>
      <c r="DA94" s="4">
        <v>6.09</v>
      </c>
      <c r="DN94" s="4">
        <v>1208</v>
      </c>
      <c r="DO94" s="4">
        <v>50.87</v>
      </c>
      <c r="DP94" s="4">
        <v>111.5</v>
      </c>
      <c r="DQ94" s="4">
        <v>10.47</v>
      </c>
      <c r="DR94" s="4">
        <v>37.07</v>
      </c>
      <c r="DS94" s="4">
        <v>5.75</v>
      </c>
      <c r="DT94" s="4">
        <v>1.57</v>
      </c>
      <c r="DU94" s="4">
        <v>4.8099999999999996</v>
      </c>
      <c r="DV94" s="4">
        <v>0.51</v>
      </c>
      <c r="DW94" s="4">
        <v>3.09</v>
      </c>
      <c r="DX94" s="4">
        <v>0.64</v>
      </c>
      <c r="DY94" s="4">
        <v>1.83</v>
      </c>
      <c r="DZ94" s="4">
        <v>0.24</v>
      </c>
      <c r="EA94" s="4">
        <v>1.57</v>
      </c>
      <c r="EB94" s="4">
        <v>0.21</v>
      </c>
      <c r="EC94" s="4">
        <v>3.37</v>
      </c>
      <c r="ED94" s="4">
        <v>0.47</v>
      </c>
      <c r="EM94" s="4">
        <v>31.34</v>
      </c>
      <c r="EO94" s="4">
        <v>8.49</v>
      </c>
      <c r="EP94" s="4">
        <v>1.44</v>
      </c>
      <c r="FP94" s="1" t="s">
        <v>1675</v>
      </c>
    </row>
    <row r="95" spans="1:172" x14ac:dyDescent="0.35">
      <c r="A95" s="1" t="s">
        <v>1672</v>
      </c>
      <c r="E95" s="4">
        <v>37.47</v>
      </c>
      <c r="F95" s="4">
        <v>37.53</v>
      </c>
      <c r="G95" s="4">
        <v>120.42</v>
      </c>
      <c r="H95" s="4">
        <v>120.53</v>
      </c>
      <c r="L95" s="16" t="s">
        <v>1683</v>
      </c>
      <c r="M95" s="1" t="s">
        <v>1674</v>
      </c>
      <c r="N95" s="1">
        <v>113</v>
      </c>
      <c r="O95" s="1">
        <v>132</v>
      </c>
      <c r="Q95" s="49">
        <v>125</v>
      </c>
      <c r="AB95" s="4">
        <v>47.91</v>
      </c>
      <c r="AC95" s="4">
        <v>0.74</v>
      </c>
      <c r="AE95" s="50">
        <v>12.95</v>
      </c>
      <c r="AG95" s="4">
        <v>2.9</v>
      </c>
      <c r="AH95" s="4">
        <v>5.72</v>
      </c>
      <c r="AI95" s="4">
        <v>8.3294199999999989</v>
      </c>
      <c r="AJ95" s="4">
        <v>8.4499999999999993</v>
      </c>
      <c r="AK95" s="4">
        <v>9.48</v>
      </c>
      <c r="AL95" s="4">
        <v>0.12</v>
      </c>
      <c r="AN95" s="4">
        <v>2.1800000000000002</v>
      </c>
      <c r="AO95" s="4">
        <v>2.2000000000000002</v>
      </c>
      <c r="AP95" s="4">
        <v>0.34</v>
      </c>
      <c r="BF95" s="4">
        <v>6.97</v>
      </c>
      <c r="CK95" s="4">
        <v>561</v>
      </c>
      <c r="CO95" s="4">
        <v>254.2</v>
      </c>
      <c r="CW95" s="4">
        <v>74.02</v>
      </c>
      <c r="CX95" s="4">
        <v>1052</v>
      </c>
      <c r="CY95" s="4">
        <v>17.149999999999999</v>
      </c>
      <c r="CZ95" s="4">
        <v>134.69999999999999</v>
      </c>
      <c r="DA95" s="4">
        <v>5.45</v>
      </c>
      <c r="DN95" s="4">
        <v>1695</v>
      </c>
      <c r="DO95" s="4">
        <v>72.2</v>
      </c>
      <c r="DP95" s="4">
        <v>146</v>
      </c>
      <c r="DQ95" s="4">
        <v>14.96</v>
      </c>
      <c r="DR95" s="4">
        <v>56.97</v>
      </c>
      <c r="DS95" s="4">
        <v>8.26</v>
      </c>
      <c r="DT95" s="4">
        <v>2.13</v>
      </c>
      <c r="DU95" s="4">
        <v>6.46</v>
      </c>
      <c r="DV95" s="4">
        <v>0.61</v>
      </c>
      <c r="DW95" s="4">
        <v>3.69</v>
      </c>
      <c r="DX95" s="4">
        <v>0.68</v>
      </c>
      <c r="DY95" s="4">
        <v>2.0099999999999998</v>
      </c>
      <c r="DZ95" s="4">
        <v>0.23</v>
      </c>
      <c r="EA95" s="4">
        <v>1.66</v>
      </c>
      <c r="EB95" s="4">
        <v>0.24</v>
      </c>
      <c r="EC95" s="4">
        <v>3.1</v>
      </c>
      <c r="ED95" s="4">
        <v>0.53</v>
      </c>
      <c r="EM95" s="4">
        <v>12.68</v>
      </c>
      <c r="EO95" s="4">
        <v>10.84</v>
      </c>
      <c r="EP95" s="4">
        <v>1.88</v>
      </c>
      <c r="FP95" s="1" t="s">
        <v>1675</v>
      </c>
    </row>
    <row r="96" spans="1:172" x14ac:dyDescent="0.35">
      <c r="A96" s="1" t="s">
        <v>1672</v>
      </c>
      <c r="E96" s="4">
        <v>37.47</v>
      </c>
      <c r="F96" s="4">
        <v>37.53</v>
      </c>
      <c r="G96" s="4">
        <v>120.42</v>
      </c>
      <c r="H96" s="4">
        <v>120.53</v>
      </c>
      <c r="L96" s="16" t="s">
        <v>1684</v>
      </c>
      <c r="M96" s="1" t="s">
        <v>1674</v>
      </c>
      <c r="N96" s="1">
        <v>113</v>
      </c>
      <c r="O96" s="1">
        <v>132</v>
      </c>
      <c r="Q96" s="49">
        <v>125</v>
      </c>
      <c r="AB96" s="4">
        <v>51.17</v>
      </c>
      <c r="AC96" s="4">
        <v>0.68</v>
      </c>
      <c r="AE96" s="50">
        <v>13.76</v>
      </c>
      <c r="AG96" s="4">
        <v>2.25</v>
      </c>
      <c r="AH96" s="4">
        <v>5.25</v>
      </c>
      <c r="AI96" s="4">
        <v>7.2745499999999996</v>
      </c>
      <c r="AJ96" s="4">
        <v>7.07</v>
      </c>
      <c r="AK96" s="4">
        <v>7.16</v>
      </c>
      <c r="AL96" s="4">
        <v>0.1</v>
      </c>
      <c r="AN96" s="4">
        <v>2.62</v>
      </c>
      <c r="AO96" s="4">
        <v>2.41</v>
      </c>
      <c r="AP96" s="4">
        <v>0.28000000000000003</v>
      </c>
      <c r="BF96" s="4">
        <v>7</v>
      </c>
      <c r="CK96" s="4">
        <v>402</v>
      </c>
      <c r="CO96" s="4">
        <v>180</v>
      </c>
      <c r="CW96" s="4">
        <v>72.91</v>
      </c>
      <c r="CX96" s="4">
        <v>1159</v>
      </c>
      <c r="CY96" s="4">
        <v>15.8</v>
      </c>
      <c r="CZ96" s="4">
        <v>186.7</v>
      </c>
      <c r="DA96" s="4">
        <v>5.48</v>
      </c>
      <c r="DN96" s="4">
        <v>2290</v>
      </c>
      <c r="DO96" s="4">
        <v>53.48</v>
      </c>
      <c r="DP96" s="4">
        <v>100.9</v>
      </c>
      <c r="DQ96" s="4">
        <v>10.44</v>
      </c>
      <c r="DR96" s="4">
        <v>39.22</v>
      </c>
      <c r="DS96" s="4">
        <v>5.91</v>
      </c>
      <c r="DT96" s="4">
        <v>1.68</v>
      </c>
      <c r="DU96" s="4">
        <v>4.78</v>
      </c>
      <c r="DV96" s="4">
        <v>0.5</v>
      </c>
      <c r="DW96" s="4">
        <v>3.09</v>
      </c>
      <c r="DX96" s="4">
        <v>0.56999999999999995</v>
      </c>
      <c r="DY96" s="4">
        <v>1.75</v>
      </c>
      <c r="DZ96" s="4">
        <v>0.22</v>
      </c>
      <c r="EA96" s="4">
        <v>1.52</v>
      </c>
      <c r="EB96" s="4">
        <v>0.2</v>
      </c>
      <c r="EC96" s="4">
        <v>4.08</v>
      </c>
      <c r="ED96" s="4">
        <v>0.39</v>
      </c>
      <c r="EM96" s="4">
        <v>33.64</v>
      </c>
      <c r="EO96" s="4">
        <v>8.9499999999999993</v>
      </c>
      <c r="EP96" s="4">
        <v>1.84</v>
      </c>
      <c r="FP96" s="1" t="s">
        <v>1675</v>
      </c>
    </row>
    <row r="97" spans="1:172" x14ac:dyDescent="0.35">
      <c r="A97" s="1" t="s">
        <v>1672</v>
      </c>
      <c r="E97" s="4">
        <v>37.47</v>
      </c>
      <c r="F97" s="4">
        <v>37.53</v>
      </c>
      <c r="G97" s="4">
        <v>120.42</v>
      </c>
      <c r="H97" s="4">
        <v>120.53</v>
      </c>
      <c r="L97" s="16" t="s">
        <v>1685</v>
      </c>
      <c r="M97" s="1" t="s">
        <v>1674</v>
      </c>
      <c r="N97" s="1">
        <v>113</v>
      </c>
      <c r="O97" s="1">
        <v>132</v>
      </c>
      <c r="Q97" s="49">
        <v>125</v>
      </c>
      <c r="AB97" s="4">
        <v>49.61</v>
      </c>
      <c r="AC97" s="4">
        <v>0.83</v>
      </c>
      <c r="AE97" s="50">
        <v>14.08</v>
      </c>
      <c r="AG97" s="4">
        <v>2.04</v>
      </c>
      <c r="AH97" s="4">
        <v>5.5</v>
      </c>
      <c r="AI97" s="4">
        <v>7.3355920000000001</v>
      </c>
      <c r="AJ97" s="4">
        <v>7.19</v>
      </c>
      <c r="AK97" s="4">
        <v>6.83</v>
      </c>
      <c r="AL97" s="4">
        <v>0.11</v>
      </c>
      <c r="AN97" s="4">
        <v>3.31</v>
      </c>
      <c r="AO97" s="4">
        <v>2.4500000000000002</v>
      </c>
      <c r="AP97" s="4">
        <v>0.47</v>
      </c>
      <c r="BF97" s="4">
        <v>7.35</v>
      </c>
      <c r="CK97" s="4">
        <v>219</v>
      </c>
      <c r="CO97" s="4">
        <v>108.8</v>
      </c>
      <c r="CW97" s="4">
        <v>82.75</v>
      </c>
      <c r="CX97" s="4">
        <v>960</v>
      </c>
      <c r="CY97" s="4">
        <v>17.16</v>
      </c>
      <c r="CZ97" s="4">
        <v>164.5</v>
      </c>
      <c r="DA97" s="4">
        <v>7.04</v>
      </c>
      <c r="DN97" s="4">
        <v>2258</v>
      </c>
      <c r="DO97" s="4">
        <v>62.58</v>
      </c>
      <c r="DP97" s="4">
        <v>126.4</v>
      </c>
      <c r="DQ97" s="4">
        <v>12.63</v>
      </c>
      <c r="DR97" s="4">
        <v>48.18</v>
      </c>
      <c r="DS97" s="4">
        <v>7.09</v>
      </c>
      <c r="DT97" s="4">
        <v>2.08</v>
      </c>
      <c r="DU97" s="4">
        <v>5.74</v>
      </c>
      <c r="DV97" s="4">
        <v>0.6</v>
      </c>
      <c r="DW97" s="4">
        <v>3.6</v>
      </c>
      <c r="DX97" s="4">
        <v>0.66</v>
      </c>
      <c r="DY97" s="4">
        <v>1.94</v>
      </c>
      <c r="DZ97" s="4">
        <v>0.25</v>
      </c>
      <c r="EA97" s="4">
        <v>1.64</v>
      </c>
      <c r="EB97" s="4">
        <v>0.21</v>
      </c>
      <c r="EC97" s="4">
        <v>3.49</v>
      </c>
      <c r="ED97" s="4">
        <v>0.45</v>
      </c>
      <c r="EM97" s="4">
        <v>61.89</v>
      </c>
      <c r="EO97" s="4">
        <v>9.5399999999999991</v>
      </c>
      <c r="EP97" s="4">
        <v>1.65</v>
      </c>
      <c r="FP97" s="1" t="s">
        <v>1675</v>
      </c>
    </row>
    <row r="98" spans="1:172" x14ac:dyDescent="0.35">
      <c r="A98" s="1" t="s">
        <v>1672</v>
      </c>
      <c r="E98" s="4">
        <v>37.5</v>
      </c>
      <c r="F98" s="4">
        <v>37.6</v>
      </c>
      <c r="G98" s="4">
        <v>120.95</v>
      </c>
      <c r="H98" s="4">
        <v>121.08</v>
      </c>
      <c r="L98" s="16" t="s">
        <v>1686</v>
      </c>
      <c r="M98" s="1" t="s">
        <v>1674</v>
      </c>
      <c r="N98" s="1">
        <v>113</v>
      </c>
      <c r="O98" s="1">
        <v>132</v>
      </c>
      <c r="Q98" s="49">
        <v>125</v>
      </c>
      <c r="AB98" s="4">
        <v>52.52</v>
      </c>
      <c r="AC98" s="4">
        <v>0.7</v>
      </c>
      <c r="AE98" s="50">
        <v>16.329999999999998</v>
      </c>
      <c r="AG98" s="4">
        <v>1.32</v>
      </c>
      <c r="AH98" s="4">
        <v>6.79</v>
      </c>
      <c r="AI98" s="4">
        <v>7.9777360000000002</v>
      </c>
      <c r="AJ98" s="4">
        <v>4.3499999999999996</v>
      </c>
      <c r="AK98" s="4">
        <v>7.17</v>
      </c>
      <c r="AL98" s="4">
        <v>0.08</v>
      </c>
      <c r="AN98" s="4">
        <v>3.54</v>
      </c>
      <c r="AO98" s="4">
        <v>1.24</v>
      </c>
      <c r="AP98" s="4">
        <v>0.23</v>
      </c>
      <c r="BF98" s="4">
        <v>4.62</v>
      </c>
      <c r="CK98" s="4">
        <v>151</v>
      </c>
      <c r="CO98" s="4">
        <v>51</v>
      </c>
      <c r="CW98" s="4">
        <v>173.8</v>
      </c>
      <c r="CX98" s="4">
        <v>329</v>
      </c>
      <c r="CY98" s="4">
        <v>14.29</v>
      </c>
      <c r="CZ98" s="4">
        <v>143.80000000000001</v>
      </c>
      <c r="DA98" s="4">
        <v>5.16</v>
      </c>
      <c r="DN98" s="4">
        <v>224</v>
      </c>
      <c r="DO98" s="4">
        <v>36.61</v>
      </c>
      <c r="DP98" s="4">
        <v>74.5</v>
      </c>
      <c r="DQ98" s="4">
        <v>7.96</v>
      </c>
      <c r="DR98" s="4">
        <v>29.83</v>
      </c>
      <c r="DS98" s="4">
        <v>4.67</v>
      </c>
      <c r="DT98" s="4">
        <v>1.51</v>
      </c>
      <c r="DU98" s="4">
        <v>4.03</v>
      </c>
      <c r="DV98" s="4">
        <v>0.53</v>
      </c>
      <c r="DW98" s="4">
        <v>2.72</v>
      </c>
      <c r="DX98" s="4">
        <v>0.48</v>
      </c>
      <c r="DY98" s="4">
        <v>1.44</v>
      </c>
      <c r="DZ98" s="4">
        <v>0.2</v>
      </c>
      <c r="EA98" s="4">
        <v>1.31</v>
      </c>
      <c r="EB98" s="4">
        <v>0.19</v>
      </c>
      <c r="EC98" s="4">
        <v>3.89</v>
      </c>
      <c r="ED98" s="4">
        <v>0.33</v>
      </c>
      <c r="EM98" s="4">
        <v>8.4499999999999993</v>
      </c>
      <c r="EO98" s="4">
        <v>6.03</v>
      </c>
      <c r="EP98" s="4">
        <v>1.3</v>
      </c>
      <c r="FP98" s="1" t="s">
        <v>1675</v>
      </c>
    </row>
    <row r="99" spans="1:172" x14ac:dyDescent="0.35">
      <c r="A99" s="1" t="s">
        <v>1672</v>
      </c>
      <c r="E99" s="4">
        <v>37.5</v>
      </c>
      <c r="F99" s="4">
        <v>37.6</v>
      </c>
      <c r="G99" s="4">
        <v>120.95</v>
      </c>
      <c r="H99" s="4">
        <v>121.08</v>
      </c>
      <c r="L99" s="16" t="s">
        <v>1687</v>
      </c>
      <c r="M99" s="1" t="s">
        <v>1674</v>
      </c>
      <c r="N99" s="1">
        <v>113</v>
      </c>
      <c r="O99" s="1">
        <v>132</v>
      </c>
      <c r="Q99" s="49">
        <v>125</v>
      </c>
      <c r="AB99" s="4">
        <v>49.86</v>
      </c>
      <c r="AC99" s="4">
        <v>0.78</v>
      </c>
      <c r="AE99" s="50">
        <v>13.33</v>
      </c>
      <c r="AG99" s="4">
        <v>2.87</v>
      </c>
      <c r="AH99" s="4">
        <v>5.05</v>
      </c>
      <c r="AI99" s="4">
        <v>7.6324260000000006</v>
      </c>
      <c r="AJ99" s="4">
        <v>6.52</v>
      </c>
      <c r="AK99" s="4">
        <v>9.24</v>
      </c>
      <c r="AL99" s="4">
        <v>0.1</v>
      </c>
      <c r="AN99" s="4">
        <v>2.2599999999999998</v>
      </c>
      <c r="AO99" s="4">
        <v>1.98</v>
      </c>
      <c r="AP99" s="4">
        <v>0.27</v>
      </c>
      <c r="BF99" s="4">
        <v>6.35</v>
      </c>
      <c r="CK99" s="4">
        <v>332</v>
      </c>
      <c r="CO99" s="4">
        <v>95</v>
      </c>
      <c r="CW99" s="4">
        <v>67.89</v>
      </c>
      <c r="CX99" s="4">
        <v>776</v>
      </c>
      <c r="CY99" s="4">
        <v>15.17</v>
      </c>
      <c r="CZ99" s="4">
        <v>149.30000000000001</v>
      </c>
      <c r="DA99" s="4">
        <v>5.87</v>
      </c>
      <c r="DN99" s="4">
        <v>1210</v>
      </c>
      <c r="DO99" s="4">
        <v>43.51</v>
      </c>
      <c r="DP99" s="4">
        <v>89.3</v>
      </c>
      <c r="DQ99" s="4">
        <v>9.48</v>
      </c>
      <c r="DR99" s="4">
        <v>36.29</v>
      </c>
      <c r="DS99" s="4">
        <v>5.73</v>
      </c>
      <c r="DT99" s="4">
        <v>1.64</v>
      </c>
      <c r="DU99" s="4">
        <v>4.76</v>
      </c>
      <c r="DV99" s="4">
        <v>0.62</v>
      </c>
      <c r="DW99" s="4">
        <v>3.21</v>
      </c>
      <c r="DX99" s="4">
        <v>0.56999999999999995</v>
      </c>
      <c r="DY99" s="4">
        <v>1.68</v>
      </c>
      <c r="DZ99" s="4">
        <v>0.25</v>
      </c>
      <c r="EA99" s="4">
        <v>1.46</v>
      </c>
      <c r="EB99" s="4">
        <v>0.22</v>
      </c>
      <c r="EC99" s="4">
        <v>3.95</v>
      </c>
      <c r="ED99" s="4">
        <v>0.34</v>
      </c>
      <c r="EM99" s="4">
        <v>13.14</v>
      </c>
      <c r="EO99" s="4">
        <v>7.69</v>
      </c>
      <c r="EP99" s="4">
        <v>1.23</v>
      </c>
      <c r="FP99" s="1" t="s">
        <v>1675</v>
      </c>
    </row>
    <row r="100" spans="1:172" x14ac:dyDescent="0.35">
      <c r="A100" s="1" t="s">
        <v>1672</v>
      </c>
      <c r="E100" s="4">
        <v>37.5</v>
      </c>
      <c r="F100" s="4">
        <v>37.6</v>
      </c>
      <c r="G100" s="4">
        <v>120.95</v>
      </c>
      <c r="H100" s="4">
        <v>121.08</v>
      </c>
      <c r="L100" s="16" t="s">
        <v>1688</v>
      </c>
      <c r="M100" s="1" t="s">
        <v>1674</v>
      </c>
      <c r="N100" s="1">
        <v>113</v>
      </c>
      <c r="O100" s="1">
        <v>132</v>
      </c>
      <c r="Q100" s="49">
        <v>125</v>
      </c>
      <c r="AB100" s="4">
        <v>46.88</v>
      </c>
      <c r="AC100" s="4">
        <v>0.9</v>
      </c>
      <c r="AE100" s="50">
        <v>12.99</v>
      </c>
      <c r="AG100" s="4">
        <v>4.1900000000000004</v>
      </c>
      <c r="AH100" s="4">
        <v>5.24</v>
      </c>
      <c r="AI100" s="4">
        <v>9.0101620000000011</v>
      </c>
      <c r="AJ100" s="4">
        <v>9.1</v>
      </c>
      <c r="AK100" s="4">
        <v>9.1199999999999992</v>
      </c>
      <c r="AL100" s="4">
        <v>0.14000000000000001</v>
      </c>
      <c r="AN100" s="4">
        <v>3.14</v>
      </c>
      <c r="AO100" s="4">
        <v>1.34</v>
      </c>
      <c r="AP100" s="4">
        <v>0.32</v>
      </c>
      <c r="BF100" s="4">
        <v>6.49</v>
      </c>
      <c r="CK100" s="4">
        <v>365</v>
      </c>
      <c r="CO100" s="4">
        <v>61.8</v>
      </c>
      <c r="CW100" s="4">
        <v>95.47</v>
      </c>
      <c r="CX100" s="4">
        <v>650</v>
      </c>
      <c r="CY100" s="4">
        <v>17.989999999999998</v>
      </c>
      <c r="CZ100" s="4">
        <v>138.5</v>
      </c>
      <c r="DA100" s="4">
        <v>5.01</v>
      </c>
      <c r="DN100" s="4">
        <v>1362</v>
      </c>
      <c r="DO100" s="4">
        <v>47.56</v>
      </c>
      <c r="DP100" s="4">
        <v>101.5</v>
      </c>
      <c r="DQ100" s="4">
        <v>11.2</v>
      </c>
      <c r="DR100" s="4">
        <v>44.09</v>
      </c>
      <c r="DS100" s="4">
        <v>6.9</v>
      </c>
      <c r="DT100" s="4">
        <v>1.86</v>
      </c>
      <c r="DU100" s="4">
        <v>5.69</v>
      </c>
      <c r="DV100" s="4">
        <v>0.73</v>
      </c>
      <c r="DW100" s="4">
        <v>3.74</v>
      </c>
      <c r="DX100" s="4">
        <v>0.67</v>
      </c>
      <c r="DY100" s="4">
        <v>1.92</v>
      </c>
      <c r="DZ100" s="4">
        <v>0.27</v>
      </c>
      <c r="EA100" s="4">
        <v>1.72</v>
      </c>
      <c r="EB100" s="4">
        <v>0.26</v>
      </c>
      <c r="EC100" s="4">
        <v>3.88</v>
      </c>
      <c r="ED100" s="4">
        <v>0.3</v>
      </c>
      <c r="EM100" s="4">
        <v>14.98</v>
      </c>
      <c r="EO100" s="4">
        <v>9.2799999999999994</v>
      </c>
      <c r="EP100" s="4">
        <v>1.62</v>
      </c>
      <c r="FP100" s="1" t="s">
        <v>1675</v>
      </c>
    </row>
    <row r="101" spans="1:172" x14ac:dyDescent="0.35">
      <c r="A101" s="1" t="s">
        <v>1672</v>
      </c>
      <c r="E101" s="4">
        <v>37.5</v>
      </c>
      <c r="F101" s="4">
        <v>37.6</v>
      </c>
      <c r="G101" s="4">
        <v>120.95</v>
      </c>
      <c r="H101" s="4">
        <v>121.08</v>
      </c>
      <c r="L101" s="16" t="s">
        <v>1689</v>
      </c>
      <c r="M101" s="1" t="s">
        <v>1674</v>
      </c>
      <c r="N101" s="1">
        <v>113</v>
      </c>
      <c r="O101" s="1">
        <v>132</v>
      </c>
      <c r="Q101" s="49">
        <v>125</v>
      </c>
      <c r="AB101" s="4">
        <v>46.43</v>
      </c>
      <c r="AC101" s="4">
        <v>0.89</v>
      </c>
      <c r="AE101" s="50">
        <v>12.91</v>
      </c>
      <c r="AG101" s="4">
        <v>4.34</v>
      </c>
      <c r="AH101" s="4">
        <v>5.2</v>
      </c>
      <c r="AI101" s="4">
        <v>9.1051320000000011</v>
      </c>
      <c r="AJ101" s="4">
        <v>10.75</v>
      </c>
      <c r="AK101" s="4">
        <v>9.83</v>
      </c>
      <c r="AL101" s="4">
        <v>0.15</v>
      </c>
      <c r="AN101" s="4">
        <v>2.06</v>
      </c>
      <c r="AO101" s="4">
        <v>2.02</v>
      </c>
      <c r="AP101" s="4">
        <v>0.3</v>
      </c>
      <c r="BF101" s="4">
        <v>5</v>
      </c>
      <c r="CK101" s="4">
        <v>341</v>
      </c>
      <c r="CO101" s="4">
        <v>57.6</v>
      </c>
      <c r="CW101" s="4">
        <v>37.79</v>
      </c>
      <c r="CX101" s="4">
        <v>1590</v>
      </c>
      <c r="CY101" s="4">
        <v>18.149999999999999</v>
      </c>
      <c r="CZ101" s="4">
        <v>126</v>
      </c>
      <c r="DA101" s="4">
        <v>4.78</v>
      </c>
      <c r="DN101" s="4">
        <v>1821</v>
      </c>
      <c r="DO101" s="4">
        <v>46.96</v>
      </c>
      <c r="DP101" s="4">
        <v>97.7</v>
      </c>
      <c r="DQ101" s="4">
        <v>10.66</v>
      </c>
      <c r="DR101" s="4">
        <v>42.37</v>
      </c>
      <c r="DS101" s="4">
        <v>6.82</v>
      </c>
      <c r="DT101" s="4">
        <v>1.88</v>
      </c>
      <c r="DU101" s="4">
        <v>5.64</v>
      </c>
      <c r="DV101" s="4">
        <v>0.7</v>
      </c>
      <c r="DW101" s="4">
        <v>3.79</v>
      </c>
      <c r="DX101" s="4">
        <v>0.67</v>
      </c>
      <c r="DY101" s="4">
        <v>1.98</v>
      </c>
      <c r="DZ101" s="4">
        <v>0.28000000000000003</v>
      </c>
      <c r="EA101" s="4">
        <v>1.8</v>
      </c>
      <c r="EB101" s="4">
        <v>0.27</v>
      </c>
      <c r="EC101" s="4">
        <v>3.44</v>
      </c>
      <c r="ED101" s="4">
        <v>0.37</v>
      </c>
      <c r="EM101" s="4">
        <v>13.61</v>
      </c>
      <c r="EO101" s="4">
        <v>9.34</v>
      </c>
      <c r="EP101" s="4">
        <v>1.41</v>
      </c>
      <c r="FP101" s="1" t="s">
        <v>1675</v>
      </c>
    </row>
    <row r="102" spans="1:172" x14ac:dyDescent="0.35">
      <c r="A102" s="1" t="s">
        <v>1672</v>
      </c>
      <c r="E102" s="4">
        <v>37.5</v>
      </c>
      <c r="F102" s="4">
        <v>37.6</v>
      </c>
      <c r="G102" s="4">
        <v>120.95</v>
      </c>
      <c r="H102" s="4">
        <v>121.08</v>
      </c>
      <c r="L102" s="16" t="s">
        <v>1690</v>
      </c>
      <c r="M102" s="1" t="s">
        <v>1674</v>
      </c>
      <c r="N102" s="1">
        <v>113</v>
      </c>
      <c r="O102" s="1">
        <v>132</v>
      </c>
      <c r="Q102" s="49">
        <v>125</v>
      </c>
      <c r="AB102" s="4">
        <v>50.02</v>
      </c>
      <c r="AC102" s="4">
        <v>0.72</v>
      </c>
      <c r="AE102" s="50">
        <v>13.06</v>
      </c>
      <c r="AG102" s="4">
        <v>1.84</v>
      </c>
      <c r="AH102" s="4">
        <v>5.48</v>
      </c>
      <c r="AI102" s="4">
        <v>7.1356320000000011</v>
      </c>
      <c r="AJ102" s="4">
        <v>5.63</v>
      </c>
      <c r="AK102" s="4">
        <v>9.11</v>
      </c>
      <c r="AL102" s="4">
        <v>0.11</v>
      </c>
      <c r="AN102" s="4">
        <v>2.78</v>
      </c>
      <c r="AO102" s="4">
        <v>2.29</v>
      </c>
      <c r="AP102" s="4">
        <v>0.27</v>
      </c>
      <c r="BF102" s="4">
        <v>7.24</v>
      </c>
      <c r="CK102" s="4">
        <v>582</v>
      </c>
      <c r="CO102" s="4">
        <v>250.4</v>
      </c>
      <c r="CW102" s="4">
        <v>115.3</v>
      </c>
      <c r="CX102" s="4">
        <v>397</v>
      </c>
      <c r="CY102" s="4">
        <v>15.8</v>
      </c>
      <c r="CZ102" s="4">
        <v>148.5</v>
      </c>
      <c r="DA102" s="4">
        <v>6.79</v>
      </c>
      <c r="DN102" s="4">
        <v>1365</v>
      </c>
      <c r="DO102" s="4">
        <v>45.32</v>
      </c>
      <c r="DP102" s="4">
        <v>90.1</v>
      </c>
      <c r="DQ102" s="4">
        <v>9.82</v>
      </c>
      <c r="DR102" s="4">
        <v>36.659999999999997</v>
      </c>
      <c r="DS102" s="4">
        <v>5.79</v>
      </c>
      <c r="DT102" s="4">
        <v>1.56</v>
      </c>
      <c r="DU102" s="4">
        <v>4.28</v>
      </c>
      <c r="DV102" s="4">
        <v>0.49</v>
      </c>
      <c r="DW102" s="4">
        <v>3.28</v>
      </c>
      <c r="DX102" s="4">
        <v>0.62</v>
      </c>
      <c r="DY102" s="4">
        <v>1.91</v>
      </c>
      <c r="DZ102" s="4">
        <v>0.25</v>
      </c>
      <c r="EA102" s="4">
        <v>1.43</v>
      </c>
      <c r="EB102" s="4">
        <v>0.24</v>
      </c>
      <c r="EC102" s="4">
        <v>3.76</v>
      </c>
      <c r="ED102" s="4">
        <v>0.63</v>
      </c>
      <c r="EM102" s="4">
        <v>21.12</v>
      </c>
      <c r="EO102" s="4">
        <v>8.1999999999999993</v>
      </c>
      <c r="EP102" s="4">
        <v>1.42</v>
      </c>
      <c r="FP102" s="1" t="s">
        <v>1675</v>
      </c>
    </row>
    <row r="103" spans="1:172" x14ac:dyDescent="0.35">
      <c r="A103" s="1" t="s">
        <v>1672</v>
      </c>
      <c r="E103" s="4">
        <v>37.5</v>
      </c>
      <c r="F103" s="4">
        <v>37.6</v>
      </c>
      <c r="G103" s="4">
        <v>120.95</v>
      </c>
      <c r="H103" s="4">
        <v>121.08</v>
      </c>
      <c r="L103" s="16" t="s">
        <v>1691</v>
      </c>
      <c r="M103" s="1" t="s">
        <v>1674</v>
      </c>
      <c r="N103" s="1">
        <v>113</v>
      </c>
      <c r="O103" s="1">
        <v>132</v>
      </c>
      <c r="Q103" s="49">
        <v>125</v>
      </c>
      <c r="AB103" s="4">
        <v>46.9</v>
      </c>
      <c r="AC103" s="4">
        <v>0.93</v>
      </c>
      <c r="AE103" s="50">
        <v>16.38</v>
      </c>
      <c r="AG103" s="4">
        <v>2.14</v>
      </c>
      <c r="AH103" s="4">
        <v>5.56</v>
      </c>
      <c r="AI103" s="4">
        <v>7.4855719999999994</v>
      </c>
      <c r="AJ103" s="4">
        <v>7.24</v>
      </c>
      <c r="AK103" s="4">
        <v>7.29</v>
      </c>
      <c r="AL103" s="4">
        <v>0.13</v>
      </c>
      <c r="AN103" s="4">
        <v>3.49</v>
      </c>
      <c r="AO103" s="4">
        <v>1.44</v>
      </c>
      <c r="AP103" s="4">
        <v>0.57999999999999996</v>
      </c>
      <c r="BF103" s="4">
        <v>7.83</v>
      </c>
      <c r="CK103" s="4">
        <v>238</v>
      </c>
      <c r="CO103" s="4">
        <v>82.7</v>
      </c>
      <c r="CW103" s="4">
        <v>151.30000000000001</v>
      </c>
      <c r="CX103" s="4">
        <v>363</v>
      </c>
      <c r="CY103" s="4">
        <v>17.03</v>
      </c>
      <c r="CZ103" s="4">
        <v>197.8</v>
      </c>
      <c r="DA103" s="4">
        <v>7.82</v>
      </c>
      <c r="DN103" s="4">
        <v>863</v>
      </c>
      <c r="DO103" s="4">
        <v>75.349999999999994</v>
      </c>
      <c r="DP103" s="4">
        <v>147.4</v>
      </c>
      <c r="DQ103" s="4">
        <v>17.07</v>
      </c>
      <c r="DR103" s="4">
        <v>64.14</v>
      </c>
      <c r="DS103" s="4">
        <v>9.25</v>
      </c>
      <c r="DT103" s="4">
        <v>2.62</v>
      </c>
      <c r="DU103" s="4">
        <v>6.98</v>
      </c>
      <c r="DV103" s="4">
        <v>0.81</v>
      </c>
      <c r="DW103" s="4">
        <v>4</v>
      </c>
      <c r="DX103" s="4">
        <v>0.64</v>
      </c>
      <c r="DY103" s="4">
        <v>1.85</v>
      </c>
      <c r="DZ103" s="4">
        <v>0.24</v>
      </c>
      <c r="EA103" s="4">
        <v>1.6</v>
      </c>
      <c r="EB103" s="4">
        <v>0.25</v>
      </c>
      <c r="EC103" s="4">
        <v>5.03</v>
      </c>
      <c r="ED103" s="4">
        <v>0.4</v>
      </c>
      <c r="EM103" s="4">
        <v>14.24</v>
      </c>
      <c r="EO103" s="4">
        <v>11.11</v>
      </c>
      <c r="EP103" s="4">
        <v>1.58</v>
      </c>
      <c r="FP103" s="1" t="s">
        <v>1675</v>
      </c>
    </row>
    <row r="104" spans="1:172" x14ac:dyDescent="0.35">
      <c r="A104" s="1" t="s">
        <v>1672</v>
      </c>
      <c r="E104" s="4">
        <v>37.5</v>
      </c>
      <c r="F104" s="4">
        <v>37.6</v>
      </c>
      <c r="G104" s="4">
        <v>120.95</v>
      </c>
      <c r="H104" s="4">
        <v>121.08</v>
      </c>
      <c r="L104" s="16" t="s">
        <v>1692</v>
      </c>
      <c r="M104" s="1" t="s">
        <v>1674</v>
      </c>
      <c r="N104" s="1">
        <v>113</v>
      </c>
      <c r="O104" s="1">
        <v>132</v>
      </c>
      <c r="Q104" s="49">
        <v>125</v>
      </c>
      <c r="AB104" s="4">
        <v>47.52</v>
      </c>
      <c r="AC104" s="4">
        <v>0.9</v>
      </c>
      <c r="AE104" s="50">
        <v>13.27</v>
      </c>
      <c r="AG104" s="4">
        <v>4.57</v>
      </c>
      <c r="AH104" s="4">
        <v>6.93</v>
      </c>
      <c r="AI104" s="4">
        <v>11.042086000000001</v>
      </c>
      <c r="AJ104" s="4">
        <v>5.17</v>
      </c>
      <c r="AK104" s="4">
        <v>9.32</v>
      </c>
      <c r="AL104" s="4">
        <v>0.09</v>
      </c>
      <c r="AN104" s="4">
        <v>2.0499999999999998</v>
      </c>
      <c r="AO104" s="4">
        <v>1.3</v>
      </c>
      <c r="AP104" s="4">
        <v>0.3</v>
      </c>
      <c r="BF104" s="4">
        <v>8.58</v>
      </c>
      <c r="CK104" s="4">
        <v>374</v>
      </c>
      <c r="CO104" s="4">
        <v>61</v>
      </c>
      <c r="CW104" s="4">
        <v>55.45</v>
      </c>
      <c r="CX104" s="4">
        <v>357</v>
      </c>
      <c r="CY104" s="4">
        <v>22.46</v>
      </c>
      <c r="CZ104" s="4">
        <v>138.69999999999999</v>
      </c>
      <c r="DA104" s="4">
        <v>5.25</v>
      </c>
      <c r="DN104" s="4">
        <v>365</v>
      </c>
      <c r="DO104" s="4">
        <v>50.46</v>
      </c>
      <c r="DP104" s="4">
        <v>102.6</v>
      </c>
      <c r="DQ104" s="4">
        <v>11.95</v>
      </c>
      <c r="DR104" s="4">
        <v>46.85</v>
      </c>
      <c r="DS104" s="4">
        <v>7.7</v>
      </c>
      <c r="DT104" s="4">
        <v>2.23</v>
      </c>
      <c r="DU104" s="4">
        <v>6.25</v>
      </c>
      <c r="DV104" s="4">
        <v>0.87</v>
      </c>
      <c r="DW104" s="4">
        <v>4.55</v>
      </c>
      <c r="DX104" s="4">
        <v>0.84</v>
      </c>
      <c r="DY104" s="4">
        <v>2.5</v>
      </c>
      <c r="DZ104" s="4">
        <v>0.39</v>
      </c>
      <c r="EA104" s="4">
        <v>2.44</v>
      </c>
      <c r="EB104" s="4">
        <v>0.38</v>
      </c>
      <c r="EC104" s="4">
        <v>3.86</v>
      </c>
      <c r="ED104" s="4">
        <v>0.34</v>
      </c>
      <c r="EM104" s="4">
        <v>11.07</v>
      </c>
      <c r="EO104" s="4">
        <v>10.07</v>
      </c>
      <c r="EP104" s="4">
        <v>2.08</v>
      </c>
      <c r="FP104" s="1" t="s">
        <v>1675</v>
      </c>
    </row>
    <row r="105" spans="1:172" x14ac:dyDescent="0.35">
      <c r="A105" s="1" t="s">
        <v>1693</v>
      </c>
      <c r="E105" s="4">
        <v>37.43</v>
      </c>
      <c r="F105" s="4">
        <v>37.479999999999997</v>
      </c>
      <c r="G105" s="4">
        <v>120.42</v>
      </c>
      <c r="H105" s="4">
        <v>120.53</v>
      </c>
      <c r="L105" s="16" t="s">
        <v>1694</v>
      </c>
      <c r="Q105" s="51">
        <v>120</v>
      </c>
      <c r="AB105" s="4">
        <v>45.31</v>
      </c>
      <c r="AC105" s="4">
        <v>0.72</v>
      </c>
      <c r="AE105" s="50">
        <v>12.09</v>
      </c>
      <c r="AG105" s="4">
        <v>1.72</v>
      </c>
      <c r="AH105" s="4">
        <v>5.08</v>
      </c>
      <c r="AI105" s="4">
        <v>6.627656</v>
      </c>
      <c r="AJ105" s="4">
        <v>8.08</v>
      </c>
      <c r="AK105" s="4">
        <v>11.05</v>
      </c>
      <c r="AL105" s="4">
        <v>0.13</v>
      </c>
      <c r="AN105" s="4">
        <v>2.12</v>
      </c>
      <c r="AO105" s="4">
        <v>1.66</v>
      </c>
      <c r="AP105" s="4">
        <v>0.22</v>
      </c>
      <c r="BF105" s="4">
        <v>12.43</v>
      </c>
      <c r="CJ105" s="4">
        <v>168</v>
      </c>
      <c r="CK105" s="4">
        <v>702</v>
      </c>
      <c r="CN105" s="4">
        <v>38.81</v>
      </c>
      <c r="CO105" s="4">
        <v>243.6</v>
      </c>
      <c r="CW105" s="4">
        <v>71.900000000000006</v>
      </c>
      <c r="CX105" s="4">
        <v>539</v>
      </c>
      <c r="CY105" s="4">
        <v>14.9</v>
      </c>
      <c r="CZ105" s="4">
        <v>72.400000000000006</v>
      </c>
      <c r="DA105" s="4">
        <v>4.9800000000000004</v>
      </c>
      <c r="DN105" s="4">
        <v>1233</v>
      </c>
      <c r="DO105" s="4">
        <v>37.6</v>
      </c>
      <c r="DP105" s="4">
        <v>67.599999999999994</v>
      </c>
      <c r="DQ105" s="4">
        <v>8.02</v>
      </c>
      <c r="DR105" s="4">
        <v>30.6</v>
      </c>
      <c r="DS105" s="4">
        <v>5.14</v>
      </c>
      <c r="DT105" s="4">
        <v>1.49</v>
      </c>
      <c r="DU105" s="4">
        <v>4.1399999999999997</v>
      </c>
      <c r="DV105" s="4">
        <v>0.57999999999999996</v>
      </c>
      <c r="DW105" s="4">
        <v>3.09</v>
      </c>
      <c r="DX105" s="4">
        <v>0.57999999999999996</v>
      </c>
      <c r="DY105" s="4">
        <v>1.51</v>
      </c>
      <c r="DZ105" s="4">
        <v>0.25</v>
      </c>
      <c r="EA105" s="4">
        <v>1.53</v>
      </c>
      <c r="EB105" s="4">
        <v>0.26</v>
      </c>
      <c r="EC105" s="4">
        <v>2.44</v>
      </c>
      <c r="ED105" s="4">
        <v>0.35</v>
      </c>
      <c r="EM105" s="4">
        <v>19.2</v>
      </c>
      <c r="EO105" s="4">
        <v>6.61</v>
      </c>
      <c r="EP105" s="4">
        <v>1.45</v>
      </c>
      <c r="FP105" s="52" t="s">
        <v>1695</v>
      </c>
    </row>
    <row r="106" spans="1:172" x14ac:dyDescent="0.35">
      <c r="A106" s="1" t="s">
        <v>1693</v>
      </c>
      <c r="E106" s="4">
        <v>37.43</v>
      </c>
      <c r="F106" s="4">
        <v>37.479999999999997</v>
      </c>
      <c r="G106" s="4">
        <v>120.42</v>
      </c>
      <c r="H106" s="4">
        <v>120.53</v>
      </c>
      <c r="L106" s="16" t="s">
        <v>1696</v>
      </c>
      <c r="Q106" s="51">
        <v>120</v>
      </c>
      <c r="AB106" s="4">
        <v>50.27</v>
      </c>
      <c r="AC106" s="4">
        <v>0.8</v>
      </c>
      <c r="AE106" s="50">
        <v>13.93</v>
      </c>
      <c r="AG106" s="4">
        <v>1.51</v>
      </c>
      <c r="AH106" s="4">
        <v>5.12</v>
      </c>
      <c r="AI106" s="4">
        <v>6.4786980000000005</v>
      </c>
      <c r="AJ106" s="4">
        <v>8.5299999999999994</v>
      </c>
      <c r="AK106" s="4">
        <v>9.1999999999999993</v>
      </c>
      <c r="AL106" s="4">
        <v>0.13</v>
      </c>
      <c r="AN106" s="4">
        <v>2.15</v>
      </c>
      <c r="AO106" s="4">
        <v>2.38</v>
      </c>
      <c r="AP106" s="4">
        <v>0.28999999999999998</v>
      </c>
      <c r="BF106" s="4">
        <v>0.9</v>
      </c>
      <c r="CJ106" s="4">
        <v>176</v>
      </c>
      <c r="CK106" s="4">
        <v>513</v>
      </c>
      <c r="CN106" s="4">
        <v>33.020000000000003</v>
      </c>
      <c r="CO106" s="4">
        <v>152.69999999999999</v>
      </c>
      <c r="CW106" s="4">
        <v>40.6</v>
      </c>
      <c r="CX106" s="4">
        <v>718</v>
      </c>
      <c r="CY106" s="4">
        <v>16.399999999999999</v>
      </c>
      <c r="CZ106" s="4">
        <v>100.6</v>
      </c>
      <c r="DA106" s="4">
        <v>7.39</v>
      </c>
      <c r="DN106" s="4">
        <v>1204</v>
      </c>
      <c r="DO106" s="4">
        <v>47.3</v>
      </c>
      <c r="DP106" s="4">
        <v>87.5</v>
      </c>
      <c r="DQ106" s="4">
        <v>10.19</v>
      </c>
      <c r="DR106" s="4">
        <v>37.4</v>
      </c>
      <c r="DS106" s="4">
        <v>6.14</v>
      </c>
      <c r="DT106" s="4">
        <v>1.71</v>
      </c>
      <c r="DU106" s="4">
        <v>4.8</v>
      </c>
      <c r="DV106" s="4">
        <v>0.66</v>
      </c>
      <c r="DW106" s="4">
        <v>3.48</v>
      </c>
      <c r="DX106" s="4">
        <v>0.63</v>
      </c>
      <c r="DY106" s="4">
        <v>1.65</v>
      </c>
      <c r="DZ106" s="4">
        <v>0.28000000000000003</v>
      </c>
      <c r="EA106" s="4">
        <v>1.67</v>
      </c>
      <c r="EB106" s="4">
        <v>0.28999999999999998</v>
      </c>
      <c r="EC106" s="4">
        <v>3.32</v>
      </c>
      <c r="ED106" s="4">
        <v>0.47</v>
      </c>
      <c r="EM106" s="4">
        <v>13.9</v>
      </c>
      <c r="EO106" s="4">
        <v>9.6</v>
      </c>
      <c r="EP106" s="4">
        <v>1.9</v>
      </c>
      <c r="FP106" s="52" t="s">
        <v>1695</v>
      </c>
    </row>
    <row r="107" spans="1:172" x14ac:dyDescent="0.35">
      <c r="A107" s="1" t="s">
        <v>1693</v>
      </c>
      <c r="E107" s="4">
        <v>37.43</v>
      </c>
      <c r="F107" s="4">
        <v>37.479999999999997</v>
      </c>
      <c r="G107" s="4">
        <v>120.42</v>
      </c>
      <c r="H107" s="4">
        <v>120.53</v>
      </c>
      <c r="L107" s="16" t="s">
        <v>1697</v>
      </c>
      <c r="Q107" s="49">
        <v>144.80000000000001</v>
      </c>
      <c r="AB107" s="4">
        <v>74.09</v>
      </c>
      <c r="AC107" s="4">
        <v>0.15</v>
      </c>
      <c r="AE107" s="50">
        <v>14.32</v>
      </c>
      <c r="AG107" s="4">
        <v>0.37</v>
      </c>
      <c r="AH107" s="4">
        <v>0.8</v>
      </c>
      <c r="AI107" s="4">
        <v>1.1329260000000001</v>
      </c>
      <c r="AJ107" s="4">
        <v>1.52</v>
      </c>
      <c r="AK107" s="4">
        <v>0.21</v>
      </c>
      <c r="AL107" s="4">
        <v>0.02</v>
      </c>
      <c r="AN107" s="4">
        <v>4.1100000000000003</v>
      </c>
      <c r="AO107" s="4">
        <v>3.92</v>
      </c>
      <c r="AP107" s="4">
        <v>0.03</v>
      </c>
      <c r="BF107" s="4">
        <v>0.42</v>
      </c>
      <c r="CJ107" s="4">
        <v>14</v>
      </c>
      <c r="CK107" s="4">
        <v>7</v>
      </c>
      <c r="CN107" s="4">
        <v>0.84</v>
      </c>
      <c r="CO107" s="4">
        <v>0.81</v>
      </c>
      <c r="CW107" s="4">
        <v>95.6</v>
      </c>
      <c r="CX107" s="4">
        <v>528</v>
      </c>
      <c r="CY107" s="4">
        <v>2.8</v>
      </c>
      <c r="CZ107" s="4">
        <v>87.6</v>
      </c>
      <c r="DA107" s="4">
        <v>4.03</v>
      </c>
      <c r="DN107" s="4">
        <v>2445</v>
      </c>
      <c r="DO107" s="4">
        <v>23.6</v>
      </c>
      <c r="DP107" s="4">
        <v>46.6</v>
      </c>
      <c r="DQ107" s="4">
        <v>5.18</v>
      </c>
      <c r="DR107" s="4">
        <v>17.399999999999999</v>
      </c>
      <c r="DS107" s="4">
        <v>2.42</v>
      </c>
      <c r="DT107" s="4">
        <v>0.61</v>
      </c>
      <c r="DU107" s="4">
        <v>1.69</v>
      </c>
      <c r="DV107" s="4">
        <v>0.19</v>
      </c>
      <c r="DW107" s="4">
        <v>0.74</v>
      </c>
      <c r="DX107" s="4">
        <v>0.11</v>
      </c>
      <c r="DY107" s="4">
        <v>0.28999999999999998</v>
      </c>
      <c r="DZ107" s="4">
        <v>0.03</v>
      </c>
      <c r="EA107" s="4">
        <v>0.18</v>
      </c>
      <c r="EB107" s="4">
        <v>0.03</v>
      </c>
      <c r="EC107" s="4">
        <v>44.61</v>
      </c>
      <c r="ED107" s="4">
        <v>0.14000000000000001</v>
      </c>
      <c r="EM107" s="4">
        <v>37.5</v>
      </c>
      <c r="EO107" s="4">
        <v>5.91</v>
      </c>
      <c r="EP107" s="4">
        <v>1.05</v>
      </c>
      <c r="FP107" s="52" t="s">
        <v>1695</v>
      </c>
    </row>
    <row r="108" spans="1:172" x14ac:dyDescent="0.35">
      <c r="A108" s="1" t="s">
        <v>1693</v>
      </c>
      <c r="E108" s="4">
        <v>37.43</v>
      </c>
      <c r="F108" s="4">
        <v>37.479999999999997</v>
      </c>
      <c r="G108" s="4">
        <v>120.42</v>
      </c>
      <c r="H108" s="4">
        <v>120.53</v>
      </c>
      <c r="L108" s="16" t="s">
        <v>1698</v>
      </c>
      <c r="Q108" s="51">
        <v>145</v>
      </c>
      <c r="AB108" s="4">
        <v>75.31</v>
      </c>
      <c r="AC108" s="4">
        <v>7.0000000000000007E-2</v>
      </c>
      <c r="AE108" s="50">
        <v>13.73</v>
      </c>
      <c r="AG108" s="4">
        <v>0.24</v>
      </c>
      <c r="AH108" s="4">
        <v>0.4</v>
      </c>
      <c r="AI108" s="4">
        <v>0.61595200000000006</v>
      </c>
      <c r="AJ108" s="4">
        <v>1.36</v>
      </c>
      <c r="AK108" s="4">
        <v>0.09</v>
      </c>
      <c r="AL108" s="4">
        <v>0.01</v>
      </c>
      <c r="AN108" s="4">
        <v>4.09</v>
      </c>
      <c r="AO108" s="4">
        <v>3.87</v>
      </c>
      <c r="AP108" s="4">
        <v>0.01</v>
      </c>
      <c r="BF108" s="4">
        <v>0.6</v>
      </c>
      <c r="CJ108" s="4">
        <v>4</v>
      </c>
      <c r="CK108" s="4">
        <v>3</v>
      </c>
      <c r="CN108" s="4">
        <v>1.1499999999999999</v>
      </c>
      <c r="CO108" s="4">
        <v>1.1200000000000001</v>
      </c>
      <c r="CW108" s="4">
        <v>95.9</v>
      </c>
      <c r="CX108" s="4">
        <v>395</v>
      </c>
      <c r="CY108" s="4">
        <v>1.3</v>
      </c>
      <c r="CZ108" s="4">
        <v>50.5</v>
      </c>
      <c r="DA108" s="4">
        <v>1.96</v>
      </c>
      <c r="DN108" s="4">
        <v>1470</v>
      </c>
      <c r="DO108" s="4">
        <v>8.4</v>
      </c>
      <c r="DP108" s="4">
        <v>14.9</v>
      </c>
      <c r="DQ108" s="4">
        <v>1.8</v>
      </c>
      <c r="DR108" s="4">
        <v>6.2</v>
      </c>
      <c r="DS108" s="4">
        <v>1</v>
      </c>
      <c r="DT108" s="4">
        <v>0.44</v>
      </c>
      <c r="DU108" s="4">
        <v>0.75</v>
      </c>
      <c r="DV108" s="4">
        <v>0.08</v>
      </c>
      <c r="DW108" s="4">
        <v>0.35</v>
      </c>
      <c r="DX108" s="4">
        <v>0.05</v>
      </c>
      <c r="DY108" s="4">
        <v>0.13</v>
      </c>
      <c r="DZ108" s="4">
        <v>0.02</v>
      </c>
      <c r="EA108" s="4">
        <v>0.12</v>
      </c>
      <c r="EB108" s="4">
        <v>0.02</v>
      </c>
      <c r="EC108" s="4">
        <v>22.81</v>
      </c>
      <c r="ED108" s="4">
        <v>0.11</v>
      </c>
      <c r="EM108" s="4">
        <v>48.5</v>
      </c>
      <c r="EO108" s="4">
        <v>3.02</v>
      </c>
      <c r="EP108" s="4">
        <v>0.84</v>
      </c>
      <c r="FP108" s="52" t="s">
        <v>1695</v>
      </c>
    </row>
    <row r="109" spans="1:172" x14ac:dyDescent="0.35">
      <c r="A109" s="1" t="s">
        <v>1693</v>
      </c>
      <c r="E109" s="4">
        <v>37.43</v>
      </c>
      <c r="F109" s="4">
        <v>37.479999999999997</v>
      </c>
      <c r="G109" s="4">
        <v>120.42</v>
      </c>
      <c r="H109" s="4">
        <v>120.53</v>
      </c>
      <c r="L109" s="16" t="s">
        <v>1699</v>
      </c>
      <c r="Q109" s="51">
        <v>130</v>
      </c>
      <c r="AB109" s="4">
        <v>64.91</v>
      </c>
      <c r="AC109" s="4">
        <v>0.33</v>
      </c>
      <c r="AE109" s="50">
        <v>13.61</v>
      </c>
      <c r="AG109" s="4">
        <v>1.27</v>
      </c>
      <c r="AH109" s="4">
        <v>1.72</v>
      </c>
      <c r="AI109" s="4">
        <v>2.862746</v>
      </c>
      <c r="AJ109" s="4">
        <v>3.58</v>
      </c>
      <c r="AK109" s="4">
        <v>2.93</v>
      </c>
      <c r="AL109" s="4">
        <v>7.0000000000000007E-2</v>
      </c>
      <c r="AN109" s="4">
        <v>3.09</v>
      </c>
      <c r="AO109" s="4">
        <v>3.52</v>
      </c>
      <c r="AP109" s="4">
        <v>0.11</v>
      </c>
      <c r="BF109" s="4">
        <v>2.73</v>
      </c>
      <c r="CJ109" s="4">
        <v>52</v>
      </c>
      <c r="CK109" s="4">
        <v>160</v>
      </c>
      <c r="CN109" s="4">
        <v>12.41</v>
      </c>
      <c r="CO109" s="4">
        <v>57.18</v>
      </c>
      <c r="CW109" s="4">
        <v>78.2</v>
      </c>
      <c r="CX109" s="4">
        <v>598</v>
      </c>
      <c r="CY109" s="4">
        <v>8.3000000000000007</v>
      </c>
      <c r="CZ109" s="4">
        <v>57.9</v>
      </c>
      <c r="DA109" s="4">
        <v>6.3</v>
      </c>
      <c r="DN109" s="4">
        <v>4013</v>
      </c>
      <c r="DO109" s="4">
        <v>23</v>
      </c>
      <c r="DP109" s="4">
        <v>51.9</v>
      </c>
      <c r="DQ109" s="4">
        <v>6.25</v>
      </c>
      <c r="DR109" s="4">
        <v>22.5</v>
      </c>
      <c r="DS109" s="4">
        <v>3.76</v>
      </c>
      <c r="DT109" s="4">
        <v>0.99</v>
      </c>
      <c r="DU109" s="4">
        <v>2.92</v>
      </c>
      <c r="DV109" s="4">
        <v>0.39</v>
      </c>
      <c r="DW109" s="4">
        <v>1.85</v>
      </c>
      <c r="DX109" s="4">
        <v>0.32</v>
      </c>
      <c r="DY109" s="4">
        <v>0.8</v>
      </c>
      <c r="DZ109" s="4">
        <v>0.12</v>
      </c>
      <c r="EA109" s="4">
        <v>0.7</v>
      </c>
      <c r="EB109" s="4">
        <v>0.11</v>
      </c>
      <c r="EC109" s="4">
        <v>5.68</v>
      </c>
      <c r="ED109" s="4">
        <v>0.35</v>
      </c>
      <c r="EM109" s="4">
        <v>32.1</v>
      </c>
      <c r="EO109" s="4">
        <v>7.19</v>
      </c>
      <c r="EP109" s="4">
        <v>1.04</v>
      </c>
      <c r="FP109" s="52" t="s">
        <v>1695</v>
      </c>
    </row>
    <row r="110" spans="1:172" x14ac:dyDescent="0.35">
      <c r="A110" s="1" t="s">
        <v>1693</v>
      </c>
      <c r="E110" s="4">
        <v>37.43</v>
      </c>
      <c r="F110" s="4">
        <v>37.479999999999997</v>
      </c>
      <c r="G110" s="4">
        <v>120.42</v>
      </c>
      <c r="H110" s="4">
        <v>120.53</v>
      </c>
      <c r="L110" s="16" t="s">
        <v>1700</v>
      </c>
      <c r="Q110" s="49">
        <v>139</v>
      </c>
      <c r="AB110" s="4">
        <v>61.04</v>
      </c>
      <c r="AC110" s="4">
        <v>0.48</v>
      </c>
      <c r="AE110" s="50">
        <v>13.69</v>
      </c>
      <c r="AG110" s="4">
        <v>1.0900000000000001</v>
      </c>
      <c r="AH110" s="4">
        <v>3.38</v>
      </c>
      <c r="AI110" s="4">
        <v>4.3607820000000004</v>
      </c>
      <c r="AJ110" s="4">
        <v>4.33</v>
      </c>
      <c r="AK110" s="4">
        <v>3.5</v>
      </c>
      <c r="AL110" s="4">
        <v>0.08</v>
      </c>
      <c r="AN110" s="4">
        <v>2.95</v>
      </c>
      <c r="AO110" s="4">
        <v>2.92</v>
      </c>
      <c r="AP110" s="4">
        <v>0.16</v>
      </c>
      <c r="BF110" s="4">
        <v>5.58</v>
      </c>
      <c r="CJ110" s="4">
        <v>93</v>
      </c>
      <c r="CK110" s="4">
        <v>282</v>
      </c>
      <c r="CN110" s="4">
        <v>19.88</v>
      </c>
      <c r="CO110" s="4">
        <v>87.67</v>
      </c>
      <c r="CW110" s="4">
        <v>94</v>
      </c>
      <c r="CX110" s="4">
        <v>585</v>
      </c>
      <c r="CY110" s="4">
        <v>9.1999999999999993</v>
      </c>
      <c r="CZ110" s="4">
        <v>67.2</v>
      </c>
      <c r="DA110" s="4">
        <v>5.17</v>
      </c>
      <c r="DN110" s="4">
        <v>1364</v>
      </c>
      <c r="DO110" s="4">
        <v>28.8</v>
      </c>
      <c r="DP110" s="4">
        <v>57</v>
      </c>
      <c r="DQ110" s="4">
        <v>6.66</v>
      </c>
      <c r="DR110" s="4">
        <v>24.5</v>
      </c>
      <c r="DS110" s="4">
        <v>4.09</v>
      </c>
      <c r="DT110" s="4">
        <v>1.19</v>
      </c>
      <c r="DU110" s="4">
        <v>3.11</v>
      </c>
      <c r="DV110" s="4">
        <v>0.41</v>
      </c>
      <c r="DW110" s="4">
        <v>2.02</v>
      </c>
      <c r="DX110" s="4">
        <v>0.36</v>
      </c>
      <c r="DY110" s="4">
        <v>0.93</v>
      </c>
      <c r="DZ110" s="4">
        <v>0.15</v>
      </c>
      <c r="EA110" s="4">
        <v>0.9</v>
      </c>
      <c r="EB110" s="4">
        <v>0.15</v>
      </c>
      <c r="EC110" s="4">
        <v>5.04</v>
      </c>
      <c r="ED110" s="4">
        <v>0.39</v>
      </c>
      <c r="EM110" s="4">
        <v>23.4</v>
      </c>
      <c r="EO110" s="4">
        <v>7.27</v>
      </c>
      <c r="EP110" s="4">
        <v>1.29</v>
      </c>
      <c r="FP110" s="52" t="s">
        <v>1695</v>
      </c>
    </row>
    <row r="111" spans="1:172" x14ac:dyDescent="0.35">
      <c r="A111" s="1" t="s">
        <v>1693</v>
      </c>
      <c r="E111" s="4">
        <v>37.43</v>
      </c>
      <c r="F111" s="4">
        <v>37.479999999999997</v>
      </c>
      <c r="G111" s="4">
        <v>120.42</v>
      </c>
      <c r="H111" s="4">
        <v>120.53</v>
      </c>
      <c r="L111" s="16" t="s">
        <v>1701</v>
      </c>
      <c r="Q111" s="51">
        <v>130</v>
      </c>
      <c r="AB111" s="4">
        <v>61.64</v>
      </c>
      <c r="AC111" s="4">
        <v>0.65</v>
      </c>
      <c r="AE111" s="50">
        <v>15.18</v>
      </c>
      <c r="AG111" s="4">
        <v>1.31</v>
      </c>
      <c r="AH111" s="4">
        <v>2.88</v>
      </c>
      <c r="AI111" s="4">
        <v>4.058738</v>
      </c>
      <c r="AJ111" s="4">
        <v>4.0999999999999996</v>
      </c>
      <c r="AK111" s="4">
        <v>2.64</v>
      </c>
      <c r="AL111" s="4">
        <v>7.0000000000000007E-2</v>
      </c>
      <c r="AN111" s="4">
        <v>2.46</v>
      </c>
      <c r="AO111" s="4">
        <v>4.6900000000000004</v>
      </c>
      <c r="AP111" s="4">
        <v>0.27</v>
      </c>
      <c r="BF111" s="4">
        <v>0.57999999999999996</v>
      </c>
      <c r="CJ111" s="4">
        <v>72</v>
      </c>
      <c r="CK111" s="4">
        <v>88</v>
      </c>
      <c r="CN111" s="4">
        <v>12.28</v>
      </c>
      <c r="CO111" s="4">
        <v>32.19</v>
      </c>
      <c r="CW111" s="4">
        <v>58.4</v>
      </c>
      <c r="CX111" s="4">
        <v>636</v>
      </c>
      <c r="CY111" s="4">
        <v>10.199999999999999</v>
      </c>
      <c r="CZ111" s="4">
        <v>141.4</v>
      </c>
      <c r="DA111" s="4">
        <v>9.11</v>
      </c>
      <c r="DN111" s="4">
        <v>1265</v>
      </c>
      <c r="DO111" s="4">
        <v>60.9</v>
      </c>
      <c r="DP111" s="4">
        <v>103.1</v>
      </c>
      <c r="DQ111" s="4">
        <v>11.45</v>
      </c>
      <c r="DR111" s="4">
        <v>39.799999999999997</v>
      </c>
      <c r="DS111" s="4">
        <v>5.81</v>
      </c>
      <c r="DT111" s="4">
        <v>1.62</v>
      </c>
      <c r="DU111" s="4">
        <v>4.2300000000000004</v>
      </c>
      <c r="DV111" s="4">
        <v>0.51</v>
      </c>
      <c r="DW111" s="4">
        <v>2.31</v>
      </c>
      <c r="DX111" s="4">
        <v>0.39</v>
      </c>
      <c r="DY111" s="4">
        <v>0.97</v>
      </c>
      <c r="DZ111" s="4">
        <v>0.15</v>
      </c>
      <c r="EA111" s="4">
        <v>0.89</v>
      </c>
      <c r="EB111" s="4">
        <v>0.14000000000000001</v>
      </c>
      <c r="EC111" s="4">
        <v>4.53</v>
      </c>
      <c r="ED111" s="4">
        <v>0.61</v>
      </c>
      <c r="EM111" s="4">
        <v>24.7</v>
      </c>
      <c r="EO111" s="4">
        <v>11.25</v>
      </c>
      <c r="EP111" s="4">
        <v>2.2000000000000002</v>
      </c>
      <c r="FP111" s="52" t="s">
        <v>1695</v>
      </c>
    </row>
    <row r="112" spans="1:172" x14ac:dyDescent="0.35">
      <c r="A112" s="1" t="s">
        <v>1693</v>
      </c>
      <c r="E112" s="4">
        <v>37.43</v>
      </c>
      <c r="F112" s="4">
        <v>37.479999999999997</v>
      </c>
      <c r="G112" s="4">
        <v>120.42</v>
      </c>
      <c r="H112" s="4">
        <v>120.53</v>
      </c>
      <c r="L112" s="16" t="s">
        <v>1702</v>
      </c>
      <c r="Q112" s="51">
        <v>130</v>
      </c>
      <c r="AB112" s="4">
        <v>60.43</v>
      </c>
      <c r="AC112" s="4">
        <v>0.7</v>
      </c>
      <c r="AE112" s="50">
        <v>15.52</v>
      </c>
      <c r="AG112" s="4">
        <v>1.22</v>
      </c>
      <c r="AH112" s="4">
        <v>2.96</v>
      </c>
      <c r="AI112" s="4">
        <v>4.0577559999999995</v>
      </c>
      <c r="AJ112" s="4">
        <v>4.22</v>
      </c>
      <c r="AK112" s="4">
        <v>2.77</v>
      </c>
      <c r="AL112" s="4">
        <v>7.0000000000000007E-2</v>
      </c>
      <c r="AN112" s="4">
        <v>3.23</v>
      </c>
      <c r="AO112" s="4">
        <v>3.96</v>
      </c>
      <c r="AP112" s="4">
        <v>0.28000000000000003</v>
      </c>
      <c r="BF112" s="4">
        <v>0.61</v>
      </c>
      <c r="CJ112" s="4">
        <v>66</v>
      </c>
      <c r="CK112" s="4">
        <v>87</v>
      </c>
      <c r="CN112" s="4">
        <v>12.07</v>
      </c>
      <c r="CO112" s="4">
        <v>31.29</v>
      </c>
      <c r="CW112" s="4">
        <v>65.3</v>
      </c>
      <c r="CX112" s="4">
        <v>631</v>
      </c>
      <c r="CY112" s="4">
        <v>10.6</v>
      </c>
      <c r="CZ112" s="4">
        <v>117.7</v>
      </c>
      <c r="DA112" s="4">
        <v>9.58</v>
      </c>
      <c r="DN112" s="4">
        <v>1875</v>
      </c>
      <c r="DO112" s="4">
        <v>59.3</v>
      </c>
      <c r="DP112" s="4">
        <v>107.3</v>
      </c>
      <c r="DQ112" s="4">
        <v>12.01</v>
      </c>
      <c r="DR112" s="4">
        <v>41.6</v>
      </c>
      <c r="DS112" s="4">
        <v>6.05</v>
      </c>
      <c r="DT112" s="4">
        <v>1.71</v>
      </c>
      <c r="DU112" s="4">
        <v>4.4800000000000004</v>
      </c>
      <c r="DV112" s="4">
        <v>0.53</v>
      </c>
      <c r="DW112" s="4">
        <v>2.4</v>
      </c>
      <c r="DX112" s="4">
        <v>0.4</v>
      </c>
      <c r="DY112" s="4">
        <v>1.04</v>
      </c>
      <c r="DZ112" s="4">
        <v>0.16</v>
      </c>
      <c r="EA112" s="4">
        <v>0.91</v>
      </c>
      <c r="EB112" s="4">
        <v>0.14000000000000001</v>
      </c>
      <c r="EC112" s="4">
        <v>4.09</v>
      </c>
      <c r="ED112" s="4">
        <v>0.65</v>
      </c>
      <c r="EM112" s="4">
        <v>20.8</v>
      </c>
      <c r="EO112" s="4">
        <v>10.57</v>
      </c>
      <c r="EP112" s="4">
        <v>1.99</v>
      </c>
      <c r="FP112" s="52" t="s">
        <v>1695</v>
      </c>
    </row>
    <row r="113" spans="1:172" x14ac:dyDescent="0.35">
      <c r="A113" s="1" t="s">
        <v>1693</v>
      </c>
      <c r="E113" s="4">
        <v>37.43</v>
      </c>
      <c r="F113" s="4">
        <v>37.479999999999997</v>
      </c>
      <c r="G113" s="4">
        <v>120.42</v>
      </c>
      <c r="H113" s="4">
        <v>120.53</v>
      </c>
      <c r="L113" s="16" t="s">
        <v>1703</v>
      </c>
      <c r="Q113" s="51">
        <v>130</v>
      </c>
      <c r="AB113" s="4">
        <v>61.27</v>
      </c>
      <c r="AC113" s="4">
        <v>0.67</v>
      </c>
      <c r="AE113" s="50">
        <v>15.4</v>
      </c>
      <c r="AG113" s="4">
        <v>1.45</v>
      </c>
      <c r="AH113" s="4">
        <v>2.72</v>
      </c>
      <c r="AI113" s="4">
        <v>4.0247100000000007</v>
      </c>
      <c r="AJ113" s="4">
        <v>3.87</v>
      </c>
      <c r="AK113" s="4">
        <v>2.73</v>
      </c>
      <c r="AL113" s="4">
        <v>7.0000000000000007E-2</v>
      </c>
      <c r="AN113" s="4">
        <v>3.06</v>
      </c>
      <c r="AO113" s="4">
        <v>4.2699999999999996</v>
      </c>
      <c r="AP113" s="4">
        <v>0.27</v>
      </c>
      <c r="BF113" s="4">
        <v>0.66</v>
      </c>
      <c r="CJ113" s="4">
        <v>72</v>
      </c>
      <c r="CK113" s="4">
        <v>86</v>
      </c>
      <c r="CN113" s="4">
        <v>11.9</v>
      </c>
      <c r="CO113" s="4">
        <v>30.83</v>
      </c>
      <c r="CW113" s="4">
        <v>66.3</v>
      </c>
      <c r="CX113" s="4">
        <v>643</v>
      </c>
      <c r="CY113" s="4">
        <v>10.3</v>
      </c>
      <c r="CZ113" s="4">
        <v>140.69999999999999</v>
      </c>
      <c r="DA113" s="4">
        <v>12.76</v>
      </c>
      <c r="DN113" s="4">
        <v>1615</v>
      </c>
      <c r="DO113" s="4">
        <v>64.8</v>
      </c>
      <c r="DP113" s="4">
        <v>110.8</v>
      </c>
      <c r="DQ113" s="4">
        <v>12.08</v>
      </c>
      <c r="DR113" s="4">
        <v>41.3</v>
      </c>
      <c r="DS113" s="4">
        <v>5.97</v>
      </c>
      <c r="DT113" s="4">
        <v>1.69</v>
      </c>
      <c r="DU113" s="4">
        <v>4.4000000000000004</v>
      </c>
      <c r="DV113" s="4">
        <v>0.53</v>
      </c>
      <c r="DW113" s="4">
        <v>2.35</v>
      </c>
      <c r="DX113" s="4">
        <v>0.39</v>
      </c>
      <c r="DY113" s="4">
        <v>1.01</v>
      </c>
      <c r="DZ113" s="4">
        <v>0.15</v>
      </c>
      <c r="EA113" s="4">
        <v>0.84</v>
      </c>
      <c r="EB113" s="4">
        <v>0.13</v>
      </c>
      <c r="EC113" s="4">
        <v>5.26</v>
      </c>
      <c r="ED113" s="4">
        <v>0.64</v>
      </c>
      <c r="EM113" s="4">
        <v>21.1</v>
      </c>
      <c r="EO113" s="4">
        <v>10.54</v>
      </c>
      <c r="EP113" s="4">
        <v>1.96</v>
      </c>
      <c r="FP113" s="52" t="s">
        <v>1695</v>
      </c>
    </row>
    <row r="114" spans="1:172" x14ac:dyDescent="0.35">
      <c r="A114" s="1" t="s">
        <v>1693</v>
      </c>
      <c r="E114" s="4">
        <v>37.43</v>
      </c>
      <c r="F114" s="4">
        <v>37.479999999999997</v>
      </c>
      <c r="G114" s="4">
        <v>120.42</v>
      </c>
      <c r="H114" s="4">
        <v>120.53</v>
      </c>
      <c r="L114" s="16" t="s">
        <v>1704</v>
      </c>
      <c r="Q114" s="51">
        <v>130</v>
      </c>
      <c r="AB114" s="4">
        <v>61.92</v>
      </c>
      <c r="AC114" s="4">
        <v>0.66</v>
      </c>
      <c r="AE114" s="50">
        <v>15.23</v>
      </c>
      <c r="AG114" s="4">
        <v>1.04</v>
      </c>
      <c r="AH114" s="4">
        <v>2.76</v>
      </c>
      <c r="AI114" s="4">
        <v>3.695792</v>
      </c>
      <c r="AJ114" s="4">
        <v>3.44</v>
      </c>
      <c r="AK114" s="4">
        <v>2.64</v>
      </c>
      <c r="AL114" s="4">
        <v>0.08</v>
      </c>
      <c r="AN114" s="4">
        <v>2.33</v>
      </c>
      <c r="AO114" s="4">
        <v>4.8</v>
      </c>
      <c r="AP114" s="4">
        <v>0.27</v>
      </c>
      <c r="BF114" s="4">
        <v>1.93</v>
      </c>
      <c r="CJ114" s="4">
        <v>65</v>
      </c>
      <c r="CK114" s="4">
        <v>78</v>
      </c>
      <c r="CN114" s="4">
        <v>11.48</v>
      </c>
      <c r="CO114" s="4">
        <v>31.51</v>
      </c>
      <c r="CW114" s="4">
        <v>53.7</v>
      </c>
      <c r="CX114" s="4">
        <v>570</v>
      </c>
      <c r="CY114" s="4">
        <v>10.5</v>
      </c>
      <c r="CZ114" s="4">
        <v>129.6</v>
      </c>
      <c r="DA114" s="4">
        <v>9.1199999999999992</v>
      </c>
      <c r="DN114" s="4">
        <v>1087</v>
      </c>
      <c r="DO114" s="4">
        <v>65.400000000000006</v>
      </c>
      <c r="DP114" s="4">
        <v>109.7</v>
      </c>
      <c r="DQ114" s="4">
        <v>11.94</v>
      </c>
      <c r="DR114" s="4">
        <v>40.6</v>
      </c>
      <c r="DS114" s="4">
        <v>5.92</v>
      </c>
      <c r="DT114" s="4">
        <v>1.59</v>
      </c>
      <c r="DU114" s="4">
        <v>4.3600000000000003</v>
      </c>
      <c r="DV114" s="4">
        <v>0.53</v>
      </c>
      <c r="DW114" s="4">
        <v>2.37</v>
      </c>
      <c r="DX114" s="4">
        <v>0.39</v>
      </c>
      <c r="DY114" s="4">
        <v>1.01</v>
      </c>
      <c r="DZ114" s="4">
        <v>0.15</v>
      </c>
      <c r="EA114" s="4">
        <v>0.91</v>
      </c>
      <c r="EB114" s="4">
        <v>0.14000000000000001</v>
      </c>
      <c r="EC114" s="4">
        <v>4.78</v>
      </c>
      <c r="ED114" s="4">
        <v>0.64</v>
      </c>
      <c r="EM114" s="4">
        <v>16.899999999999999</v>
      </c>
      <c r="EO114" s="4">
        <v>11.13</v>
      </c>
      <c r="EP114" s="4">
        <v>1.86</v>
      </c>
      <c r="FP114" s="52" t="s">
        <v>1695</v>
      </c>
    </row>
    <row r="115" spans="1:172" x14ac:dyDescent="0.35">
      <c r="A115" s="1" t="s">
        <v>1693</v>
      </c>
      <c r="E115" s="4">
        <v>37.43</v>
      </c>
      <c r="F115" s="4">
        <v>37.479999999999997</v>
      </c>
      <c r="G115" s="4">
        <v>120.42</v>
      </c>
      <c r="H115" s="4">
        <v>120.53</v>
      </c>
      <c r="L115" s="16" t="s">
        <v>1705</v>
      </c>
      <c r="Q115" s="51">
        <v>110</v>
      </c>
      <c r="AB115" s="4">
        <v>71.81</v>
      </c>
      <c r="AC115" s="4">
        <v>0.25</v>
      </c>
      <c r="AE115" s="50">
        <v>14.44</v>
      </c>
      <c r="AG115" s="4">
        <v>0.45</v>
      </c>
      <c r="AH115" s="4">
        <v>1.1200000000000001</v>
      </c>
      <c r="AI115" s="4">
        <v>1.5249100000000002</v>
      </c>
      <c r="AJ115" s="4">
        <v>1.7</v>
      </c>
      <c r="AK115" s="4">
        <v>0.51</v>
      </c>
      <c r="AL115" s="4">
        <v>0.02</v>
      </c>
      <c r="AN115" s="4">
        <v>4.6900000000000004</v>
      </c>
      <c r="AO115" s="4">
        <v>2.34</v>
      </c>
      <c r="AP115" s="4">
        <v>7.0000000000000007E-2</v>
      </c>
      <c r="BF115" s="4">
        <v>1.66</v>
      </c>
      <c r="CJ115" s="4">
        <v>22</v>
      </c>
      <c r="CK115" s="4">
        <v>8</v>
      </c>
      <c r="CN115" s="4">
        <v>2.2400000000000002</v>
      </c>
      <c r="CO115" s="4">
        <v>1.62</v>
      </c>
      <c r="CW115" s="4">
        <v>132</v>
      </c>
      <c r="CX115" s="4">
        <v>196</v>
      </c>
      <c r="CY115" s="4">
        <v>5.9</v>
      </c>
      <c r="CZ115" s="4">
        <v>128.1</v>
      </c>
      <c r="DA115" s="4">
        <v>8.99</v>
      </c>
      <c r="DN115" s="4">
        <v>1420</v>
      </c>
      <c r="DO115" s="4">
        <v>50</v>
      </c>
      <c r="DP115" s="4">
        <v>86.2</v>
      </c>
      <c r="DQ115" s="4">
        <v>8.89</v>
      </c>
      <c r="DR115" s="4">
        <v>28.5</v>
      </c>
      <c r="DS115" s="4">
        <v>3.91</v>
      </c>
      <c r="DT115" s="4">
        <v>0.77</v>
      </c>
      <c r="DU115" s="4">
        <v>2.73</v>
      </c>
      <c r="DV115" s="4">
        <v>0.31</v>
      </c>
      <c r="DW115" s="4">
        <v>1.29</v>
      </c>
      <c r="DX115" s="4">
        <v>0.22</v>
      </c>
      <c r="DY115" s="4">
        <v>0.56000000000000005</v>
      </c>
      <c r="DZ115" s="4">
        <v>0.08</v>
      </c>
      <c r="EA115" s="4">
        <v>0.51</v>
      </c>
      <c r="EB115" s="4">
        <v>0.08</v>
      </c>
      <c r="EC115" s="4">
        <v>6.14</v>
      </c>
      <c r="ED115" s="4">
        <v>0.82</v>
      </c>
      <c r="EM115" s="4">
        <v>26.2</v>
      </c>
      <c r="EO115" s="4">
        <v>17.829999999999998</v>
      </c>
      <c r="EP115" s="4">
        <v>3.26</v>
      </c>
      <c r="FP115" s="52" t="s">
        <v>1695</v>
      </c>
    </row>
    <row r="116" spans="1:172" x14ac:dyDescent="0.35">
      <c r="A116" s="1" t="s">
        <v>1693</v>
      </c>
      <c r="E116" s="4">
        <v>37.43</v>
      </c>
      <c r="F116" s="4">
        <v>37.479999999999997</v>
      </c>
      <c r="G116" s="4">
        <v>120.42</v>
      </c>
      <c r="H116" s="4">
        <v>120.53</v>
      </c>
      <c r="L116" s="16" t="s">
        <v>1706</v>
      </c>
      <c r="Q116" s="49">
        <v>112.5</v>
      </c>
      <c r="AB116" s="4">
        <v>71.319999999999993</v>
      </c>
      <c r="AC116" s="4">
        <v>0.25</v>
      </c>
      <c r="AE116" s="50">
        <v>14.3</v>
      </c>
      <c r="AG116" s="4">
        <v>0.46</v>
      </c>
      <c r="AH116" s="4">
        <v>1.1000000000000001</v>
      </c>
      <c r="AI116" s="4">
        <v>1.5139080000000003</v>
      </c>
      <c r="AJ116" s="4">
        <v>1.7</v>
      </c>
      <c r="AK116" s="4">
        <v>0.46</v>
      </c>
      <c r="AL116" s="4">
        <v>0.02</v>
      </c>
      <c r="AN116" s="4">
        <v>4.17</v>
      </c>
      <c r="AO116" s="4">
        <v>3.25</v>
      </c>
      <c r="AP116" s="4">
        <v>7.0000000000000007E-2</v>
      </c>
      <c r="BF116" s="4">
        <v>1.08</v>
      </c>
      <c r="CJ116" s="4">
        <v>24</v>
      </c>
      <c r="CK116" s="4">
        <v>8</v>
      </c>
      <c r="CN116" s="4">
        <v>2.2799999999999998</v>
      </c>
      <c r="CO116" s="4">
        <v>1.61</v>
      </c>
      <c r="CW116" s="4">
        <v>111.4</v>
      </c>
      <c r="CX116" s="4">
        <v>203</v>
      </c>
      <c r="CY116" s="4">
        <v>6</v>
      </c>
      <c r="CZ116" s="4">
        <v>134.30000000000001</v>
      </c>
      <c r="DA116" s="4">
        <v>7.99</v>
      </c>
      <c r="DN116" s="4">
        <v>1328</v>
      </c>
      <c r="DO116" s="4">
        <v>50.9</v>
      </c>
      <c r="DP116" s="4">
        <v>89.2</v>
      </c>
      <c r="DQ116" s="4">
        <v>9.14</v>
      </c>
      <c r="DR116" s="4">
        <v>29.2</v>
      </c>
      <c r="DS116" s="4">
        <v>3.9</v>
      </c>
      <c r="DT116" s="4">
        <v>0.76</v>
      </c>
      <c r="DU116" s="4">
        <v>2.78</v>
      </c>
      <c r="DV116" s="4">
        <v>0.31</v>
      </c>
      <c r="DW116" s="4">
        <v>1.31</v>
      </c>
      <c r="DX116" s="4">
        <v>0.21</v>
      </c>
      <c r="DY116" s="4">
        <v>0.56999999999999995</v>
      </c>
      <c r="DZ116" s="4">
        <v>0.09</v>
      </c>
      <c r="EA116" s="4">
        <v>0.5</v>
      </c>
      <c r="EB116" s="4">
        <v>0.08</v>
      </c>
      <c r="EC116" s="4">
        <v>6.61</v>
      </c>
      <c r="ED116" s="4">
        <v>0.81</v>
      </c>
      <c r="EM116" s="4">
        <v>27.4</v>
      </c>
      <c r="EO116" s="4">
        <v>18.59</v>
      </c>
      <c r="EP116" s="4">
        <v>2.94</v>
      </c>
      <c r="FP116" s="52" t="s">
        <v>1695</v>
      </c>
    </row>
    <row r="117" spans="1:172" x14ac:dyDescent="0.35">
      <c r="A117" s="1" t="s">
        <v>1693</v>
      </c>
      <c r="E117" s="4">
        <v>37.43</v>
      </c>
      <c r="F117" s="4">
        <v>37.479999999999997</v>
      </c>
      <c r="G117" s="4">
        <v>120.42</v>
      </c>
      <c r="H117" s="4">
        <v>120.53</v>
      </c>
      <c r="L117" s="16" t="s">
        <v>1707</v>
      </c>
      <c r="Q117" s="51">
        <v>110</v>
      </c>
      <c r="AB117" s="4">
        <v>71.02</v>
      </c>
      <c r="AC117" s="4">
        <v>0.25</v>
      </c>
      <c r="AE117" s="50">
        <v>14.23</v>
      </c>
      <c r="AG117" s="4">
        <v>0.5</v>
      </c>
      <c r="AH117" s="4">
        <v>0.96</v>
      </c>
      <c r="AI117" s="4">
        <v>1.4098999999999999</v>
      </c>
      <c r="AJ117" s="4">
        <v>1.71</v>
      </c>
      <c r="AK117" s="4">
        <v>0.46</v>
      </c>
      <c r="AL117" s="4">
        <v>0.02</v>
      </c>
      <c r="AN117" s="4">
        <v>4.18</v>
      </c>
      <c r="AO117" s="4">
        <v>3.53</v>
      </c>
      <c r="AP117" s="4">
        <v>7.0000000000000007E-2</v>
      </c>
      <c r="BF117" s="4">
        <v>1.0900000000000001</v>
      </c>
      <c r="CJ117" s="4">
        <v>18</v>
      </c>
      <c r="CK117" s="4">
        <v>4</v>
      </c>
      <c r="CN117" s="4">
        <v>2.09</v>
      </c>
      <c r="CO117" s="4">
        <v>1.37</v>
      </c>
      <c r="CW117" s="4">
        <v>112.4</v>
      </c>
      <c r="CX117" s="4">
        <v>186</v>
      </c>
      <c r="CY117" s="4">
        <v>5.7</v>
      </c>
      <c r="CZ117" s="4">
        <v>113</v>
      </c>
      <c r="DA117" s="4">
        <v>7.86</v>
      </c>
      <c r="DN117" s="4">
        <v>1349</v>
      </c>
      <c r="DO117" s="4">
        <v>49.9</v>
      </c>
      <c r="DP117" s="4">
        <v>85.7</v>
      </c>
      <c r="DQ117" s="4">
        <v>8.82</v>
      </c>
      <c r="DR117" s="4">
        <v>27.9</v>
      </c>
      <c r="DS117" s="4">
        <v>3.73</v>
      </c>
      <c r="DT117" s="4">
        <v>0.75</v>
      </c>
      <c r="DU117" s="4">
        <v>2.69</v>
      </c>
      <c r="DV117" s="4">
        <v>0.3</v>
      </c>
      <c r="DW117" s="4">
        <v>1.24</v>
      </c>
      <c r="DX117" s="4">
        <v>0.21</v>
      </c>
      <c r="DY117" s="4">
        <v>0.56000000000000005</v>
      </c>
      <c r="DZ117" s="4">
        <v>0.08</v>
      </c>
      <c r="EA117" s="4">
        <v>0.46</v>
      </c>
      <c r="EB117" s="4">
        <v>0.08</v>
      </c>
      <c r="EC117" s="4">
        <v>5.69</v>
      </c>
      <c r="ED117" s="4">
        <v>0.8</v>
      </c>
      <c r="EM117" s="4">
        <v>23.6</v>
      </c>
      <c r="EO117" s="4">
        <v>16.8</v>
      </c>
      <c r="EP117" s="4">
        <v>2.59</v>
      </c>
      <c r="FP117" s="52" t="s">
        <v>1695</v>
      </c>
    </row>
    <row r="118" spans="1:172" x14ac:dyDescent="0.35">
      <c r="A118" s="1" t="s">
        <v>1693</v>
      </c>
      <c r="E118" s="4">
        <v>37.43</v>
      </c>
      <c r="F118" s="4">
        <v>37.479999999999997</v>
      </c>
      <c r="G118" s="4">
        <v>120.42</v>
      </c>
      <c r="H118" s="4">
        <v>120.53</v>
      </c>
      <c r="L118" s="16" t="s">
        <v>1708</v>
      </c>
      <c r="Q118" s="49">
        <v>106.9</v>
      </c>
      <c r="AB118" s="4">
        <v>70.290000000000006</v>
      </c>
      <c r="AC118" s="4">
        <v>0.22</v>
      </c>
      <c r="AE118" s="50">
        <v>14.3</v>
      </c>
      <c r="AG118" s="4">
        <v>0.5</v>
      </c>
      <c r="AH118" s="4">
        <v>1.08</v>
      </c>
      <c r="AI118" s="4">
        <v>1.5299</v>
      </c>
      <c r="AJ118" s="4">
        <v>2.29</v>
      </c>
      <c r="AK118" s="4">
        <v>0.62</v>
      </c>
      <c r="AL118" s="4">
        <v>0.05</v>
      </c>
      <c r="AN118" s="4">
        <v>3.41</v>
      </c>
      <c r="AO118" s="4">
        <v>3.63</v>
      </c>
      <c r="AP118" s="4">
        <v>7.0000000000000007E-2</v>
      </c>
      <c r="BF118" s="4">
        <v>1.29</v>
      </c>
      <c r="CJ118" s="4">
        <v>25</v>
      </c>
      <c r="CK118" s="4">
        <v>13</v>
      </c>
      <c r="CN118" s="4">
        <v>2.2400000000000002</v>
      </c>
      <c r="CO118" s="4">
        <v>4.67</v>
      </c>
      <c r="CW118" s="4">
        <v>91.3</v>
      </c>
      <c r="CX118" s="4">
        <v>372</v>
      </c>
      <c r="CY118" s="4">
        <v>4.2</v>
      </c>
      <c r="CZ118" s="4">
        <v>88.8</v>
      </c>
      <c r="DA118" s="4">
        <v>6.57</v>
      </c>
      <c r="DN118" s="4">
        <v>1238</v>
      </c>
      <c r="DO118" s="4">
        <v>27.8</v>
      </c>
      <c r="DP118" s="4">
        <v>49.3</v>
      </c>
      <c r="DQ118" s="4">
        <v>5.23</v>
      </c>
      <c r="DR118" s="4">
        <v>17.3</v>
      </c>
      <c r="DS118" s="4">
        <v>2.5</v>
      </c>
      <c r="DT118" s="4">
        <v>0.67</v>
      </c>
      <c r="DU118" s="4">
        <v>1.83</v>
      </c>
      <c r="DV118" s="4">
        <v>0.22</v>
      </c>
      <c r="DW118" s="4">
        <v>0.96</v>
      </c>
      <c r="DX118" s="4">
        <v>0.15</v>
      </c>
      <c r="DY118" s="4">
        <v>0.4</v>
      </c>
      <c r="DZ118" s="4">
        <v>0.06</v>
      </c>
      <c r="EA118" s="4">
        <v>0.38</v>
      </c>
      <c r="EB118" s="4">
        <v>0.06</v>
      </c>
      <c r="EC118" s="4">
        <v>5.88</v>
      </c>
      <c r="ED118" s="4">
        <v>0.78</v>
      </c>
      <c r="EM118" s="4">
        <v>51.7</v>
      </c>
      <c r="EO118" s="4">
        <v>7.55</v>
      </c>
      <c r="EP118" s="4">
        <v>1.87</v>
      </c>
      <c r="FP118" s="52" t="s">
        <v>1695</v>
      </c>
    </row>
    <row r="119" spans="1:172" x14ac:dyDescent="0.35">
      <c r="A119" s="1" t="s">
        <v>1709</v>
      </c>
      <c r="E119" s="4">
        <v>36.976305555555555</v>
      </c>
      <c r="F119" s="4">
        <v>36.976305555555555</v>
      </c>
      <c r="G119" s="4">
        <v>121.72475</v>
      </c>
      <c r="H119" s="4">
        <v>121.72475</v>
      </c>
      <c r="L119" s="16" t="s">
        <v>1710</v>
      </c>
      <c r="Q119" s="49">
        <v>118</v>
      </c>
      <c r="AB119" s="4">
        <v>76.02</v>
      </c>
      <c r="AC119" s="4">
        <v>0.16</v>
      </c>
      <c r="AE119" s="50">
        <v>12.61</v>
      </c>
      <c r="AG119" s="4">
        <v>0.67</v>
      </c>
      <c r="AH119" s="4">
        <v>0.5</v>
      </c>
      <c r="AI119" s="4">
        <v>1.06</v>
      </c>
      <c r="AJ119" s="4">
        <v>0.9</v>
      </c>
      <c r="AK119" s="4">
        <v>0.24</v>
      </c>
      <c r="AL119" s="4">
        <v>0.03</v>
      </c>
      <c r="AN119" s="4">
        <v>4.8899999999999997</v>
      </c>
      <c r="AO119" s="4">
        <v>3.62</v>
      </c>
      <c r="AP119" s="4">
        <v>0.05</v>
      </c>
      <c r="BF119" s="4">
        <v>0.14000000000000001</v>
      </c>
      <c r="BT119" s="4">
        <v>17.399999999999999</v>
      </c>
      <c r="CH119" s="4">
        <v>1.3</v>
      </c>
      <c r="CJ119" s="4">
        <v>11</v>
      </c>
      <c r="CK119" s="4">
        <v>4</v>
      </c>
      <c r="CN119" s="4">
        <v>1</v>
      </c>
      <c r="CO119" s="4">
        <v>3</v>
      </c>
      <c r="CP119" s="4">
        <v>3</v>
      </c>
      <c r="CQ119" s="4">
        <v>20</v>
      </c>
      <c r="CR119" s="4">
        <v>13</v>
      </c>
      <c r="CW119" s="4">
        <v>177</v>
      </c>
      <c r="CX119" s="4">
        <v>119</v>
      </c>
      <c r="CY119" s="4">
        <v>11.2</v>
      </c>
      <c r="CZ119" s="4">
        <v>126</v>
      </c>
      <c r="DA119" s="4">
        <v>15</v>
      </c>
      <c r="DM119" s="4">
        <v>2.2999999999999998</v>
      </c>
      <c r="DN119" s="4">
        <v>237</v>
      </c>
      <c r="DO119" s="4">
        <v>28.45</v>
      </c>
      <c r="DP119" s="4">
        <v>48.37</v>
      </c>
      <c r="DQ119" s="4">
        <v>5.3</v>
      </c>
      <c r="DR119" s="4">
        <v>15.48</v>
      </c>
      <c r="DS119" s="4">
        <v>2.21</v>
      </c>
      <c r="DT119" s="4">
        <v>0.44</v>
      </c>
      <c r="DU119" s="4">
        <v>1.8</v>
      </c>
      <c r="DV119" s="4">
        <v>0.23</v>
      </c>
      <c r="DW119" s="4">
        <v>1.41</v>
      </c>
      <c r="DX119" s="4">
        <v>0.33</v>
      </c>
      <c r="DY119" s="4">
        <v>0.93</v>
      </c>
      <c r="DZ119" s="4">
        <v>0.18</v>
      </c>
      <c r="EA119" s="4">
        <v>1.49</v>
      </c>
      <c r="EB119" s="4">
        <v>0.24</v>
      </c>
      <c r="EC119" s="4">
        <v>3.9</v>
      </c>
      <c r="ED119" s="4">
        <v>1.28</v>
      </c>
      <c r="EM119" s="4">
        <v>29</v>
      </c>
      <c r="EO119" s="4">
        <v>37.5</v>
      </c>
      <c r="EP119" s="4">
        <v>4.9000000000000004</v>
      </c>
      <c r="FP119" s="1" t="s">
        <v>1711</v>
      </c>
    </row>
    <row r="120" spans="1:172" x14ac:dyDescent="0.35">
      <c r="A120" s="1" t="s">
        <v>1709</v>
      </c>
      <c r="E120" s="4">
        <v>36.976305555555555</v>
      </c>
      <c r="F120" s="4">
        <v>36.976305555555555</v>
      </c>
      <c r="G120" s="4">
        <v>121.72475</v>
      </c>
      <c r="H120" s="4">
        <v>121.72475</v>
      </c>
      <c r="L120" s="16" t="s">
        <v>1712</v>
      </c>
      <c r="Q120" s="49">
        <v>117</v>
      </c>
      <c r="AB120" s="4">
        <v>74.650000000000006</v>
      </c>
      <c r="AC120" s="4">
        <v>0.11</v>
      </c>
      <c r="AE120" s="50">
        <v>12.7</v>
      </c>
      <c r="AG120" s="4">
        <v>0.62</v>
      </c>
      <c r="AH120" s="4">
        <v>0.39</v>
      </c>
      <c r="AI120" s="4">
        <v>0.91</v>
      </c>
      <c r="AJ120" s="4">
        <v>0.22</v>
      </c>
      <c r="AK120" s="4">
        <v>0.2</v>
      </c>
      <c r="AL120" s="4">
        <v>0.01</v>
      </c>
      <c r="AN120" s="4">
        <v>7.75</v>
      </c>
      <c r="AO120" s="4">
        <v>2.29</v>
      </c>
      <c r="AP120" s="4">
        <v>0.01</v>
      </c>
      <c r="BF120" s="4">
        <v>0.3</v>
      </c>
      <c r="BT120" s="4">
        <v>8</v>
      </c>
      <c r="CH120" s="4">
        <v>0.4</v>
      </c>
      <c r="CJ120" s="4">
        <v>5</v>
      </c>
      <c r="CK120" s="4">
        <v>1</v>
      </c>
      <c r="CN120" s="4">
        <v>4</v>
      </c>
      <c r="CO120" s="4">
        <v>1</v>
      </c>
      <c r="CP120" s="4">
        <v>54</v>
      </c>
      <c r="CQ120" s="4">
        <v>10</v>
      </c>
      <c r="CR120" s="4">
        <v>11</v>
      </c>
      <c r="CW120" s="4">
        <v>113</v>
      </c>
      <c r="CX120" s="4">
        <v>270</v>
      </c>
      <c r="CY120" s="4">
        <v>2.5</v>
      </c>
      <c r="CZ120" s="4">
        <v>42</v>
      </c>
      <c r="DA120" s="4">
        <v>8.9</v>
      </c>
      <c r="DM120" s="4">
        <v>1.3</v>
      </c>
      <c r="DN120" s="4">
        <v>713</v>
      </c>
      <c r="DO120" s="4">
        <v>9.75</v>
      </c>
      <c r="DP120" s="4">
        <v>14.13</v>
      </c>
      <c r="DQ120" s="4">
        <v>1.54</v>
      </c>
      <c r="DR120" s="4">
        <v>4.4400000000000004</v>
      </c>
      <c r="DS120" s="4">
        <v>0.61</v>
      </c>
      <c r="DT120" s="4">
        <v>0.41</v>
      </c>
      <c r="DU120" s="4">
        <v>0.45</v>
      </c>
      <c r="DV120" s="4">
        <v>0.06</v>
      </c>
      <c r="DW120" s="4">
        <v>0.32</v>
      </c>
      <c r="DX120" s="4">
        <v>7.0000000000000007E-2</v>
      </c>
      <c r="DY120" s="4">
        <v>0.22</v>
      </c>
      <c r="DZ120" s="4">
        <v>0.04</v>
      </c>
      <c r="EA120" s="4">
        <v>0.3</v>
      </c>
      <c r="EB120" s="4">
        <v>0.05</v>
      </c>
      <c r="EC120" s="4">
        <v>1.8</v>
      </c>
      <c r="ED120" s="4">
        <v>0.96</v>
      </c>
      <c r="EM120" s="4">
        <v>25</v>
      </c>
      <c r="EO120" s="4">
        <v>14.4</v>
      </c>
      <c r="EP120" s="4">
        <v>13.9</v>
      </c>
      <c r="FP120" s="1" t="s">
        <v>1711</v>
      </c>
    </row>
    <row r="121" spans="1:172" x14ac:dyDescent="0.35">
      <c r="A121" s="1" t="s">
        <v>1709</v>
      </c>
      <c r="E121" s="4">
        <v>36.921583333333331</v>
      </c>
      <c r="F121" s="4">
        <v>36.921583333333331</v>
      </c>
      <c r="G121" s="4">
        <v>121.65483333333334</v>
      </c>
      <c r="H121" s="4">
        <v>121.65483333333334</v>
      </c>
      <c r="L121" s="16" t="s">
        <v>1713</v>
      </c>
      <c r="Q121" s="51">
        <v>118</v>
      </c>
      <c r="AB121" s="4">
        <v>76.52</v>
      </c>
      <c r="AC121" s="4">
        <v>7.0000000000000007E-2</v>
      </c>
      <c r="AE121" s="50">
        <v>13.31</v>
      </c>
      <c r="AG121" s="4">
        <v>0.36</v>
      </c>
      <c r="AH121" s="4">
        <v>0.27</v>
      </c>
      <c r="AI121" s="4">
        <v>0.56999999999999995</v>
      </c>
      <c r="AJ121" s="4">
        <v>0.19</v>
      </c>
      <c r="AK121" s="4">
        <v>0.05</v>
      </c>
      <c r="AL121" s="4">
        <v>0.03</v>
      </c>
      <c r="AN121" s="4">
        <v>4.5599999999999996</v>
      </c>
      <c r="AO121" s="4">
        <v>4.24</v>
      </c>
      <c r="AP121" s="4">
        <v>0.02</v>
      </c>
      <c r="BF121" s="4">
        <v>0.48</v>
      </c>
      <c r="BT121" s="4">
        <v>4.4000000000000004</v>
      </c>
      <c r="CH121" s="4">
        <v>2.5</v>
      </c>
      <c r="CJ121" s="4">
        <v>2</v>
      </c>
      <c r="CK121" s="4">
        <v>1</v>
      </c>
      <c r="CN121" s="4">
        <v>0</v>
      </c>
      <c r="CO121" s="4">
        <v>1</v>
      </c>
      <c r="CP121" s="4">
        <v>2</v>
      </c>
      <c r="CQ121" s="4">
        <v>21</v>
      </c>
      <c r="CR121" s="4">
        <v>19</v>
      </c>
      <c r="CW121" s="4">
        <v>305</v>
      </c>
      <c r="CX121" s="4">
        <v>34</v>
      </c>
      <c r="CY121" s="4">
        <v>7</v>
      </c>
      <c r="CZ121" s="4">
        <v>67</v>
      </c>
      <c r="DA121" s="4">
        <v>21.1</v>
      </c>
      <c r="DM121" s="4">
        <v>5.2</v>
      </c>
      <c r="DN121" s="4">
        <v>83</v>
      </c>
      <c r="DO121" s="4">
        <v>12.25</v>
      </c>
      <c r="DP121" s="4">
        <v>19.149999999999999</v>
      </c>
      <c r="DQ121" s="4">
        <v>2.27</v>
      </c>
      <c r="DR121" s="4">
        <v>6.56</v>
      </c>
      <c r="DS121" s="4">
        <v>0.96</v>
      </c>
      <c r="DT121" s="4">
        <v>0.13</v>
      </c>
      <c r="DU121" s="4">
        <v>0.75</v>
      </c>
      <c r="DV121" s="4">
        <v>0.11</v>
      </c>
      <c r="DW121" s="4">
        <v>0.68</v>
      </c>
      <c r="DX121" s="4">
        <v>0.16</v>
      </c>
      <c r="DY121" s="4">
        <v>0.56000000000000005</v>
      </c>
      <c r="DZ121" s="4">
        <v>0.11</v>
      </c>
      <c r="EA121" s="4">
        <v>0.98</v>
      </c>
      <c r="EB121" s="4">
        <v>0.18</v>
      </c>
      <c r="EC121" s="4">
        <v>3.5</v>
      </c>
      <c r="ED121" s="4">
        <v>1.61</v>
      </c>
      <c r="EM121" s="4">
        <v>36</v>
      </c>
      <c r="EO121" s="4">
        <v>26.1</v>
      </c>
      <c r="EP121" s="4">
        <v>4.2</v>
      </c>
      <c r="FP121" s="1" t="s">
        <v>1711</v>
      </c>
    </row>
    <row r="122" spans="1:172" x14ac:dyDescent="0.35">
      <c r="A122" s="1" t="s">
        <v>1709</v>
      </c>
      <c r="E122" s="4">
        <v>36.928027777777778</v>
      </c>
      <c r="F122" s="4">
        <v>36.928027777777778</v>
      </c>
      <c r="G122" s="4">
        <v>121.66405555555556</v>
      </c>
      <c r="H122" s="4">
        <v>121.66405555555556</v>
      </c>
      <c r="L122" s="16" t="s">
        <v>1714</v>
      </c>
      <c r="Q122" s="51">
        <v>118</v>
      </c>
      <c r="AB122" s="4">
        <v>76.069999999999993</v>
      </c>
      <c r="AC122" s="4">
        <v>0.18</v>
      </c>
      <c r="AE122" s="50">
        <v>12.52</v>
      </c>
      <c r="AG122" s="4">
        <v>0.62</v>
      </c>
      <c r="AH122" s="4">
        <v>0.45</v>
      </c>
      <c r="AI122" s="4">
        <v>0.96</v>
      </c>
      <c r="AJ122" s="4">
        <v>0.7</v>
      </c>
      <c r="AK122" s="4">
        <v>0.2</v>
      </c>
      <c r="AL122" s="4">
        <v>0.02</v>
      </c>
      <c r="AN122" s="4">
        <v>5.24</v>
      </c>
      <c r="AO122" s="4">
        <v>3.5</v>
      </c>
      <c r="AP122" s="4">
        <v>0.04</v>
      </c>
      <c r="BF122" s="4">
        <v>0.28000000000000003</v>
      </c>
      <c r="BT122" s="4">
        <v>4.4000000000000004</v>
      </c>
      <c r="CH122" s="4">
        <v>1.1000000000000001</v>
      </c>
      <c r="CJ122" s="4">
        <v>10</v>
      </c>
      <c r="CK122" s="4">
        <v>2</v>
      </c>
      <c r="CN122" s="4">
        <v>1</v>
      </c>
      <c r="CO122" s="4">
        <v>1</v>
      </c>
      <c r="CP122" s="4">
        <v>13</v>
      </c>
      <c r="CQ122" s="4">
        <v>11</v>
      </c>
      <c r="CR122" s="4">
        <v>14</v>
      </c>
      <c r="CW122" s="4">
        <v>234</v>
      </c>
      <c r="CX122" s="4">
        <v>87</v>
      </c>
      <c r="CY122" s="4">
        <v>15.7</v>
      </c>
      <c r="CZ122" s="4">
        <v>139</v>
      </c>
      <c r="DA122" s="4">
        <v>22.3</v>
      </c>
      <c r="DM122" s="4">
        <v>3.8</v>
      </c>
      <c r="DN122" s="4">
        <v>229</v>
      </c>
      <c r="DO122" s="4">
        <v>46</v>
      </c>
      <c r="DP122" s="4">
        <v>77.58</v>
      </c>
      <c r="DQ122" s="4">
        <v>7.63</v>
      </c>
      <c r="DR122" s="4">
        <v>22.34</v>
      </c>
      <c r="DS122" s="4">
        <v>3.55</v>
      </c>
      <c r="DT122" s="4">
        <v>0.41</v>
      </c>
      <c r="DU122" s="4">
        <v>2.58</v>
      </c>
      <c r="DV122" s="4">
        <v>0.37</v>
      </c>
      <c r="DW122" s="4">
        <v>2.0699999999999998</v>
      </c>
      <c r="DX122" s="4">
        <v>0.45</v>
      </c>
      <c r="DY122" s="4">
        <v>1.33</v>
      </c>
      <c r="DZ122" s="4">
        <v>0.23</v>
      </c>
      <c r="EA122" s="4">
        <v>1.65</v>
      </c>
      <c r="EB122" s="4">
        <v>0.27</v>
      </c>
      <c r="EC122" s="4">
        <v>4.2</v>
      </c>
      <c r="ED122" s="4">
        <v>1.77</v>
      </c>
      <c r="EM122" s="4">
        <v>17</v>
      </c>
      <c r="EO122" s="4">
        <v>43.5</v>
      </c>
      <c r="EP122" s="4">
        <v>8.1999999999999993</v>
      </c>
      <c r="FP122" s="1" t="s">
        <v>1711</v>
      </c>
    </row>
    <row r="123" spans="1:172" x14ac:dyDescent="0.35">
      <c r="A123" s="1" t="s">
        <v>1709</v>
      </c>
      <c r="E123" s="4">
        <v>36.932555555555552</v>
      </c>
      <c r="F123" s="4">
        <v>36.932555555555552</v>
      </c>
      <c r="G123" s="4">
        <v>121.73158333333333</v>
      </c>
      <c r="H123" s="4">
        <v>121.73158333333333</v>
      </c>
      <c r="L123" s="16" t="s">
        <v>1715</v>
      </c>
      <c r="Q123" s="51">
        <v>118</v>
      </c>
      <c r="AB123" s="4">
        <v>72.81</v>
      </c>
      <c r="AC123" s="4">
        <v>0.23</v>
      </c>
      <c r="AE123" s="50">
        <v>13.91</v>
      </c>
      <c r="AG123" s="4">
        <v>1.01</v>
      </c>
      <c r="AH123" s="4">
        <v>0.74</v>
      </c>
      <c r="AI123" s="4">
        <v>1.57</v>
      </c>
      <c r="AJ123" s="4">
        <v>1.33</v>
      </c>
      <c r="AK123" s="4">
        <v>0.45</v>
      </c>
      <c r="AL123" s="4">
        <v>0.05</v>
      </c>
      <c r="AN123" s="4">
        <v>4.97</v>
      </c>
      <c r="AO123" s="4">
        <v>3.95</v>
      </c>
      <c r="AP123" s="4">
        <v>0.08</v>
      </c>
      <c r="BF123" s="4">
        <v>0.2</v>
      </c>
      <c r="BT123" s="4">
        <v>17</v>
      </c>
      <c r="CH123" s="4">
        <v>2.4</v>
      </c>
      <c r="CJ123" s="4">
        <v>19</v>
      </c>
      <c r="CK123" s="4">
        <v>5</v>
      </c>
      <c r="CN123" s="4">
        <v>2</v>
      </c>
      <c r="CO123" s="4">
        <v>3</v>
      </c>
      <c r="CP123" s="4">
        <v>2</v>
      </c>
      <c r="CQ123" s="4">
        <v>28</v>
      </c>
      <c r="CR123" s="4">
        <v>15</v>
      </c>
      <c r="CW123" s="4">
        <v>149</v>
      </c>
      <c r="CX123" s="4">
        <v>302</v>
      </c>
      <c r="CY123" s="4">
        <v>16.7</v>
      </c>
      <c r="CZ123" s="4">
        <v>177</v>
      </c>
      <c r="DA123" s="4">
        <v>19.8</v>
      </c>
      <c r="DM123" s="4">
        <v>1.8</v>
      </c>
      <c r="DN123" s="4">
        <v>927</v>
      </c>
      <c r="DO123" s="4">
        <v>64.77</v>
      </c>
      <c r="DP123" s="4">
        <v>107.97</v>
      </c>
      <c r="DQ123" s="4">
        <v>10.56</v>
      </c>
      <c r="DR123" s="4">
        <v>31.54</v>
      </c>
      <c r="DS123" s="4">
        <v>4.88</v>
      </c>
      <c r="DT123" s="4">
        <v>0.85</v>
      </c>
      <c r="DU123" s="4">
        <v>3.48</v>
      </c>
      <c r="DV123" s="4">
        <v>0.46</v>
      </c>
      <c r="DW123" s="4">
        <v>2.42</v>
      </c>
      <c r="DX123" s="4">
        <v>0.51</v>
      </c>
      <c r="DY123" s="4">
        <v>1.45</v>
      </c>
      <c r="DZ123" s="4">
        <v>0.24</v>
      </c>
      <c r="EA123" s="4">
        <v>1.68</v>
      </c>
      <c r="EB123" s="4">
        <v>0.28000000000000003</v>
      </c>
      <c r="EC123" s="4">
        <v>5</v>
      </c>
      <c r="ED123" s="4">
        <v>1.54</v>
      </c>
      <c r="EM123" s="4">
        <v>22</v>
      </c>
      <c r="EO123" s="4">
        <v>28.8</v>
      </c>
      <c r="EP123" s="4">
        <v>8.5</v>
      </c>
      <c r="FP123" s="1" t="s">
        <v>1711</v>
      </c>
    </row>
    <row r="124" spans="1:172" x14ac:dyDescent="0.35">
      <c r="A124" s="1" t="s">
        <v>1709</v>
      </c>
      <c r="E124" s="4">
        <v>37.413277777777779</v>
      </c>
      <c r="F124" s="4">
        <v>37.413277777777779</v>
      </c>
      <c r="G124" s="4">
        <v>120.77597222222222</v>
      </c>
      <c r="H124" s="4">
        <v>120.77597222222222</v>
      </c>
      <c r="L124" s="16" t="s">
        <v>1716</v>
      </c>
      <c r="Q124" s="49">
        <v>125</v>
      </c>
      <c r="AB124" s="4">
        <v>76.510000000000005</v>
      </c>
      <c r="AC124" s="4">
        <v>0.12</v>
      </c>
      <c r="AE124" s="50">
        <v>12.57</v>
      </c>
      <c r="AG124" s="4">
        <v>0.51</v>
      </c>
      <c r="AH124" s="4">
        <v>0.39</v>
      </c>
      <c r="AI124" s="4">
        <v>0.81</v>
      </c>
      <c r="AJ124" s="4">
        <v>0.92</v>
      </c>
      <c r="AK124" s="4">
        <v>0.17</v>
      </c>
      <c r="AL124" s="4">
        <v>0.01</v>
      </c>
      <c r="AN124" s="4">
        <v>4.9000000000000004</v>
      </c>
      <c r="AO124" s="4">
        <v>3.49</v>
      </c>
      <c r="AP124" s="4">
        <v>0.03</v>
      </c>
      <c r="BF124" s="4">
        <v>0.1</v>
      </c>
      <c r="BT124" s="4">
        <v>23.3</v>
      </c>
      <c r="CH124" s="4">
        <v>0.6</v>
      </c>
      <c r="CJ124" s="4">
        <v>10</v>
      </c>
      <c r="CK124" s="4">
        <v>6</v>
      </c>
      <c r="CN124" s="4">
        <v>1</v>
      </c>
      <c r="CO124" s="4">
        <v>3</v>
      </c>
      <c r="CP124" s="4">
        <v>3</v>
      </c>
      <c r="CQ124" s="4">
        <v>15</v>
      </c>
      <c r="CR124" s="4">
        <v>12</v>
      </c>
      <c r="CW124" s="4">
        <v>152</v>
      </c>
      <c r="CX124" s="4">
        <v>114</v>
      </c>
      <c r="CY124" s="4">
        <v>4.5</v>
      </c>
      <c r="CZ124" s="4">
        <v>83</v>
      </c>
      <c r="DA124" s="4">
        <v>10</v>
      </c>
      <c r="DM124" s="4">
        <v>1.1000000000000001</v>
      </c>
      <c r="DN124" s="4">
        <v>158</v>
      </c>
      <c r="DO124" s="4">
        <v>28.2</v>
      </c>
      <c r="DP124" s="4">
        <v>46.26</v>
      </c>
      <c r="DQ124" s="4">
        <v>4.63</v>
      </c>
      <c r="DR124" s="4">
        <v>12.81</v>
      </c>
      <c r="DS124" s="4">
        <v>1.45</v>
      </c>
      <c r="DT124" s="4">
        <v>0.34</v>
      </c>
      <c r="DU124" s="4">
        <v>1.07</v>
      </c>
      <c r="DV124" s="4">
        <v>0.12</v>
      </c>
      <c r="DW124" s="4">
        <v>0.64</v>
      </c>
      <c r="DX124" s="4">
        <v>0.14000000000000001</v>
      </c>
      <c r="DY124" s="4">
        <v>0.39</v>
      </c>
      <c r="DZ124" s="4">
        <v>7.0000000000000007E-2</v>
      </c>
      <c r="EA124" s="4">
        <v>0.6</v>
      </c>
      <c r="EB124" s="4">
        <v>0.1</v>
      </c>
      <c r="EC124" s="4">
        <v>2.8</v>
      </c>
      <c r="ED124" s="4">
        <v>1.07</v>
      </c>
      <c r="EM124" s="4">
        <v>27</v>
      </c>
      <c r="EO124" s="4">
        <v>38.299999999999997</v>
      </c>
      <c r="EP124" s="4">
        <v>4.9000000000000004</v>
      </c>
      <c r="FP124" s="1" t="s">
        <v>1711</v>
      </c>
    </row>
    <row r="125" spans="1:172" x14ac:dyDescent="0.35">
      <c r="A125" s="1" t="s">
        <v>1709</v>
      </c>
      <c r="E125" s="4">
        <v>37.412972222222223</v>
      </c>
      <c r="F125" s="4">
        <v>37.412972222222223</v>
      </c>
      <c r="G125" s="4">
        <v>120.77591666666666</v>
      </c>
      <c r="H125" s="4">
        <v>120.77591666666666</v>
      </c>
      <c r="L125" s="16" t="s">
        <v>1717</v>
      </c>
      <c r="Q125" s="49">
        <v>116</v>
      </c>
      <c r="AB125" s="4">
        <v>70.08</v>
      </c>
      <c r="AC125" s="4">
        <v>0.42</v>
      </c>
      <c r="AE125" s="50">
        <v>13.93</v>
      </c>
      <c r="AG125" s="4">
        <v>1.58</v>
      </c>
      <c r="AH125" s="4">
        <v>1.29</v>
      </c>
      <c r="AI125" s="4">
        <v>2.58</v>
      </c>
      <c r="AJ125" s="4">
        <v>2.67</v>
      </c>
      <c r="AK125" s="4">
        <v>1.67</v>
      </c>
      <c r="AL125" s="4">
        <v>0.06</v>
      </c>
      <c r="AN125" s="4">
        <v>4.3600000000000003</v>
      </c>
      <c r="AO125" s="4">
        <v>3.65</v>
      </c>
      <c r="AP125" s="4">
        <v>0.2</v>
      </c>
      <c r="BF125" s="4">
        <v>0.28000000000000003</v>
      </c>
      <c r="BT125" s="4">
        <v>21.8</v>
      </c>
      <c r="CH125" s="4">
        <v>5.2</v>
      </c>
      <c r="CJ125" s="4">
        <v>46</v>
      </c>
      <c r="CK125" s="4">
        <v>34</v>
      </c>
      <c r="CN125" s="4">
        <v>7</v>
      </c>
      <c r="CO125" s="4">
        <v>40</v>
      </c>
      <c r="CP125" s="4">
        <v>22</v>
      </c>
      <c r="CQ125" s="4">
        <v>47</v>
      </c>
      <c r="CR125" s="4">
        <v>17</v>
      </c>
      <c r="CW125" s="4">
        <v>126</v>
      </c>
      <c r="CX125" s="4">
        <v>541</v>
      </c>
      <c r="CY125" s="4">
        <v>12.9</v>
      </c>
      <c r="CZ125" s="4">
        <v>150</v>
      </c>
      <c r="DA125" s="4">
        <v>15</v>
      </c>
      <c r="DM125" s="4">
        <v>1.5</v>
      </c>
      <c r="DN125" s="4">
        <v>898</v>
      </c>
      <c r="DO125" s="4">
        <v>66.540000000000006</v>
      </c>
      <c r="DP125" s="4">
        <v>115.77</v>
      </c>
      <c r="DQ125" s="4">
        <v>13.45</v>
      </c>
      <c r="DR125" s="4">
        <v>42.75</v>
      </c>
      <c r="DS125" s="4">
        <v>5.63</v>
      </c>
      <c r="DT125" s="4">
        <v>1.45</v>
      </c>
      <c r="DU125" s="4">
        <v>4.03</v>
      </c>
      <c r="DV125" s="4">
        <v>0.44</v>
      </c>
      <c r="DW125" s="4">
        <v>2.2400000000000002</v>
      </c>
      <c r="DX125" s="4">
        <v>0.45</v>
      </c>
      <c r="DY125" s="4">
        <v>1.1000000000000001</v>
      </c>
      <c r="DZ125" s="4">
        <v>0.18</v>
      </c>
      <c r="EA125" s="4">
        <v>1.31</v>
      </c>
      <c r="EB125" s="4">
        <v>0.19</v>
      </c>
      <c r="EC125" s="4">
        <v>3.9</v>
      </c>
      <c r="ED125" s="4">
        <v>1.45</v>
      </c>
      <c r="EM125" s="4">
        <v>22</v>
      </c>
      <c r="EO125" s="4">
        <v>33.5</v>
      </c>
      <c r="EP125" s="4">
        <v>5.6</v>
      </c>
      <c r="FP125" s="1" t="s">
        <v>1711</v>
      </c>
    </row>
    <row r="126" spans="1:172" x14ac:dyDescent="0.35">
      <c r="A126" s="1" t="s">
        <v>1709</v>
      </c>
      <c r="E126" s="4">
        <v>37.432472222222216</v>
      </c>
      <c r="F126" s="4">
        <v>37.432472222222216</v>
      </c>
      <c r="G126" s="4">
        <v>120.80827777777777</v>
      </c>
      <c r="H126" s="4">
        <v>120.80827777777777</v>
      </c>
      <c r="L126" s="16" t="s">
        <v>1718</v>
      </c>
      <c r="Q126" s="51">
        <v>120</v>
      </c>
      <c r="AB126" s="4">
        <v>70.989999999999995</v>
      </c>
      <c r="AC126" s="4">
        <v>0.32</v>
      </c>
      <c r="AE126" s="50">
        <v>14.55</v>
      </c>
      <c r="AG126" s="4">
        <v>1.17</v>
      </c>
      <c r="AH126" s="4">
        <v>1.02</v>
      </c>
      <c r="AI126" s="4">
        <v>1.97</v>
      </c>
      <c r="AJ126" s="4">
        <v>2.42</v>
      </c>
      <c r="AK126" s="4">
        <v>1.1599999999999999</v>
      </c>
      <c r="AL126" s="4">
        <v>0.04</v>
      </c>
      <c r="AN126" s="4">
        <v>3.71</v>
      </c>
      <c r="AO126" s="4">
        <v>4.08</v>
      </c>
      <c r="AP126" s="4">
        <v>0.14000000000000001</v>
      </c>
      <c r="BF126" s="4">
        <v>0.26</v>
      </c>
      <c r="BT126" s="4">
        <v>16.3</v>
      </c>
      <c r="CH126" s="4">
        <v>3.9</v>
      </c>
      <c r="CJ126" s="4">
        <v>34</v>
      </c>
      <c r="CK126" s="4">
        <v>24</v>
      </c>
      <c r="CN126" s="4">
        <v>5</v>
      </c>
      <c r="CO126" s="4">
        <v>10</v>
      </c>
      <c r="CP126" s="4">
        <v>5</v>
      </c>
      <c r="CQ126" s="4">
        <v>43</v>
      </c>
      <c r="CR126" s="4">
        <v>16</v>
      </c>
      <c r="CW126" s="4">
        <v>125</v>
      </c>
      <c r="CX126" s="4">
        <v>532</v>
      </c>
      <c r="CY126" s="4">
        <v>6.9</v>
      </c>
      <c r="CZ126" s="4">
        <v>149</v>
      </c>
      <c r="DA126" s="4">
        <v>7.8</v>
      </c>
      <c r="DM126" s="4">
        <v>2.2999999999999998</v>
      </c>
      <c r="DN126" s="4">
        <v>960</v>
      </c>
      <c r="DO126" s="4">
        <v>33.65</v>
      </c>
      <c r="DP126" s="4">
        <v>58.27</v>
      </c>
      <c r="DQ126" s="4">
        <v>6.12</v>
      </c>
      <c r="DR126" s="4">
        <v>20.04</v>
      </c>
      <c r="DS126" s="4">
        <v>3.19</v>
      </c>
      <c r="DT126" s="4">
        <v>0.83</v>
      </c>
      <c r="DU126" s="4">
        <v>2.19</v>
      </c>
      <c r="DV126" s="4">
        <v>0.27</v>
      </c>
      <c r="DW126" s="4">
        <v>1.25</v>
      </c>
      <c r="DX126" s="4">
        <v>0.23</v>
      </c>
      <c r="DY126" s="4">
        <v>0.56999999999999995</v>
      </c>
      <c r="DZ126" s="4">
        <v>0.09</v>
      </c>
      <c r="EA126" s="4">
        <v>0.55000000000000004</v>
      </c>
      <c r="EB126" s="4">
        <v>0.09</v>
      </c>
      <c r="EC126" s="4">
        <v>3.7</v>
      </c>
      <c r="ED126" s="4">
        <v>0.6</v>
      </c>
      <c r="EM126" s="4">
        <v>21</v>
      </c>
      <c r="EO126" s="4">
        <v>13.5</v>
      </c>
      <c r="EP126" s="4">
        <v>2.6</v>
      </c>
      <c r="FP126" s="1" t="s">
        <v>1711</v>
      </c>
    </row>
    <row r="127" spans="1:172" x14ac:dyDescent="0.35">
      <c r="A127" s="1" t="s">
        <v>1709</v>
      </c>
      <c r="E127" s="4">
        <v>37.202361111111117</v>
      </c>
      <c r="F127" s="4">
        <v>37.202361111111117</v>
      </c>
      <c r="G127" s="4">
        <v>120.99833333333333</v>
      </c>
      <c r="H127" s="4">
        <v>120.99833333333333</v>
      </c>
      <c r="L127" s="16" t="s">
        <v>1719</v>
      </c>
      <c r="Q127" s="49">
        <v>116</v>
      </c>
      <c r="AB127" s="4">
        <v>56.09</v>
      </c>
      <c r="AC127" s="4">
        <v>0.81</v>
      </c>
      <c r="AE127" s="50">
        <v>17.420000000000002</v>
      </c>
      <c r="AG127" s="4">
        <v>3.36</v>
      </c>
      <c r="AH127" s="4">
        <v>3.37</v>
      </c>
      <c r="AI127" s="4">
        <v>6.06</v>
      </c>
      <c r="AJ127" s="4">
        <v>6.21</v>
      </c>
      <c r="AK127" s="4">
        <v>3.87</v>
      </c>
      <c r="AL127" s="4">
        <v>0.12</v>
      </c>
      <c r="AN127" s="4">
        <v>2.5299999999999998</v>
      </c>
      <c r="AO127" s="4">
        <v>4.58</v>
      </c>
      <c r="AP127" s="4">
        <v>0.49</v>
      </c>
      <c r="BF127" s="4">
        <v>1.3</v>
      </c>
      <c r="BT127" s="4">
        <v>37.9</v>
      </c>
      <c r="CH127" s="4">
        <v>12.5</v>
      </c>
      <c r="CJ127" s="4">
        <v>120</v>
      </c>
      <c r="CK127" s="4">
        <v>25</v>
      </c>
      <c r="CN127" s="4">
        <v>18</v>
      </c>
      <c r="CO127" s="4">
        <v>22</v>
      </c>
      <c r="CP127" s="4">
        <v>11</v>
      </c>
      <c r="CQ127" s="4">
        <v>66</v>
      </c>
      <c r="CR127" s="4">
        <v>22</v>
      </c>
      <c r="CW127" s="4">
        <v>114</v>
      </c>
      <c r="CX127" s="4">
        <v>750</v>
      </c>
      <c r="CY127" s="4">
        <v>23.7</v>
      </c>
      <c r="CZ127" s="4">
        <v>203</v>
      </c>
      <c r="DA127" s="4">
        <v>14.4</v>
      </c>
      <c r="DM127" s="4">
        <v>3.6</v>
      </c>
      <c r="DN127" s="4">
        <v>822</v>
      </c>
      <c r="DO127" s="4">
        <v>49.13</v>
      </c>
      <c r="DP127" s="4">
        <v>100.3</v>
      </c>
      <c r="DQ127" s="4">
        <v>13.69</v>
      </c>
      <c r="DR127" s="4">
        <v>49.14</v>
      </c>
      <c r="DS127" s="4">
        <v>7.95</v>
      </c>
      <c r="DT127" s="4">
        <v>1.84</v>
      </c>
      <c r="DU127" s="4">
        <v>6.07</v>
      </c>
      <c r="DV127" s="4">
        <v>0.75</v>
      </c>
      <c r="DW127" s="4">
        <v>4.08</v>
      </c>
      <c r="DX127" s="4">
        <v>0.85</v>
      </c>
      <c r="DY127" s="4">
        <v>2.08</v>
      </c>
      <c r="DZ127" s="4">
        <v>0.34</v>
      </c>
      <c r="EA127" s="4">
        <v>2.25</v>
      </c>
      <c r="EB127" s="4">
        <v>0.36</v>
      </c>
      <c r="EC127" s="4">
        <v>5.0999999999999996</v>
      </c>
      <c r="ED127" s="4">
        <v>0.87</v>
      </c>
      <c r="EM127" s="4">
        <v>17</v>
      </c>
      <c r="EO127" s="4">
        <v>9.3000000000000007</v>
      </c>
      <c r="EP127" s="4">
        <v>6.4</v>
      </c>
      <c r="FP127" s="1" t="s">
        <v>1711</v>
      </c>
    </row>
    <row r="128" spans="1:172" x14ac:dyDescent="0.35">
      <c r="A128" s="1" t="s">
        <v>1709</v>
      </c>
      <c r="E128" s="4">
        <v>37.202361111111117</v>
      </c>
      <c r="F128" s="4">
        <v>37.202361111111117</v>
      </c>
      <c r="G128" s="4">
        <v>120.99833333333333</v>
      </c>
      <c r="H128" s="4">
        <v>120.99833333333333</v>
      </c>
      <c r="L128" s="16" t="s">
        <v>1720</v>
      </c>
      <c r="Q128" s="49">
        <v>113</v>
      </c>
      <c r="AB128" s="4">
        <v>67.489999999999995</v>
      </c>
      <c r="AC128" s="4">
        <v>0.41</v>
      </c>
      <c r="AE128" s="50">
        <v>15.52</v>
      </c>
      <c r="AG128" s="4">
        <v>1.72</v>
      </c>
      <c r="AH128" s="4">
        <v>1.53</v>
      </c>
      <c r="AI128" s="4">
        <v>2.93</v>
      </c>
      <c r="AJ128" s="4">
        <v>3.41</v>
      </c>
      <c r="AK128" s="4">
        <v>1.83</v>
      </c>
      <c r="AL128" s="4">
        <v>0.06</v>
      </c>
      <c r="AN128" s="4">
        <v>3.7</v>
      </c>
      <c r="AO128" s="4">
        <v>4.04</v>
      </c>
      <c r="AP128" s="4">
        <v>0.17</v>
      </c>
      <c r="BF128" s="4">
        <v>0.38</v>
      </c>
      <c r="BT128" s="4">
        <v>18.899999999999999</v>
      </c>
      <c r="CH128" s="4">
        <v>5.0999999999999996</v>
      </c>
      <c r="CJ128" s="4">
        <v>54</v>
      </c>
      <c r="CK128" s="4">
        <v>38</v>
      </c>
      <c r="CN128" s="4">
        <v>8</v>
      </c>
      <c r="CO128" s="4">
        <v>15</v>
      </c>
      <c r="CP128" s="4">
        <v>3</v>
      </c>
      <c r="CQ128" s="4">
        <v>42</v>
      </c>
      <c r="CR128" s="4">
        <v>17</v>
      </c>
      <c r="CW128" s="4">
        <v>92</v>
      </c>
      <c r="CX128" s="4">
        <v>796</v>
      </c>
      <c r="CY128" s="4">
        <v>11.2</v>
      </c>
      <c r="CZ128" s="4">
        <v>14</v>
      </c>
      <c r="DA128" s="4">
        <v>8.4</v>
      </c>
      <c r="DM128" s="4">
        <v>1.4</v>
      </c>
      <c r="DN128" s="4">
        <v>1792</v>
      </c>
      <c r="DO128" s="4">
        <v>47.28</v>
      </c>
      <c r="DP128" s="4">
        <v>79.599999999999994</v>
      </c>
      <c r="DQ128" s="4">
        <v>9.2100000000000009</v>
      </c>
      <c r="DR128" s="4">
        <v>28.16</v>
      </c>
      <c r="DS128" s="4">
        <v>4.05</v>
      </c>
      <c r="DT128" s="4">
        <v>1.27</v>
      </c>
      <c r="DU128" s="4">
        <v>3.18</v>
      </c>
      <c r="DV128" s="4">
        <v>0.35</v>
      </c>
      <c r="DW128" s="4">
        <v>1.92</v>
      </c>
      <c r="DX128" s="4">
        <v>0.38</v>
      </c>
      <c r="DY128" s="4">
        <v>0.96</v>
      </c>
      <c r="DZ128" s="4">
        <v>0.14000000000000001</v>
      </c>
      <c r="EA128" s="4">
        <v>1.02</v>
      </c>
      <c r="EB128" s="4">
        <v>0.13</v>
      </c>
      <c r="EC128" s="4">
        <v>0.7</v>
      </c>
      <c r="ED128" s="4">
        <v>0.64</v>
      </c>
      <c r="EM128" s="4">
        <v>19</v>
      </c>
      <c r="EO128" s="4">
        <v>14.7</v>
      </c>
      <c r="EP128" s="4">
        <v>1.7</v>
      </c>
      <c r="FP128" s="1" t="s">
        <v>1711</v>
      </c>
    </row>
    <row r="129" spans="1:172" x14ac:dyDescent="0.35">
      <c r="A129" s="1" t="s">
        <v>1709</v>
      </c>
      <c r="E129" s="4">
        <v>36.267333333333333</v>
      </c>
      <c r="F129" s="4">
        <v>36.267333333333333</v>
      </c>
      <c r="G129" s="4">
        <v>120.58638888888889</v>
      </c>
      <c r="H129" s="4">
        <v>120.58638888888889</v>
      </c>
      <c r="L129" s="16" t="s">
        <v>1721</v>
      </c>
      <c r="Q129" s="51">
        <v>115</v>
      </c>
      <c r="AB129" s="4">
        <v>74.09</v>
      </c>
      <c r="AC129" s="4">
        <v>0.27</v>
      </c>
      <c r="AE129" s="50">
        <v>13.23</v>
      </c>
      <c r="AG129" s="4">
        <v>0.92</v>
      </c>
      <c r="AH129" s="4">
        <v>0.68</v>
      </c>
      <c r="AI129" s="4">
        <v>1.44</v>
      </c>
      <c r="AJ129" s="4">
        <v>0.96</v>
      </c>
      <c r="AK129" s="4">
        <v>0.39</v>
      </c>
      <c r="AL129" s="4">
        <v>0.05</v>
      </c>
      <c r="AN129" s="4">
        <v>4.8499999999999996</v>
      </c>
      <c r="AO129" s="4">
        <v>4.04</v>
      </c>
      <c r="AP129" s="4">
        <v>7.0000000000000007E-2</v>
      </c>
      <c r="BF129" s="4">
        <v>0.36</v>
      </c>
      <c r="BT129" s="4">
        <v>22.2</v>
      </c>
      <c r="CH129" s="4">
        <v>2.9</v>
      </c>
      <c r="CJ129" s="4">
        <v>21</v>
      </c>
      <c r="CK129" s="4">
        <v>3</v>
      </c>
      <c r="CN129" s="4">
        <v>2</v>
      </c>
      <c r="CO129" s="4">
        <v>2</v>
      </c>
      <c r="CP129" s="4">
        <v>3</v>
      </c>
      <c r="CQ129" s="4">
        <v>28</v>
      </c>
      <c r="CR129" s="4">
        <v>15</v>
      </c>
      <c r="CW129" s="4">
        <v>145</v>
      </c>
      <c r="CX129" s="4">
        <v>141</v>
      </c>
      <c r="CY129" s="4">
        <v>19.5</v>
      </c>
      <c r="CZ129" s="4">
        <v>225</v>
      </c>
      <c r="DA129" s="4">
        <v>25.5</v>
      </c>
      <c r="DM129" s="4">
        <v>1.2</v>
      </c>
      <c r="DN129" s="4">
        <v>554</v>
      </c>
      <c r="DO129" s="4">
        <v>50.11</v>
      </c>
      <c r="DP129" s="4">
        <v>85.55</v>
      </c>
      <c r="DQ129" s="4">
        <v>9.56</v>
      </c>
      <c r="DR129" s="4">
        <v>27.67</v>
      </c>
      <c r="DS129" s="4">
        <v>4.1399999999999997</v>
      </c>
      <c r="DT129" s="4">
        <v>0.76</v>
      </c>
      <c r="DU129" s="4">
        <v>3.43</v>
      </c>
      <c r="DV129" s="4">
        <v>0.45</v>
      </c>
      <c r="DW129" s="4">
        <v>2.82</v>
      </c>
      <c r="DX129" s="4">
        <v>0.63</v>
      </c>
      <c r="DY129" s="4">
        <v>1.7</v>
      </c>
      <c r="DZ129" s="4">
        <v>0.28999999999999998</v>
      </c>
      <c r="EA129" s="4">
        <v>2.29</v>
      </c>
      <c r="EB129" s="4">
        <v>0.33</v>
      </c>
      <c r="EC129" s="4">
        <v>6</v>
      </c>
      <c r="ED129" s="4">
        <v>1.67</v>
      </c>
      <c r="EM129" s="4">
        <v>19</v>
      </c>
      <c r="EO129" s="4">
        <v>15.5</v>
      </c>
      <c r="EP129" s="4">
        <v>2</v>
      </c>
      <c r="FP129" s="1" t="s">
        <v>1711</v>
      </c>
    </row>
    <row r="130" spans="1:172" x14ac:dyDescent="0.35">
      <c r="A130" s="1" t="s">
        <v>1709</v>
      </c>
      <c r="E130" s="4">
        <v>36.267333333333333</v>
      </c>
      <c r="F130" s="4">
        <v>36.267333333333333</v>
      </c>
      <c r="G130" s="4">
        <v>120.58638888888889</v>
      </c>
      <c r="H130" s="4">
        <v>120.58638888888889</v>
      </c>
      <c r="L130" s="16" t="s">
        <v>1722</v>
      </c>
      <c r="Q130" s="49">
        <v>115</v>
      </c>
      <c r="AB130" s="4">
        <v>75.290000000000006</v>
      </c>
      <c r="AC130" s="4">
        <v>0.18</v>
      </c>
      <c r="AE130" s="50">
        <v>12.87</v>
      </c>
      <c r="AG130" s="4">
        <v>0.74</v>
      </c>
      <c r="AH130" s="4">
        <v>0.51</v>
      </c>
      <c r="AI130" s="4">
        <v>1.1299999999999999</v>
      </c>
      <c r="AJ130" s="4">
        <v>0.15</v>
      </c>
      <c r="AK130" s="4">
        <v>0.02</v>
      </c>
      <c r="AL130" s="4">
        <v>0.11</v>
      </c>
      <c r="AN130" s="4">
        <v>4.83</v>
      </c>
      <c r="AO130" s="4">
        <v>4.6399999999999997</v>
      </c>
      <c r="AP130" s="4">
        <v>0.01</v>
      </c>
      <c r="BF130" s="4">
        <v>0.34</v>
      </c>
      <c r="BT130" s="4">
        <v>10.8</v>
      </c>
      <c r="CH130" s="4">
        <v>1.8</v>
      </c>
      <c r="CJ130" s="4">
        <v>4</v>
      </c>
      <c r="CK130" s="4">
        <v>1</v>
      </c>
      <c r="CN130" s="4">
        <v>0</v>
      </c>
      <c r="CO130" s="4">
        <v>1</v>
      </c>
      <c r="CP130" s="4">
        <v>2</v>
      </c>
      <c r="CQ130" s="4">
        <v>61</v>
      </c>
      <c r="CR130" s="4">
        <v>20</v>
      </c>
      <c r="CW130" s="4">
        <v>186</v>
      </c>
      <c r="CX130" s="4">
        <v>21</v>
      </c>
      <c r="CY130" s="4">
        <v>29.4</v>
      </c>
      <c r="CZ130" s="4">
        <v>290</v>
      </c>
      <c r="DA130" s="4">
        <v>43</v>
      </c>
      <c r="DM130" s="4">
        <v>0.6</v>
      </c>
      <c r="DN130" s="4">
        <v>80</v>
      </c>
      <c r="DO130" s="4">
        <v>36.18</v>
      </c>
      <c r="DP130" s="4">
        <v>71.510000000000005</v>
      </c>
      <c r="DQ130" s="4">
        <v>6.71</v>
      </c>
      <c r="DR130" s="4">
        <v>18.43</v>
      </c>
      <c r="DS130" s="4">
        <v>3.29</v>
      </c>
      <c r="DT130" s="4">
        <v>0.28999999999999998</v>
      </c>
      <c r="DU130" s="4">
        <v>3.13</v>
      </c>
      <c r="DV130" s="4">
        <v>0.53</v>
      </c>
      <c r="DW130" s="4">
        <v>3.89</v>
      </c>
      <c r="DX130" s="4">
        <v>0.95</v>
      </c>
      <c r="DY130" s="4">
        <v>2.81</v>
      </c>
      <c r="DZ130" s="4">
        <v>0.51</v>
      </c>
      <c r="EA130" s="4">
        <v>4.0599999999999996</v>
      </c>
      <c r="EB130" s="4">
        <v>0.59</v>
      </c>
      <c r="EC130" s="4">
        <v>8.8000000000000007</v>
      </c>
      <c r="ED130" s="4">
        <v>2.5299999999999998</v>
      </c>
      <c r="EM130" s="4">
        <v>21</v>
      </c>
      <c r="EO130" s="4">
        <v>20.7</v>
      </c>
      <c r="EP130" s="4">
        <v>3.3</v>
      </c>
      <c r="FP130" s="1" t="s">
        <v>1711</v>
      </c>
    </row>
    <row r="131" spans="1:172" x14ac:dyDescent="0.35">
      <c r="A131" s="1" t="s">
        <v>1709</v>
      </c>
      <c r="E131" s="4">
        <v>36.080305555555562</v>
      </c>
      <c r="F131" s="4">
        <v>36.080305555555562</v>
      </c>
      <c r="G131" s="4">
        <v>120.43369444444444</v>
      </c>
      <c r="H131" s="4">
        <v>120.43369444444444</v>
      </c>
      <c r="L131" s="16" t="s">
        <v>1723</v>
      </c>
      <c r="Q131" s="51">
        <v>115</v>
      </c>
      <c r="AB131" s="4">
        <v>73.510000000000005</v>
      </c>
      <c r="AC131" s="4">
        <v>0.34</v>
      </c>
      <c r="AE131" s="50">
        <v>13.67</v>
      </c>
      <c r="AG131" s="4">
        <v>0.93</v>
      </c>
      <c r="AH131" s="4">
        <v>0.7</v>
      </c>
      <c r="AI131" s="4">
        <v>1.47</v>
      </c>
      <c r="AJ131" s="4">
        <v>1.07</v>
      </c>
      <c r="AK131" s="4">
        <v>0.37</v>
      </c>
      <c r="AL131" s="4">
        <v>0.06</v>
      </c>
      <c r="AN131" s="4">
        <v>4.92</v>
      </c>
      <c r="AP131" s="4">
        <v>0.08</v>
      </c>
      <c r="BF131" s="4">
        <v>0.22</v>
      </c>
      <c r="BT131" s="4">
        <v>20</v>
      </c>
      <c r="CH131" s="4">
        <v>2.9</v>
      </c>
      <c r="CJ131" s="4">
        <v>18</v>
      </c>
      <c r="CK131" s="4">
        <v>2</v>
      </c>
      <c r="CN131" s="4">
        <v>2</v>
      </c>
      <c r="CO131" s="4">
        <v>53</v>
      </c>
      <c r="CP131" s="4">
        <v>4</v>
      </c>
      <c r="CQ131" s="4">
        <v>34</v>
      </c>
      <c r="CR131" s="4">
        <v>16</v>
      </c>
      <c r="CW131" s="4">
        <v>143</v>
      </c>
      <c r="CX131" s="4">
        <v>154</v>
      </c>
      <c r="CY131" s="4">
        <v>26.6</v>
      </c>
      <c r="CZ131" s="4">
        <v>242</v>
      </c>
      <c r="DA131" s="4">
        <v>26.9</v>
      </c>
      <c r="DM131" s="4">
        <v>0.9</v>
      </c>
      <c r="DN131" s="4">
        <v>613</v>
      </c>
      <c r="DO131" s="4">
        <v>58.56</v>
      </c>
      <c r="DP131" s="4">
        <v>103.55</v>
      </c>
      <c r="DQ131" s="4">
        <v>11.03</v>
      </c>
      <c r="DR131" s="4">
        <v>32.9</v>
      </c>
      <c r="DS131" s="4">
        <v>5.95</v>
      </c>
      <c r="DT131" s="4">
        <v>0.84</v>
      </c>
      <c r="DU131" s="4">
        <v>4.49</v>
      </c>
      <c r="DV131" s="4">
        <v>0.7</v>
      </c>
      <c r="DW131" s="4">
        <v>3.83</v>
      </c>
      <c r="DX131" s="4">
        <v>0.88</v>
      </c>
      <c r="DY131" s="4">
        <v>2.5</v>
      </c>
      <c r="DZ131" s="4">
        <v>0.42</v>
      </c>
      <c r="EA131" s="4">
        <v>2.62</v>
      </c>
      <c r="EB131" s="4">
        <v>0.44</v>
      </c>
      <c r="EC131" s="4">
        <v>7.1</v>
      </c>
      <c r="ED131" s="4">
        <v>1.85</v>
      </c>
      <c r="EM131" s="4">
        <v>24</v>
      </c>
      <c r="EO131" s="4">
        <v>16.2</v>
      </c>
      <c r="EP131" s="4">
        <v>2.9</v>
      </c>
      <c r="FP131" s="1" t="s">
        <v>1711</v>
      </c>
    </row>
    <row r="132" spans="1:172" x14ac:dyDescent="0.35">
      <c r="A132" s="1" t="s">
        <v>1724</v>
      </c>
      <c r="E132" s="4">
        <v>36.700000000000003</v>
      </c>
      <c r="F132" s="4">
        <v>36.799999999999997</v>
      </c>
      <c r="G132" s="4">
        <v>117.6</v>
      </c>
      <c r="H132" s="4">
        <v>117.7</v>
      </c>
      <c r="L132" s="16" t="s">
        <v>1725</v>
      </c>
      <c r="Q132" s="49">
        <v>130</v>
      </c>
      <c r="AB132" s="4">
        <v>54.6</v>
      </c>
      <c r="AC132" s="4">
        <v>0.83</v>
      </c>
      <c r="AD132" s="1"/>
      <c r="AE132" s="50">
        <v>16.239999999999998</v>
      </c>
      <c r="AG132" s="4">
        <v>2.95</v>
      </c>
      <c r="AH132" s="4">
        <v>5.28</v>
      </c>
      <c r="AI132" s="4">
        <v>7.9344100000000006</v>
      </c>
      <c r="AJ132" s="4">
        <v>6.87</v>
      </c>
      <c r="AK132" s="4">
        <v>4.93</v>
      </c>
      <c r="AL132" s="4">
        <v>0.12</v>
      </c>
      <c r="AM132" s="1"/>
      <c r="AN132" s="4">
        <v>1.55</v>
      </c>
      <c r="AO132" s="4">
        <v>3.55</v>
      </c>
      <c r="AP132" s="1">
        <v>0.41</v>
      </c>
      <c r="BF132" s="4">
        <v>1.34</v>
      </c>
      <c r="CK132" s="4">
        <v>235.5</v>
      </c>
      <c r="CW132" s="4">
        <v>44.93</v>
      </c>
      <c r="CX132" s="4">
        <v>801</v>
      </c>
      <c r="CY132" s="4">
        <v>15.34</v>
      </c>
      <c r="CZ132" s="4">
        <v>185</v>
      </c>
      <c r="DA132" s="4">
        <v>8.2100000000000009</v>
      </c>
      <c r="DN132" s="4">
        <v>5010</v>
      </c>
      <c r="DO132" s="4">
        <v>22.09</v>
      </c>
      <c r="DP132" s="4">
        <v>46.29</v>
      </c>
      <c r="DQ132" s="4">
        <v>5.72</v>
      </c>
      <c r="DR132" s="4">
        <v>24.05</v>
      </c>
      <c r="DS132" s="4">
        <v>5.14</v>
      </c>
      <c r="DT132" s="4">
        <v>4.3099999999999996</v>
      </c>
      <c r="DU132" s="4">
        <v>3.97</v>
      </c>
      <c r="DV132" s="4">
        <v>0.57999999999999996</v>
      </c>
      <c r="DW132" s="4">
        <v>2.61</v>
      </c>
      <c r="DX132" s="4">
        <v>0.56000000000000005</v>
      </c>
      <c r="DY132" s="4">
        <v>1.49</v>
      </c>
      <c r="DZ132" s="4">
        <v>0.25</v>
      </c>
      <c r="EA132" s="4">
        <v>1.01</v>
      </c>
      <c r="EB132" s="4">
        <v>0.13</v>
      </c>
      <c r="EC132" s="4">
        <v>3.91</v>
      </c>
      <c r="EO132" s="4">
        <v>2.57</v>
      </c>
      <c r="EP132" s="4">
        <v>0.75</v>
      </c>
      <c r="FP132" s="1" t="s">
        <v>1726</v>
      </c>
    </row>
    <row r="133" spans="1:172" x14ac:dyDescent="0.35">
      <c r="A133" s="1" t="s">
        <v>1724</v>
      </c>
      <c r="E133" s="4">
        <v>36.700000000000003</v>
      </c>
      <c r="F133" s="4">
        <v>36.799999999999997</v>
      </c>
      <c r="G133" s="4">
        <v>117.6</v>
      </c>
      <c r="H133" s="4">
        <v>117.7</v>
      </c>
      <c r="L133" s="16" t="s">
        <v>1727</v>
      </c>
      <c r="Q133" s="49">
        <v>130</v>
      </c>
      <c r="AB133" s="4">
        <v>54.1</v>
      </c>
      <c r="AC133" s="4">
        <v>0.89</v>
      </c>
      <c r="AD133" s="1"/>
      <c r="AE133" s="50">
        <v>16.010000000000002</v>
      </c>
      <c r="AG133" s="4">
        <v>2.87</v>
      </c>
      <c r="AH133" s="4">
        <v>6</v>
      </c>
      <c r="AI133" s="4">
        <v>8.5824259999999999</v>
      </c>
      <c r="AJ133" s="4">
        <v>7.58</v>
      </c>
      <c r="AK133" s="4">
        <v>5.79</v>
      </c>
      <c r="AL133" s="4">
        <v>0.14000000000000001</v>
      </c>
      <c r="AM133" s="1"/>
      <c r="AN133" s="4">
        <v>1.06</v>
      </c>
      <c r="AO133" s="4">
        <v>3.81</v>
      </c>
      <c r="AP133" s="1">
        <v>0.42</v>
      </c>
      <c r="BF133" s="4">
        <v>1.38</v>
      </c>
      <c r="CK133" s="4">
        <v>111.2</v>
      </c>
      <c r="CW133" s="4">
        <v>33.18</v>
      </c>
      <c r="CX133" s="4">
        <v>822</v>
      </c>
      <c r="CY133" s="4">
        <v>17.04</v>
      </c>
      <c r="CZ133" s="4">
        <v>117</v>
      </c>
      <c r="DA133" s="4">
        <v>10.8</v>
      </c>
      <c r="DN133" s="4">
        <v>3088</v>
      </c>
      <c r="DO133" s="4">
        <v>24.28</v>
      </c>
      <c r="DP133" s="4">
        <v>52.04</v>
      </c>
      <c r="DQ133" s="4">
        <v>6.18</v>
      </c>
      <c r="DR133" s="4">
        <v>26.09</v>
      </c>
      <c r="DS133" s="4">
        <v>4.78</v>
      </c>
      <c r="DT133" s="4">
        <v>3.23</v>
      </c>
      <c r="DU133" s="4">
        <v>5.15</v>
      </c>
      <c r="DV133" s="4">
        <v>0.64</v>
      </c>
      <c r="DW133" s="4">
        <v>3.25</v>
      </c>
      <c r="DX133" s="4">
        <v>0.59</v>
      </c>
      <c r="DY133" s="4">
        <v>2.29</v>
      </c>
      <c r="DZ133" s="4">
        <v>0.28999999999999998</v>
      </c>
      <c r="EA133" s="4">
        <v>1.76</v>
      </c>
      <c r="EB133" s="4">
        <v>0.23</v>
      </c>
      <c r="EC133" s="4">
        <v>2.6</v>
      </c>
      <c r="EO133" s="4">
        <v>2.72</v>
      </c>
      <c r="EP133" s="4">
        <v>0.91</v>
      </c>
      <c r="FP133" s="1" t="s">
        <v>1726</v>
      </c>
    </row>
    <row r="134" spans="1:172" x14ac:dyDescent="0.35">
      <c r="A134" s="1" t="s">
        <v>1724</v>
      </c>
      <c r="E134" s="4">
        <v>36.700000000000003</v>
      </c>
      <c r="F134" s="4">
        <v>36.799999999999997</v>
      </c>
      <c r="G134" s="4">
        <v>117.6</v>
      </c>
      <c r="H134" s="4">
        <v>117.7</v>
      </c>
      <c r="L134" s="16" t="s">
        <v>1728</v>
      </c>
      <c r="Q134" s="49">
        <v>130</v>
      </c>
      <c r="AB134" s="4">
        <v>54.38</v>
      </c>
      <c r="AC134" s="4">
        <v>0.99</v>
      </c>
      <c r="AD134" s="1"/>
      <c r="AE134" s="50">
        <v>15.93</v>
      </c>
      <c r="AG134" s="4">
        <v>3.25</v>
      </c>
      <c r="AH134" s="4">
        <v>5.82</v>
      </c>
      <c r="AI134" s="4">
        <v>8.7443500000000007</v>
      </c>
      <c r="AJ134" s="4">
        <v>6.98</v>
      </c>
      <c r="AK134" s="4">
        <v>4.8099999999999996</v>
      </c>
      <c r="AL134" s="4">
        <v>0.16</v>
      </c>
      <c r="AM134" s="1"/>
      <c r="AN134" s="4">
        <v>2.2400000000000002</v>
      </c>
      <c r="AO134" s="4">
        <v>3.28</v>
      </c>
      <c r="AP134" s="1">
        <v>0.38</v>
      </c>
      <c r="BF134" s="4">
        <v>1.22</v>
      </c>
      <c r="CK134" s="4">
        <v>58.16</v>
      </c>
      <c r="CW134" s="4">
        <v>63.64</v>
      </c>
      <c r="CX134" s="4">
        <v>664</v>
      </c>
      <c r="CY134" s="4">
        <v>14.89</v>
      </c>
      <c r="CZ134" s="4">
        <v>94</v>
      </c>
      <c r="DA134" s="4">
        <v>8.93</v>
      </c>
      <c r="DN134" s="4">
        <v>3011</v>
      </c>
      <c r="DO134" s="4">
        <v>18.079999999999998</v>
      </c>
      <c r="DP134" s="4">
        <v>40.340000000000003</v>
      </c>
      <c r="DQ134" s="4">
        <v>4.62</v>
      </c>
      <c r="DR134" s="4">
        <v>20.58</v>
      </c>
      <c r="DS134" s="4">
        <v>4.84</v>
      </c>
      <c r="DT134" s="4">
        <v>2.75</v>
      </c>
      <c r="DU134" s="4">
        <v>3.63</v>
      </c>
      <c r="DV134" s="4">
        <v>0.45</v>
      </c>
      <c r="DW134" s="4">
        <v>2.04</v>
      </c>
      <c r="DX134" s="4">
        <v>0.63</v>
      </c>
      <c r="DY134" s="4">
        <v>1.25</v>
      </c>
      <c r="DZ134" s="4">
        <v>0.17</v>
      </c>
      <c r="EA134" s="4">
        <v>1.18</v>
      </c>
      <c r="EB134" s="4">
        <v>0.18</v>
      </c>
      <c r="EC134" s="4">
        <v>1.98</v>
      </c>
      <c r="EO134" s="4">
        <v>2.5</v>
      </c>
      <c r="EP134" s="4">
        <v>0.5</v>
      </c>
      <c r="FP134" s="1" t="s">
        <v>1726</v>
      </c>
    </row>
    <row r="135" spans="1:172" x14ac:dyDescent="0.35">
      <c r="A135" s="1" t="s">
        <v>1724</v>
      </c>
      <c r="E135" s="4">
        <v>36.700000000000003</v>
      </c>
      <c r="F135" s="4">
        <v>36.799999999999997</v>
      </c>
      <c r="G135" s="4">
        <v>117.6</v>
      </c>
      <c r="H135" s="4">
        <v>117.7</v>
      </c>
      <c r="L135" s="16" t="s">
        <v>1729</v>
      </c>
      <c r="Q135" s="49">
        <v>130</v>
      </c>
      <c r="AB135" s="4">
        <v>53.4</v>
      </c>
      <c r="AC135" s="4">
        <v>0.88</v>
      </c>
      <c r="AD135" s="1"/>
      <c r="AE135" s="50">
        <v>14.92</v>
      </c>
      <c r="AG135" s="4">
        <v>6.35</v>
      </c>
      <c r="AH135" s="4">
        <v>2.48</v>
      </c>
      <c r="AI135" s="4">
        <v>8.1937300000000004</v>
      </c>
      <c r="AJ135" s="4">
        <v>6.18</v>
      </c>
      <c r="AK135" s="4">
        <v>6.63</v>
      </c>
      <c r="AL135" s="4">
        <v>0.14000000000000001</v>
      </c>
      <c r="AM135" s="1"/>
      <c r="AN135" s="4">
        <v>2.89</v>
      </c>
      <c r="AO135" s="4">
        <v>3.78</v>
      </c>
      <c r="AP135" s="1">
        <v>0.39</v>
      </c>
      <c r="BF135" s="4">
        <v>1.58</v>
      </c>
      <c r="CK135" s="4">
        <v>501.7</v>
      </c>
      <c r="CW135" s="4">
        <v>82.72</v>
      </c>
      <c r="CX135" s="4">
        <v>932</v>
      </c>
      <c r="CY135" s="4">
        <v>16.8</v>
      </c>
      <c r="CZ135" s="4">
        <v>139</v>
      </c>
      <c r="DA135" s="4">
        <v>10.54</v>
      </c>
      <c r="DN135" s="4">
        <v>2769</v>
      </c>
      <c r="DO135" s="4">
        <v>21.18</v>
      </c>
      <c r="DP135" s="4">
        <v>43.07</v>
      </c>
      <c r="DQ135" s="4">
        <v>5.97</v>
      </c>
      <c r="DR135" s="4">
        <v>21.18</v>
      </c>
      <c r="DS135" s="4">
        <v>5.52</v>
      </c>
      <c r="DT135" s="4">
        <v>2.56</v>
      </c>
      <c r="DU135" s="4">
        <v>5.3</v>
      </c>
      <c r="DV135" s="4">
        <v>0.6</v>
      </c>
      <c r="DW135" s="4">
        <v>3.49</v>
      </c>
      <c r="DX135" s="4">
        <v>0.69</v>
      </c>
      <c r="DY135" s="4">
        <v>1.63</v>
      </c>
      <c r="DZ135" s="4">
        <v>0.26</v>
      </c>
      <c r="EA135" s="4">
        <v>1.19</v>
      </c>
      <c r="EB135" s="4">
        <v>0.28999999999999998</v>
      </c>
      <c r="EC135" s="4">
        <v>3.44</v>
      </c>
      <c r="EO135" s="4">
        <v>2.37</v>
      </c>
      <c r="EP135" s="4">
        <v>0.78</v>
      </c>
      <c r="FP135" s="1" t="s">
        <v>1726</v>
      </c>
    </row>
    <row r="136" spans="1:172" x14ac:dyDescent="0.35">
      <c r="A136" s="1" t="s">
        <v>1724</v>
      </c>
      <c r="E136" s="4">
        <v>36.700000000000003</v>
      </c>
      <c r="F136" s="4">
        <v>36.799999999999997</v>
      </c>
      <c r="G136" s="4">
        <v>117.6</v>
      </c>
      <c r="H136" s="4">
        <v>117.7</v>
      </c>
      <c r="L136" s="16" t="s">
        <v>1730</v>
      </c>
      <c r="Q136" s="49">
        <v>130</v>
      </c>
      <c r="AB136" s="4">
        <v>54.32</v>
      </c>
      <c r="AC136" s="4">
        <v>0.82</v>
      </c>
      <c r="AD136" s="1"/>
      <c r="AE136" s="50">
        <v>15.38</v>
      </c>
      <c r="AG136" s="4">
        <v>3.99</v>
      </c>
      <c r="AH136" s="4">
        <v>4.5999999999999996</v>
      </c>
      <c r="AI136" s="4">
        <v>8.1902019999999993</v>
      </c>
      <c r="AJ136" s="4">
        <v>7.31</v>
      </c>
      <c r="AK136" s="4">
        <v>5.55</v>
      </c>
      <c r="AL136" s="4">
        <v>0.14000000000000001</v>
      </c>
      <c r="AM136" s="1"/>
      <c r="AN136" s="4">
        <v>2.65</v>
      </c>
      <c r="AO136" s="4">
        <v>3.17</v>
      </c>
      <c r="AP136" s="1">
        <v>0.39</v>
      </c>
      <c r="BF136" s="4">
        <v>1.26</v>
      </c>
      <c r="CK136" s="4">
        <v>226.6</v>
      </c>
      <c r="CW136" s="4">
        <v>56.12</v>
      </c>
      <c r="CX136" s="4">
        <v>807</v>
      </c>
      <c r="CY136" s="4">
        <v>16.02</v>
      </c>
      <c r="CZ136" s="4">
        <v>134</v>
      </c>
      <c r="DA136" s="4">
        <v>9.6199999999999992</v>
      </c>
      <c r="DN136" s="4">
        <v>3470</v>
      </c>
      <c r="DO136" s="4">
        <v>21.41</v>
      </c>
      <c r="DP136" s="4">
        <v>45.44</v>
      </c>
      <c r="DQ136" s="4">
        <v>5.62</v>
      </c>
      <c r="DR136" s="4">
        <v>22.98</v>
      </c>
      <c r="DS136" s="4">
        <v>5.07</v>
      </c>
      <c r="DT136" s="4">
        <v>3.21</v>
      </c>
      <c r="DU136" s="4">
        <v>4.51</v>
      </c>
      <c r="DV136" s="4">
        <v>0.56999999999999995</v>
      </c>
      <c r="DW136" s="4">
        <v>2.85</v>
      </c>
      <c r="DX136" s="4">
        <v>0.62</v>
      </c>
      <c r="DY136" s="4">
        <v>1.67</v>
      </c>
      <c r="DZ136" s="4">
        <v>0.24</v>
      </c>
      <c r="EA136" s="4">
        <v>1.29</v>
      </c>
      <c r="EB136" s="4">
        <v>0.21</v>
      </c>
      <c r="EC136" s="4">
        <v>2.98</v>
      </c>
      <c r="EO136" s="4">
        <v>2.54</v>
      </c>
      <c r="EP136" s="4">
        <v>0.74</v>
      </c>
      <c r="FP136" s="1" t="s">
        <v>1726</v>
      </c>
    </row>
    <row r="137" spans="1:172" x14ac:dyDescent="0.35">
      <c r="A137" s="1" t="s">
        <v>1724</v>
      </c>
      <c r="E137" s="4">
        <v>36.700000000000003</v>
      </c>
      <c r="F137" s="4">
        <v>36.799999999999997</v>
      </c>
      <c r="G137" s="4">
        <v>117.6</v>
      </c>
      <c r="H137" s="4">
        <v>117.7</v>
      </c>
      <c r="L137" s="16" t="s">
        <v>1731</v>
      </c>
      <c r="Q137" s="49">
        <v>130</v>
      </c>
      <c r="AB137" s="4">
        <v>55.9</v>
      </c>
      <c r="AC137" s="4">
        <v>0.91</v>
      </c>
      <c r="AD137" s="1"/>
      <c r="AE137" s="50">
        <v>15.45</v>
      </c>
      <c r="AG137" s="4">
        <v>5.21</v>
      </c>
      <c r="AH137" s="4">
        <v>3.94</v>
      </c>
      <c r="AI137" s="4">
        <v>8.6279579999999996</v>
      </c>
      <c r="AJ137" s="4">
        <v>6.25</v>
      </c>
      <c r="AK137" s="4">
        <v>4.71</v>
      </c>
      <c r="AL137" s="4">
        <v>0.13</v>
      </c>
      <c r="AM137" s="1"/>
      <c r="AN137" s="4">
        <v>1.67</v>
      </c>
      <c r="AO137" s="4">
        <v>4.29</v>
      </c>
      <c r="AP137" s="1">
        <v>0.43</v>
      </c>
      <c r="BF137" s="4">
        <v>0.6</v>
      </c>
      <c r="CK137" s="4">
        <v>158.4</v>
      </c>
      <c r="CW137" s="4">
        <v>41.69</v>
      </c>
      <c r="CX137" s="4">
        <v>653</v>
      </c>
      <c r="CY137" s="4">
        <v>17.41</v>
      </c>
      <c r="CZ137" s="4">
        <v>104</v>
      </c>
      <c r="DA137" s="4">
        <v>11.48</v>
      </c>
      <c r="DN137" s="4">
        <v>2097</v>
      </c>
      <c r="DO137" s="4">
        <v>24.66</v>
      </c>
      <c r="DP137" s="4">
        <v>48.74</v>
      </c>
      <c r="DQ137" s="4">
        <v>6.18</v>
      </c>
      <c r="DR137" s="4">
        <v>27.53</v>
      </c>
      <c r="DS137" s="4">
        <v>5.78</v>
      </c>
      <c r="DT137" s="4">
        <v>2.87</v>
      </c>
      <c r="DU137" s="4">
        <v>5.18</v>
      </c>
      <c r="DV137" s="4">
        <v>0.71</v>
      </c>
      <c r="DW137" s="4">
        <v>2.78</v>
      </c>
      <c r="DX137" s="4">
        <v>0.73</v>
      </c>
      <c r="DY137" s="4">
        <v>1.69</v>
      </c>
      <c r="DZ137" s="4">
        <v>0.38</v>
      </c>
      <c r="EA137" s="4">
        <v>1.26</v>
      </c>
      <c r="EB137" s="4">
        <v>0.21</v>
      </c>
      <c r="EC137" s="4">
        <v>2.2200000000000002</v>
      </c>
      <c r="EO137" s="4">
        <v>3.31</v>
      </c>
      <c r="EP137" s="4">
        <v>0.87</v>
      </c>
      <c r="FP137" s="1" t="s">
        <v>1726</v>
      </c>
    </row>
    <row r="138" spans="1:172" x14ac:dyDescent="0.35">
      <c r="A138" s="1" t="s">
        <v>1724</v>
      </c>
      <c r="E138" s="4">
        <v>36.700000000000003</v>
      </c>
      <c r="F138" s="4">
        <v>36.799999999999997</v>
      </c>
      <c r="G138" s="4">
        <v>117.6</v>
      </c>
      <c r="H138" s="4">
        <v>117.7</v>
      </c>
      <c r="L138" s="16" t="s">
        <v>1732</v>
      </c>
      <c r="Q138" s="49">
        <v>130</v>
      </c>
      <c r="AB138" s="4">
        <v>55.54</v>
      </c>
      <c r="AC138" s="4">
        <v>0.9</v>
      </c>
      <c r="AD138" s="1"/>
      <c r="AE138" s="50">
        <v>16.54</v>
      </c>
      <c r="AG138" s="4">
        <v>3.68</v>
      </c>
      <c r="AH138" s="4">
        <v>4.43</v>
      </c>
      <c r="AI138" s="4">
        <v>7.7412640000000001</v>
      </c>
      <c r="AJ138" s="4">
        <v>3.82</v>
      </c>
      <c r="AK138" s="4">
        <v>5.93</v>
      </c>
      <c r="AL138" s="4">
        <v>0.12</v>
      </c>
      <c r="AM138" s="1"/>
      <c r="AN138" s="4">
        <v>1.53</v>
      </c>
      <c r="AO138" s="4">
        <v>4.66</v>
      </c>
      <c r="AP138" s="1">
        <v>0.46</v>
      </c>
      <c r="BF138" s="4">
        <v>1.02</v>
      </c>
      <c r="CK138" s="4">
        <v>124.6</v>
      </c>
      <c r="CW138" s="4">
        <v>109.7</v>
      </c>
      <c r="CX138" s="4">
        <v>872</v>
      </c>
      <c r="CY138" s="4">
        <v>16.53</v>
      </c>
      <c r="CZ138" s="4">
        <v>201</v>
      </c>
      <c r="DA138" s="4">
        <v>20.170000000000002</v>
      </c>
      <c r="DN138" s="4">
        <v>2944</v>
      </c>
      <c r="DO138" s="4">
        <v>31.85</v>
      </c>
      <c r="DP138" s="4">
        <v>63.82</v>
      </c>
      <c r="DQ138" s="4">
        <v>6.84</v>
      </c>
      <c r="DR138" s="4">
        <v>28.78</v>
      </c>
      <c r="DS138" s="4">
        <v>4.03</v>
      </c>
      <c r="DT138" s="4">
        <v>3.08</v>
      </c>
      <c r="DU138" s="4">
        <v>5.49</v>
      </c>
      <c r="DV138" s="4">
        <v>0.62</v>
      </c>
      <c r="DW138" s="4">
        <v>2.79</v>
      </c>
      <c r="DX138" s="4">
        <v>0.57999999999999996</v>
      </c>
      <c r="DY138" s="4">
        <v>1.54</v>
      </c>
      <c r="DZ138" s="4">
        <v>0.23</v>
      </c>
      <c r="EA138" s="4">
        <v>1.52</v>
      </c>
      <c r="EB138" s="4">
        <v>0.2</v>
      </c>
      <c r="EC138" s="4">
        <v>4.72</v>
      </c>
      <c r="EO138" s="4">
        <v>11.89</v>
      </c>
      <c r="EP138" s="4">
        <v>3.56</v>
      </c>
      <c r="FP138" s="1" t="s">
        <v>1726</v>
      </c>
    </row>
    <row r="139" spans="1:172" x14ac:dyDescent="0.35">
      <c r="A139" s="1" t="s">
        <v>1724</v>
      </c>
      <c r="E139" s="4">
        <v>36.700000000000003</v>
      </c>
      <c r="F139" s="4">
        <v>36.799999999999997</v>
      </c>
      <c r="G139" s="4">
        <v>117.6</v>
      </c>
      <c r="H139" s="4">
        <v>117.7</v>
      </c>
      <c r="L139" s="16" t="s">
        <v>1733</v>
      </c>
      <c r="Q139" s="49">
        <v>130</v>
      </c>
      <c r="AB139" s="4">
        <v>56.14</v>
      </c>
      <c r="AC139" s="4">
        <v>0.85</v>
      </c>
      <c r="AD139" s="1"/>
      <c r="AE139" s="50">
        <v>16.690000000000001</v>
      </c>
      <c r="AG139" s="4">
        <v>3.33</v>
      </c>
      <c r="AH139" s="4">
        <v>4.46</v>
      </c>
      <c r="AI139" s="4">
        <v>7.456334</v>
      </c>
      <c r="AJ139" s="4">
        <v>7.05</v>
      </c>
      <c r="AK139" s="4">
        <v>3.78</v>
      </c>
      <c r="AL139" s="4">
        <v>0.15</v>
      </c>
      <c r="AM139" s="1"/>
      <c r="AN139" s="4">
        <v>2.54</v>
      </c>
      <c r="AO139" s="4">
        <v>3.59</v>
      </c>
      <c r="AP139" s="1">
        <v>0.43</v>
      </c>
      <c r="BF139" s="4">
        <v>0.82</v>
      </c>
      <c r="CK139" s="4">
        <v>167</v>
      </c>
      <c r="CW139" s="4">
        <v>67.010000000000005</v>
      </c>
      <c r="CX139" s="4">
        <v>751</v>
      </c>
      <c r="CY139" s="4">
        <v>18.05</v>
      </c>
      <c r="CZ139" s="4">
        <v>129</v>
      </c>
      <c r="DA139" s="4">
        <v>12.59</v>
      </c>
      <c r="DN139" s="4">
        <v>2660</v>
      </c>
      <c r="DO139" s="4">
        <v>24.39</v>
      </c>
      <c r="DP139" s="4">
        <v>51.73</v>
      </c>
      <c r="DQ139" s="4">
        <v>6.22</v>
      </c>
      <c r="DR139" s="4">
        <v>26.36</v>
      </c>
      <c r="DS139" s="4">
        <v>5.15</v>
      </c>
      <c r="DT139" s="4">
        <v>2.8</v>
      </c>
      <c r="DU139" s="4">
        <v>5.5</v>
      </c>
      <c r="DV139" s="4">
        <v>0.67</v>
      </c>
      <c r="DW139" s="4">
        <v>3.3</v>
      </c>
      <c r="DX139" s="4">
        <v>0.7</v>
      </c>
      <c r="DY139" s="4">
        <v>1.65</v>
      </c>
      <c r="DZ139" s="4">
        <v>0.27</v>
      </c>
      <c r="EA139" s="4">
        <v>1.48</v>
      </c>
      <c r="EB139" s="4">
        <v>0.22</v>
      </c>
      <c r="EC139" s="4">
        <v>2.93</v>
      </c>
      <c r="EO139" s="4">
        <v>4.55</v>
      </c>
      <c r="EP139" s="4">
        <v>1.34</v>
      </c>
      <c r="FP139" s="1" t="s">
        <v>1726</v>
      </c>
    </row>
    <row r="140" spans="1:172" x14ac:dyDescent="0.35">
      <c r="A140" s="1" t="s">
        <v>1724</v>
      </c>
      <c r="E140" s="4">
        <v>36.700000000000003</v>
      </c>
      <c r="F140" s="4">
        <v>36.799999999999997</v>
      </c>
      <c r="G140" s="4">
        <v>117.6</v>
      </c>
      <c r="H140" s="4">
        <v>117.7</v>
      </c>
      <c r="L140" s="16" t="s">
        <v>1734</v>
      </c>
      <c r="Q140" s="49">
        <v>130</v>
      </c>
      <c r="AB140" s="4">
        <v>54.7</v>
      </c>
      <c r="AC140" s="4">
        <v>0.83</v>
      </c>
      <c r="AD140" s="1"/>
      <c r="AE140" s="50">
        <v>16.690000000000001</v>
      </c>
      <c r="AG140" s="4">
        <v>3.07</v>
      </c>
      <c r="AH140" s="4">
        <v>5.27</v>
      </c>
      <c r="AI140" s="4">
        <v>8.0323859999999989</v>
      </c>
      <c r="AJ140" s="4">
        <v>6.98</v>
      </c>
      <c r="AK140" s="4">
        <v>3.87</v>
      </c>
      <c r="AL140" s="4">
        <v>0.15</v>
      </c>
      <c r="AM140" s="1"/>
      <c r="AN140" s="4">
        <v>3.31</v>
      </c>
      <c r="AO140" s="4">
        <v>3.39</v>
      </c>
      <c r="AP140" s="1">
        <v>0.41</v>
      </c>
      <c r="BF140" s="4">
        <v>0.42</v>
      </c>
      <c r="CK140" s="4">
        <v>116.5</v>
      </c>
      <c r="CW140" s="4">
        <v>90.24</v>
      </c>
      <c r="CX140" s="4">
        <v>943</v>
      </c>
      <c r="CY140" s="4">
        <v>19.53</v>
      </c>
      <c r="CZ140" s="4">
        <v>140</v>
      </c>
      <c r="DA140" s="4">
        <v>11.46</v>
      </c>
      <c r="DN140" s="4">
        <v>3073</v>
      </c>
      <c r="DO140" s="4">
        <v>25.46</v>
      </c>
      <c r="DP140" s="4">
        <v>54.26</v>
      </c>
      <c r="DQ140" s="4">
        <v>6.67</v>
      </c>
      <c r="DR140" s="4">
        <v>28.79</v>
      </c>
      <c r="DS140" s="4">
        <v>6.82</v>
      </c>
      <c r="DT140" s="4">
        <v>3.43</v>
      </c>
      <c r="DU140" s="4">
        <v>6.15</v>
      </c>
      <c r="DV140" s="4">
        <v>0.72</v>
      </c>
      <c r="DW140" s="4">
        <v>3.94</v>
      </c>
      <c r="DX140" s="4">
        <v>0.84</v>
      </c>
      <c r="DY140" s="4">
        <v>1.67</v>
      </c>
      <c r="DZ140" s="4">
        <v>0.27</v>
      </c>
      <c r="EA140" s="4">
        <v>1.8</v>
      </c>
      <c r="EB140" s="4">
        <v>0.25</v>
      </c>
      <c r="EC140" s="4">
        <v>3</v>
      </c>
      <c r="EO140" s="4">
        <v>2.65</v>
      </c>
      <c r="EP140" s="4">
        <v>0.85</v>
      </c>
      <c r="FP140" s="1" t="s">
        <v>1726</v>
      </c>
    </row>
    <row r="141" spans="1:172" x14ac:dyDescent="0.35">
      <c r="A141" s="1" t="s">
        <v>1724</v>
      </c>
      <c r="E141" s="4">
        <v>36.700000000000003</v>
      </c>
      <c r="F141" s="4">
        <v>36.799999999999997</v>
      </c>
      <c r="G141" s="4">
        <v>117.6</v>
      </c>
      <c r="H141" s="4">
        <v>117.7</v>
      </c>
      <c r="L141" s="16" t="s">
        <v>1735</v>
      </c>
      <c r="Q141" s="49">
        <v>130</v>
      </c>
      <c r="AB141" s="4">
        <v>55.62</v>
      </c>
      <c r="AC141" s="4">
        <v>0.77</v>
      </c>
      <c r="AD141" s="1"/>
      <c r="AE141" s="50">
        <v>15.06</v>
      </c>
      <c r="AG141" s="4">
        <v>4.76</v>
      </c>
      <c r="AH141" s="4">
        <v>3.22</v>
      </c>
      <c r="AI141" s="4">
        <v>7.5030479999999997</v>
      </c>
      <c r="AJ141" s="4">
        <v>7.31</v>
      </c>
      <c r="AK141" s="4">
        <v>5.51</v>
      </c>
      <c r="AL141" s="4">
        <v>0.08</v>
      </c>
      <c r="AM141" s="1"/>
      <c r="AN141" s="4">
        <v>1.87</v>
      </c>
      <c r="AO141" s="4">
        <v>3.91</v>
      </c>
      <c r="AP141" s="1">
        <v>0.24</v>
      </c>
      <c r="BF141" s="4">
        <v>0.72</v>
      </c>
      <c r="CK141" s="4">
        <v>108.8</v>
      </c>
      <c r="CW141" s="4">
        <v>37.229999999999997</v>
      </c>
      <c r="CX141" s="4">
        <v>566</v>
      </c>
      <c r="CY141" s="4">
        <v>16.88</v>
      </c>
      <c r="CZ141" s="4">
        <v>87</v>
      </c>
      <c r="DA141" s="4">
        <v>8.9</v>
      </c>
      <c r="DN141" s="4">
        <v>2261</v>
      </c>
      <c r="DO141" s="4">
        <v>16.16</v>
      </c>
      <c r="DP141" s="4">
        <v>38.83</v>
      </c>
      <c r="DQ141" s="4">
        <v>4.8</v>
      </c>
      <c r="DR141" s="4">
        <v>20.190000000000001</v>
      </c>
      <c r="DS141" s="4">
        <v>3.79</v>
      </c>
      <c r="DT141" s="4">
        <v>2</v>
      </c>
      <c r="DU141" s="4">
        <v>4.45</v>
      </c>
      <c r="DV141" s="4">
        <v>0.56999999999999995</v>
      </c>
      <c r="DW141" s="4">
        <v>3.21</v>
      </c>
      <c r="DX141" s="4">
        <v>0.57999999999999996</v>
      </c>
      <c r="DY141" s="4">
        <v>1.51</v>
      </c>
      <c r="DZ141" s="4">
        <v>0.22</v>
      </c>
      <c r="EA141" s="4">
        <v>1.27</v>
      </c>
      <c r="EB141" s="4">
        <v>0.21</v>
      </c>
      <c r="EC141" s="4">
        <v>2.0499999999999998</v>
      </c>
      <c r="EO141" s="4">
        <v>2.31</v>
      </c>
      <c r="EP141" s="4">
        <v>0.7</v>
      </c>
      <c r="FP141" s="1" t="s">
        <v>1726</v>
      </c>
    </row>
    <row r="142" spans="1:172" x14ac:dyDescent="0.35">
      <c r="A142" s="1" t="s">
        <v>1724</v>
      </c>
      <c r="E142" s="4">
        <v>36.700000000000003</v>
      </c>
      <c r="F142" s="4">
        <v>36.799999999999997</v>
      </c>
      <c r="G142" s="4">
        <v>117.6</v>
      </c>
      <c r="H142" s="4">
        <v>117.7</v>
      </c>
      <c r="L142" s="16" t="s">
        <v>1736</v>
      </c>
      <c r="Q142" s="49">
        <v>130</v>
      </c>
      <c r="AB142" s="4">
        <v>53</v>
      </c>
      <c r="AC142" s="4">
        <v>0.98</v>
      </c>
      <c r="AD142" s="1"/>
      <c r="AE142" s="50">
        <v>16.89</v>
      </c>
      <c r="AG142" s="4">
        <v>3.92</v>
      </c>
      <c r="AH142" s="4">
        <v>5.4</v>
      </c>
      <c r="AI142" s="4">
        <v>8.9272160000000014</v>
      </c>
      <c r="AJ142" s="4">
        <v>7.8</v>
      </c>
      <c r="AK142" s="4">
        <v>6.15</v>
      </c>
      <c r="AL142" s="4">
        <v>0.14000000000000001</v>
      </c>
      <c r="AM142" s="1"/>
      <c r="AN142" s="4">
        <v>1.56</v>
      </c>
      <c r="AO142" s="4">
        <v>3.28</v>
      </c>
      <c r="AP142" s="1">
        <v>0.54</v>
      </c>
      <c r="BF142" s="4">
        <v>0.5</v>
      </c>
      <c r="CK142" s="4">
        <v>326.89999999999998</v>
      </c>
      <c r="CW142" s="4">
        <v>56.18</v>
      </c>
      <c r="CX142" s="4">
        <v>723</v>
      </c>
      <c r="CY142" s="4">
        <v>19.91</v>
      </c>
      <c r="CZ142" s="4">
        <v>111</v>
      </c>
      <c r="DA142" s="4">
        <v>10.94</v>
      </c>
      <c r="DN142" s="4">
        <v>2925</v>
      </c>
      <c r="DO142" s="4">
        <v>23.82</v>
      </c>
      <c r="DP142" s="4">
        <v>53.01</v>
      </c>
      <c r="DQ142" s="4">
        <v>6.62</v>
      </c>
      <c r="DR142" s="4">
        <v>26.51</v>
      </c>
      <c r="DS142" s="4">
        <v>5.31</v>
      </c>
      <c r="DT142" s="4">
        <v>2.62</v>
      </c>
      <c r="DU142" s="4">
        <v>6.21</v>
      </c>
      <c r="DV142" s="4">
        <v>0.72</v>
      </c>
      <c r="DW142" s="4">
        <v>3.76</v>
      </c>
      <c r="DX142" s="4">
        <v>0.76</v>
      </c>
      <c r="DY142" s="4">
        <v>1.86</v>
      </c>
      <c r="DZ142" s="4">
        <v>0.25</v>
      </c>
      <c r="EA142" s="4">
        <v>1.54</v>
      </c>
      <c r="EB142" s="4">
        <v>0.23</v>
      </c>
      <c r="EC142" s="4">
        <v>2.64</v>
      </c>
      <c r="EO142" s="4">
        <v>2.57</v>
      </c>
      <c r="EP142" s="4">
        <v>0.73</v>
      </c>
      <c r="FP142" s="1" t="s">
        <v>1726</v>
      </c>
    </row>
    <row r="143" spans="1:172" x14ac:dyDescent="0.35">
      <c r="A143" s="1" t="s">
        <v>1737</v>
      </c>
      <c r="E143" s="4">
        <v>37.28</v>
      </c>
      <c r="F143" s="4">
        <v>37.28</v>
      </c>
      <c r="G143" s="4">
        <v>120.53</v>
      </c>
      <c r="H143" s="4">
        <v>120.53</v>
      </c>
      <c r="L143" s="16" t="s">
        <v>1738</v>
      </c>
      <c r="Q143" s="51">
        <v>157</v>
      </c>
      <c r="AB143" s="4">
        <v>71.599999999999994</v>
      </c>
      <c r="AC143" s="4">
        <v>0.13</v>
      </c>
      <c r="AE143" s="50">
        <v>14.4</v>
      </c>
      <c r="AI143" s="4">
        <v>1.2777160000000001</v>
      </c>
      <c r="AJ143" s="4">
        <v>1.66</v>
      </c>
      <c r="AK143" s="4">
        <v>0.11</v>
      </c>
      <c r="AL143" s="4">
        <v>7.0000000000000007E-2</v>
      </c>
      <c r="AM143" s="1"/>
      <c r="AN143" s="1">
        <v>3.49</v>
      </c>
      <c r="AO143" s="4">
        <v>4.71</v>
      </c>
      <c r="AP143" s="4">
        <v>0.04</v>
      </c>
      <c r="BF143" s="4">
        <v>1.82</v>
      </c>
      <c r="CK143" s="4">
        <v>158</v>
      </c>
      <c r="CO143" s="4">
        <v>2.39</v>
      </c>
      <c r="CW143" s="4">
        <v>123</v>
      </c>
      <c r="CX143" s="4">
        <v>349</v>
      </c>
      <c r="CY143" s="4">
        <v>12.1</v>
      </c>
      <c r="CZ143" s="4">
        <v>90.9</v>
      </c>
      <c r="DA143" s="4">
        <v>12</v>
      </c>
      <c r="DN143" s="4">
        <v>907</v>
      </c>
      <c r="DO143" s="4">
        <v>11.1</v>
      </c>
      <c r="DP143" s="4">
        <v>19</v>
      </c>
      <c r="DQ143" s="4">
        <v>2.2000000000000002</v>
      </c>
      <c r="DR143" s="4">
        <v>7.56</v>
      </c>
      <c r="DS143" s="4">
        <v>1.41</v>
      </c>
      <c r="DT143" s="4">
        <v>0.52</v>
      </c>
      <c r="DU143" s="4">
        <v>1.45</v>
      </c>
      <c r="DV143" s="4">
        <v>0.24</v>
      </c>
      <c r="DW143" s="4">
        <v>1.52</v>
      </c>
      <c r="DX143" s="4">
        <v>0.34</v>
      </c>
      <c r="DY143" s="4">
        <v>1.03</v>
      </c>
      <c r="DZ143" s="4">
        <v>0.18</v>
      </c>
      <c r="EA143" s="4">
        <v>1.4</v>
      </c>
      <c r="EB143" s="4">
        <v>0.26</v>
      </c>
      <c r="EC143" s="4">
        <v>3.04</v>
      </c>
      <c r="ED143" s="4">
        <v>0.72</v>
      </c>
      <c r="EM143" s="4">
        <v>24</v>
      </c>
      <c r="EO143" s="4">
        <v>3.52</v>
      </c>
      <c r="EP143" s="4">
        <v>2.33</v>
      </c>
      <c r="FP143" s="1" t="s">
        <v>1739</v>
      </c>
    </row>
    <row r="144" spans="1:172" x14ac:dyDescent="0.35">
      <c r="A144" s="1" t="s">
        <v>1737</v>
      </c>
      <c r="E144" s="4">
        <v>37.28</v>
      </c>
      <c r="F144" s="4">
        <v>37.28</v>
      </c>
      <c r="G144" s="4">
        <v>120.55</v>
      </c>
      <c r="H144" s="4">
        <v>120.55</v>
      </c>
      <c r="L144" s="16" t="s">
        <v>1740</v>
      </c>
      <c r="Q144" s="51">
        <v>157</v>
      </c>
      <c r="AB144" s="4">
        <v>73.099999999999994</v>
      </c>
      <c r="AC144" s="4">
        <v>0.15</v>
      </c>
      <c r="AE144" s="50">
        <v>13.9</v>
      </c>
      <c r="AI144" s="4">
        <v>0.84581200000000001</v>
      </c>
      <c r="AJ144" s="4">
        <v>1.64</v>
      </c>
      <c r="AK144" s="4">
        <v>0.1</v>
      </c>
      <c r="AL144" s="4">
        <v>0.04</v>
      </c>
      <c r="AM144" s="1"/>
      <c r="AN144" s="1">
        <v>4.2300000000000004</v>
      </c>
      <c r="AO144" s="4">
        <v>4.0199999999999996</v>
      </c>
      <c r="AP144" s="4">
        <v>0.03</v>
      </c>
      <c r="BF144" s="4">
        <v>1.24</v>
      </c>
      <c r="CK144" s="4">
        <v>141</v>
      </c>
      <c r="CO144" s="4">
        <v>2.92</v>
      </c>
      <c r="CW144" s="4">
        <v>166</v>
      </c>
      <c r="CX144" s="4">
        <v>351</v>
      </c>
      <c r="CY144" s="4">
        <v>8.15</v>
      </c>
      <c r="CZ144" s="4">
        <v>76</v>
      </c>
      <c r="DA144" s="4">
        <v>9.75</v>
      </c>
      <c r="DN144" s="4">
        <v>988</v>
      </c>
      <c r="DO144" s="4">
        <v>9.3800000000000008</v>
      </c>
      <c r="DP144" s="4">
        <v>18.2</v>
      </c>
      <c r="DQ144" s="4">
        <v>1.99</v>
      </c>
      <c r="DR144" s="4">
        <v>6.84</v>
      </c>
      <c r="DS144" s="4">
        <v>1.27</v>
      </c>
      <c r="DT144" s="4">
        <v>0.41</v>
      </c>
      <c r="DU144" s="4">
        <v>1.23</v>
      </c>
      <c r="DV144" s="4">
        <v>0.19</v>
      </c>
      <c r="DW144" s="4">
        <v>1.2</v>
      </c>
      <c r="DX144" s="4">
        <v>0.27</v>
      </c>
      <c r="DY144" s="4">
        <v>0.84</v>
      </c>
      <c r="DZ144" s="4">
        <v>0.15</v>
      </c>
      <c r="EA144" s="4">
        <v>1.07</v>
      </c>
      <c r="EB144" s="4">
        <v>0.18</v>
      </c>
      <c r="EC144" s="4">
        <v>2.4500000000000002</v>
      </c>
      <c r="ED144" s="4">
        <v>0.59</v>
      </c>
      <c r="EM144" s="4">
        <v>35.6</v>
      </c>
      <c r="EO144" s="4">
        <v>3.29</v>
      </c>
      <c r="EP144" s="4">
        <v>1.85</v>
      </c>
      <c r="FP144" s="1" t="s">
        <v>1739</v>
      </c>
    </row>
    <row r="145" spans="1:172" x14ac:dyDescent="0.35">
      <c r="A145" s="1" t="s">
        <v>1737</v>
      </c>
      <c r="E145" s="4">
        <v>37.28</v>
      </c>
      <c r="F145" s="4">
        <v>37.28</v>
      </c>
      <c r="G145" s="4">
        <v>120.55</v>
      </c>
      <c r="H145" s="4">
        <v>120.55</v>
      </c>
      <c r="L145" s="16" t="s">
        <v>1741</v>
      </c>
      <c r="Q145" s="51">
        <v>157</v>
      </c>
      <c r="AB145" s="4">
        <v>71.3</v>
      </c>
      <c r="AC145" s="4">
        <v>0.12</v>
      </c>
      <c r="AE145" s="50">
        <v>14.5</v>
      </c>
      <c r="AI145" s="4">
        <v>1.1877360000000001</v>
      </c>
      <c r="AJ145" s="4">
        <v>1.83</v>
      </c>
      <c r="AK145" s="4">
        <v>0.19</v>
      </c>
      <c r="AL145" s="4">
        <v>0.05</v>
      </c>
      <c r="AM145" s="1"/>
      <c r="AN145" s="1">
        <v>3.71</v>
      </c>
      <c r="AO145" s="4">
        <v>4.46</v>
      </c>
      <c r="AP145" s="4">
        <v>0.04</v>
      </c>
      <c r="BF145" s="4">
        <v>2.16</v>
      </c>
      <c r="CK145" s="4">
        <v>146</v>
      </c>
      <c r="CO145" s="4">
        <v>2.8</v>
      </c>
      <c r="CW145" s="4">
        <v>134</v>
      </c>
      <c r="CX145" s="4">
        <v>424</v>
      </c>
      <c r="CY145" s="4">
        <v>9.5500000000000007</v>
      </c>
      <c r="CZ145" s="4">
        <v>96.5</v>
      </c>
      <c r="DA145" s="4">
        <v>9.7899999999999991</v>
      </c>
      <c r="DN145" s="4">
        <v>1166</v>
      </c>
      <c r="DO145" s="4">
        <v>12.4</v>
      </c>
      <c r="DP145" s="4">
        <v>21.6</v>
      </c>
      <c r="DQ145" s="4">
        <v>2.57</v>
      </c>
      <c r="DR145" s="4">
        <v>8.5399999999999991</v>
      </c>
      <c r="DS145" s="4">
        <v>1.48</v>
      </c>
      <c r="DT145" s="4">
        <v>0.37</v>
      </c>
      <c r="DU145" s="4">
        <v>1.47</v>
      </c>
      <c r="DV145" s="4">
        <v>0.21</v>
      </c>
      <c r="DW145" s="4">
        <v>1.32</v>
      </c>
      <c r="DX145" s="4">
        <v>0.28000000000000003</v>
      </c>
      <c r="DY145" s="4">
        <v>0.87</v>
      </c>
      <c r="DZ145" s="4">
        <v>0.15</v>
      </c>
      <c r="EA145" s="4">
        <v>1.2</v>
      </c>
      <c r="EB145" s="4">
        <v>0.22</v>
      </c>
      <c r="EC145" s="4">
        <v>3.11</v>
      </c>
      <c r="ED145" s="4">
        <v>0.57999999999999996</v>
      </c>
      <c r="EM145" s="4">
        <v>30.2</v>
      </c>
      <c r="EO145" s="4">
        <v>3.75</v>
      </c>
      <c r="EP145" s="4">
        <v>1.9</v>
      </c>
      <c r="FP145" s="1" t="s">
        <v>1739</v>
      </c>
    </row>
    <row r="146" spans="1:172" x14ac:dyDescent="0.35">
      <c r="A146" s="1" t="s">
        <v>1737</v>
      </c>
      <c r="E146" s="4">
        <v>37.380000000000003</v>
      </c>
      <c r="F146" s="4">
        <v>37.380000000000003</v>
      </c>
      <c r="G146" s="4">
        <v>120.55</v>
      </c>
      <c r="H146" s="4">
        <v>120.55</v>
      </c>
      <c r="L146" s="16" t="s">
        <v>1742</v>
      </c>
      <c r="Q146" s="51">
        <v>157</v>
      </c>
      <c r="AB146" s="4">
        <v>74.099999999999994</v>
      </c>
      <c r="AC146" s="4">
        <v>0.12</v>
      </c>
      <c r="AE146" s="50">
        <v>14.2</v>
      </c>
      <c r="AI146" s="4">
        <v>0.98078200000000015</v>
      </c>
      <c r="AJ146" s="4">
        <v>0.82</v>
      </c>
      <c r="AK146" s="4">
        <v>0.1</v>
      </c>
      <c r="AL146" s="4">
        <v>0.02</v>
      </c>
      <c r="AM146" s="1"/>
      <c r="AN146" s="1">
        <v>4.17</v>
      </c>
      <c r="AO146" s="4">
        <v>4.26</v>
      </c>
      <c r="AP146" s="4">
        <v>0.03</v>
      </c>
      <c r="BF146" s="4">
        <v>0.54</v>
      </c>
      <c r="CK146" s="4">
        <v>124</v>
      </c>
      <c r="CO146" s="4">
        <v>1.69</v>
      </c>
      <c r="CW146" s="4">
        <v>119</v>
      </c>
      <c r="CX146" s="4">
        <v>390</v>
      </c>
      <c r="CY146" s="4">
        <v>8.23</v>
      </c>
      <c r="CZ146" s="4">
        <v>99.8</v>
      </c>
      <c r="DA146" s="4">
        <v>9.1999999999999993</v>
      </c>
      <c r="DN146" s="4">
        <v>1248</v>
      </c>
      <c r="DO146" s="4">
        <v>25.3</v>
      </c>
      <c r="DP146" s="4">
        <v>47.1</v>
      </c>
      <c r="DQ146" s="4">
        <v>5.0199999999999996</v>
      </c>
      <c r="DR146" s="4">
        <v>16.7</v>
      </c>
      <c r="DS146" s="4">
        <v>2.71</v>
      </c>
      <c r="DT146" s="4">
        <v>0.55000000000000004</v>
      </c>
      <c r="DU146" s="4">
        <v>2.2999999999999998</v>
      </c>
      <c r="DV146" s="4">
        <v>0.3</v>
      </c>
      <c r="DW146" s="4">
        <v>1.47</v>
      </c>
      <c r="DX146" s="4">
        <v>0.27</v>
      </c>
      <c r="DY146" s="4">
        <v>0.7</v>
      </c>
      <c r="DZ146" s="4">
        <v>0.1</v>
      </c>
      <c r="EA146" s="4">
        <v>0.61</v>
      </c>
      <c r="EB146" s="4">
        <v>0.09</v>
      </c>
      <c r="EC146" s="4">
        <v>3.24</v>
      </c>
      <c r="ED146" s="4">
        <v>0.73</v>
      </c>
      <c r="EM146" s="4">
        <v>28.6</v>
      </c>
      <c r="EO146" s="4">
        <v>7.29</v>
      </c>
      <c r="EP146" s="4">
        <v>0.98</v>
      </c>
      <c r="FP146" s="1" t="s">
        <v>1739</v>
      </c>
    </row>
    <row r="147" spans="1:172" x14ac:dyDescent="0.35">
      <c r="A147" s="1" t="s">
        <v>1737</v>
      </c>
      <c r="E147" s="4">
        <v>37.409999999999997</v>
      </c>
      <c r="F147" s="4">
        <v>37.409999999999997</v>
      </c>
      <c r="G147" s="4">
        <v>120.55</v>
      </c>
      <c r="H147" s="4">
        <v>120.55</v>
      </c>
      <c r="L147" s="16" t="s">
        <v>1743</v>
      </c>
      <c r="Q147" s="51">
        <v>157</v>
      </c>
      <c r="AB147" s="4">
        <v>74.400000000000006</v>
      </c>
      <c r="AC147" s="4">
        <v>0.12</v>
      </c>
      <c r="AE147" s="50">
        <v>14.2</v>
      </c>
      <c r="AI147" s="4">
        <v>1.043768</v>
      </c>
      <c r="AJ147" s="4">
        <v>0.87</v>
      </c>
      <c r="AK147" s="4">
        <v>0.1</v>
      </c>
      <c r="AL147" s="4">
        <v>0.02</v>
      </c>
      <c r="AM147" s="1"/>
      <c r="AN147" s="1">
        <v>4.04</v>
      </c>
      <c r="AO147" s="4">
        <v>4.4000000000000004</v>
      </c>
      <c r="AP147" s="4">
        <v>0.02</v>
      </c>
      <c r="BF147" s="4">
        <v>0.4</v>
      </c>
      <c r="CK147" s="4">
        <v>156</v>
      </c>
      <c r="CO147" s="4">
        <v>9.01</v>
      </c>
      <c r="CW147" s="4">
        <v>132</v>
      </c>
      <c r="CX147" s="4">
        <v>348</v>
      </c>
      <c r="CY147" s="4">
        <v>25.2</v>
      </c>
      <c r="CZ147" s="4">
        <v>58.2</v>
      </c>
      <c r="DA147" s="4">
        <v>10.6</v>
      </c>
      <c r="DN147" s="4">
        <v>880</v>
      </c>
      <c r="DO147" s="4">
        <v>18.7</v>
      </c>
      <c r="DP147" s="4">
        <v>34</v>
      </c>
      <c r="DQ147" s="4">
        <v>3.59</v>
      </c>
      <c r="DR147" s="4">
        <v>11.8</v>
      </c>
      <c r="DS147" s="4">
        <v>2.2000000000000002</v>
      </c>
      <c r="DT147" s="4">
        <v>0.5</v>
      </c>
      <c r="DU147" s="4">
        <v>2.37</v>
      </c>
      <c r="DV147" s="4">
        <v>0.48</v>
      </c>
      <c r="DW147" s="4">
        <v>3.57</v>
      </c>
      <c r="DX147" s="4">
        <v>0.82</v>
      </c>
      <c r="DY147" s="4">
        <v>2.2200000000000002</v>
      </c>
      <c r="DZ147" s="4">
        <v>0.32</v>
      </c>
      <c r="EA147" s="4">
        <v>1.87</v>
      </c>
      <c r="EB147" s="4">
        <v>0.24</v>
      </c>
      <c r="EC147" s="4">
        <v>1.86</v>
      </c>
      <c r="ED147" s="4">
        <v>1.37</v>
      </c>
      <c r="EM147" s="4">
        <v>26.4</v>
      </c>
      <c r="EO147" s="4">
        <v>4.9800000000000004</v>
      </c>
      <c r="EP147" s="4">
        <v>1.1200000000000001</v>
      </c>
      <c r="FP147" s="1" t="s">
        <v>1739</v>
      </c>
    </row>
    <row r="148" spans="1:172" x14ac:dyDescent="0.35">
      <c r="A148" s="1" t="s">
        <v>1737</v>
      </c>
      <c r="E148" s="50">
        <v>37.450000000000003</v>
      </c>
      <c r="F148" s="50">
        <v>37.450000000000003</v>
      </c>
      <c r="G148" s="50">
        <v>120.53333333333333</v>
      </c>
      <c r="H148" s="50">
        <v>120.53333333333333</v>
      </c>
      <c r="L148" s="16" t="s">
        <v>1744</v>
      </c>
      <c r="Q148" s="51">
        <v>157</v>
      </c>
      <c r="AB148" s="4">
        <v>73.3</v>
      </c>
      <c r="AC148" s="4">
        <v>0.16</v>
      </c>
      <c r="AE148" s="50">
        <v>14.3</v>
      </c>
      <c r="AI148" s="4">
        <v>1.295712</v>
      </c>
      <c r="AJ148" s="4">
        <v>1.1599999999999999</v>
      </c>
      <c r="AK148" s="4">
        <v>0.16</v>
      </c>
      <c r="AL148" s="4">
        <v>0.02</v>
      </c>
      <c r="AM148" s="1"/>
      <c r="AN148" s="1">
        <v>4.2699999999999996</v>
      </c>
      <c r="AO148" s="4">
        <v>4.12</v>
      </c>
      <c r="AP148" s="4">
        <v>0.04</v>
      </c>
      <c r="BF148" s="4">
        <v>0.48</v>
      </c>
      <c r="CK148" s="4">
        <v>152</v>
      </c>
      <c r="CO148" s="4">
        <v>2.17</v>
      </c>
      <c r="CW148" s="4">
        <v>128</v>
      </c>
      <c r="CX148" s="4">
        <v>566</v>
      </c>
      <c r="CY148" s="4">
        <v>8.7799999999999994</v>
      </c>
      <c r="CZ148" s="4">
        <v>113</v>
      </c>
      <c r="DA148" s="4">
        <v>8.4600000000000009</v>
      </c>
      <c r="DN148" s="4">
        <v>1634</v>
      </c>
      <c r="DO148" s="4">
        <v>28.9</v>
      </c>
      <c r="DP148" s="4">
        <v>50.7</v>
      </c>
      <c r="DQ148" s="4">
        <v>5.19</v>
      </c>
      <c r="DR148" s="4">
        <v>16.899999999999999</v>
      </c>
      <c r="DS148" s="4">
        <v>2.33</v>
      </c>
      <c r="DT148" s="4">
        <v>0.68</v>
      </c>
      <c r="DU148" s="4">
        <v>2.04</v>
      </c>
      <c r="DV148" s="4">
        <v>0.27</v>
      </c>
      <c r="DW148" s="4">
        <v>1.42</v>
      </c>
      <c r="DX148" s="4">
        <v>0.27</v>
      </c>
      <c r="DY148" s="4">
        <v>0.69</v>
      </c>
      <c r="DZ148" s="4">
        <v>0.1</v>
      </c>
      <c r="EA148" s="4">
        <v>0.64</v>
      </c>
      <c r="EB148" s="4">
        <v>0.1</v>
      </c>
      <c r="EC148" s="4">
        <v>3.58</v>
      </c>
      <c r="ED148" s="4">
        <v>0.86</v>
      </c>
      <c r="EM148" s="4">
        <v>28.3</v>
      </c>
      <c r="EO148" s="4">
        <v>5.44</v>
      </c>
      <c r="EP148" s="4">
        <v>1.48</v>
      </c>
      <c r="FP148" s="1" t="s">
        <v>1739</v>
      </c>
    </row>
    <row r="149" spans="1:172" x14ac:dyDescent="0.35">
      <c r="A149" s="1" t="s">
        <v>1737</v>
      </c>
      <c r="E149" s="50">
        <v>37.416666666666664</v>
      </c>
      <c r="F149" s="50">
        <v>37.416666666666664</v>
      </c>
      <c r="G149" s="50">
        <v>120.5</v>
      </c>
      <c r="H149" s="50">
        <v>120.5</v>
      </c>
      <c r="L149" s="16" t="s">
        <v>1745</v>
      </c>
      <c r="Q149" s="51">
        <v>157</v>
      </c>
      <c r="AB149" s="4">
        <v>74.5</v>
      </c>
      <c r="AC149" s="4">
        <v>0.12</v>
      </c>
      <c r="AE149" s="50">
        <v>13.9</v>
      </c>
      <c r="AI149" s="4">
        <v>1.0797600000000001</v>
      </c>
      <c r="AJ149" s="4">
        <v>1.22</v>
      </c>
      <c r="AK149" s="4">
        <v>0.15</v>
      </c>
      <c r="AL149" s="4">
        <v>0.03</v>
      </c>
      <c r="AM149" s="1"/>
      <c r="AN149" s="1">
        <v>3.85</v>
      </c>
      <c r="AO149" s="4">
        <v>4.2300000000000004</v>
      </c>
      <c r="AP149" s="4">
        <v>0.03</v>
      </c>
      <c r="BF149" s="4">
        <v>0.38</v>
      </c>
      <c r="CK149" s="4">
        <v>153</v>
      </c>
      <c r="CO149" s="4">
        <v>2.73</v>
      </c>
      <c r="CW149" s="4">
        <v>116</v>
      </c>
      <c r="CX149" s="4">
        <v>491</v>
      </c>
      <c r="CY149" s="4">
        <v>9.3699999999999992</v>
      </c>
      <c r="CZ149" s="4">
        <v>108</v>
      </c>
      <c r="DA149" s="4">
        <v>9.86</v>
      </c>
      <c r="DN149" s="4">
        <v>1299</v>
      </c>
      <c r="DO149" s="4">
        <v>30.4</v>
      </c>
      <c r="DP149" s="4">
        <v>51.1</v>
      </c>
      <c r="DQ149" s="4">
        <v>5.68</v>
      </c>
      <c r="DR149" s="4">
        <v>18.899999999999999</v>
      </c>
      <c r="DS149" s="4">
        <v>2.83</v>
      </c>
      <c r="DT149" s="4">
        <v>0.56000000000000005</v>
      </c>
      <c r="DU149" s="4">
        <v>2.48</v>
      </c>
      <c r="DV149" s="4">
        <v>0.33</v>
      </c>
      <c r="DW149" s="4">
        <v>1.7</v>
      </c>
      <c r="DX149" s="4">
        <v>0.3</v>
      </c>
      <c r="DY149" s="4">
        <v>0.76</v>
      </c>
      <c r="DZ149" s="4">
        <v>0.1</v>
      </c>
      <c r="EA149" s="4">
        <v>0.62</v>
      </c>
      <c r="EB149" s="4">
        <v>0.09</v>
      </c>
      <c r="EC149" s="4">
        <v>3.37</v>
      </c>
      <c r="ED149" s="4">
        <v>0.82</v>
      </c>
      <c r="EM149" s="4">
        <v>27.9</v>
      </c>
      <c r="EO149" s="4">
        <v>8.75</v>
      </c>
      <c r="EP149" s="4">
        <v>0.87</v>
      </c>
      <c r="FP149" s="1" t="s">
        <v>1739</v>
      </c>
    </row>
    <row r="150" spans="1:172" x14ac:dyDescent="0.35">
      <c r="A150" s="1" t="s">
        <v>1737</v>
      </c>
      <c r="E150" s="50">
        <v>37.216666666666669</v>
      </c>
      <c r="F150" s="50">
        <v>37.216666666666669</v>
      </c>
      <c r="G150" s="50">
        <v>120.21666666666667</v>
      </c>
      <c r="H150" s="50">
        <v>120.21666666666667</v>
      </c>
      <c r="L150" s="16" t="s">
        <v>1746</v>
      </c>
      <c r="Q150" s="49">
        <v>158</v>
      </c>
      <c r="AB150" s="4">
        <v>72.3</v>
      </c>
      <c r="AC150" s="4">
        <v>0.15</v>
      </c>
      <c r="AE150" s="50">
        <v>15.2</v>
      </c>
      <c r="AI150" s="4">
        <v>1.0257719999999999</v>
      </c>
      <c r="AJ150" s="4">
        <v>1.64</v>
      </c>
      <c r="AK150" s="4">
        <v>0.2</v>
      </c>
      <c r="AL150" s="4">
        <v>0.02</v>
      </c>
      <c r="AM150" s="1"/>
      <c r="AN150" s="1">
        <v>3.86</v>
      </c>
      <c r="AO150" s="4">
        <v>4.78</v>
      </c>
      <c r="AP150" s="4">
        <v>0.03</v>
      </c>
      <c r="BF150" s="4">
        <v>0.32</v>
      </c>
      <c r="CK150" s="4">
        <v>170</v>
      </c>
      <c r="CO150" s="4">
        <v>4.47</v>
      </c>
      <c r="CW150" s="4">
        <v>73.099999999999994</v>
      </c>
      <c r="CX150" s="4">
        <v>1002</v>
      </c>
      <c r="CY150" s="4">
        <v>3.25</v>
      </c>
      <c r="CZ150" s="4">
        <v>110</v>
      </c>
      <c r="DA150" s="4">
        <v>4.1399999999999997</v>
      </c>
      <c r="DN150" s="4">
        <v>2470</v>
      </c>
      <c r="DO150" s="4">
        <v>20.9</v>
      </c>
      <c r="DP150" s="4">
        <v>33.700000000000003</v>
      </c>
      <c r="DQ150" s="4">
        <v>3.56</v>
      </c>
      <c r="DR150" s="4">
        <v>11.4</v>
      </c>
      <c r="DS150" s="4">
        <v>1.69</v>
      </c>
      <c r="DT150" s="4">
        <v>0.52</v>
      </c>
      <c r="DU150" s="4">
        <v>1.22</v>
      </c>
      <c r="DV150" s="4">
        <v>0.12</v>
      </c>
      <c r="DW150" s="4">
        <v>0.55000000000000004</v>
      </c>
      <c r="DX150" s="4">
        <v>0.11</v>
      </c>
      <c r="DY150" s="4">
        <v>0.3</v>
      </c>
      <c r="DZ150" s="4">
        <v>0.04</v>
      </c>
      <c r="EA150" s="4">
        <v>0.3</v>
      </c>
      <c r="EB150" s="4">
        <v>0.05</v>
      </c>
      <c r="EC150" s="4">
        <v>3.23</v>
      </c>
      <c r="ED150" s="4">
        <v>0.15</v>
      </c>
      <c r="EM150" s="4">
        <v>34.700000000000003</v>
      </c>
      <c r="EO150" s="4">
        <v>3.65</v>
      </c>
      <c r="EP150" s="4">
        <v>0.4</v>
      </c>
      <c r="FP150" s="1" t="s">
        <v>1739</v>
      </c>
    </row>
    <row r="151" spans="1:172" x14ac:dyDescent="0.35">
      <c r="A151" s="1" t="s">
        <v>1737</v>
      </c>
      <c r="E151" s="50">
        <v>37.18333333333333</v>
      </c>
      <c r="F151" s="50">
        <v>37.18333333333333</v>
      </c>
      <c r="G151" s="50">
        <v>120</v>
      </c>
      <c r="H151" s="50">
        <v>120</v>
      </c>
      <c r="L151" s="16" t="s">
        <v>1747</v>
      </c>
      <c r="Q151" s="49">
        <v>157</v>
      </c>
      <c r="AB151" s="4">
        <v>73.900000000000006</v>
      </c>
      <c r="AC151" s="4">
        <v>0.05</v>
      </c>
      <c r="AE151" s="50">
        <v>14.5</v>
      </c>
      <c r="AI151" s="4">
        <v>0.35992000000000002</v>
      </c>
      <c r="AJ151" s="4">
        <v>0.5</v>
      </c>
      <c r="AK151" s="4">
        <v>0.05</v>
      </c>
      <c r="AL151" s="4">
        <v>0.02</v>
      </c>
      <c r="AM151" s="1"/>
      <c r="AN151" s="1">
        <v>4.37</v>
      </c>
      <c r="AO151" s="4">
        <v>4.91</v>
      </c>
      <c r="AP151" s="4">
        <v>0.02</v>
      </c>
      <c r="BF151" s="4">
        <v>0.57999999999999996</v>
      </c>
      <c r="CK151" s="4">
        <v>144</v>
      </c>
      <c r="CO151" s="4">
        <v>4.01</v>
      </c>
      <c r="CW151" s="4">
        <v>136</v>
      </c>
      <c r="CX151" s="4">
        <v>373</v>
      </c>
      <c r="CY151" s="4">
        <v>5.48</v>
      </c>
      <c r="CZ151" s="4">
        <v>52.3</v>
      </c>
      <c r="DA151" s="4">
        <v>5.88</v>
      </c>
      <c r="DN151" s="4">
        <v>1082</v>
      </c>
      <c r="DO151" s="4">
        <v>8.5</v>
      </c>
      <c r="DP151" s="4">
        <v>14.8</v>
      </c>
      <c r="DQ151" s="4">
        <v>1.79</v>
      </c>
      <c r="DR151" s="4">
        <v>6.61</v>
      </c>
      <c r="DS151" s="4">
        <v>1.44</v>
      </c>
      <c r="DT151" s="4">
        <v>0.3</v>
      </c>
      <c r="DU151" s="4">
        <v>1.1599999999999999</v>
      </c>
      <c r="DV151" s="4">
        <v>0.17</v>
      </c>
      <c r="DW151" s="4">
        <v>0.9</v>
      </c>
      <c r="DX151" s="4">
        <v>0.17</v>
      </c>
      <c r="DY151" s="4">
        <v>0.46</v>
      </c>
      <c r="DZ151" s="4">
        <v>7.0000000000000007E-2</v>
      </c>
      <c r="EA151" s="4">
        <v>0.44</v>
      </c>
      <c r="EB151" s="4">
        <v>7.0000000000000007E-2</v>
      </c>
      <c r="EC151" s="4">
        <v>1.97</v>
      </c>
      <c r="ED151" s="4">
        <v>0.51</v>
      </c>
      <c r="EM151" s="4">
        <v>29.3</v>
      </c>
      <c r="EO151" s="4">
        <v>3.76</v>
      </c>
      <c r="EP151" s="4">
        <v>0.45</v>
      </c>
      <c r="FP151" s="1" t="s">
        <v>1739</v>
      </c>
    </row>
    <row r="152" spans="1:172" x14ac:dyDescent="0.35">
      <c r="A152" s="1" t="s">
        <v>1737</v>
      </c>
      <c r="E152" s="50">
        <v>36.950000000000003</v>
      </c>
      <c r="F152" s="50">
        <v>36.950000000000003</v>
      </c>
      <c r="G152" s="50">
        <v>120.21666666666667</v>
      </c>
      <c r="H152" s="50">
        <v>120.21666666666667</v>
      </c>
      <c r="L152" s="16" t="s">
        <v>1748</v>
      </c>
      <c r="Q152" s="51">
        <v>157</v>
      </c>
      <c r="AB152" s="4">
        <v>71.599999999999994</v>
      </c>
      <c r="AC152" s="4">
        <v>0.15</v>
      </c>
      <c r="AE152" s="50">
        <v>15.2</v>
      </c>
      <c r="AI152" s="4">
        <v>1.3586980000000002</v>
      </c>
      <c r="AJ152" s="4">
        <v>2.12</v>
      </c>
      <c r="AK152" s="4">
        <v>0.18</v>
      </c>
      <c r="AL152" s="4">
        <v>0.03</v>
      </c>
      <c r="AM152" s="1"/>
      <c r="AN152" s="1">
        <v>3.34</v>
      </c>
      <c r="AO152" s="4">
        <v>4.79</v>
      </c>
      <c r="AP152" s="4">
        <v>0.04</v>
      </c>
      <c r="BF152" s="4">
        <v>0.34</v>
      </c>
      <c r="CK152" s="4">
        <v>166</v>
      </c>
      <c r="CO152" s="4">
        <v>4.49</v>
      </c>
      <c r="CW152" s="4">
        <v>96.5</v>
      </c>
      <c r="CX152" s="4">
        <v>964</v>
      </c>
      <c r="CY152" s="4">
        <v>4.57</v>
      </c>
      <c r="CZ152" s="4">
        <v>137</v>
      </c>
      <c r="DA152" s="4">
        <v>9.8000000000000007</v>
      </c>
      <c r="DN152" s="4">
        <v>2798</v>
      </c>
      <c r="DO152" s="4">
        <v>29.1</v>
      </c>
      <c r="DP152" s="4">
        <v>46.3</v>
      </c>
      <c r="DQ152" s="4">
        <v>4.96</v>
      </c>
      <c r="DR152" s="4">
        <v>16.399999999999999</v>
      </c>
      <c r="DS152" s="4">
        <v>2.21</v>
      </c>
      <c r="DT152" s="4">
        <v>0.6</v>
      </c>
      <c r="DU152" s="4">
        <v>1.78</v>
      </c>
      <c r="DV152" s="4">
        <v>0.19</v>
      </c>
      <c r="DW152" s="4">
        <v>0.8</v>
      </c>
      <c r="DX152" s="4">
        <v>0.13</v>
      </c>
      <c r="DY152" s="4">
        <v>0.37</v>
      </c>
      <c r="DZ152" s="4">
        <v>0.05</v>
      </c>
      <c r="EA152" s="4">
        <v>0.39</v>
      </c>
      <c r="EB152" s="4">
        <v>7.0000000000000007E-2</v>
      </c>
      <c r="EC152" s="4">
        <v>3.66</v>
      </c>
      <c r="ED152" s="4">
        <v>0.36</v>
      </c>
      <c r="EM152" s="4">
        <v>27.6</v>
      </c>
      <c r="EO152" s="4">
        <v>4.05</v>
      </c>
      <c r="EP152" s="4">
        <v>1.2</v>
      </c>
      <c r="FP152" s="1" t="s">
        <v>1739</v>
      </c>
    </row>
    <row r="153" spans="1:172" x14ac:dyDescent="0.35">
      <c r="A153" s="1" t="s">
        <v>1737</v>
      </c>
      <c r="E153" s="50">
        <v>36.966666666666669</v>
      </c>
      <c r="F153" s="50">
        <v>36.966666666666669</v>
      </c>
      <c r="G153" s="50">
        <v>120.08333333333333</v>
      </c>
      <c r="H153" s="50">
        <v>120.08333333333333</v>
      </c>
      <c r="L153" s="16" t="s">
        <v>1749</v>
      </c>
      <c r="Q153" s="51">
        <v>157</v>
      </c>
      <c r="AB153" s="4">
        <v>72.900000000000006</v>
      </c>
      <c r="AC153" s="4">
        <v>0.11</v>
      </c>
      <c r="AE153" s="50">
        <v>15</v>
      </c>
      <c r="AI153" s="4">
        <v>0.96278600000000014</v>
      </c>
      <c r="AJ153" s="4">
        <v>1.82</v>
      </c>
      <c r="AK153" s="4">
        <v>0.14000000000000001</v>
      </c>
      <c r="AL153" s="4">
        <v>0.03</v>
      </c>
      <c r="AM153" s="1"/>
      <c r="AN153" s="1">
        <v>3.53</v>
      </c>
      <c r="AO153" s="4">
        <v>5.01</v>
      </c>
      <c r="AP153" s="4">
        <v>0.03</v>
      </c>
      <c r="BF153" s="4">
        <v>0.28000000000000003</v>
      </c>
      <c r="CK153" s="4">
        <v>140</v>
      </c>
      <c r="CO153" s="4">
        <v>2.5099999999999998</v>
      </c>
      <c r="CW153" s="4">
        <v>113</v>
      </c>
      <c r="CX153" s="4">
        <v>762</v>
      </c>
      <c r="CY153" s="4">
        <v>14.82</v>
      </c>
      <c r="CZ153" s="4">
        <v>97.2</v>
      </c>
      <c r="DA153" s="4">
        <v>11.6</v>
      </c>
      <c r="DN153" s="4">
        <v>2160</v>
      </c>
      <c r="DO153" s="4">
        <v>16.100000000000001</v>
      </c>
      <c r="DP153" s="4">
        <v>27.1</v>
      </c>
      <c r="DQ153" s="4">
        <v>3.02</v>
      </c>
      <c r="DR153" s="4">
        <v>10.6</v>
      </c>
      <c r="DS153" s="4">
        <v>2.06</v>
      </c>
      <c r="DT153" s="4">
        <v>0.46</v>
      </c>
      <c r="DU153" s="4">
        <v>2.16</v>
      </c>
      <c r="DV153" s="4">
        <v>0.37</v>
      </c>
      <c r="DW153" s="4">
        <v>2.38</v>
      </c>
      <c r="DX153" s="4">
        <v>0.48</v>
      </c>
      <c r="DY153" s="4">
        <v>1.24</v>
      </c>
      <c r="DZ153" s="4">
        <v>0.18</v>
      </c>
      <c r="EA153" s="4">
        <v>1.06</v>
      </c>
      <c r="EB153" s="4">
        <v>0.15</v>
      </c>
      <c r="EC153" s="4">
        <v>3.18</v>
      </c>
      <c r="ED153" s="4">
        <v>1.25</v>
      </c>
      <c r="EM153" s="4">
        <v>32.799999999999997</v>
      </c>
      <c r="EO153" s="4">
        <v>3.8</v>
      </c>
      <c r="EP153" s="4">
        <v>1.37</v>
      </c>
      <c r="FP153" s="1" t="s">
        <v>1739</v>
      </c>
    </row>
    <row r="154" spans="1:172" x14ac:dyDescent="0.35">
      <c r="A154" s="1" t="s">
        <v>1737</v>
      </c>
      <c r="E154" s="50">
        <v>37.033333333333331</v>
      </c>
      <c r="F154" s="50">
        <v>37.033333333333331</v>
      </c>
      <c r="G154" s="50">
        <v>120.05</v>
      </c>
      <c r="H154" s="50">
        <v>120.05</v>
      </c>
      <c r="L154" s="16" t="s">
        <v>1750</v>
      </c>
      <c r="Q154" s="51">
        <v>157</v>
      </c>
      <c r="AB154" s="4">
        <v>74.400000000000006</v>
      </c>
      <c r="AC154" s="4">
        <v>0.06</v>
      </c>
      <c r="AE154" s="50">
        <v>13.9</v>
      </c>
      <c r="AI154" s="4">
        <v>0.69284600000000007</v>
      </c>
      <c r="AJ154" s="4">
        <v>0.92</v>
      </c>
      <c r="AK154" s="4">
        <v>0.09</v>
      </c>
      <c r="AL154" s="4">
        <v>0.05</v>
      </c>
      <c r="AM154" s="1"/>
      <c r="AN154" s="1">
        <v>4.2</v>
      </c>
      <c r="AO154" s="4">
        <v>5.12</v>
      </c>
      <c r="AP154" s="4">
        <v>0.02</v>
      </c>
      <c r="BF154" s="4">
        <v>0.26</v>
      </c>
      <c r="CK154" s="4">
        <v>203</v>
      </c>
      <c r="CO154" s="4">
        <v>4.33</v>
      </c>
      <c r="CW154" s="4">
        <v>150</v>
      </c>
      <c r="CX154" s="4">
        <v>431</v>
      </c>
      <c r="CY154" s="4">
        <v>30.8</v>
      </c>
      <c r="CZ154" s="4">
        <v>60.7</v>
      </c>
      <c r="DA154" s="4">
        <v>13.3</v>
      </c>
      <c r="DN154" s="4">
        <v>999</v>
      </c>
      <c r="DO154" s="4">
        <v>11.3</v>
      </c>
      <c r="DP154" s="4">
        <v>20.8</v>
      </c>
      <c r="DQ154" s="4">
        <v>2.5</v>
      </c>
      <c r="DR154" s="4">
        <v>9.56</v>
      </c>
      <c r="DS154" s="4">
        <v>2.6</v>
      </c>
      <c r="DT154" s="4">
        <v>0.39</v>
      </c>
      <c r="DU154" s="4">
        <v>3.29</v>
      </c>
      <c r="DV154" s="4">
        <v>0.69</v>
      </c>
      <c r="DW154" s="4">
        <v>4.82</v>
      </c>
      <c r="DX154" s="4">
        <v>1.07</v>
      </c>
      <c r="DY154" s="4">
        <v>2.98</v>
      </c>
      <c r="DZ154" s="4">
        <v>0.47</v>
      </c>
      <c r="EA154" s="4">
        <v>3.03</v>
      </c>
      <c r="EB154" s="4">
        <v>0.46</v>
      </c>
      <c r="EC154" s="4">
        <v>2.8</v>
      </c>
      <c r="ED154" s="4">
        <v>1.42</v>
      </c>
      <c r="EM154" s="4">
        <v>48.1</v>
      </c>
      <c r="EO154" s="4">
        <v>6.65</v>
      </c>
      <c r="EP154" s="4">
        <v>5.16</v>
      </c>
      <c r="FP154" s="1" t="s">
        <v>1739</v>
      </c>
    </row>
    <row r="155" spans="1:172" x14ac:dyDescent="0.35">
      <c r="A155" s="1" t="s">
        <v>1737</v>
      </c>
      <c r="E155" s="50">
        <v>37.483333333333334</v>
      </c>
      <c r="F155" s="50">
        <v>37.483333333333334</v>
      </c>
      <c r="G155" s="50">
        <v>120.53333333333333</v>
      </c>
      <c r="H155" s="50">
        <v>120.53333333333333</v>
      </c>
      <c r="L155" s="16" t="s">
        <v>1751</v>
      </c>
      <c r="Q155" s="51">
        <v>159</v>
      </c>
      <c r="AB155" s="4">
        <v>73.2</v>
      </c>
      <c r="AC155" s="4">
        <v>0.25</v>
      </c>
      <c r="AE155" s="50">
        <v>14.2</v>
      </c>
      <c r="AI155" s="4">
        <v>1.4756720000000001</v>
      </c>
      <c r="AJ155" s="4">
        <v>1.54</v>
      </c>
      <c r="AK155" s="4">
        <v>0.25</v>
      </c>
      <c r="AL155" s="4">
        <v>0.03</v>
      </c>
      <c r="AM155" s="1"/>
      <c r="AN155" s="1">
        <v>4.08</v>
      </c>
      <c r="AO155" s="4">
        <v>3.99</v>
      </c>
      <c r="AP155" s="4">
        <v>0.04</v>
      </c>
      <c r="BF155" s="4">
        <v>0.2</v>
      </c>
      <c r="CK155" s="4">
        <v>143</v>
      </c>
      <c r="CO155" s="4">
        <v>1.51</v>
      </c>
      <c r="CW155" s="4">
        <v>106</v>
      </c>
      <c r="CX155" s="4">
        <v>693</v>
      </c>
      <c r="CY155" s="4">
        <v>5.86</v>
      </c>
      <c r="CZ155" s="4">
        <v>146</v>
      </c>
      <c r="DA155" s="4">
        <v>6.36</v>
      </c>
      <c r="DN155" s="4">
        <v>2020</v>
      </c>
      <c r="DO155" s="4">
        <v>36.6</v>
      </c>
      <c r="DP155" s="4">
        <v>60.6</v>
      </c>
      <c r="DQ155" s="4">
        <v>6.84</v>
      </c>
      <c r="DR155" s="4">
        <v>21.7</v>
      </c>
      <c r="DS155" s="4">
        <v>2.88</v>
      </c>
      <c r="DT155" s="4">
        <v>0.76</v>
      </c>
      <c r="DU155" s="4">
        <v>2.59</v>
      </c>
      <c r="DV155" s="4">
        <v>0.26</v>
      </c>
      <c r="DW155" s="4">
        <v>1.1299999999999999</v>
      </c>
      <c r="DX155" s="4">
        <v>0.21</v>
      </c>
      <c r="DY155" s="4">
        <v>0.53</v>
      </c>
      <c r="DZ155" s="4">
        <v>0.08</v>
      </c>
      <c r="EA155" s="4">
        <v>0.47</v>
      </c>
      <c r="EB155" s="4">
        <v>7.0000000000000007E-2</v>
      </c>
      <c r="EC155" s="4">
        <v>4.46</v>
      </c>
      <c r="ED155" s="4">
        <v>0.21</v>
      </c>
      <c r="EM155" s="4">
        <v>37.5</v>
      </c>
      <c r="EO155" s="4">
        <v>8.35</v>
      </c>
      <c r="EP155" s="4">
        <v>1.46</v>
      </c>
      <c r="FP155" s="1" t="s">
        <v>1739</v>
      </c>
    </row>
    <row r="156" spans="1:172" x14ac:dyDescent="0.35">
      <c r="A156" s="1" t="s">
        <v>1737</v>
      </c>
      <c r="E156" s="50">
        <v>37.466666666666669</v>
      </c>
      <c r="F156" s="50">
        <v>37.466666666666669</v>
      </c>
      <c r="G156" s="50">
        <v>120.5</v>
      </c>
      <c r="H156" s="50">
        <v>120.5</v>
      </c>
      <c r="L156" s="16" t="s">
        <v>1752</v>
      </c>
      <c r="Q156" s="51">
        <v>159</v>
      </c>
      <c r="AB156" s="4">
        <v>73.599999999999994</v>
      </c>
      <c r="AC156" s="4">
        <v>0.15</v>
      </c>
      <c r="AE156" s="50">
        <v>14.1</v>
      </c>
      <c r="AI156" s="4">
        <v>1.3497000000000001</v>
      </c>
      <c r="AJ156" s="4">
        <v>1.45</v>
      </c>
      <c r="AK156" s="4">
        <v>0.21</v>
      </c>
      <c r="AL156" s="4">
        <v>0.02</v>
      </c>
      <c r="AM156" s="1"/>
      <c r="AN156" s="1">
        <v>3.92</v>
      </c>
      <c r="AO156" s="4">
        <v>4.28</v>
      </c>
      <c r="AP156" s="4">
        <v>0.03</v>
      </c>
      <c r="BF156" s="4">
        <v>0.26</v>
      </c>
      <c r="CK156" s="4">
        <v>145</v>
      </c>
      <c r="CO156" s="4">
        <v>3</v>
      </c>
      <c r="CW156" s="4">
        <v>97.1</v>
      </c>
      <c r="CX156" s="4">
        <v>569</v>
      </c>
      <c r="CY156" s="4">
        <v>5.61</v>
      </c>
      <c r="CZ156" s="4">
        <v>118</v>
      </c>
      <c r="DA156" s="4">
        <v>7.87</v>
      </c>
      <c r="DN156" s="4">
        <v>1599</v>
      </c>
      <c r="DO156" s="4">
        <v>35.9</v>
      </c>
      <c r="DP156" s="4">
        <v>62.3</v>
      </c>
      <c r="DQ156" s="4">
        <v>6.97</v>
      </c>
      <c r="DR156" s="4">
        <v>21.7</v>
      </c>
      <c r="DS156" s="4">
        <v>3.06</v>
      </c>
      <c r="DT156" s="4">
        <v>0.67</v>
      </c>
      <c r="DU156" s="4">
        <v>2.58</v>
      </c>
      <c r="DV156" s="4">
        <v>0.27</v>
      </c>
      <c r="DW156" s="4">
        <v>1.1299999999999999</v>
      </c>
      <c r="DX156" s="4">
        <v>0.2</v>
      </c>
      <c r="DY156" s="4">
        <v>0.48</v>
      </c>
      <c r="DZ156" s="4">
        <v>0.06</v>
      </c>
      <c r="EA156" s="4">
        <v>0.4</v>
      </c>
      <c r="EB156" s="4">
        <v>0.06</v>
      </c>
      <c r="EC156" s="4">
        <v>3.46</v>
      </c>
      <c r="ED156" s="4">
        <v>0.37</v>
      </c>
      <c r="EM156" s="4">
        <v>26.7</v>
      </c>
      <c r="EO156" s="4">
        <v>7.2</v>
      </c>
      <c r="EP156" s="4">
        <v>0.96</v>
      </c>
      <c r="FP156" s="1" t="s">
        <v>1739</v>
      </c>
    </row>
    <row r="157" spans="1:172" x14ac:dyDescent="0.35">
      <c r="A157" s="1" t="s">
        <v>1737</v>
      </c>
      <c r="E157" s="50">
        <v>37.483333333333334</v>
      </c>
      <c r="F157" s="50">
        <v>37.483333333333334</v>
      </c>
      <c r="G157" s="50">
        <v>120.55</v>
      </c>
      <c r="H157" s="50">
        <v>120.55</v>
      </c>
      <c r="L157" s="16" t="s">
        <v>1753</v>
      </c>
      <c r="Q157" s="51">
        <v>159</v>
      </c>
      <c r="AB157" s="4">
        <v>70.900000000000006</v>
      </c>
      <c r="AC157" s="4">
        <v>0.19</v>
      </c>
      <c r="AE157" s="50">
        <v>14.3</v>
      </c>
      <c r="AI157" s="4">
        <v>1.5026660000000001</v>
      </c>
      <c r="AJ157" s="4">
        <v>1.62</v>
      </c>
      <c r="AK157" s="4">
        <v>0.27</v>
      </c>
      <c r="AL157" s="4">
        <v>0.02</v>
      </c>
      <c r="AM157" s="1"/>
      <c r="AN157" s="1">
        <v>3.91</v>
      </c>
      <c r="AO157" s="4">
        <v>4.18</v>
      </c>
      <c r="AP157" s="4">
        <v>0.04</v>
      </c>
      <c r="BF157" s="4">
        <v>0.34</v>
      </c>
      <c r="CK157" s="4">
        <v>161</v>
      </c>
      <c r="CO157" s="4">
        <v>2.73</v>
      </c>
      <c r="CW157" s="4">
        <v>87.9</v>
      </c>
      <c r="CX157" s="4">
        <v>713</v>
      </c>
      <c r="CY157" s="4">
        <v>4.6399999999999997</v>
      </c>
      <c r="CZ157" s="4">
        <v>151</v>
      </c>
      <c r="DA157" s="4">
        <v>6.07</v>
      </c>
      <c r="DN157" s="4">
        <v>2114</v>
      </c>
      <c r="DO157" s="4">
        <v>43.5</v>
      </c>
      <c r="DP157" s="4">
        <v>75.8</v>
      </c>
      <c r="DQ157" s="4">
        <v>8.4600000000000009</v>
      </c>
      <c r="DR157" s="4">
        <v>25.9</v>
      </c>
      <c r="DS157" s="4">
        <v>3.43</v>
      </c>
      <c r="DT157" s="4">
        <v>0.83</v>
      </c>
      <c r="DU157" s="4">
        <v>2.82</v>
      </c>
      <c r="DV157" s="4">
        <v>0.25</v>
      </c>
      <c r="DW157" s="4">
        <v>0.99</v>
      </c>
      <c r="DX157" s="4">
        <v>0.17</v>
      </c>
      <c r="DY157" s="4">
        <v>0.44</v>
      </c>
      <c r="DZ157" s="4">
        <v>0.06</v>
      </c>
      <c r="EA157" s="4">
        <v>0.4</v>
      </c>
      <c r="EB157" s="4">
        <v>0.06</v>
      </c>
      <c r="EC157" s="4">
        <v>4.29</v>
      </c>
      <c r="ED157" s="4">
        <v>0.2</v>
      </c>
      <c r="EM157" s="4">
        <v>26.7</v>
      </c>
      <c r="EO157" s="4">
        <v>7.89</v>
      </c>
      <c r="EP157" s="4">
        <v>0.76</v>
      </c>
      <c r="FP157" s="1" t="s">
        <v>1739</v>
      </c>
    </row>
    <row r="158" spans="1:172" x14ac:dyDescent="0.35">
      <c r="A158" s="1" t="s">
        <v>1737</v>
      </c>
      <c r="E158" s="50">
        <v>37.466666666666669</v>
      </c>
      <c r="F158" s="50">
        <v>37.466666666666669</v>
      </c>
      <c r="G158" s="50">
        <v>120.53333333333333</v>
      </c>
      <c r="H158" s="50">
        <v>120.53333333333333</v>
      </c>
      <c r="L158" s="16" t="s">
        <v>1754</v>
      </c>
      <c r="Q158" s="51">
        <v>159</v>
      </c>
      <c r="AB158" s="4">
        <v>71.599999999999994</v>
      </c>
      <c r="AC158" s="4">
        <v>0.16</v>
      </c>
      <c r="AE158" s="50">
        <v>14.3</v>
      </c>
      <c r="AI158" s="4">
        <v>1.3407020000000001</v>
      </c>
      <c r="AJ158" s="4">
        <v>1.43</v>
      </c>
      <c r="AK158" s="4">
        <v>0.21</v>
      </c>
      <c r="AL158" s="4">
        <v>0.02</v>
      </c>
      <c r="AM158" s="1"/>
      <c r="AN158" s="1">
        <v>4.5199999999999996</v>
      </c>
      <c r="AO158" s="4">
        <v>4.0599999999999996</v>
      </c>
      <c r="AP158" s="4">
        <v>0.04</v>
      </c>
      <c r="BF158" s="4">
        <v>0.4</v>
      </c>
      <c r="CK158" s="4">
        <v>156</v>
      </c>
      <c r="CO158" s="4">
        <v>4.9400000000000004</v>
      </c>
      <c r="CW158" s="4">
        <v>107</v>
      </c>
      <c r="CX158" s="4">
        <v>682</v>
      </c>
      <c r="CY158" s="4">
        <v>5.16</v>
      </c>
      <c r="CZ158" s="4">
        <v>151</v>
      </c>
      <c r="DA158" s="4">
        <v>7.1</v>
      </c>
      <c r="DN158" s="4">
        <v>2376</v>
      </c>
      <c r="DO158" s="4">
        <v>39.700000000000003</v>
      </c>
      <c r="DP158" s="4">
        <v>66</v>
      </c>
      <c r="DQ158" s="4">
        <v>7.06</v>
      </c>
      <c r="DR158" s="4">
        <v>22.3</v>
      </c>
      <c r="DS158" s="4">
        <v>2.87</v>
      </c>
      <c r="DT158" s="4">
        <v>0.73</v>
      </c>
      <c r="DU158" s="4">
        <v>2.4900000000000002</v>
      </c>
      <c r="DV158" s="4">
        <v>0.24</v>
      </c>
      <c r="DW158" s="4">
        <v>0.91</v>
      </c>
      <c r="DX158" s="4">
        <v>0.16</v>
      </c>
      <c r="DY158" s="4">
        <v>0.4</v>
      </c>
      <c r="DZ158" s="4">
        <v>0.06</v>
      </c>
      <c r="EA158" s="4">
        <v>0.37</v>
      </c>
      <c r="EB158" s="4">
        <v>0.06</v>
      </c>
      <c r="EC158" s="4">
        <v>4.71</v>
      </c>
      <c r="ED158" s="4">
        <v>0.34</v>
      </c>
      <c r="EM158" s="4">
        <v>28.2</v>
      </c>
      <c r="EO158" s="4">
        <v>7.03</v>
      </c>
      <c r="EP158" s="4">
        <v>0.87</v>
      </c>
      <c r="FP158" s="1" t="s">
        <v>1739</v>
      </c>
    </row>
    <row r="159" spans="1:172" x14ac:dyDescent="0.35">
      <c r="A159" s="1" t="s">
        <v>1737</v>
      </c>
      <c r="E159" s="50">
        <v>37.458333333333336</v>
      </c>
      <c r="F159" s="50">
        <v>37.458333333333336</v>
      </c>
      <c r="G159" s="50">
        <v>120.46666666666667</v>
      </c>
      <c r="H159" s="50">
        <v>120.46666666666667</v>
      </c>
      <c r="L159" s="16" t="s">
        <v>1755</v>
      </c>
      <c r="Q159" s="51">
        <v>159</v>
      </c>
      <c r="AB159" s="4">
        <v>74.8</v>
      </c>
      <c r="AC159" s="4">
        <v>0.06</v>
      </c>
      <c r="AE159" s="50">
        <v>13.9</v>
      </c>
      <c r="AI159" s="4">
        <v>0.8098200000000001</v>
      </c>
      <c r="AJ159" s="4">
        <v>1.1499999999999999</v>
      </c>
      <c r="AK159" s="4">
        <v>0.06</v>
      </c>
      <c r="AL159" s="4">
        <v>0.02</v>
      </c>
      <c r="AM159" s="1"/>
      <c r="AN159" s="1">
        <v>4.0199999999999996</v>
      </c>
      <c r="AO159" s="4">
        <v>4.46</v>
      </c>
      <c r="AP159" s="4">
        <v>0.02</v>
      </c>
      <c r="BF159" s="4">
        <v>0.1</v>
      </c>
      <c r="CK159" s="4">
        <v>151</v>
      </c>
      <c r="CO159" s="4">
        <v>3.77</v>
      </c>
      <c r="CW159" s="4">
        <v>120</v>
      </c>
      <c r="CX159" s="4">
        <v>288</v>
      </c>
      <c r="CY159" s="4">
        <v>5.23</v>
      </c>
      <c r="CZ159" s="4">
        <v>73.599999999999994</v>
      </c>
      <c r="DA159" s="4">
        <v>11.59</v>
      </c>
      <c r="DN159" s="4">
        <v>684</v>
      </c>
      <c r="DO159" s="4">
        <v>11.1</v>
      </c>
      <c r="DP159" s="4">
        <v>19.8</v>
      </c>
      <c r="DQ159" s="4">
        <v>2.4700000000000002</v>
      </c>
      <c r="DR159" s="4">
        <v>8.85</v>
      </c>
      <c r="DS159" s="4">
        <v>2.08</v>
      </c>
      <c r="DT159" s="4">
        <v>0.56999999999999995</v>
      </c>
      <c r="DU159" s="4">
        <v>1.75</v>
      </c>
      <c r="DV159" s="4">
        <v>0.24</v>
      </c>
      <c r="DW159" s="4">
        <v>1.1599999999999999</v>
      </c>
      <c r="DX159" s="4">
        <v>0.19</v>
      </c>
      <c r="DY159" s="4">
        <v>0.43</v>
      </c>
      <c r="DZ159" s="4">
        <v>0.06</v>
      </c>
      <c r="EA159" s="4">
        <v>0.37</v>
      </c>
      <c r="EB159" s="4">
        <v>0.05</v>
      </c>
      <c r="EC159" s="4">
        <v>2.8</v>
      </c>
      <c r="ED159" s="4">
        <v>0.86</v>
      </c>
      <c r="EM159" s="4">
        <v>39</v>
      </c>
      <c r="EO159" s="4">
        <v>5.47</v>
      </c>
      <c r="EP159" s="4">
        <v>2.23</v>
      </c>
      <c r="FP159" s="1" t="s">
        <v>1739</v>
      </c>
    </row>
    <row r="160" spans="1:172" x14ac:dyDescent="0.35">
      <c r="A160" s="1" t="s">
        <v>1737</v>
      </c>
      <c r="E160" s="50">
        <v>37.450000000000003</v>
      </c>
      <c r="F160" s="50">
        <v>37.450000000000003</v>
      </c>
      <c r="G160" s="50">
        <v>120.46666666666667</v>
      </c>
      <c r="H160" s="50">
        <v>120.46666666666667</v>
      </c>
      <c r="L160" s="16" t="s">
        <v>1756</v>
      </c>
      <c r="Q160" s="51">
        <v>159</v>
      </c>
      <c r="AB160" s="4">
        <v>75.900000000000006</v>
      </c>
      <c r="AC160" s="4">
        <v>0.16</v>
      </c>
      <c r="AE160" s="50">
        <v>12.9</v>
      </c>
      <c r="AI160" s="4">
        <v>1.3497000000000001</v>
      </c>
      <c r="AJ160" s="4">
        <v>1.45</v>
      </c>
      <c r="AK160" s="4">
        <v>0.22</v>
      </c>
      <c r="AL160" s="4">
        <v>0.02</v>
      </c>
      <c r="AM160" s="1"/>
      <c r="AN160" s="1">
        <v>3.53</v>
      </c>
      <c r="AO160" s="4">
        <v>3.59</v>
      </c>
      <c r="AP160" s="4">
        <v>0.03</v>
      </c>
      <c r="BF160" s="4">
        <v>0.18</v>
      </c>
      <c r="CK160" s="4">
        <v>158</v>
      </c>
      <c r="CO160" s="4">
        <v>4.05</v>
      </c>
      <c r="CW160" s="4">
        <v>71.599999999999994</v>
      </c>
      <c r="CX160" s="4">
        <v>653</v>
      </c>
      <c r="CY160" s="4">
        <v>3.75</v>
      </c>
      <c r="CZ160" s="4">
        <v>139</v>
      </c>
      <c r="DA160" s="4">
        <v>5.25</v>
      </c>
      <c r="DN160" s="4">
        <v>2194</v>
      </c>
      <c r="DO160" s="4">
        <v>28.2</v>
      </c>
      <c r="DP160" s="4">
        <v>48.5</v>
      </c>
      <c r="DQ160" s="4">
        <v>5.18</v>
      </c>
      <c r="DR160" s="4">
        <v>16.7</v>
      </c>
      <c r="DS160" s="4">
        <v>2.09</v>
      </c>
      <c r="DT160" s="4">
        <v>0.69</v>
      </c>
      <c r="DU160" s="4">
        <v>1.77</v>
      </c>
      <c r="DV160" s="4">
        <v>0.17</v>
      </c>
      <c r="DW160" s="4">
        <v>0.66</v>
      </c>
      <c r="DX160" s="4">
        <v>0.12</v>
      </c>
      <c r="DY160" s="4">
        <v>0.31</v>
      </c>
      <c r="DZ160" s="4">
        <v>0.04</v>
      </c>
      <c r="EA160" s="4">
        <v>0.3</v>
      </c>
      <c r="EB160" s="4">
        <v>0.05</v>
      </c>
      <c r="EC160" s="4">
        <v>3.97</v>
      </c>
      <c r="ED160" s="4">
        <v>0.22</v>
      </c>
      <c r="EM160" s="4">
        <v>23.9</v>
      </c>
      <c r="EO160" s="4">
        <v>5.34</v>
      </c>
      <c r="EP160" s="4">
        <v>0.53</v>
      </c>
      <c r="FP160" s="1" t="s">
        <v>1739</v>
      </c>
    </row>
    <row r="161" spans="1:172" x14ac:dyDescent="0.35">
      <c r="A161" s="1" t="s">
        <v>1737</v>
      </c>
      <c r="E161" s="50">
        <v>37.4</v>
      </c>
      <c r="F161" s="50">
        <v>37.4</v>
      </c>
      <c r="G161" s="50">
        <v>120.38333333333334</v>
      </c>
      <c r="H161" s="50">
        <v>120.38333333333334</v>
      </c>
      <c r="L161" s="16" t="s">
        <v>1757</v>
      </c>
      <c r="Q161" s="51">
        <v>159</v>
      </c>
      <c r="AB161" s="4">
        <v>73.5</v>
      </c>
      <c r="AC161" s="4">
        <v>0.18</v>
      </c>
      <c r="AE161" s="50">
        <v>14.1</v>
      </c>
      <c r="AI161" s="4">
        <v>1.5026660000000001</v>
      </c>
      <c r="AJ161" s="4">
        <v>1.54</v>
      </c>
      <c r="AK161" s="4">
        <v>0.23</v>
      </c>
      <c r="AL161" s="4">
        <v>0.02</v>
      </c>
      <c r="AM161" s="1"/>
      <c r="AN161" s="1">
        <v>4.01</v>
      </c>
      <c r="AO161" s="4">
        <v>3.98</v>
      </c>
      <c r="AP161" s="4">
        <v>0.04</v>
      </c>
      <c r="BF161" s="4">
        <v>0.2</v>
      </c>
      <c r="CK161" s="4">
        <v>185</v>
      </c>
      <c r="CO161" s="4">
        <v>3.12</v>
      </c>
      <c r="CW161" s="4">
        <v>74.5</v>
      </c>
      <c r="CX161" s="4">
        <v>689</v>
      </c>
      <c r="CY161" s="4">
        <v>5.82</v>
      </c>
      <c r="CZ161" s="4">
        <v>155</v>
      </c>
      <c r="DA161" s="4">
        <v>5.22</v>
      </c>
      <c r="DN161" s="4">
        <v>2262</v>
      </c>
      <c r="DO161" s="4">
        <v>49.8</v>
      </c>
      <c r="DP161" s="4">
        <v>85.2</v>
      </c>
      <c r="DQ161" s="4">
        <v>9.18</v>
      </c>
      <c r="DR161" s="4">
        <v>28.1</v>
      </c>
      <c r="DS161" s="4">
        <v>3.56</v>
      </c>
      <c r="DT161" s="4">
        <v>0.84</v>
      </c>
      <c r="DU161" s="4">
        <v>2.84</v>
      </c>
      <c r="DV161" s="4">
        <v>0.26</v>
      </c>
      <c r="DW161" s="4">
        <v>1.08</v>
      </c>
      <c r="DX161" s="4">
        <v>0.19</v>
      </c>
      <c r="DY161" s="4">
        <v>0.53</v>
      </c>
      <c r="DZ161" s="4">
        <v>0.08</v>
      </c>
      <c r="EA161" s="4">
        <v>0.49</v>
      </c>
      <c r="EB161" s="4">
        <v>7.0000000000000007E-2</v>
      </c>
      <c r="EC161" s="4">
        <v>4.49</v>
      </c>
      <c r="ED161" s="4">
        <v>0.25</v>
      </c>
      <c r="EM161" s="4">
        <v>24.7</v>
      </c>
      <c r="EO161" s="4">
        <v>9.5</v>
      </c>
      <c r="EP161" s="4">
        <v>0.85</v>
      </c>
      <c r="FP161" s="1" t="s">
        <v>1739</v>
      </c>
    </row>
    <row r="162" spans="1:172" x14ac:dyDescent="0.35">
      <c r="A162" s="1" t="s">
        <v>1737</v>
      </c>
      <c r="E162" s="50">
        <v>37.4</v>
      </c>
      <c r="F162" s="50">
        <v>37.4</v>
      </c>
      <c r="G162" s="50">
        <v>119.93333333333334</v>
      </c>
      <c r="H162" s="50">
        <v>119.93333333333334</v>
      </c>
      <c r="L162" s="16" t="s">
        <v>1758</v>
      </c>
      <c r="Q162" s="49">
        <v>159</v>
      </c>
      <c r="AB162" s="4">
        <v>72.2</v>
      </c>
      <c r="AC162" s="4">
        <v>0.18</v>
      </c>
      <c r="AE162" s="50">
        <v>15.1</v>
      </c>
      <c r="AI162" s="4">
        <v>1.205732</v>
      </c>
      <c r="AJ162" s="4">
        <v>1.71</v>
      </c>
      <c r="AK162" s="4">
        <v>0.25</v>
      </c>
      <c r="AL162" s="4">
        <v>0.02</v>
      </c>
      <c r="AM162" s="1"/>
      <c r="AN162" s="1">
        <v>3.65</v>
      </c>
      <c r="AO162" s="4">
        <v>4.8099999999999996</v>
      </c>
      <c r="AP162" s="4">
        <v>0.04</v>
      </c>
      <c r="BF162" s="4">
        <v>0.54</v>
      </c>
      <c r="CK162" s="4">
        <v>168</v>
      </c>
      <c r="CO162" s="4">
        <v>10.45</v>
      </c>
      <c r="CW162" s="4">
        <v>72.2</v>
      </c>
      <c r="CX162" s="4">
        <v>965</v>
      </c>
      <c r="CY162" s="4">
        <v>4.5</v>
      </c>
      <c r="CZ162" s="4">
        <v>140</v>
      </c>
      <c r="DA162" s="4">
        <v>4.6900000000000004</v>
      </c>
      <c r="DN162" s="4">
        <v>2104</v>
      </c>
      <c r="DO162" s="4">
        <v>21.4</v>
      </c>
      <c r="DP162" s="4">
        <v>35.200000000000003</v>
      </c>
      <c r="DQ162" s="4">
        <v>3.96</v>
      </c>
      <c r="DR162" s="4">
        <v>12.4</v>
      </c>
      <c r="DS162" s="4">
        <v>1.95</v>
      </c>
      <c r="DT162" s="4">
        <v>0.55000000000000004</v>
      </c>
      <c r="DU162" s="4">
        <v>1.54</v>
      </c>
      <c r="DV162" s="4">
        <v>0.17</v>
      </c>
      <c r="DW162" s="4">
        <v>0.72</v>
      </c>
      <c r="DX162" s="4">
        <v>0.13</v>
      </c>
      <c r="DY162" s="4">
        <v>0.35</v>
      </c>
      <c r="DZ162" s="4">
        <v>0.05</v>
      </c>
      <c r="EA162" s="4">
        <v>0.34</v>
      </c>
      <c r="EB162" s="4">
        <v>0.05</v>
      </c>
      <c r="EC162" s="4">
        <v>3.99</v>
      </c>
      <c r="ED162" s="4">
        <v>0.21</v>
      </c>
      <c r="EM162" s="4">
        <v>35.9</v>
      </c>
      <c r="EO162" s="4">
        <v>3.34</v>
      </c>
      <c r="EP162" s="4">
        <v>0.45</v>
      </c>
      <c r="FP162" s="1" t="s">
        <v>1739</v>
      </c>
    </row>
    <row r="163" spans="1:172" x14ac:dyDescent="0.35">
      <c r="A163" s="1" t="s">
        <v>1737</v>
      </c>
      <c r="E163" s="50">
        <v>37.4</v>
      </c>
      <c r="F163" s="50">
        <v>37.4</v>
      </c>
      <c r="G163" s="50">
        <v>120.26666666666667</v>
      </c>
      <c r="H163" s="50">
        <v>120.26666666666667</v>
      </c>
      <c r="L163" s="16" t="s">
        <v>1759</v>
      </c>
      <c r="Q163" s="51">
        <v>159</v>
      </c>
      <c r="AB163" s="4">
        <v>69.2</v>
      </c>
      <c r="AC163" s="4">
        <v>0.28999999999999998</v>
      </c>
      <c r="AE163" s="50">
        <v>16.100000000000001</v>
      </c>
      <c r="AI163" s="4">
        <v>1.988558</v>
      </c>
      <c r="AJ163" s="4">
        <v>2.5</v>
      </c>
      <c r="AK163" s="4">
        <v>0.46</v>
      </c>
      <c r="AL163" s="4">
        <v>0.03</v>
      </c>
      <c r="AM163" s="1"/>
      <c r="AN163" s="1">
        <v>3.59</v>
      </c>
      <c r="AO163" s="4">
        <v>4.46</v>
      </c>
      <c r="AP163" s="4">
        <v>0.08</v>
      </c>
      <c r="BF163" s="4">
        <v>0.48</v>
      </c>
      <c r="CK163" s="4">
        <v>143</v>
      </c>
      <c r="CO163" s="4">
        <v>7.25</v>
      </c>
      <c r="CW163" s="4">
        <v>75.599999999999994</v>
      </c>
      <c r="CX163" s="4">
        <v>906</v>
      </c>
      <c r="CY163" s="4">
        <v>5.23</v>
      </c>
      <c r="CZ163" s="4">
        <v>193</v>
      </c>
      <c r="DA163" s="4">
        <v>5.75</v>
      </c>
      <c r="DN163" s="4">
        <v>2340</v>
      </c>
      <c r="DO163" s="4">
        <v>50.4</v>
      </c>
      <c r="DP163" s="4">
        <v>88.7</v>
      </c>
      <c r="DQ163" s="4">
        <v>9.48</v>
      </c>
      <c r="DR163" s="4">
        <v>32</v>
      </c>
      <c r="DS163" s="4">
        <v>4.3899999999999997</v>
      </c>
      <c r="DT163" s="4">
        <v>1.08</v>
      </c>
      <c r="DU163" s="4">
        <v>3.32</v>
      </c>
      <c r="DV163" s="4">
        <v>0.31</v>
      </c>
      <c r="DW163" s="4">
        <v>1.1299999999999999</v>
      </c>
      <c r="DX163" s="4">
        <v>0.18</v>
      </c>
      <c r="DY163" s="4">
        <v>0.44</v>
      </c>
      <c r="DZ163" s="4">
        <v>0.06</v>
      </c>
      <c r="EA163" s="4">
        <v>0.36</v>
      </c>
      <c r="EB163" s="4">
        <v>0.06</v>
      </c>
      <c r="EC163" s="4">
        <v>5.55</v>
      </c>
      <c r="ED163" s="4">
        <v>0.17</v>
      </c>
      <c r="EM163" s="4">
        <v>21.4</v>
      </c>
      <c r="EO163" s="4">
        <v>10.49</v>
      </c>
      <c r="EP163" s="4">
        <v>0.53</v>
      </c>
      <c r="FP163" s="1" t="s">
        <v>1739</v>
      </c>
    </row>
    <row r="164" spans="1:172" x14ac:dyDescent="0.35">
      <c r="A164" s="1" t="s">
        <v>1737</v>
      </c>
      <c r="E164" s="50">
        <v>37.333333333333336</v>
      </c>
      <c r="F164" s="50">
        <v>37.333333333333336</v>
      </c>
      <c r="G164" s="50">
        <v>120.26666666666667</v>
      </c>
      <c r="H164" s="50">
        <v>120.26666666666667</v>
      </c>
      <c r="L164" s="16" t="s">
        <v>1760</v>
      </c>
      <c r="Q164" s="51">
        <v>159</v>
      </c>
      <c r="AB164" s="4">
        <v>75.900000000000006</v>
      </c>
      <c r="AC164" s="4">
        <v>0.06</v>
      </c>
      <c r="AE164" s="50">
        <v>13.2</v>
      </c>
      <c r="AI164" s="4">
        <v>0.746834</v>
      </c>
      <c r="AJ164" s="4">
        <v>0.55000000000000004</v>
      </c>
      <c r="AK164" s="4">
        <v>7.0000000000000007E-2</v>
      </c>
      <c r="AL164" s="4">
        <v>0.01</v>
      </c>
      <c r="AM164" s="1"/>
      <c r="AN164" s="1">
        <v>5.39</v>
      </c>
      <c r="AO164" s="4">
        <v>3.21</v>
      </c>
      <c r="AP164" s="4">
        <v>0.02</v>
      </c>
      <c r="BF164" s="4">
        <v>0.44</v>
      </c>
      <c r="CK164" s="4">
        <v>134</v>
      </c>
      <c r="CO164" s="4">
        <v>3.68</v>
      </c>
      <c r="CW164" s="4">
        <v>113</v>
      </c>
      <c r="CX164" s="4">
        <v>338</v>
      </c>
      <c r="CY164" s="4">
        <v>3.84</v>
      </c>
      <c r="CZ164" s="4">
        <v>78.2</v>
      </c>
      <c r="DA164" s="4">
        <v>3.47</v>
      </c>
      <c r="DN164" s="4">
        <v>1457</v>
      </c>
      <c r="DO164" s="4">
        <v>10.9</v>
      </c>
      <c r="DP164" s="4">
        <v>17</v>
      </c>
      <c r="DQ164" s="4">
        <v>2.1800000000000002</v>
      </c>
      <c r="DR164" s="4">
        <v>7.98</v>
      </c>
      <c r="DS164" s="4">
        <v>1.55</v>
      </c>
      <c r="DT164" s="4">
        <v>0.49</v>
      </c>
      <c r="DU164" s="4">
        <v>1.1399999999999999</v>
      </c>
      <c r="DV164" s="4">
        <v>0.14000000000000001</v>
      </c>
      <c r="DW164" s="4">
        <v>0.69</v>
      </c>
      <c r="DX164" s="4">
        <v>0.13</v>
      </c>
      <c r="DY164" s="4">
        <v>0.34</v>
      </c>
      <c r="DZ164" s="4">
        <v>0.05</v>
      </c>
      <c r="EA164" s="4">
        <v>0.35</v>
      </c>
      <c r="EB164" s="4">
        <v>0.05</v>
      </c>
      <c r="EC164" s="4">
        <v>2.82</v>
      </c>
      <c r="ED164" s="4">
        <v>0.17</v>
      </c>
      <c r="EM164" s="4">
        <v>36.4</v>
      </c>
      <c r="EO164" s="4">
        <v>4.6500000000000004</v>
      </c>
      <c r="EP164" s="4">
        <v>0.49</v>
      </c>
      <c r="FP164" s="1" t="s">
        <v>1739</v>
      </c>
    </row>
    <row r="165" spans="1:172" x14ac:dyDescent="0.35">
      <c r="A165" s="1" t="s">
        <v>1737</v>
      </c>
      <c r="E165" s="50">
        <v>37.049999999999997</v>
      </c>
      <c r="F165" s="50">
        <v>37.049999999999997</v>
      </c>
      <c r="G165" s="50">
        <v>120.2</v>
      </c>
      <c r="H165" s="50">
        <v>120.2</v>
      </c>
      <c r="L165" s="16" t="s">
        <v>1761</v>
      </c>
      <c r="Q165" s="51">
        <v>159</v>
      </c>
      <c r="AB165" s="4">
        <v>74.099999999999994</v>
      </c>
      <c r="AC165" s="4">
        <v>0.06</v>
      </c>
      <c r="AE165" s="50">
        <v>14.1</v>
      </c>
      <c r="AI165" s="4">
        <v>0.8098200000000001</v>
      </c>
      <c r="AJ165" s="4">
        <v>1.04</v>
      </c>
      <c r="AK165" s="4">
        <v>7.0000000000000007E-2</v>
      </c>
      <c r="AL165" s="4">
        <v>0.01</v>
      </c>
      <c r="AM165" s="1"/>
      <c r="AN165" s="1">
        <v>4.4000000000000004</v>
      </c>
      <c r="AO165" s="4">
        <v>4.58</v>
      </c>
      <c r="AP165" s="4">
        <v>0.01</v>
      </c>
      <c r="BF165" s="4">
        <v>0.38</v>
      </c>
      <c r="CK165" s="4">
        <v>161</v>
      </c>
      <c r="CO165" s="4">
        <v>5.76</v>
      </c>
      <c r="CW165" s="4">
        <v>90.9</v>
      </c>
      <c r="CX165" s="4">
        <v>731</v>
      </c>
      <c r="CY165" s="4">
        <v>4.1399999999999997</v>
      </c>
      <c r="CZ165" s="4">
        <v>52.3</v>
      </c>
      <c r="DA165" s="4">
        <v>3.72</v>
      </c>
      <c r="DN165" s="4">
        <v>2560</v>
      </c>
      <c r="DO165" s="4">
        <v>9.26</v>
      </c>
      <c r="DP165" s="4">
        <v>14.9</v>
      </c>
      <c r="DQ165" s="4">
        <v>1.74</v>
      </c>
      <c r="DR165" s="4">
        <v>5.94</v>
      </c>
      <c r="DS165" s="4">
        <v>1.01</v>
      </c>
      <c r="DT165" s="4">
        <v>0.33</v>
      </c>
      <c r="DU165" s="4">
        <v>0.84</v>
      </c>
      <c r="DV165" s="4">
        <v>0.11</v>
      </c>
      <c r="DW165" s="4">
        <v>0.56000000000000005</v>
      </c>
      <c r="DX165" s="4">
        <v>0.12</v>
      </c>
      <c r="DY165" s="4">
        <v>0.35</v>
      </c>
      <c r="DZ165" s="4">
        <v>0.06</v>
      </c>
      <c r="EA165" s="4">
        <v>0.51</v>
      </c>
      <c r="EB165" s="4">
        <v>0.09</v>
      </c>
      <c r="EC165" s="4">
        <v>1.48</v>
      </c>
      <c r="ED165" s="4">
        <v>0.25</v>
      </c>
      <c r="EM165" s="4">
        <v>28.5</v>
      </c>
      <c r="EO165" s="4">
        <v>2.1</v>
      </c>
      <c r="EP165" s="4">
        <v>0.71</v>
      </c>
      <c r="FP165" s="1" t="s">
        <v>1739</v>
      </c>
    </row>
    <row r="166" spans="1:172" x14ac:dyDescent="0.35">
      <c r="A166" s="1" t="s">
        <v>1737</v>
      </c>
      <c r="E166" s="50">
        <v>36.883333333333333</v>
      </c>
      <c r="F166" s="50">
        <v>36.883333333333333</v>
      </c>
      <c r="G166" s="50">
        <v>119.93333333333334</v>
      </c>
      <c r="H166" s="50">
        <v>119.93333333333334</v>
      </c>
      <c r="L166" s="16" t="s">
        <v>1762</v>
      </c>
      <c r="Q166" s="49">
        <v>159</v>
      </c>
      <c r="AB166" s="4">
        <v>74.8</v>
      </c>
      <c r="AC166" s="4">
        <v>0.04</v>
      </c>
      <c r="AE166" s="50">
        <v>14</v>
      </c>
      <c r="AI166" s="4">
        <v>0.58487</v>
      </c>
      <c r="AJ166" s="4">
        <v>0.98</v>
      </c>
      <c r="AK166" s="4">
        <v>0.08</v>
      </c>
      <c r="AL166" s="4">
        <v>0.01</v>
      </c>
      <c r="AM166" s="1"/>
      <c r="AN166" s="1">
        <v>4.68</v>
      </c>
      <c r="AO166" s="4">
        <v>4.01</v>
      </c>
      <c r="AP166" s="4">
        <v>0.01</v>
      </c>
      <c r="BF166" s="4">
        <v>0.48</v>
      </c>
      <c r="CK166" s="4">
        <v>220</v>
      </c>
      <c r="CO166" s="4">
        <v>26</v>
      </c>
      <c r="CW166" s="4">
        <v>101</v>
      </c>
      <c r="CX166" s="4">
        <v>401</v>
      </c>
      <c r="CY166" s="4">
        <v>4.5599999999999996</v>
      </c>
      <c r="CZ166" s="4">
        <v>76</v>
      </c>
      <c r="DA166" s="4">
        <v>4.0199999999999996</v>
      </c>
      <c r="DN166" s="4">
        <v>1325</v>
      </c>
      <c r="DO166" s="4">
        <v>4.92</v>
      </c>
      <c r="DP166" s="4">
        <v>7.82</v>
      </c>
      <c r="DQ166" s="4">
        <v>1.03</v>
      </c>
      <c r="DR166" s="4">
        <v>3.83</v>
      </c>
      <c r="DS166" s="4">
        <v>0.96</v>
      </c>
      <c r="DT166" s="4">
        <v>0.25</v>
      </c>
      <c r="DU166" s="4">
        <v>0.81</v>
      </c>
      <c r="DV166" s="4">
        <v>0.11</v>
      </c>
      <c r="DW166" s="4">
        <v>0.66</v>
      </c>
      <c r="DX166" s="4">
        <v>0.14000000000000001</v>
      </c>
      <c r="DY166" s="4">
        <v>0.39</v>
      </c>
      <c r="DZ166" s="4">
        <v>0.06</v>
      </c>
      <c r="EA166" s="4">
        <v>0.41</v>
      </c>
      <c r="EB166" s="4">
        <v>7.0000000000000007E-2</v>
      </c>
      <c r="EC166" s="4">
        <v>3.21</v>
      </c>
      <c r="ED166" s="4">
        <v>0.24</v>
      </c>
      <c r="EM166" s="4">
        <v>30.6</v>
      </c>
      <c r="EO166" s="4">
        <v>3.24</v>
      </c>
      <c r="EP166" s="4">
        <v>0.9</v>
      </c>
      <c r="FP166" s="1" t="s">
        <v>1739</v>
      </c>
    </row>
    <row r="167" spans="1:172" x14ac:dyDescent="0.35">
      <c r="A167" s="1" t="s">
        <v>1737</v>
      </c>
      <c r="E167" s="50">
        <v>37.549999999999997</v>
      </c>
      <c r="F167" s="50">
        <v>37.549999999999997</v>
      </c>
      <c r="G167" s="50">
        <v>120.625</v>
      </c>
      <c r="H167" s="50">
        <v>120.625</v>
      </c>
      <c r="L167" s="16" t="s">
        <v>1763</v>
      </c>
      <c r="Q167" s="51">
        <v>129</v>
      </c>
      <c r="AB167" s="4">
        <v>69.8</v>
      </c>
      <c r="AC167" s="4">
        <v>0.31</v>
      </c>
      <c r="AE167" s="50">
        <v>15.1</v>
      </c>
      <c r="AI167" s="4">
        <v>2.0335479999999997</v>
      </c>
      <c r="AJ167" s="4">
        <v>2.62</v>
      </c>
      <c r="AK167" s="4">
        <v>1.1000000000000001</v>
      </c>
      <c r="AL167" s="4">
        <v>0.03</v>
      </c>
      <c r="AM167" s="1"/>
      <c r="AN167" s="1">
        <v>3.42</v>
      </c>
      <c r="AO167" s="4">
        <v>4.5</v>
      </c>
      <c r="AP167" s="4">
        <v>0.1</v>
      </c>
      <c r="BF167" s="4">
        <v>0.16</v>
      </c>
      <c r="CK167" s="4">
        <v>150</v>
      </c>
      <c r="CO167" s="4">
        <v>10.9</v>
      </c>
      <c r="CW167" s="4">
        <v>85.1</v>
      </c>
      <c r="CX167" s="4">
        <v>1035</v>
      </c>
      <c r="CY167" s="4">
        <v>7.09</v>
      </c>
      <c r="CZ167" s="4">
        <v>127</v>
      </c>
      <c r="DA167" s="4">
        <v>5.53</v>
      </c>
      <c r="DN167" s="4">
        <v>1416</v>
      </c>
      <c r="DO167" s="4">
        <v>26.6</v>
      </c>
      <c r="DP167" s="4">
        <v>47</v>
      </c>
      <c r="DQ167" s="4">
        <v>5.74</v>
      </c>
      <c r="DR167" s="4">
        <v>20</v>
      </c>
      <c r="DS167" s="4">
        <v>3.27</v>
      </c>
      <c r="DT167" s="4">
        <v>0.88</v>
      </c>
      <c r="DU167" s="4">
        <v>2.85</v>
      </c>
      <c r="DV167" s="4">
        <v>0.31</v>
      </c>
      <c r="DW167" s="4">
        <v>1.42</v>
      </c>
      <c r="DX167" s="4">
        <v>0.26</v>
      </c>
      <c r="DY167" s="4">
        <v>0.62</v>
      </c>
      <c r="DZ167" s="4">
        <v>0.09</v>
      </c>
      <c r="EA167" s="4">
        <v>0.54</v>
      </c>
      <c r="EB167" s="4">
        <v>0.08</v>
      </c>
      <c r="EC167" s="4">
        <v>3.69</v>
      </c>
      <c r="ED167" s="4">
        <v>0.35</v>
      </c>
      <c r="EM167" s="4">
        <v>31.6</v>
      </c>
      <c r="EO167" s="4">
        <v>7.72</v>
      </c>
      <c r="EP167" s="4">
        <v>1.01</v>
      </c>
      <c r="FP167" s="1" t="s">
        <v>1739</v>
      </c>
    </row>
    <row r="168" spans="1:172" x14ac:dyDescent="0.35">
      <c r="A168" s="1" t="s">
        <v>1737</v>
      </c>
      <c r="E168" s="50">
        <v>37.549999999999997</v>
      </c>
      <c r="F168" s="50">
        <v>37.549999999999997</v>
      </c>
      <c r="G168" s="50">
        <v>120.65</v>
      </c>
      <c r="H168" s="50">
        <v>120.65</v>
      </c>
      <c r="L168" s="16" t="s">
        <v>1764</v>
      </c>
      <c r="Q168" s="51">
        <v>129</v>
      </c>
      <c r="AB168" s="4">
        <v>70.400000000000006</v>
      </c>
      <c r="AC168" s="4">
        <v>0.28999999999999998</v>
      </c>
      <c r="AE168" s="50">
        <v>15.3</v>
      </c>
      <c r="AI168" s="4">
        <v>1.8355920000000001</v>
      </c>
      <c r="AJ168" s="4">
        <v>2.62</v>
      </c>
      <c r="AK168" s="4">
        <v>1.03</v>
      </c>
      <c r="AL168" s="4">
        <v>0.03</v>
      </c>
      <c r="AM168" s="1"/>
      <c r="AN168" s="1">
        <v>3.37</v>
      </c>
      <c r="AO168" s="4">
        <v>4.62</v>
      </c>
      <c r="AP168" s="4">
        <v>0.1</v>
      </c>
      <c r="BF168" s="4">
        <v>0</v>
      </c>
      <c r="CK168" s="4">
        <v>149</v>
      </c>
      <c r="CO168" s="4">
        <v>11.9</v>
      </c>
      <c r="CW168" s="4">
        <v>83.6</v>
      </c>
      <c r="CX168" s="4">
        <v>1136</v>
      </c>
      <c r="CY168" s="4">
        <v>6.86</v>
      </c>
      <c r="CZ168" s="4">
        <v>154</v>
      </c>
      <c r="DA168" s="4">
        <v>5.29</v>
      </c>
      <c r="DN168" s="4">
        <v>1470</v>
      </c>
      <c r="DO168" s="4">
        <v>31.9</v>
      </c>
      <c r="DP168" s="4">
        <v>56.9</v>
      </c>
      <c r="DQ168" s="4">
        <v>6.76</v>
      </c>
      <c r="DR168" s="4">
        <v>23.9</v>
      </c>
      <c r="DS168" s="4">
        <v>3.72</v>
      </c>
      <c r="DT168" s="4">
        <v>0.95</v>
      </c>
      <c r="DU168" s="4">
        <v>3.06</v>
      </c>
      <c r="DV168" s="4">
        <v>0.32</v>
      </c>
      <c r="DW168" s="4">
        <v>1.43</v>
      </c>
      <c r="DX168" s="4">
        <v>0.24</v>
      </c>
      <c r="DY168" s="4">
        <v>0.61</v>
      </c>
      <c r="DZ168" s="4">
        <v>0.08</v>
      </c>
      <c r="EA168" s="4">
        <v>0.52</v>
      </c>
      <c r="EB168" s="4">
        <v>0.08</v>
      </c>
      <c r="EC168" s="4">
        <v>4.45</v>
      </c>
      <c r="ED168" s="4">
        <v>0.33</v>
      </c>
      <c r="EM168" s="4">
        <v>33.200000000000003</v>
      </c>
      <c r="EO168" s="4">
        <v>8.76</v>
      </c>
      <c r="EP168" s="4">
        <v>2.38</v>
      </c>
      <c r="FP168" s="1" t="s">
        <v>1739</v>
      </c>
    </row>
    <row r="169" spans="1:172" x14ac:dyDescent="0.35">
      <c r="A169" s="1" t="s">
        <v>1737</v>
      </c>
      <c r="E169" s="50">
        <v>37.533333333333331</v>
      </c>
      <c r="F169" s="50">
        <v>37.533333333333331</v>
      </c>
      <c r="G169" s="50">
        <v>120.58333333333333</v>
      </c>
      <c r="H169" s="50">
        <v>120.58333333333333</v>
      </c>
      <c r="L169" s="16" t="s">
        <v>1765</v>
      </c>
      <c r="Q169" s="51">
        <v>129</v>
      </c>
      <c r="AB169" s="4">
        <v>70</v>
      </c>
      <c r="AC169" s="4">
        <v>0.31</v>
      </c>
      <c r="AE169" s="50">
        <v>14.9</v>
      </c>
      <c r="AI169" s="4">
        <v>2.0335479999999997</v>
      </c>
      <c r="AJ169" s="4">
        <v>2.83</v>
      </c>
      <c r="AK169" s="4">
        <v>1.1100000000000001</v>
      </c>
      <c r="AL169" s="4">
        <v>0.04</v>
      </c>
      <c r="AM169" s="1"/>
      <c r="AN169" s="1">
        <v>2.8</v>
      </c>
      <c r="AO169" s="4">
        <v>4.79</v>
      </c>
      <c r="AP169" s="4">
        <v>0.1</v>
      </c>
      <c r="BF169" s="4">
        <v>0.32</v>
      </c>
      <c r="CK169" s="4">
        <v>142</v>
      </c>
      <c r="CO169" s="4">
        <v>11.1</v>
      </c>
      <c r="CW169" s="4">
        <v>77</v>
      </c>
      <c r="CX169" s="4">
        <v>895</v>
      </c>
      <c r="CY169" s="4">
        <v>7.6</v>
      </c>
      <c r="CZ169" s="4">
        <v>128</v>
      </c>
      <c r="DA169" s="4">
        <v>6.53</v>
      </c>
      <c r="DN169" s="4">
        <v>837</v>
      </c>
      <c r="DO169" s="4">
        <v>26.3</v>
      </c>
      <c r="DP169" s="4">
        <v>47.2</v>
      </c>
      <c r="DQ169" s="4">
        <v>5.58</v>
      </c>
      <c r="DR169" s="4">
        <v>20.100000000000001</v>
      </c>
      <c r="DS169" s="4">
        <v>3.21</v>
      </c>
      <c r="DT169" s="4">
        <v>0.95</v>
      </c>
      <c r="DU169" s="4">
        <v>2.71</v>
      </c>
      <c r="DV169" s="4">
        <v>0.32</v>
      </c>
      <c r="DW169" s="4">
        <v>1.49</v>
      </c>
      <c r="DX169" s="4">
        <v>0.26</v>
      </c>
      <c r="DY169" s="4">
        <v>0.68</v>
      </c>
      <c r="DZ169" s="4">
        <v>0.1</v>
      </c>
      <c r="EA169" s="4">
        <v>0.64</v>
      </c>
      <c r="EB169" s="4">
        <v>0.1</v>
      </c>
      <c r="EC169" s="4">
        <v>3.95</v>
      </c>
      <c r="ED169" s="4">
        <v>0.39</v>
      </c>
      <c r="EM169" s="4">
        <v>31.8</v>
      </c>
      <c r="EO169" s="4">
        <v>9.43</v>
      </c>
      <c r="EP169" s="4">
        <v>3.18</v>
      </c>
      <c r="FP169" s="1" t="s">
        <v>1739</v>
      </c>
    </row>
    <row r="170" spans="1:172" x14ac:dyDescent="0.35">
      <c r="A170" s="1" t="s">
        <v>1737</v>
      </c>
      <c r="E170" s="50">
        <v>37.533333333333331</v>
      </c>
      <c r="F170" s="50">
        <v>37.533333333333331</v>
      </c>
      <c r="G170" s="50">
        <v>120.41666666666667</v>
      </c>
      <c r="H170" s="50">
        <v>120.41666666666667</v>
      </c>
      <c r="L170" s="16" t="s">
        <v>1766</v>
      </c>
      <c r="Q170" s="51">
        <v>129</v>
      </c>
      <c r="AB170" s="4">
        <v>68.5</v>
      </c>
      <c r="AC170" s="4">
        <v>0.35</v>
      </c>
      <c r="AE170" s="50">
        <v>15.9</v>
      </c>
      <c r="AI170" s="4">
        <v>1.9975560000000003</v>
      </c>
      <c r="AJ170" s="4">
        <v>2.56</v>
      </c>
      <c r="AK170" s="4">
        <v>1.03</v>
      </c>
      <c r="AL170" s="4">
        <v>0.03</v>
      </c>
      <c r="AM170" s="1"/>
      <c r="AN170" s="1">
        <v>3.7</v>
      </c>
      <c r="AO170" s="4">
        <v>4.8099999999999996</v>
      </c>
      <c r="AP170" s="4">
        <v>0.14000000000000001</v>
      </c>
      <c r="BF170" s="4">
        <v>0.16</v>
      </c>
      <c r="CK170" s="4">
        <v>77.099999999999994</v>
      </c>
      <c r="CO170" s="4">
        <v>8.25</v>
      </c>
      <c r="CW170" s="4">
        <v>72.599999999999994</v>
      </c>
      <c r="CX170" s="4">
        <v>1788</v>
      </c>
      <c r="CY170" s="4">
        <v>11.1</v>
      </c>
      <c r="CZ170" s="4">
        <v>229</v>
      </c>
      <c r="DA170" s="4">
        <v>7.95</v>
      </c>
      <c r="DN170" s="4">
        <v>3461</v>
      </c>
      <c r="DO170" s="4">
        <v>82.6</v>
      </c>
      <c r="DP170" s="4">
        <v>145</v>
      </c>
      <c r="DQ170" s="4">
        <v>17.399999999999999</v>
      </c>
      <c r="DR170" s="4">
        <v>55.3</v>
      </c>
      <c r="DS170" s="4">
        <v>8.2899999999999991</v>
      </c>
      <c r="DT170" s="4">
        <v>2.02</v>
      </c>
      <c r="DU170" s="4">
        <v>6.36</v>
      </c>
      <c r="DV170" s="4">
        <v>0.61</v>
      </c>
      <c r="DW170" s="4">
        <v>2.52</v>
      </c>
      <c r="DX170" s="4">
        <v>0.39</v>
      </c>
      <c r="DY170" s="4">
        <v>0.9</v>
      </c>
      <c r="DZ170" s="4">
        <v>0.12</v>
      </c>
      <c r="EA170" s="4">
        <v>0.73</v>
      </c>
      <c r="EB170" s="4">
        <v>0.11</v>
      </c>
      <c r="EC170" s="4">
        <v>5.82</v>
      </c>
      <c r="ED170" s="4">
        <v>0.53</v>
      </c>
      <c r="EM170" s="4">
        <v>30.4</v>
      </c>
      <c r="EO170" s="4">
        <v>16.8</v>
      </c>
      <c r="EP170" s="4">
        <v>1.73</v>
      </c>
      <c r="FP170" s="1" t="s">
        <v>1739</v>
      </c>
    </row>
    <row r="171" spans="1:172" x14ac:dyDescent="0.35">
      <c r="A171" s="1" t="s">
        <v>1737</v>
      </c>
      <c r="E171" s="50">
        <v>37.549999999999997</v>
      </c>
      <c r="F171" s="50">
        <v>37.549999999999997</v>
      </c>
      <c r="G171" s="50">
        <v>120.4</v>
      </c>
      <c r="H171" s="50">
        <v>120.4</v>
      </c>
      <c r="L171" s="16" t="s">
        <v>1767</v>
      </c>
      <c r="Q171" s="51">
        <v>129</v>
      </c>
      <c r="AB171" s="4">
        <v>68.8</v>
      </c>
      <c r="AC171" s="4">
        <v>0.31</v>
      </c>
      <c r="AE171" s="50">
        <v>15.3</v>
      </c>
      <c r="AI171" s="4">
        <v>1.988558</v>
      </c>
      <c r="AJ171" s="4">
        <v>2.42</v>
      </c>
      <c r="AK171" s="4">
        <v>1.24</v>
      </c>
      <c r="AL171" s="4">
        <v>0.04</v>
      </c>
      <c r="AM171" s="1"/>
      <c r="AN171" s="1">
        <v>4.37</v>
      </c>
      <c r="AO171" s="4">
        <v>4.46</v>
      </c>
      <c r="AP171" s="4">
        <v>0.15</v>
      </c>
      <c r="BF171" s="4">
        <v>0.24</v>
      </c>
      <c r="CK171" s="4">
        <v>104</v>
      </c>
      <c r="CO171" s="4">
        <v>21.2</v>
      </c>
      <c r="CW171" s="4">
        <v>86.4</v>
      </c>
      <c r="CX171" s="4">
        <v>1809</v>
      </c>
      <c r="CY171" s="4">
        <v>11</v>
      </c>
      <c r="CZ171" s="4">
        <v>192</v>
      </c>
      <c r="DA171" s="4">
        <v>7.34</v>
      </c>
      <c r="DN171" s="4">
        <v>3482</v>
      </c>
      <c r="DO171" s="4">
        <v>109</v>
      </c>
      <c r="DP171" s="4">
        <v>183</v>
      </c>
      <c r="DQ171" s="4">
        <v>20.9</v>
      </c>
      <c r="DR171" s="4">
        <v>67.7</v>
      </c>
      <c r="DS171" s="4">
        <v>8.77</v>
      </c>
      <c r="DT171" s="4">
        <v>2.15</v>
      </c>
      <c r="DU171" s="4">
        <v>7.05</v>
      </c>
      <c r="DV171" s="4">
        <v>0.64</v>
      </c>
      <c r="DW171" s="4">
        <v>2.48</v>
      </c>
      <c r="DX171" s="4">
        <v>0.41</v>
      </c>
      <c r="DY171" s="4">
        <v>1</v>
      </c>
      <c r="DZ171" s="4">
        <v>0.14000000000000001</v>
      </c>
      <c r="EA171" s="4">
        <v>0.86</v>
      </c>
      <c r="EB171" s="4">
        <v>0.13</v>
      </c>
      <c r="EC171" s="4">
        <v>5.34</v>
      </c>
      <c r="ED171" s="4">
        <v>0.45</v>
      </c>
      <c r="EM171" s="4">
        <v>40.6</v>
      </c>
      <c r="EO171" s="4">
        <v>23.6</v>
      </c>
      <c r="EP171" s="4">
        <v>1.91</v>
      </c>
      <c r="FP171" s="1" t="s">
        <v>1739</v>
      </c>
    </row>
    <row r="172" spans="1:172" x14ac:dyDescent="0.35">
      <c r="A172" s="1" t="s">
        <v>1737</v>
      </c>
      <c r="E172" s="50">
        <v>37.56666666666667</v>
      </c>
      <c r="F172" s="50">
        <v>37.56666666666667</v>
      </c>
      <c r="G172" s="50">
        <v>120.35</v>
      </c>
      <c r="H172" s="50">
        <v>120.35</v>
      </c>
      <c r="L172" s="16" t="s">
        <v>1768</v>
      </c>
      <c r="Q172" s="51">
        <v>129</v>
      </c>
      <c r="AB172" s="4">
        <v>68.2</v>
      </c>
      <c r="AC172" s="4">
        <v>0.34</v>
      </c>
      <c r="AE172" s="50">
        <v>15.6</v>
      </c>
      <c r="AI172" s="4">
        <v>2.2405020000000002</v>
      </c>
      <c r="AJ172" s="4">
        <v>2.71</v>
      </c>
      <c r="AK172" s="4">
        <v>1.1000000000000001</v>
      </c>
      <c r="AL172" s="4">
        <v>0.04</v>
      </c>
      <c r="AM172" s="1"/>
      <c r="AN172" s="1">
        <v>3.45</v>
      </c>
      <c r="AO172" s="4">
        <v>4.8499999999999996</v>
      </c>
      <c r="AP172" s="4">
        <v>0.16</v>
      </c>
      <c r="BF172" s="4">
        <v>0.5</v>
      </c>
      <c r="CK172" s="4">
        <v>158</v>
      </c>
      <c r="CO172" s="4">
        <v>10.9</v>
      </c>
      <c r="CW172" s="4">
        <v>67.5</v>
      </c>
      <c r="CX172" s="4">
        <v>1650</v>
      </c>
      <c r="CY172" s="4">
        <v>12.4</v>
      </c>
      <c r="CZ172" s="4">
        <v>210</v>
      </c>
      <c r="DA172" s="4">
        <v>8.8699999999999992</v>
      </c>
      <c r="DN172" s="4">
        <v>3104</v>
      </c>
      <c r="DO172" s="4">
        <v>109</v>
      </c>
      <c r="DP172" s="4">
        <v>183</v>
      </c>
      <c r="DQ172" s="4">
        <v>19.899999999999999</v>
      </c>
      <c r="DR172" s="4">
        <v>63.5</v>
      </c>
      <c r="DS172" s="4">
        <v>9.3800000000000008</v>
      </c>
      <c r="DT172" s="4">
        <v>2.0499999999999998</v>
      </c>
      <c r="DU172" s="4">
        <v>7.08</v>
      </c>
      <c r="DV172" s="4">
        <v>0.67</v>
      </c>
      <c r="DW172" s="4">
        <v>2.73</v>
      </c>
      <c r="DX172" s="4">
        <v>0.46</v>
      </c>
      <c r="DY172" s="4">
        <v>1.1200000000000001</v>
      </c>
      <c r="DZ172" s="4">
        <v>0.16</v>
      </c>
      <c r="EA172" s="4">
        <v>0.95</v>
      </c>
      <c r="EB172" s="4">
        <v>0.14000000000000001</v>
      </c>
      <c r="EC172" s="4">
        <v>5.41</v>
      </c>
      <c r="ED172" s="4">
        <v>0.55000000000000004</v>
      </c>
      <c r="EM172" s="4">
        <v>31.7</v>
      </c>
      <c r="EO172" s="4">
        <v>22.9</v>
      </c>
      <c r="EP172" s="4">
        <v>2.0299999999999998</v>
      </c>
      <c r="FP172" s="1" t="s">
        <v>1739</v>
      </c>
    </row>
    <row r="173" spans="1:172" x14ac:dyDescent="0.35">
      <c r="A173" s="1" t="s">
        <v>1737</v>
      </c>
      <c r="E173" s="50">
        <v>37.516666666666666</v>
      </c>
      <c r="F173" s="50">
        <v>37.516666666666666</v>
      </c>
      <c r="G173" s="50">
        <v>120.38333333333334</v>
      </c>
      <c r="H173" s="50">
        <v>120.38333333333334</v>
      </c>
      <c r="L173" s="16" t="s">
        <v>1769</v>
      </c>
      <c r="Q173" s="51">
        <v>129</v>
      </c>
      <c r="AB173" s="4">
        <v>68.900000000000006</v>
      </c>
      <c r="AC173" s="4">
        <v>0.32</v>
      </c>
      <c r="AE173" s="50">
        <v>15.5</v>
      </c>
      <c r="AI173" s="4">
        <v>2.1325260000000004</v>
      </c>
      <c r="AJ173" s="4">
        <v>2.74</v>
      </c>
      <c r="AK173" s="4">
        <v>1.17</v>
      </c>
      <c r="AL173" s="4">
        <v>0.03</v>
      </c>
      <c r="AM173" s="1"/>
      <c r="AN173" s="1">
        <v>3.25</v>
      </c>
      <c r="AO173" s="4">
        <v>4.8600000000000003</v>
      </c>
      <c r="AP173" s="4">
        <v>0.14000000000000001</v>
      </c>
      <c r="BF173" s="4">
        <v>0.18</v>
      </c>
      <c r="CK173" s="4">
        <v>118</v>
      </c>
      <c r="CO173" s="4">
        <v>14.7</v>
      </c>
      <c r="CW173" s="4">
        <v>69.599999999999994</v>
      </c>
      <c r="CX173" s="4">
        <v>1708</v>
      </c>
      <c r="CY173" s="4">
        <v>9.7899999999999991</v>
      </c>
      <c r="CZ173" s="4">
        <v>194</v>
      </c>
      <c r="DA173" s="4">
        <v>6.5</v>
      </c>
      <c r="DN173" s="4">
        <v>2931</v>
      </c>
      <c r="DO173" s="4">
        <v>84.2</v>
      </c>
      <c r="DP173" s="4">
        <v>147</v>
      </c>
      <c r="DQ173" s="4">
        <v>16.100000000000001</v>
      </c>
      <c r="DR173" s="4">
        <v>54.3</v>
      </c>
      <c r="DS173" s="4">
        <v>7.35</v>
      </c>
      <c r="DT173" s="4">
        <v>1.78</v>
      </c>
      <c r="DU173" s="4">
        <v>5.85</v>
      </c>
      <c r="DV173" s="4">
        <v>0.54</v>
      </c>
      <c r="DW173" s="4">
        <v>2.11</v>
      </c>
      <c r="DX173" s="4">
        <v>0.34</v>
      </c>
      <c r="DY173" s="4">
        <v>0.85</v>
      </c>
      <c r="DZ173" s="4">
        <v>0.12</v>
      </c>
      <c r="EA173" s="4">
        <v>0.75</v>
      </c>
      <c r="EB173" s="4">
        <v>0.11</v>
      </c>
      <c r="EC173" s="4">
        <v>4.8600000000000003</v>
      </c>
      <c r="ED173" s="4">
        <v>0.37</v>
      </c>
      <c r="EM173" s="4">
        <v>28.8</v>
      </c>
      <c r="EO173" s="4">
        <v>16.8</v>
      </c>
      <c r="EP173" s="4">
        <v>1.57</v>
      </c>
      <c r="FP173" s="1" t="s">
        <v>1739</v>
      </c>
    </row>
    <row r="174" spans="1:172" x14ac:dyDescent="0.35">
      <c r="A174" s="1" t="s">
        <v>1737</v>
      </c>
      <c r="E174" s="50">
        <v>37.466666666666669</v>
      </c>
      <c r="F174" s="50">
        <v>37.466666666666669</v>
      </c>
      <c r="G174" s="50">
        <v>120.3</v>
      </c>
      <c r="H174" s="50">
        <v>120.3</v>
      </c>
      <c r="L174" s="16" t="s">
        <v>1770</v>
      </c>
      <c r="Q174" s="51">
        <v>129</v>
      </c>
      <c r="AB174" s="4">
        <v>70.8</v>
      </c>
      <c r="AC174" s="4">
        <v>0.2</v>
      </c>
      <c r="AE174" s="50">
        <v>15.7</v>
      </c>
      <c r="AI174" s="4">
        <v>1.4126860000000001</v>
      </c>
      <c r="AJ174" s="4">
        <v>2.58</v>
      </c>
      <c r="AK174" s="4">
        <v>0.62</v>
      </c>
      <c r="AL174" s="4">
        <v>0.02</v>
      </c>
      <c r="AM174" s="1"/>
      <c r="AN174" s="1">
        <v>2.4900000000000002</v>
      </c>
      <c r="AO174" s="4">
        <v>5.58</v>
      </c>
      <c r="AP174" s="4">
        <v>0.06</v>
      </c>
      <c r="BF174" s="4">
        <v>0.26</v>
      </c>
      <c r="CK174" s="4">
        <v>89.8</v>
      </c>
      <c r="CO174" s="4">
        <v>4.87</v>
      </c>
      <c r="CW174" s="4">
        <v>55.1</v>
      </c>
      <c r="CX174" s="4">
        <v>1267</v>
      </c>
      <c r="CY174" s="4">
        <v>5.67</v>
      </c>
      <c r="CZ174" s="4">
        <v>100</v>
      </c>
      <c r="DA174" s="4">
        <v>6.9</v>
      </c>
      <c r="DN174" s="4">
        <v>1644</v>
      </c>
      <c r="DO174" s="4">
        <v>14.6</v>
      </c>
      <c r="DP174" s="4">
        <v>26.6</v>
      </c>
      <c r="DQ174" s="4">
        <v>3.11</v>
      </c>
      <c r="DR174" s="4">
        <v>11.7</v>
      </c>
      <c r="DS174" s="4">
        <v>2.25</v>
      </c>
      <c r="DT174" s="4">
        <v>0.64</v>
      </c>
      <c r="DU174" s="4">
        <v>1.92</v>
      </c>
      <c r="DV174" s="4">
        <v>0.23</v>
      </c>
      <c r="DW174" s="4">
        <v>1.1200000000000001</v>
      </c>
      <c r="DX174" s="4">
        <v>0.2</v>
      </c>
      <c r="DY174" s="4">
        <v>0.5</v>
      </c>
      <c r="DZ174" s="4">
        <v>7.0000000000000007E-2</v>
      </c>
      <c r="EA174" s="4">
        <v>0.44</v>
      </c>
      <c r="EB174" s="4">
        <v>7.0000000000000007E-2</v>
      </c>
      <c r="EC174" s="4">
        <v>2.86</v>
      </c>
      <c r="ED174" s="4">
        <v>0.51</v>
      </c>
      <c r="EM174" s="4">
        <v>28.4</v>
      </c>
      <c r="EO174" s="4">
        <v>3.07</v>
      </c>
      <c r="EP174" s="4">
        <v>0.84</v>
      </c>
      <c r="FP174" s="1" t="s">
        <v>1739</v>
      </c>
    </row>
    <row r="175" spans="1:172" x14ac:dyDescent="0.35">
      <c r="A175" s="1" t="s">
        <v>1737</v>
      </c>
      <c r="E175" s="50">
        <v>37.466666666666669</v>
      </c>
      <c r="F175" s="50">
        <v>37.466666666666669</v>
      </c>
      <c r="G175" s="50">
        <v>120.26666666666667</v>
      </c>
      <c r="H175" s="50">
        <v>120.26666666666667</v>
      </c>
      <c r="L175" s="16" t="s">
        <v>1771</v>
      </c>
      <c r="Q175" s="51">
        <v>129</v>
      </c>
      <c r="AB175" s="4">
        <v>72.599999999999994</v>
      </c>
      <c r="AC175" s="4">
        <v>0.13</v>
      </c>
      <c r="AE175" s="50">
        <v>15.2</v>
      </c>
      <c r="AI175" s="4">
        <v>1.16974</v>
      </c>
      <c r="AJ175" s="4">
        <v>2.4900000000000002</v>
      </c>
      <c r="AK175" s="4">
        <v>0.39</v>
      </c>
      <c r="AL175" s="4">
        <v>0.02</v>
      </c>
      <c r="AM175" s="1"/>
      <c r="AN175" s="1">
        <v>1.46</v>
      </c>
      <c r="AO175" s="4">
        <v>5.92</v>
      </c>
      <c r="AP175" s="4">
        <v>0.04</v>
      </c>
      <c r="BF175" s="4">
        <v>0.56000000000000005</v>
      </c>
      <c r="CK175" s="4">
        <v>198</v>
      </c>
      <c r="CO175" s="4">
        <v>5.44</v>
      </c>
      <c r="CW175" s="4">
        <v>38.299999999999997</v>
      </c>
      <c r="CX175" s="4">
        <v>1082</v>
      </c>
      <c r="CY175" s="4">
        <v>2.86</v>
      </c>
      <c r="CZ175" s="4">
        <v>87</v>
      </c>
      <c r="DA175" s="4">
        <v>3.31</v>
      </c>
      <c r="DN175" s="4">
        <v>581</v>
      </c>
      <c r="DO175" s="4">
        <v>15</v>
      </c>
      <c r="DP175" s="4">
        <v>24.6</v>
      </c>
      <c r="DQ175" s="4">
        <v>2.64</v>
      </c>
      <c r="DR175" s="4">
        <v>8.8000000000000007</v>
      </c>
      <c r="DS175" s="4">
        <v>1.42</v>
      </c>
      <c r="DT175" s="4">
        <v>0.45</v>
      </c>
      <c r="DU175" s="4">
        <v>1.05</v>
      </c>
      <c r="DV175" s="4">
        <v>0.11</v>
      </c>
      <c r="DW175" s="4">
        <v>0.51</v>
      </c>
      <c r="DX175" s="4">
        <v>0.09</v>
      </c>
      <c r="DY175" s="4">
        <v>0.22</v>
      </c>
      <c r="DZ175" s="4">
        <v>0.03</v>
      </c>
      <c r="EA175" s="4">
        <v>0.19</v>
      </c>
      <c r="EB175" s="4">
        <v>0.03</v>
      </c>
      <c r="EC175" s="4">
        <v>2.7</v>
      </c>
      <c r="ED175" s="4">
        <v>0.17</v>
      </c>
      <c r="EM175" s="4">
        <v>28.9</v>
      </c>
      <c r="EO175" s="4">
        <v>3.45</v>
      </c>
      <c r="EP175" s="4">
        <v>0.45</v>
      </c>
      <c r="FP175" s="1" t="s">
        <v>1739</v>
      </c>
    </row>
    <row r="176" spans="1:172" x14ac:dyDescent="0.35">
      <c r="A176" s="1" t="s">
        <v>1737</v>
      </c>
      <c r="E176" s="50">
        <v>37.4</v>
      </c>
      <c r="F176" s="50">
        <v>37.4</v>
      </c>
      <c r="G176" s="50">
        <v>119.93333333333334</v>
      </c>
      <c r="H176" s="50">
        <v>119.93333333333334</v>
      </c>
      <c r="L176" s="16" t="s">
        <v>1772</v>
      </c>
      <c r="Q176" s="49">
        <v>129</v>
      </c>
      <c r="AB176" s="4">
        <v>70.7</v>
      </c>
      <c r="AC176" s="4">
        <v>0.27</v>
      </c>
      <c r="AE176" s="50">
        <v>14.9</v>
      </c>
      <c r="AI176" s="4">
        <v>1.403688</v>
      </c>
      <c r="AJ176" s="4">
        <v>1.99</v>
      </c>
      <c r="AK176" s="4">
        <v>0.46</v>
      </c>
      <c r="AL176" s="4">
        <v>0.01</v>
      </c>
      <c r="AM176" s="1"/>
      <c r="AN176" s="1">
        <v>3.49</v>
      </c>
      <c r="AO176" s="4">
        <v>4.58</v>
      </c>
      <c r="AP176" s="4">
        <v>7.0000000000000007E-2</v>
      </c>
      <c r="BF176" s="4">
        <v>1.38</v>
      </c>
      <c r="CK176" s="4">
        <v>90.4</v>
      </c>
      <c r="CO176" s="4">
        <v>3.01</v>
      </c>
      <c r="CW176" s="4">
        <v>83.2</v>
      </c>
      <c r="CX176" s="4">
        <v>913</v>
      </c>
      <c r="CY176" s="4">
        <v>5.2</v>
      </c>
      <c r="CZ176" s="4">
        <v>158</v>
      </c>
      <c r="DA176" s="4">
        <v>5.19</v>
      </c>
      <c r="DN176" s="4">
        <v>1609</v>
      </c>
      <c r="DO176" s="4">
        <v>49.4</v>
      </c>
      <c r="DP176" s="4">
        <v>79</v>
      </c>
      <c r="DQ176" s="4">
        <v>8.36</v>
      </c>
      <c r="DR176" s="4">
        <v>26.7</v>
      </c>
      <c r="DS176" s="4">
        <v>3.92</v>
      </c>
      <c r="DT176" s="4">
        <v>0.91</v>
      </c>
      <c r="DU176" s="4">
        <v>2.91</v>
      </c>
      <c r="DV176" s="4">
        <v>0.27</v>
      </c>
      <c r="DW176" s="4">
        <v>1.04</v>
      </c>
      <c r="DX176" s="4">
        <v>0.16</v>
      </c>
      <c r="DY176" s="4">
        <v>0.38</v>
      </c>
      <c r="DZ176" s="4">
        <v>0.05</v>
      </c>
      <c r="EA176" s="4">
        <v>0.28999999999999998</v>
      </c>
      <c r="EB176" s="4">
        <v>0.04</v>
      </c>
      <c r="EC176" s="4">
        <v>4.4800000000000004</v>
      </c>
      <c r="ED176" s="4">
        <v>0.28000000000000003</v>
      </c>
      <c r="EM176" s="4">
        <v>22.9</v>
      </c>
      <c r="EO176" s="4">
        <v>8.58</v>
      </c>
      <c r="EP176" s="4">
        <v>0.9</v>
      </c>
      <c r="FP176" s="1" t="s">
        <v>1739</v>
      </c>
    </row>
    <row r="177" spans="1:172" x14ac:dyDescent="0.35">
      <c r="A177" s="1" t="s">
        <v>1737</v>
      </c>
      <c r="E177" s="50">
        <v>37.43333333333333</v>
      </c>
      <c r="F177" s="50">
        <v>37.43333333333333</v>
      </c>
      <c r="G177" s="50">
        <v>120.16666666666667</v>
      </c>
      <c r="H177" s="50">
        <v>120.16666666666667</v>
      </c>
      <c r="L177" s="16" t="s">
        <v>1773</v>
      </c>
      <c r="Q177" s="49">
        <v>129</v>
      </c>
      <c r="AB177" s="4">
        <v>71.2</v>
      </c>
      <c r="AC177" s="4">
        <v>0.19</v>
      </c>
      <c r="AE177" s="50">
        <v>15.4</v>
      </c>
      <c r="AI177" s="4">
        <v>1.0257719999999999</v>
      </c>
      <c r="AJ177" s="4">
        <v>2.12</v>
      </c>
      <c r="AK177" s="4">
        <v>0.38</v>
      </c>
      <c r="AL177" s="4">
        <v>0.01</v>
      </c>
      <c r="AM177" s="1"/>
      <c r="AN177" s="1">
        <v>3.66</v>
      </c>
      <c r="AO177" s="4">
        <v>4.7300000000000004</v>
      </c>
      <c r="AP177" s="4">
        <v>0.05</v>
      </c>
      <c r="BF177" s="4">
        <v>0.44</v>
      </c>
      <c r="CK177" s="4">
        <v>74.8</v>
      </c>
      <c r="CO177" s="4">
        <v>2.38</v>
      </c>
      <c r="CW177" s="4">
        <v>74.3</v>
      </c>
      <c r="CX177" s="4">
        <v>1058</v>
      </c>
      <c r="CY177" s="4">
        <v>2.98</v>
      </c>
      <c r="CZ177" s="4">
        <v>125</v>
      </c>
      <c r="DA177" s="4">
        <v>2.6</v>
      </c>
      <c r="DN177" s="4">
        <v>1785</v>
      </c>
      <c r="DO177" s="4">
        <v>21.2</v>
      </c>
      <c r="DP177" s="4">
        <v>34.9</v>
      </c>
      <c r="DQ177" s="4">
        <v>3.83</v>
      </c>
      <c r="DR177" s="4">
        <v>13.1</v>
      </c>
      <c r="DS177" s="4">
        <v>2.0299999999999998</v>
      </c>
      <c r="DT177" s="4">
        <v>0.63</v>
      </c>
      <c r="DU177" s="4">
        <v>1.53</v>
      </c>
      <c r="DV177" s="4">
        <v>0.14000000000000001</v>
      </c>
      <c r="DW177" s="4">
        <v>0.54</v>
      </c>
      <c r="DX177" s="4">
        <v>0.09</v>
      </c>
      <c r="DY177" s="4">
        <v>0.21</v>
      </c>
      <c r="DZ177" s="4">
        <v>0.03</v>
      </c>
      <c r="EA177" s="4">
        <v>0.17</v>
      </c>
      <c r="EB177" s="4">
        <v>0.03</v>
      </c>
      <c r="EC177" s="4">
        <v>3.53</v>
      </c>
      <c r="ED177" s="4">
        <v>0.14000000000000001</v>
      </c>
      <c r="EM177" s="4">
        <v>27.4</v>
      </c>
      <c r="EO177" s="4">
        <v>4.0599999999999996</v>
      </c>
      <c r="EP177" s="4">
        <v>0.71</v>
      </c>
      <c r="FP177" s="1" t="s">
        <v>1739</v>
      </c>
    </row>
    <row r="178" spans="1:172" x14ac:dyDescent="0.35">
      <c r="A178" s="1" t="s">
        <v>1737</v>
      </c>
      <c r="E178" s="50">
        <v>37.43333333333333</v>
      </c>
      <c r="F178" s="50">
        <v>37.43333333333333</v>
      </c>
      <c r="G178" s="50">
        <v>120.18333333333334</v>
      </c>
      <c r="H178" s="50">
        <v>120.18333333333334</v>
      </c>
      <c r="L178" s="16" t="s">
        <v>1774</v>
      </c>
      <c r="Q178" s="51">
        <v>129</v>
      </c>
      <c r="AB178" s="4">
        <v>71.400000000000006</v>
      </c>
      <c r="AC178" s="4">
        <v>0.26</v>
      </c>
      <c r="AE178" s="50">
        <v>15.1</v>
      </c>
      <c r="AI178" s="4">
        <v>1.4216840000000002</v>
      </c>
      <c r="AJ178" s="4">
        <v>2.42</v>
      </c>
      <c r="AK178" s="4">
        <v>0.55000000000000004</v>
      </c>
      <c r="AL178" s="4">
        <v>0.02</v>
      </c>
      <c r="AM178" s="1"/>
      <c r="AN178" s="1">
        <v>2.5</v>
      </c>
      <c r="AO178" s="4">
        <v>5.19</v>
      </c>
      <c r="AP178" s="4">
        <v>7.0000000000000007E-2</v>
      </c>
      <c r="BF178" s="4">
        <v>0.56000000000000005</v>
      </c>
      <c r="CK178" s="4">
        <v>103</v>
      </c>
      <c r="CO178" s="4">
        <v>4.4800000000000004</v>
      </c>
      <c r="CW178" s="4">
        <v>55.8</v>
      </c>
      <c r="CX178" s="4">
        <v>1109</v>
      </c>
      <c r="CY178" s="4">
        <v>5.3</v>
      </c>
      <c r="CZ178" s="4">
        <v>140</v>
      </c>
      <c r="DA178" s="4">
        <v>4.91</v>
      </c>
      <c r="DN178" s="4">
        <v>1284</v>
      </c>
      <c r="DO178" s="4">
        <v>34.4</v>
      </c>
      <c r="DP178" s="4">
        <v>58.7</v>
      </c>
      <c r="DQ178" s="4">
        <v>6.57</v>
      </c>
      <c r="DR178" s="4">
        <v>23.8</v>
      </c>
      <c r="DS178" s="4">
        <v>3.77</v>
      </c>
      <c r="DT178" s="4">
        <v>0.95</v>
      </c>
      <c r="DU178" s="4">
        <v>2.6</v>
      </c>
      <c r="DV178" s="4">
        <v>0.28000000000000003</v>
      </c>
      <c r="DW178" s="4">
        <v>1.1399999999999999</v>
      </c>
      <c r="DX178" s="4">
        <v>0.18</v>
      </c>
      <c r="DY178" s="4">
        <v>0.42</v>
      </c>
      <c r="DZ178" s="4">
        <v>0.06</v>
      </c>
      <c r="EA178" s="4">
        <v>0.34</v>
      </c>
      <c r="EB178" s="4">
        <v>0.05</v>
      </c>
      <c r="EC178" s="4">
        <v>4.0999999999999996</v>
      </c>
      <c r="ED178" s="4">
        <v>0.28999999999999998</v>
      </c>
      <c r="EM178" s="4">
        <v>23</v>
      </c>
      <c r="EO178" s="4">
        <v>6.39</v>
      </c>
      <c r="EP178" s="4">
        <v>0.83</v>
      </c>
      <c r="FP178" s="1" t="s">
        <v>1739</v>
      </c>
    </row>
    <row r="179" spans="1:172" x14ac:dyDescent="0.35">
      <c r="A179" s="1" t="s">
        <v>1775</v>
      </c>
      <c r="E179" s="50">
        <v>36.35</v>
      </c>
      <c r="F179" s="50">
        <v>36.35</v>
      </c>
      <c r="G179" s="50">
        <v>117.05</v>
      </c>
      <c r="H179" s="50">
        <v>117.05</v>
      </c>
      <c r="L179" s="16" t="s">
        <v>1776</v>
      </c>
      <c r="N179" s="1">
        <v>127</v>
      </c>
      <c r="O179" s="1">
        <v>133</v>
      </c>
      <c r="Q179" s="51">
        <v>127</v>
      </c>
      <c r="AB179" s="4">
        <v>48.88</v>
      </c>
      <c r="AC179" s="4">
        <v>0.73</v>
      </c>
      <c r="AD179" s="1"/>
      <c r="AE179" s="4">
        <v>11.42</v>
      </c>
      <c r="AI179" s="4">
        <v>7.6033099999999996</v>
      </c>
      <c r="AJ179" s="4">
        <v>8.3699999999999992</v>
      </c>
      <c r="AK179" s="4">
        <v>10</v>
      </c>
      <c r="AL179" s="4">
        <v>7.0000000000000007E-2</v>
      </c>
      <c r="AM179" s="1"/>
      <c r="AN179" s="4">
        <v>0.21</v>
      </c>
      <c r="AO179" s="4">
        <v>4.05</v>
      </c>
      <c r="AP179" s="4">
        <v>0.18</v>
      </c>
      <c r="AQ179" s="1"/>
      <c r="BF179" s="4">
        <v>7.43</v>
      </c>
      <c r="CH179" s="4">
        <v>18</v>
      </c>
      <c r="CI179" s="1"/>
      <c r="CJ179" s="4">
        <v>172</v>
      </c>
      <c r="CK179" s="4">
        <v>797</v>
      </c>
      <c r="CL179" s="1"/>
      <c r="CM179" s="1"/>
      <c r="CN179" s="4">
        <v>35.6</v>
      </c>
      <c r="CO179" s="4">
        <v>350</v>
      </c>
      <c r="CW179" s="4">
        <v>4.0999999999999996</v>
      </c>
      <c r="CX179" s="4">
        <v>187.5</v>
      </c>
      <c r="CY179" s="4">
        <v>12.3</v>
      </c>
      <c r="CZ179" s="4">
        <v>91</v>
      </c>
      <c r="DA179" s="4">
        <v>4</v>
      </c>
      <c r="DM179" s="4">
        <v>0.67</v>
      </c>
      <c r="DN179" s="4">
        <v>75.599999999999994</v>
      </c>
      <c r="DO179" s="4">
        <v>17.5</v>
      </c>
      <c r="DP179" s="4">
        <v>36.200000000000003</v>
      </c>
      <c r="DQ179" s="4">
        <v>4.07</v>
      </c>
      <c r="DR179" s="4">
        <v>16.600000000000001</v>
      </c>
      <c r="DS179" s="4">
        <v>3.77</v>
      </c>
      <c r="DT179" s="4">
        <v>1.1399999999999999</v>
      </c>
      <c r="DU179" s="4">
        <v>3.43</v>
      </c>
      <c r="DV179" s="4">
        <v>0.44</v>
      </c>
      <c r="DW179" s="4">
        <v>2.4700000000000002</v>
      </c>
      <c r="DX179" s="4">
        <v>0.47</v>
      </c>
      <c r="DY179" s="4">
        <v>1.24</v>
      </c>
      <c r="DZ179" s="4">
        <v>0.17</v>
      </c>
      <c r="EA179" s="4">
        <v>1.05</v>
      </c>
      <c r="EB179" s="4">
        <v>0.16</v>
      </c>
      <c r="EC179" s="4">
        <v>2.4</v>
      </c>
      <c r="ED179" s="4">
        <v>0.25</v>
      </c>
      <c r="EM179" s="4">
        <v>0.8</v>
      </c>
      <c r="EN179" s="1"/>
      <c r="EO179" s="4">
        <v>3.37</v>
      </c>
      <c r="EP179" s="4">
        <v>0.8</v>
      </c>
      <c r="FP179" s="1" t="s">
        <v>1777</v>
      </c>
    </row>
    <row r="180" spans="1:172" x14ac:dyDescent="0.35">
      <c r="A180" s="1" t="s">
        <v>1775</v>
      </c>
      <c r="E180" s="50">
        <v>36.35</v>
      </c>
      <c r="F180" s="50">
        <v>36.35</v>
      </c>
      <c r="G180" s="50">
        <v>117.05</v>
      </c>
      <c r="H180" s="50">
        <v>117.05</v>
      </c>
      <c r="L180" s="16" t="s">
        <v>1778</v>
      </c>
      <c r="N180" s="1">
        <v>127</v>
      </c>
      <c r="O180" s="1">
        <v>133</v>
      </c>
      <c r="Q180" s="51">
        <v>127</v>
      </c>
      <c r="AB180" s="4">
        <v>51.4</v>
      </c>
      <c r="AC180" s="4">
        <v>0.75</v>
      </c>
      <c r="AD180" s="1"/>
      <c r="AE180" s="4">
        <v>11.73</v>
      </c>
      <c r="AI180" s="4">
        <v>8.2961560000000016</v>
      </c>
      <c r="AJ180" s="4">
        <v>5.01</v>
      </c>
      <c r="AK180" s="4">
        <v>11.4</v>
      </c>
      <c r="AL180" s="4">
        <v>0.08</v>
      </c>
      <c r="AM180" s="1"/>
      <c r="AN180" s="4">
        <v>0.2</v>
      </c>
      <c r="AO180" s="4">
        <v>4.03</v>
      </c>
      <c r="AP180" s="4">
        <v>0.19</v>
      </c>
      <c r="AQ180" s="1"/>
      <c r="BF180" s="4">
        <v>5.86</v>
      </c>
      <c r="CH180" s="4">
        <v>18.5</v>
      </c>
      <c r="CI180" s="1"/>
      <c r="CJ180" s="4">
        <v>167</v>
      </c>
      <c r="CK180" s="4">
        <v>745</v>
      </c>
      <c r="CL180" s="1"/>
      <c r="CM180" s="1"/>
      <c r="CN180" s="4">
        <v>59.4</v>
      </c>
      <c r="CO180" s="4">
        <v>353</v>
      </c>
      <c r="CW180" s="4">
        <v>5.0999999999999996</v>
      </c>
      <c r="CX180" s="4">
        <v>143.5</v>
      </c>
      <c r="CY180" s="4">
        <v>10.199999999999999</v>
      </c>
      <c r="CZ180" s="4">
        <v>94</v>
      </c>
      <c r="DA180" s="4">
        <v>4</v>
      </c>
      <c r="DM180" s="4">
        <v>0.81</v>
      </c>
      <c r="DN180" s="4">
        <v>106.5</v>
      </c>
      <c r="DO180" s="4">
        <v>27.7</v>
      </c>
      <c r="DP180" s="4">
        <v>56.6</v>
      </c>
      <c r="DQ180" s="4">
        <v>5.55</v>
      </c>
      <c r="DR180" s="4">
        <v>21</v>
      </c>
      <c r="DS180" s="4">
        <v>4.01</v>
      </c>
      <c r="DT180" s="4">
        <v>1.2</v>
      </c>
      <c r="DU180" s="4">
        <v>3.42</v>
      </c>
      <c r="DV180" s="4">
        <v>0.47</v>
      </c>
      <c r="DW180" s="4">
        <v>2.4900000000000002</v>
      </c>
      <c r="DX180" s="4">
        <v>0.48</v>
      </c>
      <c r="DY180" s="4">
        <v>1.21</v>
      </c>
      <c r="DZ180" s="4">
        <v>0.17</v>
      </c>
      <c r="EA180" s="4">
        <v>1.01</v>
      </c>
      <c r="EB180" s="4">
        <v>0.15</v>
      </c>
      <c r="EC180" s="4">
        <v>2.5</v>
      </c>
      <c r="ED180" s="4">
        <v>0.25</v>
      </c>
      <c r="EM180" s="4">
        <v>0.8</v>
      </c>
      <c r="EN180" s="1"/>
      <c r="EO180" s="4">
        <v>3.96</v>
      </c>
      <c r="EP180" s="4">
        <v>0.9</v>
      </c>
      <c r="FP180" s="1" t="s">
        <v>1777</v>
      </c>
    </row>
    <row r="181" spans="1:172" x14ac:dyDescent="0.35">
      <c r="A181" s="1" t="s">
        <v>1775</v>
      </c>
      <c r="E181" s="50">
        <v>36.35</v>
      </c>
      <c r="F181" s="50">
        <v>36.35</v>
      </c>
      <c r="G181" s="50">
        <v>117.05</v>
      </c>
      <c r="H181" s="50">
        <v>117.05</v>
      </c>
      <c r="L181" s="16" t="s">
        <v>1779</v>
      </c>
      <c r="N181" s="1">
        <v>127</v>
      </c>
      <c r="O181" s="1">
        <v>133</v>
      </c>
      <c r="Q181" s="51">
        <v>127</v>
      </c>
      <c r="AB181" s="4">
        <v>48.44</v>
      </c>
      <c r="AC181" s="4">
        <v>0.73</v>
      </c>
      <c r="AD181" s="1"/>
      <c r="AE181" s="4">
        <v>11.32</v>
      </c>
      <c r="AI181" s="4">
        <v>7.4863360000000005</v>
      </c>
      <c r="AJ181" s="4">
        <v>8.4499999999999993</v>
      </c>
      <c r="AK181" s="4">
        <v>10.35</v>
      </c>
      <c r="AL181" s="4">
        <v>0.06</v>
      </c>
      <c r="AM181" s="1"/>
      <c r="AN181" s="4">
        <v>0.19</v>
      </c>
      <c r="AO181" s="4">
        <v>4.46</v>
      </c>
      <c r="AP181" s="4">
        <v>0.18</v>
      </c>
      <c r="AQ181" s="1"/>
      <c r="BF181" s="4">
        <v>7.26</v>
      </c>
      <c r="CH181" s="4">
        <v>19.3</v>
      </c>
      <c r="CI181" s="1"/>
      <c r="CJ181" s="4">
        <v>173</v>
      </c>
      <c r="CK181" s="4">
        <v>703</v>
      </c>
      <c r="CL181" s="1"/>
      <c r="CM181" s="1"/>
      <c r="CN181" s="4">
        <v>37.6</v>
      </c>
      <c r="CO181" s="4">
        <v>307</v>
      </c>
      <c r="CW181" s="4">
        <v>3.3</v>
      </c>
      <c r="CX181" s="4">
        <v>174</v>
      </c>
      <c r="CY181" s="4">
        <v>12.2</v>
      </c>
      <c r="CZ181" s="4">
        <v>87</v>
      </c>
      <c r="DA181" s="4">
        <v>3.5</v>
      </c>
      <c r="DM181" s="4">
        <v>0.27</v>
      </c>
      <c r="DN181" s="4">
        <v>68.2</v>
      </c>
      <c r="DO181" s="4">
        <v>10.5</v>
      </c>
      <c r="DP181" s="4">
        <v>24.6</v>
      </c>
      <c r="DQ181" s="4">
        <v>3.14</v>
      </c>
      <c r="DR181" s="4">
        <v>13.8</v>
      </c>
      <c r="DS181" s="4">
        <v>3.38</v>
      </c>
      <c r="DT181" s="4">
        <v>1.03</v>
      </c>
      <c r="DU181" s="4">
        <v>3.29</v>
      </c>
      <c r="DV181" s="4">
        <v>0.45</v>
      </c>
      <c r="DW181" s="4">
        <v>2.4900000000000002</v>
      </c>
      <c r="DX181" s="4">
        <v>0.46</v>
      </c>
      <c r="DY181" s="4">
        <v>1.23</v>
      </c>
      <c r="DZ181" s="4">
        <v>0.17</v>
      </c>
      <c r="EA181" s="4">
        <v>1.04</v>
      </c>
      <c r="EB181" s="4">
        <v>0.16</v>
      </c>
      <c r="EC181" s="4">
        <v>2.4</v>
      </c>
      <c r="ED181" s="4">
        <v>0.24</v>
      </c>
      <c r="EN181" s="1"/>
      <c r="EO181" s="4">
        <v>3.35</v>
      </c>
      <c r="EP181" s="4">
        <v>0.9</v>
      </c>
      <c r="FP181" s="1" t="s">
        <v>1777</v>
      </c>
    </row>
    <row r="182" spans="1:172" x14ac:dyDescent="0.35">
      <c r="A182" s="1" t="s">
        <v>1775</v>
      </c>
      <c r="E182" s="50">
        <v>36.35</v>
      </c>
      <c r="F182" s="50">
        <v>36.35</v>
      </c>
      <c r="G182" s="50">
        <v>117.05</v>
      </c>
      <c r="H182" s="50">
        <v>117.05</v>
      </c>
      <c r="L182" s="16" t="s">
        <v>1780</v>
      </c>
      <c r="N182" s="1">
        <v>127</v>
      </c>
      <c r="O182" s="1">
        <v>133</v>
      </c>
      <c r="Q182" s="51">
        <v>127</v>
      </c>
      <c r="AB182" s="4">
        <v>50.67</v>
      </c>
      <c r="AC182" s="4">
        <v>0.77</v>
      </c>
      <c r="AD182" s="1"/>
      <c r="AE182" s="4">
        <v>11.72</v>
      </c>
      <c r="AI182" s="4">
        <v>7.8822480000000006</v>
      </c>
      <c r="AJ182" s="4">
        <v>6.25</v>
      </c>
      <c r="AK182" s="4">
        <v>11</v>
      </c>
      <c r="AL182" s="4">
        <v>7.0000000000000007E-2</v>
      </c>
      <c r="AM182" s="1"/>
      <c r="AN182" s="4">
        <v>0.21</v>
      </c>
      <c r="AO182" s="4">
        <v>4.71</v>
      </c>
      <c r="AP182" s="4">
        <v>0.18</v>
      </c>
      <c r="AQ182" s="1"/>
      <c r="BF182" s="4">
        <v>5.35</v>
      </c>
      <c r="CH182" s="4">
        <v>17.899999999999999</v>
      </c>
      <c r="CI182" s="1"/>
      <c r="CJ182" s="4">
        <v>174</v>
      </c>
      <c r="CK182" s="4">
        <v>739</v>
      </c>
      <c r="CL182" s="1"/>
      <c r="CM182" s="1"/>
      <c r="CN182" s="4">
        <v>37.299999999999997</v>
      </c>
      <c r="CO182" s="4">
        <v>325</v>
      </c>
      <c r="CW182" s="4">
        <v>3.5</v>
      </c>
      <c r="CX182" s="4">
        <v>176.5</v>
      </c>
      <c r="CY182" s="4">
        <v>10.9</v>
      </c>
      <c r="CZ182" s="4">
        <v>93</v>
      </c>
      <c r="DA182" s="4">
        <v>3.5</v>
      </c>
      <c r="DM182" s="4">
        <v>0.31</v>
      </c>
      <c r="DN182" s="4">
        <v>74.2</v>
      </c>
      <c r="DO182" s="4">
        <v>9.3000000000000007</v>
      </c>
      <c r="DP182" s="4">
        <v>23.6</v>
      </c>
      <c r="DQ182" s="4">
        <v>2.95</v>
      </c>
      <c r="DR182" s="4">
        <v>13.1</v>
      </c>
      <c r="DS182" s="4">
        <v>3.19</v>
      </c>
      <c r="DT182" s="4">
        <v>0.98</v>
      </c>
      <c r="DU182" s="4">
        <v>3.11</v>
      </c>
      <c r="DV182" s="4">
        <v>0.44</v>
      </c>
      <c r="DW182" s="4">
        <v>2.34</v>
      </c>
      <c r="DX182" s="4">
        <v>0.45</v>
      </c>
      <c r="DY182" s="4">
        <v>1.24</v>
      </c>
      <c r="DZ182" s="4">
        <v>0.17</v>
      </c>
      <c r="EA182" s="4">
        <v>1</v>
      </c>
      <c r="EB182" s="4">
        <v>0.15</v>
      </c>
      <c r="EC182" s="4">
        <v>2.4</v>
      </c>
      <c r="ED182" s="4">
        <v>0.23</v>
      </c>
      <c r="EN182" s="1"/>
      <c r="EO182" s="4">
        <v>2.98</v>
      </c>
      <c r="EP182" s="4">
        <v>0.6</v>
      </c>
      <c r="FP182" s="1" t="s">
        <v>1777</v>
      </c>
    </row>
    <row r="183" spans="1:172" x14ac:dyDescent="0.35">
      <c r="A183" s="1" t="s">
        <v>1775</v>
      </c>
      <c r="E183" s="50">
        <v>36.35</v>
      </c>
      <c r="F183" s="50">
        <v>36.35</v>
      </c>
      <c r="G183" s="50">
        <v>117.05</v>
      </c>
      <c r="H183" s="50">
        <v>117.05</v>
      </c>
      <c r="L183" s="16" t="s">
        <v>1781</v>
      </c>
      <c r="N183" s="1">
        <v>127</v>
      </c>
      <c r="O183" s="1">
        <v>133</v>
      </c>
      <c r="Q183" s="51">
        <v>127</v>
      </c>
      <c r="AB183" s="4">
        <v>54.69</v>
      </c>
      <c r="AC183" s="4">
        <v>0.73</v>
      </c>
      <c r="AD183" s="1"/>
      <c r="AE183" s="4">
        <v>17.48</v>
      </c>
      <c r="AI183" s="4">
        <v>7.0004440000000008</v>
      </c>
      <c r="AJ183" s="4">
        <v>3.84</v>
      </c>
      <c r="AK183" s="4">
        <v>2.69</v>
      </c>
      <c r="AL183" s="4">
        <v>0.02</v>
      </c>
      <c r="AM183" s="1"/>
      <c r="AN183" s="4">
        <v>0.89</v>
      </c>
      <c r="AO183" s="4">
        <v>6.72</v>
      </c>
      <c r="AP183" s="4">
        <v>0.27</v>
      </c>
      <c r="AQ183" s="1"/>
      <c r="BF183" s="4">
        <v>5.1100000000000003</v>
      </c>
      <c r="CH183" s="4">
        <v>16.399999999999999</v>
      </c>
      <c r="CI183" s="1"/>
      <c r="CJ183" s="4">
        <v>173</v>
      </c>
      <c r="CK183" s="4">
        <v>28</v>
      </c>
      <c r="CL183" s="1"/>
      <c r="CM183" s="1"/>
      <c r="CN183" s="4">
        <v>15.9</v>
      </c>
      <c r="CO183" s="4">
        <v>11.2</v>
      </c>
      <c r="CW183" s="4">
        <v>21.8</v>
      </c>
      <c r="CX183" s="4">
        <v>179</v>
      </c>
      <c r="CY183" s="4">
        <v>11.9</v>
      </c>
      <c r="CZ183" s="4">
        <v>99</v>
      </c>
      <c r="DA183" s="4">
        <v>4.5</v>
      </c>
      <c r="DM183" s="4">
        <v>2.63</v>
      </c>
      <c r="DN183" s="4">
        <v>190.5</v>
      </c>
      <c r="DO183" s="4">
        <v>18</v>
      </c>
      <c r="DP183" s="4">
        <v>36.6</v>
      </c>
      <c r="DQ183" s="4">
        <v>4.05</v>
      </c>
      <c r="DR183" s="4">
        <v>16.5</v>
      </c>
      <c r="DS183" s="4">
        <v>3.75</v>
      </c>
      <c r="DT183" s="4">
        <v>1.23</v>
      </c>
      <c r="DU183" s="4">
        <v>3.56</v>
      </c>
      <c r="DV183" s="4">
        <v>0.47</v>
      </c>
      <c r="DW183" s="4">
        <v>2.73</v>
      </c>
      <c r="DX183" s="4">
        <v>0.52</v>
      </c>
      <c r="DY183" s="4">
        <v>1.43</v>
      </c>
      <c r="DZ183" s="4">
        <v>0.21</v>
      </c>
      <c r="EA183" s="4">
        <v>1.38</v>
      </c>
      <c r="EB183" s="4">
        <v>0.21</v>
      </c>
      <c r="EC183" s="4">
        <v>2.9</v>
      </c>
      <c r="ED183" s="4">
        <v>0.31</v>
      </c>
      <c r="EM183" s="4">
        <v>1</v>
      </c>
      <c r="EN183" s="1"/>
      <c r="EO183" s="4">
        <v>3.31</v>
      </c>
      <c r="EP183" s="4">
        <v>1.3</v>
      </c>
      <c r="FP183" s="1" t="s">
        <v>1777</v>
      </c>
    </row>
    <row r="184" spans="1:172" x14ac:dyDescent="0.35">
      <c r="A184" s="1" t="s">
        <v>1775</v>
      </c>
      <c r="E184" s="50">
        <v>36.35</v>
      </c>
      <c r="F184" s="50">
        <v>36.35</v>
      </c>
      <c r="G184" s="50">
        <v>117.05</v>
      </c>
      <c r="H184" s="50">
        <v>117.05</v>
      </c>
      <c r="L184" s="16" t="s">
        <v>1782</v>
      </c>
      <c r="N184" s="1">
        <v>127</v>
      </c>
      <c r="O184" s="1">
        <v>133</v>
      </c>
      <c r="Q184" s="51">
        <v>127</v>
      </c>
      <c r="AB184" s="4">
        <v>56.41</v>
      </c>
      <c r="AC184" s="4">
        <v>0.71</v>
      </c>
      <c r="AD184" s="1"/>
      <c r="AE184" s="4">
        <v>18.899999999999999</v>
      </c>
      <c r="AI184" s="4">
        <v>7.01844</v>
      </c>
      <c r="AJ184" s="4">
        <v>1.44</v>
      </c>
      <c r="AK184" s="4">
        <v>3.07</v>
      </c>
      <c r="AL184" s="4">
        <v>0.02</v>
      </c>
      <c r="AM184" s="1"/>
      <c r="AN184" s="4">
        <v>0.72</v>
      </c>
      <c r="AO184" s="4">
        <v>7.11</v>
      </c>
      <c r="AP184" s="4">
        <v>0.3</v>
      </c>
      <c r="AQ184" s="1"/>
      <c r="BF184" s="4">
        <v>3.64</v>
      </c>
      <c r="CH184" s="4">
        <v>14.9</v>
      </c>
      <c r="CI184" s="1"/>
      <c r="CJ184" s="4">
        <v>164</v>
      </c>
      <c r="CK184" s="4">
        <v>27</v>
      </c>
      <c r="CL184" s="1"/>
      <c r="CM184" s="1"/>
      <c r="CN184" s="4">
        <v>16.3</v>
      </c>
      <c r="CO184" s="4">
        <v>11.8</v>
      </c>
      <c r="CW184" s="4">
        <v>15.8</v>
      </c>
      <c r="CX184" s="4">
        <v>157</v>
      </c>
      <c r="CY184" s="4">
        <v>9.8000000000000007</v>
      </c>
      <c r="CZ184" s="4">
        <v>109</v>
      </c>
      <c r="DA184" s="4">
        <v>4.8</v>
      </c>
      <c r="DM184" s="4">
        <v>2.66</v>
      </c>
      <c r="DN184" s="4">
        <v>155</v>
      </c>
      <c r="DO184" s="4">
        <v>32.200000000000003</v>
      </c>
      <c r="DP184" s="4">
        <v>68.2</v>
      </c>
      <c r="DQ184" s="4">
        <v>6.86</v>
      </c>
      <c r="DR184" s="4">
        <v>25.5</v>
      </c>
      <c r="DS184" s="4">
        <v>4.76</v>
      </c>
      <c r="DT184" s="4">
        <v>1.28</v>
      </c>
      <c r="DU184" s="4">
        <v>3.66</v>
      </c>
      <c r="DV184" s="4">
        <v>0.48</v>
      </c>
      <c r="DW184" s="4">
        <v>2.64</v>
      </c>
      <c r="DX184" s="4">
        <v>0.52</v>
      </c>
      <c r="DY184" s="4">
        <v>1.46</v>
      </c>
      <c r="DZ184" s="4">
        <v>0.21</v>
      </c>
      <c r="EA184" s="4">
        <v>1.36</v>
      </c>
      <c r="EB184" s="4">
        <v>0.21</v>
      </c>
      <c r="EC184" s="4">
        <v>3</v>
      </c>
      <c r="ED184" s="4">
        <v>0.33</v>
      </c>
      <c r="EM184" s="4">
        <v>1.1000000000000001</v>
      </c>
      <c r="EN184" s="1"/>
      <c r="EO184" s="4">
        <v>3.72</v>
      </c>
      <c r="EP184" s="4">
        <v>1.3</v>
      </c>
      <c r="FP184" s="1" t="s">
        <v>1777</v>
      </c>
    </row>
    <row r="185" spans="1:172" x14ac:dyDescent="0.35">
      <c r="A185" s="1" t="s">
        <v>1775</v>
      </c>
      <c r="E185" s="50">
        <v>36.266666666666666</v>
      </c>
      <c r="F185" s="50">
        <v>36.266666666666666</v>
      </c>
      <c r="G185" s="50">
        <v>117.33333333333333</v>
      </c>
      <c r="H185" s="50">
        <v>117.33333333333333</v>
      </c>
      <c r="L185" s="16" t="s">
        <v>1783</v>
      </c>
      <c r="N185" s="1">
        <v>127</v>
      </c>
      <c r="O185" s="1">
        <v>133</v>
      </c>
      <c r="Q185" s="51">
        <v>127</v>
      </c>
      <c r="AB185" s="4">
        <v>50.41</v>
      </c>
      <c r="AC185" s="4">
        <v>0.35</v>
      </c>
      <c r="AD185" s="1"/>
      <c r="AE185" s="4">
        <v>8.51</v>
      </c>
      <c r="AI185" s="4">
        <v>7.8462560000000012</v>
      </c>
      <c r="AJ185" s="4">
        <v>13.15</v>
      </c>
      <c r="AK185" s="4">
        <v>14.9</v>
      </c>
      <c r="AL185" s="4">
        <v>0.15</v>
      </c>
      <c r="AM185" s="1"/>
      <c r="AN185" s="4">
        <v>0.69</v>
      </c>
      <c r="AO185" s="4">
        <v>1.46</v>
      </c>
      <c r="AP185" s="4">
        <v>0.06</v>
      </c>
      <c r="AQ185" s="1"/>
      <c r="BF185" s="4">
        <v>1.54</v>
      </c>
      <c r="CH185" s="4">
        <v>46.7</v>
      </c>
      <c r="CI185" s="1"/>
      <c r="CJ185" s="4">
        <v>209</v>
      </c>
      <c r="CK185" s="4">
        <v>1670</v>
      </c>
      <c r="CL185" s="1"/>
      <c r="CM185" s="1"/>
      <c r="CN185" s="4">
        <v>49.6</v>
      </c>
      <c r="CO185" s="4">
        <v>286</v>
      </c>
      <c r="CW185" s="4">
        <v>14.9</v>
      </c>
      <c r="CX185" s="4">
        <v>195</v>
      </c>
      <c r="CY185" s="4">
        <v>17.399999999999999</v>
      </c>
      <c r="CZ185" s="4">
        <v>59</v>
      </c>
      <c r="DA185" s="4">
        <v>1.5</v>
      </c>
      <c r="DM185" s="4">
        <v>0.28999999999999998</v>
      </c>
      <c r="DN185" s="4">
        <v>240</v>
      </c>
      <c r="DO185" s="4">
        <v>11.2</v>
      </c>
      <c r="DP185" s="4">
        <v>20.6</v>
      </c>
      <c r="DQ185" s="4">
        <v>2.48</v>
      </c>
      <c r="DR185" s="4">
        <v>10.3</v>
      </c>
      <c r="DS185" s="4">
        <v>2.68</v>
      </c>
      <c r="DT185" s="4">
        <v>0.7</v>
      </c>
      <c r="DU185" s="4">
        <v>3.29</v>
      </c>
      <c r="DV185" s="4">
        <v>0.53</v>
      </c>
      <c r="DW185" s="4">
        <v>3.35</v>
      </c>
      <c r="DX185" s="4">
        <v>0.71</v>
      </c>
      <c r="DY185" s="4">
        <v>2.0099999999999998</v>
      </c>
      <c r="DZ185" s="4">
        <v>0.3</v>
      </c>
      <c r="EA185" s="4">
        <v>1.9</v>
      </c>
      <c r="EB185" s="4">
        <v>0.28999999999999998</v>
      </c>
      <c r="EC185" s="4">
        <v>1.6</v>
      </c>
      <c r="ED185" s="4">
        <v>0.1</v>
      </c>
      <c r="EM185" s="4">
        <v>1.9</v>
      </c>
      <c r="EN185" s="1"/>
      <c r="EO185" s="4">
        <v>7.33</v>
      </c>
      <c r="EP185" s="4">
        <v>0.3</v>
      </c>
      <c r="FP185" s="1" t="s">
        <v>1777</v>
      </c>
    </row>
    <row r="186" spans="1:172" x14ac:dyDescent="0.35">
      <c r="A186" s="1" t="s">
        <v>1775</v>
      </c>
      <c r="E186" s="50">
        <v>35.049999999999997</v>
      </c>
      <c r="F186" s="50">
        <v>35.049999999999997</v>
      </c>
      <c r="G186" s="50">
        <v>117.75</v>
      </c>
      <c r="H186" s="50">
        <v>117.75</v>
      </c>
      <c r="L186" s="16" t="s">
        <v>1784</v>
      </c>
      <c r="N186" s="1">
        <v>127</v>
      </c>
      <c r="O186" s="1">
        <v>133</v>
      </c>
      <c r="Q186" s="51">
        <v>127</v>
      </c>
      <c r="AB186" s="4">
        <v>54.68</v>
      </c>
      <c r="AC186" s="4">
        <v>1.07</v>
      </c>
      <c r="AD186" s="1"/>
      <c r="AE186" s="4">
        <v>13.19</v>
      </c>
      <c r="AI186" s="4">
        <v>6.8474780000000006</v>
      </c>
      <c r="AJ186" s="4">
        <v>5.7</v>
      </c>
      <c r="AK186" s="4">
        <v>7.41</v>
      </c>
      <c r="AL186" s="4">
        <v>0.11</v>
      </c>
      <c r="AM186" s="1"/>
      <c r="AN186" s="4">
        <v>1.22</v>
      </c>
      <c r="AO186" s="4">
        <v>5.1100000000000003</v>
      </c>
      <c r="AP186" s="4">
        <v>0.34</v>
      </c>
      <c r="AQ186" s="1"/>
      <c r="BF186" s="4">
        <v>3.6</v>
      </c>
      <c r="CH186" s="4">
        <v>18.399999999999999</v>
      </c>
      <c r="CI186" s="1"/>
      <c r="CJ186" s="4">
        <v>184</v>
      </c>
      <c r="CK186" s="4">
        <v>246</v>
      </c>
      <c r="CL186" s="1"/>
      <c r="CM186" s="1"/>
      <c r="CN186" s="4">
        <v>29.8</v>
      </c>
      <c r="CO186" s="4">
        <v>166</v>
      </c>
      <c r="CW186" s="4">
        <v>20.2</v>
      </c>
      <c r="CX186" s="4">
        <v>372</v>
      </c>
      <c r="CY186" s="4">
        <v>14.9</v>
      </c>
      <c r="CZ186" s="4">
        <v>152</v>
      </c>
      <c r="DA186" s="4">
        <v>8.6</v>
      </c>
      <c r="DM186" s="4">
        <v>0.42</v>
      </c>
      <c r="DN186" s="4">
        <v>758</v>
      </c>
      <c r="DO186" s="4">
        <v>32.9</v>
      </c>
      <c r="DP186" s="4">
        <v>66.599999999999994</v>
      </c>
      <c r="DQ186" s="4">
        <v>7.15</v>
      </c>
      <c r="DR186" s="4">
        <v>28</v>
      </c>
      <c r="DS186" s="4">
        <v>5.22</v>
      </c>
      <c r="DT186" s="4">
        <v>1.5</v>
      </c>
      <c r="DU186" s="4">
        <v>4.43</v>
      </c>
      <c r="DV186" s="4">
        <v>0.61</v>
      </c>
      <c r="DW186" s="4">
        <v>3.24</v>
      </c>
      <c r="DX186" s="4">
        <v>0.59</v>
      </c>
      <c r="DY186" s="4">
        <v>1.5</v>
      </c>
      <c r="DZ186" s="4">
        <v>0.21</v>
      </c>
      <c r="EA186" s="4">
        <v>1.1399999999999999</v>
      </c>
      <c r="EB186" s="4">
        <v>0.16</v>
      </c>
      <c r="EC186" s="4">
        <v>4</v>
      </c>
      <c r="ED186" s="4">
        <v>0.44</v>
      </c>
      <c r="EM186" s="4">
        <v>2.4</v>
      </c>
      <c r="EN186" s="1"/>
      <c r="EO186" s="4">
        <v>4.63</v>
      </c>
      <c r="EP186" s="4">
        <v>0.7</v>
      </c>
      <c r="FP186" s="1" t="s">
        <v>1777</v>
      </c>
    </row>
    <row r="187" spans="1:172" x14ac:dyDescent="0.35">
      <c r="A187" s="1" t="s">
        <v>1775</v>
      </c>
      <c r="E187" s="50">
        <v>35.049999999999997</v>
      </c>
      <c r="F187" s="50">
        <v>35.049999999999997</v>
      </c>
      <c r="G187" s="50">
        <v>117.75</v>
      </c>
      <c r="H187" s="50">
        <v>117.75</v>
      </c>
      <c r="L187" s="16" t="s">
        <v>1785</v>
      </c>
      <c r="N187" s="1">
        <v>127</v>
      </c>
      <c r="O187" s="1">
        <v>133</v>
      </c>
      <c r="Q187" s="51">
        <v>127</v>
      </c>
      <c r="AB187" s="4">
        <v>52.95</v>
      </c>
      <c r="AC187" s="4">
        <v>1.03</v>
      </c>
      <c r="AD187" s="1"/>
      <c r="AE187" s="4">
        <v>12.78</v>
      </c>
      <c r="AI187" s="4">
        <v>6.370584</v>
      </c>
      <c r="AJ187" s="4">
        <v>7.15</v>
      </c>
      <c r="AK187" s="4">
        <v>7.53</v>
      </c>
      <c r="AL187" s="4">
        <v>0.1</v>
      </c>
      <c r="AM187" s="1"/>
      <c r="AN187" s="4">
        <v>1.54</v>
      </c>
      <c r="AO187" s="4">
        <v>4.66</v>
      </c>
      <c r="AP187" s="4">
        <v>0.33</v>
      </c>
      <c r="AQ187" s="1"/>
      <c r="BF187" s="4">
        <v>4.62</v>
      </c>
      <c r="CH187" s="4">
        <v>18.399999999999999</v>
      </c>
      <c r="CI187" s="1"/>
      <c r="CJ187" s="4">
        <v>176</v>
      </c>
      <c r="CK187" s="4">
        <v>244</v>
      </c>
      <c r="CL187" s="1"/>
      <c r="CM187" s="1"/>
      <c r="CN187" s="4">
        <v>17.2</v>
      </c>
      <c r="CO187" s="4">
        <v>152</v>
      </c>
      <c r="CW187" s="4">
        <v>25.1</v>
      </c>
      <c r="CX187" s="4">
        <v>345</v>
      </c>
      <c r="CY187" s="4">
        <v>14.4</v>
      </c>
      <c r="CZ187" s="4">
        <v>146</v>
      </c>
      <c r="DA187" s="4">
        <v>8.3000000000000007</v>
      </c>
      <c r="DM187" s="4">
        <v>0.41</v>
      </c>
      <c r="DN187" s="4">
        <v>833</v>
      </c>
      <c r="DO187" s="4">
        <v>31.9</v>
      </c>
      <c r="DP187" s="4">
        <v>63.4</v>
      </c>
      <c r="DQ187" s="4">
        <v>6.89</v>
      </c>
      <c r="DR187" s="4">
        <v>26</v>
      </c>
      <c r="DS187" s="4">
        <v>4.97</v>
      </c>
      <c r="DT187" s="4">
        <v>1.41</v>
      </c>
      <c r="DU187" s="4">
        <v>4.1100000000000003</v>
      </c>
      <c r="DV187" s="4">
        <v>0.55000000000000004</v>
      </c>
      <c r="DW187" s="4">
        <v>2.97</v>
      </c>
      <c r="DX187" s="4">
        <v>0.54</v>
      </c>
      <c r="DY187" s="4">
        <v>1.39</v>
      </c>
      <c r="DZ187" s="4">
        <v>0.19</v>
      </c>
      <c r="EA187" s="4">
        <v>1.1200000000000001</v>
      </c>
      <c r="EB187" s="4">
        <v>0.16</v>
      </c>
      <c r="EC187" s="4">
        <v>3.7</v>
      </c>
      <c r="ED187" s="4">
        <v>0.44</v>
      </c>
      <c r="EM187" s="4">
        <v>1.9</v>
      </c>
      <c r="EN187" s="1"/>
      <c r="EO187" s="4">
        <v>4.46</v>
      </c>
      <c r="EP187" s="4">
        <v>0.7</v>
      </c>
      <c r="FP187" s="1" t="s">
        <v>1777</v>
      </c>
    </row>
    <row r="188" spans="1:172" x14ac:dyDescent="0.35">
      <c r="A188" s="1" t="s">
        <v>1775</v>
      </c>
      <c r="E188" s="50">
        <v>36.616666666666667</v>
      </c>
      <c r="F188" s="50">
        <v>36.616666666666667</v>
      </c>
      <c r="G188" s="50">
        <v>117.36666666666666</v>
      </c>
      <c r="H188" s="50">
        <v>117.36666666666666</v>
      </c>
      <c r="L188" s="16" t="s">
        <v>1786</v>
      </c>
      <c r="N188" s="1">
        <v>127</v>
      </c>
      <c r="O188" s="1">
        <v>133</v>
      </c>
      <c r="Q188" s="51">
        <v>127</v>
      </c>
      <c r="AB188" s="4">
        <v>54.1</v>
      </c>
      <c r="AC188" s="4">
        <v>0.69</v>
      </c>
      <c r="AD188" s="1"/>
      <c r="AE188" s="4">
        <v>16.68</v>
      </c>
      <c r="AI188" s="4">
        <v>5.2998219999999998</v>
      </c>
      <c r="AJ188" s="4">
        <v>6.36</v>
      </c>
      <c r="AK188" s="4">
        <v>3.63</v>
      </c>
      <c r="AL188" s="4">
        <v>0.04</v>
      </c>
      <c r="AM188" s="1"/>
      <c r="AN188" s="4">
        <v>0.44</v>
      </c>
      <c r="AO188" s="4">
        <v>5.45</v>
      </c>
      <c r="AP188" s="4">
        <v>0.25</v>
      </c>
      <c r="AQ188" s="1"/>
      <c r="BF188" s="4">
        <v>6.3</v>
      </c>
      <c r="CH188" s="4">
        <v>16</v>
      </c>
      <c r="CI188" s="1"/>
      <c r="CJ188" s="4">
        <v>164</v>
      </c>
      <c r="CK188" s="4">
        <v>12</v>
      </c>
      <c r="CL188" s="1"/>
      <c r="CM188" s="1"/>
      <c r="CN188" s="4">
        <v>12.2</v>
      </c>
      <c r="CO188" s="4">
        <v>6</v>
      </c>
      <c r="CW188" s="4">
        <v>4.3</v>
      </c>
      <c r="CX188" s="4">
        <v>1055</v>
      </c>
      <c r="CY188" s="4">
        <v>12.7</v>
      </c>
      <c r="CZ188" s="4">
        <v>102</v>
      </c>
      <c r="DA188" s="4">
        <v>3.8</v>
      </c>
      <c r="DM188" s="4">
        <v>0.26</v>
      </c>
      <c r="DN188" s="4">
        <v>192</v>
      </c>
      <c r="DO188" s="4">
        <v>20.7</v>
      </c>
      <c r="DP188" s="4">
        <v>43</v>
      </c>
      <c r="DQ188" s="4">
        <v>4.7</v>
      </c>
      <c r="DR188" s="4">
        <v>18.399999999999999</v>
      </c>
      <c r="DS188" s="4">
        <v>3.86</v>
      </c>
      <c r="DT188" s="4">
        <v>1.17</v>
      </c>
      <c r="DU188" s="4">
        <v>3.67</v>
      </c>
      <c r="DV188" s="4">
        <v>0.5</v>
      </c>
      <c r="DW188" s="4">
        <v>2.73</v>
      </c>
      <c r="DX188" s="4">
        <v>0.54</v>
      </c>
      <c r="DY188" s="4">
        <v>1.53</v>
      </c>
      <c r="DZ188" s="4">
        <v>0.22</v>
      </c>
      <c r="EA188" s="4">
        <v>1.35</v>
      </c>
      <c r="EB188" s="4">
        <v>0.21</v>
      </c>
      <c r="EC188" s="4">
        <v>2.7</v>
      </c>
      <c r="ED188" s="4">
        <v>0.2</v>
      </c>
      <c r="EM188" s="4">
        <v>0.5</v>
      </c>
      <c r="EN188" s="1"/>
      <c r="EO188" s="4">
        <v>2.5</v>
      </c>
      <c r="EP188" s="4">
        <v>0.4</v>
      </c>
      <c r="FP188" s="1" t="s">
        <v>1777</v>
      </c>
    </row>
    <row r="189" spans="1:172" x14ac:dyDescent="0.35">
      <c r="A189" s="1" t="s">
        <v>1775</v>
      </c>
      <c r="E189" s="50">
        <v>36.616666666666667</v>
      </c>
      <c r="F189" s="50">
        <v>36.616666666666667</v>
      </c>
      <c r="G189" s="50">
        <v>117.36666666666666</v>
      </c>
      <c r="H189" s="50">
        <v>117.36666666666666</v>
      </c>
      <c r="L189" s="16" t="s">
        <v>1787</v>
      </c>
      <c r="N189" s="1">
        <v>127</v>
      </c>
      <c r="O189" s="1">
        <v>133</v>
      </c>
      <c r="Q189" s="51">
        <v>127</v>
      </c>
      <c r="AB189" s="4">
        <v>54.4</v>
      </c>
      <c r="AC189" s="4">
        <v>0.67</v>
      </c>
      <c r="AD189" s="1"/>
      <c r="AE189" s="4">
        <v>16.739999999999998</v>
      </c>
      <c r="AI189" s="4">
        <v>6.0556540000000005</v>
      </c>
      <c r="AJ189" s="4">
        <v>5.78</v>
      </c>
      <c r="AK189" s="4">
        <v>3.34</v>
      </c>
      <c r="AL189" s="4">
        <v>0.04</v>
      </c>
      <c r="AM189" s="1"/>
      <c r="AN189" s="4">
        <v>0.39</v>
      </c>
      <c r="AO189" s="4">
        <v>5.45</v>
      </c>
      <c r="AP189" s="4">
        <v>0.25</v>
      </c>
      <c r="AQ189" s="1"/>
      <c r="BF189" s="4">
        <v>5.82</v>
      </c>
      <c r="CH189" s="4">
        <v>16</v>
      </c>
      <c r="CI189" s="1"/>
      <c r="CJ189" s="4">
        <v>162</v>
      </c>
      <c r="CK189" s="4">
        <v>9</v>
      </c>
      <c r="CL189" s="1"/>
      <c r="CM189" s="1"/>
      <c r="CN189" s="4">
        <v>13.5</v>
      </c>
      <c r="CO189" s="4">
        <v>6</v>
      </c>
      <c r="CW189" s="4">
        <v>4.3</v>
      </c>
      <c r="CX189" s="4">
        <v>1115</v>
      </c>
      <c r="CY189" s="4">
        <v>12.3</v>
      </c>
      <c r="CZ189" s="4">
        <v>107</v>
      </c>
      <c r="DA189" s="4">
        <v>3.7</v>
      </c>
      <c r="DM189" s="4">
        <v>0.2</v>
      </c>
      <c r="DN189" s="4">
        <v>165</v>
      </c>
      <c r="DO189" s="4">
        <v>24.5</v>
      </c>
      <c r="DP189" s="4">
        <v>47</v>
      </c>
      <c r="DQ189" s="4">
        <v>5</v>
      </c>
      <c r="DR189" s="4">
        <v>19.399999999999999</v>
      </c>
      <c r="DS189" s="4">
        <v>4.12</v>
      </c>
      <c r="DT189" s="4">
        <v>1.22</v>
      </c>
      <c r="DU189" s="4">
        <v>3.57</v>
      </c>
      <c r="DV189" s="4">
        <v>0.5</v>
      </c>
      <c r="DW189" s="4">
        <v>2.76</v>
      </c>
      <c r="DX189" s="4">
        <v>0.55000000000000004</v>
      </c>
      <c r="DY189" s="4">
        <v>1.51</v>
      </c>
      <c r="DZ189" s="4">
        <v>0.22</v>
      </c>
      <c r="EA189" s="4">
        <v>1.39</v>
      </c>
      <c r="EB189" s="4">
        <v>0.22</v>
      </c>
      <c r="EC189" s="4">
        <v>2.8</v>
      </c>
      <c r="ED189" s="4">
        <v>0.21</v>
      </c>
      <c r="EM189" s="4">
        <v>1.8</v>
      </c>
      <c r="EN189" s="1"/>
      <c r="EO189" s="4">
        <v>2.52</v>
      </c>
      <c r="EP189" s="4">
        <v>0.4</v>
      </c>
      <c r="FP189" s="1" t="s">
        <v>1777</v>
      </c>
    </row>
    <row r="190" spans="1:172" x14ac:dyDescent="0.35">
      <c r="A190" s="1" t="s">
        <v>1775</v>
      </c>
      <c r="E190" s="50">
        <v>36.366666666666667</v>
      </c>
      <c r="F190" s="50">
        <v>36.366666666666667</v>
      </c>
      <c r="G190" s="50">
        <v>117.06666666666666</v>
      </c>
      <c r="H190" s="50">
        <v>117.06666666666666</v>
      </c>
      <c r="L190" s="16" t="s">
        <v>1788</v>
      </c>
      <c r="N190" s="1">
        <v>127</v>
      </c>
      <c r="O190" s="1">
        <v>133</v>
      </c>
      <c r="Q190" s="51">
        <v>127</v>
      </c>
      <c r="AB190" s="4">
        <v>52.9</v>
      </c>
      <c r="AC190" s="4">
        <v>0.6</v>
      </c>
      <c r="AD190" s="1"/>
      <c r="AE190" s="4">
        <v>15.24</v>
      </c>
      <c r="AI190" s="4">
        <v>5.9836700000000009</v>
      </c>
      <c r="AJ190" s="4">
        <v>5.98</v>
      </c>
      <c r="AK190" s="4">
        <v>4.37</v>
      </c>
      <c r="AL190" s="4">
        <v>0.09</v>
      </c>
      <c r="AM190" s="1"/>
      <c r="AN190" s="4">
        <v>2.87</v>
      </c>
      <c r="AO190" s="4">
        <v>3.61</v>
      </c>
      <c r="AP190" s="4">
        <v>0.24</v>
      </c>
      <c r="AQ190" s="1"/>
      <c r="BF190" s="4">
        <v>6.94</v>
      </c>
      <c r="CH190" s="4">
        <v>17.2</v>
      </c>
      <c r="CI190" s="1"/>
      <c r="CJ190" s="4">
        <v>141</v>
      </c>
      <c r="CK190" s="4">
        <v>161</v>
      </c>
      <c r="CL190" s="1"/>
      <c r="CM190" s="1"/>
      <c r="CN190" s="4">
        <v>19.600000000000001</v>
      </c>
      <c r="CO190" s="4">
        <v>67.5</v>
      </c>
      <c r="CW190" s="4">
        <v>39.4</v>
      </c>
      <c r="CX190" s="4">
        <v>379</v>
      </c>
      <c r="CY190" s="4">
        <v>12.4</v>
      </c>
      <c r="CZ190" s="4">
        <v>109</v>
      </c>
      <c r="DA190" s="4">
        <v>4.3</v>
      </c>
      <c r="DM190" s="4">
        <v>0.35</v>
      </c>
      <c r="DN190" s="4">
        <v>1395</v>
      </c>
      <c r="DO190" s="4">
        <v>21</v>
      </c>
      <c r="DP190" s="4">
        <v>44</v>
      </c>
      <c r="DQ190" s="4">
        <v>4.8</v>
      </c>
      <c r="DR190" s="4">
        <v>19</v>
      </c>
      <c r="DS190" s="4">
        <v>3.9</v>
      </c>
      <c r="DT190" s="4">
        <v>1.22</v>
      </c>
      <c r="DU190" s="4">
        <v>3.7</v>
      </c>
      <c r="DV190" s="4">
        <v>0.47</v>
      </c>
      <c r="DW190" s="4">
        <v>2.5</v>
      </c>
      <c r="DX190" s="4">
        <v>0.49</v>
      </c>
      <c r="DY190" s="4">
        <v>1.34</v>
      </c>
      <c r="DZ190" s="4">
        <v>0.19</v>
      </c>
      <c r="EA190" s="4">
        <v>1.17</v>
      </c>
      <c r="EB190" s="4">
        <v>0.18</v>
      </c>
      <c r="EC190" s="4">
        <v>2.7</v>
      </c>
      <c r="ED190" s="4">
        <v>0.26</v>
      </c>
      <c r="EM190" s="4">
        <v>6.3</v>
      </c>
      <c r="EN190" s="1"/>
      <c r="EO190" s="4">
        <v>3.8</v>
      </c>
      <c r="EP190" s="4">
        <v>1</v>
      </c>
      <c r="FP190" s="1" t="s">
        <v>1777</v>
      </c>
    </row>
    <row r="191" spans="1:172" x14ac:dyDescent="0.35">
      <c r="A191" s="1" t="s">
        <v>1775</v>
      </c>
      <c r="E191" s="50">
        <v>36.43333333333333</v>
      </c>
      <c r="F191" s="50">
        <v>36.43333333333333</v>
      </c>
      <c r="G191" s="50">
        <v>117</v>
      </c>
      <c r="H191" s="50">
        <v>117</v>
      </c>
      <c r="L191" s="16" t="s">
        <v>1789</v>
      </c>
      <c r="N191" s="1">
        <v>127</v>
      </c>
      <c r="O191" s="1">
        <v>133</v>
      </c>
      <c r="Q191" s="51">
        <v>127</v>
      </c>
      <c r="AB191" s="4">
        <v>55.81</v>
      </c>
      <c r="AC191" s="4">
        <v>0.56999999999999995</v>
      </c>
      <c r="AD191" s="1"/>
      <c r="AE191" s="4">
        <v>17.86</v>
      </c>
      <c r="AI191" s="4">
        <v>6.8474780000000006</v>
      </c>
      <c r="AJ191" s="4">
        <v>2.67</v>
      </c>
      <c r="AK191" s="4">
        <v>2.82</v>
      </c>
      <c r="AL191" s="4">
        <v>0.06</v>
      </c>
      <c r="AM191" s="1"/>
      <c r="AN191" s="4">
        <v>3.47</v>
      </c>
      <c r="AO191" s="4">
        <v>4.55</v>
      </c>
      <c r="AP191" s="4">
        <v>0.28999999999999998</v>
      </c>
      <c r="AQ191" s="1"/>
      <c r="BF191" s="4">
        <v>4.42</v>
      </c>
      <c r="CH191" s="4">
        <v>10.9</v>
      </c>
      <c r="CI191" s="1"/>
      <c r="CJ191" s="4">
        <v>129</v>
      </c>
      <c r="CK191" s="4">
        <v>3</v>
      </c>
      <c r="CL191" s="1"/>
      <c r="CM191" s="1"/>
      <c r="CN191" s="4">
        <v>13.6</v>
      </c>
      <c r="CO191" s="4">
        <v>1.8</v>
      </c>
      <c r="CW191" s="4">
        <v>54.6</v>
      </c>
      <c r="CX191" s="4">
        <v>306</v>
      </c>
      <c r="CY191" s="4">
        <v>10.9</v>
      </c>
      <c r="CZ191" s="4">
        <v>110</v>
      </c>
      <c r="DA191" s="4">
        <v>3.7</v>
      </c>
      <c r="DM191" s="4">
        <v>5.04</v>
      </c>
      <c r="DN191" s="4">
        <v>811</v>
      </c>
      <c r="DO191" s="4">
        <v>21.7</v>
      </c>
      <c r="DP191" s="4">
        <v>45.5</v>
      </c>
      <c r="DQ191" s="4">
        <v>5.0999999999999996</v>
      </c>
      <c r="DR191" s="4">
        <v>19.7</v>
      </c>
      <c r="DS191" s="4">
        <v>3.86</v>
      </c>
      <c r="DT191" s="4">
        <v>1.22</v>
      </c>
      <c r="DU191" s="4">
        <v>3.35</v>
      </c>
      <c r="DV191" s="4">
        <v>0.45</v>
      </c>
      <c r="DW191" s="4">
        <v>2.66</v>
      </c>
      <c r="DX191" s="4">
        <v>0.55000000000000004</v>
      </c>
      <c r="DY191" s="4">
        <v>1.55</v>
      </c>
      <c r="DZ191" s="4">
        <v>0.23</v>
      </c>
      <c r="EA191" s="4">
        <v>1.47</v>
      </c>
      <c r="EB191" s="4">
        <v>0.23</v>
      </c>
      <c r="EC191" s="4">
        <v>2.9</v>
      </c>
      <c r="ED191" s="4">
        <v>0.23</v>
      </c>
      <c r="EM191" s="4">
        <v>3</v>
      </c>
      <c r="EN191" s="1"/>
      <c r="EO191" s="4">
        <v>1.94</v>
      </c>
      <c r="EP191" s="4">
        <v>0.7</v>
      </c>
      <c r="FP191" s="1" t="s">
        <v>1777</v>
      </c>
    </row>
    <row r="192" spans="1:172" x14ac:dyDescent="0.35">
      <c r="A192" s="1" t="s">
        <v>1775</v>
      </c>
      <c r="E192" s="50">
        <v>36.43333333333333</v>
      </c>
      <c r="F192" s="50">
        <v>36.43333333333333</v>
      </c>
      <c r="G192" s="50">
        <v>117</v>
      </c>
      <c r="H192" s="50">
        <v>117</v>
      </c>
      <c r="L192" s="16" t="s">
        <v>1790</v>
      </c>
      <c r="N192" s="1">
        <v>127</v>
      </c>
      <c r="O192" s="1">
        <v>133</v>
      </c>
      <c r="Q192" s="51">
        <v>127</v>
      </c>
      <c r="AB192" s="4">
        <v>55.32</v>
      </c>
      <c r="AC192" s="4">
        <v>0.63</v>
      </c>
      <c r="AD192" s="1"/>
      <c r="AE192" s="4">
        <v>17.41</v>
      </c>
      <c r="AI192" s="4">
        <v>7.3153740000000012</v>
      </c>
      <c r="AJ192" s="4">
        <v>3.13</v>
      </c>
      <c r="AK192" s="4">
        <v>2.7</v>
      </c>
      <c r="AL192" s="4">
        <v>7.0000000000000007E-2</v>
      </c>
      <c r="AM192" s="1"/>
      <c r="AN192" s="4">
        <v>3</v>
      </c>
      <c r="AO192" s="4">
        <v>4.7699999999999996</v>
      </c>
      <c r="AP192" s="4">
        <v>0.28000000000000003</v>
      </c>
      <c r="AQ192" s="1"/>
      <c r="BF192" s="4">
        <v>4.59</v>
      </c>
      <c r="CH192" s="4">
        <v>12.7</v>
      </c>
      <c r="CI192" s="1"/>
      <c r="CJ192" s="4">
        <v>154</v>
      </c>
      <c r="CK192" s="4">
        <v>2</v>
      </c>
      <c r="CL192" s="1"/>
      <c r="CM192" s="1"/>
      <c r="CN192" s="4">
        <v>16.600000000000001</v>
      </c>
      <c r="CO192" s="4">
        <v>2.4</v>
      </c>
      <c r="CW192" s="4">
        <v>44</v>
      </c>
      <c r="CX192" s="4">
        <v>341</v>
      </c>
      <c r="CY192" s="4">
        <v>11.8</v>
      </c>
      <c r="CZ192" s="4">
        <v>100</v>
      </c>
      <c r="DA192" s="4">
        <v>3.7</v>
      </c>
      <c r="DM192" s="4">
        <v>3.04</v>
      </c>
      <c r="DN192" s="4">
        <v>857</v>
      </c>
      <c r="DO192" s="4">
        <v>19.600000000000001</v>
      </c>
      <c r="DP192" s="4">
        <v>42.6</v>
      </c>
      <c r="DQ192" s="4">
        <v>4.7</v>
      </c>
      <c r="DR192" s="4">
        <v>19.100000000000001</v>
      </c>
      <c r="DS192" s="4">
        <v>3.97</v>
      </c>
      <c r="DT192" s="4">
        <v>1.17</v>
      </c>
      <c r="DU192" s="4">
        <v>3.65</v>
      </c>
      <c r="DV192" s="4">
        <v>0.49</v>
      </c>
      <c r="DW192" s="4">
        <v>2.83</v>
      </c>
      <c r="DX192" s="4">
        <v>0.55000000000000004</v>
      </c>
      <c r="DY192" s="4">
        <v>1.57</v>
      </c>
      <c r="DZ192" s="4">
        <v>0.23</v>
      </c>
      <c r="EA192" s="4">
        <v>1.48</v>
      </c>
      <c r="EB192" s="4">
        <v>0.22</v>
      </c>
      <c r="EC192" s="4">
        <v>2.7</v>
      </c>
      <c r="ED192" s="4">
        <v>0.23</v>
      </c>
      <c r="EM192" s="4">
        <v>3.4</v>
      </c>
      <c r="EN192" s="1"/>
      <c r="EO192" s="4">
        <v>2.21</v>
      </c>
      <c r="EP192" s="4">
        <v>0.9</v>
      </c>
      <c r="FP192" s="1" t="s">
        <v>1777</v>
      </c>
    </row>
    <row r="193" spans="1:172" x14ac:dyDescent="0.35">
      <c r="A193" s="1" t="s">
        <v>1775</v>
      </c>
      <c r="E193" s="50">
        <v>34.774999999999999</v>
      </c>
      <c r="F193" s="50">
        <v>34.774999999999999</v>
      </c>
      <c r="G193" s="50">
        <v>117.38333333333334</v>
      </c>
      <c r="H193" s="50">
        <v>117.38333333333334</v>
      </c>
      <c r="L193" s="16" t="s">
        <v>1791</v>
      </c>
      <c r="N193" s="1">
        <v>127</v>
      </c>
      <c r="O193" s="1">
        <v>133</v>
      </c>
      <c r="Q193" s="51">
        <v>127</v>
      </c>
      <c r="AB193" s="4">
        <v>47.34</v>
      </c>
      <c r="AC193" s="4">
        <v>0.94</v>
      </c>
      <c r="AD193" s="1"/>
      <c r="AE193" s="4">
        <v>12.29</v>
      </c>
      <c r="AI193" s="4">
        <v>7.3513660000000005</v>
      </c>
      <c r="AJ193" s="4">
        <v>9.43</v>
      </c>
      <c r="AK193" s="4">
        <v>9.8699999999999992</v>
      </c>
      <c r="AL193" s="4">
        <v>0.13</v>
      </c>
      <c r="AM193" s="1"/>
      <c r="AN193" s="4">
        <v>2.57</v>
      </c>
      <c r="AO193" s="4">
        <v>3.05</v>
      </c>
      <c r="AP193" s="4">
        <v>0.9</v>
      </c>
      <c r="AQ193" s="1"/>
      <c r="BF193" s="4">
        <v>3.93</v>
      </c>
      <c r="CH193" s="4">
        <v>18.600000000000001</v>
      </c>
      <c r="CI193" s="1"/>
      <c r="CJ193" s="4">
        <v>161</v>
      </c>
      <c r="CK193" s="4">
        <v>321</v>
      </c>
      <c r="CL193" s="1"/>
      <c r="CM193" s="1"/>
      <c r="CN193" s="4">
        <v>35.700000000000003</v>
      </c>
      <c r="CO193" s="4">
        <v>268</v>
      </c>
      <c r="CW193" s="4">
        <v>41.1</v>
      </c>
      <c r="CX193" s="4">
        <v>2160</v>
      </c>
      <c r="CY193" s="4">
        <v>23.9</v>
      </c>
      <c r="CZ193" s="4">
        <v>253</v>
      </c>
      <c r="DA193" s="4">
        <v>10.8</v>
      </c>
      <c r="DM193" s="4">
        <v>0.68</v>
      </c>
      <c r="DN193" s="4">
        <v>2090</v>
      </c>
      <c r="DO193" s="4">
        <v>159</v>
      </c>
      <c r="DP193" s="4">
        <v>289</v>
      </c>
      <c r="DQ193" s="4">
        <v>30.7</v>
      </c>
      <c r="DR193" s="4">
        <v>113.5</v>
      </c>
      <c r="DS193" s="4">
        <v>18.8</v>
      </c>
      <c r="DT193" s="4">
        <v>4.67</v>
      </c>
      <c r="DU193" s="4">
        <v>12.5</v>
      </c>
      <c r="DV193" s="4">
        <v>1.32</v>
      </c>
      <c r="DW193" s="4">
        <v>5.52</v>
      </c>
      <c r="DX193" s="4">
        <v>0.87</v>
      </c>
      <c r="DY193" s="4">
        <v>2.0699999999999998</v>
      </c>
      <c r="DZ193" s="4">
        <v>0.26</v>
      </c>
      <c r="EA193" s="4">
        <v>1.43</v>
      </c>
      <c r="EB193" s="4">
        <v>0.2</v>
      </c>
      <c r="EC193" s="4">
        <v>5.9</v>
      </c>
      <c r="ED193" s="4">
        <v>0.51</v>
      </c>
      <c r="EM193" s="4">
        <v>20.5</v>
      </c>
      <c r="EN193" s="1"/>
      <c r="EO193" s="4">
        <v>19.100000000000001</v>
      </c>
      <c r="EP193" s="4">
        <v>3.3</v>
      </c>
      <c r="FP193" s="1" t="s">
        <v>1777</v>
      </c>
    </row>
    <row r="194" spans="1:172" x14ac:dyDescent="0.35">
      <c r="A194" s="1" t="s">
        <v>1775</v>
      </c>
      <c r="E194" s="50">
        <v>34.774999999999999</v>
      </c>
      <c r="F194" s="50">
        <v>34.774999999999999</v>
      </c>
      <c r="G194" s="50">
        <v>117.38333333333334</v>
      </c>
      <c r="H194" s="50">
        <v>117.38333333333334</v>
      </c>
      <c r="L194" s="16" t="s">
        <v>1792</v>
      </c>
      <c r="N194" s="1">
        <v>127</v>
      </c>
      <c r="O194" s="1">
        <v>133</v>
      </c>
      <c r="Q194" s="49">
        <v>124.6</v>
      </c>
      <c r="AB194" s="4">
        <v>45.04</v>
      </c>
      <c r="AC194" s="4">
        <v>0.96</v>
      </c>
      <c r="AD194" s="1"/>
      <c r="AE194" s="4">
        <v>12.18</v>
      </c>
      <c r="AI194" s="4">
        <v>6.9734500000000006</v>
      </c>
      <c r="AJ194" s="4">
        <v>9.85</v>
      </c>
      <c r="AK194" s="4">
        <v>7.84</v>
      </c>
      <c r="AL194" s="4">
        <v>0.12</v>
      </c>
      <c r="AM194" s="1"/>
      <c r="AN194" s="4">
        <v>3.15</v>
      </c>
      <c r="AO194" s="4">
        <v>3.3</v>
      </c>
      <c r="AP194" s="4">
        <v>0.93</v>
      </c>
      <c r="AQ194" s="1"/>
      <c r="BF194" s="4">
        <v>7.59</v>
      </c>
      <c r="CH194" s="4">
        <v>17.100000000000001</v>
      </c>
      <c r="CI194" s="1"/>
      <c r="CJ194" s="4">
        <v>159</v>
      </c>
      <c r="CK194" s="4">
        <v>266</v>
      </c>
      <c r="CL194" s="1"/>
      <c r="CM194" s="1"/>
      <c r="CN194" s="4">
        <v>33.5</v>
      </c>
      <c r="CO194" s="4">
        <v>221</v>
      </c>
      <c r="CW194" s="4">
        <v>63.2</v>
      </c>
      <c r="CX194" s="4">
        <v>1650</v>
      </c>
      <c r="CY194" s="4">
        <v>22.9</v>
      </c>
      <c r="CZ194" s="4">
        <v>250</v>
      </c>
      <c r="DA194" s="4">
        <v>10.1</v>
      </c>
      <c r="DM194" s="4">
        <v>1.31</v>
      </c>
      <c r="DN194" s="4">
        <v>2280</v>
      </c>
      <c r="DO194" s="4">
        <v>174</v>
      </c>
      <c r="DP194" s="4">
        <v>311</v>
      </c>
      <c r="DQ194" s="4">
        <v>32.1</v>
      </c>
      <c r="DR194" s="4">
        <v>113</v>
      </c>
      <c r="DS194" s="4">
        <v>18.5</v>
      </c>
      <c r="DT194" s="4">
        <v>4.8499999999999996</v>
      </c>
      <c r="DU194" s="4">
        <v>12.45</v>
      </c>
      <c r="DV194" s="4">
        <v>1.22</v>
      </c>
      <c r="DW194" s="4">
        <v>5.37</v>
      </c>
      <c r="DX194" s="4">
        <v>0.85</v>
      </c>
      <c r="DY194" s="4">
        <v>1.98</v>
      </c>
      <c r="DZ194" s="4">
        <v>0.25</v>
      </c>
      <c r="EA194" s="4">
        <v>1.42</v>
      </c>
      <c r="EB194" s="4">
        <v>0.2</v>
      </c>
      <c r="EC194" s="4">
        <v>5.5</v>
      </c>
      <c r="ED194" s="4">
        <v>0.47</v>
      </c>
      <c r="EM194" s="4">
        <v>26.4</v>
      </c>
      <c r="EN194" s="1"/>
      <c r="EO194" s="4">
        <v>18.899999999999999</v>
      </c>
      <c r="EP194" s="4">
        <v>3.5</v>
      </c>
      <c r="FP194" s="1" t="s">
        <v>1777</v>
      </c>
    </row>
    <row r="195" spans="1:172" x14ac:dyDescent="0.35">
      <c r="A195" s="1" t="s">
        <v>1775</v>
      </c>
      <c r="E195" s="50">
        <v>34.75</v>
      </c>
      <c r="F195" s="50">
        <v>34.75</v>
      </c>
      <c r="G195" s="50">
        <v>117.4</v>
      </c>
      <c r="H195" s="50">
        <v>117.4</v>
      </c>
      <c r="L195" s="16" t="s">
        <v>1793</v>
      </c>
      <c r="Q195" s="49">
        <v>127.1</v>
      </c>
      <c r="AB195" s="4">
        <v>49.99</v>
      </c>
      <c r="AC195" s="4">
        <v>0.72</v>
      </c>
      <c r="AD195" s="1"/>
      <c r="AE195" s="1">
        <v>14.3</v>
      </c>
      <c r="AI195" s="4">
        <v>6.1006440000000008</v>
      </c>
      <c r="AJ195" s="4">
        <v>7.54</v>
      </c>
      <c r="AK195" s="4">
        <v>4.7699999999999996</v>
      </c>
      <c r="AL195" s="4">
        <v>0.11</v>
      </c>
      <c r="AM195" s="1"/>
      <c r="AN195" s="1">
        <v>4.03</v>
      </c>
      <c r="AO195" s="4">
        <v>3.8</v>
      </c>
      <c r="AP195" s="4">
        <v>1.03</v>
      </c>
      <c r="AQ195" s="1"/>
      <c r="BF195" s="4">
        <v>5.6</v>
      </c>
      <c r="CH195" s="4">
        <v>12.1</v>
      </c>
      <c r="CI195" s="1"/>
      <c r="CJ195" s="4">
        <v>124</v>
      </c>
      <c r="CK195" s="4">
        <v>95</v>
      </c>
      <c r="CL195" s="1"/>
      <c r="CM195" s="1"/>
      <c r="CN195" s="4">
        <v>22.2</v>
      </c>
      <c r="CO195" s="4">
        <v>83.4</v>
      </c>
      <c r="CW195" s="4">
        <v>71.7</v>
      </c>
      <c r="CX195" s="4">
        <v>2640</v>
      </c>
      <c r="CY195" s="4">
        <v>35.6</v>
      </c>
      <c r="CZ195" s="4">
        <v>369</v>
      </c>
      <c r="DA195" s="4">
        <v>11.5</v>
      </c>
      <c r="DM195" s="4">
        <v>0.8</v>
      </c>
      <c r="DN195" s="4">
        <v>2770</v>
      </c>
      <c r="DO195" s="4">
        <v>281</v>
      </c>
      <c r="DP195" s="4">
        <v>531</v>
      </c>
      <c r="DQ195" s="4">
        <v>58.3</v>
      </c>
      <c r="DR195" s="4">
        <v>209</v>
      </c>
      <c r="DS195" s="4">
        <v>34.5</v>
      </c>
      <c r="DT195" s="4">
        <v>8.4700000000000006</v>
      </c>
      <c r="DU195" s="4">
        <v>21.9</v>
      </c>
      <c r="DV195" s="4">
        <v>2.17</v>
      </c>
      <c r="DW195" s="4">
        <v>8.61</v>
      </c>
      <c r="DX195" s="4">
        <v>1.25</v>
      </c>
      <c r="DY195" s="4">
        <v>2.83</v>
      </c>
      <c r="DZ195" s="4">
        <v>0.33</v>
      </c>
      <c r="EA195" s="4">
        <v>1.83</v>
      </c>
      <c r="EB195" s="4">
        <v>0.26</v>
      </c>
      <c r="EC195" s="4">
        <v>7.8</v>
      </c>
      <c r="ED195" s="4">
        <v>0.5</v>
      </c>
      <c r="EM195" s="4">
        <v>39.700000000000003</v>
      </c>
      <c r="EN195" s="1"/>
      <c r="EO195" s="4">
        <v>38.700000000000003</v>
      </c>
      <c r="EP195" s="4">
        <v>6.2</v>
      </c>
      <c r="FP195" s="1" t="s">
        <v>1777</v>
      </c>
    </row>
    <row r="196" spans="1:172" x14ac:dyDescent="0.35">
      <c r="A196" s="1" t="s">
        <v>1775</v>
      </c>
      <c r="E196" s="50">
        <v>35.75</v>
      </c>
      <c r="F196" s="50">
        <v>35.75</v>
      </c>
      <c r="G196" s="50">
        <v>117.93333333333334</v>
      </c>
      <c r="H196" s="50">
        <v>117.93333333333334</v>
      </c>
      <c r="L196" s="16" t="s">
        <v>1794</v>
      </c>
      <c r="Q196" s="49">
        <v>126</v>
      </c>
      <c r="AB196" s="4">
        <v>60.1</v>
      </c>
      <c r="AC196" s="4">
        <v>0.67</v>
      </c>
      <c r="AD196" s="1"/>
      <c r="AE196" s="1">
        <v>15.11</v>
      </c>
      <c r="AI196" s="4">
        <v>4.1030879999999996</v>
      </c>
      <c r="AJ196" s="4">
        <v>4.83</v>
      </c>
      <c r="AK196" s="4">
        <v>3.86</v>
      </c>
      <c r="AL196" s="4">
        <v>0.05</v>
      </c>
      <c r="AM196" s="1"/>
      <c r="AN196" s="1">
        <v>4.18</v>
      </c>
      <c r="AO196" s="4">
        <v>3.81</v>
      </c>
      <c r="AP196" s="4">
        <v>0.45</v>
      </c>
      <c r="AQ196" s="1"/>
      <c r="BF196" s="4">
        <v>1.35</v>
      </c>
      <c r="CH196" s="4">
        <v>11.1</v>
      </c>
      <c r="CI196" s="1"/>
      <c r="CJ196" s="4">
        <v>84</v>
      </c>
      <c r="CK196" s="4">
        <v>174</v>
      </c>
      <c r="CL196" s="1"/>
      <c r="CM196" s="1"/>
      <c r="CN196" s="4">
        <v>16.8</v>
      </c>
      <c r="CO196" s="4">
        <v>103.5</v>
      </c>
      <c r="CW196" s="4">
        <v>124.5</v>
      </c>
      <c r="CX196" s="4">
        <v>1260</v>
      </c>
      <c r="CY196" s="4">
        <v>12.4</v>
      </c>
      <c r="CZ196" s="4">
        <v>274</v>
      </c>
      <c r="DA196" s="4">
        <v>10.6</v>
      </c>
      <c r="DM196" s="4">
        <v>1.31</v>
      </c>
      <c r="DN196" s="4">
        <v>1930</v>
      </c>
      <c r="DO196" s="4">
        <v>87.7</v>
      </c>
      <c r="DP196" s="4">
        <v>158</v>
      </c>
      <c r="DQ196" s="4">
        <v>15.55</v>
      </c>
      <c r="DR196" s="4">
        <v>54.6</v>
      </c>
      <c r="DS196" s="4">
        <v>8.1999999999999993</v>
      </c>
      <c r="DT196" s="4">
        <v>2.11</v>
      </c>
      <c r="DU196" s="4">
        <v>5.23</v>
      </c>
      <c r="DV196" s="4">
        <v>0.56999999999999995</v>
      </c>
      <c r="DW196" s="4">
        <v>2.79</v>
      </c>
      <c r="DX196" s="4">
        <v>0.47</v>
      </c>
      <c r="DY196" s="4">
        <v>1.2</v>
      </c>
      <c r="DZ196" s="4">
        <v>0.16</v>
      </c>
      <c r="EA196" s="4">
        <v>0.96</v>
      </c>
      <c r="EB196" s="4">
        <v>0.13</v>
      </c>
      <c r="EC196" s="4">
        <v>6.4</v>
      </c>
      <c r="ED196" s="4">
        <v>0.56999999999999995</v>
      </c>
      <c r="EM196" s="4">
        <v>21.4</v>
      </c>
      <c r="EN196" s="1"/>
      <c r="EO196" s="4">
        <v>11.75</v>
      </c>
      <c r="EP196" s="4">
        <v>1.7</v>
      </c>
      <c r="FP196" s="1" t="s">
        <v>1777</v>
      </c>
    </row>
    <row r="197" spans="1:172" x14ac:dyDescent="0.35">
      <c r="A197" s="1" t="s">
        <v>1775</v>
      </c>
      <c r="E197" s="50">
        <v>35.75</v>
      </c>
      <c r="F197" s="50">
        <v>35.75</v>
      </c>
      <c r="G197" s="50">
        <v>117.93333333333334</v>
      </c>
      <c r="H197" s="50">
        <v>117.93333333333334</v>
      </c>
      <c r="L197" s="16" t="s">
        <v>1795</v>
      </c>
      <c r="Q197" s="49">
        <v>126</v>
      </c>
      <c r="AB197" s="4">
        <v>60.4</v>
      </c>
      <c r="AC197" s="4">
        <v>0.66</v>
      </c>
      <c r="AD197" s="1"/>
      <c r="AE197" s="1">
        <v>14.88</v>
      </c>
      <c r="AI197" s="4">
        <v>4.0491000000000001</v>
      </c>
      <c r="AJ197" s="4">
        <v>5</v>
      </c>
      <c r="AK197" s="4">
        <v>3.89</v>
      </c>
      <c r="AL197" s="4">
        <v>0.05</v>
      </c>
      <c r="AM197" s="1"/>
      <c r="AN197" s="1">
        <v>4.13</v>
      </c>
      <c r="AO197" s="4">
        <v>3.8</v>
      </c>
      <c r="AP197" s="4">
        <v>0.46</v>
      </c>
      <c r="AQ197" s="1"/>
      <c r="BF197" s="4">
        <v>1.24</v>
      </c>
      <c r="CH197" s="4">
        <v>10.9</v>
      </c>
      <c r="CI197" s="1"/>
      <c r="CJ197" s="4">
        <v>83</v>
      </c>
      <c r="CK197" s="4">
        <v>183</v>
      </c>
      <c r="CL197" s="1"/>
      <c r="CM197" s="1"/>
      <c r="CN197" s="4">
        <v>17.399999999999999</v>
      </c>
      <c r="CO197" s="4">
        <v>100</v>
      </c>
      <c r="CW197" s="4">
        <v>112.5</v>
      </c>
      <c r="CX197" s="4">
        <v>1250</v>
      </c>
      <c r="CY197" s="4">
        <v>12.5</v>
      </c>
      <c r="CZ197" s="4">
        <v>266</v>
      </c>
      <c r="DA197" s="4">
        <v>10.7</v>
      </c>
      <c r="DM197" s="4">
        <v>1.33</v>
      </c>
      <c r="DN197" s="4">
        <v>1905</v>
      </c>
      <c r="DO197" s="4">
        <v>86.6</v>
      </c>
      <c r="DP197" s="4">
        <v>159.5</v>
      </c>
      <c r="DQ197" s="4">
        <v>16.05</v>
      </c>
      <c r="DR197" s="4">
        <v>55.2</v>
      </c>
      <c r="DS197" s="4">
        <v>8.31</v>
      </c>
      <c r="DT197" s="4">
        <v>2.12</v>
      </c>
      <c r="DU197" s="4">
        <v>5.4</v>
      </c>
      <c r="DV197" s="4">
        <v>0.6</v>
      </c>
      <c r="DW197" s="4">
        <v>2.7</v>
      </c>
      <c r="DX197" s="4">
        <v>0.48</v>
      </c>
      <c r="DY197" s="4">
        <v>1.2</v>
      </c>
      <c r="DZ197" s="4">
        <v>0.17</v>
      </c>
      <c r="EA197" s="4">
        <v>0.94</v>
      </c>
      <c r="EB197" s="4">
        <v>0.15</v>
      </c>
      <c r="EC197" s="4">
        <v>6.2</v>
      </c>
      <c r="ED197" s="4">
        <v>0.56000000000000005</v>
      </c>
      <c r="EM197" s="4">
        <v>19.3</v>
      </c>
      <c r="EN197" s="1"/>
      <c r="EO197" s="4">
        <v>11.45</v>
      </c>
      <c r="EP197" s="4">
        <v>1.8</v>
      </c>
      <c r="FP197" s="1" t="s">
        <v>1777</v>
      </c>
    </row>
    <row r="198" spans="1:172" x14ac:dyDescent="0.35">
      <c r="A198" s="1" t="s">
        <v>1775</v>
      </c>
      <c r="E198" s="50">
        <v>35.75</v>
      </c>
      <c r="F198" s="50">
        <v>35.75</v>
      </c>
      <c r="G198" s="50">
        <v>117.93333333333334</v>
      </c>
      <c r="H198" s="50">
        <v>117.93333333333334</v>
      </c>
      <c r="L198" s="16" t="s">
        <v>1796</v>
      </c>
      <c r="Q198" s="49">
        <v>125.5</v>
      </c>
      <c r="AB198" s="4">
        <v>60.18</v>
      </c>
      <c r="AC198" s="4">
        <v>0.66</v>
      </c>
      <c r="AD198" s="1"/>
      <c r="AE198" s="1">
        <v>15.3</v>
      </c>
      <c r="AI198" s="4">
        <v>4.1390799999999999</v>
      </c>
      <c r="AJ198" s="4">
        <v>4.92</v>
      </c>
      <c r="AK198" s="4">
        <v>3.68</v>
      </c>
      <c r="AL198" s="4">
        <v>0.05</v>
      </c>
      <c r="AM198" s="1"/>
      <c r="AN198" s="1">
        <v>4.1900000000000004</v>
      </c>
      <c r="AO198" s="4">
        <v>3.84</v>
      </c>
      <c r="AP198" s="4">
        <v>0.45</v>
      </c>
      <c r="AQ198" s="1"/>
      <c r="BF198" s="4">
        <v>1.3</v>
      </c>
      <c r="CH198" s="4">
        <v>10.1</v>
      </c>
      <c r="CI198" s="1"/>
      <c r="CJ198" s="4">
        <v>79</v>
      </c>
      <c r="CK198" s="4">
        <v>169</v>
      </c>
      <c r="CL198" s="1"/>
      <c r="CM198" s="1"/>
      <c r="CN198" s="4">
        <v>16.399999999999999</v>
      </c>
      <c r="CO198" s="4">
        <v>97.3</v>
      </c>
      <c r="CW198" s="4">
        <v>92.9</v>
      </c>
      <c r="CX198" s="4">
        <v>1300</v>
      </c>
      <c r="CY198" s="4">
        <v>11.3</v>
      </c>
      <c r="CZ198" s="4">
        <v>258</v>
      </c>
      <c r="DA198" s="4">
        <v>10.7</v>
      </c>
      <c r="DM198" s="4">
        <v>1.47</v>
      </c>
      <c r="DN198" s="4">
        <v>1915</v>
      </c>
      <c r="DO198" s="4">
        <v>85</v>
      </c>
      <c r="DP198" s="4">
        <v>155</v>
      </c>
      <c r="DQ198" s="4">
        <v>15.6</v>
      </c>
      <c r="DR198" s="4">
        <v>55.7</v>
      </c>
      <c r="DS198" s="4">
        <v>8.24</v>
      </c>
      <c r="DT198" s="4">
        <v>2.0699999999999998</v>
      </c>
      <c r="DU198" s="4">
        <v>5.31</v>
      </c>
      <c r="DV198" s="4">
        <v>0.57999999999999996</v>
      </c>
      <c r="DW198" s="4">
        <v>2.69</v>
      </c>
      <c r="DX198" s="4">
        <v>0.48</v>
      </c>
      <c r="DY198" s="4">
        <v>1.21</v>
      </c>
      <c r="DZ198" s="4">
        <v>0.16</v>
      </c>
      <c r="EA198" s="4">
        <v>0.97</v>
      </c>
      <c r="EB198" s="4">
        <v>0.14000000000000001</v>
      </c>
      <c r="EC198" s="4">
        <v>6.2</v>
      </c>
      <c r="ED198" s="4">
        <v>0.56000000000000005</v>
      </c>
      <c r="EM198" s="4">
        <v>22.1</v>
      </c>
      <c r="EN198" s="1"/>
      <c r="EO198" s="4">
        <v>9.43</v>
      </c>
      <c r="EP198" s="4">
        <v>1.7</v>
      </c>
      <c r="FP198" s="1" t="s">
        <v>1777</v>
      </c>
    </row>
    <row r="199" spans="1:172" x14ac:dyDescent="0.35">
      <c r="A199" s="1" t="s">
        <v>1775</v>
      </c>
      <c r="E199" s="50">
        <v>35.75</v>
      </c>
      <c r="F199" s="50">
        <v>35.75</v>
      </c>
      <c r="G199" s="50">
        <v>117.93333333333334</v>
      </c>
      <c r="H199" s="50">
        <v>117.93333333333334</v>
      </c>
      <c r="L199" s="16" t="s">
        <v>1797</v>
      </c>
      <c r="Q199" s="49">
        <v>125.5</v>
      </c>
      <c r="AB199" s="4">
        <v>60.56</v>
      </c>
      <c r="AC199" s="4">
        <v>0.67</v>
      </c>
      <c r="AD199" s="1"/>
      <c r="AE199" s="1">
        <v>15.12</v>
      </c>
      <c r="AI199" s="4">
        <v>3.9861140000000002</v>
      </c>
      <c r="AJ199" s="4">
        <v>4.93</v>
      </c>
      <c r="AK199" s="4">
        <v>3.68</v>
      </c>
      <c r="AL199" s="4">
        <v>0.05</v>
      </c>
      <c r="AM199" s="1"/>
      <c r="AN199" s="1">
        <v>4.24</v>
      </c>
      <c r="AO199" s="4">
        <v>3.82</v>
      </c>
      <c r="AP199" s="4">
        <v>0.45</v>
      </c>
      <c r="AQ199" s="1"/>
      <c r="BF199" s="4">
        <v>1.21</v>
      </c>
      <c r="CH199" s="4">
        <v>10.199999999999999</v>
      </c>
      <c r="CI199" s="1"/>
      <c r="CJ199" s="4">
        <v>80</v>
      </c>
      <c r="CK199" s="4">
        <v>183</v>
      </c>
      <c r="CL199" s="1"/>
      <c r="CM199" s="1"/>
      <c r="CN199" s="4">
        <v>15.8</v>
      </c>
      <c r="CO199" s="4">
        <v>98.2</v>
      </c>
      <c r="CW199" s="4">
        <v>99</v>
      </c>
      <c r="CX199" s="4">
        <v>1240</v>
      </c>
      <c r="CY199" s="4">
        <v>11.3</v>
      </c>
      <c r="CZ199" s="4">
        <v>263</v>
      </c>
      <c r="DA199" s="4">
        <v>10.8</v>
      </c>
      <c r="DM199" s="4">
        <v>1.39</v>
      </c>
      <c r="DN199" s="4">
        <v>1925</v>
      </c>
      <c r="DO199" s="4">
        <v>87.8</v>
      </c>
      <c r="DP199" s="4">
        <v>157.5</v>
      </c>
      <c r="DQ199" s="4">
        <v>16.05</v>
      </c>
      <c r="DR199" s="4">
        <v>55.8</v>
      </c>
      <c r="DS199" s="4">
        <v>8.07</v>
      </c>
      <c r="DT199" s="4">
        <v>2.15</v>
      </c>
      <c r="DU199" s="4">
        <v>5.38</v>
      </c>
      <c r="DV199" s="4">
        <v>0.59</v>
      </c>
      <c r="DW199" s="4">
        <v>2.79</v>
      </c>
      <c r="DX199" s="4">
        <v>0.46</v>
      </c>
      <c r="DY199" s="4">
        <v>1.1399999999999999</v>
      </c>
      <c r="DZ199" s="4">
        <v>0.16</v>
      </c>
      <c r="EA199" s="4">
        <v>0.92</v>
      </c>
      <c r="EB199" s="4">
        <v>0.13</v>
      </c>
      <c r="EC199" s="4">
        <v>6.5</v>
      </c>
      <c r="ED199" s="4">
        <v>0.55000000000000004</v>
      </c>
      <c r="EM199" s="4">
        <v>20.2</v>
      </c>
      <c r="EN199" s="1"/>
      <c r="EO199" s="4">
        <v>9.7899999999999991</v>
      </c>
      <c r="EP199" s="4">
        <v>1.6</v>
      </c>
      <c r="FP199" s="1" t="s">
        <v>1777</v>
      </c>
    </row>
    <row r="200" spans="1:172" x14ac:dyDescent="0.35">
      <c r="A200" s="1" t="s">
        <v>1775</v>
      </c>
      <c r="E200" s="50">
        <v>35.75</v>
      </c>
      <c r="F200" s="50">
        <v>35.75</v>
      </c>
      <c r="G200" s="50">
        <v>117.93333333333334</v>
      </c>
      <c r="H200" s="50">
        <v>117.93333333333334</v>
      </c>
      <c r="L200" s="16" t="s">
        <v>1798</v>
      </c>
      <c r="Q200" s="49">
        <v>125.5</v>
      </c>
      <c r="AB200" s="4">
        <v>64.95</v>
      </c>
      <c r="AC200" s="4">
        <v>0.59</v>
      </c>
      <c r="AD200" s="1"/>
      <c r="AE200" s="1">
        <v>13.3</v>
      </c>
      <c r="AI200" s="4">
        <v>3.761164</v>
      </c>
      <c r="AJ200" s="4">
        <v>3.89</v>
      </c>
      <c r="AK200" s="4">
        <v>3.21</v>
      </c>
      <c r="AL200" s="4">
        <v>7.0000000000000007E-2</v>
      </c>
      <c r="AM200" s="1"/>
      <c r="AN200" s="1">
        <v>3.74</v>
      </c>
      <c r="AO200" s="4">
        <v>2.98</v>
      </c>
      <c r="AP200" s="4">
        <v>0.39</v>
      </c>
      <c r="AQ200" s="1"/>
      <c r="BF200" s="4">
        <v>1.65</v>
      </c>
      <c r="CH200" s="4">
        <v>10.9</v>
      </c>
      <c r="CI200" s="1"/>
      <c r="CJ200" s="4">
        <v>58</v>
      </c>
      <c r="CK200" s="4">
        <v>166</v>
      </c>
      <c r="CL200" s="1"/>
      <c r="CM200" s="1"/>
      <c r="CN200" s="4">
        <v>15.3</v>
      </c>
      <c r="CO200" s="4">
        <v>94</v>
      </c>
      <c r="CW200" s="4">
        <v>58.2</v>
      </c>
      <c r="CX200" s="4">
        <v>1010</v>
      </c>
      <c r="CY200" s="4">
        <v>12.9</v>
      </c>
      <c r="CZ200" s="4">
        <v>226</v>
      </c>
      <c r="DA200" s="4">
        <v>9.3000000000000007</v>
      </c>
      <c r="DM200" s="4">
        <v>0.12</v>
      </c>
      <c r="DN200" s="4">
        <v>1640</v>
      </c>
      <c r="DO200" s="4">
        <v>99</v>
      </c>
      <c r="DP200" s="4">
        <v>161.5</v>
      </c>
      <c r="DQ200" s="4">
        <v>18.55</v>
      </c>
      <c r="DR200" s="4">
        <v>61.6</v>
      </c>
      <c r="DS200" s="4">
        <v>9.32</v>
      </c>
      <c r="DT200" s="4">
        <v>2.3199999999999998</v>
      </c>
      <c r="DU200" s="4">
        <v>5.86</v>
      </c>
      <c r="DV200" s="4">
        <v>0.66</v>
      </c>
      <c r="DW200" s="4">
        <v>2.9</v>
      </c>
      <c r="DX200" s="4">
        <v>0.51</v>
      </c>
      <c r="DY200" s="4">
        <v>1.28</v>
      </c>
      <c r="DZ200" s="4">
        <v>0.17</v>
      </c>
      <c r="EA200" s="4">
        <v>0.95</v>
      </c>
      <c r="EB200" s="4">
        <v>0.13</v>
      </c>
      <c r="EC200" s="4">
        <v>5.5</v>
      </c>
      <c r="ED200" s="4">
        <v>0.48</v>
      </c>
      <c r="EM200" s="4">
        <v>15.9</v>
      </c>
      <c r="EN200" s="1"/>
      <c r="EO200" s="4">
        <v>10.5</v>
      </c>
      <c r="EP200" s="4">
        <v>1.6</v>
      </c>
      <c r="FP200" s="1" t="s">
        <v>1777</v>
      </c>
    </row>
    <row r="201" spans="1:172" x14ac:dyDescent="0.35">
      <c r="A201" s="1" t="s">
        <v>1775</v>
      </c>
      <c r="E201" s="50">
        <v>35.75</v>
      </c>
      <c r="F201" s="50">
        <v>35.75</v>
      </c>
      <c r="G201" s="50">
        <v>117.93333333333334</v>
      </c>
      <c r="H201" s="50">
        <v>117.93333333333334</v>
      </c>
      <c r="L201" s="16" t="s">
        <v>1799</v>
      </c>
      <c r="Q201" s="49">
        <v>125.5</v>
      </c>
      <c r="AB201" s="4">
        <v>64.16</v>
      </c>
      <c r="AC201" s="4">
        <v>0.59</v>
      </c>
      <c r="AD201" s="1"/>
      <c r="AE201" s="1">
        <v>13.2</v>
      </c>
      <c r="AI201" s="4">
        <v>4.4990000000000006</v>
      </c>
      <c r="AJ201" s="4">
        <v>3.81</v>
      </c>
      <c r="AK201" s="4">
        <v>3.32</v>
      </c>
      <c r="AL201" s="4">
        <v>0.04</v>
      </c>
      <c r="AM201" s="1"/>
      <c r="AN201" s="1">
        <v>3.63</v>
      </c>
      <c r="AO201" s="4">
        <v>2.96</v>
      </c>
      <c r="AP201" s="4">
        <v>0.4</v>
      </c>
      <c r="AQ201" s="1"/>
      <c r="BF201" s="4">
        <v>1.99</v>
      </c>
      <c r="CH201" s="4">
        <v>10.1</v>
      </c>
      <c r="CI201" s="1"/>
      <c r="CJ201" s="4">
        <v>66</v>
      </c>
      <c r="CK201" s="4">
        <v>161</v>
      </c>
      <c r="CL201" s="1"/>
      <c r="CM201" s="1"/>
      <c r="CN201" s="4">
        <v>18</v>
      </c>
      <c r="CO201" s="4">
        <v>103</v>
      </c>
      <c r="CW201" s="4">
        <v>76.3</v>
      </c>
      <c r="CX201" s="4">
        <v>1005</v>
      </c>
      <c r="CY201" s="4">
        <v>11.6</v>
      </c>
      <c r="CZ201" s="4">
        <v>222</v>
      </c>
      <c r="DA201" s="4">
        <v>9.1999999999999993</v>
      </c>
      <c r="DM201" s="4">
        <v>0.25</v>
      </c>
      <c r="DN201" s="4">
        <v>1640</v>
      </c>
      <c r="DO201" s="4">
        <v>79</v>
      </c>
      <c r="DP201" s="4">
        <v>140.5</v>
      </c>
      <c r="DQ201" s="4">
        <v>14.1</v>
      </c>
      <c r="DR201" s="4">
        <v>49.5</v>
      </c>
      <c r="DS201" s="4">
        <v>7.5</v>
      </c>
      <c r="DT201" s="4">
        <v>1.86</v>
      </c>
      <c r="DU201" s="4">
        <v>4.46</v>
      </c>
      <c r="DV201" s="4">
        <v>0.53</v>
      </c>
      <c r="DW201" s="4">
        <v>2.48</v>
      </c>
      <c r="DX201" s="4">
        <v>0.46</v>
      </c>
      <c r="DY201" s="4">
        <v>1.1599999999999999</v>
      </c>
      <c r="DZ201" s="4">
        <v>0.16</v>
      </c>
      <c r="EA201" s="4">
        <v>0.91</v>
      </c>
      <c r="EB201" s="4">
        <v>0.13</v>
      </c>
      <c r="EC201" s="4">
        <v>5.6</v>
      </c>
      <c r="ED201" s="4">
        <v>0.5</v>
      </c>
      <c r="EM201" s="4">
        <v>14.3</v>
      </c>
      <c r="EN201" s="1"/>
      <c r="EO201" s="4">
        <v>9.82</v>
      </c>
      <c r="EP201" s="4">
        <v>1.4</v>
      </c>
      <c r="FP201" s="1" t="s">
        <v>1777</v>
      </c>
    </row>
    <row r="202" spans="1:172" x14ac:dyDescent="0.35">
      <c r="A202" s="1" t="s">
        <v>1775</v>
      </c>
      <c r="E202" s="50">
        <v>35.75</v>
      </c>
      <c r="F202" s="50">
        <v>35.75</v>
      </c>
      <c r="G202" s="50">
        <v>117.93333333333334</v>
      </c>
      <c r="H202" s="50">
        <v>117.93333333333334</v>
      </c>
      <c r="L202" s="16" t="s">
        <v>1800</v>
      </c>
      <c r="Q202" s="49">
        <v>125.5</v>
      </c>
      <c r="AB202" s="4">
        <v>61.52</v>
      </c>
      <c r="AC202" s="4">
        <v>0.62</v>
      </c>
      <c r="AD202" s="1"/>
      <c r="AE202" s="1">
        <v>14.01</v>
      </c>
      <c r="AI202" s="4">
        <v>4.2290600000000005</v>
      </c>
      <c r="AJ202" s="4">
        <v>4.63</v>
      </c>
      <c r="AK202" s="4">
        <v>4.49</v>
      </c>
      <c r="AL202" s="4">
        <v>0.04</v>
      </c>
      <c r="AM202" s="1"/>
      <c r="AN202" s="1">
        <v>3.33</v>
      </c>
      <c r="AO202" s="4">
        <v>3.18</v>
      </c>
      <c r="AP202" s="4">
        <v>0.42</v>
      </c>
      <c r="AQ202" s="1"/>
      <c r="BF202" s="4">
        <v>2.15</v>
      </c>
      <c r="CH202" s="4">
        <v>10.9</v>
      </c>
      <c r="CI202" s="1"/>
      <c r="CJ202" s="4">
        <v>63</v>
      </c>
      <c r="CK202" s="4">
        <v>161</v>
      </c>
      <c r="CL202" s="1"/>
      <c r="CM202" s="1"/>
      <c r="CN202" s="4">
        <v>16.3</v>
      </c>
      <c r="CO202" s="4">
        <v>101</v>
      </c>
      <c r="CW202" s="4">
        <v>41.8</v>
      </c>
      <c r="CX202" s="4">
        <v>1195</v>
      </c>
      <c r="CY202" s="4">
        <v>12.7</v>
      </c>
      <c r="CZ202" s="4">
        <v>238</v>
      </c>
      <c r="DA202" s="4">
        <v>10.1</v>
      </c>
      <c r="DM202" s="4">
        <v>0.08</v>
      </c>
      <c r="DN202" s="4">
        <v>1770</v>
      </c>
      <c r="DO202" s="4">
        <v>85</v>
      </c>
      <c r="DP202" s="4">
        <v>148</v>
      </c>
      <c r="DQ202" s="4">
        <v>15.7</v>
      </c>
      <c r="DR202" s="4">
        <v>54.4</v>
      </c>
      <c r="DS202" s="4">
        <v>7.78</v>
      </c>
      <c r="DT202" s="4">
        <v>2.09</v>
      </c>
      <c r="DU202" s="4">
        <v>5.35</v>
      </c>
      <c r="DV202" s="4">
        <v>0.57999999999999996</v>
      </c>
      <c r="DW202" s="4">
        <v>2.89</v>
      </c>
      <c r="DX202" s="4">
        <v>0.48</v>
      </c>
      <c r="DY202" s="4">
        <v>1.23</v>
      </c>
      <c r="DZ202" s="4">
        <v>0.16</v>
      </c>
      <c r="EA202" s="4">
        <v>1.04</v>
      </c>
      <c r="EB202" s="4">
        <v>0.14000000000000001</v>
      </c>
      <c r="EC202" s="4">
        <v>6.1</v>
      </c>
      <c r="ED202" s="4">
        <v>0.52</v>
      </c>
      <c r="EM202" s="4">
        <v>17.8</v>
      </c>
      <c r="EN202" s="1"/>
      <c r="EO202" s="4">
        <v>10.15</v>
      </c>
      <c r="EP202" s="4">
        <v>1.2</v>
      </c>
      <c r="FP202" s="1" t="s">
        <v>1777</v>
      </c>
    </row>
    <row r="203" spans="1:172" x14ac:dyDescent="0.35">
      <c r="A203" s="1" t="s">
        <v>1801</v>
      </c>
      <c r="E203" s="4">
        <v>36.75</v>
      </c>
      <c r="F203" s="4">
        <v>36.83</v>
      </c>
      <c r="G203" s="4">
        <v>117.58</v>
      </c>
      <c r="H203" s="4">
        <v>117.75</v>
      </c>
      <c r="L203" s="16" t="s">
        <v>1802</v>
      </c>
      <c r="Q203" s="49">
        <v>127</v>
      </c>
      <c r="AB203" s="4">
        <v>55.4</v>
      </c>
      <c r="AC203" s="4">
        <v>0.94</v>
      </c>
      <c r="AE203" s="4">
        <v>15.1</v>
      </c>
      <c r="AI203" s="4">
        <v>8.32315</v>
      </c>
      <c r="AJ203" s="4">
        <v>7.36</v>
      </c>
      <c r="AK203" s="4">
        <v>5.42</v>
      </c>
      <c r="AL203" s="4">
        <v>0.14000000000000001</v>
      </c>
      <c r="AN203" s="4">
        <v>2.4300000000000002</v>
      </c>
      <c r="AO203" s="4">
        <v>3.22</v>
      </c>
      <c r="AP203" s="4">
        <v>0.37</v>
      </c>
      <c r="BF203" s="4">
        <v>0.15</v>
      </c>
      <c r="CH203" s="4">
        <v>24.9</v>
      </c>
      <c r="CJ203" s="4">
        <v>217</v>
      </c>
      <c r="CK203" s="4">
        <v>168</v>
      </c>
      <c r="CN203" s="4">
        <v>28.4</v>
      </c>
      <c r="CO203" s="4">
        <v>29.9</v>
      </c>
      <c r="CP203" s="4">
        <v>98.4</v>
      </c>
      <c r="CQ203" s="4">
        <v>87.3</v>
      </c>
      <c r="CW203" s="4">
        <v>56</v>
      </c>
      <c r="CX203" s="4">
        <v>682</v>
      </c>
      <c r="CY203" s="4">
        <v>18.5</v>
      </c>
      <c r="CZ203" s="4">
        <v>118</v>
      </c>
      <c r="DA203" s="4">
        <v>7.81</v>
      </c>
      <c r="DM203" s="4">
        <v>2.16</v>
      </c>
      <c r="DN203" s="4">
        <v>920</v>
      </c>
      <c r="DO203" s="4">
        <v>21.3</v>
      </c>
      <c r="DP203" s="4">
        <v>46.3</v>
      </c>
      <c r="DQ203" s="4">
        <v>5.83</v>
      </c>
      <c r="DR203" s="4">
        <v>24.1</v>
      </c>
      <c r="DS203" s="4">
        <v>4.88</v>
      </c>
      <c r="DT203" s="4">
        <v>1.38</v>
      </c>
      <c r="DU203" s="4">
        <v>4.26</v>
      </c>
      <c r="DV203" s="4">
        <v>0.61</v>
      </c>
      <c r="DW203" s="4">
        <v>3.35</v>
      </c>
      <c r="DX203" s="4">
        <v>0.65</v>
      </c>
      <c r="DY203" s="4">
        <v>1.75</v>
      </c>
      <c r="DZ203" s="4">
        <v>0.26</v>
      </c>
      <c r="EA203" s="4">
        <v>1.57</v>
      </c>
      <c r="EB203" s="4">
        <v>0.24</v>
      </c>
      <c r="EC203" s="4">
        <v>2.92</v>
      </c>
      <c r="ED203" s="4">
        <v>0.42</v>
      </c>
      <c r="EM203" s="4">
        <v>8.8000000000000007</v>
      </c>
      <c r="EO203" s="4">
        <v>2.54</v>
      </c>
      <c r="EP203" s="4">
        <v>0.78</v>
      </c>
      <c r="FP203" s="1" t="s">
        <v>1803</v>
      </c>
    </row>
    <row r="204" spans="1:172" x14ac:dyDescent="0.35">
      <c r="A204" s="1" t="s">
        <v>1801</v>
      </c>
      <c r="E204" s="4">
        <v>36.75</v>
      </c>
      <c r="F204" s="4">
        <v>36.83</v>
      </c>
      <c r="G204" s="4">
        <v>117.58</v>
      </c>
      <c r="H204" s="4">
        <v>117.75</v>
      </c>
      <c r="L204" s="16" t="s">
        <v>1804</v>
      </c>
      <c r="Q204" s="49">
        <v>127</v>
      </c>
      <c r="AB204" s="4">
        <v>54.8</v>
      </c>
      <c r="AC204" s="4">
        <v>0.85</v>
      </c>
      <c r="AE204" s="4">
        <v>15.3</v>
      </c>
      <c r="AI204" s="4">
        <v>8.6380800000000004</v>
      </c>
      <c r="AJ204" s="4">
        <v>7.28</v>
      </c>
      <c r="AK204" s="4">
        <v>5.62</v>
      </c>
      <c r="AL204" s="4">
        <v>0.14000000000000001</v>
      </c>
      <c r="AN204" s="4">
        <v>2.44</v>
      </c>
      <c r="AO204" s="4">
        <v>3.39</v>
      </c>
      <c r="AP204" s="4">
        <v>0.38</v>
      </c>
      <c r="BF204" s="4">
        <v>-0.03</v>
      </c>
      <c r="CH204" s="4">
        <v>24.7</v>
      </c>
      <c r="CJ204" s="4">
        <v>208</v>
      </c>
      <c r="CK204" s="4">
        <v>178</v>
      </c>
      <c r="CN204" s="4">
        <v>29.5</v>
      </c>
      <c r="CO204" s="4">
        <v>36.9</v>
      </c>
      <c r="CP204" s="4">
        <v>88.9</v>
      </c>
      <c r="CQ204" s="4">
        <v>90.3</v>
      </c>
      <c r="CW204" s="4">
        <v>52.2</v>
      </c>
      <c r="CX204" s="4">
        <v>782</v>
      </c>
      <c r="CY204" s="4">
        <v>16.600000000000001</v>
      </c>
      <c r="CZ204" s="4">
        <v>89.1</v>
      </c>
      <c r="DA204" s="4">
        <v>4.83</v>
      </c>
      <c r="DM204" s="4">
        <v>1.83</v>
      </c>
      <c r="DN204" s="4">
        <v>1010</v>
      </c>
      <c r="DO204" s="4">
        <v>20.7</v>
      </c>
      <c r="DP204" s="4">
        <v>44.7</v>
      </c>
      <c r="DQ204" s="4">
        <v>5.68</v>
      </c>
      <c r="DR204" s="4">
        <v>23.6</v>
      </c>
      <c r="DS204" s="4">
        <v>4.76</v>
      </c>
      <c r="DT204" s="4">
        <v>1.42</v>
      </c>
      <c r="DU204" s="4">
        <v>4.0599999999999996</v>
      </c>
      <c r="DV204" s="4">
        <v>0.56999999999999995</v>
      </c>
      <c r="DW204" s="4">
        <v>3.05</v>
      </c>
      <c r="DX204" s="4">
        <v>0.59</v>
      </c>
      <c r="DY204" s="4">
        <v>1.57</v>
      </c>
      <c r="DZ204" s="4">
        <v>0.23</v>
      </c>
      <c r="EA204" s="4">
        <v>1.41</v>
      </c>
      <c r="EB204" s="4">
        <v>0.21</v>
      </c>
      <c r="EC204" s="4">
        <v>2.2599999999999998</v>
      </c>
      <c r="ED204" s="4">
        <v>0.24</v>
      </c>
      <c r="EM204" s="4">
        <v>8.84</v>
      </c>
      <c r="EO204" s="4">
        <v>1.88</v>
      </c>
      <c r="EP204" s="4">
        <v>0.59</v>
      </c>
      <c r="FP204" s="1" t="s">
        <v>1803</v>
      </c>
    </row>
    <row r="205" spans="1:172" x14ac:dyDescent="0.35">
      <c r="A205" s="1" t="s">
        <v>1801</v>
      </c>
      <c r="E205" s="4">
        <v>36.75</v>
      </c>
      <c r="F205" s="4">
        <v>36.83</v>
      </c>
      <c r="G205" s="4">
        <v>117.58</v>
      </c>
      <c r="H205" s="4">
        <v>117.75</v>
      </c>
      <c r="L205" s="16" t="s">
        <v>1805</v>
      </c>
      <c r="Q205" s="49">
        <v>127</v>
      </c>
      <c r="AB205" s="4">
        <v>54.6</v>
      </c>
      <c r="AC205" s="4">
        <v>0.86</v>
      </c>
      <c r="AE205" s="4">
        <v>16.3</v>
      </c>
      <c r="AI205" s="4">
        <v>8.5301040000000015</v>
      </c>
      <c r="AJ205" s="4">
        <v>7.71</v>
      </c>
      <c r="AK205" s="4">
        <v>5.29</v>
      </c>
      <c r="AL205" s="4">
        <v>0.14000000000000001</v>
      </c>
      <c r="AN205" s="4">
        <v>1.76</v>
      </c>
      <c r="AO205" s="4">
        <v>3.41</v>
      </c>
      <c r="AP205" s="4">
        <v>0.35</v>
      </c>
      <c r="BF205" s="4">
        <v>-0.09</v>
      </c>
      <c r="CH205" s="4">
        <v>24.4</v>
      </c>
      <c r="CJ205" s="4">
        <v>225</v>
      </c>
      <c r="CK205" s="4">
        <v>117</v>
      </c>
      <c r="CN205" s="4">
        <v>27.2</v>
      </c>
      <c r="CO205" s="4">
        <v>22.4</v>
      </c>
      <c r="CP205" s="4">
        <v>61.6</v>
      </c>
      <c r="CQ205" s="4">
        <v>88.1</v>
      </c>
      <c r="CW205" s="4">
        <v>32.4</v>
      </c>
      <c r="CX205" s="4">
        <v>859</v>
      </c>
      <c r="CY205" s="4">
        <v>14.9</v>
      </c>
      <c r="CZ205" s="4">
        <v>79</v>
      </c>
      <c r="DA205" s="4">
        <v>3.69</v>
      </c>
      <c r="DM205" s="4">
        <v>1.1599999999999999</v>
      </c>
      <c r="DN205" s="4">
        <v>853</v>
      </c>
      <c r="DO205" s="4">
        <v>17.8</v>
      </c>
      <c r="DP205" s="4">
        <v>38.5</v>
      </c>
      <c r="DQ205" s="4">
        <v>4.93</v>
      </c>
      <c r="DR205" s="4">
        <v>20.7</v>
      </c>
      <c r="DS205" s="4">
        <v>4.17</v>
      </c>
      <c r="DT205" s="4">
        <v>1.38</v>
      </c>
      <c r="DU205" s="4">
        <v>3.57</v>
      </c>
      <c r="DV205" s="4">
        <v>0.5</v>
      </c>
      <c r="DW205" s="4">
        <v>2.74</v>
      </c>
      <c r="DX205" s="4">
        <v>0.53</v>
      </c>
      <c r="DY205" s="4">
        <v>1.4</v>
      </c>
      <c r="DZ205" s="4">
        <v>0.2</v>
      </c>
      <c r="EA205" s="4">
        <v>1.27</v>
      </c>
      <c r="EB205" s="4">
        <v>0.19</v>
      </c>
      <c r="EC205" s="4">
        <v>1.97</v>
      </c>
      <c r="ED205" s="4">
        <v>0.18</v>
      </c>
      <c r="EM205" s="4">
        <v>7.1</v>
      </c>
      <c r="EO205" s="4">
        <v>1.32</v>
      </c>
      <c r="EP205" s="4">
        <v>0.4</v>
      </c>
      <c r="FP205" s="1" t="s">
        <v>1803</v>
      </c>
    </row>
    <row r="206" spans="1:172" x14ac:dyDescent="0.35">
      <c r="A206" s="1" t="s">
        <v>1801</v>
      </c>
      <c r="E206" s="4">
        <v>36.75</v>
      </c>
      <c r="F206" s="4">
        <v>36.83</v>
      </c>
      <c r="G206" s="4">
        <v>117.58</v>
      </c>
      <c r="H206" s="4">
        <v>117.75</v>
      </c>
      <c r="L206" s="16" t="s">
        <v>1806</v>
      </c>
      <c r="Q206" s="49">
        <v>127</v>
      </c>
      <c r="AB206" s="4">
        <v>56.4</v>
      </c>
      <c r="AC206" s="4">
        <v>0.89</v>
      </c>
      <c r="AE206" s="4">
        <v>16.2</v>
      </c>
      <c r="AI206" s="4">
        <v>6.4605639999999998</v>
      </c>
      <c r="AJ206" s="4">
        <v>7.77</v>
      </c>
      <c r="AK206" s="4">
        <v>4.66</v>
      </c>
      <c r="AL206" s="4">
        <v>0.13</v>
      </c>
      <c r="AN206" s="4">
        <v>1.2</v>
      </c>
      <c r="AO206" s="4">
        <v>4.34</v>
      </c>
      <c r="AP206" s="4">
        <v>0.39</v>
      </c>
      <c r="BF206" s="4">
        <v>0.68</v>
      </c>
      <c r="CH206" s="4">
        <v>21.5</v>
      </c>
      <c r="CJ206" s="4">
        <v>196</v>
      </c>
      <c r="CK206" s="4">
        <v>120</v>
      </c>
      <c r="CN206" s="4">
        <v>15.5</v>
      </c>
      <c r="CO206" s="4">
        <v>27.1</v>
      </c>
      <c r="CP206" s="4">
        <v>13.5</v>
      </c>
      <c r="CQ206" s="4">
        <v>45.6</v>
      </c>
      <c r="CW206" s="4">
        <v>14</v>
      </c>
      <c r="CX206" s="4">
        <v>954</v>
      </c>
      <c r="CY206" s="4">
        <v>17.100000000000001</v>
      </c>
      <c r="CZ206" s="4">
        <v>116</v>
      </c>
      <c r="DA206" s="4">
        <v>5.72</v>
      </c>
      <c r="DM206" s="4">
        <v>0.28999999999999998</v>
      </c>
      <c r="DN206" s="4">
        <v>802</v>
      </c>
      <c r="DO206" s="4">
        <v>15.3</v>
      </c>
      <c r="DP206" s="4">
        <v>35.1</v>
      </c>
      <c r="DQ206" s="4">
        <v>4.74</v>
      </c>
      <c r="DR206" s="4">
        <v>20.7</v>
      </c>
      <c r="DS206" s="4">
        <v>4.43</v>
      </c>
      <c r="DT206" s="4">
        <v>1.28</v>
      </c>
      <c r="DU206" s="4">
        <v>3.96</v>
      </c>
      <c r="DV206" s="4">
        <v>0.56999999999999995</v>
      </c>
      <c r="DW206" s="4">
        <v>3.09</v>
      </c>
      <c r="DX206" s="4">
        <v>0.6</v>
      </c>
      <c r="DY206" s="4">
        <v>1.6</v>
      </c>
      <c r="DZ206" s="4">
        <v>0.24</v>
      </c>
      <c r="EA206" s="4">
        <v>1.45</v>
      </c>
      <c r="EB206" s="4">
        <v>0.22</v>
      </c>
      <c r="EC206" s="4">
        <v>2.8</v>
      </c>
      <c r="ED206" s="4">
        <v>0.28000000000000003</v>
      </c>
      <c r="EM206" s="4">
        <v>6.82</v>
      </c>
      <c r="EO206" s="4">
        <v>2.1800000000000002</v>
      </c>
      <c r="EP206" s="4">
        <v>0.5</v>
      </c>
      <c r="FP206" s="1" t="s">
        <v>1803</v>
      </c>
    </row>
    <row r="207" spans="1:172" x14ac:dyDescent="0.35">
      <c r="A207" s="1" t="s">
        <v>1801</v>
      </c>
      <c r="E207" s="4">
        <v>36.75</v>
      </c>
      <c r="F207" s="4">
        <v>36.83</v>
      </c>
      <c r="G207" s="4">
        <v>117.58</v>
      </c>
      <c r="H207" s="4">
        <v>117.75</v>
      </c>
      <c r="L207" s="16" t="s">
        <v>1807</v>
      </c>
      <c r="Q207" s="49">
        <v>127</v>
      </c>
      <c r="AB207" s="4">
        <v>55</v>
      </c>
      <c r="AC207" s="4">
        <v>0.96</v>
      </c>
      <c r="AE207" s="4">
        <v>15.1</v>
      </c>
      <c r="AI207" s="4">
        <v>5.5607639999999998</v>
      </c>
      <c r="AJ207" s="4">
        <v>9.39</v>
      </c>
      <c r="AK207" s="4">
        <v>6.99</v>
      </c>
      <c r="AL207" s="4">
        <v>0.11</v>
      </c>
      <c r="AN207" s="4">
        <v>0.53</v>
      </c>
      <c r="AO207" s="4">
        <v>4.1500000000000004</v>
      </c>
      <c r="AP207" s="4">
        <v>0.45</v>
      </c>
      <c r="BF207" s="4">
        <v>0.91</v>
      </c>
      <c r="CH207" s="4">
        <v>25</v>
      </c>
      <c r="CJ207" s="4">
        <v>229</v>
      </c>
      <c r="CK207" s="4">
        <v>302</v>
      </c>
      <c r="CN207" s="4">
        <v>18.3</v>
      </c>
      <c r="CO207" s="4">
        <v>77.599999999999994</v>
      </c>
      <c r="CP207" s="4">
        <v>4.07</v>
      </c>
      <c r="CQ207" s="4">
        <v>31.5</v>
      </c>
      <c r="CW207" s="4">
        <v>9.8000000000000007</v>
      </c>
      <c r="CX207" s="4">
        <v>786</v>
      </c>
      <c r="CY207" s="4">
        <v>20</v>
      </c>
      <c r="CZ207" s="4">
        <v>123</v>
      </c>
      <c r="DA207" s="4">
        <v>6.83</v>
      </c>
      <c r="DM207" s="4">
        <v>0.25</v>
      </c>
      <c r="DN207" s="4">
        <v>354</v>
      </c>
      <c r="DO207" s="4">
        <v>14.8</v>
      </c>
      <c r="DP207" s="4">
        <v>36.5</v>
      </c>
      <c r="DQ207" s="4">
        <v>5.2</v>
      </c>
      <c r="DR207" s="4">
        <v>23.5</v>
      </c>
      <c r="DS207" s="4">
        <v>5.32</v>
      </c>
      <c r="DT207" s="4">
        <v>1.37</v>
      </c>
      <c r="DU207" s="4">
        <v>4.68</v>
      </c>
      <c r="DV207" s="4">
        <v>0.67</v>
      </c>
      <c r="DW207" s="4">
        <v>3.63</v>
      </c>
      <c r="DX207" s="4">
        <v>0.69</v>
      </c>
      <c r="DY207" s="4">
        <v>1.84</v>
      </c>
      <c r="DZ207" s="4">
        <v>0.27</v>
      </c>
      <c r="EA207" s="4">
        <v>1.63</v>
      </c>
      <c r="EB207" s="4">
        <v>0.24</v>
      </c>
      <c r="EC207" s="4">
        <v>2.89</v>
      </c>
      <c r="ED207" s="4">
        <v>0.33</v>
      </c>
      <c r="EM207" s="4">
        <v>2.89</v>
      </c>
      <c r="EO207" s="4">
        <v>2.36</v>
      </c>
      <c r="EP207" s="4">
        <v>0.45</v>
      </c>
      <c r="FP207" s="1" t="s">
        <v>1803</v>
      </c>
    </row>
    <row r="208" spans="1:172" x14ac:dyDescent="0.35">
      <c r="A208" s="1" t="s">
        <v>1801</v>
      </c>
      <c r="E208" s="4">
        <v>36.75</v>
      </c>
      <c r="F208" s="4">
        <v>36.83</v>
      </c>
      <c r="G208" s="4">
        <v>117.58</v>
      </c>
      <c r="H208" s="4">
        <v>117.75</v>
      </c>
      <c r="L208" s="16" t="s">
        <v>1808</v>
      </c>
      <c r="Q208" s="49">
        <v>127</v>
      </c>
      <c r="AB208" s="4">
        <v>54.6</v>
      </c>
      <c r="AC208" s="4">
        <v>0.91</v>
      </c>
      <c r="AE208" s="4">
        <v>14.8</v>
      </c>
      <c r="AI208" s="4">
        <v>7.9632300000000003</v>
      </c>
      <c r="AJ208" s="4">
        <v>7.45</v>
      </c>
      <c r="AK208" s="4">
        <v>6.62</v>
      </c>
      <c r="AL208" s="4">
        <v>0.12</v>
      </c>
      <c r="AN208" s="4">
        <v>2.23</v>
      </c>
      <c r="AO208" s="4">
        <v>3.19</v>
      </c>
      <c r="AP208" s="4">
        <v>0.44</v>
      </c>
      <c r="BF208" s="4">
        <v>0.66</v>
      </c>
      <c r="CH208" s="4">
        <v>24.6</v>
      </c>
      <c r="CJ208" s="4">
        <v>216</v>
      </c>
      <c r="CK208" s="4">
        <v>296</v>
      </c>
      <c r="CN208" s="4">
        <v>30.1</v>
      </c>
      <c r="CO208" s="4">
        <v>86.8</v>
      </c>
      <c r="CP208" s="4">
        <v>44.1</v>
      </c>
      <c r="CQ208" s="4">
        <v>50.4</v>
      </c>
      <c r="CW208" s="4">
        <v>55</v>
      </c>
      <c r="CX208" s="4">
        <v>671</v>
      </c>
      <c r="CY208" s="4">
        <v>18.100000000000001</v>
      </c>
      <c r="CZ208" s="4">
        <v>119</v>
      </c>
      <c r="DA208" s="4">
        <v>6.18</v>
      </c>
      <c r="DM208" s="4">
        <v>1.66</v>
      </c>
      <c r="DN208" s="4">
        <v>971</v>
      </c>
      <c r="DO208" s="4">
        <v>23</v>
      </c>
      <c r="DP208" s="4">
        <v>50.1</v>
      </c>
      <c r="DQ208" s="4">
        <v>6.26</v>
      </c>
      <c r="DR208" s="4">
        <v>25.7</v>
      </c>
      <c r="DS208" s="4">
        <v>5.07</v>
      </c>
      <c r="DT208" s="4">
        <v>1.44</v>
      </c>
      <c r="DU208" s="4">
        <v>4.3099999999999996</v>
      </c>
      <c r="DV208" s="4">
        <v>0.61</v>
      </c>
      <c r="DW208" s="4">
        <v>3.33</v>
      </c>
      <c r="DX208" s="4">
        <v>0.64</v>
      </c>
      <c r="DY208" s="4">
        <v>1.7</v>
      </c>
      <c r="DZ208" s="4">
        <v>0.25</v>
      </c>
      <c r="EA208" s="4">
        <v>1.53</v>
      </c>
      <c r="EB208" s="4">
        <v>0.23</v>
      </c>
      <c r="EC208" s="4">
        <v>2.83</v>
      </c>
      <c r="ED208" s="4">
        <v>0.31</v>
      </c>
      <c r="EM208" s="4">
        <v>4.45</v>
      </c>
      <c r="EO208" s="4">
        <v>2.35</v>
      </c>
      <c r="EP208" s="4">
        <v>0.73</v>
      </c>
      <c r="FP208" s="1" t="s">
        <v>1803</v>
      </c>
    </row>
    <row r="209" spans="1:172" x14ac:dyDescent="0.35">
      <c r="A209" s="1" t="s">
        <v>1801</v>
      </c>
      <c r="E209" s="4">
        <v>36.75</v>
      </c>
      <c r="F209" s="4">
        <v>36.83</v>
      </c>
      <c r="G209" s="4">
        <v>117.58</v>
      </c>
      <c r="H209" s="4">
        <v>117.75</v>
      </c>
      <c r="L209" s="16" t="s">
        <v>1809</v>
      </c>
      <c r="Q209" s="49">
        <v>127</v>
      </c>
      <c r="AB209" s="4">
        <v>50.8</v>
      </c>
      <c r="AC209" s="4">
        <v>0.91</v>
      </c>
      <c r="AE209" s="4">
        <v>12.1</v>
      </c>
      <c r="AI209" s="4">
        <v>9.1779600000000006</v>
      </c>
      <c r="AJ209" s="4">
        <v>9.51</v>
      </c>
      <c r="AK209" s="4">
        <v>9.76</v>
      </c>
      <c r="AL209" s="4">
        <v>0.22</v>
      </c>
      <c r="AN209" s="4">
        <v>2.35</v>
      </c>
      <c r="AO209" s="4">
        <v>2.23</v>
      </c>
      <c r="AP209" s="4">
        <v>0.31</v>
      </c>
      <c r="BF209" s="4">
        <v>1.34</v>
      </c>
      <c r="CH209" s="4">
        <v>36.5</v>
      </c>
      <c r="CJ209" s="4">
        <v>245</v>
      </c>
      <c r="CK209" s="4">
        <v>475</v>
      </c>
      <c r="CN209" s="4">
        <v>34.299999999999997</v>
      </c>
      <c r="CO209" s="4">
        <v>78.7</v>
      </c>
      <c r="CP209" s="4">
        <v>33.6</v>
      </c>
      <c r="CQ209" s="4">
        <v>45.9</v>
      </c>
      <c r="CW209" s="4">
        <v>81.7</v>
      </c>
      <c r="CX209" s="4">
        <v>441</v>
      </c>
      <c r="CY209" s="4">
        <v>18.899999999999999</v>
      </c>
      <c r="CZ209" s="4">
        <v>89.7</v>
      </c>
      <c r="DA209" s="4">
        <v>6.02</v>
      </c>
      <c r="DM209" s="4">
        <v>6.47</v>
      </c>
      <c r="DN209" s="4">
        <v>775</v>
      </c>
      <c r="DO209" s="4">
        <v>14.5</v>
      </c>
      <c r="DP209" s="4">
        <v>32.9</v>
      </c>
      <c r="DQ209" s="4">
        <v>4.3600000000000003</v>
      </c>
      <c r="DR209" s="4">
        <v>18.899999999999999</v>
      </c>
      <c r="DS209" s="4">
        <v>4.24</v>
      </c>
      <c r="DT209" s="4">
        <v>1.22</v>
      </c>
      <c r="DU209" s="4">
        <v>4.04</v>
      </c>
      <c r="DV209" s="4">
        <v>0.61</v>
      </c>
      <c r="DW209" s="4">
        <v>3.43</v>
      </c>
      <c r="DX209" s="4">
        <v>0.67</v>
      </c>
      <c r="DY209" s="4">
        <v>1.78</v>
      </c>
      <c r="DZ209" s="4">
        <v>0.26</v>
      </c>
      <c r="EA209" s="4">
        <v>1.6</v>
      </c>
      <c r="EB209" s="4">
        <v>0.25</v>
      </c>
      <c r="EC209" s="4">
        <v>2.2400000000000002</v>
      </c>
      <c r="ED209" s="4">
        <v>0.33</v>
      </c>
      <c r="EM209" s="4">
        <v>2.92</v>
      </c>
      <c r="EO209" s="4">
        <v>1.67</v>
      </c>
      <c r="EP209" s="4">
        <v>0.55000000000000004</v>
      </c>
      <c r="FP209" s="1" t="s">
        <v>1803</v>
      </c>
    </row>
    <row r="210" spans="1:172" x14ac:dyDescent="0.35">
      <c r="A210" s="1" t="s">
        <v>1801</v>
      </c>
      <c r="E210" s="4">
        <v>36.75</v>
      </c>
      <c r="F210" s="4">
        <v>36.83</v>
      </c>
      <c r="G210" s="4">
        <v>117.58</v>
      </c>
      <c r="H210" s="4">
        <v>117.75</v>
      </c>
      <c r="L210" s="16" t="s">
        <v>1810</v>
      </c>
      <c r="Q210" s="49">
        <v>127</v>
      </c>
      <c r="AB210" s="4">
        <v>51</v>
      </c>
      <c r="AC210" s="4">
        <v>0.91</v>
      </c>
      <c r="AE210" s="4">
        <v>12.8</v>
      </c>
      <c r="AI210" s="4">
        <v>9.1779600000000006</v>
      </c>
      <c r="AJ210" s="4">
        <v>9.0399999999999991</v>
      </c>
      <c r="AK210" s="4">
        <v>9.39</v>
      </c>
      <c r="AL210" s="4">
        <v>0.21</v>
      </c>
      <c r="AN210" s="4">
        <v>2.17</v>
      </c>
      <c r="AO210" s="4">
        <v>2.21</v>
      </c>
      <c r="AP210" s="4">
        <v>0.32</v>
      </c>
      <c r="BF210" s="4">
        <v>1.6</v>
      </c>
      <c r="CH210" s="4">
        <v>34.200000000000003</v>
      </c>
      <c r="CJ210" s="4">
        <v>240</v>
      </c>
      <c r="CK210" s="4">
        <v>433</v>
      </c>
      <c r="CN210" s="4">
        <v>28.3</v>
      </c>
      <c r="CO210" s="4">
        <v>75.5</v>
      </c>
      <c r="CP210" s="4">
        <v>39</v>
      </c>
      <c r="CQ210" s="4">
        <v>43.7</v>
      </c>
      <c r="CW210" s="4">
        <v>76.5</v>
      </c>
      <c r="CX210" s="4">
        <v>437</v>
      </c>
      <c r="CY210" s="4">
        <v>19.100000000000001</v>
      </c>
      <c r="CZ210" s="4">
        <v>94.9</v>
      </c>
      <c r="DA210" s="4">
        <v>6.35</v>
      </c>
      <c r="DM210" s="4">
        <v>4.78</v>
      </c>
      <c r="DN210" s="4">
        <v>595</v>
      </c>
      <c r="DO210" s="4">
        <v>15</v>
      </c>
      <c r="DP210" s="4">
        <v>33.4</v>
      </c>
      <c r="DQ210" s="4">
        <v>4.4400000000000004</v>
      </c>
      <c r="DR210" s="4">
        <v>19.2</v>
      </c>
      <c r="DS210" s="4">
        <v>4.3099999999999996</v>
      </c>
      <c r="DT210" s="4">
        <v>1.28</v>
      </c>
      <c r="DU210" s="4">
        <v>4.1399999999999997</v>
      </c>
      <c r="DV210" s="4">
        <v>0.62</v>
      </c>
      <c r="DW210" s="4">
        <v>3.47</v>
      </c>
      <c r="DX210" s="4">
        <v>0.68</v>
      </c>
      <c r="DY210" s="4">
        <v>1.83</v>
      </c>
      <c r="DZ210" s="4">
        <v>0.27</v>
      </c>
      <c r="EA210" s="4">
        <v>1.66</v>
      </c>
      <c r="EB210" s="4">
        <v>0.25</v>
      </c>
      <c r="EC210" s="4">
        <v>2.38</v>
      </c>
      <c r="ED210" s="4">
        <v>0.35</v>
      </c>
      <c r="EM210" s="4">
        <v>1.39</v>
      </c>
      <c r="EO210" s="4">
        <v>1.77</v>
      </c>
      <c r="EP210" s="4">
        <v>0.73</v>
      </c>
      <c r="FP210" s="1" t="s">
        <v>1803</v>
      </c>
    </row>
    <row r="211" spans="1:172" x14ac:dyDescent="0.35">
      <c r="A211" s="1" t="s">
        <v>1801</v>
      </c>
      <c r="E211" s="4">
        <v>36.75</v>
      </c>
      <c r="F211" s="4">
        <v>36.83</v>
      </c>
      <c r="G211" s="4">
        <v>117.58</v>
      </c>
      <c r="H211" s="4">
        <v>117.75</v>
      </c>
      <c r="L211" s="16" t="s">
        <v>1811</v>
      </c>
      <c r="Q211" s="49">
        <v>127</v>
      </c>
      <c r="AB211" s="4">
        <v>55.6</v>
      </c>
      <c r="AC211" s="4">
        <v>0.95</v>
      </c>
      <c r="AE211" s="4">
        <v>15.5</v>
      </c>
      <c r="AI211" s="4">
        <v>8.2511659999999996</v>
      </c>
      <c r="AJ211" s="4">
        <v>6.9</v>
      </c>
      <c r="AK211" s="4">
        <v>4.87</v>
      </c>
      <c r="AL211" s="4">
        <v>0.13</v>
      </c>
      <c r="AN211" s="4">
        <v>2.67</v>
      </c>
      <c r="AO211" s="4">
        <v>3.5</v>
      </c>
      <c r="AP211" s="4">
        <v>0.5</v>
      </c>
      <c r="BF211" s="4">
        <v>0.08</v>
      </c>
      <c r="CH211" s="4">
        <v>22.9</v>
      </c>
      <c r="CJ211" s="4">
        <v>223</v>
      </c>
      <c r="CK211" s="4">
        <v>121</v>
      </c>
      <c r="CN211" s="4">
        <v>26.1</v>
      </c>
      <c r="CO211" s="4">
        <v>23.7</v>
      </c>
      <c r="CP211" s="4">
        <v>86.4</v>
      </c>
      <c r="CQ211" s="4">
        <v>90.8</v>
      </c>
      <c r="CW211" s="4">
        <v>63.8</v>
      </c>
      <c r="CX211" s="4">
        <v>762</v>
      </c>
      <c r="CY211" s="4">
        <v>18.600000000000001</v>
      </c>
      <c r="CZ211" s="4">
        <v>121</v>
      </c>
      <c r="DA211" s="4">
        <v>6.01</v>
      </c>
      <c r="DM211" s="4">
        <v>2.2999999999999998</v>
      </c>
      <c r="DN211" s="4">
        <v>1040</v>
      </c>
      <c r="DO211" s="4">
        <v>25</v>
      </c>
      <c r="DP211" s="4">
        <v>54.3</v>
      </c>
      <c r="DQ211" s="4">
        <v>6.82</v>
      </c>
      <c r="DR211" s="4">
        <v>28.1</v>
      </c>
      <c r="DS211" s="4">
        <v>5.51</v>
      </c>
      <c r="DT211" s="4">
        <v>1.57</v>
      </c>
      <c r="DU211" s="4">
        <v>4.5999999999999996</v>
      </c>
      <c r="DV211" s="4">
        <v>0.64</v>
      </c>
      <c r="DW211" s="4">
        <v>3.42</v>
      </c>
      <c r="DX211" s="4">
        <v>0.65</v>
      </c>
      <c r="DY211" s="4">
        <v>1.72</v>
      </c>
      <c r="DZ211" s="4">
        <v>0.25</v>
      </c>
      <c r="EA211" s="4">
        <v>1.54</v>
      </c>
      <c r="EB211" s="4">
        <v>0.24</v>
      </c>
      <c r="EC211" s="4">
        <v>2.92</v>
      </c>
      <c r="ED211" s="4">
        <v>0.3</v>
      </c>
      <c r="EM211" s="4">
        <v>10</v>
      </c>
      <c r="EO211" s="4">
        <v>2.66</v>
      </c>
      <c r="EP211" s="4">
        <v>0.84</v>
      </c>
      <c r="FP211" s="1" t="s">
        <v>1803</v>
      </c>
    </row>
    <row r="212" spans="1:172" x14ac:dyDescent="0.35">
      <c r="A212" s="1" t="s">
        <v>1812</v>
      </c>
      <c r="E212" s="4">
        <v>35.85</v>
      </c>
      <c r="F212" s="4">
        <v>36.15</v>
      </c>
      <c r="G212" s="4">
        <v>120.6</v>
      </c>
      <c r="H212" s="4">
        <v>120.75</v>
      </c>
      <c r="L212" s="16" t="s">
        <v>1813</v>
      </c>
      <c r="M212" s="1" t="s">
        <v>1814</v>
      </c>
      <c r="O212" s="1" t="s">
        <v>1815</v>
      </c>
      <c r="P212" s="1" t="s">
        <v>1816</v>
      </c>
      <c r="Q212" s="51">
        <v>125</v>
      </c>
      <c r="AB212" s="4">
        <v>48.8</v>
      </c>
      <c r="AC212" s="4">
        <v>0.99</v>
      </c>
      <c r="AE212" s="50">
        <v>16.41</v>
      </c>
      <c r="AG212" s="4">
        <v>2.16</v>
      </c>
      <c r="AH212" s="4">
        <v>3.9</v>
      </c>
      <c r="AI212" s="4">
        <v>5.8435680000000003</v>
      </c>
      <c r="AJ212" s="4">
        <v>12.27</v>
      </c>
      <c r="AK212" s="4">
        <v>4.34</v>
      </c>
      <c r="AL212" s="4">
        <v>0.11</v>
      </c>
      <c r="AN212" s="4">
        <v>2.1</v>
      </c>
      <c r="AO212" s="4">
        <v>3.36</v>
      </c>
      <c r="AP212" s="4">
        <v>0.39</v>
      </c>
      <c r="BF212" s="4">
        <v>4.95</v>
      </c>
      <c r="CH212" s="4">
        <v>20</v>
      </c>
      <c r="CJ212" s="4">
        <v>143</v>
      </c>
      <c r="CK212" s="4">
        <v>367</v>
      </c>
      <c r="CO212" s="4">
        <v>123</v>
      </c>
      <c r="CW212" s="4">
        <v>16.3</v>
      </c>
      <c r="CX212" s="4">
        <v>1081</v>
      </c>
      <c r="CY212" s="4">
        <v>18.8</v>
      </c>
      <c r="CZ212" s="4">
        <v>168</v>
      </c>
      <c r="DA212" s="4">
        <v>9.6</v>
      </c>
      <c r="DN212" s="4">
        <v>1361</v>
      </c>
      <c r="DO212" s="4">
        <v>57.96</v>
      </c>
      <c r="DP212" s="4">
        <v>105.6</v>
      </c>
      <c r="DQ212" s="4">
        <v>11.72</v>
      </c>
      <c r="DR212" s="4">
        <v>42.52</v>
      </c>
      <c r="DS212" s="4">
        <v>6.82</v>
      </c>
      <c r="DT212" s="4">
        <v>2.0499999999999998</v>
      </c>
      <c r="DU212" s="4">
        <v>5.13</v>
      </c>
      <c r="DV212" s="4">
        <v>0.7</v>
      </c>
      <c r="DW212" s="4">
        <v>4.0999999999999996</v>
      </c>
      <c r="DX212" s="4">
        <v>0.72</v>
      </c>
      <c r="DY212" s="4">
        <v>1.93</v>
      </c>
      <c r="DZ212" s="4">
        <v>0.23</v>
      </c>
      <c r="EA212" s="4">
        <v>1.76</v>
      </c>
      <c r="EB212" s="4">
        <v>0.25</v>
      </c>
      <c r="EC212" s="4">
        <v>4.3499999999999996</v>
      </c>
      <c r="ED212" s="4">
        <v>0.47</v>
      </c>
      <c r="EO212" s="4">
        <v>6.85</v>
      </c>
      <c r="EP212" s="4">
        <v>1.17</v>
      </c>
      <c r="FP212" s="1" t="s">
        <v>1817</v>
      </c>
    </row>
    <row r="213" spans="1:172" x14ac:dyDescent="0.35">
      <c r="A213" s="1" t="s">
        <v>1812</v>
      </c>
      <c r="E213" s="4">
        <v>35.85</v>
      </c>
      <c r="F213" s="4">
        <v>36.15</v>
      </c>
      <c r="G213" s="4">
        <v>120.6</v>
      </c>
      <c r="H213" s="4">
        <v>120.75</v>
      </c>
      <c r="L213" s="16" t="s">
        <v>1818</v>
      </c>
      <c r="M213" s="1" t="s">
        <v>1819</v>
      </c>
      <c r="O213" s="1" t="s">
        <v>1815</v>
      </c>
      <c r="P213" s="1" t="s">
        <v>1816</v>
      </c>
      <c r="Q213" s="51">
        <v>125</v>
      </c>
      <c r="AB213" s="4">
        <v>50.7</v>
      </c>
      <c r="AC213" s="4">
        <v>1.01</v>
      </c>
      <c r="AE213" s="50">
        <v>17.27</v>
      </c>
      <c r="AG213" s="4">
        <v>4.0999999999999996</v>
      </c>
      <c r="AH213" s="4">
        <v>2.96</v>
      </c>
      <c r="AI213" s="4">
        <v>6.6491799999999994</v>
      </c>
      <c r="AJ213" s="4">
        <v>7.66</v>
      </c>
      <c r="AK213" s="4">
        <v>4.62</v>
      </c>
      <c r="AL213" s="4">
        <v>0.08</v>
      </c>
      <c r="AN213" s="4">
        <v>2.11</v>
      </c>
      <c r="AO213" s="4">
        <v>3.49</v>
      </c>
      <c r="AP213" s="4">
        <v>0.48</v>
      </c>
      <c r="BF213" s="4">
        <v>4.8099999999999996</v>
      </c>
      <c r="CH213" s="4">
        <v>17</v>
      </c>
      <c r="CJ213" s="4">
        <v>145</v>
      </c>
      <c r="CK213" s="4">
        <v>161</v>
      </c>
      <c r="CO213" s="4">
        <v>63</v>
      </c>
      <c r="CW213" s="4">
        <v>31.1</v>
      </c>
      <c r="CX213" s="4">
        <v>1006</v>
      </c>
      <c r="CY213" s="4">
        <v>20.9</v>
      </c>
      <c r="CZ213" s="4">
        <v>205</v>
      </c>
      <c r="DA213" s="4">
        <v>11.5</v>
      </c>
      <c r="DN213" s="4">
        <v>1369</v>
      </c>
      <c r="DO213" s="4">
        <v>67.39</v>
      </c>
      <c r="DP213" s="4">
        <v>122.9</v>
      </c>
      <c r="DQ213" s="4">
        <v>13.29</v>
      </c>
      <c r="DR213" s="4">
        <v>48.3</v>
      </c>
      <c r="DS213" s="4">
        <v>7.42</v>
      </c>
      <c r="DT213" s="4">
        <v>1.89</v>
      </c>
      <c r="DU213" s="4">
        <v>5.73</v>
      </c>
      <c r="DV213" s="4">
        <v>0.78</v>
      </c>
      <c r="DW213" s="4">
        <v>4.22</v>
      </c>
      <c r="DX213" s="4">
        <v>0.78</v>
      </c>
      <c r="DY213" s="4">
        <v>2.2200000000000002</v>
      </c>
      <c r="DZ213" s="4">
        <v>0.28000000000000003</v>
      </c>
      <c r="EA213" s="4">
        <v>1.99</v>
      </c>
      <c r="EB213" s="4">
        <v>0.3</v>
      </c>
      <c r="EC213" s="4">
        <v>5.18</v>
      </c>
      <c r="ED213" s="4">
        <v>0.59</v>
      </c>
      <c r="EO213" s="4">
        <v>10.15</v>
      </c>
      <c r="EP213" s="4">
        <v>1.69</v>
      </c>
      <c r="FP213" s="1" t="s">
        <v>1817</v>
      </c>
    </row>
    <row r="214" spans="1:172" x14ac:dyDescent="0.35">
      <c r="A214" s="1" t="s">
        <v>1812</v>
      </c>
      <c r="E214" s="4">
        <v>35.85</v>
      </c>
      <c r="F214" s="4">
        <v>36.15</v>
      </c>
      <c r="G214" s="4">
        <v>120.6</v>
      </c>
      <c r="H214" s="4">
        <v>120.75</v>
      </c>
      <c r="L214" s="16" t="s">
        <v>1820</v>
      </c>
      <c r="M214" s="1" t="s">
        <v>1819</v>
      </c>
      <c r="O214" s="1" t="s">
        <v>1815</v>
      </c>
      <c r="P214" s="1" t="s">
        <v>1816</v>
      </c>
      <c r="Q214" s="51">
        <v>125</v>
      </c>
      <c r="AB214" s="4">
        <v>55.96</v>
      </c>
      <c r="AC214" s="4">
        <v>0.78</v>
      </c>
      <c r="AE214" s="50">
        <v>15.41</v>
      </c>
      <c r="AG214" s="4">
        <v>2.38</v>
      </c>
      <c r="AH214" s="4">
        <v>3.4</v>
      </c>
      <c r="AI214" s="4">
        <v>5.5415239999999999</v>
      </c>
      <c r="AJ214" s="4">
        <v>8.44</v>
      </c>
      <c r="AK214" s="4">
        <v>4.29</v>
      </c>
      <c r="AL214" s="4">
        <v>0.09</v>
      </c>
      <c r="AN214" s="4">
        <v>2.4900000000000002</v>
      </c>
      <c r="AO214" s="4">
        <v>2.96</v>
      </c>
      <c r="AP214" s="4">
        <v>0.3</v>
      </c>
      <c r="BF214" s="4">
        <v>3.4</v>
      </c>
      <c r="CH214" s="4">
        <v>19</v>
      </c>
      <c r="CJ214" s="4">
        <v>133</v>
      </c>
      <c r="CK214" s="4">
        <v>394</v>
      </c>
      <c r="CO214" s="4">
        <v>123</v>
      </c>
      <c r="CW214" s="4">
        <v>41.6</v>
      </c>
      <c r="CX214" s="4">
        <v>718</v>
      </c>
      <c r="CY214" s="4">
        <v>17.8</v>
      </c>
      <c r="CZ214" s="4">
        <v>178</v>
      </c>
      <c r="DA214" s="4">
        <v>8.1999999999999993</v>
      </c>
      <c r="DN214" s="4">
        <v>1508</v>
      </c>
      <c r="DO214" s="4">
        <v>57.37</v>
      </c>
      <c r="DP214" s="4">
        <v>103.4</v>
      </c>
      <c r="DQ214" s="4">
        <v>11.15</v>
      </c>
      <c r="DR214" s="4">
        <v>40.54</v>
      </c>
      <c r="DS214" s="4">
        <v>6.58</v>
      </c>
      <c r="DT214" s="4">
        <v>1.78</v>
      </c>
      <c r="DU214" s="4">
        <v>5.1100000000000003</v>
      </c>
      <c r="DV214" s="4">
        <v>0.65</v>
      </c>
      <c r="DW214" s="4">
        <v>3.46</v>
      </c>
      <c r="DX214" s="4">
        <v>0.66</v>
      </c>
      <c r="DY214" s="4">
        <v>1.91</v>
      </c>
      <c r="DZ214" s="4">
        <v>0.24</v>
      </c>
      <c r="EA214" s="4">
        <v>1.73</v>
      </c>
      <c r="EB214" s="4">
        <v>0.24</v>
      </c>
      <c r="EC214" s="4">
        <v>4.6399999999999997</v>
      </c>
      <c r="ED214" s="4">
        <v>0.46</v>
      </c>
      <c r="EO214" s="4">
        <v>7.67</v>
      </c>
      <c r="EP214" s="4">
        <v>1.34</v>
      </c>
      <c r="FP214" s="1" t="s">
        <v>1817</v>
      </c>
    </row>
    <row r="215" spans="1:172" x14ac:dyDescent="0.35">
      <c r="A215" s="1" t="s">
        <v>1812</v>
      </c>
      <c r="E215" s="4">
        <v>35.85</v>
      </c>
      <c r="F215" s="4">
        <v>36.15</v>
      </c>
      <c r="G215" s="4">
        <v>120.6</v>
      </c>
      <c r="H215" s="4">
        <v>120.75</v>
      </c>
      <c r="L215" s="16" t="s">
        <v>1821</v>
      </c>
      <c r="M215" s="1" t="s">
        <v>1819</v>
      </c>
      <c r="O215" s="1" t="s">
        <v>1815</v>
      </c>
      <c r="P215" s="1" t="s">
        <v>1816</v>
      </c>
      <c r="Q215" s="51">
        <v>125</v>
      </c>
      <c r="AB215" s="4">
        <v>48.74</v>
      </c>
      <c r="AC215" s="4">
        <v>1.1100000000000001</v>
      </c>
      <c r="AE215" s="50">
        <v>17.41</v>
      </c>
      <c r="AG215" s="4">
        <v>4.2699999999999996</v>
      </c>
      <c r="AH215" s="4">
        <v>3.51</v>
      </c>
      <c r="AI215" s="4">
        <v>7.3521459999999994</v>
      </c>
      <c r="AJ215" s="4">
        <v>8.9600000000000009</v>
      </c>
      <c r="AK215" s="4">
        <v>4.49</v>
      </c>
      <c r="AL215" s="4">
        <v>0.09</v>
      </c>
      <c r="AN215" s="4">
        <v>1.94</v>
      </c>
      <c r="AO215" s="4">
        <v>3.26</v>
      </c>
      <c r="AP215" s="4">
        <v>0.4</v>
      </c>
      <c r="BF215" s="4">
        <v>5.32</v>
      </c>
      <c r="CH215" s="4">
        <v>25</v>
      </c>
      <c r="CJ215" s="4">
        <v>186</v>
      </c>
      <c r="CK215" s="4">
        <v>186</v>
      </c>
      <c r="CO215" s="4">
        <v>56</v>
      </c>
      <c r="CW215" s="4">
        <v>28.6</v>
      </c>
      <c r="CX215" s="4">
        <v>1006</v>
      </c>
      <c r="CY215" s="4">
        <v>20</v>
      </c>
      <c r="CZ215" s="4">
        <v>151</v>
      </c>
      <c r="DA215" s="4">
        <v>8</v>
      </c>
      <c r="DN215" s="4">
        <v>1169</v>
      </c>
      <c r="DO215" s="4">
        <v>53.67</v>
      </c>
      <c r="DP215" s="4">
        <v>98.96</v>
      </c>
      <c r="DQ215" s="4">
        <v>10.88</v>
      </c>
      <c r="DR215" s="4">
        <v>40.659999999999997</v>
      </c>
      <c r="DS215" s="4">
        <v>6.53</v>
      </c>
      <c r="DT215" s="4">
        <v>1.97</v>
      </c>
      <c r="DU215" s="4">
        <v>5.05</v>
      </c>
      <c r="DV215" s="4">
        <v>0.73</v>
      </c>
      <c r="DW215" s="4">
        <v>4.22</v>
      </c>
      <c r="DX215" s="4">
        <v>0.81</v>
      </c>
      <c r="DY215" s="4">
        <v>2.09</v>
      </c>
      <c r="DZ215" s="4">
        <v>0.28000000000000003</v>
      </c>
      <c r="EA215" s="4">
        <v>2.02</v>
      </c>
      <c r="EB215" s="4">
        <v>0.31</v>
      </c>
      <c r="EC215" s="4">
        <v>3.86</v>
      </c>
      <c r="ED215" s="4">
        <v>0.36</v>
      </c>
      <c r="EO215" s="4">
        <v>5.47</v>
      </c>
      <c r="EP215" s="4">
        <v>0.98</v>
      </c>
      <c r="FP215" s="1" t="s">
        <v>1817</v>
      </c>
    </row>
    <row r="216" spans="1:172" x14ac:dyDescent="0.35">
      <c r="A216" s="1" t="s">
        <v>1812</v>
      </c>
      <c r="E216" s="4">
        <v>35.85</v>
      </c>
      <c r="F216" s="4">
        <v>36.15</v>
      </c>
      <c r="G216" s="4">
        <v>120.6</v>
      </c>
      <c r="H216" s="4">
        <v>120.75</v>
      </c>
      <c r="L216" s="16" t="s">
        <v>1822</v>
      </c>
      <c r="M216" s="1" t="s">
        <v>1819</v>
      </c>
      <c r="O216" s="1" t="s">
        <v>1815</v>
      </c>
      <c r="P216" s="1" t="s">
        <v>1816</v>
      </c>
      <c r="Q216" s="51">
        <v>125</v>
      </c>
      <c r="AB216" s="4">
        <v>54.18</v>
      </c>
      <c r="AC216" s="4">
        <v>1.1000000000000001</v>
      </c>
      <c r="AE216" s="50">
        <v>15.98</v>
      </c>
      <c r="AG216" s="4">
        <v>4.1500000000000004</v>
      </c>
      <c r="AH216" s="4">
        <v>2.62</v>
      </c>
      <c r="AI216" s="4">
        <v>6.3541700000000008</v>
      </c>
      <c r="AJ216" s="4">
        <v>5.58</v>
      </c>
      <c r="AK216" s="4">
        <v>4.16</v>
      </c>
      <c r="AL216" s="4">
        <v>0.09</v>
      </c>
      <c r="AN216" s="4">
        <v>3.57</v>
      </c>
      <c r="AO216" s="4">
        <v>3.88</v>
      </c>
      <c r="AP216" s="4">
        <v>0.41</v>
      </c>
      <c r="BF216" s="4">
        <v>3.62</v>
      </c>
      <c r="CH216" s="4">
        <v>16</v>
      </c>
      <c r="CJ216" s="4">
        <v>137</v>
      </c>
      <c r="CK216" s="4">
        <v>109</v>
      </c>
      <c r="CO216" s="4">
        <v>29</v>
      </c>
      <c r="CW216" s="4">
        <v>95.5</v>
      </c>
      <c r="CX216" s="4">
        <v>801</v>
      </c>
      <c r="CY216" s="4">
        <v>21.8</v>
      </c>
      <c r="CZ216" s="4">
        <v>304</v>
      </c>
      <c r="DA216" s="4">
        <v>14.4</v>
      </c>
      <c r="DN216" s="4">
        <v>2483</v>
      </c>
      <c r="DO216" s="4">
        <v>85.16</v>
      </c>
      <c r="DP216" s="4">
        <v>154.30000000000001</v>
      </c>
      <c r="DQ216" s="4">
        <v>16.39</v>
      </c>
      <c r="DR216" s="4">
        <v>56.88</v>
      </c>
      <c r="DS216" s="4">
        <v>8.8000000000000007</v>
      </c>
      <c r="DT216" s="4">
        <v>2.1</v>
      </c>
      <c r="DU216" s="4">
        <v>6.39</v>
      </c>
      <c r="DV216" s="4">
        <v>0.88</v>
      </c>
      <c r="DW216" s="4">
        <v>4.66</v>
      </c>
      <c r="DX216" s="4">
        <v>0.87</v>
      </c>
      <c r="DY216" s="4">
        <v>2.37</v>
      </c>
      <c r="DZ216" s="4">
        <v>0.34</v>
      </c>
      <c r="EA216" s="4">
        <v>2.2599999999999998</v>
      </c>
      <c r="EB216" s="4">
        <v>0.37</v>
      </c>
      <c r="EC216" s="4">
        <v>8.02</v>
      </c>
      <c r="ED216" s="4">
        <v>0.85</v>
      </c>
      <c r="EO216" s="4">
        <v>17.59</v>
      </c>
      <c r="EP216" s="4">
        <v>2.91</v>
      </c>
      <c r="FP216" s="1" t="s">
        <v>1817</v>
      </c>
    </row>
    <row r="217" spans="1:172" x14ac:dyDescent="0.35">
      <c r="A217" s="1" t="s">
        <v>1812</v>
      </c>
      <c r="E217" s="4">
        <v>35.85</v>
      </c>
      <c r="F217" s="4">
        <v>36.15</v>
      </c>
      <c r="G217" s="4">
        <v>120.6</v>
      </c>
      <c r="H217" s="4">
        <v>120.75</v>
      </c>
      <c r="L217" s="16" t="s">
        <v>1823</v>
      </c>
      <c r="M217" s="1" t="s">
        <v>1819</v>
      </c>
      <c r="O217" s="1" t="s">
        <v>1815</v>
      </c>
      <c r="P217" s="1" t="s">
        <v>1816</v>
      </c>
      <c r="Q217" s="51">
        <v>125</v>
      </c>
      <c r="AB217" s="4">
        <v>54.44</v>
      </c>
      <c r="AC217" s="4">
        <v>1.1100000000000001</v>
      </c>
      <c r="AE217" s="50">
        <v>17.77</v>
      </c>
      <c r="AG217" s="4">
        <v>2.75</v>
      </c>
      <c r="AH217" s="4">
        <v>4.4400000000000004</v>
      </c>
      <c r="AI217" s="4">
        <v>6.9144500000000004</v>
      </c>
      <c r="AJ217" s="4">
        <v>6.23</v>
      </c>
      <c r="AK217" s="4">
        <v>4.43</v>
      </c>
      <c r="AL217" s="4">
        <v>7.0000000000000007E-2</v>
      </c>
      <c r="AN217" s="4">
        <v>2.58</v>
      </c>
      <c r="AO217" s="4">
        <v>3.25</v>
      </c>
      <c r="AP217" s="4">
        <v>0.46</v>
      </c>
      <c r="BF217" s="4">
        <v>2.3199999999999998</v>
      </c>
      <c r="CH217" s="4">
        <v>18</v>
      </c>
      <c r="CJ217" s="4">
        <v>156</v>
      </c>
      <c r="CK217" s="4">
        <v>149</v>
      </c>
      <c r="CO217" s="4">
        <v>47</v>
      </c>
      <c r="CW217" s="4">
        <v>51.6</v>
      </c>
      <c r="CX217" s="4">
        <v>921</v>
      </c>
      <c r="CY217" s="4">
        <v>21.5</v>
      </c>
      <c r="CZ217" s="4">
        <v>237</v>
      </c>
      <c r="DA217" s="4">
        <v>12.5</v>
      </c>
      <c r="DN217" s="4">
        <v>1678</v>
      </c>
      <c r="DO217" s="4">
        <v>72.930000000000007</v>
      </c>
      <c r="DP217" s="4">
        <v>133.4</v>
      </c>
      <c r="DQ217" s="4">
        <v>14.15</v>
      </c>
      <c r="DR217" s="4">
        <v>51.83</v>
      </c>
      <c r="DS217" s="4">
        <v>8.09</v>
      </c>
      <c r="DT217" s="4">
        <v>2.14</v>
      </c>
      <c r="DU217" s="4">
        <v>5.62</v>
      </c>
      <c r="DV217" s="4">
        <v>0.84</v>
      </c>
      <c r="DW217" s="4">
        <v>4.54</v>
      </c>
      <c r="DX217" s="4">
        <v>0.87</v>
      </c>
      <c r="DY217" s="4">
        <v>2.25</v>
      </c>
      <c r="DZ217" s="4">
        <v>0.31</v>
      </c>
      <c r="EA217" s="4">
        <v>2.2799999999999998</v>
      </c>
      <c r="EB217" s="4">
        <v>0.34</v>
      </c>
      <c r="EC217" s="4">
        <v>6.23</v>
      </c>
      <c r="ED217" s="4">
        <v>0.64</v>
      </c>
      <c r="EO217" s="4">
        <v>12.76</v>
      </c>
      <c r="EP217" s="4">
        <v>2.38</v>
      </c>
      <c r="FP217" s="1" t="s">
        <v>1817</v>
      </c>
    </row>
    <row r="218" spans="1:172" x14ac:dyDescent="0.35">
      <c r="A218" s="1" t="s">
        <v>1812</v>
      </c>
      <c r="E218" s="4">
        <v>35.85</v>
      </c>
      <c r="F218" s="4">
        <v>36.15</v>
      </c>
      <c r="G218" s="4">
        <v>120.6</v>
      </c>
      <c r="H218" s="4">
        <v>120.75</v>
      </c>
      <c r="L218" s="16" t="s">
        <v>1824</v>
      </c>
      <c r="M218" s="1" t="s">
        <v>1819</v>
      </c>
      <c r="O218" s="1" t="s">
        <v>1815</v>
      </c>
      <c r="P218" s="1" t="s">
        <v>1816</v>
      </c>
      <c r="Q218" s="51">
        <v>125</v>
      </c>
      <c r="AB218" s="4">
        <v>55.04</v>
      </c>
      <c r="AC218" s="4">
        <v>1.1200000000000001</v>
      </c>
      <c r="AE218" s="50">
        <v>15.55</v>
      </c>
      <c r="AG218" s="4">
        <v>4.42</v>
      </c>
      <c r="AH218" s="4">
        <v>2.86</v>
      </c>
      <c r="AI218" s="4">
        <v>6.837116</v>
      </c>
      <c r="AJ218" s="4">
        <v>5.58</v>
      </c>
      <c r="AK218" s="4">
        <v>4.1500000000000004</v>
      </c>
      <c r="AL218" s="4">
        <v>0.09</v>
      </c>
      <c r="AN218" s="4">
        <v>2.5</v>
      </c>
      <c r="AO218" s="4">
        <v>3.33</v>
      </c>
      <c r="AP218" s="4">
        <v>0.51</v>
      </c>
      <c r="BF218" s="4">
        <v>4.63</v>
      </c>
      <c r="CH218" s="4">
        <v>16</v>
      </c>
      <c r="CJ218" s="4">
        <v>146</v>
      </c>
      <c r="CK218" s="4">
        <v>235</v>
      </c>
      <c r="CO218" s="4">
        <v>78</v>
      </c>
      <c r="CW218" s="4">
        <v>49.7</v>
      </c>
      <c r="CX218" s="4">
        <v>712</v>
      </c>
      <c r="CY218" s="4">
        <v>19.899999999999999</v>
      </c>
      <c r="CZ218" s="4">
        <v>258</v>
      </c>
      <c r="DA218" s="4">
        <v>14.1</v>
      </c>
      <c r="DN218" s="4">
        <v>1457</v>
      </c>
      <c r="DO218" s="4">
        <v>69.91</v>
      </c>
      <c r="DP218" s="4">
        <v>129</v>
      </c>
      <c r="DQ218" s="4">
        <v>13.76</v>
      </c>
      <c r="DR218" s="4">
        <v>49.12</v>
      </c>
      <c r="DS218" s="4">
        <v>7.65</v>
      </c>
      <c r="DT218" s="4">
        <v>1.87</v>
      </c>
      <c r="DU218" s="4">
        <v>5.5</v>
      </c>
      <c r="DV218" s="4">
        <v>0.76</v>
      </c>
      <c r="DW218" s="4">
        <v>4.1900000000000004</v>
      </c>
      <c r="DX218" s="4">
        <v>0.76</v>
      </c>
      <c r="DY218" s="4">
        <v>2.23</v>
      </c>
      <c r="DZ218" s="4">
        <v>0.3</v>
      </c>
      <c r="EA218" s="4">
        <v>1.96</v>
      </c>
      <c r="EB218" s="4">
        <v>0.3</v>
      </c>
      <c r="EC218" s="4">
        <v>6.58</v>
      </c>
      <c r="ED218" s="4">
        <v>0.73</v>
      </c>
      <c r="EO218" s="4">
        <v>14.95</v>
      </c>
      <c r="EP218" s="4">
        <v>2.61</v>
      </c>
      <c r="FP218" s="1" t="s">
        <v>1817</v>
      </c>
    </row>
    <row r="219" spans="1:172" x14ac:dyDescent="0.35">
      <c r="A219" s="1" t="s">
        <v>1812</v>
      </c>
      <c r="E219" s="4">
        <v>35.85</v>
      </c>
      <c r="F219" s="4">
        <v>36.15</v>
      </c>
      <c r="G219" s="4">
        <v>120.6</v>
      </c>
      <c r="H219" s="4">
        <v>120.75</v>
      </c>
      <c r="L219" s="16" t="s">
        <v>1825</v>
      </c>
      <c r="M219" s="1" t="s">
        <v>1819</v>
      </c>
      <c r="O219" s="1" t="s">
        <v>1815</v>
      </c>
      <c r="P219" s="1" t="s">
        <v>1816</v>
      </c>
      <c r="Q219" s="51">
        <v>125</v>
      </c>
      <c r="AB219" s="4">
        <v>54.5</v>
      </c>
      <c r="AC219" s="4">
        <v>0.89</v>
      </c>
      <c r="AE219" s="50">
        <v>17.27</v>
      </c>
      <c r="AG219" s="4">
        <v>2.54</v>
      </c>
      <c r="AH219" s="4">
        <v>3.57</v>
      </c>
      <c r="AI219" s="4">
        <v>5.8554919999999999</v>
      </c>
      <c r="AJ219" s="4">
        <v>3.76</v>
      </c>
      <c r="AK219" s="4">
        <v>4.43</v>
      </c>
      <c r="AL219" s="4">
        <v>7.0000000000000007E-2</v>
      </c>
      <c r="AN219" s="4">
        <v>2.84</v>
      </c>
      <c r="AO219" s="4">
        <v>4.1399999999999997</v>
      </c>
      <c r="AP219" s="4">
        <v>0.44</v>
      </c>
      <c r="BF219" s="4">
        <v>4.8899999999999997</v>
      </c>
      <c r="CH219" s="4">
        <v>14</v>
      </c>
      <c r="CJ219" s="4">
        <v>116</v>
      </c>
      <c r="CK219" s="4">
        <v>56</v>
      </c>
      <c r="CO219" s="4">
        <v>19</v>
      </c>
      <c r="CW219" s="4">
        <v>53.8</v>
      </c>
      <c r="CX219" s="4">
        <v>613</v>
      </c>
      <c r="CY219" s="4">
        <v>17.5</v>
      </c>
      <c r="CZ219" s="4">
        <v>210</v>
      </c>
      <c r="DA219" s="4">
        <v>10.199999999999999</v>
      </c>
      <c r="DN219" s="4">
        <v>1832</v>
      </c>
      <c r="DO219" s="4">
        <v>88.4</v>
      </c>
      <c r="DP219" s="4">
        <v>153.4</v>
      </c>
      <c r="DQ219" s="4">
        <v>15.77</v>
      </c>
      <c r="DR219" s="4">
        <v>54.63</v>
      </c>
      <c r="DS219" s="4">
        <v>7.98</v>
      </c>
      <c r="DT219" s="4">
        <v>2.2799999999999998</v>
      </c>
      <c r="DU219" s="4">
        <v>5.45</v>
      </c>
      <c r="DV219" s="4">
        <v>0.73</v>
      </c>
      <c r="DW219" s="4">
        <v>3.64</v>
      </c>
      <c r="DX219" s="4">
        <v>0.7</v>
      </c>
      <c r="DY219" s="4">
        <v>1.89</v>
      </c>
      <c r="DZ219" s="4">
        <v>0.25</v>
      </c>
      <c r="EA219" s="4">
        <v>1.65</v>
      </c>
      <c r="EB219" s="4">
        <v>0.26</v>
      </c>
      <c r="EC219" s="4">
        <v>5.43</v>
      </c>
      <c r="ED219" s="4">
        <v>0.53</v>
      </c>
      <c r="EO219" s="4">
        <v>15.96</v>
      </c>
      <c r="EP219" s="4">
        <v>2.65</v>
      </c>
      <c r="FP219" s="1" t="s">
        <v>1817</v>
      </c>
    </row>
    <row r="220" spans="1:172" x14ac:dyDescent="0.35">
      <c r="A220" s="1" t="s">
        <v>1812</v>
      </c>
      <c r="E220" s="4">
        <v>35.85</v>
      </c>
      <c r="F220" s="4">
        <v>36.15</v>
      </c>
      <c r="G220" s="4">
        <v>120.6</v>
      </c>
      <c r="H220" s="4">
        <v>120.75</v>
      </c>
      <c r="L220" s="16" t="s">
        <v>1826</v>
      </c>
      <c r="M220" s="1" t="s">
        <v>1819</v>
      </c>
      <c r="O220" s="1" t="s">
        <v>1815</v>
      </c>
      <c r="P220" s="1" t="s">
        <v>1816</v>
      </c>
      <c r="Q220" s="51">
        <v>125</v>
      </c>
      <c r="AB220" s="4">
        <v>57.5</v>
      </c>
      <c r="AC220" s="4">
        <v>1.1299999999999999</v>
      </c>
      <c r="AE220" s="50">
        <v>17.05</v>
      </c>
      <c r="AG220" s="4">
        <v>2.98</v>
      </c>
      <c r="AH220" s="4">
        <v>2.3199999999999998</v>
      </c>
      <c r="AI220" s="4">
        <v>5.001404</v>
      </c>
      <c r="AJ220" s="4">
        <v>5.3</v>
      </c>
      <c r="AK220" s="4">
        <v>3.02</v>
      </c>
      <c r="AL220" s="4">
        <v>0.08</v>
      </c>
      <c r="AN220" s="4">
        <v>2.1800000000000002</v>
      </c>
      <c r="AO220" s="4">
        <v>3.46</v>
      </c>
      <c r="AP220" s="4">
        <v>0.4</v>
      </c>
      <c r="BF220" s="4">
        <v>3.87</v>
      </c>
      <c r="CH220" s="4">
        <v>16</v>
      </c>
      <c r="CJ220" s="4">
        <v>135</v>
      </c>
      <c r="CK220" s="4">
        <v>143</v>
      </c>
      <c r="CO220" s="4">
        <v>68</v>
      </c>
      <c r="CW220" s="4">
        <v>35.6</v>
      </c>
      <c r="CX220" s="4">
        <v>841</v>
      </c>
      <c r="CY220" s="4">
        <v>17</v>
      </c>
      <c r="CZ220" s="4">
        <v>164</v>
      </c>
      <c r="DA220" s="4">
        <v>8</v>
      </c>
      <c r="DN220" s="4">
        <v>1455</v>
      </c>
      <c r="DO220" s="4">
        <v>43.28</v>
      </c>
      <c r="DP220" s="4">
        <v>78.73</v>
      </c>
      <c r="DQ220" s="4">
        <v>8.6</v>
      </c>
      <c r="DR220" s="4">
        <v>32.520000000000003</v>
      </c>
      <c r="DS220" s="4">
        <v>5.84</v>
      </c>
      <c r="DT220" s="4">
        <v>1.75</v>
      </c>
      <c r="DU220" s="4">
        <v>4.41</v>
      </c>
      <c r="DV220" s="4">
        <v>0.61</v>
      </c>
      <c r="DW220" s="4">
        <v>3.47</v>
      </c>
      <c r="DX220" s="4">
        <v>0.68</v>
      </c>
      <c r="DY220" s="4">
        <v>1.73</v>
      </c>
      <c r="DZ220" s="4">
        <v>0.23</v>
      </c>
      <c r="EA220" s="4">
        <v>1.59</v>
      </c>
      <c r="EB220" s="4">
        <v>0.25</v>
      </c>
      <c r="EC220" s="4">
        <v>4.28</v>
      </c>
      <c r="ED220" s="4">
        <v>0.43</v>
      </c>
      <c r="EO220" s="4">
        <v>5.65</v>
      </c>
      <c r="EP220" s="4">
        <v>1.01</v>
      </c>
      <c r="FP220" s="1" t="s">
        <v>1817</v>
      </c>
    </row>
    <row r="221" spans="1:172" x14ac:dyDescent="0.35">
      <c r="A221" s="1" t="s">
        <v>1812</v>
      </c>
      <c r="E221" s="4">
        <v>35.85</v>
      </c>
      <c r="F221" s="4">
        <v>36.15</v>
      </c>
      <c r="G221" s="4">
        <v>120.6</v>
      </c>
      <c r="H221" s="4">
        <v>120.75</v>
      </c>
      <c r="L221" s="16" t="s">
        <v>1827</v>
      </c>
      <c r="M221" s="1" t="s">
        <v>1819</v>
      </c>
      <c r="O221" s="1" t="s">
        <v>1815</v>
      </c>
      <c r="P221" s="1" t="s">
        <v>1816</v>
      </c>
      <c r="Q221" s="51">
        <v>125</v>
      </c>
      <c r="AB221" s="4">
        <v>54.12</v>
      </c>
      <c r="AC221" s="4">
        <v>1.17</v>
      </c>
      <c r="AE221" s="50">
        <v>19.260000000000002</v>
      </c>
      <c r="AG221" s="4">
        <v>0.18</v>
      </c>
      <c r="AH221" s="4">
        <v>6.1</v>
      </c>
      <c r="AI221" s="4">
        <v>6.2619639999999999</v>
      </c>
      <c r="AJ221" s="4">
        <v>6.21</v>
      </c>
      <c r="AK221" s="4">
        <v>5.28</v>
      </c>
      <c r="AL221" s="4">
        <v>0.12</v>
      </c>
      <c r="AN221" s="4">
        <v>2</v>
      </c>
      <c r="AO221" s="4">
        <v>3.29</v>
      </c>
      <c r="AP221" s="4">
        <v>0.42</v>
      </c>
      <c r="BF221" s="4">
        <v>1.94</v>
      </c>
      <c r="CH221" s="4">
        <v>17</v>
      </c>
      <c r="CJ221" s="4">
        <v>140</v>
      </c>
      <c r="CK221" s="4">
        <v>155</v>
      </c>
      <c r="CO221" s="4">
        <v>93</v>
      </c>
      <c r="CW221" s="4">
        <v>23</v>
      </c>
      <c r="CX221" s="4">
        <v>769</v>
      </c>
      <c r="CY221" s="4">
        <v>18.3</v>
      </c>
      <c r="CZ221" s="4">
        <v>169</v>
      </c>
      <c r="DA221" s="4">
        <v>8.6999999999999993</v>
      </c>
      <c r="DN221" s="4">
        <v>1455</v>
      </c>
      <c r="DO221" s="4">
        <v>43.37</v>
      </c>
      <c r="DP221" s="4">
        <v>81.19</v>
      </c>
      <c r="DQ221" s="4">
        <v>8.9700000000000006</v>
      </c>
      <c r="DR221" s="4">
        <v>34.19</v>
      </c>
      <c r="DS221" s="4">
        <v>5.61</v>
      </c>
      <c r="DT221" s="4">
        <v>1.85</v>
      </c>
      <c r="DU221" s="4">
        <v>4.74</v>
      </c>
      <c r="DV221" s="4">
        <v>0.68</v>
      </c>
      <c r="DW221" s="4">
        <v>3.66</v>
      </c>
      <c r="DX221" s="4">
        <v>0.76</v>
      </c>
      <c r="DY221" s="4">
        <v>1.95</v>
      </c>
      <c r="DZ221" s="4">
        <v>0.25</v>
      </c>
      <c r="EA221" s="4">
        <v>1.79</v>
      </c>
      <c r="EB221" s="4">
        <v>0.26</v>
      </c>
      <c r="EC221" s="4">
        <v>4.46</v>
      </c>
      <c r="ED221" s="4">
        <v>0.46</v>
      </c>
      <c r="EO221" s="4">
        <v>5.94</v>
      </c>
      <c r="EP221" s="4">
        <v>1.05</v>
      </c>
      <c r="FP221" s="1" t="s">
        <v>1817</v>
      </c>
    </row>
    <row r="222" spans="1:172" x14ac:dyDescent="0.35">
      <c r="A222" s="1" t="s">
        <v>1812</v>
      </c>
      <c r="E222" s="4">
        <v>35.85</v>
      </c>
      <c r="F222" s="4">
        <v>36.15</v>
      </c>
      <c r="G222" s="4">
        <v>120.6</v>
      </c>
      <c r="H222" s="4">
        <v>120.75</v>
      </c>
      <c r="L222" s="16" t="s">
        <v>1828</v>
      </c>
      <c r="M222" s="1" t="s">
        <v>1819</v>
      </c>
      <c r="O222" s="1" t="s">
        <v>1815</v>
      </c>
      <c r="P222" s="1" t="s">
        <v>1816</v>
      </c>
      <c r="Q222" s="51">
        <v>125</v>
      </c>
      <c r="AB222" s="4">
        <v>51.64</v>
      </c>
      <c r="AC222" s="4">
        <v>1.18</v>
      </c>
      <c r="AE222" s="50">
        <v>16.2</v>
      </c>
      <c r="AG222" s="4">
        <v>3.02</v>
      </c>
      <c r="AH222" s="4">
        <v>3.3</v>
      </c>
      <c r="AI222" s="4">
        <v>6.0173959999999997</v>
      </c>
      <c r="AJ222" s="4">
        <v>7.46</v>
      </c>
      <c r="AK222" s="4">
        <v>3.58</v>
      </c>
      <c r="AL222" s="4">
        <v>0.09</v>
      </c>
      <c r="AN222" s="4">
        <v>2.2000000000000002</v>
      </c>
      <c r="AO222" s="4">
        <v>3.72</v>
      </c>
      <c r="AP222" s="4">
        <v>0.6</v>
      </c>
      <c r="BF222" s="4">
        <v>6.82</v>
      </c>
      <c r="CH222" s="4">
        <v>16</v>
      </c>
      <c r="CJ222" s="4">
        <v>116</v>
      </c>
      <c r="CK222" s="4">
        <v>248</v>
      </c>
      <c r="CO222" s="4">
        <v>128</v>
      </c>
      <c r="CW222" s="4">
        <v>26.3</v>
      </c>
      <c r="CX222" s="4">
        <v>828</v>
      </c>
      <c r="CY222" s="4">
        <v>22.4</v>
      </c>
      <c r="CZ222" s="4">
        <v>247</v>
      </c>
      <c r="DA222" s="4">
        <v>15.9</v>
      </c>
      <c r="DN222" s="4">
        <v>1369</v>
      </c>
      <c r="DO222" s="4">
        <v>66.06</v>
      </c>
      <c r="DP222" s="4">
        <v>120.7</v>
      </c>
      <c r="DQ222" s="4">
        <v>13.33</v>
      </c>
      <c r="DR222" s="4">
        <v>48.53</v>
      </c>
      <c r="DS222" s="4">
        <v>7.84</v>
      </c>
      <c r="DT222" s="4">
        <v>2.27</v>
      </c>
      <c r="DU222" s="4">
        <v>6.33</v>
      </c>
      <c r="DV222" s="4">
        <v>0.84</v>
      </c>
      <c r="DW222" s="4">
        <v>4.49</v>
      </c>
      <c r="DX222" s="4">
        <v>0.89</v>
      </c>
      <c r="DY222" s="4">
        <v>2.35</v>
      </c>
      <c r="DZ222" s="4">
        <v>0.28999999999999998</v>
      </c>
      <c r="EA222" s="4">
        <v>2.02</v>
      </c>
      <c r="EB222" s="4">
        <v>0.33</v>
      </c>
      <c r="EC222" s="4">
        <v>6.19</v>
      </c>
      <c r="ED222" s="4">
        <v>0.78</v>
      </c>
      <c r="EO222" s="4">
        <v>6.19</v>
      </c>
      <c r="EP222" s="4">
        <v>1.04</v>
      </c>
      <c r="FP222" s="1" t="s">
        <v>1817</v>
      </c>
    </row>
    <row r="223" spans="1:172" x14ac:dyDescent="0.35">
      <c r="A223" s="1" t="s">
        <v>1812</v>
      </c>
      <c r="E223" s="4">
        <v>35.85</v>
      </c>
      <c r="F223" s="4">
        <v>36.15</v>
      </c>
      <c r="G223" s="4">
        <v>120.6</v>
      </c>
      <c r="H223" s="4">
        <v>120.75</v>
      </c>
      <c r="L223" s="16" t="s">
        <v>1829</v>
      </c>
      <c r="M223" s="1" t="s">
        <v>1819</v>
      </c>
      <c r="O223" s="1" t="s">
        <v>1815</v>
      </c>
      <c r="P223" s="1" t="s">
        <v>1816</v>
      </c>
      <c r="Q223" s="51">
        <v>125</v>
      </c>
      <c r="AB223" s="4">
        <v>52.64</v>
      </c>
      <c r="AC223" s="4">
        <v>1.17</v>
      </c>
      <c r="AE223" s="50">
        <v>16.41</v>
      </c>
      <c r="AG223" s="4">
        <v>3.46</v>
      </c>
      <c r="AH223" s="4">
        <v>2.2799999999999998</v>
      </c>
      <c r="AI223" s="4">
        <v>5.3933079999999993</v>
      </c>
      <c r="AJ223" s="4">
        <v>7.2</v>
      </c>
      <c r="AK223" s="4">
        <v>2.4500000000000002</v>
      </c>
      <c r="AL223" s="4">
        <v>0.09</v>
      </c>
      <c r="AN223" s="4">
        <v>2.87</v>
      </c>
      <c r="AO223" s="4">
        <v>3.77</v>
      </c>
      <c r="AP223" s="4">
        <v>0.59</v>
      </c>
      <c r="BF223" s="4">
        <v>6.43</v>
      </c>
      <c r="CH223" s="4">
        <v>17</v>
      </c>
      <c r="CJ223" s="4">
        <v>117</v>
      </c>
      <c r="CK223" s="4">
        <v>265</v>
      </c>
      <c r="CO223" s="4">
        <v>139</v>
      </c>
      <c r="CW223" s="4">
        <v>45.3</v>
      </c>
      <c r="CX223" s="4">
        <v>814</v>
      </c>
      <c r="CY223" s="4">
        <v>22</v>
      </c>
      <c r="CZ223" s="4">
        <v>237</v>
      </c>
      <c r="DA223" s="4">
        <v>14.3</v>
      </c>
      <c r="DN223" s="4">
        <v>1738</v>
      </c>
      <c r="DO223" s="4">
        <v>65</v>
      </c>
      <c r="DP223" s="4">
        <v>118.9</v>
      </c>
      <c r="DQ223" s="4">
        <v>12.88</v>
      </c>
      <c r="DR223" s="4">
        <v>47.17</v>
      </c>
      <c r="DS223" s="4">
        <v>7.5</v>
      </c>
      <c r="DT223" s="4">
        <v>2.2999999999999998</v>
      </c>
      <c r="DU223" s="4">
        <v>6.14</v>
      </c>
      <c r="DV223" s="4">
        <v>0.88</v>
      </c>
      <c r="DW223" s="4">
        <v>4.66</v>
      </c>
      <c r="DX223" s="4">
        <v>0.9</v>
      </c>
      <c r="DY223" s="4">
        <v>2.2200000000000002</v>
      </c>
      <c r="DZ223" s="4">
        <v>0.3</v>
      </c>
      <c r="EA223" s="4">
        <v>2.02</v>
      </c>
      <c r="EB223" s="4">
        <v>0.31</v>
      </c>
      <c r="EC223" s="4">
        <v>6.21</v>
      </c>
      <c r="ED223" s="4">
        <v>0.74</v>
      </c>
      <c r="EO223" s="4">
        <v>6.04</v>
      </c>
      <c r="EP223" s="4">
        <v>1.01</v>
      </c>
      <c r="FP223" s="1" t="s">
        <v>1817</v>
      </c>
    </row>
    <row r="224" spans="1:172" x14ac:dyDescent="0.35">
      <c r="A224" s="1" t="s">
        <v>1812</v>
      </c>
      <c r="E224" s="4">
        <v>35.85</v>
      </c>
      <c r="F224" s="4">
        <v>36.15</v>
      </c>
      <c r="G224" s="4">
        <v>120.6</v>
      </c>
      <c r="H224" s="4">
        <v>120.75</v>
      </c>
      <c r="L224" s="16" t="s">
        <v>1830</v>
      </c>
      <c r="M224" s="1" t="s">
        <v>1819</v>
      </c>
      <c r="O224" s="1" t="s">
        <v>1815</v>
      </c>
      <c r="P224" s="1" t="s">
        <v>1816</v>
      </c>
      <c r="Q224" s="51">
        <v>125</v>
      </c>
      <c r="AB224" s="4">
        <v>48.58</v>
      </c>
      <c r="AC224" s="4">
        <v>1.01</v>
      </c>
      <c r="AE224" s="50">
        <v>15.98</v>
      </c>
      <c r="AG224" s="4">
        <v>2.0299999999999998</v>
      </c>
      <c r="AH224" s="4">
        <v>4.68</v>
      </c>
      <c r="AI224" s="4">
        <v>6.5065939999999998</v>
      </c>
      <c r="AJ224" s="4">
        <v>6.67</v>
      </c>
      <c r="AK224" s="4">
        <v>6.55</v>
      </c>
      <c r="AL224" s="4">
        <v>0.08</v>
      </c>
      <c r="AN224" s="4">
        <v>2.23</v>
      </c>
      <c r="AO224" s="4">
        <v>3</v>
      </c>
      <c r="AP224" s="4">
        <v>0.49</v>
      </c>
      <c r="BF224" s="4">
        <v>8.1</v>
      </c>
      <c r="CH224" s="4">
        <v>19</v>
      </c>
      <c r="CJ224" s="4">
        <v>153</v>
      </c>
      <c r="CK224" s="4">
        <v>219</v>
      </c>
      <c r="CO224" s="4">
        <v>83</v>
      </c>
      <c r="CW224" s="4">
        <v>46.6</v>
      </c>
      <c r="CX224" s="4">
        <v>1326</v>
      </c>
      <c r="CY224" s="4">
        <v>18.7</v>
      </c>
      <c r="CZ224" s="4">
        <v>166</v>
      </c>
      <c r="DA224" s="4">
        <v>9.6999999999999993</v>
      </c>
      <c r="DN224" s="4">
        <v>2307</v>
      </c>
      <c r="DO224" s="4">
        <v>68.59</v>
      </c>
      <c r="DP224" s="4">
        <v>123.5</v>
      </c>
      <c r="DQ224" s="4">
        <v>13.48</v>
      </c>
      <c r="DR224" s="4">
        <v>48.85</v>
      </c>
      <c r="DS224" s="4">
        <v>7.81</v>
      </c>
      <c r="DT224" s="4">
        <v>2.11</v>
      </c>
      <c r="DU224" s="4">
        <v>5.91</v>
      </c>
      <c r="DV224" s="4">
        <v>0.78</v>
      </c>
      <c r="DW224" s="4">
        <v>3.98</v>
      </c>
      <c r="DX224" s="4">
        <v>0.72</v>
      </c>
      <c r="DY224" s="4">
        <v>2.04</v>
      </c>
      <c r="DZ224" s="4">
        <v>0.24</v>
      </c>
      <c r="EA224" s="4">
        <v>1.71</v>
      </c>
      <c r="EB224" s="4">
        <v>0.26</v>
      </c>
      <c r="EC224" s="4">
        <v>4.3600000000000003</v>
      </c>
      <c r="ED224" s="4">
        <v>0.49</v>
      </c>
      <c r="EO224" s="4">
        <v>9.2799999999999994</v>
      </c>
      <c r="EP224" s="4">
        <v>1.49</v>
      </c>
      <c r="FP224" s="1" t="s">
        <v>1817</v>
      </c>
    </row>
    <row r="225" spans="1:172" x14ac:dyDescent="0.35">
      <c r="A225" s="1" t="s">
        <v>1812</v>
      </c>
      <c r="E225" s="4">
        <v>35.85</v>
      </c>
      <c r="F225" s="4">
        <v>36.15</v>
      </c>
      <c r="G225" s="4">
        <v>120.6</v>
      </c>
      <c r="H225" s="4">
        <v>120.75</v>
      </c>
      <c r="L225" s="16" t="s">
        <v>1831</v>
      </c>
      <c r="M225" s="1" t="s">
        <v>1819</v>
      </c>
      <c r="O225" s="1" t="s">
        <v>1815</v>
      </c>
      <c r="P225" s="1" t="s">
        <v>1816</v>
      </c>
      <c r="Q225" s="51">
        <v>125</v>
      </c>
      <c r="AB225" s="4">
        <v>50.84</v>
      </c>
      <c r="AC225" s="4">
        <v>1.06</v>
      </c>
      <c r="AE225" s="50">
        <v>16.2</v>
      </c>
      <c r="AG225" s="4">
        <v>4.0199999999999996</v>
      </c>
      <c r="AH225" s="4">
        <v>2.83</v>
      </c>
      <c r="AI225" s="4">
        <v>6.4471959999999999</v>
      </c>
      <c r="AJ225" s="4">
        <v>9.3800000000000008</v>
      </c>
      <c r="AK225" s="4">
        <v>2.64</v>
      </c>
      <c r="AL225" s="4">
        <v>0.12</v>
      </c>
      <c r="AN225" s="4">
        <v>2.4</v>
      </c>
      <c r="AO225" s="4">
        <v>3.11</v>
      </c>
      <c r="AP225" s="4">
        <v>0.44</v>
      </c>
      <c r="BF225" s="4">
        <v>6.56</v>
      </c>
      <c r="CH225" s="4">
        <v>19</v>
      </c>
      <c r="CJ225" s="4">
        <v>155</v>
      </c>
      <c r="CK225" s="4">
        <v>304</v>
      </c>
      <c r="CO225" s="4">
        <v>129</v>
      </c>
      <c r="CW225" s="4">
        <v>73.7</v>
      </c>
      <c r="CX225" s="4">
        <v>817</v>
      </c>
      <c r="CY225" s="4">
        <v>22.6</v>
      </c>
      <c r="CZ225" s="4">
        <v>291</v>
      </c>
      <c r="DA225" s="4">
        <v>14.5</v>
      </c>
      <c r="DN225" s="4">
        <v>1512</v>
      </c>
      <c r="DO225" s="4">
        <v>81.39</v>
      </c>
      <c r="DP225" s="4">
        <v>150.69999999999999</v>
      </c>
      <c r="DQ225" s="4">
        <v>16.38</v>
      </c>
      <c r="DR225" s="4">
        <v>56.92</v>
      </c>
      <c r="DS225" s="4">
        <v>8.65</v>
      </c>
      <c r="DT225" s="4">
        <v>2.16</v>
      </c>
      <c r="DU225" s="4">
        <v>6.44</v>
      </c>
      <c r="DV225" s="4">
        <v>0.89</v>
      </c>
      <c r="DW225" s="4">
        <v>4.8600000000000003</v>
      </c>
      <c r="DX225" s="4">
        <v>0.88</v>
      </c>
      <c r="DY225" s="4">
        <v>2.37</v>
      </c>
      <c r="DZ225" s="4">
        <v>0.35</v>
      </c>
      <c r="EA225" s="4">
        <v>2.23</v>
      </c>
      <c r="EB225" s="4">
        <v>0.36</v>
      </c>
      <c r="EC225" s="4">
        <v>7.57</v>
      </c>
      <c r="ED225" s="4">
        <v>0.75</v>
      </c>
      <c r="EO225" s="4">
        <v>17.940000000000001</v>
      </c>
      <c r="EP225" s="4">
        <v>3.28</v>
      </c>
      <c r="FP225" s="1" t="s">
        <v>1817</v>
      </c>
    </row>
    <row r="226" spans="1:172" x14ac:dyDescent="0.35">
      <c r="A226" s="1" t="s">
        <v>1812</v>
      </c>
      <c r="E226" s="4">
        <v>35.85</v>
      </c>
      <c r="F226" s="4">
        <v>36.15</v>
      </c>
      <c r="G226" s="4">
        <v>120.6</v>
      </c>
      <c r="H226" s="4">
        <v>120.75</v>
      </c>
      <c r="L226" s="16" t="s">
        <v>1832</v>
      </c>
      <c r="M226" s="1" t="s">
        <v>1819</v>
      </c>
      <c r="O226" s="1" t="s">
        <v>1815</v>
      </c>
      <c r="P226" s="1" t="s">
        <v>1816</v>
      </c>
      <c r="Q226" s="51">
        <v>125</v>
      </c>
      <c r="AB226" s="4">
        <v>50.92</v>
      </c>
      <c r="AC226" s="4">
        <v>1.1399999999999999</v>
      </c>
      <c r="AE226" s="50">
        <v>16.62</v>
      </c>
      <c r="AG226" s="4">
        <v>0.37</v>
      </c>
      <c r="AH226" s="4">
        <v>5.93</v>
      </c>
      <c r="AI226" s="4">
        <v>6.2629259999999993</v>
      </c>
      <c r="AJ226" s="4">
        <v>8.26</v>
      </c>
      <c r="AK226" s="4">
        <v>3.49</v>
      </c>
      <c r="AL226" s="4">
        <v>0.1</v>
      </c>
      <c r="AN226" s="4">
        <v>2.4900000000000002</v>
      </c>
      <c r="AO226" s="4">
        <v>3.18</v>
      </c>
      <c r="AP226" s="4">
        <v>0.45</v>
      </c>
      <c r="BF226" s="4">
        <v>6.25</v>
      </c>
      <c r="CH226" s="4">
        <v>21</v>
      </c>
      <c r="CJ226" s="4">
        <v>178</v>
      </c>
      <c r="CK226" s="4">
        <v>348</v>
      </c>
      <c r="CO226" s="4">
        <v>138</v>
      </c>
      <c r="CW226" s="4">
        <v>82.4</v>
      </c>
      <c r="CX226" s="4">
        <v>899</v>
      </c>
      <c r="CY226" s="4">
        <v>21.7</v>
      </c>
      <c r="CZ226" s="4">
        <v>317</v>
      </c>
      <c r="DA226" s="4">
        <v>15.8</v>
      </c>
      <c r="DN226" s="4">
        <v>1656</v>
      </c>
      <c r="DO226" s="4">
        <v>83.61</v>
      </c>
      <c r="DP226" s="4">
        <v>154.69999999999999</v>
      </c>
      <c r="DQ226" s="4">
        <v>16.64</v>
      </c>
      <c r="DR226" s="4">
        <v>58.39</v>
      </c>
      <c r="DS226" s="4">
        <v>8.92</v>
      </c>
      <c r="DT226" s="4">
        <v>2.23</v>
      </c>
      <c r="DU226" s="4">
        <v>6.44</v>
      </c>
      <c r="DV226" s="4">
        <v>0.88</v>
      </c>
      <c r="DW226" s="4">
        <v>4.88</v>
      </c>
      <c r="DX226" s="4">
        <v>0.88</v>
      </c>
      <c r="DY226" s="4">
        <v>2.4300000000000002</v>
      </c>
      <c r="DZ226" s="4">
        <v>0.35</v>
      </c>
      <c r="EA226" s="4">
        <v>2.2000000000000002</v>
      </c>
      <c r="EB226" s="4">
        <v>0.33</v>
      </c>
      <c r="EC226" s="4">
        <v>8.1300000000000008</v>
      </c>
      <c r="ED226" s="4">
        <v>0.82</v>
      </c>
      <c r="EO226" s="4">
        <v>19.64</v>
      </c>
      <c r="EP226" s="4">
        <v>3.72</v>
      </c>
      <c r="FP226" s="1" t="s">
        <v>1817</v>
      </c>
    </row>
    <row r="227" spans="1:172" x14ac:dyDescent="0.35">
      <c r="A227" s="1" t="s">
        <v>1812</v>
      </c>
      <c r="E227" s="4">
        <v>35.85</v>
      </c>
      <c r="F227" s="4">
        <v>36.15</v>
      </c>
      <c r="G227" s="4">
        <v>120.6</v>
      </c>
      <c r="H227" s="4">
        <v>120.75</v>
      </c>
      <c r="L227" s="16" t="s">
        <v>1833</v>
      </c>
      <c r="M227" s="1" t="s">
        <v>1819</v>
      </c>
      <c r="O227" s="1" t="s">
        <v>1815</v>
      </c>
      <c r="P227" s="1" t="s">
        <v>1816</v>
      </c>
      <c r="Q227" s="51">
        <v>125</v>
      </c>
      <c r="AB227" s="4">
        <v>47.22</v>
      </c>
      <c r="AC227" s="4">
        <v>1.23</v>
      </c>
      <c r="AE227" s="50">
        <v>17.34</v>
      </c>
      <c r="AG227" s="4">
        <v>3.17</v>
      </c>
      <c r="AH227" s="4">
        <v>4.45</v>
      </c>
      <c r="AI227" s="4">
        <v>7.3023660000000001</v>
      </c>
      <c r="AJ227" s="4">
        <v>9.9700000000000006</v>
      </c>
      <c r="AK227" s="4">
        <v>5.7</v>
      </c>
      <c r="AL227" s="4">
        <v>0.13</v>
      </c>
      <c r="AN227" s="4">
        <v>1.68</v>
      </c>
      <c r="AO227" s="4">
        <v>2.86</v>
      </c>
      <c r="AP227" s="4">
        <v>0.46</v>
      </c>
      <c r="BF227" s="4">
        <v>5.35</v>
      </c>
      <c r="CH227" s="4">
        <v>21</v>
      </c>
      <c r="CJ227" s="4">
        <v>158</v>
      </c>
      <c r="CK227" s="4">
        <v>356</v>
      </c>
      <c r="CO227" s="4">
        <v>159</v>
      </c>
      <c r="CW227" s="4">
        <v>23.9</v>
      </c>
      <c r="CX227" s="4">
        <v>818</v>
      </c>
      <c r="CY227" s="4">
        <v>20.8</v>
      </c>
      <c r="CZ227" s="4">
        <v>176</v>
      </c>
      <c r="DA227" s="4">
        <v>11.8</v>
      </c>
      <c r="DN227" s="4">
        <v>1385</v>
      </c>
      <c r="DO227" s="4">
        <v>53.26</v>
      </c>
      <c r="DP227" s="4">
        <v>100.2</v>
      </c>
      <c r="DQ227" s="4">
        <v>10.82</v>
      </c>
      <c r="DR227" s="4">
        <v>41.25</v>
      </c>
      <c r="DS227" s="4">
        <v>6.84</v>
      </c>
      <c r="DT227" s="4">
        <v>2.17</v>
      </c>
      <c r="DU227" s="4">
        <v>5.66</v>
      </c>
      <c r="DV227" s="4">
        <v>0.81</v>
      </c>
      <c r="DW227" s="4">
        <v>4.59</v>
      </c>
      <c r="DX227" s="4">
        <v>0.82</v>
      </c>
      <c r="DY227" s="4">
        <v>2.27</v>
      </c>
      <c r="DZ227" s="4">
        <v>0.3</v>
      </c>
      <c r="EA227" s="4">
        <v>2.04</v>
      </c>
      <c r="EB227" s="4">
        <v>0.31</v>
      </c>
      <c r="EC227" s="4">
        <v>4.46</v>
      </c>
      <c r="ED227" s="4">
        <v>0.62</v>
      </c>
      <c r="EO227" s="4">
        <v>6.6</v>
      </c>
      <c r="EP227" s="4">
        <v>1.02</v>
      </c>
      <c r="FP227" s="1" t="s">
        <v>1817</v>
      </c>
    </row>
    <row r="228" spans="1:172" x14ac:dyDescent="0.35">
      <c r="A228" s="1" t="s">
        <v>1812</v>
      </c>
      <c r="E228" s="4">
        <v>35.85</v>
      </c>
      <c r="F228" s="4">
        <v>36.15</v>
      </c>
      <c r="G228" s="4">
        <v>120.6</v>
      </c>
      <c r="H228" s="4">
        <v>120.75</v>
      </c>
      <c r="L228" s="16" t="s">
        <v>1834</v>
      </c>
      <c r="M228" s="1" t="s">
        <v>1819</v>
      </c>
      <c r="O228" s="1" t="s">
        <v>1815</v>
      </c>
      <c r="P228" s="1" t="s">
        <v>1816</v>
      </c>
      <c r="Q228" s="51">
        <v>125</v>
      </c>
      <c r="AB228" s="4">
        <v>52.36</v>
      </c>
      <c r="AC228" s="4">
        <v>0.95</v>
      </c>
      <c r="AE228" s="50">
        <v>15.34</v>
      </c>
      <c r="AG228" s="4">
        <v>2.67</v>
      </c>
      <c r="AH228" s="4">
        <v>3.85</v>
      </c>
      <c r="AI228" s="4">
        <v>6.2524660000000001</v>
      </c>
      <c r="AJ228" s="4">
        <v>8.26</v>
      </c>
      <c r="AK228" s="4">
        <v>3.39</v>
      </c>
      <c r="AL228" s="4">
        <v>0.06</v>
      </c>
      <c r="AN228" s="4">
        <v>2.35</v>
      </c>
      <c r="AO228" s="4">
        <v>3.05</v>
      </c>
      <c r="AP228" s="4">
        <v>0.43</v>
      </c>
      <c r="BF228" s="4">
        <v>6.65</v>
      </c>
      <c r="CH228" s="4">
        <v>18</v>
      </c>
      <c r="CJ228" s="4">
        <v>132</v>
      </c>
      <c r="CK228" s="4">
        <v>349</v>
      </c>
      <c r="CO228" s="4">
        <v>147</v>
      </c>
      <c r="CW228" s="4">
        <v>40.200000000000003</v>
      </c>
      <c r="CX228" s="4">
        <v>1278</v>
      </c>
      <c r="CY228" s="4">
        <v>18.899999999999999</v>
      </c>
      <c r="CZ228" s="4">
        <v>192</v>
      </c>
      <c r="DA228" s="4">
        <v>10.7</v>
      </c>
      <c r="DN228" s="4">
        <v>1658</v>
      </c>
      <c r="DO228" s="4">
        <v>61.36</v>
      </c>
      <c r="DP228" s="4">
        <v>111.8</v>
      </c>
      <c r="DQ228" s="4">
        <v>12.29</v>
      </c>
      <c r="DR228" s="4">
        <v>44.63</v>
      </c>
      <c r="DS228" s="4">
        <v>7.05</v>
      </c>
      <c r="DT228" s="4">
        <v>1.95</v>
      </c>
      <c r="DU228" s="4">
        <v>5.38</v>
      </c>
      <c r="DV228" s="4">
        <v>0.72</v>
      </c>
      <c r="DW228" s="4">
        <v>4.1500000000000004</v>
      </c>
      <c r="DX228" s="4">
        <v>0.74</v>
      </c>
      <c r="DY228" s="4">
        <v>2.13</v>
      </c>
      <c r="DZ228" s="4">
        <v>0.26</v>
      </c>
      <c r="EA228" s="4">
        <v>1.86</v>
      </c>
      <c r="EB228" s="4">
        <v>0.26</v>
      </c>
      <c r="EC228" s="4">
        <v>4.76</v>
      </c>
      <c r="ED228" s="4">
        <v>0.57999999999999996</v>
      </c>
      <c r="EO228" s="4">
        <v>7.28</v>
      </c>
      <c r="EP228" s="4">
        <v>1.36</v>
      </c>
      <c r="FP228" s="1" t="s">
        <v>1817</v>
      </c>
    </row>
    <row r="229" spans="1:172" x14ac:dyDescent="0.35">
      <c r="A229" s="1" t="s">
        <v>1812</v>
      </c>
      <c r="E229" s="4">
        <v>35.85</v>
      </c>
      <c r="F229" s="4">
        <v>36.15</v>
      </c>
      <c r="G229" s="4">
        <v>120.6</v>
      </c>
      <c r="H229" s="4">
        <v>120.75</v>
      </c>
      <c r="L229" s="16" t="s">
        <v>1835</v>
      </c>
      <c r="M229" s="1" t="s">
        <v>1819</v>
      </c>
      <c r="O229" s="1" t="s">
        <v>1815</v>
      </c>
      <c r="P229" s="1" t="s">
        <v>1816</v>
      </c>
      <c r="Q229" s="51">
        <v>125</v>
      </c>
      <c r="AB229" s="4">
        <v>59.72</v>
      </c>
      <c r="AC229" s="1">
        <v>0.43</v>
      </c>
      <c r="AE229" s="4">
        <v>16.41</v>
      </c>
      <c r="AG229" s="4">
        <v>1.76</v>
      </c>
      <c r="AH229" s="4">
        <v>2.2000000000000002</v>
      </c>
      <c r="AI229" s="4">
        <v>3.7836480000000003</v>
      </c>
      <c r="AJ229" s="4">
        <v>4.54</v>
      </c>
      <c r="AK229" s="4">
        <v>1.46</v>
      </c>
      <c r="AL229" s="1">
        <v>0.11</v>
      </c>
      <c r="AN229" s="4">
        <v>3.51</v>
      </c>
      <c r="AO229" s="4">
        <v>3.71</v>
      </c>
      <c r="AP229" s="4">
        <v>0.3</v>
      </c>
      <c r="BF229" s="4">
        <v>5.92</v>
      </c>
      <c r="CH229" s="4">
        <v>5</v>
      </c>
      <c r="CI229" s="1"/>
      <c r="CJ229" s="4">
        <v>42</v>
      </c>
      <c r="CK229" s="4">
        <v>11</v>
      </c>
      <c r="CL229" s="1"/>
      <c r="CO229" s="4">
        <v>4</v>
      </c>
      <c r="CW229" s="4">
        <v>72.5</v>
      </c>
      <c r="CX229" s="4">
        <v>739</v>
      </c>
      <c r="CY229" s="4">
        <v>14.7</v>
      </c>
      <c r="CZ229" s="4">
        <v>143</v>
      </c>
      <c r="DA229" s="4">
        <v>9.6999999999999993</v>
      </c>
      <c r="DN229" s="4">
        <v>2288</v>
      </c>
      <c r="DO229" s="1">
        <v>83.02</v>
      </c>
      <c r="DP229" s="4">
        <v>138.6</v>
      </c>
      <c r="DQ229" s="4">
        <v>13.77</v>
      </c>
      <c r="DR229" s="4">
        <v>44.96</v>
      </c>
      <c r="DS229" s="4">
        <v>5.95</v>
      </c>
      <c r="DT229" s="4">
        <v>1.66</v>
      </c>
      <c r="DU229" s="4">
        <v>4.38</v>
      </c>
      <c r="DV229" s="4">
        <v>0.55000000000000004</v>
      </c>
      <c r="DW229" s="4">
        <v>2.87</v>
      </c>
      <c r="DX229" s="4">
        <v>0.53</v>
      </c>
      <c r="DY229" s="4">
        <v>1.55</v>
      </c>
      <c r="DZ229" s="4">
        <v>0.23</v>
      </c>
      <c r="EA229" s="4">
        <v>1.41</v>
      </c>
      <c r="EB229" s="4">
        <v>0.25</v>
      </c>
      <c r="EC229" s="4">
        <v>3.75</v>
      </c>
      <c r="ED229" s="4">
        <v>0.49</v>
      </c>
      <c r="EO229" s="4">
        <v>15.05</v>
      </c>
      <c r="EP229" s="4">
        <v>2.34</v>
      </c>
      <c r="FP229" s="1" t="s">
        <v>1836</v>
      </c>
    </row>
    <row r="230" spans="1:172" x14ac:dyDescent="0.35">
      <c r="A230" s="1" t="s">
        <v>1812</v>
      </c>
      <c r="E230" s="4">
        <v>35.85</v>
      </c>
      <c r="F230" s="4">
        <v>36.15</v>
      </c>
      <c r="G230" s="4">
        <v>120.6</v>
      </c>
      <c r="H230" s="4">
        <v>120.75</v>
      </c>
      <c r="L230" s="16" t="s">
        <v>1837</v>
      </c>
      <c r="M230" s="1" t="s">
        <v>1819</v>
      </c>
      <c r="O230" s="1" t="s">
        <v>1815</v>
      </c>
      <c r="P230" s="1" t="s">
        <v>1816</v>
      </c>
      <c r="Q230" s="51">
        <v>125</v>
      </c>
      <c r="AB230" s="4">
        <v>59.98</v>
      </c>
      <c r="AC230" s="1">
        <v>0.52</v>
      </c>
      <c r="AE230" s="4">
        <v>16.98</v>
      </c>
      <c r="AG230" s="4">
        <v>1.84</v>
      </c>
      <c r="AH230" s="4">
        <v>2.34</v>
      </c>
      <c r="AI230" s="4">
        <v>3.9956320000000001</v>
      </c>
      <c r="AJ230" s="4">
        <v>3.96</v>
      </c>
      <c r="AK230" s="4">
        <v>1.1299999999999999</v>
      </c>
      <c r="AL230" s="1">
        <v>0.09</v>
      </c>
      <c r="AN230" s="4">
        <v>3.99</v>
      </c>
      <c r="AO230" s="4">
        <v>3.86</v>
      </c>
      <c r="AP230" s="4">
        <v>0.3</v>
      </c>
      <c r="BF230" s="4">
        <v>4.45</v>
      </c>
      <c r="CH230" s="4">
        <v>5</v>
      </c>
      <c r="CI230" s="1"/>
      <c r="CJ230" s="4">
        <v>45</v>
      </c>
      <c r="CK230" s="4">
        <v>7</v>
      </c>
      <c r="CL230" s="1"/>
      <c r="CO230" s="4">
        <v>4</v>
      </c>
      <c r="CW230" s="4">
        <v>94.8</v>
      </c>
      <c r="CX230" s="4">
        <v>769</v>
      </c>
      <c r="CY230" s="4">
        <v>15.6</v>
      </c>
      <c r="CZ230" s="4">
        <v>147</v>
      </c>
      <c r="DA230" s="4">
        <v>10.5</v>
      </c>
      <c r="DN230" s="4">
        <v>2795</v>
      </c>
      <c r="DO230" s="1">
        <v>87.42</v>
      </c>
      <c r="DP230" s="4">
        <v>146.4</v>
      </c>
      <c r="DQ230" s="4">
        <v>14.5</v>
      </c>
      <c r="DR230" s="4">
        <v>47.78</v>
      </c>
      <c r="DS230" s="4">
        <v>6.19</v>
      </c>
      <c r="DT230" s="4">
        <v>1.78</v>
      </c>
      <c r="DU230" s="4">
        <v>4.57</v>
      </c>
      <c r="DV230" s="4">
        <v>0.59</v>
      </c>
      <c r="DW230" s="4">
        <v>3.05</v>
      </c>
      <c r="DX230" s="4">
        <v>0.56999999999999995</v>
      </c>
      <c r="DY230" s="4">
        <v>1.66</v>
      </c>
      <c r="DZ230" s="4">
        <v>0.22</v>
      </c>
      <c r="EA230" s="4">
        <v>1.57</v>
      </c>
      <c r="EB230" s="4">
        <v>0.24</v>
      </c>
      <c r="EC230" s="4">
        <v>4.09</v>
      </c>
      <c r="ED230" s="4">
        <v>0.56999999999999995</v>
      </c>
      <c r="EO230" s="4">
        <v>16</v>
      </c>
      <c r="EP230" s="4">
        <v>2.31</v>
      </c>
      <c r="FP230" s="1" t="s">
        <v>1836</v>
      </c>
    </row>
    <row r="231" spans="1:172" x14ac:dyDescent="0.35">
      <c r="A231" s="1" t="s">
        <v>1812</v>
      </c>
      <c r="E231" s="4">
        <v>35.85</v>
      </c>
      <c r="F231" s="4">
        <v>36.15</v>
      </c>
      <c r="G231" s="4">
        <v>120.6</v>
      </c>
      <c r="H231" s="4">
        <v>120.75</v>
      </c>
      <c r="L231" s="16" t="s">
        <v>1838</v>
      </c>
      <c r="M231" s="1" t="s">
        <v>1819</v>
      </c>
      <c r="O231" s="1" t="s">
        <v>1815</v>
      </c>
      <c r="P231" s="1" t="s">
        <v>1816</v>
      </c>
      <c r="Q231" s="51">
        <v>125</v>
      </c>
      <c r="AB231" s="4">
        <v>59.32</v>
      </c>
      <c r="AC231" s="1">
        <v>0.52</v>
      </c>
      <c r="AE231" s="4">
        <v>17.34</v>
      </c>
      <c r="AG231" s="4">
        <v>1.98</v>
      </c>
      <c r="AH231" s="4">
        <v>2.06</v>
      </c>
      <c r="AI231" s="4">
        <v>3.8416040000000002</v>
      </c>
      <c r="AJ231" s="4">
        <v>4.3499999999999996</v>
      </c>
      <c r="AK231" s="4">
        <v>1.23</v>
      </c>
      <c r="AL231" s="1">
        <v>0.1</v>
      </c>
      <c r="AN231" s="4">
        <v>3.83</v>
      </c>
      <c r="AO231" s="4">
        <v>3.9</v>
      </c>
      <c r="AP231" s="4">
        <v>0.31</v>
      </c>
      <c r="BF231" s="4">
        <v>5.0199999999999996</v>
      </c>
      <c r="CH231" s="4">
        <v>5</v>
      </c>
      <c r="CI231" s="1"/>
      <c r="CJ231" s="4">
        <v>44</v>
      </c>
      <c r="CK231" s="4">
        <v>6</v>
      </c>
      <c r="CL231" s="1"/>
      <c r="CO231" s="4">
        <v>4</v>
      </c>
      <c r="CW231" s="4">
        <v>90</v>
      </c>
      <c r="CX231" s="4">
        <v>871</v>
      </c>
      <c r="CY231" s="4">
        <v>15.6</v>
      </c>
      <c r="CZ231" s="4">
        <v>148</v>
      </c>
      <c r="DA231" s="4">
        <v>10</v>
      </c>
      <c r="DN231" s="4">
        <v>2397</v>
      </c>
      <c r="DO231" s="1">
        <v>87.69</v>
      </c>
      <c r="DP231" s="4">
        <v>147.19999999999999</v>
      </c>
      <c r="DQ231" s="4">
        <v>14.68</v>
      </c>
      <c r="DR231" s="4">
        <v>47.48</v>
      </c>
      <c r="DS231" s="4">
        <v>6.54</v>
      </c>
      <c r="DT231" s="4">
        <v>1.84</v>
      </c>
      <c r="DU231" s="4">
        <v>4.5199999999999996</v>
      </c>
      <c r="DV231" s="4">
        <v>0.6</v>
      </c>
      <c r="DW231" s="4">
        <v>3.16</v>
      </c>
      <c r="DX231" s="4">
        <v>0.61</v>
      </c>
      <c r="DY231" s="4">
        <v>1.62</v>
      </c>
      <c r="DZ231" s="4">
        <v>0.25</v>
      </c>
      <c r="EA231" s="4">
        <v>1.6</v>
      </c>
      <c r="EB231" s="4">
        <v>0.26</v>
      </c>
      <c r="EC231" s="4">
        <v>4.25</v>
      </c>
      <c r="ED231" s="4">
        <v>0.56999999999999995</v>
      </c>
      <c r="EO231" s="4">
        <v>16.2</v>
      </c>
      <c r="EP231" s="4">
        <v>2.38</v>
      </c>
      <c r="FP231" s="1" t="s">
        <v>1836</v>
      </c>
    </row>
    <row r="232" spans="1:172" x14ac:dyDescent="0.35">
      <c r="A232" s="1" t="s">
        <v>1812</v>
      </c>
      <c r="E232" s="4">
        <v>35.85</v>
      </c>
      <c r="F232" s="4">
        <v>36.15</v>
      </c>
      <c r="G232" s="4">
        <v>120.6</v>
      </c>
      <c r="H232" s="4">
        <v>120.75</v>
      </c>
      <c r="L232" s="16" t="s">
        <v>1839</v>
      </c>
      <c r="M232" s="1" t="s">
        <v>1819</v>
      </c>
      <c r="O232" s="1" t="s">
        <v>1815</v>
      </c>
      <c r="P232" s="1" t="s">
        <v>1816</v>
      </c>
      <c r="Q232" s="51">
        <v>125</v>
      </c>
      <c r="AB232" s="4">
        <v>60.42</v>
      </c>
      <c r="AC232" s="1">
        <v>0.5</v>
      </c>
      <c r="AE232" s="4">
        <v>17.27</v>
      </c>
      <c r="AG232" s="4">
        <v>1.97</v>
      </c>
      <c r="AH232" s="4">
        <v>2</v>
      </c>
      <c r="AI232" s="4">
        <v>3.7726060000000001</v>
      </c>
      <c r="AJ232" s="4">
        <v>4.87</v>
      </c>
      <c r="AK232" s="4">
        <v>1.04</v>
      </c>
      <c r="AL232" s="1">
        <v>0.1</v>
      </c>
      <c r="AN232" s="4">
        <v>3.84</v>
      </c>
      <c r="AO232" s="4">
        <v>3.74</v>
      </c>
      <c r="AP232" s="4">
        <v>0.28999999999999998</v>
      </c>
      <c r="BF232" s="4">
        <v>4.6100000000000003</v>
      </c>
      <c r="CH232" s="4">
        <v>5</v>
      </c>
      <c r="CI232" s="1"/>
      <c r="CJ232" s="4">
        <v>45</v>
      </c>
      <c r="CK232" s="4">
        <v>10</v>
      </c>
      <c r="CL232" s="1"/>
      <c r="CO232" s="4">
        <v>5</v>
      </c>
      <c r="CW232" s="4">
        <v>97.6</v>
      </c>
      <c r="CX232" s="4">
        <v>789</v>
      </c>
      <c r="CY232" s="4">
        <v>15.4</v>
      </c>
      <c r="CZ232" s="4">
        <v>146</v>
      </c>
      <c r="DA232" s="4">
        <v>10.1</v>
      </c>
      <c r="DN232" s="4">
        <v>2978</v>
      </c>
      <c r="DO232" s="1">
        <v>88.5</v>
      </c>
      <c r="DP232" s="4">
        <v>149.19999999999999</v>
      </c>
      <c r="DQ232" s="4">
        <v>14.47</v>
      </c>
      <c r="DR232" s="4">
        <v>47.7</v>
      </c>
      <c r="DS232" s="4">
        <v>6.44</v>
      </c>
      <c r="DT232" s="4">
        <v>1.76</v>
      </c>
      <c r="DU232" s="4">
        <v>4.7</v>
      </c>
      <c r="DV232" s="4">
        <v>0.57999999999999996</v>
      </c>
      <c r="DW232" s="4">
        <v>3.14</v>
      </c>
      <c r="DX232" s="4">
        <v>0.59</v>
      </c>
      <c r="DY232" s="4">
        <v>1.53</v>
      </c>
      <c r="DZ232" s="4">
        <v>0.26</v>
      </c>
      <c r="EA232" s="4">
        <v>1.57</v>
      </c>
      <c r="EB232" s="4">
        <v>0.23</v>
      </c>
      <c r="EC232" s="4">
        <v>4.26</v>
      </c>
      <c r="ED232" s="4">
        <v>0.54</v>
      </c>
      <c r="EO232" s="4">
        <v>16.71</v>
      </c>
      <c r="EP232" s="4">
        <v>2.5099999999999998</v>
      </c>
      <c r="FP232" s="1" t="s">
        <v>1836</v>
      </c>
    </row>
    <row r="233" spans="1:172" x14ac:dyDescent="0.35">
      <c r="A233" s="1" t="s">
        <v>1812</v>
      </c>
      <c r="E233" s="4">
        <v>35.85</v>
      </c>
      <c r="F233" s="4">
        <v>36.15</v>
      </c>
      <c r="G233" s="4">
        <v>120.6</v>
      </c>
      <c r="H233" s="4">
        <v>120.75</v>
      </c>
      <c r="L233" s="16" t="s">
        <v>1840</v>
      </c>
      <c r="M233" s="1" t="s">
        <v>1819</v>
      </c>
      <c r="O233" s="1" t="s">
        <v>1815</v>
      </c>
      <c r="P233" s="1" t="s">
        <v>1816</v>
      </c>
      <c r="Q233" s="51">
        <v>125</v>
      </c>
      <c r="AB233" s="4">
        <v>60.2</v>
      </c>
      <c r="AC233" s="1">
        <v>0.52</v>
      </c>
      <c r="AE233" s="4">
        <v>16.05</v>
      </c>
      <c r="AG233" s="4">
        <v>2.33</v>
      </c>
      <c r="AH233" s="4">
        <v>1.82</v>
      </c>
      <c r="AI233" s="4">
        <v>3.9165340000000004</v>
      </c>
      <c r="AJ233" s="4">
        <v>4.28</v>
      </c>
      <c r="AK233" s="4">
        <v>1.08</v>
      </c>
      <c r="AL233" s="1">
        <v>0.1</v>
      </c>
      <c r="AN233" s="4">
        <v>3.86</v>
      </c>
      <c r="AO233" s="4">
        <v>4.17</v>
      </c>
      <c r="AP233" s="4">
        <v>0.32</v>
      </c>
      <c r="BF233" s="4">
        <v>4.6100000000000003</v>
      </c>
      <c r="CH233" s="4">
        <v>5</v>
      </c>
      <c r="CI233" s="1"/>
      <c r="CJ233" s="4">
        <v>45</v>
      </c>
      <c r="CK233" s="4">
        <v>10</v>
      </c>
      <c r="CL233" s="1"/>
      <c r="CO233" s="4">
        <v>5</v>
      </c>
      <c r="CW233" s="4">
        <v>86.5</v>
      </c>
      <c r="CX233" s="4">
        <v>724</v>
      </c>
      <c r="CY233" s="4">
        <v>15.3</v>
      </c>
      <c r="CZ233" s="4">
        <v>138</v>
      </c>
      <c r="DA233" s="4">
        <v>9.8000000000000007</v>
      </c>
      <c r="DN233" s="4">
        <v>2913</v>
      </c>
      <c r="DO233" s="1">
        <v>85.73</v>
      </c>
      <c r="DP233" s="4">
        <v>142.5</v>
      </c>
      <c r="DQ233" s="4">
        <v>14.34</v>
      </c>
      <c r="DR233" s="4">
        <v>46.92</v>
      </c>
      <c r="DS233" s="4">
        <v>6.73</v>
      </c>
      <c r="DT233" s="4">
        <v>1.68</v>
      </c>
      <c r="DU233" s="4">
        <v>4.43</v>
      </c>
      <c r="DV233" s="4">
        <v>0.56999999999999995</v>
      </c>
      <c r="DW233" s="4">
        <v>3.07</v>
      </c>
      <c r="DX233" s="4">
        <v>0.55000000000000004</v>
      </c>
      <c r="DY233" s="4">
        <v>1.65</v>
      </c>
      <c r="DZ233" s="4">
        <v>0.22</v>
      </c>
      <c r="EA233" s="4">
        <v>1.4</v>
      </c>
      <c r="EB233" s="4">
        <v>0.25</v>
      </c>
      <c r="EC233" s="4">
        <v>4.5199999999999996</v>
      </c>
      <c r="ED233" s="4">
        <v>0.56999999999999995</v>
      </c>
      <c r="EO233" s="4">
        <v>16.04</v>
      </c>
      <c r="EP233" s="4">
        <v>2.23</v>
      </c>
      <c r="FP233" s="1" t="s">
        <v>1836</v>
      </c>
    </row>
    <row r="234" spans="1:172" x14ac:dyDescent="0.35">
      <c r="A234" s="1" t="s">
        <v>1812</v>
      </c>
      <c r="E234" s="4">
        <v>35.85</v>
      </c>
      <c r="F234" s="4">
        <v>36.15</v>
      </c>
      <c r="G234" s="4">
        <v>120.6</v>
      </c>
      <c r="H234" s="4">
        <v>120.75</v>
      </c>
      <c r="L234" s="16" t="s">
        <v>1841</v>
      </c>
      <c r="M234" s="1" t="s">
        <v>1819</v>
      </c>
      <c r="O234" s="1" t="s">
        <v>1815</v>
      </c>
      <c r="P234" s="1" t="s">
        <v>1816</v>
      </c>
      <c r="Q234" s="51">
        <v>125</v>
      </c>
      <c r="AB234" s="4">
        <v>64.239999999999995</v>
      </c>
      <c r="AC234" s="1">
        <v>0.84</v>
      </c>
      <c r="AE234" s="4">
        <v>16.84</v>
      </c>
      <c r="AG234" s="4">
        <v>2.89</v>
      </c>
      <c r="AH234" s="4">
        <v>0.61</v>
      </c>
      <c r="AI234" s="4">
        <v>3.2104220000000003</v>
      </c>
      <c r="AJ234" s="4">
        <v>3.43</v>
      </c>
      <c r="AK234" s="4">
        <v>1.51</v>
      </c>
      <c r="AL234" s="1">
        <v>0.04</v>
      </c>
      <c r="AN234" s="4">
        <v>3.73</v>
      </c>
      <c r="AO234" s="4">
        <v>4.3</v>
      </c>
      <c r="AP234" s="4">
        <v>0.32</v>
      </c>
      <c r="BF234" s="4">
        <v>1.49</v>
      </c>
      <c r="CH234" s="4">
        <v>10</v>
      </c>
      <c r="CI234" s="1"/>
      <c r="CJ234" s="4">
        <v>69</v>
      </c>
      <c r="CK234" s="4">
        <v>61</v>
      </c>
      <c r="CL234" s="1"/>
      <c r="CO234" s="4">
        <v>25</v>
      </c>
      <c r="CW234" s="4">
        <v>97.5</v>
      </c>
      <c r="CX234" s="4">
        <v>719</v>
      </c>
      <c r="CY234" s="4">
        <v>18</v>
      </c>
      <c r="CZ234" s="4">
        <v>258</v>
      </c>
      <c r="DA234" s="4">
        <v>11.6</v>
      </c>
      <c r="DN234" s="4">
        <v>1982</v>
      </c>
      <c r="DO234" s="1">
        <v>81.23</v>
      </c>
      <c r="DP234" s="4">
        <v>146.19999999999999</v>
      </c>
      <c r="DQ234" s="4">
        <v>15.11</v>
      </c>
      <c r="DR234" s="4">
        <v>52.48</v>
      </c>
      <c r="DS234" s="4">
        <v>7.04</v>
      </c>
      <c r="DT234" s="4">
        <v>1.72</v>
      </c>
      <c r="DU234" s="4">
        <v>5.6</v>
      </c>
      <c r="DV234" s="4">
        <v>0.74</v>
      </c>
      <c r="DW234" s="4">
        <v>3.7</v>
      </c>
      <c r="DX234" s="4">
        <v>0.74</v>
      </c>
      <c r="DY234" s="4">
        <v>1.95</v>
      </c>
      <c r="DZ234" s="4">
        <v>0.28999999999999998</v>
      </c>
      <c r="EA234" s="4">
        <v>1.57</v>
      </c>
      <c r="EB234" s="4">
        <v>0.26</v>
      </c>
      <c r="EC234" s="4">
        <v>7.46</v>
      </c>
      <c r="ED234" s="4">
        <v>0.69</v>
      </c>
      <c r="EO234" s="4">
        <v>18.21</v>
      </c>
      <c r="EP234" s="4">
        <v>2.5099999999999998</v>
      </c>
      <c r="FP234" s="1" t="s">
        <v>1836</v>
      </c>
    </row>
    <row r="235" spans="1:172" x14ac:dyDescent="0.35">
      <c r="A235" s="1" t="s">
        <v>1812</v>
      </c>
      <c r="E235" s="4">
        <v>35.85</v>
      </c>
      <c r="F235" s="4">
        <v>36.15</v>
      </c>
      <c r="G235" s="4">
        <v>120.6</v>
      </c>
      <c r="H235" s="4">
        <v>120.75</v>
      </c>
      <c r="L235" s="16" t="s">
        <v>1842</v>
      </c>
      <c r="M235" s="1" t="s">
        <v>1819</v>
      </c>
      <c r="O235" s="1" t="s">
        <v>1815</v>
      </c>
      <c r="P235" s="1" t="s">
        <v>1816</v>
      </c>
      <c r="Q235" s="51">
        <v>125</v>
      </c>
      <c r="AB235" s="4">
        <v>62.72</v>
      </c>
      <c r="AC235" s="1">
        <v>0.78</v>
      </c>
      <c r="AE235" s="4">
        <v>16.91</v>
      </c>
      <c r="AG235" s="4">
        <v>2.0099999999999998</v>
      </c>
      <c r="AH235" s="4">
        <v>0.98</v>
      </c>
      <c r="AI235" s="4">
        <v>2.7885979999999999</v>
      </c>
      <c r="AJ235" s="4">
        <v>4.43</v>
      </c>
      <c r="AK235" s="4">
        <v>1.98</v>
      </c>
      <c r="AL235" s="1">
        <v>0.06</v>
      </c>
      <c r="AN235" s="4">
        <v>3.36</v>
      </c>
      <c r="AO235" s="4">
        <v>4.3899999999999997</v>
      </c>
      <c r="AP235" s="4">
        <v>0.23</v>
      </c>
      <c r="BF235" s="4">
        <v>2.5299999999999998</v>
      </c>
      <c r="CH235" s="4">
        <v>10</v>
      </c>
      <c r="CI235" s="1"/>
      <c r="CJ235" s="4">
        <v>69</v>
      </c>
      <c r="CK235" s="4">
        <v>81</v>
      </c>
      <c r="CL235" s="1"/>
      <c r="CO235" s="4">
        <v>41</v>
      </c>
      <c r="CW235" s="4">
        <v>97</v>
      </c>
      <c r="CX235" s="4">
        <v>617</v>
      </c>
      <c r="CY235" s="4">
        <v>17.100000000000001</v>
      </c>
      <c r="CZ235" s="4">
        <v>250</v>
      </c>
      <c r="DA235" s="4">
        <v>10.9</v>
      </c>
      <c r="DN235" s="4">
        <v>1525</v>
      </c>
      <c r="DO235" s="1">
        <v>74.37</v>
      </c>
      <c r="DP235" s="4">
        <v>132.6</v>
      </c>
      <c r="DQ235" s="4">
        <v>13.88</v>
      </c>
      <c r="DR235" s="4">
        <v>46.31</v>
      </c>
      <c r="DS235" s="4">
        <v>6.71</v>
      </c>
      <c r="DT235" s="4">
        <v>1.55</v>
      </c>
      <c r="DU235" s="4">
        <v>4.96</v>
      </c>
      <c r="DV235" s="4">
        <v>0.63</v>
      </c>
      <c r="DW235" s="4">
        <v>3.63</v>
      </c>
      <c r="DX235" s="4">
        <v>0.67</v>
      </c>
      <c r="DY235" s="4">
        <v>1.82</v>
      </c>
      <c r="DZ235" s="4">
        <v>0.22</v>
      </c>
      <c r="EA235" s="4">
        <v>1.68</v>
      </c>
      <c r="EB235" s="4">
        <v>0.26</v>
      </c>
      <c r="EC235" s="4">
        <v>6.88</v>
      </c>
      <c r="ED235" s="4">
        <v>0.65</v>
      </c>
      <c r="EO235" s="4">
        <v>18.5</v>
      </c>
      <c r="EP235" s="4">
        <v>3.04</v>
      </c>
      <c r="FP235" s="1" t="s">
        <v>1836</v>
      </c>
    </row>
    <row r="236" spans="1:172" x14ac:dyDescent="0.35">
      <c r="A236" s="1" t="s">
        <v>1812</v>
      </c>
      <c r="E236" s="4">
        <v>35.85</v>
      </c>
      <c r="F236" s="4">
        <v>36.15</v>
      </c>
      <c r="G236" s="4">
        <v>120.6</v>
      </c>
      <c r="H236" s="4">
        <v>120.75</v>
      </c>
      <c r="L236" s="16" t="s">
        <v>1843</v>
      </c>
      <c r="M236" s="1" t="s">
        <v>1819</v>
      </c>
      <c r="O236" s="1" t="s">
        <v>1815</v>
      </c>
      <c r="P236" s="1" t="s">
        <v>1816</v>
      </c>
      <c r="Q236" s="51">
        <v>125</v>
      </c>
      <c r="AB236" s="4">
        <v>64.78</v>
      </c>
      <c r="AC236" s="1">
        <v>0.83</v>
      </c>
      <c r="AE236" s="4">
        <v>16.7</v>
      </c>
      <c r="AG236" s="4">
        <v>3.46</v>
      </c>
      <c r="AH236" s="4">
        <v>0.63</v>
      </c>
      <c r="AI236" s="4">
        <v>3.7433079999999999</v>
      </c>
      <c r="AJ236" s="4">
        <v>3.24</v>
      </c>
      <c r="AK236" s="4">
        <v>1.63</v>
      </c>
      <c r="AL236" s="1">
        <v>0.03</v>
      </c>
      <c r="AN236" s="4">
        <v>3.88</v>
      </c>
      <c r="AO236" s="4">
        <v>4.21</v>
      </c>
      <c r="AP236" s="4">
        <v>0.24</v>
      </c>
      <c r="BF236" s="4">
        <v>0.69</v>
      </c>
      <c r="CH236" s="4">
        <v>10</v>
      </c>
      <c r="CI236" s="1"/>
      <c r="CJ236" s="4">
        <v>74</v>
      </c>
      <c r="CK236" s="4">
        <v>66</v>
      </c>
      <c r="CL236" s="1"/>
      <c r="CO236" s="4">
        <v>19</v>
      </c>
      <c r="CW236" s="4">
        <v>109</v>
      </c>
      <c r="CX236" s="4">
        <v>602</v>
      </c>
      <c r="CY236" s="4">
        <v>15.9</v>
      </c>
      <c r="CZ236" s="4">
        <v>258</v>
      </c>
      <c r="DA236" s="4">
        <v>11.8</v>
      </c>
      <c r="DN236" s="4">
        <v>2049</v>
      </c>
      <c r="DO236" s="1">
        <v>78.05</v>
      </c>
      <c r="DP236" s="4">
        <v>138.1</v>
      </c>
      <c r="DQ236" s="4">
        <v>14.15</v>
      </c>
      <c r="DR236" s="4">
        <v>47.69</v>
      </c>
      <c r="DS236" s="4">
        <v>6.87</v>
      </c>
      <c r="DT236" s="4">
        <v>1.65</v>
      </c>
      <c r="DU236" s="4">
        <v>4.71</v>
      </c>
      <c r="DV236" s="4">
        <v>0.66</v>
      </c>
      <c r="DW236" s="4">
        <v>3.55</v>
      </c>
      <c r="DX236" s="4">
        <v>0.68</v>
      </c>
      <c r="DY236" s="4">
        <v>1.7</v>
      </c>
      <c r="DZ236" s="4">
        <v>0.25</v>
      </c>
      <c r="EA236" s="4">
        <v>1.63</v>
      </c>
      <c r="EB236" s="4">
        <v>0.21</v>
      </c>
      <c r="EC236" s="4">
        <v>7.34</v>
      </c>
      <c r="ED236" s="4">
        <v>0.67</v>
      </c>
      <c r="EO236" s="4">
        <v>20.399999999999999</v>
      </c>
      <c r="EP236" s="4">
        <v>3.05</v>
      </c>
      <c r="FP236" s="1" t="s">
        <v>1836</v>
      </c>
    </row>
    <row r="237" spans="1:172" x14ac:dyDescent="0.35">
      <c r="A237" s="1" t="s">
        <v>1812</v>
      </c>
      <c r="E237" s="4">
        <v>35.85</v>
      </c>
      <c r="F237" s="4">
        <v>36.15</v>
      </c>
      <c r="G237" s="4">
        <v>120.6</v>
      </c>
      <c r="H237" s="4">
        <v>120.75</v>
      </c>
      <c r="L237" s="16" t="s">
        <v>1844</v>
      </c>
      <c r="M237" s="1" t="s">
        <v>1819</v>
      </c>
      <c r="O237" s="1" t="s">
        <v>1815</v>
      </c>
      <c r="P237" s="1" t="s">
        <v>1816</v>
      </c>
      <c r="Q237" s="51">
        <v>125</v>
      </c>
      <c r="AB237" s="4">
        <v>60.4</v>
      </c>
      <c r="AC237" s="1">
        <v>0.83</v>
      </c>
      <c r="AE237" s="4">
        <v>17.55</v>
      </c>
      <c r="AG237" s="4">
        <v>2.98</v>
      </c>
      <c r="AH237" s="4">
        <v>1.3</v>
      </c>
      <c r="AI237" s="4">
        <v>3.9814040000000004</v>
      </c>
      <c r="AJ237" s="4">
        <v>4.49</v>
      </c>
      <c r="AK237" s="4">
        <v>2.5499999999999998</v>
      </c>
      <c r="AL237" s="1">
        <v>7.0000000000000007E-2</v>
      </c>
      <c r="AN237" s="4">
        <v>3.3</v>
      </c>
      <c r="AO237" s="4">
        <v>4.2300000000000004</v>
      </c>
      <c r="AP237" s="4">
        <v>0.34</v>
      </c>
      <c r="BF237" s="4">
        <v>2</v>
      </c>
      <c r="CH237" s="4">
        <v>11</v>
      </c>
      <c r="CI237" s="1"/>
      <c r="CJ237" s="4">
        <v>88</v>
      </c>
      <c r="CK237" s="4">
        <v>115</v>
      </c>
      <c r="CL237" s="1"/>
      <c r="CO237" s="4">
        <v>51</v>
      </c>
      <c r="CW237" s="4">
        <v>85</v>
      </c>
      <c r="CX237" s="4">
        <v>782</v>
      </c>
      <c r="CY237" s="4">
        <v>15.8</v>
      </c>
      <c r="CZ237" s="4">
        <v>211</v>
      </c>
      <c r="DA237" s="4">
        <v>9.4</v>
      </c>
      <c r="DN237" s="4">
        <v>2146</v>
      </c>
      <c r="DO237" s="1">
        <v>65.64</v>
      </c>
      <c r="DP237" s="4">
        <v>118.3</v>
      </c>
      <c r="DQ237" s="4">
        <v>12.12</v>
      </c>
      <c r="DR237" s="4">
        <v>42.29</v>
      </c>
      <c r="DS237" s="4">
        <v>6.95</v>
      </c>
      <c r="DT237" s="4">
        <v>1.78</v>
      </c>
      <c r="DU237" s="4">
        <v>4.75</v>
      </c>
      <c r="DV237" s="4">
        <v>0.62</v>
      </c>
      <c r="DW237" s="4">
        <v>3.11</v>
      </c>
      <c r="DX237" s="4">
        <v>0.62</v>
      </c>
      <c r="DY237" s="4">
        <v>1.77</v>
      </c>
      <c r="DZ237" s="4">
        <v>0.22</v>
      </c>
      <c r="EA237" s="4">
        <v>1.43</v>
      </c>
      <c r="EB237" s="4">
        <v>0.24</v>
      </c>
      <c r="EC237" s="4">
        <v>5.65</v>
      </c>
      <c r="ED237" s="4">
        <v>0.56999999999999995</v>
      </c>
      <c r="EO237" s="4">
        <v>13.96</v>
      </c>
      <c r="EP237" s="4">
        <v>2.77</v>
      </c>
      <c r="FP237" s="1" t="s">
        <v>1836</v>
      </c>
    </row>
    <row r="238" spans="1:172" x14ac:dyDescent="0.35">
      <c r="A238" s="1" t="s">
        <v>1845</v>
      </c>
      <c r="E238" s="4">
        <v>37.08</v>
      </c>
      <c r="F238" s="4">
        <v>37.33</v>
      </c>
      <c r="G238" s="4">
        <v>120.4</v>
      </c>
      <c r="H238" s="4">
        <v>120.6</v>
      </c>
      <c r="L238" s="16" t="s">
        <v>1846</v>
      </c>
      <c r="M238" s="1" t="s">
        <v>1847</v>
      </c>
      <c r="Q238" s="49">
        <v>125</v>
      </c>
      <c r="AB238" s="4">
        <v>48.39</v>
      </c>
      <c r="AC238" s="1">
        <v>1.62</v>
      </c>
      <c r="AE238" s="4">
        <v>14.67</v>
      </c>
      <c r="AG238" s="4">
        <v>11.26</v>
      </c>
      <c r="AI238" s="1"/>
      <c r="AJ238" s="4">
        <v>9.15</v>
      </c>
      <c r="AK238" s="4">
        <v>8.26</v>
      </c>
      <c r="AL238" s="4">
        <v>0.15</v>
      </c>
      <c r="AN238" s="4">
        <v>1.3</v>
      </c>
      <c r="AO238" s="4">
        <v>3.41</v>
      </c>
      <c r="AP238" s="1">
        <v>0.3</v>
      </c>
      <c r="BF238" s="4">
        <v>1.19</v>
      </c>
      <c r="CH238" s="4">
        <v>20.6</v>
      </c>
      <c r="CI238" s="1"/>
      <c r="CJ238" s="4">
        <v>174</v>
      </c>
      <c r="CK238" s="4">
        <v>248</v>
      </c>
      <c r="CL238" s="1"/>
      <c r="CM238" s="1"/>
      <c r="CN238" s="4">
        <v>47.5</v>
      </c>
      <c r="CO238" s="4">
        <v>181</v>
      </c>
      <c r="CP238" s="1"/>
      <c r="CR238" s="4">
        <v>15.8</v>
      </c>
      <c r="CW238" s="4">
        <v>20.6</v>
      </c>
      <c r="CX238" s="4">
        <v>517</v>
      </c>
      <c r="CY238" s="4">
        <v>16.600000000000001</v>
      </c>
      <c r="CZ238" s="4">
        <v>112</v>
      </c>
      <c r="DA238" s="4">
        <v>24.4</v>
      </c>
      <c r="DM238" s="4">
        <v>0.84</v>
      </c>
      <c r="DN238" s="4">
        <v>434</v>
      </c>
      <c r="DO238" s="4">
        <v>18.899999999999999</v>
      </c>
      <c r="DP238" s="4">
        <v>37.5</v>
      </c>
      <c r="DQ238" s="4">
        <v>4.2699999999999996</v>
      </c>
      <c r="DR238" s="4">
        <v>17.2</v>
      </c>
      <c r="DS238" s="4">
        <v>3.72</v>
      </c>
      <c r="DT238" s="4">
        <v>1.17</v>
      </c>
      <c r="DU238" s="4">
        <v>3.37</v>
      </c>
      <c r="DV238" s="4">
        <v>0.56000000000000005</v>
      </c>
      <c r="DW238" s="4">
        <v>3.41</v>
      </c>
      <c r="DX238" s="4">
        <v>0.64</v>
      </c>
      <c r="DY238" s="4">
        <v>1.74</v>
      </c>
      <c r="DZ238" s="4">
        <v>0.23</v>
      </c>
      <c r="EA238" s="4">
        <v>1.44</v>
      </c>
      <c r="EB238" s="4">
        <v>0.2</v>
      </c>
      <c r="EC238" s="4">
        <v>2.68</v>
      </c>
      <c r="ED238" s="4">
        <v>1.45</v>
      </c>
      <c r="EM238" s="4">
        <v>10.6</v>
      </c>
      <c r="EN238" s="1"/>
      <c r="EO238" s="4">
        <v>3.17</v>
      </c>
      <c r="EP238" s="4">
        <v>0.61</v>
      </c>
      <c r="FP238" s="1" t="s">
        <v>1848</v>
      </c>
    </row>
    <row r="239" spans="1:172" x14ac:dyDescent="0.35">
      <c r="A239" s="1" t="s">
        <v>1845</v>
      </c>
      <c r="E239" s="4">
        <v>37.08</v>
      </c>
      <c r="F239" s="4">
        <v>37.33</v>
      </c>
      <c r="G239" s="4">
        <v>120.4</v>
      </c>
      <c r="H239" s="4">
        <v>120.6</v>
      </c>
      <c r="L239" s="16" t="s">
        <v>1849</v>
      </c>
      <c r="M239" s="1" t="s">
        <v>1847</v>
      </c>
      <c r="Q239" s="49">
        <v>125</v>
      </c>
      <c r="AB239" s="4">
        <v>48.28</v>
      </c>
      <c r="AC239" s="1">
        <v>1.63</v>
      </c>
      <c r="AE239" s="4">
        <v>14.59</v>
      </c>
      <c r="AG239" s="4">
        <v>11.41</v>
      </c>
      <c r="AI239" s="1"/>
      <c r="AJ239" s="4">
        <v>9.19</v>
      </c>
      <c r="AK239" s="4">
        <v>8.32</v>
      </c>
      <c r="AL239" s="4">
        <v>0.16</v>
      </c>
      <c r="AN239" s="4">
        <v>1.28</v>
      </c>
      <c r="AO239" s="4">
        <v>3.34</v>
      </c>
      <c r="AP239" s="1">
        <v>0.25</v>
      </c>
      <c r="BF239" s="4">
        <v>1.48</v>
      </c>
      <c r="CH239" s="4">
        <v>14.4</v>
      </c>
      <c r="CI239" s="1"/>
      <c r="CJ239" s="4">
        <v>123</v>
      </c>
      <c r="CK239" s="4">
        <v>136</v>
      </c>
      <c r="CL239" s="1"/>
      <c r="CM239" s="1"/>
      <c r="CN239" s="4">
        <v>27.8</v>
      </c>
      <c r="CO239" s="4">
        <v>912</v>
      </c>
      <c r="CP239" s="1"/>
      <c r="CR239" s="4">
        <v>16.3</v>
      </c>
      <c r="CW239" s="4">
        <v>43.2</v>
      </c>
      <c r="CX239" s="4">
        <v>502</v>
      </c>
      <c r="CY239" s="4">
        <v>14.6</v>
      </c>
      <c r="CZ239" s="4">
        <v>93</v>
      </c>
      <c r="DA239" s="4">
        <v>19.600000000000001</v>
      </c>
      <c r="DM239" s="4">
        <v>1.63</v>
      </c>
      <c r="DN239" s="4">
        <v>1089</v>
      </c>
      <c r="DO239" s="4">
        <v>16.100000000000001</v>
      </c>
      <c r="DP239" s="4">
        <v>29.8</v>
      </c>
      <c r="DQ239" s="4">
        <v>3.53</v>
      </c>
      <c r="DR239" s="4">
        <v>14.1</v>
      </c>
      <c r="DS239" s="4">
        <v>3.13</v>
      </c>
      <c r="DT239" s="4">
        <v>1.1499999999999999</v>
      </c>
      <c r="DU239" s="4">
        <v>2.9</v>
      </c>
      <c r="DV239" s="4">
        <v>0.45</v>
      </c>
      <c r="DW239" s="4">
        <v>2.76</v>
      </c>
      <c r="DX239" s="4">
        <v>0.53</v>
      </c>
      <c r="DY239" s="4">
        <v>1.46</v>
      </c>
      <c r="DZ239" s="4">
        <v>0.28999999999999998</v>
      </c>
      <c r="EA239" s="4">
        <v>1.28</v>
      </c>
      <c r="EB239" s="4">
        <v>0.19</v>
      </c>
      <c r="EC239" s="4">
        <v>2.39</v>
      </c>
      <c r="ED239" s="4">
        <v>1.2</v>
      </c>
      <c r="EM239" s="4">
        <v>17.899999999999999</v>
      </c>
      <c r="EN239" s="1"/>
      <c r="EO239" s="4">
        <v>2.54</v>
      </c>
      <c r="EP239" s="4">
        <v>0.95</v>
      </c>
      <c r="FP239" s="1" t="s">
        <v>1848</v>
      </c>
    </row>
    <row r="240" spans="1:172" x14ac:dyDescent="0.35">
      <c r="A240" s="1" t="s">
        <v>1845</v>
      </c>
      <c r="E240" s="4">
        <v>37.08</v>
      </c>
      <c r="F240" s="4">
        <v>37.33</v>
      </c>
      <c r="G240" s="4">
        <v>120.4</v>
      </c>
      <c r="H240" s="4">
        <v>120.6</v>
      </c>
      <c r="L240" s="16" t="s">
        <v>1850</v>
      </c>
      <c r="M240" s="1" t="s">
        <v>1847</v>
      </c>
      <c r="Q240" s="49">
        <v>125</v>
      </c>
      <c r="AB240" s="4">
        <v>47.5</v>
      </c>
      <c r="AC240" s="1">
        <v>1.61</v>
      </c>
      <c r="AE240" s="4">
        <v>13.85</v>
      </c>
      <c r="AG240" s="4">
        <v>11.82</v>
      </c>
      <c r="AI240" s="1"/>
      <c r="AJ240" s="4">
        <v>9.31</v>
      </c>
      <c r="AK240" s="4">
        <v>8.44</v>
      </c>
      <c r="AL240" s="4">
        <v>0.16</v>
      </c>
      <c r="AN240" s="4">
        <v>1</v>
      </c>
      <c r="AO240" s="4">
        <v>2.74</v>
      </c>
      <c r="AP240" s="1">
        <v>0.34</v>
      </c>
      <c r="BF240" s="4">
        <v>2.66</v>
      </c>
      <c r="CH240" s="4">
        <v>21.4</v>
      </c>
      <c r="CI240" s="1"/>
      <c r="CJ240" s="4">
        <v>100</v>
      </c>
      <c r="CK240" s="4">
        <v>220</v>
      </c>
      <c r="CL240" s="1"/>
      <c r="CM240" s="1"/>
      <c r="CN240" s="4">
        <v>44.6</v>
      </c>
      <c r="CO240" s="4">
        <v>154</v>
      </c>
      <c r="CP240" s="1"/>
      <c r="CR240" s="4">
        <v>16.600000000000001</v>
      </c>
      <c r="CW240" s="4">
        <v>25.6</v>
      </c>
      <c r="CX240" s="4">
        <v>539</v>
      </c>
      <c r="CY240" s="4">
        <v>18.7</v>
      </c>
      <c r="CZ240" s="4">
        <v>126</v>
      </c>
      <c r="DA240" s="4">
        <v>27.4</v>
      </c>
      <c r="DM240" s="4">
        <v>1.49</v>
      </c>
      <c r="DN240" s="4">
        <v>483</v>
      </c>
      <c r="DO240" s="4">
        <v>20.6</v>
      </c>
      <c r="DP240" s="4">
        <v>40.4</v>
      </c>
      <c r="DQ240" s="4">
        <v>4.58</v>
      </c>
      <c r="DR240" s="4">
        <v>18.600000000000001</v>
      </c>
      <c r="DS240" s="4">
        <v>4.1100000000000003</v>
      </c>
      <c r="DT240" s="4">
        <v>1.25</v>
      </c>
      <c r="DU240" s="4">
        <v>3.71</v>
      </c>
      <c r="DV240" s="4">
        <v>0.6</v>
      </c>
      <c r="DW240" s="4">
        <v>3.65</v>
      </c>
      <c r="DX240" s="4">
        <v>0.7</v>
      </c>
      <c r="DY240" s="4">
        <v>1.87</v>
      </c>
      <c r="DZ240" s="4">
        <v>0.24</v>
      </c>
      <c r="EA240" s="4">
        <v>153</v>
      </c>
      <c r="EB240" s="4">
        <v>0.21</v>
      </c>
      <c r="EC240" s="4">
        <v>2.95</v>
      </c>
      <c r="ED240" s="4">
        <v>1.61</v>
      </c>
      <c r="EM240" s="4">
        <v>4.4000000000000004</v>
      </c>
      <c r="EN240" s="1"/>
      <c r="EO240" s="4">
        <v>3.47</v>
      </c>
      <c r="EP240" s="4">
        <v>0.63</v>
      </c>
      <c r="FP240" s="1" t="s">
        <v>1848</v>
      </c>
    </row>
    <row r="241" spans="1:172" x14ac:dyDescent="0.35">
      <c r="A241" s="1" t="s">
        <v>1845</v>
      </c>
      <c r="E241" s="4">
        <v>37.08</v>
      </c>
      <c r="F241" s="4">
        <v>37.33</v>
      </c>
      <c r="G241" s="4">
        <v>120.4</v>
      </c>
      <c r="H241" s="4">
        <v>120.6</v>
      </c>
      <c r="L241" s="16" t="s">
        <v>1851</v>
      </c>
      <c r="M241" s="1" t="s">
        <v>1847</v>
      </c>
      <c r="Q241" s="49">
        <v>125</v>
      </c>
      <c r="AB241" s="4">
        <v>47.1</v>
      </c>
      <c r="AC241" s="1">
        <v>1.6</v>
      </c>
      <c r="AE241" s="4">
        <v>14.2</v>
      </c>
      <c r="AG241" s="4">
        <v>11.95</v>
      </c>
      <c r="AI241" s="1"/>
      <c r="AJ241" s="4">
        <v>9.42</v>
      </c>
      <c r="AK241" s="4">
        <v>8.39</v>
      </c>
      <c r="AL241" s="4">
        <v>0.18</v>
      </c>
      <c r="AN241" s="4">
        <v>1.1399999999999999</v>
      </c>
      <c r="AO241" s="4">
        <v>2.74</v>
      </c>
      <c r="AP241" s="1">
        <v>0.4</v>
      </c>
      <c r="BF241" s="4">
        <v>2.92</v>
      </c>
      <c r="CH241" s="4">
        <v>20.6</v>
      </c>
      <c r="CI241" s="1"/>
      <c r="CJ241" s="4">
        <v>162</v>
      </c>
      <c r="CK241" s="4">
        <v>212</v>
      </c>
      <c r="CL241" s="1"/>
      <c r="CM241" s="1"/>
      <c r="CN241" s="4">
        <v>47.1</v>
      </c>
      <c r="CO241" s="4">
        <v>144</v>
      </c>
      <c r="CP241" s="1"/>
      <c r="CR241" s="4">
        <v>16.5</v>
      </c>
      <c r="CW241" s="4">
        <v>6</v>
      </c>
      <c r="CX241" s="4">
        <v>388</v>
      </c>
      <c r="CY241" s="4">
        <v>17.3</v>
      </c>
      <c r="CZ241" s="4">
        <v>84</v>
      </c>
      <c r="DA241" s="4">
        <v>9.6</v>
      </c>
      <c r="DM241" s="4">
        <v>0.26</v>
      </c>
      <c r="DN241" s="4">
        <v>297</v>
      </c>
      <c r="DO241" s="4">
        <v>10.1</v>
      </c>
      <c r="DP241" s="4">
        <v>21.1</v>
      </c>
      <c r="DQ241" s="4">
        <v>2.64</v>
      </c>
      <c r="DR241" s="4">
        <v>11.7</v>
      </c>
      <c r="DS241" s="4">
        <v>3.09</v>
      </c>
      <c r="DT241" s="4">
        <v>1.05</v>
      </c>
      <c r="DU241" s="4">
        <v>3.32</v>
      </c>
      <c r="DV241" s="4">
        <v>0.56000000000000005</v>
      </c>
      <c r="DW241" s="4">
        <v>3.51</v>
      </c>
      <c r="DX241" s="4">
        <v>0.67</v>
      </c>
      <c r="DY241" s="4">
        <v>1.82</v>
      </c>
      <c r="DZ241" s="4">
        <v>0.24</v>
      </c>
      <c r="EA241" s="4">
        <v>1.48</v>
      </c>
      <c r="EB241" s="4">
        <v>0.22</v>
      </c>
      <c r="EC241" s="4">
        <v>2.2999999999999998</v>
      </c>
      <c r="ED241" s="4">
        <v>0.61</v>
      </c>
      <c r="EM241" s="4">
        <v>2.6</v>
      </c>
      <c r="EN241" s="1"/>
      <c r="EO241" s="4">
        <v>1.43</v>
      </c>
      <c r="EP241" s="4">
        <v>0.45</v>
      </c>
      <c r="FP241" s="1" t="s">
        <v>1848</v>
      </c>
    </row>
    <row r="242" spans="1:172" x14ac:dyDescent="0.35">
      <c r="A242" s="1" t="s">
        <v>1845</v>
      </c>
      <c r="E242" s="4">
        <v>37.08</v>
      </c>
      <c r="F242" s="4">
        <v>37.33</v>
      </c>
      <c r="G242" s="4">
        <v>120.4</v>
      </c>
      <c r="H242" s="4">
        <v>120.6</v>
      </c>
      <c r="L242" s="16" t="s">
        <v>1852</v>
      </c>
      <c r="M242" s="1" t="s">
        <v>1847</v>
      </c>
      <c r="Q242" s="49">
        <v>125</v>
      </c>
      <c r="AB242" s="4">
        <v>47.09</v>
      </c>
      <c r="AC242" s="1">
        <v>1.62</v>
      </c>
      <c r="AE242" s="4">
        <v>13.92</v>
      </c>
      <c r="AG242" s="4">
        <v>11.82</v>
      </c>
      <c r="AI242" s="1"/>
      <c r="AJ242" s="4">
        <v>9.2200000000000006</v>
      </c>
      <c r="AK242" s="4">
        <v>8.2799999999999994</v>
      </c>
      <c r="AL242" s="4">
        <v>0.17</v>
      </c>
      <c r="AN242" s="4">
        <v>1.08</v>
      </c>
      <c r="AO242" s="4">
        <v>2.7</v>
      </c>
      <c r="AP242" s="1">
        <v>0.35</v>
      </c>
      <c r="BF242" s="4">
        <v>3.78</v>
      </c>
      <c r="CH242" s="4">
        <v>20.6</v>
      </c>
      <c r="CI242" s="1"/>
      <c r="CJ242" s="4">
        <v>182</v>
      </c>
      <c r="CK242" s="4">
        <v>211</v>
      </c>
      <c r="CL242" s="1"/>
      <c r="CM242" s="1"/>
      <c r="CN242" s="4">
        <v>43.7</v>
      </c>
      <c r="CO242" s="4">
        <v>150</v>
      </c>
      <c r="CP242" s="1"/>
      <c r="CR242" s="4">
        <v>16</v>
      </c>
      <c r="CW242" s="4">
        <v>23.9</v>
      </c>
      <c r="CX242" s="4">
        <v>515</v>
      </c>
      <c r="CY242" s="4">
        <v>17.7</v>
      </c>
      <c r="CZ242" s="4">
        <v>115</v>
      </c>
      <c r="DA242" s="4">
        <v>26.3</v>
      </c>
      <c r="DM242" s="4">
        <v>1.69</v>
      </c>
      <c r="DN242" s="4">
        <v>504</v>
      </c>
      <c r="DO242" s="4">
        <v>20.2</v>
      </c>
      <c r="DP242" s="4">
        <v>40.1</v>
      </c>
      <c r="DQ242" s="4">
        <v>4.62</v>
      </c>
      <c r="DR242" s="4">
        <v>18.7</v>
      </c>
      <c r="DS242" s="4">
        <v>3.99</v>
      </c>
      <c r="DT242" s="4">
        <v>1.26</v>
      </c>
      <c r="DU242" s="4">
        <v>3.62</v>
      </c>
      <c r="DV242" s="4">
        <v>0.59</v>
      </c>
      <c r="DW242" s="4">
        <v>3.69</v>
      </c>
      <c r="DX242" s="4">
        <v>0.69</v>
      </c>
      <c r="DY242" s="4">
        <v>1.8</v>
      </c>
      <c r="DZ242" s="4">
        <v>0.24</v>
      </c>
      <c r="EA242" s="4">
        <v>1.53</v>
      </c>
      <c r="EB242" s="4">
        <v>0.22</v>
      </c>
      <c r="EC242" s="4">
        <v>2.91</v>
      </c>
      <c r="ED242" s="4">
        <v>1.61</v>
      </c>
      <c r="EM242" s="4">
        <v>10.4</v>
      </c>
      <c r="EN242" s="1"/>
      <c r="EO242" s="4">
        <v>3.42</v>
      </c>
      <c r="EP242" s="4">
        <v>0.64</v>
      </c>
      <c r="FP242" s="1" t="s">
        <v>1848</v>
      </c>
    </row>
    <row r="243" spans="1:172" x14ac:dyDescent="0.35">
      <c r="A243" s="1" t="s">
        <v>1845</v>
      </c>
      <c r="E243" s="4">
        <v>37.08</v>
      </c>
      <c r="F243" s="4">
        <v>37.33</v>
      </c>
      <c r="G243" s="4">
        <v>120.4</v>
      </c>
      <c r="H243" s="4">
        <v>120.6</v>
      </c>
      <c r="L243" s="16" t="s">
        <v>1853</v>
      </c>
      <c r="M243" s="1" t="s">
        <v>1847</v>
      </c>
      <c r="Q243" s="49">
        <v>125</v>
      </c>
      <c r="AB243" s="4">
        <v>46.32</v>
      </c>
      <c r="AC243" s="1">
        <v>1.44</v>
      </c>
      <c r="AE243" s="4">
        <v>14.2</v>
      </c>
      <c r="AG243" s="4">
        <v>11.61</v>
      </c>
      <c r="AI243" s="1"/>
      <c r="AJ243" s="4">
        <v>8.59</v>
      </c>
      <c r="AK243" s="4">
        <v>7.84</v>
      </c>
      <c r="AL243" s="4">
        <v>0.1</v>
      </c>
      <c r="AN243" s="4">
        <v>0.59</v>
      </c>
      <c r="AO243" s="4">
        <v>2.79</v>
      </c>
      <c r="AP243" s="1">
        <v>0.22</v>
      </c>
      <c r="BF243" s="4">
        <v>3.83</v>
      </c>
      <c r="CH243" s="4">
        <v>21</v>
      </c>
      <c r="CI243" s="1"/>
      <c r="CJ243" s="4">
        <v>178</v>
      </c>
      <c r="CK243" s="4">
        <v>216</v>
      </c>
      <c r="CL243" s="1"/>
      <c r="CM243" s="1"/>
      <c r="CN243" s="4">
        <v>45.2</v>
      </c>
      <c r="CO243" s="4">
        <v>150</v>
      </c>
      <c r="CP243" s="1"/>
      <c r="CR243" s="4">
        <v>17.600000000000001</v>
      </c>
      <c r="CW243" s="4">
        <v>16.2</v>
      </c>
      <c r="CX243" s="4">
        <v>486</v>
      </c>
      <c r="CY243" s="4">
        <v>18</v>
      </c>
      <c r="CZ243" s="4">
        <v>114</v>
      </c>
      <c r="DA243" s="4">
        <v>19.600000000000001</v>
      </c>
      <c r="DM243" s="4">
        <v>0.96</v>
      </c>
      <c r="DN243" s="4">
        <v>413</v>
      </c>
      <c r="DO243" s="4">
        <v>17.3</v>
      </c>
      <c r="DP243" s="4">
        <v>34</v>
      </c>
      <c r="DQ243" s="4">
        <v>3.97</v>
      </c>
      <c r="DR243" s="4">
        <v>16.399999999999999</v>
      </c>
      <c r="DS243" s="4">
        <v>3.74</v>
      </c>
      <c r="DT243" s="4">
        <v>1.1000000000000001</v>
      </c>
      <c r="DU243" s="4">
        <v>3.46</v>
      </c>
      <c r="DV243" s="4">
        <v>0.59</v>
      </c>
      <c r="DW243" s="4">
        <v>3.67</v>
      </c>
      <c r="DX243" s="4">
        <v>0.72</v>
      </c>
      <c r="DY243" s="4">
        <v>1.94</v>
      </c>
      <c r="DZ243" s="4">
        <v>0.26</v>
      </c>
      <c r="EA243" s="4">
        <v>1.68</v>
      </c>
      <c r="EB243" s="4">
        <v>0.24</v>
      </c>
      <c r="EC243" s="4">
        <v>2.93</v>
      </c>
      <c r="ED243" s="4">
        <v>1.22</v>
      </c>
      <c r="EM243" s="4">
        <v>10.6</v>
      </c>
      <c r="EN243" s="1"/>
      <c r="EO243" s="4">
        <v>3.02</v>
      </c>
      <c r="EP243" s="4">
        <v>0.7</v>
      </c>
      <c r="FP243" s="1" t="s">
        <v>1848</v>
      </c>
    </row>
    <row r="244" spans="1:172" x14ac:dyDescent="0.35">
      <c r="A244" s="1" t="s">
        <v>1845</v>
      </c>
      <c r="E244" s="4">
        <v>37.08</v>
      </c>
      <c r="F244" s="4">
        <v>37.33</v>
      </c>
      <c r="G244" s="4">
        <v>120.4</v>
      </c>
      <c r="H244" s="4">
        <v>120.6</v>
      </c>
      <c r="L244" s="16" t="s">
        <v>1854</v>
      </c>
      <c r="M244" s="1" t="s">
        <v>1847</v>
      </c>
      <c r="Q244" s="49">
        <v>125.4</v>
      </c>
      <c r="AB244" s="4">
        <v>48.7</v>
      </c>
      <c r="AC244" s="1">
        <v>1.4</v>
      </c>
      <c r="AE244" s="4">
        <v>14.33</v>
      </c>
      <c r="AG244" s="4">
        <v>11.91</v>
      </c>
      <c r="AI244" s="1"/>
      <c r="AJ244" s="4">
        <v>8.57</v>
      </c>
      <c r="AK244" s="4">
        <v>7.7</v>
      </c>
      <c r="AL244" s="4">
        <v>0.15</v>
      </c>
      <c r="AN244" s="4">
        <v>0.57999999999999996</v>
      </c>
      <c r="AO244" s="4">
        <v>2.58</v>
      </c>
      <c r="AP244" s="1">
        <v>0.21</v>
      </c>
      <c r="BF244" s="4">
        <v>3.25</v>
      </c>
      <c r="CH244" s="4">
        <v>20.3</v>
      </c>
      <c r="CI244" s="1"/>
      <c r="CJ244" s="4">
        <v>166</v>
      </c>
      <c r="CK244" s="4">
        <v>206</v>
      </c>
      <c r="CL244" s="1"/>
      <c r="CM244" s="1"/>
      <c r="CN244" s="4">
        <v>44.8</v>
      </c>
      <c r="CO244" s="4">
        <v>145</v>
      </c>
      <c r="CP244" s="1"/>
      <c r="CR244" s="4">
        <v>16</v>
      </c>
      <c r="CW244" s="4">
        <v>12.8</v>
      </c>
      <c r="CX244" s="4">
        <v>362</v>
      </c>
      <c r="CY244" s="4">
        <v>17.100000000000001</v>
      </c>
      <c r="CZ244" s="4">
        <v>85</v>
      </c>
      <c r="DA244" s="4">
        <v>10.199999999999999</v>
      </c>
      <c r="DM244" s="4">
        <v>0.97</v>
      </c>
      <c r="DN244" s="4">
        <v>321</v>
      </c>
      <c r="DO244" s="4">
        <v>11.1</v>
      </c>
      <c r="DP244" s="4">
        <v>22.7</v>
      </c>
      <c r="DQ244" s="4">
        <v>2.79</v>
      </c>
      <c r="DR244" s="4">
        <v>12</v>
      </c>
      <c r="DS244" s="4">
        <v>3.15</v>
      </c>
      <c r="DT244" s="4">
        <v>1.04</v>
      </c>
      <c r="DU244" s="4">
        <v>3.27</v>
      </c>
      <c r="DV244" s="4">
        <v>0.56000000000000005</v>
      </c>
      <c r="DW244" s="4">
        <v>3.39</v>
      </c>
      <c r="DX244" s="4">
        <v>0.67</v>
      </c>
      <c r="DY244" s="4">
        <v>1.82</v>
      </c>
      <c r="DZ244" s="4">
        <v>0.24</v>
      </c>
      <c r="EA244" s="4">
        <v>1.52</v>
      </c>
      <c r="EB244" s="4">
        <v>0.23</v>
      </c>
      <c r="EC244" s="4">
        <v>2.3199999999999998</v>
      </c>
      <c r="ED244" s="4">
        <v>0.63</v>
      </c>
      <c r="EM244" s="4">
        <v>13.3</v>
      </c>
      <c r="EN244" s="1"/>
      <c r="EO244" s="4">
        <v>1.63</v>
      </c>
      <c r="EP244" s="4">
        <v>0.31</v>
      </c>
      <c r="FP244" s="1" t="s">
        <v>1848</v>
      </c>
    </row>
    <row r="245" spans="1:172" x14ac:dyDescent="0.35">
      <c r="A245" s="1" t="s">
        <v>1845</v>
      </c>
      <c r="E245" s="4">
        <v>37.08</v>
      </c>
      <c r="F245" s="4">
        <v>37.33</v>
      </c>
      <c r="G245" s="4">
        <v>120.4</v>
      </c>
      <c r="H245" s="4">
        <v>120.6</v>
      </c>
      <c r="L245" s="16" t="s">
        <v>1855</v>
      </c>
      <c r="M245" s="1" t="s">
        <v>1847</v>
      </c>
      <c r="Q245" s="49">
        <v>123.7</v>
      </c>
      <c r="AB245" s="4">
        <v>50.62</v>
      </c>
      <c r="AC245" s="1">
        <v>1.26</v>
      </c>
      <c r="AE245" s="4">
        <v>16.37</v>
      </c>
      <c r="AG245" s="4">
        <v>6.91</v>
      </c>
      <c r="AI245" s="1"/>
      <c r="AJ245" s="4">
        <v>6.93</v>
      </c>
      <c r="AK245" s="4">
        <v>5.2</v>
      </c>
      <c r="AL245" s="4">
        <v>0.15</v>
      </c>
      <c r="AN245" s="4">
        <v>3.59</v>
      </c>
      <c r="AO245" s="4">
        <v>3.43</v>
      </c>
      <c r="AP245" s="1">
        <v>0.69</v>
      </c>
      <c r="BF245" s="4">
        <v>2.52</v>
      </c>
      <c r="CH245" s="4">
        <v>14.7</v>
      </c>
      <c r="CI245" s="1"/>
      <c r="CJ245" s="4">
        <v>138</v>
      </c>
      <c r="CK245" s="4">
        <v>139</v>
      </c>
      <c r="CL245" s="1"/>
      <c r="CM245" s="1"/>
      <c r="CN245" s="4">
        <v>21.9</v>
      </c>
      <c r="CO245" s="4">
        <v>43.2</v>
      </c>
      <c r="CP245" s="1"/>
      <c r="CR245" s="4">
        <v>17.100000000000001</v>
      </c>
      <c r="CW245" s="4">
        <v>83.5</v>
      </c>
      <c r="CX245" s="4">
        <v>1030</v>
      </c>
      <c r="CY245" s="4">
        <v>22.7</v>
      </c>
      <c r="CZ245" s="4">
        <v>227</v>
      </c>
      <c r="DA245" s="4">
        <v>17.100000000000001</v>
      </c>
      <c r="DM245" s="4">
        <v>1.31</v>
      </c>
      <c r="DN245" s="4">
        <v>2396</v>
      </c>
      <c r="DO245" s="4">
        <v>62.9</v>
      </c>
      <c r="DP245" s="4">
        <v>127</v>
      </c>
      <c r="DQ245" s="4">
        <v>13.9</v>
      </c>
      <c r="DR245" s="4">
        <v>51.2</v>
      </c>
      <c r="DS245" s="4">
        <v>8.3800000000000008</v>
      </c>
      <c r="DT245" s="4">
        <v>1.62</v>
      </c>
      <c r="DU245" s="4">
        <v>4.75</v>
      </c>
      <c r="DV245" s="4">
        <v>0.77</v>
      </c>
      <c r="DW245" s="4">
        <v>4.51</v>
      </c>
      <c r="DX245" s="4">
        <v>0.83</v>
      </c>
      <c r="DY245" s="4">
        <v>2.37</v>
      </c>
      <c r="DZ245" s="4">
        <v>0.33</v>
      </c>
      <c r="EA245" s="4">
        <v>2.0299999999999998</v>
      </c>
      <c r="EB245" s="4">
        <v>0.3</v>
      </c>
      <c r="EC245" s="4">
        <v>4.9400000000000004</v>
      </c>
      <c r="ED245" s="4">
        <v>0.98</v>
      </c>
      <c r="EM245" s="4">
        <v>13.2</v>
      </c>
      <c r="EN245" s="1"/>
      <c r="EO245" s="4">
        <v>9.7899999999999991</v>
      </c>
      <c r="EP245" s="4">
        <v>1.57</v>
      </c>
      <c r="FP245" s="1" t="s">
        <v>1848</v>
      </c>
    </row>
    <row r="246" spans="1:172" x14ac:dyDescent="0.35">
      <c r="A246" s="1" t="s">
        <v>1845</v>
      </c>
      <c r="E246" s="4">
        <v>37.08</v>
      </c>
      <c r="F246" s="4">
        <v>37.33</v>
      </c>
      <c r="G246" s="4">
        <v>120.4</v>
      </c>
      <c r="H246" s="4">
        <v>120.6</v>
      </c>
      <c r="L246" s="16" t="s">
        <v>1856</v>
      </c>
      <c r="M246" s="1" t="s">
        <v>1847</v>
      </c>
      <c r="Q246" s="49">
        <v>123.7</v>
      </c>
      <c r="AB246" s="4">
        <v>50.9</v>
      </c>
      <c r="AC246" s="1">
        <v>1.27</v>
      </c>
      <c r="AE246" s="4">
        <v>16.48</v>
      </c>
      <c r="AG246" s="4">
        <v>8.9600000000000009</v>
      </c>
      <c r="AI246" s="1"/>
      <c r="AJ246" s="4">
        <v>7</v>
      </c>
      <c r="AK246" s="4">
        <v>5.17</v>
      </c>
      <c r="AL246" s="4">
        <v>0.15</v>
      </c>
      <c r="AN246" s="4">
        <v>3.66</v>
      </c>
      <c r="AO246" s="4">
        <v>3.44</v>
      </c>
      <c r="AP246" s="1">
        <v>0.7</v>
      </c>
      <c r="BF246" s="4">
        <v>2.13</v>
      </c>
      <c r="CH246" s="4">
        <v>14.2</v>
      </c>
      <c r="CI246" s="1"/>
      <c r="CJ246" s="4">
        <v>135</v>
      </c>
      <c r="CK246" s="4">
        <v>134</v>
      </c>
      <c r="CL246" s="1"/>
      <c r="CM246" s="1"/>
      <c r="CN246" s="4">
        <v>20.9</v>
      </c>
      <c r="CO246" s="4">
        <v>42.9</v>
      </c>
      <c r="CP246" s="1"/>
      <c r="CR246" s="4">
        <v>16.7</v>
      </c>
      <c r="CW246" s="4">
        <v>84</v>
      </c>
      <c r="CX246" s="4">
        <v>1003</v>
      </c>
      <c r="CY246" s="4">
        <v>21.7</v>
      </c>
      <c r="CZ246" s="4">
        <v>222</v>
      </c>
      <c r="DA246" s="4">
        <v>16.8</v>
      </c>
      <c r="DM246" s="4">
        <v>1.25</v>
      </c>
      <c r="DN246" s="4">
        <v>2369</v>
      </c>
      <c r="DO246" s="4">
        <v>62</v>
      </c>
      <c r="DP246" s="4">
        <v>128</v>
      </c>
      <c r="DQ246" s="4">
        <v>13.9</v>
      </c>
      <c r="DR246" s="4">
        <v>51.8</v>
      </c>
      <c r="DS246" s="4">
        <v>8.34</v>
      </c>
      <c r="DT246" s="4">
        <v>1.5</v>
      </c>
      <c r="DU246" s="4">
        <v>4.84</v>
      </c>
      <c r="DV246" s="4">
        <v>0.74</v>
      </c>
      <c r="DW246" s="4">
        <v>4.51</v>
      </c>
      <c r="DX246" s="4">
        <v>0.83</v>
      </c>
      <c r="DY246" s="4">
        <v>2.38</v>
      </c>
      <c r="DZ246" s="4">
        <v>0.31</v>
      </c>
      <c r="EA246" s="4">
        <v>2.0499999999999998</v>
      </c>
      <c r="EB246" s="4">
        <v>0.31</v>
      </c>
      <c r="EC246" s="4">
        <v>4.99</v>
      </c>
      <c r="ED246" s="4">
        <v>1.01</v>
      </c>
      <c r="EM246" s="4">
        <v>18</v>
      </c>
      <c r="EN246" s="1"/>
      <c r="EO246" s="4">
        <v>10.07</v>
      </c>
      <c r="EP246" s="4">
        <v>1.59</v>
      </c>
      <c r="FP246" s="1" t="s">
        <v>1848</v>
      </c>
    </row>
    <row r="247" spans="1:172" x14ac:dyDescent="0.35">
      <c r="A247" s="1" t="s">
        <v>1845</v>
      </c>
      <c r="E247" s="4">
        <v>37.08</v>
      </c>
      <c r="F247" s="4">
        <v>37.33</v>
      </c>
      <c r="G247" s="4">
        <v>120.4</v>
      </c>
      <c r="H247" s="4">
        <v>120.6</v>
      </c>
      <c r="L247" s="16" t="s">
        <v>1857</v>
      </c>
      <c r="M247" s="1" t="s">
        <v>1847</v>
      </c>
      <c r="Q247" s="49">
        <v>122.5</v>
      </c>
      <c r="AB247" s="4">
        <v>50.69</v>
      </c>
      <c r="AC247" s="1">
        <v>1.29</v>
      </c>
      <c r="AE247" s="4">
        <v>16.2</v>
      </c>
      <c r="AG247" s="4">
        <v>9.0299999999999994</v>
      </c>
      <c r="AI247" s="1"/>
      <c r="AJ247" s="4">
        <v>7.04</v>
      </c>
      <c r="AK247" s="4">
        <v>5.12</v>
      </c>
      <c r="AL247" s="4">
        <v>0.15</v>
      </c>
      <c r="AN247" s="4">
        <v>3.62</v>
      </c>
      <c r="AO247" s="4">
        <v>3.11</v>
      </c>
      <c r="AP247" s="1">
        <v>0.69</v>
      </c>
      <c r="BF247" s="4">
        <v>2.98</v>
      </c>
      <c r="CH247" s="4">
        <v>14.7</v>
      </c>
      <c r="CI247" s="1"/>
      <c r="CJ247" s="4">
        <v>139</v>
      </c>
      <c r="CK247" s="4">
        <v>144</v>
      </c>
      <c r="CL247" s="1"/>
      <c r="CM247" s="1"/>
      <c r="CN247" s="4">
        <v>22.5</v>
      </c>
      <c r="CO247" s="4">
        <v>48.8</v>
      </c>
      <c r="CP247" s="1"/>
      <c r="CR247" s="4">
        <v>16.100000000000001</v>
      </c>
      <c r="CW247" s="4">
        <v>86.4</v>
      </c>
      <c r="CX247" s="4">
        <v>1145</v>
      </c>
      <c r="CY247" s="4">
        <v>21.7</v>
      </c>
      <c r="CZ247" s="4">
        <v>217</v>
      </c>
      <c r="DA247" s="4">
        <v>15.9</v>
      </c>
      <c r="DM247" s="4">
        <v>3.16</v>
      </c>
      <c r="DN247" s="4">
        <v>2541</v>
      </c>
      <c r="DO247" s="4">
        <v>58.9</v>
      </c>
      <c r="DP247" s="4">
        <v>120</v>
      </c>
      <c r="DQ247" s="4">
        <v>13.2</v>
      </c>
      <c r="DR247" s="4">
        <v>49.1</v>
      </c>
      <c r="DS247" s="4">
        <v>8.0500000000000007</v>
      </c>
      <c r="DT247" s="4">
        <v>1.41</v>
      </c>
      <c r="DU247" s="4">
        <v>4.87</v>
      </c>
      <c r="DV247" s="4">
        <v>0.73</v>
      </c>
      <c r="DW247" s="4">
        <v>4.29</v>
      </c>
      <c r="DX247" s="4">
        <v>0.8</v>
      </c>
      <c r="DY247" s="4">
        <v>2.27</v>
      </c>
      <c r="DZ247" s="4">
        <v>0.3</v>
      </c>
      <c r="EA247" s="4">
        <v>1.97</v>
      </c>
      <c r="EB247" s="4">
        <v>0.28999999999999998</v>
      </c>
      <c r="EC247" s="4">
        <v>4.8099999999999996</v>
      </c>
      <c r="ED247" s="4">
        <v>0.96</v>
      </c>
      <c r="EM247" s="4">
        <v>15.1</v>
      </c>
      <c r="EN247" s="1"/>
      <c r="EO247" s="4">
        <v>9.81</v>
      </c>
      <c r="EP247" s="4">
        <v>1.53</v>
      </c>
      <c r="FP247" s="1" t="s">
        <v>1848</v>
      </c>
    </row>
    <row r="248" spans="1:172" x14ac:dyDescent="0.35">
      <c r="A248" s="1" t="s">
        <v>1845</v>
      </c>
      <c r="E248" s="4">
        <v>37.08</v>
      </c>
      <c r="F248" s="4">
        <v>37.33</v>
      </c>
      <c r="G248" s="4">
        <v>120.4</v>
      </c>
      <c r="H248" s="4">
        <v>120.6</v>
      </c>
      <c r="L248" s="16" t="s">
        <v>1858</v>
      </c>
      <c r="M248" s="1" t="s">
        <v>1847</v>
      </c>
      <c r="Q248" s="49">
        <v>122.5</v>
      </c>
      <c r="AB248" s="4">
        <v>50.52</v>
      </c>
      <c r="AC248" s="1">
        <v>1.3</v>
      </c>
      <c r="AE248" s="4">
        <v>16.14</v>
      </c>
      <c r="AG248" s="4">
        <v>9.1199999999999992</v>
      </c>
      <c r="AI248" s="1"/>
      <c r="AJ248" s="4">
        <v>7.18</v>
      </c>
      <c r="AK248" s="4">
        <v>5.35</v>
      </c>
      <c r="AL248" s="4">
        <v>0.15</v>
      </c>
      <c r="AN248" s="4">
        <v>3.39</v>
      </c>
      <c r="AO248" s="4">
        <v>3.02</v>
      </c>
      <c r="AP248" s="1">
        <v>0.71</v>
      </c>
      <c r="BF248" s="4">
        <v>2.62</v>
      </c>
      <c r="CH248" s="4">
        <v>15.9</v>
      </c>
      <c r="CI248" s="1"/>
      <c r="CJ248" s="4">
        <v>142</v>
      </c>
      <c r="CK248" s="4">
        <v>150</v>
      </c>
      <c r="CL248" s="1"/>
      <c r="CM248" s="1"/>
      <c r="CN248" s="4">
        <v>23.4</v>
      </c>
      <c r="CO248" s="4">
        <v>49.8</v>
      </c>
      <c r="CP248" s="1"/>
      <c r="CR248" s="4">
        <v>16.5</v>
      </c>
      <c r="CW248" s="4">
        <v>80.099999999999994</v>
      </c>
      <c r="CX248" s="4">
        <v>1209</v>
      </c>
      <c r="CY248" s="4">
        <v>22</v>
      </c>
      <c r="CZ248" s="4">
        <v>213</v>
      </c>
      <c r="DA248" s="4">
        <v>15.8</v>
      </c>
      <c r="DM248" s="4">
        <v>2.73</v>
      </c>
      <c r="DN248" s="4">
        <v>2643</v>
      </c>
      <c r="DO248" s="4">
        <v>58.9</v>
      </c>
      <c r="DP248" s="4">
        <v>123</v>
      </c>
      <c r="DQ248" s="4">
        <v>13.4</v>
      </c>
      <c r="DR248" s="4">
        <v>50</v>
      </c>
      <c r="DS248" s="4">
        <v>8.16</v>
      </c>
      <c r="DT248" s="4">
        <v>1.4</v>
      </c>
      <c r="DU248" s="4">
        <v>4.68</v>
      </c>
      <c r="DV248" s="4">
        <v>0.75</v>
      </c>
      <c r="DW248" s="4">
        <v>4.38</v>
      </c>
      <c r="DX248" s="4">
        <v>0.82</v>
      </c>
      <c r="DY248" s="4">
        <v>2.3199999999999998</v>
      </c>
      <c r="DZ248" s="4">
        <v>0.31</v>
      </c>
      <c r="EA248" s="4">
        <v>1.98</v>
      </c>
      <c r="EB248" s="4">
        <v>0.28999999999999998</v>
      </c>
      <c r="EC248" s="4">
        <v>4.76</v>
      </c>
      <c r="ED248" s="4">
        <v>0.95</v>
      </c>
      <c r="EM248" s="4">
        <v>14.6</v>
      </c>
      <c r="EN248" s="1"/>
      <c r="EO248" s="4">
        <v>9.9</v>
      </c>
      <c r="EP248" s="4">
        <v>1.53</v>
      </c>
      <c r="FP248" s="1" t="s">
        <v>1848</v>
      </c>
    </row>
    <row r="249" spans="1:172" x14ac:dyDescent="0.35">
      <c r="A249" s="1" t="s">
        <v>1845</v>
      </c>
      <c r="E249" s="4">
        <v>37.08</v>
      </c>
      <c r="F249" s="4">
        <v>37.33</v>
      </c>
      <c r="G249" s="4">
        <v>120.4</v>
      </c>
      <c r="H249" s="4">
        <v>120.6</v>
      </c>
      <c r="L249" s="16" t="s">
        <v>1859</v>
      </c>
      <c r="M249" s="1" t="s">
        <v>1847</v>
      </c>
      <c r="Q249" s="49">
        <v>122.5</v>
      </c>
      <c r="AB249" s="4">
        <v>50.66</v>
      </c>
      <c r="AC249" s="1">
        <v>1.25</v>
      </c>
      <c r="AE249" s="4">
        <v>16.170000000000002</v>
      </c>
      <c r="AG249" s="4">
        <v>9.65</v>
      </c>
      <c r="AI249" s="1"/>
      <c r="AJ249" s="4">
        <v>7.09</v>
      </c>
      <c r="AK249" s="4">
        <v>5.27</v>
      </c>
      <c r="AL249" s="4">
        <v>0.18</v>
      </c>
      <c r="AN249" s="4">
        <v>3.4</v>
      </c>
      <c r="AO249" s="4">
        <v>3.09</v>
      </c>
      <c r="AP249" s="1">
        <v>0.68</v>
      </c>
      <c r="BF249" s="4">
        <v>2.33</v>
      </c>
      <c r="CH249" s="4">
        <v>15.4</v>
      </c>
      <c r="CI249" s="1"/>
      <c r="CJ249" s="4">
        <v>141</v>
      </c>
      <c r="CK249" s="4">
        <v>152</v>
      </c>
      <c r="CL249" s="1"/>
      <c r="CM249" s="1"/>
      <c r="CN249" s="4">
        <v>22.9</v>
      </c>
      <c r="CO249" s="4">
        <v>50.5</v>
      </c>
      <c r="CP249" s="1"/>
      <c r="CR249" s="4">
        <v>16.899999999999999</v>
      </c>
      <c r="CW249" s="4">
        <v>79</v>
      </c>
      <c r="CX249" s="4">
        <v>1162</v>
      </c>
      <c r="CY249" s="4">
        <v>22.1</v>
      </c>
      <c r="CZ249" s="4">
        <v>220</v>
      </c>
      <c r="DA249" s="4">
        <v>16.100000000000001</v>
      </c>
      <c r="DM249" s="4">
        <v>2.75</v>
      </c>
      <c r="DN249" s="4">
        <v>2476</v>
      </c>
      <c r="DO249" s="4">
        <v>59.3</v>
      </c>
      <c r="DP249" s="4">
        <v>122</v>
      </c>
      <c r="DQ249" s="4">
        <v>13.4</v>
      </c>
      <c r="DR249" s="4">
        <v>50.1</v>
      </c>
      <c r="DS249" s="4">
        <v>8.15</v>
      </c>
      <c r="DT249" s="4">
        <v>1.46</v>
      </c>
      <c r="DU249" s="4">
        <v>4.72</v>
      </c>
      <c r="DV249" s="4">
        <v>0.75</v>
      </c>
      <c r="DW249" s="4">
        <v>4.4400000000000004</v>
      </c>
      <c r="DX249" s="4">
        <v>0.83</v>
      </c>
      <c r="DY249" s="4">
        <v>231</v>
      </c>
      <c r="DZ249" s="4">
        <v>0.31</v>
      </c>
      <c r="EA249" s="4">
        <v>2.04</v>
      </c>
      <c r="EB249" s="4">
        <v>0.28999999999999998</v>
      </c>
      <c r="EC249" s="4">
        <v>4.83</v>
      </c>
      <c r="ED249" s="4">
        <v>0.96</v>
      </c>
      <c r="EM249" s="4">
        <v>13.7</v>
      </c>
      <c r="EN249" s="1"/>
      <c r="EO249" s="4">
        <v>10.16</v>
      </c>
      <c r="EP249" s="4">
        <v>1.59</v>
      </c>
      <c r="FP249" s="1" t="s">
        <v>1848</v>
      </c>
    </row>
    <row r="250" spans="1:172" x14ac:dyDescent="0.35">
      <c r="A250" s="1" t="s">
        <v>1845</v>
      </c>
      <c r="E250" s="4">
        <v>37.08</v>
      </c>
      <c r="F250" s="4">
        <v>37.33</v>
      </c>
      <c r="G250" s="4">
        <v>120.4</v>
      </c>
      <c r="H250" s="4">
        <v>120.6</v>
      </c>
      <c r="L250" s="16" t="s">
        <v>1860</v>
      </c>
      <c r="M250" s="1" t="s">
        <v>1847</v>
      </c>
      <c r="Q250" s="49">
        <v>126.9</v>
      </c>
      <c r="AB250" s="4">
        <v>50.37</v>
      </c>
      <c r="AC250" s="1">
        <v>1.27</v>
      </c>
      <c r="AE250" s="4">
        <v>16.079999999999998</v>
      </c>
      <c r="AG250" s="4">
        <v>9.01</v>
      </c>
      <c r="AI250" s="1"/>
      <c r="AJ250" s="4">
        <v>7.09</v>
      </c>
      <c r="AK250" s="4">
        <v>5.19</v>
      </c>
      <c r="AL250" s="4">
        <v>0.16</v>
      </c>
      <c r="AN250" s="4">
        <v>3.33</v>
      </c>
      <c r="AO250" s="4">
        <v>2.99</v>
      </c>
      <c r="AP250" s="1">
        <v>0.69</v>
      </c>
      <c r="BF250" s="4">
        <v>2.89</v>
      </c>
      <c r="CH250" s="4">
        <v>14.7</v>
      </c>
      <c r="CI250" s="1"/>
      <c r="CJ250" s="4">
        <v>138</v>
      </c>
      <c r="CK250" s="4">
        <v>158</v>
      </c>
      <c r="CL250" s="1"/>
      <c r="CM250" s="1"/>
      <c r="CN250" s="4">
        <v>22.3</v>
      </c>
      <c r="CO250" s="4">
        <v>59.1</v>
      </c>
      <c r="CP250" s="1"/>
      <c r="CR250" s="4">
        <v>16.2</v>
      </c>
      <c r="CW250" s="4">
        <v>76.2</v>
      </c>
      <c r="CX250" s="4">
        <v>1091</v>
      </c>
      <c r="CY250" s="4">
        <v>21.2</v>
      </c>
      <c r="CZ250" s="4">
        <v>214</v>
      </c>
      <c r="DA250" s="4">
        <v>15.6</v>
      </c>
      <c r="DM250" s="4">
        <v>4.29</v>
      </c>
      <c r="DN250" s="4">
        <v>2687</v>
      </c>
      <c r="DO250" s="4">
        <v>59.9</v>
      </c>
      <c r="DP250" s="4">
        <v>123</v>
      </c>
      <c r="DQ250" s="4">
        <v>13.6</v>
      </c>
      <c r="DR250" s="4">
        <v>50.3</v>
      </c>
      <c r="DS250" s="4">
        <v>8.18</v>
      </c>
      <c r="DT250" s="4">
        <v>1.44</v>
      </c>
      <c r="DU250" s="4">
        <v>4.71</v>
      </c>
      <c r="DV250" s="4">
        <v>0.74</v>
      </c>
      <c r="DW250" s="4">
        <v>4.34</v>
      </c>
      <c r="DX250" s="4">
        <v>0.82</v>
      </c>
      <c r="DY250" s="4">
        <v>2.3199999999999998</v>
      </c>
      <c r="DZ250" s="4">
        <v>0.31</v>
      </c>
      <c r="EA250" s="4">
        <v>1.99</v>
      </c>
      <c r="EB250" s="4">
        <v>0.3</v>
      </c>
      <c r="EC250" s="4">
        <v>4.8099999999999996</v>
      </c>
      <c r="ED250" s="4">
        <v>0.96</v>
      </c>
      <c r="EM250" s="4">
        <v>16.3</v>
      </c>
      <c r="EN250" s="1"/>
      <c r="EO250" s="4">
        <v>10.01</v>
      </c>
      <c r="EP250" s="4">
        <v>1.65</v>
      </c>
      <c r="FP250" s="1" t="s">
        <v>1848</v>
      </c>
    </row>
    <row r="251" spans="1:172" x14ac:dyDescent="0.35">
      <c r="A251" s="1" t="s">
        <v>1845</v>
      </c>
      <c r="E251" s="4">
        <v>37.08</v>
      </c>
      <c r="F251" s="4">
        <v>37.33</v>
      </c>
      <c r="G251" s="4">
        <v>120.4</v>
      </c>
      <c r="H251" s="4">
        <v>120.6</v>
      </c>
      <c r="L251" s="16" t="s">
        <v>1861</v>
      </c>
      <c r="M251" s="1" t="s">
        <v>1847</v>
      </c>
      <c r="Q251" s="49">
        <v>126.9</v>
      </c>
      <c r="AB251" s="4">
        <v>50.69</v>
      </c>
      <c r="AC251" s="1">
        <v>1.28</v>
      </c>
      <c r="AE251" s="4">
        <v>16.059999999999999</v>
      </c>
      <c r="AG251" s="4">
        <v>8.98</v>
      </c>
      <c r="AI251" s="1"/>
      <c r="AJ251" s="4">
        <v>6.84</v>
      </c>
      <c r="AK251" s="4">
        <v>5.0599999999999996</v>
      </c>
      <c r="AL251" s="4">
        <v>0.15</v>
      </c>
      <c r="AN251" s="4">
        <v>3.26</v>
      </c>
      <c r="AO251" s="4">
        <v>3.09</v>
      </c>
      <c r="AP251" s="1">
        <v>0.69</v>
      </c>
      <c r="BF251" s="4">
        <v>3.12</v>
      </c>
      <c r="CH251" s="4">
        <v>15.1</v>
      </c>
      <c r="CI251" s="1"/>
      <c r="CJ251" s="4">
        <v>138</v>
      </c>
      <c r="CK251" s="4">
        <v>141</v>
      </c>
      <c r="CL251" s="1"/>
      <c r="CM251" s="1"/>
      <c r="CN251" s="4">
        <v>22.5</v>
      </c>
      <c r="CO251" s="4">
        <v>47.8</v>
      </c>
      <c r="CP251" s="1"/>
      <c r="CR251" s="4">
        <v>17.100000000000001</v>
      </c>
      <c r="CW251" s="4">
        <v>75.900000000000006</v>
      </c>
      <c r="CX251" s="4">
        <v>1086</v>
      </c>
      <c r="CY251" s="4">
        <v>22.6</v>
      </c>
      <c r="CZ251" s="4">
        <v>219</v>
      </c>
      <c r="DA251" s="4">
        <v>16</v>
      </c>
      <c r="DM251" s="4">
        <v>2.4500000000000002</v>
      </c>
      <c r="DN251" s="4">
        <v>2420</v>
      </c>
      <c r="DO251" s="4">
        <v>58.9</v>
      </c>
      <c r="DP251" s="4">
        <v>123</v>
      </c>
      <c r="DQ251" s="4">
        <v>13.6</v>
      </c>
      <c r="DR251" s="4">
        <v>49.8</v>
      </c>
      <c r="DS251" s="4">
        <v>8.0500000000000007</v>
      </c>
      <c r="DT251" s="4">
        <v>1.47</v>
      </c>
      <c r="DU251" s="4">
        <v>4.62</v>
      </c>
      <c r="DV251" s="4">
        <v>0.74</v>
      </c>
      <c r="DW251" s="4">
        <v>4.4400000000000004</v>
      </c>
      <c r="DX251" s="4">
        <v>0.82</v>
      </c>
      <c r="DY251" s="4">
        <v>2.3199999999999998</v>
      </c>
      <c r="DZ251" s="4">
        <v>31</v>
      </c>
      <c r="EA251" s="4">
        <v>1.99</v>
      </c>
      <c r="EB251" s="4">
        <v>0.31</v>
      </c>
      <c r="EC251" s="4">
        <v>4.88</v>
      </c>
      <c r="ED251" s="4">
        <v>0.94</v>
      </c>
      <c r="EM251" s="4">
        <v>13.8</v>
      </c>
      <c r="EN251" s="1"/>
      <c r="EO251" s="4">
        <v>10.15</v>
      </c>
      <c r="EP251" s="4">
        <v>1.63</v>
      </c>
      <c r="FP251" s="1" t="s">
        <v>1848</v>
      </c>
    </row>
    <row r="252" spans="1:172" x14ac:dyDescent="0.35">
      <c r="A252" s="1" t="s">
        <v>1845</v>
      </c>
      <c r="E252" s="4">
        <v>37.08</v>
      </c>
      <c r="F252" s="4">
        <v>37.33</v>
      </c>
      <c r="G252" s="4">
        <v>120.4</v>
      </c>
      <c r="H252" s="4">
        <v>120.6</v>
      </c>
      <c r="L252" s="16" t="s">
        <v>1862</v>
      </c>
      <c r="M252" s="1" t="s">
        <v>1847</v>
      </c>
      <c r="Q252" s="49">
        <v>126.9</v>
      </c>
      <c r="AB252" s="4">
        <v>50.83</v>
      </c>
      <c r="AC252" s="1">
        <v>1.29</v>
      </c>
      <c r="AE252" s="4">
        <v>16.09</v>
      </c>
      <c r="AG252" s="4">
        <v>8.9600000000000009</v>
      </c>
      <c r="AI252" s="1"/>
      <c r="AJ252" s="4">
        <v>7</v>
      </c>
      <c r="AK252" s="4">
        <v>5.41</v>
      </c>
      <c r="AL252" s="4">
        <v>0.15</v>
      </c>
      <c r="AN252" s="4">
        <v>3.27</v>
      </c>
      <c r="AO252" s="4">
        <v>3.01</v>
      </c>
      <c r="AP252" s="1">
        <v>0.69</v>
      </c>
      <c r="BF252" s="4">
        <v>3.05</v>
      </c>
      <c r="CH252" s="4">
        <v>15.3</v>
      </c>
      <c r="CI252" s="1"/>
      <c r="CJ252" s="4">
        <v>141</v>
      </c>
      <c r="CK252" s="4">
        <v>143</v>
      </c>
      <c r="CL252" s="1"/>
      <c r="CM252" s="1"/>
      <c r="CN252" s="4">
        <v>22.7</v>
      </c>
      <c r="CO252" s="4">
        <v>48.7</v>
      </c>
      <c r="CP252" s="1"/>
      <c r="CR252" s="4">
        <v>16.8</v>
      </c>
      <c r="CW252" s="4">
        <v>73.5</v>
      </c>
      <c r="CX252" s="4">
        <v>1102</v>
      </c>
      <c r="CY252" s="4">
        <v>21.7</v>
      </c>
      <c r="CZ252" s="4">
        <v>211</v>
      </c>
      <c r="DA252" s="4">
        <v>15.6</v>
      </c>
      <c r="DM252" s="4">
        <v>2.4700000000000002</v>
      </c>
      <c r="DN252" s="4">
        <v>2437</v>
      </c>
      <c r="DO252" s="4">
        <v>59.6</v>
      </c>
      <c r="DP252" s="4">
        <v>123</v>
      </c>
      <c r="DQ252" s="4">
        <v>13.48</v>
      </c>
      <c r="DR252" s="4">
        <v>50.8</v>
      </c>
      <c r="DS252" s="4">
        <v>8.42</v>
      </c>
      <c r="DT252" s="4">
        <v>1.51</v>
      </c>
      <c r="DU252" s="4">
        <v>4.88</v>
      </c>
      <c r="DV252" s="4">
        <v>0.77</v>
      </c>
      <c r="DW252" s="4">
        <v>4.43</v>
      </c>
      <c r="DX252" s="4">
        <v>0.82</v>
      </c>
      <c r="DY252" s="4">
        <v>2.3199999999999998</v>
      </c>
      <c r="DZ252" s="4">
        <v>0.31</v>
      </c>
      <c r="EA252" s="4">
        <v>2.04</v>
      </c>
      <c r="EB252" s="4">
        <v>0.3</v>
      </c>
      <c r="EC252" s="4">
        <v>4.7699999999999996</v>
      </c>
      <c r="ED252" s="4">
        <v>0.95</v>
      </c>
      <c r="EM252" s="4">
        <v>12.8</v>
      </c>
      <c r="EN252" s="1"/>
      <c r="EO252" s="4">
        <v>9.82</v>
      </c>
      <c r="EP252" s="4">
        <v>1.52</v>
      </c>
      <c r="FP252" s="1" t="s">
        <v>1848</v>
      </c>
    </row>
    <row r="253" spans="1:172" x14ac:dyDescent="0.35">
      <c r="A253" s="1" t="s">
        <v>1845</v>
      </c>
      <c r="E253" s="4">
        <v>37.08</v>
      </c>
      <c r="F253" s="4">
        <v>37.33</v>
      </c>
      <c r="G253" s="4">
        <v>120.4</v>
      </c>
      <c r="H253" s="4">
        <v>120.6</v>
      </c>
      <c r="L253" s="16" t="s">
        <v>1863</v>
      </c>
      <c r="M253" s="1" t="s">
        <v>1847</v>
      </c>
      <c r="Q253" s="49">
        <v>124.8</v>
      </c>
      <c r="AB253" s="4">
        <v>50.63</v>
      </c>
      <c r="AC253" s="1">
        <v>1.25</v>
      </c>
      <c r="AE253" s="4">
        <v>15.94</v>
      </c>
      <c r="AG253" s="4">
        <v>9.43</v>
      </c>
      <c r="AI253" s="1"/>
      <c r="AJ253" s="4">
        <v>7.25</v>
      </c>
      <c r="AK253" s="4">
        <v>5.57</v>
      </c>
      <c r="AL253" s="4">
        <v>0.12</v>
      </c>
      <c r="AN253" s="4">
        <v>3.48</v>
      </c>
      <c r="AO253" s="4">
        <v>3.19</v>
      </c>
      <c r="AP253" s="1">
        <v>0.69</v>
      </c>
      <c r="BF253" s="4">
        <v>1.77</v>
      </c>
      <c r="CH253" s="4">
        <v>20.100000000000001</v>
      </c>
      <c r="CI253" s="1"/>
      <c r="CJ253" s="4">
        <v>153</v>
      </c>
      <c r="CK253" s="4">
        <v>450</v>
      </c>
      <c r="CL253" s="1"/>
      <c r="CM253" s="1"/>
      <c r="CN253" s="4">
        <v>33.200000000000003</v>
      </c>
      <c r="CO253" s="4">
        <v>161</v>
      </c>
      <c r="CP253" s="1"/>
      <c r="CR253" s="4">
        <v>14.7</v>
      </c>
      <c r="CW253" s="4">
        <v>73.5</v>
      </c>
      <c r="CX253" s="4">
        <v>1559</v>
      </c>
      <c r="CY253" s="4">
        <v>16.8</v>
      </c>
      <c r="CZ253" s="4">
        <v>149</v>
      </c>
      <c r="DA253" s="4">
        <v>8.08</v>
      </c>
      <c r="DM253" s="4">
        <v>4.46</v>
      </c>
      <c r="DN253" s="4">
        <v>1889</v>
      </c>
      <c r="DO253" s="4">
        <v>56.1</v>
      </c>
      <c r="DP253" s="4">
        <v>110</v>
      </c>
      <c r="DQ253" s="4">
        <v>11.7</v>
      </c>
      <c r="DR253" s="4">
        <v>43.3</v>
      </c>
      <c r="DS253" s="4">
        <v>7.04</v>
      </c>
      <c r="DT253" s="4">
        <v>1.45</v>
      </c>
      <c r="DU253" s="4">
        <v>4.1399999999999997</v>
      </c>
      <c r="DV253" s="4">
        <v>0.61</v>
      </c>
      <c r="DW253" s="4">
        <v>3.45</v>
      </c>
      <c r="DX253" s="4">
        <v>0.63</v>
      </c>
      <c r="DY253" s="4">
        <v>1.79</v>
      </c>
      <c r="DZ253" s="4">
        <v>0.23</v>
      </c>
      <c r="EA253" s="4">
        <v>1.5</v>
      </c>
      <c r="EB253" s="4">
        <v>0.23</v>
      </c>
      <c r="EC253" s="4">
        <v>3.56</v>
      </c>
      <c r="ED253" s="4">
        <v>0.49</v>
      </c>
      <c r="EM253" s="4">
        <v>14.4</v>
      </c>
      <c r="EN253" s="1"/>
      <c r="EO253" s="4">
        <v>9.15</v>
      </c>
      <c r="EP253" s="4">
        <v>1.4</v>
      </c>
      <c r="FP253" s="1" t="s">
        <v>1848</v>
      </c>
    </row>
    <row r="254" spans="1:172" x14ac:dyDescent="0.35">
      <c r="A254" s="1" t="s">
        <v>1845</v>
      </c>
      <c r="E254" s="4">
        <v>37.08</v>
      </c>
      <c r="F254" s="4">
        <v>37.33</v>
      </c>
      <c r="G254" s="4">
        <v>120.4</v>
      </c>
      <c r="H254" s="4">
        <v>120.6</v>
      </c>
      <c r="L254" s="16" t="s">
        <v>1864</v>
      </c>
      <c r="M254" s="1" t="s">
        <v>1847</v>
      </c>
      <c r="Q254" s="49">
        <v>124.8</v>
      </c>
      <c r="AB254" s="4">
        <v>49.32</v>
      </c>
      <c r="AC254" s="1">
        <v>1.26</v>
      </c>
      <c r="AE254" s="4">
        <v>14.68</v>
      </c>
      <c r="AG254" s="4">
        <v>10.74</v>
      </c>
      <c r="AI254" s="1"/>
      <c r="AJ254" s="4">
        <v>7.95</v>
      </c>
      <c r="AK254" s="4">
        <v>5.97</v>
      </c>
      <c r="AL254" s="4">
        <v>0.11</v>
      </c>
      <c r="AN254" s="4">
        <v>3.64</v>
      </c>
      <c r="AO254" s="4">
        <v>3.38</v>
      </c>
      <c r="AP254" s="1">
        <v>0.68</v>
      </c>
      <c r="BF254" s="4">
        <v>1.73</v>
      </c>
      <c r="CH254" s="4">
        <v>20.100000000000001</v>
      </c>
      <c r="CI254" s="1"/>
      <c r="CJ254" s="4">
        <v>152</v>
      </c>
      <c r="CK254" s="4">
        <v>460</v>
      </c>
      <c r="CL254" s="1"/>
      <c r="CM254" s="1"/>
      <c r="CN254" s="4">
        <v>32.200000000000003</v>
      </c>
      <c r="CO254" s="4">
        <v>159</v>
      </c>
      <c r="CP254" s="1"/>
      <c r="CR254" s="4">
        <v>14.5</v>
      </c>
      <c r="CW254" s="4">
        <v>101</v>
      </c>
      <c r="CX254" s="4">
        <v>779</v>
      </c>
      <c r="CY254" s="4">
        <v>16.5</v>
      </c>
      <c r="CZ254" s="4">
        <v>146</v>
      </c>
      <c r="DA254" s="4">
        <v>7.75</v>
      </c>
      <c r="DM254" s="4">
        <v>6.93</v>
      </c>
      <c r="DN254" s="4">
        <v>3404</v>
      </c>
      <c r="DO254" s="4">
        <v>55.7</v>
      </c>
      <c r="DP254" s="4">
        <v>107</v>
      </c>
      <c r="DQ254" s="4">
        <v>11.5</v>
      </c>
      <c r="DR254" s="4">
        <v>42.3</v>
      </c>
      <c r="DS254" s="4">
        <v>6.91</v>
      </c>
      <c r="DT254" s="4">
        <v>0.96</v>
      </c>
      <c r="DU254" s="4">
        <v>4.6100000000000003</v>
      </c>
      <c r="DV254" s="4">
        <v>0.59</v>
      </c>
      <c r="DW254" s="4">
        <v>3.4</v>
      </c>
      <c r="DX254" s="4">
        <v>0.62</v>
      </c>
      <c r="DY254" s="4">
        <v>1.74</v>
      </c>
      <c r="DZ254" s="4">
        <v>0.24</v>
      </c>
      <c r="EA254" s="4">
        <v>1.5</v>
      </c>
      <c r="EB254" s="4">
        <v>0.23</v>
      </c>
      <c r="EC254" s="4">
        <v>3.39</v>
      </c>
      <c r="ED254" s="4">
        <v>0.46</v>
      </c>
      <c r="EM254" s="4">
        <v>13.5</v>
      </c>
      <c r="EN254" s="1"/>
      <c r="EO254" s="4">
        <v>9.02</v>
      </c>
      <c r="EP254" s="4">
        <v>1.38</v>
      </c>
      <c r="FP254" s="1" t="s">
        <v>1848</v>
      </c>
    </row>
    <row r="255" spans="1:172" x14ac:dyDescent="0.35">
      <c r="A255" s="1" t="s">
        <v>1845</v>
      </c>
      <c r="E255" s="4">
        <v>37.08</v>
      </c>
      <c r="F255" s="4">
        <v>37.33</v>
      </c>
      <c r="G255" s="4">
        <v>120.4</v>
      </c>
      <c r="H255" s="4">
        <v>120.6</v>
      </c>
      <c r="L255" s="16" t="s">
        <v>1865</v>
      </c>
      <c r="M255" s="1" t="s">
        <v>1847</v>
      </c>
      <c r="Q255" s="49">
        <v>124.8</v>
      </c>
      <c r="AB255" s="4">
        <v>50.1</v>
      </c>
      <c r="AC255" s="1">
        <v>1.28</v>
      </c>
      <c r="AE255" s="4">
        <v>15.47</v>
      </c>
      <c r="AG255" s="4">
        <v>9.59</v>
      </c>
      <c r="AI255" s="1"/>
      <c r="AJ255" s="4">
        <v>7.9</v>
      </c>
      <c r="AK255" s="4">
        <v>6.1</v>
      </c>
      <c r="AL255" s="4">
        <v>0.11</v>
      </c>
      <c r="AN255" s="4">
        <v>3.64</v>
      </c>
      <c r="AO255" s="4">
        <v>2.85</v>
      </c>
      <c r="AP255" s="1">
        <v>0.67</v>
      </c>
      <c r="BF255" s="4">
        <v>2.0099999999999998</v>
      </c>
      <c r="CH255" s="4">
        <v>20.5</v>
      </c>
      <c r="CI255" s="1"/>
      <c r="CJ255" s="4">
        <v>150</v>
      </c>
      <c r="CK255" s="4">
        <v>481</v>
      </c>
      <c r="CL255" s="1"/>
      <c r="CM255" s="1"/>
      <c r="CN255" s="4">
        <v>33.1</v>
      </c>
      <c r="CO255" s="4">
        <v>164</v>
      </c>
      <c r="CP255" s="1"/>
      <c r="CR255" s="4">
        <v>14.1</v>
      </c>
      <c r="CW255" s="4">
        <v>103</v>
      </c>
      <c r="CX255" s="4">
        <v>801</v>
      </c>
      <c r="CY255" s="4">
        <v>16</v>
      </c>
      <c r="CZ255" s="4">
        <v>142</v>
      </c>
      <c r="DA255" s="4">
        <v>7.68</v>
      </c>
      <c r="DM255" s="4">
        <v>6.98</v>
      </c>
      <c r="DN255" s="4">
        <v>3333</v>
      </c>
      <c r="DO255" s="4">
        <v>55</v>
      </c>
      <c r="DP255" s="4">
        <v>106</v>
      </c>
      <c r="DQ255" s="4">
        <v>11.5</v>
      </c>
      <c r="DR255" s="4">
        <v>42.4</v>
      </c>
      <c r="DS255" s="4">
        <v>7.03</v>
      </c>
      <c r="DT255" s="4">
        <v>0.96</v>
      </c>
      <c r="DU255" s="4">
        <v>4.28</v>
      </c>
      <c r="DV255" s="4">
        <v>0.56999999999999995</v>
      </c>
      <c r="DW255" s="4">
        <v>3.46</v>
      </c>
      <c r="DX255" s="4">
        <v>0.62</v>
      </c>
      <c r="DY255" s="4">
        <v>1.75</v>
      </c>
      <c r="DZ255" s="4">
        <v>0.23</v>
      </c>
      <c r="EA255" s="4">
        <v>1.52</v>
      </c>
      <c r="EB255" s="4">
        <v>0.22</v>
      </c>
      <c r="EC255" s="4">
        <v>3.54</v>
      </c>
      <c r="ED255" s="4">
        <v>0.49</v>
      </c>
      <c r="EM255" s="4">
        <v>16.100000000000001</v>
      </c>
      <c r="EN255" s="1"/>
      <c r="EO255" s="4">
        <v>9.18</v>
      </c>
      <c r="EP255" s="4">
        <v>1.41</v>
      </c>
      <c r="FP255" s="1" t="s">
        <v>1848</v>
      </c>
    </row>
    <row r="256" spans="1:172" x14ac:dyDescent="0.35">
      <c r="A256" s="1" t="s">
        <v>1866</v>
      </c>
      <c r="E256" s="4">
        <v>35.799999999999997</v>
      </c>
      <c r="F256" s="4">
        <v>35.799999999999997</v>
      </c>
      <c r="G256" s="4">
        <v>119.1</v>
      </c>
      <c r="H256" s="4">
        <v>119.1</v>
      </c>
      <c r="L256" s="16" t="s">
        <v>1867</v>
      </c>
      <c r="Q256" s="49">
        <v>123.6</v>
      </c>
      <c r="AB256" s="4">
        <v>61.15</v>
      </c>
      <c r="AC256" s="4">
        <v>0.67</v>
      </c>
      <c r="AE256" s="4">
        <v>15.28</v>
      </c>
      <c r="AG256" s="4">
        <v>6.92</v>
      </c>
      <c r="AJ256" s="4">
        <v>2.2400000000000002</v>
      </c>
      <c r="AK256" s="4">
        <v>2.97</v>
      </c>
      <c r="AL256" s="4">
        <v>0.1</v>
      </c>
      <c r="AN256" s="4">
        <v>3.33</v>
      </c>
      <c r="AO256" s="4">
        <v>4.8899999999999997</v>
      </c>
      <c r="AP256" s="4">
        <v>0.4</v>
      </c>
      <c r="BF256" s="4">
        <v>1.87</v>
      </c>
      <c r="CH256" s="4">
        <v>19.899999999999999</v>
      </c>
      <c r="CJ256" s="4">
        <v>108</v>
      </c>
      <c r="CK256" s="4">
        <v>101</v>
      </c>
      <c r="CO256" s="4">
        <v>60.4</v>
      </c>
      <c r="CW256" s="4">
        <v>63.7</v>
      </c>
      <c r="CX256" s="4">
        <v>1247</v>
      </c>
      <c r="CY256" s="4">
        <v>14.4</v>
      </c>
      <c r="CZ256" s="4">
        <v>213</v>
      </c>
      <c r="DA256" s="4">
        <v>6.7</v>
      </c>
      <c r="DN256" s="4">
        <v>3516</v>
      </c>
      <c r="DO256" s="4">
        <v>73.5</v>
      </c>
      <c r="DP256" s="4">
        <v>140</v>
      </c>
      <c r="DQ256" s="4">
        <v>13</v>
      </c>
      <c r="DR256" s="4">
        <v>45.6</v>
      </c>
      <c r="DS256" s="4">
        <v>7.72</v>
      </c>
      <c r="DT256" s="4">
        <v>1.78</v>
      </c>
      <c r="DU256" s="4">
        <v>4.9800000000000004</v>
      </c>
      <c r="DV256" s="4">
        <v>0.73</v>
      </c>
      <c r="DW256" s="4">
        <v>0.6</v>
      </c>
      <c r="DX256" s="4">
        <v>1.56</v>
      </c>
      <c r="DY256" s="4">
        <v>1.68</v>
      </c>
      <c r="DZ256" s="4">
        <v>0.2</v>
      </c>
      <c r="EA256" s="4">
        <v>1.07</v>
      </c>
      <c r="EB256" s="4">
        <v>0.16</v>
      </c>
      <c r="EC256" s="4">
        <v>6.37</v>
      </c>
      <c r="ED256" s="4">
        <v>0.38</v>
      </c>
      <c r="EM256" s="4">
        <v>14.8</v>
      </c>
      <c r="EO256" s="4">
        <v>20.100000000000001</v>
      </c>
      <c r="EP256" s="4">
        <v>2.37</v>
      </c>
      <c r="FP256" s="1" t="s">
        <v>1868</v>
      </c>
    </row>
    <row r="257" spans="1:172" x14ac:dyDescent="0.35">
      <c r="A257" s="1" t="s">
        <v>1866</v>
      </c>
      <c r="E257" s="4">
        <v>35.799999999999997</v>
      </c>
      <c r="F257" s="4">
        <v>35.799999999999997</v>
      </c>
      <c r="G257" s="4">
        <v>119.1</v>
      </c>
      <c r="H257" s="4">
        <v>119.1</v>
      </c>
      <c r="L257" s="16" t="s">
        <v>1869</v>
      </c>
      <c r="Q257" s="49">
        <v>123.6</v>
      </c>
      <c r="AB257" s="4">
        <v>60.07</v>
      </c>
      <c r="AC257" s="4">
        <v>0.7</v>
      </c>
      <c r="AE257" s="4">
        <v>15.23</v>
      </c>
      <c r="AG257" s="4">
        <v>6.89</v>
      </c>
      <c r="AJ257" s="4">
        <v>3.16</v>
      </c>
      <c r="AK257" s="4">
        <v>3.05</v>
      </c>
      <c r="AL257" s="4">
        <v>0.11</v>
      </c>
      <c r="AN257" s="4">
        <v>3.84</v>
      </c>
      <c r="AO257" s="4">
        <v>4.83</v>
      </c>
      <c r="AP257" s="4">
        <v>0.41</v>
      </c>
      <c r="BF257" s="4">
        <v>1.36</v>
      </c>
      <c r="CH257" s="4">
        <v>17.899999999999999</v>
      </c>
      <c r="CJ257" s="4">
        <v>82.2</v>
      </c>
      <c r="CK257" s="4">
        <v>125</v>
      </c>
      <c r="CO257" s="4">
        <v>71</v>
      </c>
      <c r="CW257" s="4">
        <v>67.8</v>
      </c>
      <c r="CX257" s="4">
        <v>1376</v>
      </c>
      <c r="CY257" s="4">
        <v>14</v>
      </c>
      <c r="CZ257" s="4">
        <v>210</v>
      </c>
      <c r="DA257" s="4">
        <v>7.04</v>
      </c>
      <c r="DN257" s="4">
        <v>3974</v>
      </c>
      <c r="DO257" s="4">
        <v>67</v>
      </c>
      <c r="DP257" s="4">
        <v>153</v>
      </c>
      <c r="DQ257" s="4">
        <v>12.8</v>
      </c>
      <c r="DR257" s="4">
        <v>49.9</v>
      </c>
      <c r="DS257" s="4">
        <v>8.5</v>
      </c>
      <c r="DT257" s="4">
        <v>1.97</v>
      </c>
      <c r="DU257" s="4">
        <v>5.57</v>
      </c>
      <c r="DV257" s="4">
        <v>0.76</v>
      </c>
      <c r="DW257" s="4">
        <v>0.62</v>
      </c>
      <c r="DX257" s="4">
        <v>1.57</v>
      </c>
      <c r="DY257" s="4">
        <v>1.7</v>
      </c>
      <c r="DZ257" s="4">
        <v>0.2</v>
      </c>
      <c r="EA257" s="4">
        <v>1.07</v>
      </c>
      <c r="EB257" s="4">
        <v>0.16</v>
      </c>
      <c r="EC257" s="4">
        <v>6.34</v>
      </c>
      <c r="ED257" s="4">
        <v>0.38</v>
      </c>
      <c r="EM257" s="4">
        <v>19.600000000000001</v>
      </c>
      <c r="EO257" s="4">
        <v>20.6</v>
      </c>
      <c r="EP257" s="4">
        <v>2.1800000000000002</v>
      </c>
      <c r="FP257" s="1" t="s">
        <v>1868</v>
      </c>
    </row>
    <row r="258" spans="1:172" x14ac:dyDescent="0.35">
      <c r="A258" s="1" t="s">
        <v>1866</v>
      </c>
      <c r="E258" s="4">
        <v>35.799999999999997</v>
      </c>
      <c r="F258" s="4">
        <v>35.799999999999997</v>
      </c>
      <c r="G258" s="4">
        <v>119.1</v>
      </c>
      <c r="H258" s="4">
        <v>119.1</v>
      </c>
      <c r="L258" s="16" t="s">
        <v>1870</v>
      </c>
      <c r="Q258" s="49">
        <v>123.6</v>
      </c>
      <c r="AB258" s="4">
        <v>61.36</v>
      </c>
      <c r="AC258" s="4">
        <v>0.68</v>
      </c>
      <c r="AE258" s="4">
        <v>15.46</v>
      </c>
      <c r="AG258" s="4">
        <v>6.93</v>
      </c>
      <c r="AJ258" s="4">
        <v>1.59</v>
      </c>
      <c r="AK258" s="4">
        <v>3.31</v>
      </c>
      <c r="AL258" s="4">
        <v>0.15</v>
      </c>
      <c r="AN258" s="4">
        <v>3.43</v>
      </c>
      <c r="AO258" s="4">
        <v>4.51</v>
      </c>
      <c r="AP258" s="4">
        <v>0.4</v>
      </c>
      <c r="BF258" s="4">
        <v>1.78</v>
      </c>
      <c r="CH258" s="4">
        <v>17.600000000000001</v>
      </c>
      <c r="CJ258" s="4">
        <v>69</v>
      </c>
      <c r="CK258" s="4">
        <v>274</v>
      </c>
      <c r="CO258" s="4">
        <v>108</v>
      </c>
      <c r="CW258" s="4">
        <v>62.7</v>
      </c>
      <c r="CX258" s="4">
        <v>1178</v>
      </c>
      <c r="CY258" s="4">
        <v>14.5</v>
      </c>
      <c r="CZ258" s="4">
        <v>215</v>
      </c>
      <c r="DA258" s="4">
        <v>6.83</v>
      </c>
      <c r="DN258" s="4">
        <v>4164</v>
      </c>
      <c r="DO258" s="4">
        <v>69</v>
      </c>
      <c r="DP258" s="4">
        <v>153</v>
      </c>
      <c r="DQ258" s="4">
        <v>13</v>
      </c>
      <c r="DR258" s="4">
        <v>48.1</v>
      </c>
      <c r="DS258" s="4">
        <v>8.06</v>
      </c>
      <c r="DT258" s="4">
        <v>1.85</v>
      </c>
      <c r="DU258" s="4">
        <v>5.2</v>
      </c>
      <c r="DV258" s="4">
        <v>0.74</v>
      </c>
      <c r="DW258" s="4">
        <v>0.62</v>
      </c>
      <c r="DX258" s="4">
        <v>1.59</v>
      </c>
      <c r="DY258" s="4">
        <v>1.78</v>
      </c>
      <c r="DZ258" s="4">
        <v>0.2</v>
      </c>
      <c r="EA258" s="4">
        <v>1.1599999999999999</v>
      </c>
      <c r="EB258" s="4">
        <v>0.18</v>
      </c>
      <c r="EC258" s="4">
        <v>6.38</v>
      </c>
      <c r="ED258" s="4">
        <v>0.37</v>
      </c>
      <c r="EM258" s="4">
        <v>19.3</v>
      </c>
      <c r="EO258" s="4">
        <v>20.100000000000001</v>
      </c>
      <c r="EP258" s="4">
        <v>2.31</v>
      </c>
      <c r="FP258" s="1" t="s">
        <v>1868</v>
      </c>
    </row>
    <row r="259" spans="1:172" x14ac:dyDescent="0.35">
      <c r="A259" s="1" t="s">
        <v>1866</v>
      </c>
      <c r="E259" s="4">
        <v>35.799999999999997</v>
      </c>
      <c r="F259" s="4">
        <v>35.799999999999997</v>
      </c>
      <c r="G259" s="4">
        <v>119.1</v>
      </c>
      <c r="H259" s="4">
        <v>119.1</v>
      </c>
      <c r="L259" s="16" t="s">
        <v>1871</v>
      </c>
      <c r="Q259" s="49">
        <v>123.6</v>
      </c>
      <c r="AB259" s="4">
        <v>61.49</v>
      </c>
      <c r="AC259" s="4">
        <v>0.63</v>
      </c>
      <c r="AE259" s="4">
        <v>15.3</v>
      </c>
      <c r="AG259" s="4">
        <v>6.55</v>
      </c>
      <c r="AJ259" s="4">
        <v>1.6</v>
      </c>
      <c r="AK259" s="4">
        <v>3.08</v>
      </c>
      <c r="AL259" s="4">
        <v>0.09</v>
      </c>
      <c r="AN259" s="4">
        <v>3.59</v>
      </c>
      <c r="AO259" s="4">
        <v>4.7</v>
      </c>
      <c r="AP259" s="4">
        <v>0.37</v>
      </c>
      <c r="BF259" s="4">
        <v>2.02</v>
      </c>
      <c r="CH259" s="4">
        <v>17.600000000000001</v>
      </c>
      <c r="CJ259" s="4">
        <v>101</v>
      </c>
      <c r="CK259" s="4">
        <v>115</v>
      </c>
      <c r="CO259" s="4">
        <v>60.4</v>
      </c>
      <c r="CW259" s="4">
        <v>51.8</v>
      </c>
      <c r="CX259" s="4">
        <v>1124</v>
      </c>
      <c r="CY259" s="4">
        <v>13.3</v>
      </c>
      <c r="CZ259" s="4">
        <v>202</v>
      </c>
      <c r="DA259" s="4">
        <v>6.19</v>
      </c>
      <c r="DN259" s="4">
        <v>3420</v>
      </c>
      <c r="DO259" s="4">
        <v>58.9</v>
      </c>
      <c r="DP259" s="4">
        <v>124</v>
      </c>
      <c r="DQ259" s="4">
        <v>11.6</v>
      </c>
      <c r="DR259" s="4">
        <v>41.3</v>
      </c>
      <c r="DS259" s="4">
        <v>7.14</v>
      </c>
      <c r="DT259" s="4">
        <v>1.6</v>
      </c>
      <c r="DU259" s="4">
        <v>4.53</v>
      </c>
      <c r="DV259" s="4">
        <v>0.66</v>
      </c>
      <c r="DW259" s="4">
        <v>0.55000000000000004</v>
      </c>
      <c r="DX259" s="4">
        <v>1.4</v>
      </c>
      <c r="DY259" s="4">
        <v>1.58</v>
      </c>
      <c r="DZ259" s="4">
        <v>0.19</v>
      </c>
      <c r="EA259" s="4">
        <v>1.03</v>
      </c>
      <c r="EB259" s="4">
        <v>0.16</v>
      </c>
      <c r="EC259" s="4">
        <v>6.06</v>
      </c>
      <c r="ED259" s="4">
        <v>0.35</v>
      </c>
      <c r="EM259" s="4">
        <v>14.7</v>
      </c>
      <c r="EO259" s="4">
        <v>18.3</v>
      </c>
      <c r="EP259" s="4">
        <v>2.5499999999999998</v>
      </c>
      <c r="FP259" s="1" t="s">
        <v>1868</v>
      </c>
    </row>
    <row r="260" spans="1:172" x14ac:dyDescent="0.35">
      <c r="A260" s="1" t="s">
        <v>1866</v>
      </c>
      <c r="E260" s="4">
        <v>35.799999999999997</v>
      </c>
      <c r="F260" s="4">
        <v>35.799999999999997</v>
      </c>
      <c r="G260" s="4">
        <v>119.1</v>
      </c>
      <c r="H260" s="4">
        <v>119.1</v>
      </c>
      <c r="L260" s="16" t="s">
        <v>1872</v>
      </c>
      <c r="Q260" s="49">
        <v>123.6</v>
      </c>
      <c r="AB260" s="4">
        <v>61.72</v>
      </c>
      <c r="AC260" s="4">
        <v>0.67</v>
      </c>
      <c r="AE260" s="4">
        <v>15.29</v>
      </c>
      <c r="AG260" s="4">
        <v>6.22</v>
      </c>
      <c r="AJ260" s="4">
        <v>2.72</v>
      </c>
      <c r="AK260" s="4">
        <v>3.15</v>
      </c>
      <c r="AL260" s="4">
        <v>0.08</v>
      </c>
      <c r="AN260" s="4">
        <v>3.15</v>
      </c>
      <c r="AO260" s="4">
        <v>4.51</v>
      </c>
      <c r="AP260" s="4">
        <v>0.4</v>
      </c>
      <c r="BF260" s="4">
        <v>1.59</v>
      </c>
      <c r="CH260" s="4">
        <v>15.6</v>
      </c>
      <c r="CJ260" s="4">
        <v>181</v>
      </c>
      <c r="CK260" s="4">
        <v>90.6</v>
      </c>
      <c r="CO260" s="4">
        <v>113</v>
      </c>
      <c r="CW260" s="4">
        <v>54.7</v>
      </c>
      <c r="CX260" s="4">
        <v>1194</v>
      </c>
      <c r="CY260" s="4">
        <v>14.1</v>
      </c>
      <c r="CZ260" s="4">
        <v>218</v>
      </c>
      <c r="DA260" s="4">
        <v>7.11</v>
      </c>
      <c r="DN260" s="4">
        <v>3347</v>
      </c>
      <c r="DO260" s="4">
        <v>74</v>
      </c>
      <c r="DP260" s="4">
        <v>151</v>
      </c>
      <c r="DQ260" s="4">
        <v>13</v>
      </c>
      <c r="DR260" s="4">
        <v>48</v>
      </c>
      <c r="DS260" s="4">
        <v>8.27</v>
      </c>
      <c r="DT260" s="4">
        <v>1.84</v>
      </c>
      <c r="DU260" s="4">
        <v>5.17</v>
      </c>
      <c r="DV260" s="4">
        <v>0.71</v>
      </c>
      <c r="DW260" s="4">
        <v>0.56999999999999995</v>
      </c>
      <c r="DX260" s="4">
        <v>1.46</v>
      </c>
      <c r="DY260" s="4">
        <v>1.57</v>
      </c>
      <c r="DZ260" s="4">
        <v>0.18</v>
      </c>
      <c r="EA260" s="4">
        <v>0.98</v>
      </c>
      <c r="EB260" s="4">
        <v>0.14000000000000001</v>
      </c>
      <c r="EC260" s="4">
        <v>6.42</v>
      </c>
      <c r="ED260" s="4">
        <v>0.36</v>
      </c>
      <c r="EM260" s="4">
        <v>20.7</v>
      </c>
      <c r="EO260" s="4">
        <v>19.899999999999999</v>
      </c>
      <c r="EP260" s="4">
        <v>2.86</v>
      </c>
      <c r="FP260" s="1" t="s">
        <v>1868</v>
      </c>
    </row>
    <row r="261" spans="1:172" x14ac:dyDescent="0.35">
      <c r="A261" s="1" t="s">
        <v>1866</v>
      </c>
      <c r="E261" s="4">
        <v>35.799999999999997</v>
      </c>
      <c r="F261" s="4">
        <v>35.799999999999997</v>
      </c>
      <c r="G261" s="4">
        <v>119.1</v>
      </c>
      <c r="H261" s="4">
        <v>119.1</v>
      </c>
      <c r="L261" s="16" t="s">
        <v>1873</v>
      </c>
      <c r="Q261" s="49">
        <v>123.6</v>
      </c>
      <c r="AB261" s="4">
        <v>59.55</v>
      </c>
      <c r="AC261" s="4">
        <v>0.65</v>
      </c>
      <c r="AE261" s="4">
        <v>15.35</v>
      </c>
      <c r="AG261" s="4">
        <v>6.22</v>
      </c>
      <c r="AJ261" s="4">
        <v>4.66</v>
      </c>
      <c r="AK261" s="4">
        <v>3.24</v>
      </c>
      <c r="AL261" s="4">
        <v>0.14000000000000001</v>
      </c>
      <c r="AN261" s="4">
        <v>3.41</v>
      </c>
      <c r="AO261" s="4">
        <v>4.37</v>
      </c>
      <c r="AP261" s="4">
        <v>0.38</v>
      </c>
      <c r="BF261" s="4">
        <v>1.62</v>
      </c>
      <c r="CH261" s="4">
        <v>17.399999999999999</v>
      </c>
      <c r="CJ261" s="4">
        <v>113</v>
      </c>
      <c r="CK261" s="4">
        <v>104</v>
      </c>
      <c r="CO261" s="4">
        <v>62.3</v>
      </c>
      <c r="CW261" s="4">
        <v>60.2</v>
      </c>
      <c r="CX261" s="4">
        <v>1274</v>
      </c>
      <c r="CY261" s="4">
        <v>13.8</v>
      </c>
      <c r="CZ261" s="4">
        <v>207</v>
      </c>
      <c r="DA261" s="4">
        <v>6.53</v>
      </c>
      <c r="DN261" s="4">
        <v>4014</v>
      </c>
      <c r="DO261" s="4">
        <v>69</v>
      </c>
      <c r="DP261" s="4">
        <v>147</v>
      </c>
      <c r="DQ261" s="4">
        <v>12.8</v>
      </c>
      <c r="DR261" s="4">
        <v>47.7</v>
      </c>
      <c r="DS261" s="4">
        <v>7.98</v>
      </c>
      <c r="DT261" s="4">
        <v>1.85</v>
      </c>
      <c r="DU261" s="4">
        <v>5.49</v>
      </c>
      <c r="DV261" s="4">
        <v>0.74</v>
      </c>
      <c r="DW261" s="4">
        <v>0.6</v>
      </c>
      <c r="DX261" s="4">
        <v>1.54</v>
      </c>
      <c r="DY261" s="4">
        <v>1.66</v>
      </c>
      <c r="DZ261" s="4">
        <v>0.2</v>
      </c>
      <c r="EA261" s="4">
        <v>1.05</v>
      </c>
      <c r="EB261" s="4">
        <v>0.16</v>
      </c>
      <c r="EC261" s="4">
        <v>6.15</v>
      </c>
      <c r="ED261" s="4">
        <v>0.36</v>
      </c>
      <c r="EM261" s="4">
        <v>20</v>
      </c>
      <c r="EO261" s="4">
        <v>19</v>
      </c>
      <c r="EP261" s="4">
        <v>2.73</v>
      </c>
      <c r="FP261" s="1" t="s">
        <v>1868</v>
      </c>
    </row>
    <row r="262" spans="1:172" x14ac:dyDescent="0.35">
      <c r="A262" s="1" t="s">
        <v>1866</v>
      </c>
      <c r="E262" s="4">
        <v>35.799999999999997</v>
      </c>
      <c r="F262" s="4">
        <v>35.799999999999997</v>
      </c>
      <c r="G262" s="4">
        <v>119.1</v>
      </c>
      <c r="H262" s="4">
        <v>119.1</v>
      </c>
      <c r="L262" s="16" t="s">
        <v>1874</v>
      </c>
      <c r="Q262" s="49">
        <v>123.6</v>
      </c>
      <c r="AB262" s="4">
        <v>59.16</v>
      </c>
      <c r="AC262" s="4">
        <v>0.64</v>
      </c>
      <c r="AE262" s="4">
        <v>15.22</v>
      </c>
      <c r="AG262" s="4">
        <v>6.52</v>
      </c>
      <c r="AJ262" s="4">
        <v>5.26</v>
      </c>
      <c r="AK262" s="4">
        <v>3.23</v>
      </c>
      <c r="AL262" s="4">
        <v>0.16</v>
      </c>
      <c r="AN262" s="4">
        <v>3.46</v>
      </c>
      <c r="AO262" s="4">
        <v>4.58</v>
      </c>
      <c r="AP262" s="4">
        <v>0.35</v>
      </c>
      <c r="BF262" s="4">
        <v>1.37</v>
      </c>
      <c r="CH262" s="4">
        <v>13.9</v>
      </c>
      <c r="CJ262" s="4">
        <v>78.8</v>
      </c>
      <c r="CK262" s="4">
        <v>202</v>
      </c>
      <c r="CO262" s="4">
        <v>87.1</v>
      </c>
      <c r="CW262" s="4">
        <v>59.9</v>
      </c>
      <c r="CX262" s="4">
        <v>1241</v>
      </c>
      <c r="CY262" s="4">
        <v>14</v>
      </c>
      <c r="CZ262" s="4">
        <v>206</v>
      </c>
      <c r="DA262" s="4">
        <v>6.71</v>
      </c>
      <c r="DN262" s="4">
        <v>4189</v>
      </c>
      <c r="DO262" s="4">
        <v>70</v>
      </c>
      <c r="DP262" s="4">
        <v>137</v>
      </c>
      <c r="DQ262" s="4">
        <v>12.1</v>
      </c>
      <c r="DR262" s="4">
        <v>44.6</v>
      </c>
      <c r="DS262" s="4">
        <v>7.7</v>
      </c>
      <c r="DT262" s="4">
        <v>1.85</v>
      </c>
      <c r="DU262" s="4">
        <v>5.41</v>
      </c>
      <c r="DV262" s="4">
        <v>0.71</v>
      </c>
      <c r="DW262" s="4">
        <v>0.57999999999999996</v>
      </c>
      <c r="DX262" s="4">
        <v>1.48</v>
      </c>
      <c r="DY262" s="4">
        <v>1.61</v>
      </c>
      <c r="DZ262" s="4">
        <v>0.19</v>
      </c>
      <c r="EA262" s="4">
        <v>1.02</v>
      </c>
      <c r="EB262" s="4">
        <v>0.15</v>
      </c>
      <c r="EC262" s="4">
        <v>6.18</v>
      </c>
      <c r="ED262" s="4">
        <v>0.34</v>
      </c>
      <c r="EM262" s="4">
        <v>19.600000000000001</v>
      </c>
      <c r="EO262" s="4">
        <v>18.899999999999999</v>
      </c>
      <c r="EP262" s="4">
        <v>3.3</v>
      </c>
      <c r="FP262" s="1" t="s">
        <v>1868</v>
      </c>
    </row>
    <row r="263" spans="1:172" x14ac:dyDescent="0.35">
      <c r="A263" s="1" t="s">
        <v>1866</v>
      </c>
      <c r="E263" s="4">
        <v>35.799999999999997</v>
      </c>
      <c r="F263" s="4">
        <v>35.799999999999997</v>
      </c>
      <c r="G263" s="4">
        <v>119.1</v>
      </c>
      <c r="H263" s="4">
        <v>119.1</v>
      </c>
      <c r="L263" s="16" t="s">
        <v>1875</v>
      </c>
      <c r="Q263" s="49">
        <v>123.6</v>
      </c>
      <c r="AB263" s="4">
        <v>59.52</v>
      </c>
      <c r="AC263" s="4">
        <v>0.65</v>
      </c>
      <c r="AE263" s="4">
        <v>15.66</v>
      </c>
      <c r="AG263" s="4">
        <v>6.66</v>
      </c>
      <c r="AJ263" s="4">
        <v>4.25</v>
      </c>
      <c r="AK263" s="4">
        <v>2.95</v>
      </c>
      <c r="AL263" s="4">
        <v>0.11</v>
      </c>
      <c r="AN263" s="4">
        <v>3.25</v>
      </c>
      <c r="AO263" s="4">
        <v>4.5599999999999996</v>
      </c>
      <c r="AP263" s="4">
        <v>0.38</v>
      </c>
      <c r="BF263" s="4">
        <v>1.35</v>
      </c>
      <c r="CH263" s="4">
        <v>13.5</v>
      </c>
      <c r="CJ263" s="4">
        <v>67.599999999999994</v>
      </c>
      <c r="CK263" s="4">
        <v>140</v>
      </c>
      <c r="CO263" s="4">
        <v>99</v>
      </c>
      <c r="CW263" s="4">
        <v>48.6</v>
      </c>
      <c r="CX263" s="4">
        <v>933</v>
      </c>
      <c r="CY263" s="4">
        <v>13.6</v>
      </c>
      <c r="CZ263" s="4">
        <v>205</v>
      </c>
      <c r="DA263" s="4">
        <v>6.36</v>
      </c>
      <c r="DN263" s="4">
        <v>3969</v>
      </c>
      <c r="DO263" s="4">
        <v>69.400000000000006</v>
      </c>
      <c r="DP263" s="4">
        <v>117</v>
      </c>
      <c r="DQ263" s="4">
        <v>11.2</v>
      </c>
      <c r="DR263" s="4">
        <v>41.8</v>
      </c>
      <c r="DS263" s="4">
        <v>7.11</v>
      </c>
      <c r="DT263" s="4">
        <v>1.53</v>
      </c>
      <c r="DU263" s="4">
        <v>4.75</v>
      </c>
      <c r="DV263" s="4">
        <v>0.66</v>
      </c>
      <c r="DW263" s="4">
        <v>0.54</v>
      </c>
      <c r="DX263" s="4">
        <v>1.43</v>
      </c>
      <c r="DY263" s="4">
        <v>1.51</v>
      </c>
      <c r="DZ263" s="4">
        <v>0.18</v>
      </c>
      <c r="EA263" s="4">
        <v>0.96</v>
      </c>
      <c r="EB263" s="4">
        <v>0.14000000000000001</v>
      </c>
      <c r="EC263" s="4">
        <v>6.13</v>
      </c>
      <c r="ED263" s="4">
        <v>0.34</v>
      </c>
      <c r="EM263" s="4">
        <v>15.4</v>
      </c>
      <c r="EO263" s="4">
        <v>17.8</v>
      </c>
      <c r="EP263" s="4">
        <v>1.57</v>
      </c>
      <c r="FP263" s="1" t="s">
        <v>1868</v>
      </c>
    </row>
    <row r="264" spans="1:172" x14ac:dyDescent="0.35">
      <c r="A264" s="1" t="s">
        <v>1866</v>
      </c>
      <c r="E264" s="4">
        <v>35.799999999999997</v>
      </c>
      <c r="F264" s="4">
        <v>35.799999999999997</v>
      </c>
      <c r="G264" s="4">
        <v>119.1</v>
      </c>
      <c r="H264" s="4">
        <v>119.1</v>
      </c>
      <c r="L264" s="16" t="s">
        <v>1876</v>
      </c>
      <c r="Q264" s="49">
        <v>123.6</v>
      </c>
      <c r="AB264" s="4">
        <v>60.81</v>
      </c>
      <c r="AC264" s="4">
        <v>0.7</v>
      </c>
      <c r="AE264" s="4">
        <v>15.43</v>
      </c>
      <c r="AG264" s="4">
        <v>6.49</v>
      </c>
      <c r="AJ264" s="4">
        <v>3.6</v>
      </c>
      <c r="AK264" s="4">
        <v>3.52</v>
      </c>
      <c r="AL264" s="4">
        <v>0.09</v>
      </c>
      <c r="AN264" s="4">
        <v>3.15</v>
      </c>
      <c r="AO264" s="4">
        <v>4.79</v>
      </c>
      <c r="AP264" s="4">
        <v>0.41</v>
      </c>
      <c r="BF264" s="4">
        <v>0.54</v>
      </c>
      <c r="CH264" s="4">
        <v>12.6</v>
      </c>
      <c r="CJ264" s="4">
        <v>134</v>
      </c>
      <c r="CK264" s="4">
        <v>213</v>
      </c>
      <c r="CO264" s="4">
        <v>115</v>
      </c>
      <c r="CW264" s="4">
        <v>62.5</v>
      </c>
      <c r="CX264" s="4">
        <v>1017</v>
      </c>
      <c r="CY264" s="4">
        <v>14.4</v>
      </c>
      <c r="CZ264" s="4">
        <v>219</v>
      </c>
      <c r="DA264" s="4">
        <v>6.99</v>
      </c>
      <c r="DN264" s="4">
        <v>3248</v>
      </c>
      <c r="DO264" s="4">
        <v>72</v>
      </c>
      <c r="DP264" s="4">
        <v>156</v>
      </c>
      <c r="DQ264" s="4">
        <v>12.9</v>
      </c>
      <c r="DR264" s="4">
        <v>49.5</v>
      </c>
      <c r="DS264" s="4">
        <v>8.2100000000000009</v>
      </c>
      <c r="DT264" s="4">
        <v>1.85</v>
      </c>
      <c r="DU264" s="4">
        <v>5.39</v>
      </c>
      <c r="DV264" s="4">
        <v>0.73</v>
      </c>
      <c r="DW264" s="4">
        <v>0.59</v>
      </c>
      <c r="DX264" s="4">
        <v>1.53</v>
      </c>
      <c r="DY264" s="4">
        <v>1.65</v>
      </c>
      <c r="DZ264" s="4">
        <v>0.2</v>
      </c>
      <c r="EA264" s="4">
        <v>1.05</v>
      </c>
      <c r="EB264" s="4">
        <v>0.16</v>
      </c>
      <c r="EC264" s="4">
        <v>6.46</v>
      </c>
      <c r="ED264" s="4">
        <v>0.38</v>
      </c>
      <c r="EM264" s="4">
        <v>22.1</v>
      </c>
      <c r="EO264" s="4">
        <v>20.3</v>
      </c>
      <c r="EP264" s="4">
        <v>2.77</v>
      </c>
      <c r="FP264" s="1" t="s">
        <v>1868</v>
      </c>
    </row>
    <row r="265" spans="1:172" x14ac:dyDescent="0.35">
      <c r="A265" s="1" t="s">
        <v>1866</v>
      </c>
      <c r="E265" s="4">
        <v>35.799999999999997</v>
      </c>
      <c r="F265" s="4">
        <v>35.799999999999997</v>
      </c>
      <c r="G265" s="4">
        <v>119.1</v>
      </c>
      <c r="H265" s="4">
        <v>119.1</v>
      </c>
      <c r="L265" s="16" t="s">
        <v>1877</v>
      </c>
      <c r="Q265" s="49">
        <v>123.6</v>
      </c>
      <c r="AB265" s="4">
        <v>60.83</v>
      </c>
      <c r="AC265" s="4">
        <v>0.65</v>
      </c>
      <c r="AE265" s="4">
        <v>14.91</v>
      </c>
      <c r="AG265" s="4">
        <v>6.2</v>
      </c>
      <c r="AJ265" s="4">
        <v>4.49</v>
      </c>
      <c r="AK265" s="4">
        <v>2.76</v>
      </c>
      <c r="AL265" s="4">
        <v>0.11</v>
      </c>
      <c r="AN265" s="4">
        <v>3.72</v>
      </c>
      <c r="AO265" s="4">
        <v>4.28</v>
      </c>
      <c r="AP265" s="4">
        <v>0.37</v>
      </c>
      <c r="BF265" s="4">
        <v>1.17</v>
      </c>
      <c r="CH265" s="4">
        <v>12.9</v>
      </c>
      <c r="CJ265" s="4">
        <v>127</v>
      </c>
      <c r="CK265" s="4">
        <v>93.4</v>
      </c>
      <c r="CO265" s="4">
        <v>61.2</v>
      </c>
      <c r="CW265" s="4">
        <v>61.8</v>
      </c>
      <c r="CX265" s="4">
        <v>989</v>
      </c>
      <c r="CY265" s="4">
        <v>15</v>
      </c>
      <c r="CZ265" s="4">
        <v>198</v>
      </c>
      <c r="DA265" s="4">
        <v>6.45</v>
      </c>
      <c r="DN265" s="4">
        <v>3522</v>
      </c>
      <c r="DO265" s="4">
        <v>71.400000000000006</v>
      </c>
      <c r="DP265" s="4">
        <v>140</v>
      </c>
      <c r="DQ265" s="4">
        <v>12.1</v>
      </c>
      <c r="DR265" s="4">
        <v>44.9</v>
      </c>
      <c r="DS265" s="4">
        <v>7.64</v>
      </c>
      <c r="DT265" s="4">
        <v>1.86</v>
      </c>
      <c r="DU265" s="4">
        <v>5.35</v>
      </c>
      <c r="DV265" s="4">
        <v>0.71</v>
      </c>
      <c r="DW265" s="4">
        <v>0.56999999999999995</v>
      </c>
      <c r="DX265" s="4">
        <v>1.49</v>
      </c>
      <c r="DY265" s="4">
        <v>1.58</v>
      </c>
      <c r="DZ265" s="4">
        <v>0.18</v>
      </c>
      <c r="EA265" s="4">
        <v>0.99</v>
      </c>
      <c r="EB265" s="4">
        <v>0.15</v>
      </c>
      <c r="EC265" s="4">
        <v>5.95</v>
      </c>
      <c r="ED265" s="4">
        <v>0.34</v>
      </c>
      <c r="EM265" s="4">
        <v>20.2</v>
      </c>
      <c r="EO265" s="4">
        <v>19</v>
      </c>
      <c r="EP265" s="4">
        <v>2.72</v>
      </c>
      <c r="FP265" s="1" t="s">
        <v>1868</v>
      </c>
    </row>
    <row r="266" spans="1:172" x14ac:dyDescent="0.35">
      <c r="A266" s="1" t="s">
        <v>1866</v>
      </c>
      <c r="E266" s="4">
        <v>35.799999999999997</v>
      </c>
      <c r="F266" s="4">
        <v>35.799999999999997</v>
      </c>
      <c r="G266" s="4">
        <v>119.1</v>
      </c>
      <c r="H266" s="4">
        <v>119.1</v>
      </c>
      <c r="L266" s="16" t="s">
        <v>1878</v>
      </c>
      <c r="Q266" s="49">
        <v>123.6</v>
      </c>
      <c r="AB266" s="4">
        <v>60.97</v>
      </c>
      <c r="AC266" s="4">
        <v>0.62</v>
      </c>
      <c r="AE266" s="4">
        <v>14.82</v>
      </c>
      <c r="AG266" s="4">
        <v>6.16</v>
      </c>
      <c r="AJ266" s="4">
        <v>4.3600000000000003</v>
      </c>
      <c r="AK266" s="4">
        <v>2.9</v>
      </c>
      <c r="AL266" s="4">
        <v>0.12</v>
      </c>
      <c r="AN266" s="4">
        <v>3.65</v>
      </c>
      <c r="AO266" s="4">
        <v>4.1900000000000004</v>
      </c>
      <c r="AP266" s="4">
        <v>0.36</v>
      </c>
      <c r="BF266" s="4">
        <v>1.32</v>
      </c>
      <c r="CH266" s="4">
        <v>11.7</v>
      </c>
      <c r="CJ266" s="4">
        <v>101</v>
      </c>
      <c r="CK266" s="4">
        <v>107</v>
      </c>
      <c r="CO266" s="4">
        <v>68.3</v>
      </c>
      <c r="CW266" s="4">
        <v>69.3</v>
      </c>
      <c r="CX266" s="4">
        <v>919</v>
      </c>
      <c r="CY266" s="4">
        <v>14.1</v>
      </c>
      <c r="CZ266" s="4">
        <v>193</v>
      </c>
      <c r="DA266" s="4">
        <v>6.12</v>
      </c>
      <c r="DN266" s="4">
        <v>3495</v>
      </c>
      <c r="DO266" s="4">
        <v>62.8</v>
      </c>
      <c r="DP266" s="4">
        <v>127</v>
      </c>
      <c r="DQ266" s="4">
        <v>11.1</v>
      </c>
      <c r="DR266" s="4">
        <v>41.5</v>
      </c>
      <c r="DS266" s="4">
        <v>7.14</v>
      </c>
      <c r="DT266" s="4">
        <v>1.49</v>
      </c>
      <c r="DU266" s="4">
        <v>4.6100000000000003</v>
      </c>
      <c r="DV266" s="4">
        <v>0.67</v>
      </c>
      <c r="DW266" s="4">
        <v>0.55000000000000004</v>
      </c>
      <c r="DX266" s="4">
        <v>1.4</v>
      </c>
      <c r="DY266" s="4">
        <v>1.55</v>
      </c>
      <c r="DZ266" s="4">
        <v>0.19</v>
      </c>
      <c r="EA266" s="4">
        <v>1.01</v>
      </c>
      <c r="EB266" s="4">
        <v>0.15</v>
      </c>
      <c r="EC266" s="4">
        <v>5.77</v>
      </c>
      <c r="ED266" s="4">
        <v>0.32</v>
      </c>
      <c r="EM266" s="4">
        <v>17</v>
      </c>
      <c r="EO266" s="4">
        <v>18.100000000000001</v>
      </c>
      <c r="EP266" s="4">
        <v>2.27</v>
      </c>
      <c r="FP266" s="1" t="s">
        <v>1868</v>
      </c>
    </row>
    <row r="267" spans="1:172" x14ac:dyDescent="0.35">
      <c r="A267" s="1" t="s">
        <v>1866</v>
      </c>
      <c r="E267" s="4">
        <v>35.799999999999997</v>
      </c>
      <c r="F267" s="4">
        <v>35.799999999999997</v>
      </c>
      <c r="G267" s="4">
        <v>119.1</v>
      </c>
      <c r="H267" s="4">
        <v>119.1</v>
      </c>
      <c r="L267" s="16" t="s">
        <v>1879</v>
      </c>
      <c r="Q267" s="49">
        <v>123.6</v>
      </c>
      <c r="AB267" s="4">
        <v>59.33</v>
      </c>
      <c r="AC267" s="4">
        <v>0.64</v>
      </c>
      <c r="AE267" s="4">
        <v>14.61</v>
      </c>
      <c r="AG267" s="4">
        <v>6.93</v>
      </c>
      <c r="AJ267" s="4">
        <v>5.46</v>
      </c>
      <c r="AK267" s="4">
        <v>3.03</v>
      </c>
      <c r="AL267" s="4">
        <v>0.11</v>
      </c>
      <c r="AN267" s="4">
        <v>3.86</v>
      </c>
      <c r="AO267" s="4">
        <v>4.3899999999999997</v>
      </c>
      <c r="AP267" s="4">
        <v>0.37</v>
      </c>
      <c r="BF267" s="4">
        <v>1.21</v>
      </c>
      <c r="CH267" s="4">
        <v>12.6</v>
      </c>
      <c r="CJ267" s="4">
        <v>120</v>
      </c>
      <c r="CK267" s="4">
        <v>122</v>
      </c>
      <c r="CO267" s="4">
        <v>85.1</v>
      </c>
      <c r="CW267" s="4">
        <v>54.7</v>
      </c>
      <c r="CX267" s="4">
        <v>1053</v>
      </c>
      <c r="CY267" s="4">
        <v>13.8</v>
      </c>
      <c r="CZ267" s="4">
        <v>207</v>
      </c>
      <c r="DA267" s="4">
        <v>6.58</v>
      </c>
      <c r="DN267" s="4">
        <v>3391</v>
      </c>
      <c r="DO267" s="4">
        <v>65.3</v>
      </c>
      <c r="DP267" s="4">
        <v>127</v>
      </c>
      <c r="DQ267" s="4">
        <v>11.1</v>
      </c>
      <c r="DR267" s="4">
        <v>42</v>
      </c>
      <c r="DS267" s="4">
        <v>7.48</v>
      </c>
      <c r="DT267" s="4">
        <v>1.68</v>
      </c>
      <c r="DU267" s="4">
        <v>5.09</v>
      </c>
      <c r="DV267" s="4">
        <v>0.69</v>
      </c>
      <c r="DW267" s="4">
        <v>0.55000000000000004</v>
      </c>
      <c r="DX267" s="4">
        <v>1.46</v>
      </c>
      <c r="DY267" s="4">
        <v>1.48</v>
      </c>
      <c r="DZ267" s="4">
        <v>0.17</v>
      </c>
      <c r="EA267" s="4">
        <v>0.92</v>
      </c>
      <c r="EB267" s="4">
        <v>0.14000000000000001</v>
      </c>
      <c r="EC267" s="4">
        <v>5.99</v>
      </c>
      <c r="ED267" s="4">
        <v>0.34</v>
      </c>
      <c r="EM267" s="4">
        <v>23.6</v>
      </c>
      <c r="EO267" s="4">
        <v>18.600000000000001</v>
      </c>
      <c r="EP267" s="4">
        <v>2.61</v>
      </c>
      <c r="FP267" s="1" t="s">
        <v>1868</v>
      </c>
    </row>
    <row r="268" spans="1:172" x14ac:dyDescent="0.35">
      <c r="A268" s="1" t="s">
        <v>1866</v>
      </c>
      <c r="E268" s="4">
        <v>35.799999999999997</v>
      </c>
      <c r="F268" s="4">
        <v>35.799999999999997</v>
      </c>
      <c r="G268" s="4">
        <v>119.1</v>
      </c>
      <c r="H268" s="4">
        <v>119.1</v>
      </c>
      <c r="L268" s="16" t="s">
        <v>1880</v>
      </c>
      <c r="Q268" s="49">
        <v>123.6</v>
      </c>
      <c r="AB268" s="4">
        <v>59.2</v>
      </c>
      <c r="AC268" s="4">
        <v>0.63</v>
      </c>
      <c r="AE268" s="4">
        <v>14.43</v>
      </c>
      <c r="AG268" s="4">
        <v>6.35</v>
      </c>
      <c r="AJ268" s="4">
        <v>5.92</v>
      </c>
      <c r="AK268" s="4">
        <v>3.01</v>
      </c>
      <c r="AL268" s="4">
        <v>0.17</v>
      </c>
      <c r="AN268" s="4">
        <v>3.82</v>
      </c>
      <c r="AO268" s="4">
        <v>4.2699999999999996</v>
      </c>
      <c r="AP268" s="4">
        <v>0.36</v>
      </c>
      <c r="BF268" s="4">
        <v>1.95</v>
      </c>
      <c r="CH268" s="4">
        <v>13.6</v>
      </c>
      <c r="CJ268" s="4">
        <v>77.5</v>
      </c>
      <c r="CK268" s="4">
        <v>166</v>
      </c>
      <c r="CO268" s="4">
        <v>103</v>
      </c>
      <c r="CW268" s="4">
        <v>51.1</v>
      </c>
      <c r="CX268" s="4">
        <v>1291</v>
      </c>
      <c r="CY268" s="4">
        <v>13.7</v>
      </c>
      <c r="CZ268" s="4">
        <v>203</v>
      </c>
      <c r="DA268" s="4">
        <v>6.35</v>
      </c>
      <c r="DN268" s="4">
        <v>4263</v>
      </c>
      <c r="DO268" s="4">
        <v>69.3</v>
      </c>
      <c r="DP268" s="4">
        <v>133</v>
      </c>
      <c r="DQ268" s="4">
        <v>11.5</v>
      </c>
      <c r="DR268" s="4">
        <v>42.7</v>
      </c>
      <c r="DS268" s="4">
        <v>7.11</v>
      </c>
      <c r="DT268" s="4">
        <v>1.53</v>
      </c>
      <c r="DU268" s="4">
        <v>5.25</v>
      </c>
      <c r="DV268" s="4">
        <v>0.66</v>
      </c>
      <c r="DW268" s="4">
        <v>0.55000000000000004</v>
      </c>
      <c r="DX268" s="4">
        <v>1.41</v>
      </c>
      <c r="DY268" s="4">
        <v>1.52</v>
      </c>
      <c r="DZ268" s="4">
        <v>0.18</v>
      </c>
      <c r="EA268" s="4">
        <v>0.97</v>
      </c>
      <c r="EB268" s="4">
        <v>0.15</v>
      </c>
      <c r="EC268" s="4">
        <v>5.94</v>
      </c>
      <c r="ED268" s="4">
        <v>0.34</v>
      </c>
      <c r="EM268" s="4">
        <v>19.399999999999999</v>
      </c>
      <c r="EO268" s="4">
        <v>18.3</v>
      </c>
      <c r="EP268" s="4">
        <v>2.11</v>
      </c>
      <c r="FP268" s="1" t="s">
        <v>1868</v>
      </c>
    </row>
    <row r="269" spans="1:172" x14ac:dyDescent="0.35">
      <c r="A269" s="1" t="s">
        <v>1881</v>
      </c>
      <c r="E269" s="4">
        <v>37.32</v>
      </c>
      <c r="F269" s="4">
        <v>37.369999999999997</v>
      </c>
      <c r="G269" s="4">
        <v>122.13</v>
      </c>
      <c r="H269" s="4">
        <v>122.22</v>
      </c>
      <c r="L269" s="16" t="s">
        <v>1882</v>
      </c>
      <c r="Q269" s="49">
        <v>120</v>
      </c>
      <c r="AB269" s="4">
        <v>52.49</v>
      </c>
      <c r="AC269" s="4">
        <v>0.08</v>
      </c>
      <c r="AE269" s="4">
        <v>18.399999999999999</v>
      </c>
      <c r="AG269" s="4">
        <v>3.68</v>
      </c>
      <c r="AH269" s="4">
        <v>3.7</v>
      </c>
      <c r="AI269" s="4">
        <f>AH269+AG269*0.8998</f>
        <v>7.0112640000000006</v>
      </c>
      <c r="AJ269" s="4">
        <v>4.8</v>
      </c>
      <c r="AK269" s="4">
        <v>4.67</v>
      </c>
      <c r="AL269" s="4">
        <v>0.14000000000000001</v>
      </c>
      <c r="AN269" s="4">
        <v>2.74</v>
      </c>
      <c r="AO269" s="4">
        <v>3.09</v>
      </c>
      <c r="AP269" s="4">
        <v>0.3</v>
      </c>
      <c r="BF269" s="4">
        <v>3</v>
      </c>
      <c r="CH269" s="4">
        <v>19.7</v>
      </c>
      <c r="CJ269" s="4">
        <v>173</v>
      </c>
      <c r="CK269" s="4">
        <v>115</v>
      </c>
      <c r="CN269" s="4">
        <v>24.5</v>
      </c>
      <c r="CO269" s="4">
        <v>35.6</v>
      </c>
      <c r="CP269" s="4">
        <v>34.700000000000003</v>
      </c>
      <c r="CQ269" s="4">
        <v>84.1</v>
      </c>
      <c r="CR269" s="4">
        <v>20.7</v>
      </c>
      <c r="CW269" s="4">
        <v>73.599999999999994</v>
      </c>
      <c r="CX269" s="4">
        <v>990</v>
      </c>
      <c r="CY269" s="4">
        <v>22.4</v>
      </c>
      <c r="CZ269" s="4">
        <v>164</v>
      </c>
      <c r="DA269" s="4">
        <v>8.76</v>
      </c>
      <c r="DN269" s="4">
        <v>1496</v>
      </c>
      <c r="DO269" s="4">
        <v>55.9</v>
      </c>
      <c r="DP269" s="4">
        <v>104</v>
      </c>
      <c r="DQ269" s="4">
        <v>12.3</v>
      </c>
      <c r="DR269" s="4">
        <v>48</v>
      </c>
      <c r="DS269" s="4">
        <v>8.15</v>
      </c>
      <c r="DT269" s="4">
        <v>1.78</v>
      </c>
      <c r="DU269" s="4">
        <v>5.67</v>
      </c>
      <c r="DV269" s="4">
        <v>0.73</v>
      </c>
      <c r="DW269" s="4">
        <v>4.0199999999999996</v>
      </c>
      <c r="DX269" s="4">
        <v>0.8</v>
      </c>
      <c r="DY269" s="4">
        <v>2.11</v>
      </c>
      <c r="DZ269" s="4">
        <v>0.26</v>
      </c>
      <c r="EA269" s="4">
        <v>1.86</v>
      </c>
      <c r="EB269" s="4">
        <v>0.3</v>
      </c>
      <c r="EC269" s="4">
        <v>4.49</v>
      </c>
      <c r="ED269" s="4">
        <v>0.42</v>
      </c>
      <c r="EM269" s="4">
        <v>10.199999999999999</v>
      </c>
      <c r="EO269" s="4">
        <v>7.78</v>
      </c>
      <c r="EP269" s="4">
        <v>1.42</v>
      </c>
      <c r="FP269" s="1" t="s">
        <v>1883</v>
      </c>
    </row>
    <row r="270" spans="1:172" x14ac:dyDescent="0.35">
      <c r="A270" s="1" t="s">
        <v>1881</v>
      </c>
      <c r="E270" s="4">
        <v>37.32</v>
      </c>
      <c r="F270" s="4">
        <v>37.369999999999997</v>
      </c>
      <c r="G270" s="4">
        <v>122.13</v>
      </c>
      <c r="H270" s="4">
        <v>122.22</v>
      </c>
      <c r="L270" s="16" t="s">
        <v>1884</v>
      </c>
      <c r="Q270" s="49">
        <v>120</v>
      </c>
      <c r="AB270" s="4">
        <v>51.38</v>
      </c>
      <c r="AC270" s="4">
        <v>0.11</v>
      </c>
      <c r="AE270" s="4">
        <v>18.399999999999999</v>
      </c>
      <c r="AG270" s="4">
        <v>2.8</v>
      </c>
      <c r="AH270" s="4">
        <v>3.7</v>
      </c>
      <c r="AI270" s="4">
        <f t="shared" ref="AI270:AI295" si="1">AH270+AG270*0.8998</f>
        <v>6.2194400000000005</v>
      </c>
      <c r="AJ270" s="4">
        <v>7.56</v>
      </c>
      <c r="AK270" s="4">
        <v>7.31</v>
      </c>
      <c r="AL270" s="4">
        <v>0.15</v>
      </c>
      <c r="AN270" s="4">
        <v>1.83</v>
      </c>
      <c r="AO270" s="4">
        <v>2.81</v>
      </c>
      <c r="AP270" s="4">
        <v>0.22</v>
      </c>
      <c r="BF270" s="4">
        <v>2.2000000000000002</v>
      </c>
      <c r="CH270" s="4">
        <v>22.3</v>
      </c>
      <c r="CJ270" s="4">
        <v>169</v>
      </c>
      <c r="CK270" s="4">
        <v>509</v>
      </c>
      <c r="CN270" s="4">
        <v>35.6</v>
      </c>
      <c r="CO270" s="4">
        <v>220</v>
      </c>
      <c r="CP270" s="4">
        <v>50.9</v>
      </c>
      <c r="CQ270" s="4">
        <v>79.3</v>
      </c>
      <c r="CR270" s="4">
        <v>19.600000000000001</v>
      </c>
      <c r="CW270" s="4">
        <v>49.9</v>
      </c>
      <c r="CX270" s="4">
        <v>608</v>
      </c>
      <c r="CY270" s="4">
        <v>19.3</v>
      </c>
      <c r="CZ270" s="4">
        <v>118</v>
      </c>
      <c r="DA270" s="4">
        <v>7.84</v>
      </c>
      <c r="DN270" s="4">
        <v>1466</v>
      </c>
      <c r="DO270" s="4">
        <v>39.700000000000003</v>
      </c>
      <c r="DP270" s="4">
        <v>64.400000000000006</v>
      </c>
      <c r="DQ270" s="4">
        <v>7.93</v>
      </c>
      <c r="DR270" s="4">
        <v>31</v>
      </c>
      <c r="DS270" s="4">
        <v>5.65</v>
      </c>
      <c r="DT270" s="4">
        <v>1.25</v>
      </c>
      <c r="DU270" s="4">
        <v>4.42</v>
      </c>
      <c r="DV270" s="4">
        <v>0.57999999999999996</v>
      </c>
      <c r="DW270" s="4">
        <v>3.48</v>
      </c>
      <c r="DX270" s="4">
        <v>0.7</v>
      </c>
      <c r="DY270" s="4">
        <v>1.82</v>
      </c>
      <c r="DZ270" s="4">
        <v>0.24</v>
      </c>
      <c r="EA270" s="4">
        <v>1.63</v>
      </c>
      <c r="EB270" s="4">
        <v>0.25</v>
      </c>
      <c r="EC270" s="4">
        <v>3.21</v>
      </c>
      <c r="ED270" s="4">
        <v>0.36</v>
      </c>
      <c r="EM270" s="4">
        <v>23.7</v>
      </c>
      <c r="EO270" s="4">
        <v>5.78</v>
      </c>
      <c r="EP270" s="4">
        <v>1.47</v>
      </c>
      <c r="FP270" s="1" t="s">
        <v>1883</v>
      </c>
    </row>
    <row r="271" spans="1:172" x14ac:dyDescent="0.35">
      <c r="A271" s="1" t="s">
        <v>1881</v>
      </c>
      <c r="E271" s="4">
        <v>37.32</v>
      </c>
      <c r="F271" s="4">
        <v>37.369999999999997</v>
      </c>
      <c r="G271" s="4">
        <v>122.13</v>
      </c>
      <c r="H271" s="4">
        <v>122.22</v>
      </c>
      <c r="L271" s="16" t="s">
        <v>1885</v>
      </c>
      <c r="Q271" s="49">
        <v>120</v>
      </c>
      <c r="AB271" s="4">
        <v>51.95</v>
      </c>
      <c r="AC271" s="4">
        <v>0.43</v>
      </c>
      <c r="AE271" s="4">
        <v>15.97</v>
      </c>
      <c r="AG271" s="4">
        <v>2.85</v>
      </c>
      <c r="AH271" s="4">
        <v>3.95</v>
      </c>
      <c r="AI271" s="4">
        <f t="shared" si="1"/>
        <v>6.5144300000000008</v>
      </c>
      <c r="AJ271" s="4">
        <v>8.9700000000000006</v>
      </c>
      <c r="AK271" s="4">
        <v>6.54</v>
      </c>
      <c r="AL271" s="4">
        <v>0.17</v>
      </c>
      <c r="AN271" s="4">
        <v>1.91</v>
      </c>
      <c r="AO271" s="4">
        <v>2.86</v>
      </c>
      <c r="AP271" s="4">
        <v>0.22</v>
      </c>
      <c r="BF271" s="4">
        <v>2.5299999999999998</v>
      </c>
      <c r="CH271" s="4">
        <v>22.2</v>
      </c>
      <c r="CJ271" s="4">
        <v>174</v>
      </c>
      <c r="CK271" s="4">
        <v>459</v>
      </c>
      <c r="CN271" s="4">
        <v>30.9</v>
      </c>
      <c r="CO271" s="4">
        <v>171</v>
      </c>
      <c r="CP271" s="4">
        <v>30.1</v>
      </c>
      <c r="CQ271" s="4">
        <v>92.8</v>
      </c>
      <c r="CR271" s="4">
        <v>19.8</v>
      </c>
      <c r="CW271" s="4">
        <v>52.8</v>
      </c>
      <c r="CX271" s="4">
        <v>641</v>
      </c>
      <c r="CY271" s="4">
        <v>17.600000000000001</v>
      </c>
      <c r="CZ271" s="4">
        <v>131</v>
      </c>
      <c r="DA271" s="4">
        <v>8.35</v>
      </c>
      <c r="DN271" s="4">
        <v>1102</v>
      </c>
      <c r="DO271" s="4">
        <v>29</v>
      </c>
      <c r="DP271" s="4">
        <v>57.6</v>
      </c>
      <c r="DQ271" s="4">
        <v>6.58</v>
      </c>
      <c r="DR271" s="4">
        <v>26.2</v>
      </c>
      <c r="DS271" s="4">
        <v>5.44</v>
      </c>
      <c r="DT271" s="4">
        <v>1.19</v>
      </c>
      <c r="DU271" s="4">
        <v>4</v>
      </c>
      <c r="DV271" s="4">
        <v>0.56999999999999995</v>
      </c>
      <c r="DW271" s="4">
        <v>3.27</v>
      </c>
      <c r="DX271" s="4">
        <v>0.67</v>
      </c>
      <c r="DY271" s="4">
        <v>1.74</v>
      </c>
      <c r="DZ271" s="4">
        <v>0.23</v>
      </c>
      <c r="EA271" s="4">
        <v>1.57</v>
      </c>
      <c r="EB271" s="4">
        <v>0.23</v>
      </c>
      <c r="EC271" s="4">
        <v>3.48</v>
      </c>
      <c r="ED271" s="4">
        <v>0.43</v>
      </c>
      <c r="EM271" s="4">
        <v>20.100000000000001</v>
      </c>
      <c r="EO271" s="4">
        <v>5.75</v>
      </c>
      <c r="EP271" s="4">
        <v>1.48</v>
      </c>
      <c r="FP271" s="1" t="s">
        <v>1883</v>
      </c>
    </row>
    <row r="272" spans="1:172" x14ac:dyDescent="0.35">
      <c r="A272" s="1" t="s">
        <v>1881</v>
      </c>
      <c r="E272" s="4">
        <v>37.32</v>
      </c>
      <c r="F272" s="4">
        <v>37.369999999999997</v>
      </c>
      <c r="G272" s="4">
        <v>122.13</v>
      </c>
      <c r="H272" s="4">
        <v>122.22</v>
      </c>
      <c r="L272" s="16" t="s">
        <v>1886</v>
      </c>
      <c r="Q272" s="49">
        <v>120</v>
      </c>
      <c r="AB272" s="4">
        <v>49.95</v>
      </c>
      <c r="AC272" s="4">
        <v>0.12</v>
      </c>
      <c r="AE272" s="4">
        <v>16.87</v>
      </c>
      <c r="AG272" s="4">
        <v>2.44</v>
      </c>
      <c r="AH272" s="4">
        <v>4</v>
      </c>
      <c r="AI272" s="4">
        <f t="shared" si="1"/>
        <v>6.1955119999999999</v>
      </c>
      <c r="AJ272" s="4">
        <v>8.5</v>
      </c>
      <c r="AK272" s="4">
        <v>6.54</v>
      </c>
      <c r="AL272" s="4">
        <v>0.15</v>
      </c>
      <c r="AN272" s="4">
        <v>1.93</v>
      </c>
      <c r="AO272" s="4">
        <v>3.19</v>
      </c>
      <c r="AP272" s="4">
        <v>0.2</v>
      </c>
      <c r="BF272" s="4">
        <v>3.13</v>
      </c>
      <c r="CH272" s="4">
        <v>22.5</v>
      </c>
      <c r="CJ272" s="4">
        <v>150</v>
      </c>
      <c r="CK272" s="4">
        <v>338</v>
      </c>
      <c r="CN272" s="4">
        <v>30.9</v>
      </c>
      <c r="CO272" s="4">
        <v>70.099999999999994</v>
      </c>
      <c r="CP272" s="4">
        <v>14</v>
      </c>
      <c r="CQ272" s="4">
        <v>60</v>
      </c>
      <c r="CR272" s="4">
        <v>17.2</v>
      </c>
      <c r="CW272" s="4">
        <v>60.6</v>
      </c>
      <c r="CX272" s="4">
        <v>604</v>
      </c>
      <c r="CY272" s="4">
        <v>25.8</v>
      </c>
      <c r="CZ272" s="4">
        <v>132</v>
      </c>
      <c r="DA272" s="4">
        <v>6.73</v>
      </c>
      <c r="DN272" s="4">
        <v>1285</v>
      </c>
      <c r="DO272" s="4">
        <v>52</v>
      </c>
      <c r="DP272" s="4">
        <v>87.1</v>
      </c>
      <c r="DQ272" s="4">
        <v>10.8</v>
      </c>
      <c r="DR272" s="4">
        <v>41</v>
      </c>
      <c r="DS272" s="4">
        <v>7.41</v>
      </c>
      <c r="DT272" s="4">
        <v>1.72</v>
      </c>
      <c r="DU272" s="4">
        <v>5.74</v>
      </c>
      <c r="DV272" s="4">
        <v>0.74</v>
      </c>
      <c r="DW272" s="4">
        <v>4.01</v>
      </c>
      <c r="DX272" s="4">
        <v>0.8</v>
      </c>
      <c r="DY272" s="4">
        <v>2.15</v>
      </c>
      <c r="DZ272" s="4">
        <v>0.25</v>
      </c>
      <c r="EA272" s="4">
        <v>1.72</v>
      </c>
      <c r="EB272" s="4">
        <v>0.26</v>
      </c>
      <c r="EC272" s="4">
        <v>3.53</v>
      </c>
      <c r="ED272" s="4">
        <v>0.31</v>
      </c>
      <c r="EM272" s="4">
        <v>4.12</v>
      </c>
      <c r="EO272" s="4">
        <v>5.89</v>
      </c>
      <c r="EP272" s="4">
        <v>1.1100000000000001</v>
      </c>
      <c r="FP272" s="1" t="s">
        <v>1883</v>
      </c>
    </row>
    <row r="273" spans="1:172" x14ac:dyDescent="0.35">
      <c r="A273" s="1" t="s">
        <v>1881</v>
      </c>
      <c r="E273" s="4">
        <v>37.32</v>
      </c>
      <c r="F273" s="4">
        <v>37.369999999999997</v>
      </c>
      <c r="G273" s="4">
        <v>122.13</v>
      </c>
      <c r="H273" s="4">
        <v>122.22</v>
      </c>
      <c r="L273" s="16" t="s">
        <v>1887</v>
      </c>
      <c r="Q273" s="49">
        <v>120</v>
      </c>
      <c r="AB273" s="4">
        <v>51.99</v>
      </c>
      <c r="AC273" s="4">
        <v>0.37</v>
      </c>
      <c r="AE273" s="4">
        <v>19.63</v>
      </c>
      <c r="AG273" s="4">
        <v>3.45</v>
      </c>
      <c r="AH273" s="4">
        <v>3.1</v>
      </c>
      <c r="AI273" s="4">
        <f t="shared" si="1"/>
        <v>6.2043100000000004</v>
      </c>
      <c r="AJ273" s="4">
        <v>7.24</v>
      </c>
      <c r="AK273" s="4">
        <v>4.8099999999999996</v>
      </c>
      <c r="AL273" s="4">
        <v>0.18</v>
      </c>
      <c r="AN273" s="4">
        <v>2.2599999999999998</v>
      </c>
      <c r="AO273" s="4">
        <v>2.86</v>
      </c>
      <c r="AP273" s="4">
        <v>0.42</v>
      </c>
      <c r="BF273" s="4">
        <v>2.69</v>
      </c>
      <c r="CH273" s="4">
        <v>21.2</v>
      </c>
      <c r="CJ273" s="4">
        <v>169</v>
      </c>
      <c r="CK273" s="4">
        <v>143</v>
      </c>
      <c r="CN273" s="4">
        <v>26.2</v>
      </c>
      <c r="CO273" s="4">
        <v>33.1</v>
      </c>
      <c r="CP273" s="4">
        <v>18.5</v>
      </c>
      <c r="CQ273" s="4">
        <v>77.3</v>
      </c>
      <c r="CR273" s="4">
        <v>21.4</v>
      </c>
      <c r="CW273" s="4">
        <v>63</v>
      </c>
      <c r="CX273" s="4">
        <v>1165</v>
      </c>
      <c r="CY273" s="4">
        <v>19.7</v>
      </c>
      <c r="CZ273" s="4">
        <v>171</v>
      </c>
      <c r="DA273" s="4">
        <v>7.65</v>
      </c>
      <c r="DN273" s="4">
        <v>1493</v>
      </c>
      <c r="DO273" s="4">
        <v>53.7</v>
      </c>
      <c r="DP273" s="4">
        <v>101</v>
      </c>
      <c r="DQ273" s="4">
        <v>11.7</v>
      </c>
      <c r="DR273" s="4">
        <v>45.5</v>
      </c>
      <c r="DS273" s="4">
        <v>7.97</v>
      </c>
      <c r="DT273" s="4">
        <v>1.84</v>
      </c>
      <c r="DU273" s="4">
        <v>5.72</v>
      </c>
      <c r="DV273" s="4">
        <v>0.7</v>
      </c>
      <c r="DW273" s="4">
        <v>3.71</v>
      </c>
      <c r="DX273" s="4">
        <v>0.69</v>
      </c>
      <c r="DY273" s="4">
        <v>1.72</v>
      </c>
      <c r="DZ273" s="4">
        <v>0.23</v>
      </c>
      <c r="EA273" s="4">
        <v>1.7</v>
      </c>
      <c r="EB273" s="4">
        <v>0.23</v>
      </c>
      <c r="EC273" s="4">
        <v>4.63</v>
      </c>
      <c r="ED273" s="4">
        <v>0.38</v>
      </c>
      <c r="EM273" s="4">
        <v>13.4</v>
      </c>
      <c r="EO273" s="4">
        <v>7.64</v>
      </c>
      <c r="EP273" s="4">
        <v>1.96</v>
      </c>
      <c r="FP273" s="1" t="s">
        <v>1883</v>
      </c>
    </row>
    <row r="274" spans="1:172" x14ac:dyDescent="0.35">
      <c r="A274" s="1" t="s">
        <v>1881</v>
      </c>
      <c r="E274" s="4">
        <v>37.32</v>
      </c>
      <c r="F274" s="4">
        <v>37.369999999999997</v>
      </c>
      <c r="G274" s="4">
        <v>122.13</v>
      </c>
      <c r="H274" s="4">
        <v>122.22</v>
      </c>
      <c r="L274" s="16" t="s">
        <v>1888</v>
      </c>
      <c r="Q274" s="49">
        <v>120</v>
      </c>
      <c r="AB274" s="4">
        <v>51.26</v>
      </c>
      <c r="AC274" s="4">
        <v>0.15</v>
      </c>
      <c r="AE274" s="4">
        <v>18.399999999999999</v>
      </c>
      <c r="AG274" s="4">
        <v>2.89</v>
      </c>
      <c r="AH274" s="4">
        <v>3.85</v>
      </c>
      <c r="AI274" s="4">
        <f t="shared" si="1"/>
        <v>6.4504220000000005</v>
      </c>
      <c r="AJ274" s="4">
        <v>8.59</v>
      </c>
      <c r="AK274" s="4">
        <v>5.22</v>
      </c>
      <c r="AL274" s="4">
        <v>0.19</v>
      </c>
      <c r="AN274" s="4">
        <v>2.25</v>
      </c>
      <c r="AO274" s="4">
        <v>2.9</v>
      </c>
      <c r="AP274" s="4">
        <v>0.26</v>
      </c>
      <c r="BF274" s="4">
        <v>3.4</v>
      </c>
      <c r="CH274" s="4">
        <v>20.9</v>
      </c>
      <c r="CJ274" s="4">
        <v>156</v>
      </c>
      <c r="CK274" s="4">
        <v>146</v>
      </c>
      <c r="CN274" s="4">
        <v>25.7</v>
      </c>
      <c r="CO274" s="4">
        <v>33.5</v>
      </c>
      <c r="CP274" s="4">
        <v>17.3</v>
      </c>
      <c r="CQ274" s="4">
        <v>85.4</v>
      </c>
      <c r="CR274" s="4">
        <v>18</v>
      </c>
      <c r="CW274" s="4">
        <v>63.9</v>
      </c>
      <c r="CX274" s="4">
        <v>1225</v>
      </c>
      <c r="CY274" s="4">
        <v>22.2</v>
      </c>
      <c r="CZ274" s="4">
        <v>165</v>
      </c>
      <c r="DA274" s="4">
        <v>7.42</v>
      </c>
      <c r="DN274" s="4">
        <v>1598</v>
      </c>
      <c r="DO274" s="4">
        <v>59.2</v>
      </c>
      <c r="DP274" s="4">
        <v>110</v>
      </c>
      <c r="DQ274" s="4">
        <v>12.3</v>
      </c>
      <c r="DR274" s="4">
        <v>49.1</v>
      </c>
      <c r="DS274" s="4">
        <v>8.3699999999999992</v>
      </c>
      <c r="DT274" s="4">
        <v>2.11</v>
      </c>
      <c r="DU274" s="4">
        <v>6.21</v>
      </c>
      <c r="DV274" s="4">
        <v>0.76</v>
      </c>
      <c r="DW274" s="4">
        <v>4.03</v>
      </c>
      <c r="DX274" s="4">
        <v>0.76</v>
      </c>
      <c r="DY274" s="4">
        <v>2.0299999999999998</v>
      </c>
      <c r="DZ274" s="4">
        <v>0.25</v>
      </c>
      <c r="EA274" s="4">
        <v>1.64</v>
      </c>
      <c r="EB274" s="4">
        <v>0.25</v>
      </c>
      <c r="EC274" s="4">
        <v>4.58</v>
      </c>
      <c r="ED274" s="4">
        <v>0.39</v>
      </c>
      <c r="EM274" s="4">
        <v>12.7</v>
      </c>
      <c r="EO274" s="4">
        <v>7</v>
      </c>
      <c r="EP274" s="4">
        <v>1.88</v>
      </c>
      <c r="FP274" s="1" t="s">
        <v>1883</v>
      </c>
    </row>
    <row r="275" spans="1:172" x14ac:dyDescent="0.35">
      <c r="A275" s="1" t="s">
        <v>1881</v>
      </c>
      <c r="E275" s="4">
        <v>37.33</v>
      </c>
      <c r="F275" s="4">
        <v>37.4</v>
      </c>
      <c r="G275" s="4">
        <v>121.42</v>
      </c>
      <c r="H275" s="4">
        <v>121.47</v>
      </c>
      <c r="L275" s="16" t="s">
        <v>1889</v>
      </c>
      <c r="Q275" s="49">
        <v>120</v>
      </c>
      <c r="AB275" s="4">
        <v>48.37</v>
      </c>
      <c r="AC275" s="4">
        <v>0.12</v>
      </c>
      <c r="AE275" s="4">
        <v>17.18</v>
      </c>
      <c r="AG275" s="4">
        <v>3.23</v>
      </c>
      <c r="AH275" s="4">
        <v>4.0999999999999996</v>
      </c>
      <c r="AI275" s="4">
        <f t="shared" si="1"/>
        <v>7.006354</v>
      </c>
      <c r="AJ275" s="4">
        <v>9.08</v>
      </c>
      <c r="AK275" s="4">
        <v>7.67</v>
      </c>
      <c r="AL275" s="4">
        <v>0.18</v>
      </c>
      <c r="AN275" s="4">
        <v>2.04</v>
      </c>
      <c r="AO275" s="4">
        <v>2.9</v>
      </c>
      <c r="AP275" s="4">
        <v>0.32</v>
      </c>
      <c r="BF275" s="4">
        <v>3.54</v>
      </c>
      <c r="CH275" s="4">
        <v>23.1</v>
      </c>
      <c r="CJ275" s="4">
        <v>169</v>
      </c>
      <c r="CK275" s="4">
        <v>414</v>
      </c>
      <c r="CN275" s="4">
        <v>34.200000000000003</v>
      </c>
      <c r="CO275" s="4">
        <v>114</v>
      </c>
      <c r="CP275" s="4">
        <v>22.6</v>
      </c>
      <c r="CQ275" s="4">
        <v>76.7</v>
      </c>
      <c r="CR275" s="4">
        <v>17.8</v>
      </c>
      <c r="CW275" s="4">
        <v>47.5</v>
      </c>
      <c r="CX275" s="4">
        <v>1090</v>
      </c>
      <c r="CY275" s="4">
        <v>20.6</v>
      </c>
      <c r="CZ275" s="4">
        <v>151</v>
      </c>
      <c r="DA275" s="4">
        <v>8.6199999999999992</v>
      </c>
      <c r="DN275" s="4">
        <v>2792</v>
      </c>
      <c r="DO275" s="4">
        <v>57.3</v>
      </c>
      <c r="DP275" s="4">
        <v>110</v>
      </c>
      <c r="DQ275" s="4">
        <v>12.3</v>
      </c>
      <c r="DR275" s="4">
        <v>45.6</v>
      </c>
      <c r="DS275" s="4">
        <v>7.43</v>
      </c>
      <c r="DT275" s="4">
        <v>1.64</v>
      </c>
      <c r="DU275" s="4">
        <v>5.36</v>
      </c>
      <c r="DV275" s="4">
        <v>0.69</v>
      </c>
      <c r="DW275" s="4">
        <v>3.77</v>
      </c>
      <c r="DX275" s="4">
        <v>0.72</v>
      </c>
      <c r="DY275" s="4">
        <v>1.92</v>
      </c>
      <c r="DZ275" s="4">
        <v>0.27</v>
      </c>
      <c r="EA275" s="4">
        <v>1.78</v>
      </c>
      <c r="EB275" s="4">
        <v>0.26</v>
      </c>
      <c r="EC275" s="4">
        <v>4.1399999999999997</v>
      </c>
      <c r="ED275" s="4">
        <v>0.38</v>
      </c>
      <c r="EM275" s="4">
        <v>12.3</v>
      </c>
      <c r="EO275" s="4">
        <v>7.53</v>
      </c>
      <c r="EP275" s="4">
        <v>0.99</v>
      </c>
      <c r="FP275" s="1" t="s">
        <v>1883</v>
      </c>
    </row>
    <row r="276" spans="1:172" x14ac:dyDescent="0.35">
      <c r="A276" s="1" t="s">
        <v>1881</v>
      </c>
      <c r="E276" s="4">
        <v>37.33</v>
      </c>
      <c r="F276" s="4">
        <v>37.4</v>
      </c>
      <c r="G276" s="4">
        <v>121.42</v>
      </c>
      <c r="H276" s="4">
        <v>121.47</v>
      </c>
      <c r="L276" s="16" t="s">
        <v>1890</v>
      </c>
      <c r="Q276" s="49">
        <v>120</v>
      </c>
      <c r="AB276" s="4">
        <v>51.09</v>
      </c>
      <c r="AC276" s="4">
        <v>0.31</v>
      </c>
      <c r="AE276" s="4">
        <v>18.71</v>
      </c>
      <c r="AG276" s="4">
        <v>2.88</v>
      </c>
      <c r="AH276" s="4">
        <v>3.75</v>
      </c>
      <c r="AI276" s="4">
        <f t="shared" si="1"/>
        <v>6.3414239999999999</v>
      </c>
      <c r="AJ276" s="4">
        <v>7.42</v>
      </c>
      <c r="AK276" s="4">
        <v>6.63</v>
      </c>
      <c r="AL276" s="4">
        <v>0.14000000000000001</v>
      </c>
      <c r="AN276" s="4">
        <v>2.3199999999999998</v>
      </c>
      <c r="AO276" s="4">
        <v>2.94</v>
      </c>
      <c r="AP276" s="4">
        <v>0.27</v>
      </c>
      <c r="BF276" s="4">
        <v>2.64</v>
      </c>
      <c r="CH276" s="4">
        <v>21</v>
      </c>
      <c r="CJ276" s="4">
        <v>148</v>
      </c>
      <c r="CK276" s="4">
        <v>381</v>
      </c>
      <c r="CN276" s="4">
        <v>33.4</v>
      </c>
      <c r="CO276" s="4">
        <v>120</v>
      </c>
      <c r="CP276" s="4">
        <v>23.1</v>
      </c>
      <c r="CQ276" s="4">
        <v>69.7</v>
      </c>
      <c r="CR276" s="4">
        <v>19</v>
      </c>
      <c r="CW276" s="4">
        <v>50.8</v>
      </c>
      <c r="CX276" s="4">
        <v>1083</v>
      </c>
      <c r="CY276" s="4">
        <v>19.7</v>
      </c>
      <c r="CZ276" s="4">
        <v>171</v>
      </c>
      <c r="DA276" s="4">
        <v>8.2100000000000009</v>
      </c>
      <c r="DN276" s="4">
        <v>2054</v>
      </c>
      <c r="DO276" s="4">
        <v>73.2</v>
      </c>
      <c r="DP276" s="4">
        <v>129</v>
      </c>
      <c r="DQ276" s="4">
        <v>13.5</v>
      </c>
      <c r="DR276" s="4">
        <v>48.1</v>
      </c>
      <c r="DS276" s="4">
        <v>7.55</v>
      </c>
      <c r="DT276" s="4">
        <v>1.62</v>
      </c>
      <c r="DU276" s="4">
        <v>5.43</v>
      </c>
      <c r="DV276" s="4">
        <v>0.64</v>
      </c>
      <c r="DW276" s="4">
        <v>3.41</v>
      </c>
      <c r="DX276" s="4">
        <v>0.69</v>
      </c>
      <c r="DY276" s="4">
        <v>1.79</v>
      </c>
      <c r="DZ276" s="4">
        <v>0.23</v>
      </c>
      <c r="EA276" s="4">
        <v>1.6</v>
      </c>
      <c r="EB276" s="4">
        <v>0.24</v>
      </c>
      <c r="EC276" s="4">
        <v>4.32</v>
      </c>
      <c r="ED276" s="4">
        <v>0.41</v>
      </c>
      <c r="EM276" s="4">
        <v>11.2</v>
      </c>
      <c r="EO276" s="4">
        <v>10.3</v>
      </c>
      <c r="EP276" s="4">
        <v>1.84</v>
      </c>
      <c r="FP276" s="1" t="s">
        <v>1883</v>
      </c>
    </row>
    <row r="277" spans="1:172" x14ac:dyDescent="0.35">
      <c r="A277" s="1" t="s">
        <v>1881</v>
      </c>
      <c r="E277" s="4">
        <v>37.53</v>
      </c>
      <c r="F277" s="4">
        <v>37.58</v>
      </c>
      <c r="G277" s="4">
        <v>120.45</v>
      </c>
      <c r="H277" s="4">
        <v>120.52</v>
      </c>
      <c r="L277" s="16" t="s">
        <v>1891</v>
      </c>
      <c r="Q277" s="49">
        <v>120</v>
      </c>
      <c r="AB277" s="4">
        <v>45.02</v>
      </c>
      <c r="AC277" s="4">
        <v>0.56000000000000005</v>
      </c>
      <c r="AE277" s="4">
        <v>18.18</v>
      </c>
      <c r="AG277" s="4">
        <v>2.99</v>
      </c>
      <c r="AH277" s="4">
        <v>5.05</v>
      </c>
      <c r="AI277" s="4">
        <f t="shared" si="1"/>
        <v>7.7404019999999996</v>
      </c>
      <c r="AJ277" s="4">
        <v>8.8699999999999992</v>
      </c>
      <c r="AK277" s="4">
        <v>9.74</v>
      </c>
      <c r="AL277" s="4">
        <v>0.16</v>
      </c>
      <c r="AN277" s="4">
        <v>2.0699999999999998</v>
      </c>
      <c r="AO277" s="4">
        <v>2.71</v>
      </c>
      <c r="AP277" s="4">
        <v>0.31</v>
      </c>
      <c r="BF277" s="4">
        <v>2.5</v>
      </c>
      <c r="CH277" s="4">
        <v>26</v>
      </c>
      <c r="CJ277" s="4">
        <v>191</v>
      </c>
      <c r="CK277" s="4">
        <v>535</v>
      </c>
      <c r="CN277" s="4">
        <v>40.9</v>
      </c>
      <c r="CO277" s="4">
        <v>223</v>
      </c>
      <c r="CP277" s="4">
        <v>32</v>
      </c>
      <c r="CQ277" s="4">
        <v>82.8</v>
      </c>
      <c r="CR277" s="4">
        <v>18.600000000000001</v>
      </c>
      <c r="CW277" s="4">
        <v>62.7</v>
      </c>
      <c r="CX277" s="4">
        <v>803</v>
      </c>
      <c r="CY277" s="4">
        <v>23.5</v>
      </c>
      <c r="CZ277" s="4">
        <v>140</v>
      </c>
      <c r="DA277" s="4">
        <v>8.02</v>
      </c>
      <c r="DN277" s="4">
        <v>1817</v>
      </c>
      <c r="DO277" s="4">
        <v>67.2</v>
      </c>
      <c r="DP277" s="4">
        <v>132</v>
      </c>
      <c r="DQ277" s="4">
        <v>13.9</v>
      </c>
      <c r="DR277" s="4">
        <v>55.8</v>
      </c>
      <c r="DS277" s="4">
        <v>9.14</v>
      </c>
      <c r="DT277" s="4">
        <v>1.99</v>
      </c>
      <c r="DU277" s="4">
        <v>6.16</v>
      </c>
      <c r="DV277" s="4">
        <v>0.8</v>
      </c>
      <c r="DW277" s="4">
        <v>4.29</v>
      </c>
      <c r="DX277" s="4">
        <v>0.83</v>
      </c>
      <c r="DY277" s="4">
        <v>2.2599999999999998</v>
      </c>
      <c r="DZ277" s="4">
        <v>0.28999999999999998</v>
      </c>
      <c r="EA277" s="4">
        <v>1.97</v>
      </c>
      <c r="EB277" s="4">
        <v>0.28999999999999998</v>
      </c>
      <c r="EC277" s="4">
        <v>3.67</v>
      </c>
      <c r="ED277" s="4">
        <v>0.36</v>
      </c>
      <c r="EM277" s="4">
        <v>11.8</v>
      </c>
      <c r="EO277" s="4">
        <v>10.5</v>
      </c>
      <c r="EP277" s="4">
        <v>3.07</v>
      </c>
      <c r="FP277" s="1" t="s">
        <v>1883</v>
      </c>
    </row>
    <row r="278" spans="1:172" x14ac:dyDescent="0.35">
      <c r="A278" s="1" t="s">
        <v>1881</v>
      </c>
      <c r="E278" s="4">
        <v>37.53</v>
      </c>
      <c r="F278" s="4">
        <v>37.58</v>
      </c>
      <c r="G278" s="4">
        <v>120.45</v>
      </c>
      <c r="H278" s="4">
        <v>120.52</v>
      </c>
      <c r="L278" s="16" t="s">
        <v>1892</v>
      </c>
      <c r="Q278" s="49">
        <v>120</v>
      </c>
      <c r="AB278" s="4">
        <v>46.58</v>
      </c>
      <c r="AC278" s="4">
        <v>0.27</v>
      </c>
      <c r="AE278" s="4">
        <v>17.32</v>
      </c>
      <c r="AG278" s="4">
        <v>2.97</v>
      </c>
      <c r="AH278" s="4">
        <v>3.15</v>
      </c>
      <c r="AI278" s="4">
        <f t="shared" si="1"/>
        <v>5.8224060000000009</v>
      </c>
      <c r="AJ278" s="4">
        <v>11.9</v>
      </c>
      <c r="AK278" s="4">
        <v>7.98</v>
      </c>
      <c r="AL278" s="4">
        <v>0.15</v>
      </c>
      <c r="AN278" s="4">
        <v>1.66</v>
      </c>
      <c r="AO278" s="4">
        <v>3.36</v>
      </c>
      <c r="AP278" s="4">
        <v>0.3</v>
      </c>
      <c r="BF278" s="4">
        <v>3.15</v>
      </c>
      <c r="CH278" s="4">
        <v>22</v>
      </c>
      <c r="CJ278" s="4">
        <v>162</v>
      </c>
      <c r="CK278" s="4">
        <v>327</v>
      </c>
      <c r="CN278" s="4">
        <v>36.700000000000003</v>
      </c>
      <c r="CO278" s="4">
        <v>170</v>
      </c>
      <c r="CP278" s="4">
        <v>33.700000000000003</v>
      </c>
      <c r="CQ278" s="4">
        <v>68.2</v>
      </c>
      <c r="CR278" s="4">
        <v>17.100000000000001</v>
      </c>
      <c r="CW278" s="4">
        <v>45.7</v>
      </c>
      <c r="CX278" s="4">
        <v>824</v>
      </c>
      <c r="CY278" s="4">
        <v>18</v>
      </c>
      <c r="CZ278" s="4">
        <v>139</v>
      </c>
      <c r="DA278" s="4">
        <v>7.29</v>
      </c>
      <c r="DN278" s="4">
        <v>2645</v>
      </c>
      <c r="DO278" s="4">
        <v>46.9</v>
      </c>
      <c r="DP278" s="4">
        <v>93.7</v>
      </c>
      <c r="DQ278" s="4">
        <v>10.3</v>
      </c>
      <c r="DR278" s="4">
        <v>40.1</v>
      </c>
      <c r="DS278" s="4">
        <v>6.92</v>
      </c>
      <c r="DT278" s="4">
        <v>1.53</v>
      </c>
      <c r="DU278" s="4">
        <v>5.1100000000000003</v>
      </c>
      <c r="DV278" s="4">
        <v>0.64</v>
      </c>
      <c r="DW278" s="4">
        <v>3.51</v>
      </c>
      <c r="DX278" s="4">
        <v>0.67</v>
      </c>
      <c r="DY278" s="4">
        <v>1.75</v>
      </c>
      <c r="DZ278" s="4">
        <v>0.23</v>
      </c>
      <c r="EA278" s="4">
        <v>1.69</v>
      </c>
      <c r="EB278" s="4">
        <v>0.24</v>
      </c>
      <c r="EC278" s="4">
        <v>3.54</v>
      </c>
      <c r="ED278" s="4">
        <v>0.34</v>
      </c>
      <c r="EM278" s="4">
        <v>5.37</v>
      </c>
      <c r="EO278" s="4">
        <v>6.35</v>
      </c>
      <c r="EP278" s="4">
        <v>1.06</v>
      </c>
      <c r="FP278" s="1" t="s">
        <v>1883</v>
      </c>
    </row>
    <row r="279" spans="1:172" x14ac:dyDescent="0.35">
      <c r="A279" s="1" t="s">
        <v>1881</v>
      </c>
      <c r="E279" s="4">
        <v>37.53</v>
      </c>
      <c r="F279" s="4">
        <v>37.58</v>
      </c>
      <c r="G279" s="4">
        <v>120.45</v>
      </c>
      <c r="H279" s="4">
        <v>120.52</v>
      </c>
      <c r="L279" s="16" t="s">
        <v>1893</v>
      </c>
      <c r="Q279" s="49">
        <v>120</v>
      </c>
      <c r="AB279" s="4">
        <v>46.99</v>
      </c>
      <c r="AC279" s="4">
        <v>0.55000000000000004</v>
      </c>
      <c r="AE279" s="4">
        <v>16.260000000000002</v>
      </c>
      <c r="AG279" s="4">
        <v>2.84</v>
      </c>
      <c r="AH279" s="4">
        <v>3.98</v>
      </c>
      <c r="AI279" s="4">
        <f t="shared" si="1"/>
        <v>6.5354320000000001</v>
      </c>
      <c r="AJ279" s="4">
        <v>9.43</v>
      </c>
      <c r="AK279" s="4">
        <v>8.64</v>
      </c>
      <c r="AL279" s="4">
        <v>0.18</v>
      </c>
      <c r="AN279" s="4">
        <v>1.82</v>
      </c>
      <c r="AO279" s="4">
        <v>2.71</v>
      </c>
      <c r="AP279" s="4">
        <v>0.3</v>
      </c>
      <c r="BF279" s="4">
        <v>3.5</v>
      </c>
      <c r="CH279" s="4">
        <v>21.6</v>
      </c>
      <c r="CJ279" s="4">
        <v>156</v>
      </c>
      <c r="CK279" s="4">
        <v>450</v>
      </c>
      <c r="CN279" s="4">
        <v>37.200000000000003</v>
      </c>
      <c r="CO279" s="4">
        <v>181</v>
      </c>
      <c r="CP279" s="4">
        <v>38.4</v>
      </c>
      <c r="CQ279" s="4">
        <v>63.5</v>
      </c>
      <c r="CR279" s="4">
        <v>16.3</v>
      </c>
      <c r="CW279" s="4">
        <v>39.5</v>
      </c>
      <c r="CX279" s="4">
        <v>756</v>
      </c>
      <c r="CY279" s="4">
        <v>18.100000000000001</v>
      </c>
      <c r="CZ279" s="4">
        <v>138</v>
      </c>
      <c r="DA279" s="4">
        <v>7.2</v>
      </c>
      <c r="DN279" s="4">
        <v>1931</v>
      </c>
      <c r="DO279" s="4">
        <v>44.5</v>
      </c>
      <c r="DP279" s="4">
        <v>93.1</v>
      </c>
      <c r="DQ279" s="4">
        <v>10.3</v>
      </c>
      <c r="DR279" s="4">
        <v>41.1</v>
      </c>
      <c r="DS279" s="4">
        <v>7.25</v>
      </c>
      <c r="DT279" s="4">
        <v>1.53</v>
      </c>
      <c r="DU279" s="4">
        <v>4.95</v>
      </c>
      <c r="DV279" s="4">
        <v>0.66</v>
      </c>
      <c r="DW279" s="4">
        <v>3.51</v>
      </c>
      <c r="DX279" s="4">
        <v>0.7</v>
      </c>
      <c r="DY279" s="4">
        <v>1.79</v>
      </c>
      <c r="DZ279" s="4">
        <v>0.24</v>
      </c>
      <c r="EA279" s="4">
        <v>1.53</v>
      </c>
      <c r="EB279" s="4">
        <v>0.23</v>
      </c>
      <c r="EC279" s="4">
        <v>3.53</v>
      </c>
      <c r="ED279" s="4">
        <v>0.36</v>
      </c>
      <c r="EM279" s="4">
        <v>7.78</v>
      </c>
      <c r="EO279" s="4">
        <v>6.09</v>
      </c>
      <c r="EP279" s="4">
        <v>0.98</v>
      </c>
      <c r="FP279" s="1" t="s">
        <v>1883</v>
      </c>
    </row>
    <row r="280" spans="1:172" x14ac:dyDescent="0.35">
      <c r="A280" s="1" t="s">
        <v>1881</v>
      </c>
      <c r="E280" s="4">
        <v>37.53</v>
      </c>
      <c r="F280" s="4">
        <v>37.58</v>
      </c>
      <c r="G280" s="4">
        <v>120.45</v>
      </c>
      <c r="H280" s="4">
        <v>120.52</v>
      </c>
      <c r="L280" s="16" t="s">
        <v>1894</v>
      </c>
      <c r="Q280" s="49">
        <v>120</v>
      </c>
      <c r="AB280" s="4">
        <v>47.16</v>
      </c>
      <c r="AC280" s="4">
        <v>0.28000000000000003</v>
      </c>
      <c r="AE280" s="4">
        <v>17.32</v>
      </c>
      <c r="AG280" s="4">
        <v>3.01</v>
      </c>
      <c r="AH280" s="4">
        <v>4.0199999999999996</v>
      </c>
      <c r="AI280" s="4">
        <f t="shared" si="1"/>
        <v>6.7283979999999994</v>
      </c>
      <c r="AJ280" s="4">
        <v>11.42</v>
      </c>
      <c r="AK280" s="4">
        <v>8.02</v>
      </c>
      <c r="AL280" s="4">
        <v>0.2</v>
      </c>
      <c r="AN280" s="4">
        <v>2.4700000000000002</v>
      </c>
      <c r="AO280" s="4">
        <v>2.61</v>
      </c>
      <c r="AP280" s="4">
        <v>0.3</v>
      </c>
      <c r="BF280" s="4">
        <v>2</v>
      </c>
      <c r="CH280" s="4">
        <v>23</v>
      </c>
      <c r="CJ280" s="4">
        <v>177</v>
      </c>
      <c r="CK280" s="4">
        <v>560</v>
      </c>
      <c r="CN280" s="4">
        <v>35.799999999999997</v>
      </c>
      <c r="CO280" s="4">
        <v>174</v>
      </c>
      <c r="CP280" s="4">
        <v>40.1</v>
      </c>
      <c r="CQ280" s="4">
        <v>68.599999999999994</v>
      </c>
      <c r="CR280" s="4">
        <v>17.5</v>
      </c>
      <c r="CW280" s="4">
        <v>66.8</v>
      </c>
      <c r="CX280" s="4">
        <v>801</v>
      </c>
      <c r="CY280" s="4">
        <v>19.899999999999999</v>
      </c>
      <c r="CZ280" s="4">
        <v>156</v>
      </c>
      <c r="DA280" s="4">
        <v>7.54</v>
      </c>
      <c r="DN280" s="4">
        <v>1642</v>
      </c>
      <c r="DO280" s="4">
        <v>56.7</v>
      </c>
      <c r="DP280" s="4">
        <v>103</v>
      </c>
      <c r="DQ280" s="4">
        <v>11.2</v>
      </c>
      <c r="DR280" s="4">
        <v>43.1</v>
      </c>
      <c r="DS280" s="4">
        <v>7.17</v>
      </c>
      <c r="DT280" s="4">
        <v>1.58</v>
      </c>
      <c r="DU280" s="4">
        <v>5.26</v>
      </c>
      <c r="DV280" s="4">
        <v>0.67</v>
      </c>
      <c r="DW280" s="4">
        <v>3.67</v>
      </c>
      <c r="DX280" s="4">
        <v>0.72</v>
      </c>
      <c r="DY280" s="4">
        <v>1.9</v>
      </c>
      <c r="DZ280" s="4">
        <v>0.24</v>
      </c>
      <c r="EA280" s="4">
        <v>1.75</v>
      </c>
      <c r="EB280" s="4">
        <v>0.28000000000000003</v>
      </c>
      <c r="EC280" s="4">
        <v>4.04</v>
      </c>
      <c r="ED280" s="4">
        <v>0.33</v>
      </c>
      <c r="EM280" s="4">
        <v>6.23</v>
      </c>
      <c r="EO280" s="4">
        <v>9.16</v>
      </c>
      <c r="EP280" s="4">
        <v>1.46</v>
      </c>
      <c r="FP280" s="1" t="s">
        <v>1883</v>
      </c>
    </row>
    <row r="281" spans="1:172" x14ac:dyDescent="0.35">
      <c r="A281" s="1" t="s">
        <v>1881</v>
      </c>
      <c r="E281" s="4">
        <v>37.53</v>
      </c>
      <c r="F281" s="4">
        <v>37.58</v>
      </c>
      <c r="G281" s="4">
        <v>120.45</v>
      </c>
      <c r="H281" s="4">
        <v>120.52</v>
      </c>
      <c r="L281" s="16" t="s">
        <v>1895</v>
      </c>
      <c r="Q281" s="49">
        <v>120</v>
      </c>
      <c r="AB281" s="4">
        <v>45.18</v>
      </c>
      <c r="AC281" s="4">
        <v>0.12</v>
      </c>
      <c r="AE281" s="4">
        <v>17.63</v>
      </c>
      <c r="AG281" s="4">
        <v>3.96</v>
      </c>
      <c r="AH281" s="4">
        <v>4.12</v>
      </c>
      <c r="AI281" s="4">
        <f t="shared" si="1"/>
        <v>7.6832080000000005</v>
      </c>
      <c r="AJ281" s="4">
        <v>12.79</v>
      </c>
      <c r="AK281" s="4">
        <v>9.0500000000000007</v>
      </c>
      <c r="AL281" s="4">
        <v>0.19</v>
      </c>
      <c r="AN281" s="4">
        <v>1.92</v>
      </c>
      <c r="AO281" s="4">
        <v>2.27</v>
      </c>
      <c r="AP281" s="4">
        <v>0.22</v>
      </c>
      <c r="BF281" s="4">
        <v>2.0099999999999998</v>
      </c>
      <c r="CH281" s="4">
        <v>28.1</v>
      </c>
      <c r="CJ281" s="4">
        <v>184</v>
      </c>
      <c r="CK281" s="4">
        <v>773</v>
      </c>
      <c r="CN281" s="4">
        <v>43.9</v>
      </c>
      <c r="CO281" s="4">
        <v>238</v>
      </c>
      <c r="CP281" s="4">
        <v>49.3</v>
      </c>
      <c r="CQ281" s="4">
        <v>75.400000000000006</v>
      </c>
      <c r="CR281" s="4">
        <v>17.7</v>
      </c>
      <c r="CW281" s="4">
        <v>42</v>
      </c>
      <c r="CX281" s="4">
        <v>866</v>
      </c>
      <c r="CY281" s="4">
        <v>22.6</v>
      </c>
      <c r="CZ281" s="4">
        <v>140</v>
      </c>
      <c r="DA281" s="4">
        <v>7.11</v>
      </c>
      <c r="DN281" s="4">
        <v>1587</v>
      </c>
      <c r="DO281" s="4">
        <v>52.2</v>
      </c>
      <c r="DP281" s="4">
        <v>95.2</v>
      </c>
      <c r="DQ281" s="4">
        <v>10.9</v>
      </c>
      <c r="DR281" s="4">
        <v>42.7</v>
      </c>
      <c r="DS281" s="4">
        <v>7.71</v>
      </c>
      <c r="DT281" s="4">
        <v>1.82</v>
      </c>
      <c r="DU281" s="4">
        <v>5.73</v>
      </c>
      <c r="DV281" s="4">
        <v>0.75</v>
      </c>
      <c r="DW281" s="4">
        <v>3.88</v>
      </c>
      <c r="DX281" s="4">
        <v>0.78</v>
      </c>
      <c r="DY281" s="4">
        <v>2.1</v>
      </c>
      <c r="DZ281" s="4">
        <v>0.27</v>
      </c>
      <c r="EA281" s="4">
        <v>1.76</v>
      </c>
      <c r="EB281" s="4">
        <v>0.28000000000000003</v>
      </c>
      <c r="EC281" s="4">
        <v>3.76</v>
      </c>
      <c r="ED281" s="4">
        <v>0.32</v>
      </c>
      <c r="EM281" s="4">
        <v>9.9</v>
      </c>
      <c r="EO281" s="4">
        <v>7.6</v>
      </c>
      <c r="EP281" s="4">
        <v>1.1499999999999999</v>
      </c>
      <c r="FP281" s="1" t="s">
        <v>1883</v>
      </c>
    </row>
    <row r="282" spans="1:172" x14ac:dyDescent="0.35">
      <c r="A282" s="1" t="s">
        <v>1881</v>
      </c>
      <c r="E282" s="4">
        <v>37.53</v>
      </c>
      <c r="F282" s="4">
        <v>37.58</v>
      </c>
      <c r="G282" s="4">
        <v>120.45</v>
      </c>
      <c r="H282" s="4">
        <v>120.52</v>
      </c>
      <c r="L282" s="16" t="s">
        <v>1896</v>
      </c>
      <c r="Q282" s="49">
        <v>120</v>
      </c>
      <c r="AB282" s="4">
        <v>48.26</v>
      </c>
      <c r="AC282" s="4">
        <v>0.25</v>
      </c>
      <c r="AE282" s="4">
        <v>17.18</v>
      </c>
      <c r="AG282" s="4">
        <v>3.15</v>
      </c>
      <c r="AH282" s="4">
        <v>4.5</v>
      </c>
      <c r="AI282" s="4">
        <f t="shared" si="1"/>
        <v>7.3343699999999998</v>
      </c>
      <c r="AJ282" s="4">
        <v>10.7</v>
      </c>
      <c r="AK282" s="4">
        <v>10.050000000000001</v>
      </c>
      <c r="AL282" s="4">
        <v>0.16</v>
      </c>
      <c r="AN282" s="4">
        <v>1</v>
      </c>
      <c r="AO282" s="4">
        <v>2.37</v>
      </c>
      <c r="AP282" s="4">
        <v>0.25</v>
      </c>
      <c r="BF282" s="4">
        <v>1.02</v>
      </c>
      <c r="CH282" s="4">
        <v>29.5</v>
      </c>
      <c r="CJ282" s="4">
        <v>192</v>
      </c>
      <c r="CK282" s="4">
        <v>730</v>
      </c>
      <c r="CN282" s="4">
        <v>46.5</v>
      </c>
      <c r="CO282" s="4">
        <v>249</v>
      </c>
      <c r="CP282" s="4">
        <v>14.4</v>
      </c>
      <c r="CQ282" s="4">
        <v>108</v>
      </c>
      <c r="CR282" s="4">
        <v>16.7</v>
      </c>
      <c r="CW282" s="4">
        <v>44.6</v>
      </c>
      <c r="CX282" s="4">
        <v>691</v>
      </c>
      <c r="CY282" s="4">
        <v>21.9</v>
      </c>
      <c r="CZ282" s="4">
        <v>134</v>
      </c>
      <c r="DA282" s="4">
        <v>7.78</v>
      </c>
      <c r="DN282" s="4">
        <v>1379</v>
      </c>
      <c r="DO282" s="4">
        <v>53.1</v>
      </c>
      <c r="DP282" s="4">
        <v>91.6</v>
      </c>
      <c r="DQ282" s="4">
        <v>11</v>
      </c>
      <c r="DR282" s="4">
        <v>41.9</v>
      </c>
      <c r="DS282" s="4">
        <v>7.95</v>
      </c>
      <c r="DT282" s="4">
        <v>1.6</v>
      </c>
      <c r="DU282" s="4">
        <v>5.46</v>
      </c>
      <c r="DV282" s="4">
        <v>0.78</v>
      </c>
      <c r="DW282" s="4">
        <v>3.98</v>
      </c>
      <c r="DX282" s="4">
        <v>0.82</v>
      </c>
      <c r="DY282" s="4">
        <v>2.1800000000000002</v>
      </c>
      <c r="DZ282" s="4">
        <v>0.28000000000000003</v>
      </c>
      <c r="EA282" s="4">
        <v>1.94</v>
      </c>
      <c r="EB282" s="4">
        <v>0.32</v>
      </c>
      <c r="EC282" s="4">
        <v>3.63</v>
      </c>
      <c r="ED282" s="4">
        <v>0.34</v>
      </c>
      <c r="EM282" s="4">
        <v>8.4600000000000009</v>
      </c>
      <c r="EO282" s="4">
        <v>6.37</v>
      </c>
      <c r="EP282" s="4">
        <v>0.88</v>
      </c>
      <c r="FP282" s="1" t="s">
        <v>1883</v>
      </c>
    </row>
    <row r="283" spans="1:172" x14ac:dyDescent="0.35">
      <c r="A283" s="1" t="s">
        <v>1881</v>
      </c>
      <c r="E283" s="4">
        <v>36.67</v>
      </c>
      <c r="F283" s="4">
        <v>36.75</v>
      </c>
      <c r="G283" s="4">
        <v>118.08</v>
      </c>
      <c r="H283" s="4">
        <v>118.25</v>
      </c>
      <c r="L283" s="16" t="s">
        <v>1897</v>
      </c>
      <c r="Q283" s="49">
        <v>120</v>
      </c>
      <c r="AB283" s="4">
        <v>51.43</v>
      </c>
      <c r="AC283" s="4">
        <v>0.12</v>
      </c>
      <c r="AE283" s="4">
        <v>22.7</v>
      </c>
      <c r="AG283" s="4">
        <v>2.92</v>
      </c>
      <c r="AH283" s="4">
        <v>3.12</v>
      </c>
      <c r="AI283" s="4">
        <f t="shared" si="1"/>
        <v>5.7474160000000003</v>
      </c>
      <c r="AJ283" s="4">
        <v>8.17</v>
      </c>
      <c r="AK283" s="4">
        <v>1.71</v>
      </c>
      <c r="AL283" s="4">
        <v>0.11</v>
      </c>
      <c r="AN283" s="4">
        <v>2.77</v>
      </c>
      <c r="AO283" s="4">
        <v>3.97</v>
      </c>
      <c r="AP283" s="4">
        <v>0.2</v>
      </c>
      <c r="BF283" s="4">
        <v>1.25</v>
      </c>
      <c r="CH283" s="4">
        <v>15.2</v>
      </c>
      <c r="CJ283" s="4">
        <v>144</v>
      </c>
      <c r="CK283" s="4">
        <v>17.899999999999999</v>
      </c>
      <c r="CN283" s="4">
        <v>17.5</v>
      </c>
      <c r="CO283" s="4">
        <v>9.84</v>
      </c>
      <c r="CP283" s="4">
        <v>121</v>
      </c>
      <c r="CQ283" s="4">
        <v>80.8</v>
      </c>
      <c r="CR283" s="4">
        <v>22.3</v>
      </c>
      <c r="CW283" s="4">
        <v>72.8</v>
      </c>
      <c r="CX283" s="4">
        <v>1071</v>
      </c>
      <c r="CY283" s="4">
        <v>17.7</v>
      </c>
      <c r="CZ283" s="4">
        <v>107</v>
      </c>
      <c r="DA283" s="4">
        <v>6.65</v>
      </c>
      <c r="DN283" s="4">
        <v>918</v>
      </c>
      <c r="DO283" s="4">
        <v>77.099999999999994</v>
      </c>
      <c r="DP283" s="4">
        <v>102</v>
      </c>
      <c r="DQ283" s="4">
        <v>10.8</v>
      </c>
      <c r="DR283" s="4">
        <v>35.9</v>
      </c>
      <c r="DS283" s="4">
        <v>5.57</v>
      </c>
      <c r="DT283" s="4">
        <v>1.37</v>
      </c>
      <c r="DU283" s="4">
        <v>4.3899999999999997</v>
      </c>
      <c r="DV283" s="4">
        <v>0.56000000000000005</v>
      </c>
      <c r="DW283" s="4">
        <v>3.19</v>
      </c>
      <c r="DX283" s="4">
        <v>0.64</v>
      </c>
      <c r="DY283" s="4">
        <v>1.65</v>
      </c>
      <c r="DZ283" s="4">
        <v>0.23</v>
      </c>
      <c r="EA283" s="4">
        <v>1.43</v>
      </c>
      <c r="EB283" s="4">
        <v>0.2</v>
      </c>
      <c r="EC283" s="4">
        <v>2.95</v>
      </c>
      <c r="ED283" s="4">
        <v>0.28999999999999998</v>
      </c>
      <c r="EM283" s="4">
        <v>10.6</v>
      </c>
      <c r="EO283" s="4">
        <v>6.43</v>
      </c>
      <c r="EP283" s="4">
        <v>1.32</v>
      </c>
      <c r="FP283" s="1" t="s">
        <v>1883</v>
      </c>
    </row>
    <row r="284" spans="1:172" x14ac:dyDescent="0.35">
      <c r="A284" s="1" t="s">
        <v>1881</v>
      </c>
      <c r="E284" s="4">
        <v>36.67</v>
      </c>
      <c r="F284" s="4">
        <v>36.75</v>
      </c>
      <c r="G284" s="4">
        <v>118.08</v>
      </c>
      <c r="H284" s="4">
        <v>118.25</v>
      </c>
      <c r="L284" s="16" t="s">
        <v>1898</v>
      </c>
      <c r="Q284" s="49">
        <v>120</v>
      </c>
      <c r="AB284" s="4">
        <v>45.04</v>
      </c>
      <c r="AC284" s="4">
        <v>0.4</v>
      </c>
      <c r="AE284" s="4">
        <v>16.87</v>
      </c>
      <c r="AG284" s="4">
        <v>3.36</v>
      </c>
      <c r="AH284" s="4">
        <v>4.95</v>
      </c>
      <c r="AI284" s="4">
        <f t="shared" si="1"/>
        <v>7.9733280000000004</v>
      </c>
      <c r="AJ284" s="4">
        <v>15.51</v>
      </c>
      <c r="AK284" s="4">
        <v>4.8099999999999996</v>
      </c>
      <c r="AL284" s="4">
        <v>0.21</v>
      </c>
      <c r="AN284" s="4">
        <v>2.19</v>
      </c>
      <c r="AO284" s="4">
        <v>3.47</v>
      </c>
      <c r="AP284" s="4">
        <v>0.4</v>
      </c>
      <c r="BF284" s="4">
        <v>1.2</v>
      </c>
      <c r="CH284" s="4">
        <v>25.6</v>
      </c>
      <c r="CJ284" s="4">
        <v>234</v>
      </c>
      <c r="CK284" s="4">
        <v>149</v>
      </c>
      <c r="CN284" s="4">
        <v>32.1</v>
      </c>
      <c r="CO284" s="4">
        <v>36.5</v>
      </c>
      <c r="CP284" s="4">
        <v>132</v>
      </c>
      <c r="CQ284" s="4">
        <v>112</v>
      </c>
      <c r="CR284" s="4">
        <v>22.1</v>
      </c>
      <c r="CW284" s="4">
        <v>55.9</v>
      </c>
      <c r="CX284" s="4">
        <v>754</v>
      </c>
      <c r="CY284" s="4">
        <v>20.100000000000001</v>
      </c>
      <c r="CZ284" s="4">
        <v>145</v>
      </c>
      <c r="DA284" s="4">
        <v>8.82</v>
      </c>
      <c r="DN284" s="4">
        <v>1127</v>
      </c>
      <c r="DO284" s="4">
        <v>31.4</v>
      </c>
      <c r="DP284" s="4">
        <v>67.599999999999994</v>
      </c>
      <c r="DQ284" s="4">
        <v>7.89</v>
      </c>
      <c r="DR284" s="4">
        <v>33.4</v>
      </c>
      <c r="DS284" s="4">
        <v>6.37</v>
      </c>
      <c r="DT284" s="4">
        <v>1.42</v>
      </c>
      <c r="DU284" s="4">
        <v>5.09</v>
      </c>
      <c r="DV284" s="4">
        <v>0.7</v>
      </c>
      <c r="DW284" s="4">
        <v>3.94</v>
      </c>
      <c r="DX284" s="4">
        <v>0.74</v>
      </c>
      <c r="DY284" s="4">
        <v>2.08</v>
      </c>
      <c r="DZ284" s="4">
        <v>0.26</v>
      </c>
      <c r="EA284" s="4">
        <v>1.89</v>
      </c>
      <c r="EB284" s="4">
        <v>0.31</v>
      </c>
      <c r="EC284" s="4">
        <v>4.07</v>
      </c>
      <c r="ED284" s="4">
        <v>0.42</v>
      </c>
      <c r="EM284" s="4">
        <v>19</v>
      </c>
      <c r="EO284" s="4">
        <v>4.8899999999999997</v>
      </c>
      <c r="EP284" s="4">
        <v>1.55</v>
      </c>
      <c r="FP284" s="1" t="s">
        <v>1883</v>
      </c>
    </row>
    <row r="285" spans="1:172" x14ac:dyDescent="0.35">
      <c r="A285" s="1" t="s">
        <v>1881</v>
      </c>
      <c r="E285" s="4">
        <v>36.67</v>
      </c>
      <c r="F285" s="4">
        <v>36.75</v>
      </c>
      <c r="G285" s="4">
        <v>118.08</v>
      </c>
      <c r="H285" s="4">
        <v>118.25</v>
      </c>
      <c r="L285" s="16" t="s">
        <v>1899</v>
      </c>
      <c r="Q285" s="49">
        <v>120</v>
      </c>
      <c r="AB285" s="4">
        <v>52.12</v>
      </c>
      <c r="AC285" s="4">
        <v>0.06</v>
      </c>
      <c r="AE285" s="4">
        <v>18.940000000000001</v>
      </c>
      <c r="AG285" s="4">
        <v>4.22</v>
      </c>
      <c r="AH285" s="4">
        <v>4.0999999999999996</v>
      </c>
      <c r="AI285" s="4">
        <f t="shared" si="1"/>
        <v>7.897155999999999</v>
      </c>
      <c r="AJ285" s="4">
        <v>6.33</v>
      </c>
      <c r="AK285" s="4">
        <v>5.38</v>
      </c>
      <c r="AL285" s="4">
        <v>0.2</v>
      </c>
      <c r="AN285" s="4">
        <v>2.02</v>
      </c>
      <c r="AO285" s="4">
        <v>3.61</v>
      </c>
      <c r="AP285" s="4">
        <v>0.17</v>
      </c>
      <c r="BF285" s="4">
        <v>2.2000000000000002</v>
      </c>
      <c r="CH285" s="4">
        <v>26.3</v>
      </c>
      <c r="CJ285" s="4">
        <v>209</v>
      </c>
      <c r="CK285" s="4">
        <v>135</v>
      </c>
      <c r="CN285" s="4">
        <v>32.200000000000003</v>
      </c>
      <c r="CO285" s="4">
        <v>24.5</v>
      </c>
      <c r="CP285" s="4">
        <v>109</v>
      </c>
      <c r="CQ285" s="4">
        <v>79.3</v>
      </c>
      <c r="CR285" s="4">
        <v>18.2</v>
      </c>
      <c r="CW285" s="4">
        <v>52.5</v>
      </c>
      <c r="CX285" s="4">
        <v>703</v>
      </c>
      <c r="CY285" s="4">
        <v>15.2</v>
      </c>
      <c r="CZ285" s="4">
        <v>81.3</v>
      </c>
      <c r="DA285" s="4">
        <v>4.16</v>
      </c>
      <c r="DN285" s="4">
        <v>706</v>
      </c>
      <c r="DO285" s="4">
        <v>16.899999999999999</v>
      </c>
      <c r="DP285" s="4">
        <v>36.5</v>
      </c>
      <c r="DQ285" s="4">
        <v>4.29</v>
      </c>
      <c r="DR285" s="4">
        <v>18.100000000000001</v>
      </c>
      <c r="DS285" s="4">
        <v>3.72</v>
      </c>
      <c r="DT285" s="4">
        <v>1.01</v>
      </c>
      <c r="DU285" s="4">
        <v>3.26</v>
      </c>
      <c r="DV285" s="4">
        <v>0.49</v>
      </c>
      <c r="DW285" s="4">
        <v>2.79</v>
      </c>
      <c r="DX285" s="4">
        <v>0.55000000000000004</v>
      </c>
      <c r="DY285" s="4">
        <v>1.46</v>
      </c>
      <c r="DZ285" s="4">
        <v>0.19</v>
      </c>
      <c r="EA285" s="4">
        <v>1.3</v>
      </c>
      <c r="EB285" s="4">
        <v>0.19</v>
      </c>
      <c r="EC285" s="4">
        <v>2.4300000000000002</v>
      </c>
      <c r="ED285" s="4">
        <v>0.23</v>
      </c>
      <c r="EM285" s="4">
        <v>6.36</v>
      </c>
      <c r="EO285" s="4">
        <v>3.62</v>
      </c>
      <c r="EP285" s="4">
        <v>1.17</v>
      </c>
      <c r="FP285" s="1" t="s">
        <v>1883</v>
      </c>
    </row>
    <row r="286" spans="1:172" x14ac:dyDescent="0.35">
      <c r="A286" s="1" t="s">
        <v>1881</v>
      </c>
      <c r="E286" s="4">
        <v>36.67</v>
      </c>
      <c r="F286" s="4">
        <v>36.75</v>
      </c>
      <c r="G286" s="4">
        <v>118.08</v>
      </c>
      <c r="H286" s="4">
        <v>118.25</v>
      </c>
      <c r="L286" s="16" t="s">
        <v>1900</v>
      </c>
      <c r="Q286" s="49">
        <v>120</v>
      </c>
      <c r="AB286" s="4">
        <v>50.06</v>
      </c>
      <c r="AC286" s="4">
        <v>0.23</v>
      </c>
      <c r="AE286" s="4">
        <v>18.100000000000001</v>
      </c>
      <c r="AG286" s="4">
        <v>3.85</v>
      </c>
      <c r="AH286" s="4">
        <v>5.05</v>
      </c>
      <c r="AI286" s="4">
        <f t="shared" si="1"/>
        <v>8.5142299999999995</v>
      </c>
      <c r="AJ286" s="4">
        <v>6.15</v>
      </c>
      <c r="AK286" s="4">
        <v>6.04</v>
      </c>
      <c r="AL286" s="4">
        <v>0.18</v>
      </c>
      <c r="AN286" s="4">
        <v>1.49</v>
      </c>
      <c r="AO286" s="4">
        <v>3.64</v>
      </c>
      <c r="AP286" s="4">
        <v>0.3</v>
      </c>
      <c r="BF286" s="4">
        <v>4.2</v>
      </c>
      <c r="CH286" s="4">
        <v>25.7</v>
      </c>
      <c r="CJ286" s="4">
        <v>216</v>
      </c>
      <c r="CK286" s="4">
        <v>169</v>
      </c>
      <c r="CN286" s="4">
        <v>31.7</v>
      </c>
      <c r="CO286" s="4">
        <v>39.4</v>
      </c>
      <c r="CP286" s="4">
        <v>80.8</v>
      </c>
      <c r="CQ286" s="4">
        <v>83.7</v>
      </c>
      <c r="CR286" s="4">
        <v>19.100000000000001</v>
      </c>
      <c r="CW286" s="4">
        <v>37.299999999999997</v>
      </c>
      <c r="CX286" s="4">
        <v>546</v>
      </c>
      <c r="CY286" s="4">
        <v>17.899999999999999</v>
      </c>
      <c r="CZ286" s="4">
        <v>95</v>
      </c>
      <c r="DA286" s="4">
        <v>4.9400000000000004</v>
      </c>
      <c r="DN286" s="4">
        <v>1264</v>
      </c>
      <c r="DO286" s="4">
        <v>29.3</v>
      </c>
      <c r="DP286" s="4">
        <v>56.2</v>
      </c>
      <c r="DQ286" s="4">
        <v>6.65</v>
      </c>
      <c r="DR286" s="4">
        <v>27.4</v>
      </c>
      <c r="DS286" s="4">
        <v>5.17</v>
      </c>
      <c r="DT286" s="4">
        <v>1.37</v>
      </c>
      <c r="DU286" s="4">
        <v>4.3</v>
      </c>
      <c r="DV286" s="4">
        <v>0.56999999999999995</v>
      </c>
      <c r="DW286" s="4">
        <v>3.33</v>
      </c>
      <c r="DX286" s="4">
        <v>0.64</v>
      </c>
      <c r="DY286" s="4">
        <v>1.74</v>
      </c>
      <c r="DZ286" s="4">
        <v>0.21</v>
      </c>
      <c r="EA286" s="4">
        <v>1.47</v>
      </c>
      <c r="EB286" s="4">
        <v>0.23</v>
      </c>
      <c r="EC286" s="4">
        <v>2.56</v>
      </c>
      <c r="ED286" s="4">
        <v>0.22</v>
      </c>
      <c r="EM286" s="4">
        <v>6.45</v>
      </c>
      <c r="EO286" s="4">
        <v>1.77</v>
      </c>
      <c r="EP286" s="4">
        <v>0.46</v>
      </c>
      <c r="FP286" s="1" t="s">
        <v>1883</v>
      </c>
    </row>
    <row r="287" spans="1:172" x14ac:dyDescent="0.35">
      <c r="A287" s="1" t="s">
        <v>1881</v>
      </c>
      <c r="E287" s="4">
        <v>36.67</v>
      </c>
      <c r="F287" s="4">
        <v>36.75</v>
      </c>
      <c r="G287" s="4">
        <v>118.08</v>
      </c>
      <c r="H287" s="4">
        <v>118.25</v>
      </c>
      <c r="L287" s="16" t="s">
        <v>1901</v>
      </c>
      <c r="Q287" s="49">
        <v>120</v>
      </c>
      <c r="AB287" s="4">
        <v>51.51</v>
      </c>
      <c r="AC287" s="4">
        <v>0.24</v>
      </c>
      <c r="AE287" s="4">
        <v>20.16</v>
      </c>
      <c r="AG287" s="4">
        <v>3.17</v>
      </c>
      <c r="AH287" s="4">
        <v>4.4000000000000004</v>
      </c>
      <c r="AI287" s="4">
        <f t="shared" si="1"/>
        <v>7.2523660000000003</v>
      </c>
      <c r="AJ287" s="4">
        <v>5.53</v>
      </c>
      <c r="AK287" s="4">
        <v>2.5099999999999998</v>
      </c>
      <c r="AL287" s="4">
        <v>0.21</v>
      </c>
      <c r="AN287" s="4">
        <v>3.23</v>
      </c>
      <c r="AO287" s="4">
        <v>3.72</v>
      </c>
      <c r="AP287" s="4">
        <v>0.25</v>
      </c>
      <c r="BF287" s="4">
        <v>3.76</v>
      </c>
      <c r="CH287" s="4">
        <v>21.7</v>
      </c>
      <c r="CJ287" s="4">
        <v>287</v>
      </c>
      <c r="CK287" s="4">
        <v>43.9</v>
      </c>
      <c r="CN287" s="4">
        <v>25.3</v>
      </c>
      <c r="CO287" s="4">
        <v>18.899999999999999</v>
      </c>
      <c r="CP287" s="4">
        <v>243</v>
      </c>
      <c r="CQ287" s="4">
        <v>106</v>
      </c>
      <c r="CR287" s="4">
        <v>25.7</v>
      </c>
      <c r="CW287" s="4">
        <v>138</v>
      </c>
      <c r="CX287" s="4">
        <v>1298</v>
      </c>
      <c r="CY287" s="4">
        <v>20</v>
      </c>
      <c r="CZ287" s="4">
        <v>130</v>
      </c>
      <c r="DA287" s="4">
        <v>7.6</v>
      </c>
      <c r="DN287" s="4">
        <v>1311</v>
      </c>
      <c r="DO287" s="4">
        <v>31.1</v>
      </c>
      <c r="DP287" s="4">
        <v>63.6</v>
      </c>
      <c r="DQ287" s="4">
        <v>7.17</v>
      </c>
      <c r="DR287" s="4">
        <v>29.2</v>
      </c>
      <c r="DS287" s="4">
        <v>5.91</v>
      </c>
      <c r="DT287" s="4">
        <v>1.44</v>
      </c>
      <c r="DU287" s="4">
        <v>4.71</v>
      </c>
      <c r="DV287" s="4">
        <v>0.66</v>
      </c>
      <c r="DW287" s="4">
        <v>3.56</v>
      </c>
      <c r="DX287" s="4">
        <v>0.68</v>
      </c>
      <c r="DY287" s="4">
        <v>1.86</v>
      </c>
      <c r="DZ287" s="4">
        <v>0.23</v>
      </c>
      <c r="EA287" s="4">
        <v>1.76</v>
      </c>
      <c r="EB287" s="4">
        <v>0.24</v>
      </c>
      <c r="EC287" s="4">
        <v>3.68</v>
      </c>
      <c r="ED287" s="4">
        <v>0.42</v>
      </c>
      <c r="EM287" s="4">
        <v>27</v>
      </c>
      <c r="EO287" s="4">
        <v>7.3</v>
      </c>
      <c r="EP287" s="4">
        <v>2.04</v>
      </c>
      <c r="FP287" s="1" t="s">
        <v>1883</v>
      </c>
    </row>
    <row r="288" spans="1:172" x14ac:dyDescent="0.35">
      <c r="A288" s="1" t="s">
        <v>1881</v>
      </c>
      <c r="E288" s="4">
        <v>36.67</v>
      </c>
      <c r="F288" s="4">
        <v>36.75</v>
      </c>
      <c r="G288" s="4">
        <v>118.08</v>
      </c>
      <c r="H288" s="4">
        <v>118.25</v>
      </c>
      <c r="L288" s="16" t="s">
        <v>1902</v>
      </c>
      <c r="Q288" s="49">
        <v>120</v>
      </c>
      <c r="AB288" s="4">
        <v>52.17</v>
      </c>
      <c r="AC288" s="4">
        <v>0.36</v>
      </c>
      <c r="AE288" s="4">
        <v>20.61</v>
      </c>
      <c r="AG288" s="4">
        <v>4.01</v>
      </c>
      <c r="AH288" s="4">
        <v>4.75</v>
      </c>
      <c r="AI288" s="4">
        <f t="shared" si="1"/>
        <v>8.3581979999999998</v>
      </c>
      <c r="AJ288" s="4">
        <v>6.38</v>
      </c>
      <c r="AK288" s="4">
        <v>3.17</v>
      </c>
      <c r="AL288" s="4">
        <v>0.18</v>
      </c>
      <c r="AN288" s="4">
        <v>2.1</v>
      </c>
      <c r="AO288" s="4">
        <v>3.43</v>
      </c>
      <c r="AP288" s="4">
        <v>0.2</v>
      </c>
      <c r="BF288" s="4">
        <v>2.21</v>
      </c>
      <c r="CH288" s="4">
        <v>21.9</v>
      </c>
      <c r="CJ288" s="4">
        <v>286</v>
      </c>
      <c r="CK288" s="4">
        <v>51.8</v>
      </c>
      <c r="CN288" s="4">
        <v>25.7</v>
      </c>
      <c r="CO288" s="4">
        <v>24.8</v>
      </c>
      <c r="CP288" s="4">
        <v>231</v>
      </c>
      <c r="CQ288" s="4">
        <v>90</v>
      </c>
      <c r="CR288" s="4">
        <v>22.1</v>
      </c>
      <c r="CW288" s="4">
        <v>62.9</v>
      </c>
      <c r="CX288" s="4">
        <v>950</v>
      </c>
      <c r="CY288" s="4">
        <v>16.5</v>
      </c>
      <c r="CZ288" s="4">
        <v>108</v>
      </c>
      <c r="DA288" s="4">
        <v>6.36</v>
      </c>
      <c r="DN288" s="4">
        <v>862</v>
      </c>
      <c r="DO288" s="4">
        <v>24.4</v>
      </c>
      <c r="DP288" s="4">
        <v>50.1</v>
      </c>
      <c r="DQ288" s="4">
        <v>5.74</v>
      </c>
      <c r="DR288" s="4">
        <v>23.2</v>
      </c>
      <c r="DS288" s="4">
        <v>4.7699999999999996</v>
      </c>
      <c r="DT288" s="4">
        <v>1.21</v>
      </c>
      <c r="DU288" s="4">
        <v>3.89</v>
      </c>
      <c r="DV288" s="4">
        <v>0.55000000000000004</v>
      </c>
      <c r="DW288" s="4">
        <v>2.95</v>
      </c>
      <c r="DX288" s="4">
        <v>0.57999999999999996</v>
      </c>
      <c r="DY288" s="4">
        <v>1.54</v>
      </c>
      <c r="DZ288" s="4">
        <v>0.21</v>
      </c>
      <c r="EA288" s="4">
        <v>1.3</v>
      </c>
      <c r="EB288" s="4">
        <v>0.19</v>
      </c>
      <c r="EC288" s="4">
        <v>3.15</v>
      </c>
      <c r="ED288" s="4">
        <v>0.32</v>
      </c>
      <c r="EM288" s="4">
        <v>20.3</v>
      </c>
      <c r="EO288" s="4">
        <v>6.13</v>
      </c>
      <c r="EP288" s="4">
        <v>1.68</v>
      </c>
      <c r="FP288" s="1" t="s">
        <v>1883</v>
      </c>
    </row>
    <row r="289" spans="1:172" x14ac:dyDescent="0.35">
      <c r="A289" s="1" t="s">
        <v>1881</v>
      </c>
      <c r="E289" s="4">
        <v>36.67</v>
      </c>
      <c r="F289" s="4">
        <v>36.75</v>
      </c>
      <c r="G289" s="4">
        <v>118.08</v>
      </c>
      <c r="H289" s="4">
        <v>118.25</v>
      </c>
      <c r="L289" s="16" t="s">
        <v>1903</v>
      </c>
      <c r="Q289" s="49">
        <v>120</v>
      </c>
      <c r="AB289" s="4">
        <v>49.83</v>
      </c>
      <c r="AC289" s="4">
        <v>1.29</v>
      </c>
      <c r="AE289" s="4">
        <v>17.79</v>
      </c>
      <c r="AG289" s="4">
        <v>3.52</v>
      </c>
      <c r="AH289" s="4">
        <v>5.2</v>
      </c>
      <c r="AI289" s="4">
        <f t="shared" si="1"/>
        <v>8.3672959999999996</v>
      </c>
      <c r="AJ289" s="4">
        <v>9.8800000000000008</v>
      </c>
      <c r="AK289" s="4">
        <v>5.75</v>
      </c>
      <c r="AL289" s="4">
        <v>0.17</v>
      </c>
      <c r="AN289" s="4">
        <v>0.76</v>
      </c>
      <c r="AO289" s="4">
        <v>1.89</v>
      </c>
      <c r="AP289" s="4">
        <v>0.48</v>
      </c>
      <c r="BF289" s="4">
        <v>1.87</v>
      </c>
      <c r="CH289" s="4">
        <v>29.1</v>
      </c>
      <c r="CJ289" s="4">
        <v>213</v>
      </c>
      <c r="CK289" s="4">
        <v>207</v>
      </c>
      <c r="CN289" s="4">
        <v>34.4</v>
      </c>
      <c r="CO289" s="4">
        <v>48.3</v>
      </c>
      <c r="CP289" s="4">
        <v>108</v>
      </c>
      <c r="CQ289" s="4">
        <v>84.9</v>
      </c>
      <c r="CR289" s="4">
        <v>18.3</v>
      </c>
      <c r="CW289" s="4">
        <v>16.399999999999999</v>
      </c>
      <c r="CX289" s="4">
        <v>562</v>
      </c>
      <c r="CY289" s="4">
        <v>17.600000000000001</v>
      </c>
      <c r="CZ289" s="4">
        <v>72.5</v>
      </c>
      <c r="DA289" s="4">
        <v>4.57</v>
      </c>
      <c r="DN289" s="4">
        <v>684</v>
      </c>
      <c r="DO289" s="4">
        <v>20</v>
      </c>
      <c r="DP289" s="4">
        <v>45.8</v>
      </c>
      <c r="DQ289" s="4">
        <v>5.75</v>
      </c>
      <c r="DR289" s="4">
        <v>24.3</v>
      </c>
      <c r="DS289" s="4">
        <v>5.16</v>
      </c>
      <c r="DT289" s="4">
        <v>1.25</v>
      </c>
      <c r="DU289" s="4">
        <v>4.25</v>
      </c>
      <c r="DV289" s="4">
        <v>0.56999999999999995</v>
      </c>
      <c r="DW289" s="4">
        <v>3.16</v>
      </c>
      <c r="DX289" s="4">
        <v>0.61</v>
      </c>
      <c r="DY289" s="4">
        <v>1.63</v>
      </c>
      <c r="DZ289" s="4">
        <v>0.22</v>
      </c>
      <c r="EA289" s="4">
        <v>1.43</v>
      </c>
      <c r="EB289" s="4">
        <v>0.2</v>
      </c>
      <c r="EC289" s="4">
        <v>2.0299999999999998</v>
      </c>
      <c r="ED289" s="4">
        <v>0.2</v>
      </c>
      <c r="EM289" s="4">
        <v>5.83</v>
      </c>
      <c r="EO289" s="4">
        <v>1.27</v>
      </c>
      <c r="EP289" s="4">
        <v>0.42</v>
      </c>
      <c r="FP289" s="1" t="s">
        <v>1883</v>
      </c>
    </row>
    <row r="290" spans="1:172" x14ac:dyDescent="0.35">
      <c r="A290" s="1" t="s">
        <v>1881</v>
      </c>
      <c r="E290" s="4">
        <v>36.67</v>
      </c>
      <c r="F290" s="4">
        <v>36.75</v>
      </c>
      <c r="G290" s="4">
        <v>118.08</v>
      </c>
      <c r="H290" s="4">
        <v>118.25</v>
      </c>
      <c r="L290" s="16" t="s">
        <v>1904</v>
      </c>
      <c r="Q290" s="49">
        <v>120</v>
      </c>
      <c r="AB290" s="4">
        <v>49.02</v>
      </c>
      <c r="AC290" s="4">
        <v>0.15</v>
      </c>
      <c r="AE290" s="4">
        <v>18.02</v>
      </c>
      <c r="AG290" s="4">
        <v>3.86</v>
      </c>
      <c r="AH290" s="4">
        <v>5.3</v>
      </c>
      <c r="AI290" s="4">
        <f t="shared" si="1"/>
        <v>8.7732279999999996</v>
      </c>
      <c r="AJ290" s="4">
        <v>9.19</v>
      </c>
      <c r="AK290" s="4">
        <v>7.59</v>
      </c>
      <c r="AL290" s="4">
        <v>0.25</v>
      </c>
      <c r="AN290" s="4">
        <v>1.1200000000000001</v>
      </c>
      <c r="AO290" s="4">
        <v>2.54</v>
      </c>
      <c r="AP290" s="4">
        <v>0.37</v>
      </c>
      <c r="BF290" s="4">
        <v>1.9</v>
      </c>
      <c r="CH290" s="4">
        <v>30.9</v>
      </c>
      <c r="CJ290" s="4">
        <v>194</v>
      </c>
      <c r="CK290" s="4">
        <v>371</v>
      </c>
      <c r="CN290" s="4">
        <v>40.700000000000003</v>
      </c>
      <c r="CO290" s="4">
        <v>89.1</v>
      </c>
      <c r="CP290" s="4">
        <v>114</v>
      </c>
      <c r="CQ290" s="4">
        <v>92.1</v>
      </c>
      <c r="CR290" s="4">
        <v>18.8</v>
      </c>
      <c r="CW290" s="4">
        <v>27.7</v>
      </c>
      <c r="CX290" s="4">
        <v>702</v>
      </c>
      <c r="CY290" s="4">
        <v>17.399999999999999</v>
      </c>
      <c r="CZ290" s="4">
        <v>83.3</v>
      </c>
      <c r="DA290" s="4">
        <v>5.04</v>
      </c>
      <c r="DN290" s="4">
        <v>677</v>
      </c>
      <c r="DO290" s="4">
        <v>21.1</v>
      </c>
      <c r="DP290" s="4">
        <v>48.1</v>
      </c>
      <c r="DQ290" s="4">
        <v>5.88</v>
      </c>
      <c r="DR290" s="4">
        <v>25.4</v>
      </c>
      <c r="DS290" s="4">
        <v>5.0599999999999996</v>
      </c>
      <c r="DT290" s="4">
        <v>1.33</v>
      </c>
      <c r="DU290" s="4">
        <v>4.16</v>
      </c>
      <c r="DV290" s="4">
        <v>0.56999999999999995</v>
      </c>
      <c r="DW290" s="4">
        <v>3.31</v>
      </c>
      <c r="DX290" s="4">
        <v>0.61</v>
      </c>
      <c r="DY290" s="4">
        <v>1.69</v>
      </c>
      <c r="DZ290" s="4">
        <v>0.21</v>
      </c>
      <c r="EA290" s="4">
        <v>1.43</v>
      </c>
      <c r="EB290" s="4">
        <v>0.22</v>
      </c>
      <c r="EC290" s="4">
        <v>2.38</v>
      </c>
      <c r="ED290" s="4">
        <v>0.23</v>
      </c>
      <c r="EM290" s="4">
        <v>6.47</v>
      </c>
      <c r="EO290" s="4">
        <v>1.91</v>
      </c>
      <c r="EP290" s="4">
        <v>0.62</v>
      </c>
      <c r="FP290" s="1" t="s">
        <v>1883</v>
      </c>
    </row>
    <row r="291" spans="1:172" x14ac:dyDescent="0.35">
      <c r="A291" s="1" t="s">
        <v>1881</v>
      </c>
      <c r="E291" s="4">
        <v>35.67</v>
      </c>
      <c r="F291" s="4">
        <v>35.83</v>
      </c>
      <c r="G291" s="4">
        <v>117.73</v>
      </c>
      <c r="H291" s="4">
        <v>117.97</v>
      </c>
      <c r="L291" s="16" t="s">
        <v>1905</v>
      </c>
      <c r="Q291" s="49">
        <v>120</v>
      </c>
      <c r="AB291" s="4">
        <v>48.73</v>
      </c>
      <c r="AC291" s="4">
        <v>0.83</v>
      </c>
      <c r="AE291" s="4">
        <v>7.97</v>
      </c>
      <c r="AG291" s="4">
        <v>3.5</v>
      </c>
      <c r="AH291" s="4">
        <v>7.98</v>
      </c>
      <c r="AI291" s="4">
        <f t="shared" si="1"/>
        <v>11.129300000000001</v>
      </c>
      <c r="AJ291" s="4">
        <v>10.11</v>
      </c>
      <c r="AK291" s="4">
        <v>14.95</v>
      </c>
      <c r="AL291" s="4">
        <v>0.21</v>
      </c>
      <c r="AN291" s="4">
        <v>0.43</v>
      </c>
      <c r="AO291" s="4">
        <v>0.68</v>
      </c>
      <c r="AP291" s="4">
        <v>0.2</v>
      </c>
      <c r="BF291" s="4">
        <v>1.2</v>
      </c>
      <c r="CH291" s="4">
        <v>50.8</v>
      </c>
      <c r="CJ291" s="4">
        <v>228</v>
      </c>
      <c r="CK291" s="4">
        <v>1800</v>
      </c>
      <c r="CN291" s="4">
        <v>82.5</v>
      </c>
      <c r="CO291" s="4">
        <v>437</v>
      </c>
      <c r="CP291" s="4">
        <v>24.3</v>
      </c>
      <c r="CQ291" s="4">
        <v>123</v>
      </c>
      <c r="CR291" s="4">
        <v>12.6</v>
      </c>
      <c r="CW291" s="4">
        <v>14.4</v>
      </c>
      <c r="CX291" s="4">
        <v>298</v>
      </c>
      <c r="CY291" s="4">
        <v>15.3</v>
      </c>
      <c r="CZ291" s="4">
        <v>38.700000000000003</v>
      </c>
      <c r="DA291" s="4">
        <v>1.63</v>
      </c>
      <c r="DN291" s="4">
        <v>285</v>
      </c>
      <c r="DO291" s="4">
        <v>7.36</v>
      </c>
      <c r="DP291" s="4">
        <v>18.899999999999999</v>
      </c>
      <c r="DQ291" s="4">
        <v>2.66</v>
      </c>
      <c r="DR291" s="4">
        <v>13.2</v>
      </c>
      <c r="DS291" s="4">
        <v>3.57</v>
      </c>
      <c r="DT291" s="4">
        <v>0.87</v>
      </c>
      <c r="DU291" s="4">
        <v>3.51</v>
      </c>
      <c r="DV291" s="4">
        <v>0.51</v>
      </c>
      <c r="DW291" s="4">
        <v>2.9</v>
      </c>
      <c r="DX291" s="4">
        <v>0.59</v>
      </c>
      <c r="DY291" s="4">
        <v>1.49</v>
      </c>
      <c r="DZ291" s="4">
        <v>0.22</v>
      </c>
      <c r="EA291" s="4">
        <v>1.36</v>
      </c>
      <c r="EB291" s="4">
        <v>0.21</v>
      </c>
      <c r="EC291" s="4">
        <v>1.42</v>
      </c>
      <c r="ED291" s="4">
        <v>0.08</v>
      </c>
      <c r="EM291" s="4">
        <v>6.78</v>
      </c>
      <c r="EO291" s="4">
        <v>1</v>
      </c>
      <c r="EP291" s="4">
        <v>0.35</v>
      </c>
      <c r="FP291" s="1" t="s">
        <v>1883</v>
      </c>
    </row>
    <row r="292" spans="1:172" x14ac:dyDescent="0.35">
      <c r="A292" s="1" t="s">
        <v>1881</v>
      </c>
      <c r="E292" s="4">
        <v>35.67</v>
      </c>
      <c r="F292" s="4">
        <v>35.83</v>
      </c>
      <c r="G292" s="4">
        <v>117.73</v>
      </c>
      <c r="H292" s="4">
        <v>117.97</v>
      </c>
      <c r="L292" s="16" t="s">
        <v>1906</v>
      </c>
      <c r="Q292" s="49">
        <v>120</v>
      </c>
      <c r="AE292" s="4"/>
      <c r="CH292" s="4">
        <v>51</v>
      </c>
      <c r="CJ292" s="4">
        <v>228</v>
      </c>
      <c r="CK292" s="4">
        <v>1783</v>
      </c>
      <c r="CN292" s="4">
        <v>82.6</v>
      </c>
      <c r="CO292" s="4">
        <v>439</v>
      </c>
      <c r="CP292" s="4">
        <v>24.5</v>
      </c>
      <c r="CQ292" s="4">
        <v>23</v>
      </c>
      <c r="CR292" s="4">
        <v>12.6</v>
      </c>
      <c r="CW292" s="4">
        <v>14.5</v>
      </c>
      <c r="CX292" s="4">
        <v>299</v>
      </c>
      <c r="CY292" s="4">
        <v>15.8</v>
      </c>
      <c r="CZ292" s="4">
        <v>38.799999999999997</v>
      </c>
      <c r="DA292" s="4">
        <v>1.6</v>
      </c>
      <c r="DN292" s="4">
        <v>288</v>
      </c>
      <c r="DO292" s="4">
        <v>7.39</v>
      </c>
      <c r="DP292" s="4">
        <v>19.3</v>
      </c>
      <c r="DQ292" s="4">
        <v>2.65</v>
      </c>
      <c r="DR292" s="4">
        <v>13.7</v>
      </c>
      <c r="DS292" s="4">
        <v>3.59</v>
      </c>
      <c r="DT292" s="4">
        <v>0.91</v>
      </c>
      <c r="DU292" s="4">
        <v>3.51</v>
      </c>
      <c r="DV292" s="4">
        <v>0.5</v>
      </c>
      <c r="DW292" s="4">
        <v>2.98</v>
      </c>
      <c r="DX292" s="4">
        <v>0.59</v>
      </c>
      <c r="DY292" s="4">
        <v>1.51</v>
      </c>
      <c r="DZ292" s="4">
        <v>0.2</v>
      </c>
      <c r="EA292" s="4">
        <v>1.39</v>
      </c>
      <c r="EB292" s="4">
        <v>0.22</v>
      </c>
      <c r="EC292" s="4">
        <v>1.46</v>
      </c>
      <c r="ED292" s="4">
        <v>7.0000000000000007E-2</v>
      </c>
      <c r="EM292" s="4">
        <v>6.83</v>
      </c>
      <c r="EO292" s="4">
        <v>1</v>
      </c>
      <c r="EP292" s="4">
        <v>0.36</v>
      </c>
      <c r="FP292" s="1" t="s">
        <v>1883</v>
      </c>
    </row>
    <row r="293" spans="1:172" x14ac:dyDescent="0.35">
      <c r="A293" s="1" t="s">
        <v>1881</v>
      </c>
      <c r="E293" s="4">
        <v>35.67</v>
      </c>
      <c r="F293" s="4">
        <v>35.83</v>
      </c>
      <c r="G293" s="4">
        <v>117.73</v>
      </c>
      <c r="H293" s="4">
        <v>117.97</v>
      </c>
      <c r="L293" s="16" t="s">
        <v>1907</v>
      </c>
      <c r="Q293" s="49">
        <v>120</v>
      </c>
      <c r="AB293" s="4">
        <v>52.75</v>
      </c>
      <c r="AC293" s="4">
        <v>0.95</v>
      </c>
      <c r="AE293" s="4">
        <v>14.42</v>
      </c>
      <c r="AG293" s="4">
        <v>3.79</v>
      </c>
      <c r="AH293" s="4">
        <v>5.3</v>
      </c>
      <c r="AI293" s="4">
        <f t="shared" si="1"/>
        <v>8.7102420000000009</v>
      </c>
      <c r="AJ293" s="4">
        <v>8.83</v>
      </c>
      <c r="AK293" s="4">
        <v>7.67</v>
      </c>
      <c r="AL293" s="4">
        <v>0.18</v>
      </c>
      <c r="AN293" s="4">
        <v>0.49</v>
      </c>
      <c r="AO293" s="4">
        <v>1.91</v>
      </c>
      <c r="AP293" s="4">
        <v>0.25</v>
      </c>
      <c r="BF293" s="4">
        <v>1.64</v>
      </c>
      <c r="CH293" s="4">
        <v>37</v>
      </c>
      <c r="CJ293" s="4">
        <v>266</v>
      </c>
      <c r="CK293" s="4">
        <v>738</v>
      </c>
      <c r="CN293" s="4">
        <v>48.1</v>
      </c>
      <c r="CO293" s="4">
        <v>199</v>
      </c>
      <c r="CP293" s="4">
        <v>11.9</v>
      </c>
      <c r="CQ293" s="4">
        <v>97</v>
      </c>
      <c r="CR293" s="4">
        <v>19.899999999999999</v>
      </c>
      <c r="CW293" s="4">
        <v>15.5</v>
      </c>
      <c r="CX293" s="4">
        <v>565</v>
      </c>
      <c r="CY293" s="4">
        <v>16.3</v>
      </c>
      <c r="CZ293" s="4">
        <v>31.7</v>
      </c>
      <c r="DA293" s="4">
        <v>2.97</v>
      </c>
      <c r="DN293" s="4">
        <v>577</v>
      </c>
      <c r="DO293" s="4">
        <v>15.1</v>
      </c>
      <c r="DP293" s="4">
        <v>32.700000000000003</v>
      </c>
      <c r="DQ293" s="4">
        <v>4.0599999999999996</v>
      </c>
      <c r="DR293" s="4">
        <v>17.899999999999999</v>
      </c>
      <c r="DS293" s="4">
        <v>4.12</v>
      </c>
      <c r="DT293" s="4">
        <v>1.17</v>
      </c>
      <c r="DU293" s="4">
        <v>3.62</v>
      </c>
      <c r="DV293" s="4">
        <v>0.54</v>
      </c>
      <c r="DW293" s="4">
        <v>3.21</v>
      </c>
      <c r="DX293" s="4">
        <v>0.61</v>
      </c>
      <c r="DY293" s="4">
        <v>1.62</v>
      </c>
      <c r="DZ293" s="4">
        <v>0.22</v>
      </c>
      <c r="EA293" s="4">
        <v>1.5</v>
      </c>
      <c r="EB293" s="4">
        <v>0.22</v>
      </c>
      <c r="EC293" s="4">
        <v>1.1599999999999999</v>
      </c>
      <c r="ED293" s="4">
        <v>0.14000000000000001</v>
      </c>
      <c r="EM293" s="4">
        <v>7.63</v>
      </c>
      <c r="EO293" s="4">
        <v>0.48</v>
      </c>
      <c r="EP293" s="4">
        <v>0.15</v>
      </c>
      <c r="FP293" s="1" t="s">
        <v>1883</v>
      </c>
    </row>
    <row r="294" spans="1:172" x14ac:dyDescent="0.35">
      <c r="A294" s="1" t="s">
        <v>1881</v>
      </c>
      <c r="E294" s="4">
        <v>35.67</v>
      </c>
      <c r="F294" s="4">
        <v>35.83</v>
      </c>
      <c r="G294" s="4">
        <v>117.73</v>
      </c>
      <c r="H294" s="4">
        <v>117.97</v>
      </c>
      <c r="L294" s="16" t="s">
        <v>1908</v>
      </c>
      <c r="Q294" s="49">
        <v>120</v>
      </c>
      <c r="AB294" s="4">
        <v>49.7</v>
      </c>
      <c r="AC294" s="4">
        <v>0.77</v>
      </c>
      <c r="AE294" s="4">
        <v>12.58</v>
      </c>
      <c r="AG294" s="4">
        <v>2.97</v>
      </c>
      <c r="AH294" s="4">
        <v>7.7</v>
      </c>
      <c r="AI294" s="4">
        <f t="shared" si="1"/>
        <v>10.372406000000002</v>
      </c>
      <c r="AJ294" s="4">
        <v>9.84</v>
      </c>
      <c r="AK294" s="4">
        <v>11.31</v>
      </c>
      <c r="AL294" s="4">
        <v>0.21</v>
      </c>
      <c r="AN294" s="4">
        <v>0.56000000000000005</v>
      </c>
      <c r="AO294" s="4">
        <v>0.88</v>
      </c>
      <c r="AP294" s="4">
        <v>0.16</v>
      </c>
      <c r="BF294" s="4">
        <v>1.35</v>
      </c>
      <c r="CH294" s="4">
        <v>42</v>
      </c>
      <c r="CJ294" s="4">
        <v>264</v>
      </c>
      <c r="CK294" s="4">
        <v>1316</v>
      </c>
      <c r="CN294" s="4">
        <v>69.400000000000006</v>
      </c>
      <c r="CO294" s="4">
        <v>330</v>
      </c>
      <c r="CP294" s="4">
        <v>25.3</v>
      </c>
      <c r="CQ294" s="4">
        <v>119</v>
      </c>
      <c r="CR294" s="4">
        <v>17.600000000000001</v>
      </c>
      <c r="CW294" s="4">
        <v>22</v>
      </c>
      <c r="CX294" s="4">
        <v>470</v>
      </c>
      <c r="CY294" s="4">
        <v>15.8</v>
      </c>
      <c r="CZ294" s="4">
        <v>28.8</v>
      </c>
      <c r="DA294" s="4">
        <v>1.6</v>
      </c>
      <c r="DN294" s="4">
        <v>238</v>
      </c>
      <c r="DO294" s="4">
        <v>8.2899999999999991</v>
      </c>
      <c r="DP294" s="4">
        <v>21.3</v>
      </c>
      <c r="DQ294" s="4">
        <v>2.95</v>
      </c>
      <c r="DR294" s="4">
        <v>13.7</v>
      </c>
      <c r="DS294" s="4">
        <v>3.45</v>
      </c>
      <c r="DT294" s="4">
        <v>1.1100000000000001</v>
      </c>
      <c r="DU294" s="4">
        <v>3.31</v>
      </c>
      <c r="DV294" s="4">
        <v>0.5</v>
      </c>
      <c r="DW294" s="4">
        <v>2.98</v>
      </c>
      <c r="DX294" s="4">
        <v>0.59</v>
      </c>
      <c r="DY294" s="4">
        <v>1.58</v>
      </c>
      <c r="DZ294" s="4">
        <v>0.2</v>
      </c>
      <c r="EA294" s="4">
        <v>1.49</v>
      </c>
      <c r="EB294" s="4">
        <v>0.22</v>
      </c>
      <c r="EC294" s="4">
        <v>1.07</v>
      </c>
      <c r="ED294" s="4">
        <v>7.0000000000000007E-2</v>
      </c>
      <c r="EM294" s="4">
        <v>8.31</v>
      </c>
      <c r="EO294" s="4">
        <v>0.4</v>
      </c>
      <c r="EP294" s="4">
        <v>0.12</v>
      </c>
      <c r="FP294" s="1" t="s">
        <v>1883</v>
      </c>
    </row>
    <row r="295" spans="1:172" x14ac:dyDescent="0.35">
      <c r="A295" s="1" t="s">
        <v>1881</v>
      </c>
      <c r="E295" s="4">
        <v>35.67</v>
      </c>
      <c r="F295" s="4">
        <v>35.83</v>
      </c>
      <c r="G295" s="4">
        <v>117.73</v>
      </c>
      <c r="H295" s="4">
        <v>117.97</v>
      </c>
      <c r="L295" s="16" t="s">
        <v>1909</v>
      </c>
      <c r="Q295" s="49">
        <v>120</v>
      </c>
      <c r="AB295" s="4">
        <v>51.59</v>
      </c>
      <c r="AC295" s="4">
        <v>0.68</v>
      </c>
      <c r="AE295" s="4">
        <v>14.72</v>
      </c>
      <c r="AG295" s="4">
        <v>3.43</v>
      </c>
      <c r="AH295" s="4">
        <v>5.0999999999999996</v>
      </c>
      <c r="AI295" s="4">
        <f t="shared" si="1"/>
        <v>8.1863139999999994</v>
      </c>
      <c r="AJ295" s="4">
        <v>9.0399999999999991</v>
      </c>
      <c r="AK295" s="4">
        <v>10.49</v>
      </c>
      <c r="AL295" s="4">
        <v>0.19</v>
      </c>
      <c r="AN295" s="4">
        <v>0.46</v>
      </c>
      <c r="AO295" s="4">
        <v>1.29</v>
      </c>
      <c r="AP295" s="4">
        <v>0.1</v>
      </c>
      <c r="BF295" s="4">
        <v>1.4</v>
      </c>
      <c r="CH295" s="4">
        <v>38.5</v>
      </c>
      <c r="CJ295" s="4">
        <v>245</v>
      </c>
      <c r="CK295" s="4">
        <v>1127</v>
      </c>
      <c r="CN295" s="4">
        <v>56.4</v>
      </c>
      <c r="CO295" s="4">
        <v>285</v>
      </c>
      <c r="CP295" s="4">
        <v>36.200000000000003</v>
      </c>
      <c r="CQ295" s="4">
        <v>93.3</v>
      </c>
      <c r="CR295" s="4">
        <v>17</v>
      </c>
      <c r="CW295" s="4">
        <v>9.82</v>
      </c>
      <c r="CX295" s="4">
        <v>553</v>
      </c>
      <c r="CY295" s="4">
        <v>11.9</v>
      </c>
      <c r="CZ295" s="4">
        <v>21.9</v>
      </c>
      <c r="DA295" s="4">
        <v>0.73</v>
      </c>
      <c r="DN295" s="4">
        <v>315</v>
      </c>
      <c r="DO295" s="4">
        <v>7.32</v>
      </c>
      <c r="DP295" s="4">
        <v>15.9</v>
      </c>
      <c r="DQ295" s="4">
        <v>2.0099999999999998</v>
      </c>
      <c r="DR295" s="4">
        <v>10.199999999999999</v>
      </c>
      <c r="DS295" s="4">
        <v>2.8</v>
      </c>
      <c r="DT295" s="4">
        <v>0.87</v>
      </c>
      <c r="DU295" s="4">
        <v>2.34</v>
      </c>
      <c r="DV295" s="4">
        <v>0.37</v>
      </c>
      <c r="DW295" s="4">
        <v>2.2000000000000002</v>
      </c>
      <c r="DX295" s="4">
        <v>0.47</v>
      </c>
      <c r="DY295" s="4">
        <v>1.21</v>
      </c>
      <c r="DZ295" s="4">
        <v>0.17</v>
      </c>
      <c r="EA295" s="4">
        <v>1.04</v>
      </c>
      <c r="EB295" s="4">
        <v>0.16</v>
      </c>
      <c r="EC295" s="4">
        <v>0.85</v>
      </c>
      <c r="ED295" s="4">
        <v>0.03</v>
      </c>
      <c r="EM295" s="4">
        <v>5.59</v>
      </c>
      <c r="EO295" s="4">
        <v>0.39</v>
      </c>
      <c r="EP295" s="4">
        <v>0.19</v>
      </c>
      <c r="FP295" s="1" t="s">
        <v>1883</v>
      </c>
    </row>
    <row r="296" spans="1:172" x14ac:dyDescent="0.35">
      <c r="A296" s="1" t="s">
        <v>1881</v>
      </c>
      <c r="E296" s="4">
        <v>35.67</v>
      </c>
      <c r="F296" s="4">
        <v>35.83</v>
      </c>
      <c r="G296" s="4">
        <v>117.73</v>
      </c>
      <c r="H296" s="4">
        <v>117.97</v>
      </c>
      <c r="L296" s="16" t="s">
        <v>1910</v>
      </c>
      <c r="Q296" s="49">
        <v>120</v>
      </c>
      <c r="CH296" s="4">
        <v>39.299999999999997</v>
      </c>
      <c r="CJ296" s="4">
        <v>246</v>
      </c>
      <c r="CK296" s="4">
        <v>1128</v>
      </c>
      <c r="CN296" s="4">
        <v>56.6</v>
      </c>
      <c r="CO296" s="4">
        <v>289</v>
      </c>
      <c r="CP296" s="4">
        <v>36.799999999999997</v>
      </c>
      <c r="CQ296" s="4">
        <v>93.6</v>
      </c>
      <c r="CR296" s="4">
        <v>17.3</v>
      </c>
      <c r="CW296" s="4">
        <v>10.1</v>
      </c>
      <c r="CX296" s="4">
        <v>555</v>
      </c>
      <c r="CY296" s="4">
        <v>12.3</v>
      </c>
      <c r="CZ296" s="4">
        <v>22.2</v>
      </c>
      <c r="DA296" s="4">
        <v>0.77</v>
      </c>
      <c r="DN296" s="4">
        <v>317</v>
      </c>
      <c r="DO296" s="4">
        <v>7.31</v>
      </c>
      <c r="DP296" s="4">
        <v>16.100000000000001</v>
      </c>
      <c r="DQ296" s="4">
        <v>2.06</v>
      </c>
      <c r="DR296" s="4">
        <v>10.199999999999999</v>
      </c>
      <c r="DS296" s="4">
        <v>2.82</v>
      </c>
      <c r="DT296" s="4">
        <v>0.87</v>
      </c>
      <c r="DU296" s="4">
        <v>2.36</v>
      </c>
      <c r="DV296" s="4">
        <v>0.37</v>
      </c>
      <c r="DW296" s="4">
        <v>2.21</v>
      </c>
      <c r="DX296" s="4">
        <v>0.46</v>
      </c>
      <c r="DY296" s="4">
        <v>1.22</v>
      </c>
      <c r="DZ296" s="4">
        <v>0.17</v>
      </c>
      <c r="EA296" s="4">
        <v>1.05</v>
      </c>
      <c r="EB296" s="4">
        <v>0.18</v>
      </c>
      <c r="EC296" s="4">
        <v>0.86</v>
      </c>
      <c r="ED296" s="4">
        <v>0.04</v>
      </c>
      <c r="EM296" s="4">
        <v>5.63</v>
      </c>
      <c r="EO296" s="4">
        <v>0.38</v>
      </c>
      <c r="EP296" s="4">
        <v>0.19</v>
      </c>
      <c r="FP296" s="1" t="s">
        <v>1883</v>
      </c>
    </row>
    <row r="297" spans="1:172" x14ac:dyDescent="0.35">
      <c r="A297" s="1" t="s">
        <v>1911</v>
      </c>
      <c r="E297" s="4">
        <v>37.17</v>
      </c>
      <c r="F297" s="4">
        <v>37.17</v>
      </c>
      <c r="G297" s="4">
        <v>121.75</v>
      </c>
      <c r="H297" s="4">
        <v>121.75</v>
      </c>
      <c r="L297" s="16" t="s">
        <v>1912</v>
      </c>
      <c r="Q297" s="49">
        <v>114</v>
      </c>
      <c r="AB297" s="4">
        <v>61.56</v>
      </c>
      <c r="AC297" s="4">
        <v>0.54</v>
      </c>
      <c r="AE297" s="50">
        <v>17.489999999999998</v>
      </c>
      <c r="AI297" s="4">
        <v>3.8601420000000002</v>
      </c>
      <c r="AJ297" s="4">
        <v>3.25</v>
      </c>
      <c r="AK297" s="4">
        <v>1.59</v>
      </c>
      <c r="AL297" s="4">
        <v>0.08</v>
      </c>
      <c r="AN297" s="4">
        <v>5.05</v>
      </c>
      <c r="AO297" s="4">
        <v>4.59</v>
      </c>
      <c r="AP297" s="4">
        <v>0.32</v>
      </c>
      <c r="CR297" s="4">
        <v>18.7</v>
      </c>
      <c r="CW297" s="4">
        <v>101</v>
      </c>
      <c r="CX297" s="4">
        <v>895</v>
      </c>
      <c r="CY297" s="4">
        <v>17.7</v>
      </c>
      <c r="CZ297" s="4">
        <v>332</v>
      </c>
      <c r="DA297" s="4">
        <v>11.3</v>
      </c>
      <c r="DM297" s="4">
        <v>1.36</v>
      </c>
      <c r="DN297" s="4">
        <v>2933</v>
      </c>
      <c r="DO297" s="4">
        <v>75.2</v>
      </c>
      <c r="DP297" s="4">
        <v>136</v>
      </c>
      <c r="DQ297" s="4">
        <v>14.7</v>
      </c>
      <c r="DR297" s="4">
        <v>50.6</v>
      </c>
      <c r="DS297" s="4">
        <v>8.0299999999999994</v>
      </c>
      <c r="DT297" s="4">
        <v>2.23</v>
      </c>
      <c r="DU297" s="4">
        <v>5.17</v>
      </c>
      <c r="DV297" s="4">
        <v>0.72</v>
      </c>
      <c r="DW297" s="4">
        <v>3.55</v>
      </c>
      <c r="DX297" s="4">
        <v>0.66</v>
      </c>
      <c r="DY297" s="4">
        <v>1.82</v>
      </c>
      <c r="DZ297" s="4">
        <v>0.25</v>
      </c>
      <c r="EA297" s="4">
        <v>1.58</v>
      </c>
      <c r="EB297" s="4">
        <v>0.25</v>
      </c>
      <c r="EC297" s="4">
        <v>7.46</v>
      </c>
      <c r="EM297" s="4">
        <v>18.8</v>
      </c>
      <c r="EO297" s="4">
        <v>11.5</v>
      </c>
      <c r="EP297" s="4">
        <v>2.2599999999999998</v>
      </c>
      <c r="FP297" s="1" t="s">
        <v>1913</v>
      </c>
    </row>
    <row r="298" spans="1:172" x14ac:dyDescent="0.35">
      <c r="A298" s="1" t="s">
        <v>1911</v>
      </c>
      <c r="E298" s="4">
        <v>37.17</v>
      </c>
      <c r="F298" s="4">
        <v>37.17</v>
      </c>
      <c r="G298" s="4">
        <v>121.75</v>
      </c>
      <c r="H298" s="4">
        <v>121.75</v>
      </c>
      <c r="L298" s="16" t="s">
        <v>1914</v>
      </c>
      <c r="Q298" s="49">
        <v>114</v>
      </c>
      <c r="AB298" s="4">
        <v>61.38</v>
      </c>
      <c r="AC298" s="4">
        <v>0.55000000000000004</v>
      </c>
      <c r="AE298" s="50">
        <v>17.52</v>
      </c>
      <c r="AI298" s="4">
        <v>4.1840700000000002</v>
      </c>
      <c r="AJ298" s="4">
        <v>3.45</v>
      </c>
      <c r="AK298" s="4">
        <v>1.58</v>
      </c>
      <c r="AL298" s="4">
        <v>0.09</v>
      </c>
      <c r="AN298" s="4">
        <v>4.6900000000000004</v>
      </c>
      <c r="AO298" s="4">
        <v>4.62</v>
      </c>
      <c r="AP298" s="4">
        <v>0.34</v>
      </c>
      <c r="CR298" s="4">
        <v>19.100000000000001</v>
      </c>
      <c r="CW298" s="4">
        <v>91.7</v>
      </c>
      <c r="CX298" s="4">
        <v>915</v>
      </c>
      <c r="CY298" s="4">
        <v>18.600000000000001</v>
      </c>
      <c r="CZ298" s="4">
        <v>359</v>
      </c>
      <c r="DA298" s="4">
        <v>10.9</v>
      </c>
      <c r="DM298" s="4">
        <v>1.04</v>
      </c>
      <c r="DN298" s="4">
        <v>2680</v>
      </c>
      <c r="DO298" s="4">
        <v>86.5</v>
      </c>
      <c r="DP298" s="4">
        <v>157</v>
      </c>
      <c r="DQ298" s="4">
        <v>16.899999999999999</v>
      </c>
      <c r="DR298" s="4">
        <v>57.3</v>
      </c>
      <c r="DS298" s="4">
        <v>7.91</v>
      </c>
      <c r="DT298" s="4">
        <v>2.31</v>
      </c>
      <c r="DU298" s="4">
        <v>5.77</v>
      </c>
      <c r="DV298" s="4">
        <v>0.73</v>
      </c>
      <c r="DW298" s="4">
        <v>3.79</v>
      </c>
      <c r="DX298" s="4">
        <v>0.75</v>
      </c>
      <c r="DY298" s="4">
        <v>1.87</v>
      </c>
      <c r="DZ298" s="4">
        <v>0.27</v>
      </c>
      <c r="EA298" s="4">
        <v>1.69</v>
      </c>
      <c r="EB298" s="4">
        <v>0.27</v>
      </c>
      <c r="EC298" s="4">
        <v>8.0399999999999991</v>
      </c>
      <c r="EM298" s="4">
        <v>22</v>
      </c>
      <c r="EO298" s="4">
        <v>12.4</v>
      </c>
      <c r="EP298" s="4">
        <v>1.76</v>
      </c>
      <c r="FP298" s="1" t="s">
        <v>1913</v>
      </c>
    </row>
    <row r="299" spans="1:172" x14ac:dyDescent="0.35">
      <c r="A299" s="1" t="s">
        <v>1911</v>
      </c>
      <c r="E299" s="4">
        <v>37.17</v>
      </c>
      <c r="F299" s="4">
        <v>37.17</v>
      </c>
      <c r="G299" s="4">
        <v>121.75</v>
      </c>
      <c r="H299" s="4">
        <v>121.75</v>
      </c>
      <c r="L299" s="16" t="s">
        <v>1915</v>
      </c>
      <c r="Q299" s="49">
        <v>114</v>
      </c>
      <c r="AB299" s="4">
        <v>61.99</v>
      </c>
      <c r="AC299" s="4">
        <v>0.56000000000000005</v>
      </c>
      <c r="AE299" s="50">
        <v>16.48</v>
      </c>
      <c r="AI299" s="4">
        <v>4.4900020000000005</v>
      </c>
      <c r="AJ299" s="4">
        <v>3.76</v>
      </c>
      <c r="AK299" s="4">
        <v>1.74</v>
      </c>
      <c r="AL299" s="4">
        <v>0.1</v>
      </c>
      <c r="AN299" s="4">
        <v>4.3899999999999997</v>
      </c>
      <c r="AO299" s="4">
        <v>4.38</v>
      </c>
      <c r="AP299" s="4">
        <v>0.36</v>
      </c>
      <c r="CR299" s="4">
        <v>18.899999999999999</v>
      </c>
      <c r="CW299" s="4">
        <v>89.9</v>
      </c>
      <c r="CX299" s="4">
        <v>876</v>
      </c>
      <c r="CY299" s="4">
        <v>20.7</v>
      </c>
      <c r="CZ299" s="4">
        <v>322</v>
      </c>
      <c r="DA299" s="4">
        <v>14.5</v>
      </c>
      <c r="DM299" s="4">
        <v>1.0900000000000001</v>
      </c>
      <c r="DN299" s="4">
        <v>2638</v>
      </c>
      <c r="DO299" s="4">
        <v>105.2</v>
      </c>
      <c r="DP299" s="4">
        <v>179</v>
      </c>
      <c r="DQ299" s="4">
        <v>18.8</v>
      </c>
      <c r="DR299" s="4">
        <v>62.8</v>
      </c>
      <c r="DS299" s="4">
        <v>9.85</v>
      </c>
      <c r="DT299" s="4">
        <v>2.5099999999999998</v>
      </c>
      <c r="DU299" s="4">
        <v>6.34</v>
      </c>
      <c r="DV299" s="4">
        <v>0.82</v>
      </c>
      <c r="DW299" s="4">
        <v>4.13</v>
      </c>
      <c r="DX299" s="4">
        <v>0.83</v>
      </c>
      <c r="DY299" s="4">
        <v>2.13</v>
      </c>
      <c r="DZ299" s="4">
        <v>0.31</v>
      </c>
      <c r="EA299" s="4">
        <v>1.92</v>
      </c>
      <c r="EB299" s="4">
        <v>0.33</v>
      </c>
      <c r="EC299" s="4">
        <v>7.35</v>
      </c>
      <c r="EM299" s="4">
        <v>19.5</v>
      </c>
      <c r="EO299" s="4">
        <v>15.8</v>
      </c>
      <c r="EP299" s="4">
        <v>2.21</v>
      </c>
      <c r="FP299" s="1" t="s">
        <v>1913</v>
      </c>
    </row>
    <row r="300" spans="1:172" x14ac:dyDescent="0.35">
      <c r="A300" s="1" t="s">
        <v>1911</v>
      </c>
      <c r="E300" s="4">
        <v>37.17</v>
      </c>
      <c r="F300" s="4">
        <v>37.17</v>
      </c>
      <c r="G300" s="4">
        <v>121.75</v>
      </c>
      <c r="H300" s="4">
        <v>121.75</v>
      </c>
      <c r="L300" s="16" t="s">
        <v>1916</v>
      </c>
      <c r="Q300" s="49">
        <v>114</v>
      </c>
      <c r="AB300" s="4">
        <v>60.24</v>
      </c>
      <c r="AC300" s="4">
        <v>0.56999999999999995</v>
      </c>
      <c r="AE300" s="50">
        <v>17.72</v>
      </c>
      <c r="AI300" s="4">
        <v>4.4630080000000003</v>
      </c>
      <c r="AJ300" s="4">
        <v>3.7</v>
      </c>
      <c r="AK300" s="4">
        <v>1.77</v>
      </c>
      <c r="AL300" s="4">
        <v>0.1</v>
      </c>
      <c r="AN300" s="4">
        <v>4.5999999999999996</v>
      </c>
      <c r="AO300" s="4">
        <v>4.6900000000000004</v>
      </c>
      <c r="AP300" s="4">
        <v>0.36</v>
      </c>
      <c r="CR300" s="4">
        <v>20.9</v>
      </c>
      <c r="CW300" s="4">
        <v>60.5</v>
      </c>
      <c r="CX300" s="4">
        <v>930</v>
      </c>
      <c r="CY300" s="4">
        <v>20.8</v>
      </c>
      <c r="CZ300" s="4">
        <v>376</v>
      </c>
      <c r="DA300" s="4">
        <v>12.2</v>
      </c>
      <c r="DM300" s="4">
        <v>0.95</v>
      </c>
      <c r="DN300" s="4">
        <v>2857</v>
      </c>
      <c r="DO300" s="4">
        <v>95.8</v>
      </c>
      <c r="DP300" s="4">
        <v>169</v>
      </c>
      <c r="DQ300" s="4">
        <v>17.399999999999999</v>
      </c>
      <c r="DR300" s="4">
        <v>59.6</v>
      </c>
      <c r="DS300" s="4">
        <v>8.9600000000000009</v>
      </c>
      <c r="DT300" s="4">
        <v>2.5299999999999998</v>
      </c>
      <c r="DU300" s="4">
        <v>6.82</v>
      </c>
      <c r="DV300" s="4">
        <v>0.87</v>
      </c>
      <c r="DW300" s="4">
        <v>4.28</v>
      </c>
      <c r="DX300" s="4">
        <v>0.86</v>
      </c>
      <c r="DY300" s="4">
        <v>2.15</v>
      </c>
      <c r="DZ300" s="4">
        <v>0.31</v>
      </c>
      <c r="EA300" s="4">
        <v>1.85</v>
      </c>
      <c r="EB300" s="4">
        <v>0.3</v>
      </c>
      <c r="EC300" s="4">
        <v>8.42</v>
      </c>
      <c r="EM300" s="4">
        <v>20.7</v>
      </c>
      <c r="EO300" s="4">
        <v>15.8</v>
      </c>
      <c r="EP300" s="4">
        <v>2.27</v>
      </c>
      <c r="FP300" s="1" t="s">
        <v>1913</v>
      </c>
    </row>
    <row r="301" spans="1:172" x14ac:dyDescent="0.35">
      <c r="A301" s="1" t="s">
        <v>1911</v>
      </c>
      <c r="E301" s="4">
        <v>37.17</v>
      </c>
      <c r="F301" s="4">
        <v>37.17</v>
      </c>
      <c r="G301" s="4">
        <v>121.75</v>
      </c>
      <c r="H301" s="4">
        <v>121.75</v>
      </c>
      <c r="L301" s="16" t="s">
        <v>1917</v>
      </c>
      <c r="Q301" s="49">
        <v>114</v>
      </c>
      <c r="AB301" s="4">
        <v>61.99</v>
      </c>
      <c r="AC301" s="4">
        <v>0.46</v>
      </c>
      <c r="AE301" s="50">
        <v>17.22</v>
      </c>
      <c r="AI301" s="4">
        <v>3.7431680000000003</v>
      </c>
      <c r="AJ301" s="4">
        <v>3.17</v>
      </c>
      <c r="AK301" s="4">
        <v>1.47</v>
      </c>
      <c r="AL301" s="4">
        <v>0.09</v>
      </c>
      <c r="AN301" s="4">
        <v>5.45</v>
      </c>
      <c r="AO301" s="4">
        <v>4.4400000000000004</v>
      </c>
      <c r="AP301" s="4">
        <v>0.28999999999999998</v>
      </c>
      <c r="CR301" s="4">
        <v>19.3</v>
      </c>
      <c r="CW301" s="4">
        <v>82.3</v>
      </c>
      <c r="CX301" s="4">
        <v>860</v>
      </c>
      <c r="CY301" s="4">
        <v>17.899999999999999</v>
      </c>
      <c r="CZ301" s="4">
        <v>326</v>
      </c>
      <c r="DA301" s="4">
        <v>11.9</v>
      </c>
      <c r="DM301" s="4">
        <v>1.1399999999999999</v>
      </c>
      <c r="DN301" s="4">
        <v>3055</v>
      </c>
      <c r="DO301" s="4">
        <v>80.099999999999994</v>
      </c>
      <c r="DP301" s="4">
        <v>144</v>
      </c>
      <c r="DQ301" s="4">
        <v>15.1</v>
      </c>
      <c r="DR301" s="4">
        <v>50.9</v>
      </c>
      <c r="DS301" s="4">
        <v>7.82</v>
      </c>
      <c r="DT301" s="4">
        <v>2.16</v>
      </c>
      <c r="DU301" s="4">
        <v>5.52</v>
      </c>
      <c r="DV301" s="4">
        <v>0.71</v>
      </c>
      <c r="DW301" s="4">
        <v>3.6</v>
      </c>
      <c r="DX301" s="4">
        <v>0.74</v>
      </c>
      <c r="DY301" s="4">
        <v>1.93</v>
      </c>
      <c r="DZ301" s="4">
        <v>0.26</v>
      </c>
      <c r="EA301" s="4">
        <v>1.67</v>
      </c>
      <c r="EB301" s="4">
        <v>0.27</v>
      </c>
      <c r="EC301" s="4">
        <v>7.44</v>
      </c>
      <c r="EM301" s="4">
        <v>23.3</v>
      </c>
      <c r="EO301" s="4">
        <v>16.399999999999999</v>
      </c>
      <c r="EP301" s="4">
        <v>2.19</v>
      </c>
      <c r="FP301" s="1" t="s">
        <v>1913</v>
      </c>
    </row>
    <row r="302" spans="1:172" x14ac:dyDescent="0.35">
      <c r="A302" s="1" t="s">
        <v>1918</v>
      </c>
      <c r="E302" s="4">
        <v>37.42</v>
      </c>
      <c r="F302" s="4">
        <v>37.47</v>
      </c>
      <c r="G302" s="4">
        <v>120.13</v>
      </c>
      <c r="H302" s="4">
        <v>120.17</v>
      </c>
      <c r="L302" s="16" t="s">
        <v>1919</v>
      </c>
      <c r="Q302" s="49">
        <v>128</v>
      </c>
      <c r="AB302" s="4">
        <v>56.59</v>
      </c>
      <c r="AC302" s="4">
        <v>0.63</v>
      </c>
      <c r="AE302" s="4">
        <v>12.47</v>
      </c>
      <c r="AG302" s="4">
        <v>6.96</v>
      </c>
      <c r="AJ302" s="4">
        <v>5.89</v>
      </c>
      <c r="AK302" s="4">
        <v>8.51</v>
      </c>
      <c r="AL302" s="4">
        <v>0.18</v>
      </c>
      <c r="AN302" s="4">
        <v>2.2000000000000002</v>
      </c>
      <c r="AO302" s="4">
        <v>2.95</v>
      </c>
      <c r="AP302" s="4">
        <v>0.19</v>
      </c>
      <c r="BF302" s="4">
        <v>3.49</v>
      </c>
      <c r="CK302" s="4">
        <v>771</v>
      </c>
      <c r="CN302" s="4">
        <v>41</v>
      </c>
      <c r="CW302" s="4">
        <v>138</v>
      </c>
      <c r="CX302" s="4">
        <v>1071</v>
      </c>
      <c r="CY302" s="4">
        <v>18</v>
      </c>
      <c r="CZ302" s="4">
        <v>212</v>
      </c>
      <c r="DA302" s="4">
        <v>16</v>
      </c>
      <c r="DM302" s="4">
        <v>5.6</v>
      </c>
      <c r="DN302" s="4">
        <v>762</v>
      </c>
      <c r="DO302" s="4">
        <v>26.3</v>
      </c>
      <c r="DP302" s="4">
        <v>50.2</v>
      </c>
      <c r="DQ302" s="4">
        <v>5.87</v>
      </c>
      <c r="DR302" s="4">
        <v>23.5</v>
      </c>
      <c r="DS302" s="4">
        <v>5.05</v>
      </c>
      <c r="DT302" s="4">
        <v>1.49</v>
      </c>
      <c r="DU302" s="4">
        <v>5.26</v>
      </c>
      <c r="DV302" s="4">
        <v>0.61</v>
      </c>
      <c r="DW302" s="4">
        <v>3.31</v>
      </c>
      <c r="DX302" s="4">
        <v>0.65</v>
      </c>
      <c r="DY302" s="4">
        <v>1.91</v>
      </c>
      <c r="DZ302" s="4">
        <v>0.24</v>
      </c>
      <c r="EA302" s="4">
        <v>1.66</v>
      </c>
      <c r="EB302" s="4">
        <v>0.26</v>
      </c>
      <c r="EC302" s="4">
        <v>5.55</v>
      </c>
      <c r="ED302" s="4">
        <v>2.91</v>
      </c>
      <c r="EM302" s="4">
        <v>1.6</v>
      </c>
      <c r="EO302" s="4">
        <v>9.1</v>
      </c>
      <c r="EP302" s="4">
        <v>3.1</v>
      </c>
      <c r="FP302" s="1" t="s">
        <v>1920</v>
      </c>
    </row>
    <row r="303" spans="1:172" x14ac:dyDescent="0.35">
      <c r="A303" s="1" t="s">
        <v>1918</v>
      </c>
      <c r="E303" s="4">
        <v>37.42</v>
      </c>
      <c r="F303" s="4">
        <v>37.47</v>
      </c>
      <c r="G303" s="4">
        <v>120.13</v>
      </c>
      <c r="H303" s="4">
        <v>120.17</v>
      </c>
      <c r="L303" s="16" t="s">
        <v>1921</v>
      </c>
      <c r="Q303" s="49">
        <v>128</v>
      </c>
      <c r="AB303" s="4">
        <v>57.85</v>
      </c>
      <c r="AC303" s="4">
        <v>0.65</v>
      </c>
      <c r="AE303" s="4">
        <v>12.58</v>
      </c>
      <c r="AG303" s="4">
        <v>6.92</v>
      </c>
      <c r="AJ303" s="4">
        <v>5.32</v>
      </c>
      <c r="AK303" s="4">
        <v>8.19</v>
      </c>
      <c r="AL303" s="4">
        <v>0.2</v>
      </c>
      <c r="AN303" s="4">
        <v>2.4</v>
      </c>
      <c r="AO303" s="4">
        <v>2.73</v>
      </c>
      <c r="AP303" s="4">
        <v>0.18</v>
      </c>
      <c r="BF303" s="4">
        <v>2.96</v>
      </c>
      <c r="CK303" s="4">
        <v>855</v>
      </c>
      <c r="CN303" s="4">
        <v>42</v>
      </c>
      <c r="CW303" s="4">
        <v>165</v>
      </c>
      <c r="CX303" s="4">
        <v>1044</v>
      </c>
      <c r="CY303" s="4">
        <v>17</v>
      </c>
      <c r="CZ303" s="4">
        <v>201</v>
      </c>
      <c r="DA303" s="4">
        <v>16</v>
      </c>
      <c r="DM303" s="4">
        <v>6.1</v>
      </c>
      <c r="DN303" s="4">
        <v>767</v>
      </c>
      <c r="DO303" s="4">
        <v>29.9</v>
      </c>
      <c r="DP303" s="4">
        <v>51.5</v>
      </c>
      <c r="DQ303" s="4">
        <v>5.59</v>
      </c>
      <c r="DR303" s="4">
        <v>23.9</v>
      </c>
      <c r="DS303" s="4">
        <v>4.46</v>
      </c>
      <c r="DT303" s="4">
        <v>1.59</v>
      </c>
      <c r="DU303" s="4">
        <v>5.0199999999999996</v>
      </c>
      <c r="DV303" s="4">
        <v>0.59</v>
      </c>
      <c r="DW303" s="4">
        <v>3.26</v>
      </c>
      <c r="DX303" s="4">
        <v>0.64</v>
      </c>
      <c r="DY303" s="4">
        <v>1.97</v>
      </c>
      <c r="DZ303" s="4">
        <v>0.31</v>
      </c>
      <c r="EA303" s="4">
        <v>1.75</v>
      </c>
      <c r="EB303" s="4">
        <v>0.25</v>
      </c>
      <c r="EC303" s="4">
        <v>5</v>
      </c>
      <c r="ED303" s="4">
        <v>1.25</v>
      </c>
      <c r="EM303" s="4">
        <v>1.9</v>
      </c>
      <c r="EO303" s="4">
        <v>9.4</v>
      </c>
      <c r="EP303" s="4">
        <v>2.6</v>
      </c>
      <c r="FP303" s="1" t="s">
        <v>1920</v>
      </c>
    </row>
    <row r="304" spans="1:172" x14ac:dyDescent="0.35">
      <c r="A304" s="1" t="s">
        <v>1918</v>
      </c>
      <c r="E304" s="4">
        <v>37.42</v>
      </c>
      <c r="F304" s="4">
        <v>37.47</v>
      </c>
      <c r="G304" s="4">
        <v>120.13</v>
      </c>
      <c r="H304" s="4">
        <v>120.17</v>
      </c>
      <c r="L304" s="16" t="s">
        <v>1922</v>
      </c>
      <c r="Q304" s="49">
        <v>128</v>
      </c>
      <c r="AB304" s="4">
        <v>58.5</v>
      </c>
      <c r="AC304" s="4">
        <v>0.62</v>
      </c>
      <c r="AE304" s="4">
        <v>14.78</v>
      </c>
      <c r="AG304" s="4">
        <v>5.12</v>
      </c>
      <c r="AJ304" s="4">
        <v>4.99</v>
      </c>
      <c r="AK304" s="4">
        <v>4.33</v>
      </c>
      <c r="AL304" s="4">
        <v>0.1</v>
      </c>
      <c r="AN304" s="4">
        <v>2.97</v>
      </c>
      <c r="AO304" s="4">
        <v>3.69</v>
      </c>
      <c r="AP304" s="4">
        <v>0.25</v>
      </c>
      <c r="BF304" s="4">
        <v>4.43</v>
      </c>
      <c r="CK304" s="4">
        <v>302</v>
      </c>
      <c r="CN304" s="4">
        <v>28</v>
      </c>
      <c r="CW304" s="4">
        <v>88</v>
      </c>
      <c r="CX304" s="4">
        <v>1517</v>
      </c>
      <c r="CY304" s="4">
        <v>17</v>
      </c>
      <c r="CZ304" s="4">
        <v>301</v>
      </c>
      <c r="DA304" s="4">
        <v>12</v>
      </c>
      <c r="DM304" s="4">
        <v>3.1</v>
      </c>
      <c r="DN304" s="4">
        <v>4381</v>
      </c>
      <c r="DO304" s="4">
        <v>74.599999999999994</v>
      </c>
      <c r="DP304" s="4">
        <v>143</v>
      </c>
      <c r="DQ304" s="4">
        <v>16.2</v>
      </c>
      <c r="DR304" s="4">
        <v>58.6</v>
      </c>
      <c r="DS304" s="4">
        <v>8.74</v>
      </c>
      <c r="DT304" s="4">
        <v>3.22</v>
      </c>
      <c r="DU304" s="4">
        <v>7.41</v>
      </c>
      <c r="DV304" s="4">
        <v>0.78</v>
      </c>
      <c r="DW304" s="4">
        <v>3.45</v>
      </c>
      <c r="DX304" s="4">
        <v>0.65</v>
      </c>
      <c r="DY304" s="4">
        <v>1.82</v>
      </c>
      <c r="DZ304" s="4">
        <v>0.26</v>
      </c>
      <c r="EA304" s="4">
        <v>1.42</v>
      </c>
      <c r="EB304" s="4">
        <v>0.21</v>
      </c>
      <c r="EC304" s="4">
        <v>7.16</v>
      </c>
      <c r="ED304" s="4">
        <v>1.68</v>
      </c>
      <c r="EM304" s="4">
        <v>23.7</v>
      </c>
      <c r="EO304" s="4">
        <v>13.6</v>
      </c>
      <c r="EP304" s="4">
        <v>3</v>
      </c>
      <c r="FP304" s="1" t="s">
        <v>1920</v>
      </c>
    </row>
    <row r="305" spans="1:172" x14ac:dyDescent="0.35">
      <c r="A305" s="1" t="s">
        <v>1918</v>
      </c>
      <c r="E305" s="4">
        <v>37.42</v>
      </c>
      <c r="F305" s="4">
        <v>37.47</v>
      </c>
      <c r="G305" s="4">
        <v>120.13</v>
      </c>
      <c r="H305" s="4">
        <v>120.17</v>
      </c>
      <c r="L305" s="16" t="s">
        <v>1923</v>
      </c>
      <c r="Q305" s="49">
        <v>128</v>
      </c>
      <c r="AB305" s="4">
        <v>57.33</v>
      </c>
      <c r="AC305" s="4">
        <v>0.66</v>
      </c>
      <c r="AE305" s="4">
        <v>13.3</v>
      </c>
      <c r="AG305" s="4">
        <v>6.63</v>
      </c>
      <c r="AJ305" s="4">
        <v>5.66</v>
      </c>
      <c r="AK305" s="4">
        <v>8.69</v>
      </c>
      <c r="AL305" s="4">
        <v>0.15</v>
      </c>
      <c r="AN305" s="4">
        <v>2.2200000000000002</v>
      </c>
      <c r="AO305" s="4">
        <v>2.8</v>
      </c>
      <c r="AP305" s="4">
        <v>0.18</v>
      </c>
      <c r="BF305" s="4">
        <v>2.21</v>
      </c>
      <c r="CK305" s="4">
        <v>1012</v>
      </c>
      <c r="CN305" s="4">
        <v>41</v>
      </c>
      <c r="CW305" s="4">
        <v>82</v>
      </c>
      <c r="CX305" s="4">
        <v>1097</v>
      </c>
      <c r="CY305" s="4">
        <v>20</v>
      </c>
      <c r="CZ305" s="4">
        <v>200</v>
      </c>
      <c r="DA305" s="4">
        <v>17</v>
      </c>
      <c r="DM305" s="4">
        <v>3.1</v>
      </c>
      <c r="DN305" s="4">
        <v>1381</v>
      </c>
      <c r="DO305" s="4">
        <v>37.700000000000003</v>
      </c>
      <c r="DP305" s="4">
        <v>76.2</v>
      </c>
      <c r="DQ305" s="4">
        <v>8.5500000000000007</v>
      </c>
      <c r="DR305" s="4">
        <v>31.7</v>
      </c>
      <c r="DS305" s="4">
        <v>6.01</v>
      </c>
      <c r="DT305" s="4">
        <v>2.2400000000000002</v>
      </c>
      <c r="DU305" s="4">
        <v>6.36</v>
      </c>
      <c r="DV305" s="4">
        <v>0.76</v>
      </c>
      <c r="DW305" s="4">
        <v>4.12</v>
      </c>
      <c r="DX305" s="4">
        <v>0.76</v>
      </c>
      <c r="DY305" s="4">
        <v>2.14</v>
      </c>
      <c r="DZ305" s="4">
        <v>0.28000000000000003</v>
      </c>
      <c r="EA305" s="4">
        <v>2.0099999999999998</v>
      </c>
      <c r="EB305" s="4">
        <v>0.27</v>
      </c>
      <c r="EC305" s="4">
        <v>5.61</v>
      </c>
      <c r="ED305" s="4">
        <v>3.38</v>
      </c>
      <c r="EM305" s="4">
        <v>24.2</v>
      </c>
      <c r="EO305" s="4">
        <v>12.5</v>
      </c>
      <c r="EP305" s="4">
        <v>3.2</v>
      </c>
      <c r="FP305" s="1" t="s">
        <v>1920</v>
      </c>
    </row>
    <row r="306" spans="1:172" x14ac:dyDescent="0.35">
      <c r="A306" s="1" t="s">
        <v>1918</v>
      </c>
      <c r="E306" s="4">
        <v>37.4</v>
      </c>
      <c r="F306" s="4">
        <v>37.450000000000003</v>
      </c>
      <c r="G306" s="4">
        <v>120.42</v>
      </c>
      <c r="H306" s="4">
        <v>120.47</v>
      </c>
      <c r="L306" s="16" t="s">
        <v>1924</v>
      </c>
      <c r="Q306" s="49">
        <v>133</v>
      </c>
      <c r="AB306" s="4">
        <v>44.08</v>
      </c>
      <c r="AC306" s="4">
        <v>0.76</v>
      </c>
      <c r="AE306" s="4">
        <v>13.28</v>
      </c>
      <c r="AG306" s="4">
        <v>8.1</v>
      </c>
      <c r="AJ306" s="4">
        <v>8.86</v>
      </c>
      <c r="AK306" s="4">
        <v>9.35</v>
      </c>
      <c r="AL306" s="4">
        <v>0.24</v>
      </c>
      <c r="AN306" s="4">
        <v>1.2</v>
      </c>
      <c r="AO306" s="4">
        <v>1.72</v>
      </c>
      <c r="AP306" s="4">
        <v>0.35</v>
      </c>
      <c r="BF306" s="4">
        <v>12.03</v>
      </c>
      <c r="CK306" s="4">
        <v>358</v>
      </c>
      <c r="CN306" s="4">
        <v>48</v>
      </c>
      <c r="CW306" s="4">
        <v>44</v>
      </c>
      <c r="CX306" s="4">
        <v>880</v>
      </c>
      <c r="CY306" s="4">
        <v>17</v>
      </c>
      <c r="CZ306" s="4">
        <v>140</v>
      </c>
      <c r="DA306" s="4">
        <v>7.1</v>
      </c>
      <c r="DM306" s="4">
        <v>1.4</v>
      </c>
      <c r="DN306" s="4">
        <v>1479</v>
      </c>
      <c r="DO306" s="4">
        <v>57.7</v>
      </c>
      <c r="DP306" s="4">
        <v>118</v>
      </c>
      <c r="DQ306" s="4">
        <v>13.7</v>
      </c>
      <c r="DR306" s="4">
        <v>49.9</v>
      </c>
      <c r="DS306" s="4">
        <v>8.0299999999999994</v>
      </c>
      <c r="DT306" s="4">
        <v>2.66</v>
      </c>
      <c r="DU306" s="4">
        <v>7.32</v>
      </c>
      <c r="DV306" s="4">
        <v>0.78</v>
      </c>
      <c r="DW306" s="4">
        <v>3.64</v>
      </c>
      <c r="DX306" s="4">
        <v>0.68</v>
      </c>
      <c r="DY306" s="4">
        <v>1.84</v>
      </c>
      <c r="DZ306" s="4">
        <v>0.24</v>
      </c>
      <c r="EA306" s="4">
        <v>1.56</v>
      </c>
      <c r="EB306" s="4">
        <v>0.23</v>
      </c>
      <c r="EC306" s="4">
        <v>3.05</v>
      </c>
      <c r="ED306" s="4">
        <v>2.3199999999999998</v>
      </c>
      <c r="EM306" s="4">
        <v>19</v>
      </c>
      <c r="EO306" s="4">
        <v>7</v>
      </c>
      <c r="EP306" s="4">
        <v>1.3</v>
      </c>
      <c r="FP306" s="1" t="s">
        <v>1920</v>
      </c>
    </row>
    <row r="307" spans="1:172" x14ac:dyDescent="0.35">
      <c r="A307" s="1" t="s">
        <v>1918</v>
      </c>
      <c r="E307" s="4">
        <v>37.4</v>
      </c>
      <c r="F307" s="4">
        <v>37.450000000000003</v>
      </c>
      <c r="G307" s="4">
        <v>120.42</v>
      </c>
      <c r="H307" s="4">
        <v>120.47</v>
      </c>
      <c r="L307" s="16" t="s">
        <v>1925</v>
      </c>
      <c r="Q307" s="49">
        <v>133</v>
      </c>
      <c r="AB307" s="4">
        <v>51.75</v>
      </c>
      <c r="AC307" s="4">
        <v>0.82</v>
      </c>
      <c r="AE307" s="4">
        <v>14.92</v>
      </c>
      <c r="AG307" s="4">
        <v>6.83</v>
      </c>
      <c r="AJ307" s="4">
        <v>6.8</v>
      </c>
      <c r="AK307" s="4">
        <v>6.5</v>
      </c>
      <c r="AL307" s="4">
        <v>0.12</v>
      </c>
      <c r="AN307" s="4">
        <v>2.1800000000000002</v>
      </c>
      <c r="AO307" s="4">
        <v>2.84</v>
      </c>
      <c r="AP307" s="4">
        <v>0.28999999999999998</v>
      </c>
      <c r="BF307" s="4">
        <v>7.01</v>
      </c>
      <c r="CK307" s="4">
        <v>265</v>
      </c>
      <c r="CN307" s="4">
        <v>28</v>
      </c>
      <c r="CW307" s="4">
        <v>50</v>
      </c>
      <c r="CX307" s="4">
        <v>958</v>
      </c>
      <c r="CY307" s="4">
        <v>17</v>
      </c>
      <c r="CZ307" s="4">
        <v>143</v>
      </c>
      <c r="DA307" s="4">
        <v>10</v>
      </c>
      <c r="DM307" s="4">
        <v>0.6</v>
      </c>
      <c r="DN307" s="4">
        <v>1486</v>
      </c>
      <c r="DO307" s="4">
        <v>44.6</v>
      </c>
      <c r="DP307" s="4">
        <v>93.6</v>
      </c>
      <c r="DQ307" s="4">
        <v>10.8</v>
      </c>
      <c r="DR307" s="4">
        <v>38.700000000000003</v>
      </c>
      <c r="DS307" s="4">
        <v>6.87</v>
      </c>
      <c r="DT307" s="4">
        <v>2.42</v>
      </c>
      <c r="DU307" s="4">
        <v>6.39</v>
      </c>
      <c r="DV307" s="4">
        <v>0.81</v>
      </c>
      <c r="DW307" s="4">
        <v>3.7</v>
      </c>
      <c r="DX307" s="4">
        <v>0.72</v>
      </c>
      <c r="DY307" s="4">
        <v>1.8</v>
      </c>
      <c r="DZ307" s="4">
        <v>0.32</v>
      </c>
      <c r="EA307" s="4">
        <v>1.44</v>
      </c>
      <c r="EB307" s="4">
        <v>0.25</v>
      </c>
      <c r="EC307" s="4">
        <v>3.5</v>
      </c>
      <c r="ED307" s="4">
        <v>1.88</v>
      </c>
      <c r="EO307" s="4">
        <v>6.2</v>
      </c>
      <c r="EP307" s="4">
        <v>1.1000000000000001</v>
      </c>
      <c r="FP307" s="1" t="s">
        <v>1920</v>
      </c>
    </row>
    <row r="308" spans="1:172" x14ac:dyDescent="0.35">
      <c r="A308" s="1" t="s">
        <v>1918</v>
      </c>
      <c r="E308" s="4">
        <v>37.4</v>
      </c>
      <c r="F308" s="4">
        <v>37.450000000000003</v>
      </c>
      <c r="G308" s="4">
        <v>120.42</v>
      </c>
      <c r="H308" s="4">
        <v>120.47</v>
      </c>
      <c r="L308" s="16" t="s">
        <v>1926</v>
      </c>
      <c r="Q308" s="49">
        <v>123</v>
      </c>
      <c r="AB308" s="4">
        <v>48.15</v>
      </c>
      <c r="AC308" s="4">
        <v>0.86</v>
      </c>
      <c r="AE308" s="4">
        <v>14.14</v>
      </c>
      <c r="AG308" s="4">
        <v>9.32</v>
      </c>
      <c r="AJ308" s="4">
        <v>8.84</v>
      </c>
      <c r="AK308" s="4">
        <v>10.23</v>
      </c>
      <c r="AL308" s="4">
        <v>0.17</v>
      </c>
      <c r="AN308" s="4">
        <v>1.36</v>
      </c>
      <c r="AO308" s="4">
        <v>1.71</v>
      </c>
      <c r="AP308" s="4">
        <v>0.15</v>
      </c>
      <c r="BF308" s="4">
        <v>5.31</v>
      </c>
      <c r="CK308" s="4">
        <v>556</v>
      </c>
      <c r="CN308" s="4">
        <v>37</v>
      </c>
      <c r="CW308" s="4">
        <v>42</v>
      </c>
      <c r="CX308" s="4">
        <v>781</v>
      </c>
      <c r="CY308" s="4">
        <v>17</v>
      </c>
      <c r="CZ308" s="4">
        <v>137</v>
      </c>
      <c r="DA308" s="4">
        <v>6.2</v>
      </c>
      <c r="DM308" s="4">
        <v>2</v>
      </c>
      <c r="DN308" s="4">
        <v>893</v>
      </c>
      <c r="DO308" s="4">
        <v>24.1</v>
      </c>
      <c r="DP308" s="4">
        <v>51.3</v>
      </c>
      <c r="DQ308" s="4">
        <v>5.84</v>
      </c>
      <c r="DR308" s="4">
        <v>23.2</v>
      </c>
      <c r="DS308" s="4">
        <v>3.93</v>
      </c>
      <c r="DT308" s="4">
        <v>1.62</v>
      </c>
      <c r="DU308" s="4">
        <v>4.37</v>
      </c>
      <c r="DV308" s="4">
        <v>0.6</v>
      </c>
      <c r="DW308" s="4">
        <v>2.88</v>
      </c>
      <c r="DX308" s="4">
        <v>0.73</v>
      </c>
      <c r="DY308" s="4">
        <v>1.85</v>
      </c>
      <c r="DZ308" s="4">
        <v>0.27</v>
      </c>
      <c r="EA308" s="4">
        <v>1.53</v>
      </c>
      <c r="EB308" s="4">
        <v>0.23</v>
      </c>
      <c r="EC308" s="4">
        <v>3.58</v>
      </c>
      <c r="ED308" s="4">
        <v>2.31</v>
      </c>
      <c r="EO308" s="4">
        <v>3.5</v>
      </c>
      <c r="EP308" s="4">
        <v>0.7</v>
      </c>
      <c r="FP308" s="1" t="s">
        <v>1920</v>
      </c>
    </row>
    <row r="309" spans="1:172" x14ac:dyDescent="0.35">
      <c r="A309" s="1" t="s">
        <v>1918</v>
      </c>
      <c r="E309" s="4">
        <v>37.4</v>
      </c>
      <c r="F309" s="4">
        <v>37.450000000000003</v>
      </c>
      <c r="G309" s="4">
        <v>120.42</v>
      </c>
      <c r="H309" s="4">
        <v>120.47</v>
      </c>
      <c r="L309" s="16" t="s">
        <v>1927</v>
      </c>
      <c r="Q309" s="49">
        <v>123</v>
      </c>
      <c r="AB309" s="4">
        <v>49.15</v>
      </c>
      <c r="AC309" s="4">
        <v>0.9</v>
      </c>
      <c r="AE309" s="4">
        <v>15.36</v>
      </c>
      <c r="AG309" s="4">
        <v>9.48</v>
      </c>
      <c r="AJ309" s="4">
        <v>8.7799999999999994</v>
      </c>
      <c r="AK309" s="4">
        <v>7.33</v>
      </c>
      <c r="AL309" s="4">
        <v>0.16</v>
      </c>
      <c r="AN309" s="4">
        <v>1.53</v>
      </c>
      <c r="AO309" s="4">
        <v>2.5</v>
      </c>
      <c r="AP309" s="4">
        <v>0.15</v>
      </c>
      <c r="BF309" s="4">
        <v>4.34</v>
      </c>
      <c r="CK309" s="4">
        <v>201</v>
      </c>
      <c r="CN309" s="4">
        <v>48</v>
      </c>
      <c r="CW309" s="4">
        <v>56</v>
      </c>
      <c r="CX309" s="4">
        <v>1023</v>
      </c>
      <c r="CY309" s="4">
        <v>20</v>
      </c>
      <c r="CZ309" s="4">
        <v>140</v>
      </c>
      <c r="DA309" s="4">
        <v>5.8</v>
      </c>
      <c r="DM309" s="4">
        <v>3.5</v>
      </c>
      <c r="DN309" s="4">
        <v>1094</v>
      </c>
      <c r="DO309" s="4">
        <v>35.700000000000003</v>
      </c>
      <c r="DP309" s="4">
        <v>76</v>
      </c>
      <c r="DQ309" s="4">
        <v>8.92</v>
      </c>
      <c r="DR309" s="4">
        <v>35.799999999999997</v>
      </c>
      <c r="DS309" s="4">
        <v>6.56</v>
      </c>
      <c r="DT309" s="4">
        <v>2.16</v>
      </c>
      <c r="DU309" s="4">
        <v>6.09</v>
      </c>
      <c r="DV309" s="4">
        <v>0.8</v>
      </c>
      <c r="DW309" s="4">
        <v>4.29</v>
      </c>
      <c r="DX309" s="4">
        <v>0.84</v>
      </c>
      <c r="DY309" s="4">
        <v>2.2999999999999998</v>
      </c>
      <c r="DZ309" s="4">
        <v>0.32</v>
      </c>
      <c r="EA309" s="4">
        <v>1.56</v>
      </c>
      <c r="EB309" s="4">
        <v>0.27</v>
      </c>
      <c r="EC309" s="4">
        <v>3.14</v>
      </c>
      <c r="ED309" s="4">
        <v>2.38</v>
      </c>
      <c r="EM309" s="4">
        <v>1.8</v>
      </c>
      <c r="EO309" s="4">
        <v>3.9</v>
      </c>
      <c r="EP309" s="4">
        <v>0.8</v>
      </c>
      <c r="FP309" s="1" t="s">
        <v>1920</v>
      </c>
    </row>
    <row r="310" spans="1:172" x14ac:dyDescent="0.35">
      <c r="A310" s="1" t="s">
        <v>1918</v>
      </c>
      <c r="E310" s="4">
        <v>37.4</v>
      </c>
      <c r="F310" s="4">
        <v>37.450000000000003</v>
      </c>
      <c r="G310" s="4">
        <v>120.42</v>
      </c>
      <c r="H310" s="4">
        <v>120.47</v>
      </c>
      <c r="L310" s="16" t="s">
        <v>1928</v>
      </c>
      <c r="Q310" s="49">
        <v>124</v>
      </c>
      <c r="AB310" s="4">
        <v>53.17</v>
      </c>
      <c r="AC310" s="4">
        <v>0.77</v>
      </c>
      <c r="AE310" s="4">
        <v>14.81</v>
      </c>
      <c r="AG310" s="4">
        <v>5.72</v>
      </c>
      <c r="AJ310" s="4">
        <v>5.19</v>
      </c>
      <c r="AK310" s="4">
        <v>4.42</v>
      </c>
      <c r="AL310" s="4">
        <v>0.12</v>
      </c>
      <c r="AN310" s="4">
        <v>2.75</v>
      </c>
      <c r="AO310" s="4">
        <v>4.01</v>
      </c>
      <c r="AP310" s="4">
        <v>0.34</v>
      </c>
      <c r="BF310" s="4">
        <v>9.3800000000000008</v>
      </c>
      <c r="CK310" s="4">
        <v>177</v>
      </c>
      <c r="CN310" s="4">
        <v>23</v>
      </c>
      <c r="CW310" s="4">
        <v>82</v>
      </c>
      <c r="CX310" s="4">
        <v>1070</v>
      </c>
      <c r="CY310" s="4">
        <v>15</v>
      </c>
      <c r="CZ310" s="4">
        <v>212</v>
      </c>
      <c r="DA310" s="4">
        <v>13</v>
      </c>
      <c r="DM310" s="4">
        <v>2.2000000000000002</v>
      </c>
      <c r="DN310" s="4">
        <v>2601</v>
      </c>
      <c r="DO310" s="4">
        <v>82.5</v>
      </c>
      <c r="DP310" s="4">
        <v>157</v>
      </c>
      <c r="DQ310" s="4">
        <v>16.7</v>
      </c>
      <c r="DR310" s="4">
        <v>57.4</v>
      </c>
      <c r="DS310" s="4">
        <v>8.27</v>
      </c>
      <c r="DT310" s="4">
        <v>2.77</v>
      </c>
      <c r="DU310" s="4">
        <v>7.38</v>
      </c>
      <c r="DV310" s="4">
        <v>0.68</v>
      </c>
      <c r="DW310" s="4">
        <v>3.26</v>
      </c>
      <c r="DX310" s="4">
        <v>0.55000000000000004</v>
      </c>
      <c r="DY310" s="4">
        <v>1.48</v>
      </c>
      <c r="DZ310" s="4">
        <v>0.19</v>
      </c>
      <c r="EA310" s="4">
        <v>1.26</v>
      </c>
      <c r="EB310" s="4">
        <v>0.18</v>
      </c>
      <c r="EC310" s="4">
        <v>4.76</v>
      </c>
      <c r="ED310" s="4">
        <v>1.72</v>
      </c>
      <c r="EM310" s="4">
        <v>85.7</v>
      </c>
      <c r="EO310" s="4">
        <v>13.5</v>
      </c>
      <c r="EP310" s="4">
        <v>3</v>
      </c>
      <c r="FP310" s="1" t="s">
        <v>1920</v>
      </c>
    </row>
    <row r="311" spans="1:172" x14ac:dyDescent="0.35">
      <c r="A311" s="1" t="s">
        <v>1918</v>
      </c>
      <c r="E311" s="4">
        <v>37.4</v>
      </c>
      <c r="F311" s="4">
        <v>37.450000000000003</v>
      </c>
      <c r="G311" s="4">
        <v>120.42</v>
      </c>
      <c r="H311" s="4">
        <v>120.47</v>
      </c>
      <c r="L311" s="16" t="s">
        <v>1929</v>
      </c>
      <c r="Q311" s="49">
        <v>124</v>
      </c>
      <c r="AB311" s="4">
        <v>46.26</v>
      </c>
      <c r="AC311" s="4">
        <v>0.8</v>
      </c>
      <c r="AE311" s="4">
        <v>13.52</v>
      </c>
      <c r="AG311" s="4">
        <v>8.19</v>
      </c>
      <c r="AJ311" s="4">
        <v>8.26</v>
      </c>
      <c r="AK311" s="4">
        <v>8.85</v>
      </c>
      <c r="AL311" s="4">
        <v>0.18</v>
      </c>
      <c r="AN311" s="4">
        <v>2.5299999999999998</v>
      </c>
      <c r="AO311" s="4">
        <v>1.95</v>
      </c>
      <c r="AP311" s="4">
        <v>0.37</v>
      </c>
      <c r="BF311" s="4">
        <v>9.24</v>
      </c>
      <c r="CK311" s="4">
        <v>486</v>
      </c>
      <c r="CN311" s="4">
        <v>37</v>
      </c>
      <c r="CW311" s="4">
        <v>66</v>
      </c>
      <c r="CX311" s="4">
        <v>1079</v>
      </c>
      <c r="CY311" s="4">
        <v>20</v>
      </c>
      <c r="CZ311" s="4">
        <v>167</v>
      </c>
      <c r="DA311" s="4">
        <v>10</v>
      </c>
      <c r="DM311" s="4">
        <v>2.4</v>
      </c>
      <c r="DN311" s="4">
        <v>1866</v>
      </c>
      <c r="DO311" s="4">
        <v>48.7</v>
      </c>
      <c r="DP311" s="4">
        <v>99.8</v>
      </c>
      <c r="DQ311" s="4">
        <v>11.5</v>
      </c>
      <c r="DR311" s="4">
        <v>45.6</v>
      </c>
      <c r="DS311" s="4">
        <v>7.84</v>
      </c>
      <c r="DT311" s="4">
        <v>2.73</v>
      </c>
      <c r="DU311" s="4">
        <v>7.1</v>
      </c>
      <c r="DV311" s="4">
        <v>0.83</v>
      </c>
      <c r="DW311" s="4">
        <v>3.85</v>
      </c>
      <c r="DX311" s="4">
        <v>0.74</v>
      </c>
      <c r="DY311" s="4">
        <v>2.0499999999999998</v>
      </c>
      <c r="DZ311" s="4">
        <v>0.27</v>
      </c>
      <c r="EA311" s="4">
        <v>1.9</v>
      </c>
      <c r="EB311" s="4">
        <v>0.27</v>
      </c>
      <c r="EC311" s="4">
        <v>3.99</v>
      </c>
      <c r="ED311" s="4">
        <v>4.74</v>
      </c>
      <c r="EM311" s="4">
        <v>4.2</v>
      </c>
      <c r="EO311" s="4">
        <v>7.5</v>
      </c>
      <c r="EP311" s="4">
        <v>1.4</v>
      </c>
      <c r="FP311" s="1" t="s">
        <v>1920</v>
      </c>
    </row>
    <row r="312" spans="1:172" x14ac:dyDescent="0.35">
      <c r="A312" s="1" t="s">
        <v>1918</v>
      </c>
      <c r="E312" s="4">
        <v>37.4</v>
      </c>
      <c r="F312" s="4">
        <v>37.450000000000003</v>
      </c>
      <c r="G312" s="4">
        <v>120.42</v>
      </c>
      <c r="H312" s="4">
        <v>120.47</v>
      </c>
      <c r="L312" s="16" t="s">
        <v>1930</v>
      </c>
      <c r="Q312" s="49">
        <v>124</v>
      </c>
      <c r="AB312" s="4">
        <v>46.61</v>
      </c>
      <c r="AC312" s="4">
        <v>0.79</v>
      </c>
      <c r="AE312" s="4">
        <v>12.62</v>
      </c>
      <c r="AG312" s="4">
        <v>7.42</v>
      </c>
      <c r="AJ312" s="4">
        <v>7.51</v>
      </c>
      <c r="AK312" s="4">
        <v>8.49</v>
      </c>
      <c r="AL312" s="4">
        <v>0.16</v>
      </c>
      <c r="AN312" s="4">
        <v>2.1</v>
      </c>
      <c r="AO312" s="4">
        <v>2.2200000000000002</v>
      </c>
      <c r="AP312" s="4">
        <v>0.34</v>
      </c>
      <c r="BF312" s="4">
        <v>11.49</v>
      </c>
      <c r="CK312" s="4">
        <v>444</v>
      </c>
      <c r="CN312" s="4">
        <v>44</v>
      </c>
      <c r="CW312" s="4">
        <v>58</v>
      </c>
      <c r="CX312" s="4">
        <v>1023</v>
      </c>
      <c r="CY312" s="4">
        <v>19</v>
      </c>
      <c r="CZ312" s="4">
        <v>176</v>
      </c>
      <c r="DA312" s="4">
        <v>10.199999999999999</v>
      </c>
      <c r="DM312" s="4">
        <v>1.1000000000000001</v>
      </c>
      <c r="DN312" s="4">
        <v>3205</v>
      </c>
      <c r="DO312" s="4">
        <v>65.099999999999994</v>
      </c>
      <c r="DP312" s="4">
        <v>127</v>
      </c>
      <c r="DQ312" s="4">
        <v>14</v>
      </c>
      <c r="DR312" s="4">
        <v>50.8</v>
      </c>
      <c r="DS312" s="4">
        <v>8.32</v>
      </c>
      <c r="DT312" s="4">
        <v>2.93</v>
      </c>
      <c r="DU312" s="4">
        <v>7.62</v>
      </c>
      <c r="DV312" s="4">
        <v>0.77</v>
      </c>
      <c r="DW312" s="4">
        <v>3.89</v>
      </c>
      <c r="DX312" s="4">
        <v>0.75</v>
      </c>
      <c r="DY312" s="4">
        <v>2.0099999999999998</v>
      </c>
      <c r="DZ312" s="4">
        <v>0.26</v>
      </c>
      <c r="EA312" s="4">
        <v>1.52</v>
      </c>
      <c r="EB312" s="4">
        <v>0.24</v>
      </c>
      <c r="EC312" s="4">
        <v>3.98</v>
      </c>
      <c r="ED312" s="4">
        <v>1.04</v>
      </c>
      <c r="EM312" s="4">
        <v>19.399999999999999</v>
      </c>
      <c r="EO312" s="4">
        <v>8.1999999999999993</v>
      </c>
      <c r="EP312" s="4">
        <v>1.4</v>
      </c>
      <c r="FP312" s="1" t="s">
        <v>1920</v>
      </c>
    </row>
    <row r="313" spans="1:172" x14ac:dyDescent="0.35">
      <c r="A313" s="1" t="s">
        <v>1918</v>
      </c>
      <c r="E313" s="4">
        <v>37.369999999999997</v>
      </c>
      <c r="F313" s="4">
        <v>37.380000000000003</v>
      </c>
      <c r="G313" s="4">
        <v>121.42</v>
      </c>
      <c r="H313" s="4">
        <v>121.47</v>
      </c>
      <c r="L313" s="16" t="s">
        <v>1931</v>
      </c>
      <c r="Q313" s="49">
        <v>120</v>
      </c>
      <c r="AB313" s="4">
        <v>47.35</v>
      </c>
      <c r="AC313" s="4">
        <v>0.83</v>
      </c>
      <c r="AE313" s="4">
        <v>14.5</v>
      </c>
      <c r="AG313" s="4">
        <v>7.09</v>
      </c>
      <c r="AJ313" s="4">
        <v>7.78</v>
      </c>
      <c r="AK313" s="4">
        <v>7.75</v>
      </c>
      <c r="AL313" s="4">
        <v>0.11</v>
      </c>
      <c r="AN313" s="4">
        <v>2.1800000000000002</v>
      </c>
      <c r="AO313" s="4">
        <v>1.83</v>
      </c>
      <c r="AP313" s="4">
        <v>0.37</v>
      </c>
      <c r="BF313" s="4">
        <v>10.69</v>
      </c>
      <c r="CK313" s="4">
        <v>306</v>
      </c>
      <c r="CN313" s="4">
        <v>38</v>
      </c>
      <c r="CW313" s="4">
        <v>50</v>
      </c>
      <c r="CX313" s="4">
        <v>1494</v>
      </c>
      <c r="CY313" s="4">
        <v>19</v>
      </c>
      <c r="CZ313" s="4">
        <v>167</v>
      </c>
      <c r="DA313" s="4">
        <v>11</v>
      </c>
      <c r="DM313" s="4">
        <v>1.6</v>
      </c>
      <c r="DN313" s="4">
        <v>1087</v>
      </c>
      <c r="DO313" s="4">
        <v>26.1</v>
      </c>
      <c r="DP313" s="4">
        <v>53.8</v>
      </c>
      <c r="DQ313" s="4">
        <v>6.19</v>
      </c>
      <c r="DR313" s="4">
        <v>24.3</v>
      </c>
      <c r="DS313" s="4">
        <v>5.14</v>
      </c>
      <c r="DT313" s="4">
        <v>1.57</v>
      </c>
      <c r="DU313" s="4">
        <v>5.1100000000000003</v>
      </c>
      <c r="DV313" s="4">
        <v>0.64</v>
      </c>
      <c r="DW313" s="4">
        <v>3.42</v>
      </c>
      <c r="DX313" s="4">
        <v>0.69</v>
      </c>
      <c r="DY313" s="4">
        <v>1.69</v>
      </c>
      <c r="DZ313" s="4">
        <v>0.26</v>
      </c>
      <c r="EA313" s="4">
        <v>1.7</v>
      </c>
      <c r="EB313" s="4">
        <v>0.23</v>
      </c>
      <c r="EC313" s="4">
        <v>4.45</v>
      </c>
      <c r="ED313" s="4">
        <v>2.14</v>
      </c>
      <c r="EO313" s="4">
        <v>3</v>
      </c>
      <c r="EP313" s="4">
        <v>0.7</v>
      </c>
      <c r="FP313" s="1" t="s">
        <v>1920</v>
      </c>
    </row>
    <row r="314" spans="1:172" x14ac:dyDescent="0.35">
      <c r="A314" s="1" t="s">
        <v>1918</v>
      </c>
      <c r="E314" s="4">
        <v>37.369999999999997</v>
      </c>
      <c r="F314" s="4">
        <v>37.380000000000003</v>
      </c>
      <c r="G314" s="4">
        <v>121.42</v>
      </c>
      <c r="H314" s="4">
        <v>121.47</v>
      </c>
      <c r="L314" s="16" t="s">
        <v>1932</v>
      </c>
      <c r="Q314" s="49">
        <v>120</v>
      </c>
      <c r="AB314" s="4">
        <v>46.49</v>
      </c>
      <c r="AC314" s="4">
        <v>0.83</v>
      </c>
      <c r="AE314" s="4">
        <v>14.5</v>
      </c>
      <c r="AG314" s="4">
        <v>7.82</v>
      </c>
      <c r="AJ314" s="4">
        <v>9.94</v>
      </c>
      <c r="AK314" s="4">
        <v>5.99</v>
      </c>
      <c r="AL314" s="4">
        <v>0.18</v>
      </c>
      <c r="AN314" s="4">
        <v>1.63</v>
      </c>
      <c r="AO314" s="4">
        <v>2.67</v>
      </c>
      <c r="AP314" s="4">
        <v>0.39</v>
      </c>
      <c r="BF314" s="4">
        <v>9.69</v>
      </c>
      <c r="CK314" s="4">
        <v>329</v>
      </c>
      <c r="CN314" s="4">
        <v>43</v>
      </c>
      <c r="CW314" s="4">
        <v>34</v>
      </c>
      <c r="CX314" s="4">
        <v>1760</v>
      </c>
      <c r="CY314" s="4">
        <v>21</v>
      </c>
      <c r="CZ314" s="4">
        <v>212</v>
      </c>
      <c r="DA314" s="4">
        <v>13.8</v>
      </c>
      <c r="DM314" s="4">
        <v>0.6</v>
      </c>
      <c r="DN314" s="4">
        <v>1255</v>
      </c>
      <c r="DO314" s="4">
        <v>35.6</v>
      </c>
      <c r="DP314" s="4">
        <v>66.3</v>
      </c>
      <c r="DQ314" s="4">
        <v>7.66</v>
      </c>
      <c r="DR314" s="4">
        <v>30.7</v>
      </c>
      <c r="DS314" s="4">
        <v>5.77</v>
      </c>
      <c r="DT314" s="4">
        <v>2.2799999999999998</v>
      </c>
      <c r="DU314" s="4">
        <v>6.45</v>
      </c>
      <c r="DV314" s="4">
        <v>0.74</v>
      </c>
      <c r="DW314" s="4">
        <v>3.99</v>
      </c>
      <c r="DX314" s="4">
        <v>0.81</v>
      </c>
      <c r="DY314" s="4">
        <v>2.27</v>
      </c>
      <c r="DZ314" s="4">
        <v>0.34</v>
      </c>
      <c r="EA314" s="4">
        <v>1.97</v>
      </c>
      <c r="EB314" s="4">
        <v>0.28999999999999998</v>
      </c>
      <c r="EC314" s="4">
        <v>5.13</v>
      </c>
      <c r="ED314" s="4">
        <v>5.05</v>
      </c>
      <c r="EM314" s="4">
        <v>0.8</v>
      </c>
      <c r="EO314" s="4">
        <v>4</v>
      </c>
      <c r="EP314" s="4">
        <v>0.8</v>
      </c>
      <c r="FP314" s="1" t="s">
        <v>1920</v>
      </c>
    </row>
    <row r="315" spans="1:172" x14ac:dyDescent="0.35">
      <c r="A315" s="1" t="s">
        <v>1918</v>
      </c>
      <c r="E315" s="4">
        <v>37.369999999999997</v>
      </c>
      <c r="F315" s="4">
        <v>37.380000000000003</v>
      </c>
      <c r="G315" s="4">
        <v>121.42</v>
      </c>
      <c r="H315" s="4">
        <v>121.47</v>
      </c>
      <c r="L315" s="16" t="s">
        <v>1933</v>
      </c>
      <c r="Q315" s="49">
        <v>120</v>
      </c>
      <c r="AB315" s="4">
        <v>47.34</v>
      </c>
      <c r="AC315" s="4">
        <v>0.79</v>
      </c>
      <c r="AE315" s="4">
        <v>13.39</v>
      </c>
      <c r="AG315" s="4">
        <v>7.42</v>
      </c>
      <c r="AJ315" s="4">
        <v>8.9700000000000006</v>
      </c>
      <c r="AK315" s="4">
        <v>8.49</v>
      </c>
      <c r="AL315" s="4">
        <v>0.21</v>
      </c>
      <c r="AN315" s="4">
        <v>1.94</v>
      </c>
      <c r="AO315" s="4">
        <v>2.27</v>
      </c>
      <c r="AP315" s="4">
        <v>0.32</v>
      </c>
      <c r="BF315" s="4">
        <v>9.15</v>
      </c>
      <c r="CK315" s="4">
        <v>499</v>
      </c>
      <c r="CN315" s="4">
        <v>47</v>
      </c>
      <c r="CW315" s="4">
        <v>40</v>
      </c>
      <c r="CX315" s="4">
        <v>1084</v>
      </c>
      <c r="CY315" s="4">
        <v>18</v>
      </c>
      <c r="CZ315" s="4">
        <v>184</v>
      </c>
      <c r="DA315" s="4">
        <v>9.9</v>
      </c>
      <c r="DM315" s="4">
        <v>0.7</v>
      </c>
      <c r="DN315" s="4">
        <v>1169</v>
      </c>
      <c r="DO315" s="4">
        <v>31.4</v>
      </c>
      <c r="DP315" s="4">
        <v>60</v>
      </c>
      <c r="DQ315" s="4">
        <v>6.98</v>
      </c>
      <c r="DR315" s="4">
        <v>28.8</v>
      </c>
      <c r="DS315" s="4">
        <v>4.3899999999999997</v>
      </c>
      <c r="DT315" s="4">
        <v>1.76</v>
      </c>
      <c r="DU315" s="4">
        <v>5.12</v>
      </c>
      <c r="DV315" s="4">
        <v>0.65</v>
      </c>
      <c r="DW315" s="4">
        <v>3.59</v>
      </c>
      <c r="DX315" s="4">
        <v>0.73</v>
      </c>
      <c r="DY315" s="4">
        <v>1.77</v>
      </c>
      <c r="DZ315" s="4">
        <v>0.27</v>
      </c>
      <c r="EA315" s="4">
        <v>2.14</v>
      </c>
      <c r="EB315" s="4">
        <v>0.28999999999999998</v>
      </c>
      <c r="EC315" s="4">
        <v>4.41</v>
      </c>
      <c r="ED315" s="4">
        <v>2.7</v>
      </c>
      <c r="EO315" s="4">
        <v>5.2</v>
      </c>
      <c r="EP315" s="4">
        <v>0.9</v>
      </c>
      <c r="FP315" s="1" t="s">
        <v>1920</v>
      </c>
    </row>
    <row r="316" spans="1:172" x14ac:dyDescent="0.35">
      <c r="A316" s="1" t="s">
        <v>1918</v>
      </c>
      <c r="E316" s="4">
        <v>37.369999999999997</v>
      </c>
      <c r="F316" s="4">
        <v>37.380000000000003</v>
      </c>
      <c r="G316" s="4">
        <v>121.42</v>
      </c>
      <c r="H316" s="4">
        <v>121.47</v>
      </c>
      <c r="L316" s="16" t="s">
        <v>1934</v>
      </c>
      <c r="Q316" s="49">
        <v>120</v>
      </c>
      <c r="AB316" s="4">
        <v>50.64</v>
      </c>
      <c r="AC316" s="4">
        <v>0.61</v>
      </c>
      <c r="AE316" s="4">
        <v>14.84</v>
      </c>
      <c r="AG316" s="4">
        <v>5.53</v>
      </c>
      <c r="AJ316" s="4">
        <v>5.93</v>
      </c>
      <c r="AK316" s="4">
        <v>4.67</v>
      </c>
      <c r="AL316" s="4">
        <v>0.1</v>
      </c>
      <c r="AN316" s="4">
        <v>3.51</v>
      </c>
      <c r="AO316" s="4">
        <v>1.57</v>
      </c>
      <c r="AP316" s="4">
        <v>0.28999999999999998</v>
      </c>
      <c r="BF316" s="4">
        <v>12.3</v>
      </c>
      <c r="CK316" s="4">
        <v>276</v>
      </c>
      <c r="CN316" s="4">
        <v>30</v>
      </c>
      <c r="CW316" s="4">
        <v>89</v>
      </c>
      <c r="CX316" s="4">
        <v>803</v>
      </c>
      <c r="CY316" s="4">
        <v>15</v>
      </c>
      <c r="CZ316" s="4">
        <v>160</v>
      </c>
      <c r="DA316" s="4">
        <v>9.3000000000000007</v>
      </c>
      <c r="DM316" s="4">
        <v>1.5</v>
      </c>
      <c r="DN316" s="4">
        <v>1119</v>
      </c>
      <c r="DO316" s="4">
        <v>30.7</v>
      </c>
      <c r="DP316" s="4">
        <v>60.5</v>
      </c>
      <c r="DQ316" s="4">
        <v>6.91</v>
      </c>
      <c r="DR316" s="4">
        <v>26.9</v>
      </c>
      <c r="DS316" s="4">
        <v>4.3899999999999997</v>
      </c>
      <c r="DT316" s="4">
        <v>1.6</v>
      </c>
      <c r="DU316" s="4">
        <v>4.9400000000000004</v>
      </c>
      <c r="DV316" s="4">
        <v>0.57999999999999996</v>
      </c>
      <c r="DW316" s="4">
        <v>2.33</v>
      </c>
      <c r="DX316" s="4">
        <v>0.57999999999999996</v>
      </c>
      <c r="DY316" s="4">
        <v>1.48</v>
      </c>
      <c r="DZ316" s="4">
        <v>0.24</v>
      </c>
      <c r="EA316" s="4">
        <v>1.42</v>
      </c>
      <c r="EB316" s="4">
        <v>0.24</v>
      </c>
      <c r="EC316" s="4">
        <v>4.12</v>
      </c>
      <c r="ED316" s="4">
        <v>1.4</v>
      </c>
      <c r="EM316" s="4">
        <v>14.2</v>
      </c>
      <c r="EO316" s="4">
        <v>4.5</v>
      </c>
      <c r="EP316" s="4">
        <v>1.7</v>
      </c>
      <c r="FP316" s="1" t="s">
        <v>1920</v>
      </c>
    </row>
    <row r="317" spans="1:172" x14ac:dyDescent="0.35">
      <c r="A317" s="1" t="s">
        <v>1918</v>
      </c>
      <c r="E317" s="4">
        <v>37.369999999999997</v>
      </c>
      <c r="F317" s="4">
        <v>37.380000000000003</v>
      </c>
      <c r="G317" s="4">
        <v>121.42</v>
      </c>
      <c r="H317" s="4">
        <v>121.47</v>
      </c>
      <c r="L317" s="16" t="s">
        <v>1935</v>
      </c>
      <c r="Q317" s="49">
        <v>120</v>
      </c>
      <c r="AB317" s="4">
        <v>47.84</v>
      </c>
      <c r="AC317" s="4">
        <v>0.59</v>
      </c>
      <c r="AE317" s="4">
        <v>14.51</v>
      </c>
      <c r="AG317" s="4">
        <v>5.53</v>
      </c>
      <c r="AJ317" s="4">
        <v>6.69</v>
      </c>
      <c r="AK317" s="4">
        <v>5.01</v>
      </c>
      <c r="AL317" s="4">
        <v>0.14000000000000001</v>
      </c>
      <c r="AN317" s="4">
        <v>4.13</v>
      </c>
      <c r="AO317" s="4">
        <v>0.41</v>
      </c>
      <c r="AP317" s="4">
        <v>0.28000000000000003</v>
      </c>
      <c r="BF317" s="4">
        <v>14.81</v>
      </c>
      <c r="CK317" s="4">
        <v>242</v>
      </c>
      <c r="CN317" s="4">
        <v>26</v>
      </c>
      <c r="CW317" s="4">
        <v>96</v>
      </c>
      <c r="CX317" s="4">
        <v>1162</v>
      </c>
      <c r="CY317" s="4">
        <v>10</v>
      </c>
      <c r="CZ317" s="4">
        <v>100</v>
      </c>
      <c r="DA317" s="4">
        <v>7.1</v>
      </c>
      <c r="DM317" s="4">
        <v>3.8</v>
      </c>
      <c r="DN317" s="4">
        <v>1588</v>
      </c>
      <c r="DO317" s="4">
        <v>39.5</v>
      </c>
      <c r="DP317" s="4">
        <v>75.400000000000006</v>
      </c>
      <c r="DQ317" s="4">
        <v>8.18</v>
      </c>
      <c r="DR317" s="4">
        <v>28.3</v>
      </c>
      <c r="DS317" s="4">
        <v>4.67</v>
      </c>
      <c r="DT317" s="4">
        <v>1.69</v>
      </c>
      <c r="DU317" s="4">
        <v>4.05</v>
      </c>
      <c r="DV317" s="4">
        <v>0.44</v>
      </c>
      <c r="DW317" s="4">
        <v>2.0499999999999998</v>
      </c>
      <c r="DX317" s="4">
        <v>0.37</v>
      </c>
      <c r="DY317" s="4">
        <v>1.04</v>
      </c>
      <c r="DZ317" s="4">
        <v>0.15</v>
      </c>
      <c r="EA317" s="4">
        <v>1.1000000000000001</v>
      </c>
      <c r="EB317" s="4">
        <v>0.17</v>
      </c>
      <c r="EC317" s="4">
        <v>3.15</v>
      </c>
      <c r="ED317" s="4">
        <v>3.89</v>
      </c>
      <c r="EM317" s="4">
        <v>21.2</v>
      </c>
      <c r="EO317" s="4">
        <v>5.2</v>
      </c>
      <c r="EP317" s="4">
        <v>0.9</v>
      </c>
      <c r="FP317" s="1" t="s">
        <v>1920</v>
      </c>
    </row>
    <row r="318" spans="1:172" x14ac:dyDescent="0.35">
      <c r="A318" s="1" t="s">
        <v>1918</v>
      </c>
      <c r="E318" s="4">
        <v>37.369999999999997</v>
      </c>
      <c r="F318" s="4">
        <v>37.380000000000003</v>
      </c>
      <c r="G318" s="4">
        <v>121.42</v>
      </c>
      <c r="H318" s="4">
        <v>121.47</v>
      </c>
      <c r="L318" s="16" t="s">
        <v>1936</v>
      </c>
      <c r="Q318" s="49">
        <v>120</v>
      </c>
      <c r="AB318" s="4">
        <v>48.31</v>
      </c>
      <c r="AC318" s="4">
        <v>0.65</v>
      </c>
      <c r="AE318" s="4">
        <v>14.66</v>
      </c>
      <c r="AG318" s="4">
        <v>7.89</v>
      </c>
      <c r="AJ318" s="4">
        <v>5.98</v>
      </c>
      <c r="AK318" s="4">
        <v>5.32</v>
      </c>
      <c r="AL318" s="4">
        <v>0.13</v>
      </c>
      <c r="AN318" s="4">
        <v>3.5</v>
      </c>
      <c r="AP318" s="4">
        <v>0.31</v>
      </c>
      <c r="BF318" s="4">
        <v>13.51</v>
      </c>
      <c r="CK318" s="4">
        <v>363</v>
      </c>
      <c r="CN318" s="4">
        <v>23</v>
      </c>
      <c r="CW318" s="4">
        <v>128</v>
      </c>
      <c r="CX318" s="4">
        <v>314</v>
      </c>
      <c r="CY318" s="4">
        <v>18</v>
      </c>
      <c r="CZ318" s="4">
        <v>223</v>
      </c>
      <c r="DA318" s="4">
        <v>10</v>
      </c>
      <c r="DM318" s="4">
        <v>4.8</v>
      </c>
      <c r="DN318" s="4">
        <v>985</v>
      </c>
      <c r="DO318" s="4">
        <v>47.5</v>
      </c>
      <c r="DP318" s="4">
        <v>98</v>
      </c>
      <c r="DQ318" s="4">
        <v>11.2</v>
      </c>
      <c r="DR318" s="4">
        <v>40.299999999999997</v>
      </c>
      <c r="DS318" s="4">
        <v>6.23</v>
      </c>
      <c r="DT318" s="4">
        <v>2.19</v>
      </c>
      <c r="DU318" s="4">
        <v>6.41</v>
      </c>
      <c r="DV318" s="4">
        <v>0.69</v>
      </c>
      <c r="DW318" s="4">
        <v>3.82</v>
      </c>
      <c r="DX318" s="4">
        <v>0.73</v>
      </c>
      <c r="DY318" s="4">
        <v>1.8</v>
      </c>
      <c r="DZ318" s="4">
        <v>0.25</v>
      </c>
      <c r="EA318" s="4">
        <v>1.61</v>
      </c>
      <c r="EB318" s="4">
        <v>0.28999999999999998</v>
      </c>
      <c r="EC318" s="4">
        <v>5.6</v>
      </c>
      <c r="ED318" s="4">
        <v>5.19</v>
      </c>
      <c r="EM318" s="4">
        <v>32.5</v>
      </c>
      <c r="EO318" s="4">
        <v>6.8</v>
      </c>
      <c r="EP318" s="4">
        <v>1.8</v>
      </c>
      <c r="FP318" s="1" t="s">
        <v>1920</v>
      </c>
    </row>
    <row r="319" spans="1:172" x14ac:dyDescent="0.35">
      <c r="A319" s="1" t="s">
        <v>1918</v>
      </c>
      <c r="E319" s="4">
        <v>37.369999999999997</v>
      </c>
      <c r="F319" s="4">
        <v>37.380000000000003</v>
      </c>
      <c r="G319" s="4">
        <v>121.42</v>
      </c>
      <c r="H319" s="4">
        <v>121.47</v>
      </c>
      <c r="L319" s="16" t="s">
        <v>1937</v>
      </c>
      <c r="Q319" s="49">
        <v>120</v>
      </c>
      <c r="AB319" s="4">
        <v>49.01</v>
      </c>
      <c r="AC319" s="4">
        <v>0.55000000000000004</v>
      </c>
      <c r="AE319" s="4">
        <v>13.34</v>
      </c>
      <c r="AG319" s="4">
        <v>8.25</v>
      </c>
      <c r="AJ319" s="4">
        <v>6.89</v>
      </c>
      <c r="AK319" s="4">
        <v>4.72</v>
      </c>
      <c r="AL319" s="4">
        <v>0.17</v>
      </c>
      <c r="AN319" s="4">
        <v>2.81</v>
      </c>
      <c r="AP319" s="4">
        <v>0.26</v>
      </c>
      <c r="BF319" s="4">
        <v>14.25</v>
      </c>
      <c r="CK319" s="4">
        <v>209</v>
      </c>
      <c r="CN319" s="4">
        <v>36</v>
      </c>
      <c r="CW319" s="4">
        <v>62</v>
      </c>
      <c r="CX319" s="4">
        <v>317</v>
      </c>
      <c r="CY319" s="4">
        <v>10</v>
      </c>
      <c r="CZ319" s="4">
        <v>104</v>
      </c>
      <c r="DA319" s="4">
        <v>6.6</v>
      </c>
      <c r="DM319" s="4">
        <v>3.3</v>
      </c>
      <c r="DN319" s="4">
        <v>410</v>
      </c>
      <c r="DO319" s="4">
        <v>43.9</v>
      </c>
      <c r="DP319" s="4">
        <v>81.400000000000006</v>
      </c>
      <c r="DQ319" s="4">
        <v>8.7200000000000006</v>
      </c>
      <c r="DR319" s="4">
        <v>31.2</v>
      </c>
      <c r="DS319" s="4">
        <v>4.83</v>
      </c>
      <c r="DT319" s="4">
        <v>1.35</v>
      </c>
      <c r="DU319" s="4">
        <v>4.24</v>
      </c>
      <c r="DV319" s="4">
        <v>0.42</v>
      </c>
      <c r="DW319" s="4">
        <v>2.17</v>
      </c>
      <c r="DX319" s="4">
        <v>0.39</v>
      </c>
      <c r="DY319" s="4">
        <v>1.04</v>
      </c>
      <c r="DZ319" s="4">
        <v>0.16</v>
      </c>
      <c r="EA319" s="4">
        <v>1.29</v>
      </c>
      <c r="EB319" s="4">
        <v>0.14000000000000001</v>
      </c>
      <c r="EC319" s="4">
        <v>2.79</v>
      </c>
      <c r="ED319" s="4">
        <v>1.18</v>
      </c>
      <c r="EM319" s="4">
        <v>17.8</v>
      </c>
      <c r="EO319" s="4">
        <v>4.5999999999999996</v>
      </c>
      <c r="EP319" s="4">
        <v>1.5</v>
      </c>
      <c r="FP319" s="1" t="s">
        <v>1920</v>
      </c>
    </row>
    <row r="320" spans="1:172" x14ac:dyDescent="0.35">
      <c r="A320" s="1" t="s">
        <v>1918</v>
      </c>
      <c r="E320" s="4">
        <v>37.369999999999997</v>
      </c>
      <c r="F320" s="4">
        <v>37.380000000000003</v>
      </c>
      <c r="G320" s="4">
        <v>121.42</v>
      </c>
      <c r="H320" s="4">
        <v>121.47</v>
      </c>
      <c r="L320" s="16" t="s">
        <v>1938</v>
      </c>
      <c r="Q320" s="49">
        <v>120</v>
      </c>
      <c r="AB320" s="4">
        <v>49.21</v>
      </c>
      <c r="AC320" s="4">
        <v>0.63</v>
      </c>
      <c r="AE320" s="4">
        <v>14.67</v>
      </c>
      <c r="AG320" s="4">
        <v>7.14</v>
      </c>
      <c r="AJ320" s="4">
        <v>6.37</v>
      </c>
      <c r="AK320" s="4">
        <v>4.8499999999999996</v>
      </c>
      <c r="AL320" s="4">
        <v>0.16</v>
      </c>
      <c r="AN320" s="4">
        <v>3.59</v>
      </c>
      <c r="AP320" s="4">
        <v>0.33</v>
      </c>
      <c r="BF320" s="4">
        <v>13.52</v>
      </c>
      <c r="CK320" s="4">
        <v>225</v>
      </c>
      <c r="CN320" s="4">
        <v>33</v>
      </c>
      <c r="CW320" s="4">
        <v>77</v>
      </c>
      <c r="CX320" s="4">
        <v>244</v>
      </c>
      <c r="CY320" s="4">
        <v>11</v>
      </c>
      <c r="CZ320" s="4">
        <v>94</v>
      </c>
      <c r="DA320" s="4">
        <v>8.1</v>
      </c>
      <c r="DM320" s="4">
        <v>3.2</v>
      </c>
      <c r="DN320" s="4">
        <v>1074</v>
      </c>
      <c r="DO320" s="4">
        <v>44.6</v>
      </c>
      <c r="DP320" s="4">
        <v>78.5</v>
      </c>
      <c r="DQ320" s="4">
        <v>8.43</v>
      </c>
      <c r="DR320" s="4">
        <v>29.8</v>
      </c>
      <c r="DS320" s="4">
        <v>4.43</v>
      </c>
      <c r="DT320" s="4">
        <v>1.72</v>
      </c>
      <c r="DU320" s="4">
        <v>4.1900000000000004</v>
      </c>
      <c r="DV320" s="4">
        <v>0.48</v>
      </c>
      <c r="DW320" s="4">
        <v>2.25</v>
      </c>
      <c r="DX320" s="4">
        <v>0.45</v>
      </c>
      <c r="DY320" s="4">
        <v>1.04</v>
      </c>
      <c r="DZ320" s="4">
        <v>0.21</v>
      </c>
      <c r="EA320" s="4">
        <v>1.1599999999999999</v>
      </c>
      <c r="EB320" s="4">
        <v>0.18</v>
      </c>
      <c r="EC320" s="4">
        <v>2.82</v>
      </c>
      <c r="ED320" s="4">
        <v>3.92</v>
      </c>
      <c r="EM320" s="4">
        <v>21.8</v>
      </c>
      <c r="EO320" s="4">
        <v>5</v>
      </c>
      <c r="EP320" s="4">
        <v>1.2</v>
      </c>
      <c r="FP320" s="1" t="s">
        <v>1920</v>
      </c>
    </row>
    <row r="321" spans="1:172" x14ac:dyDescent="0.35">
      <c r="A321" s="1" t="s">
        <v>1939</v>
      </c>
      <c r="E321" s="4">
        <v>36.685833333333328</v>
      </c>
      <c r="F321" s="4">
        <v>36.685833333333328</v>
      </c>
      <c r="G321" s="4">
        <v>116.94861111111112</v>
      </c>
      <c r="H321" s="4">
        <v>116.94861111111112</v>
      </c>
      <c r="L321" s="16" t="s">
        <v>1940</v>
      </c>
      <c r="Q321" s="51">
        <v>132</v>
      </c>
      <c r="AB321" s="4">
        <v>49.61</v>
      </c>
      <c r="AC321" s="4">
        <v>0.51</v>
      </c>
      <c r="AE321" s="4">
        <v>11.76</v>
      </c>
      <c r="AG321" s="4">
        <v>12.41</v>
      </c>
      <c r="AJ321" s="4">
        <v>10.6</v>
      </c>
      <c r="AK321" s="4">
        <v>12.32</v>
      </c>
      <c r="AL321" s="4">
        <v>0.2</v>
      </c>
      <c r="AN321" s="4">
        <v>0.35</v>
      </c>
      <c r="AO321" s="4">
        <v>1.7</v>
      </c>
      <c r="AP321" s="4">
        <v>0.05</v>
      </c>
      <c r="BF321" s="4">
        <v>0.04</v>
      </c>
      <c r="CJ321" s="4">
        <v>211</v>
      </c>
      <c r="CK321" s="4">
        <v>606</v>
      </c>
      <c r="CN321" s="4">
        <v>63</v>
      </c>
      <c r="CO321" s="4">
        <v>133</v>
      </c>
      <c r="CW321" s="4">
        <v>5.0999999999999996</v>
      </c>
      <c r="CX321" s="4">
        <v>402</v>
      </c>
      <c r="CY321" s="4">
        <v>10.3</v>
      </c>
      <c r="CZ321" s="4">
        <v>20.8</v>
      </c>
      <c r="DA321" s="4">
        <v>0.88</v>
      </c>
      <c r="DN321" s="4">
        <v>266</v>
      </c>
      <c r="DO321" s="4">
        <v>4.67</v>
      </c>
      <c r="DP321" s="4">
        <v>10.92</v>
      </c>
      <c r="DQ321" s="4">
        <v>1.47</v>
      </c>
      <c r="DR321" s="4">
        <v>7.14</v>
      </c>
      <c r="DS321" s="4">
        <v>1.92</v>
      </c>
      <c r="DT321" s="4">
        <v>0.89</v>
      </c>
      <c r="DU321" s="4">
        <v>2.17</v>
      </c>
      <c r="DV321" s="4">
        <v>0.31</v>
      </c>
      <c r="DW321" s="4">
        <v>1.86</v>
      </c>
      <c r="DX321" s="4">
        <v>0.41</v>
      </c>
      <c r="DY321" s="4">
        <v>1.2</v>
      </c>
      <c r="DZ321" s="4">
        <v>0.16</v>
      </c>
      <c r="EA321" s="4">
        <v>1.04</v>
      </c>
      <c r="EB321" s="4">
        <v>0.16</v>
      </c>
      <c r="EC321" s="4">
        <v>0.7</v>
      </c>
      <c r="ED321" s="4">
        <v>0.1</v>
      </c>
      <c r="EM321" s="4">
        <v>3.82</v>
      </c>
      <c r="EO321" s="4">
        <v>0.39</v>
      </c>
      <c r="EP321" s="4">
        <v>0.11</v>
      </c>
      <c r="FP321" s="1" t="s">
        <v>1941</v>
      </c>
    </row>
    <row r="322" spans="1:172" x14ac:dyDescent="0.35">
      <c r="A322" s="1" t="s">
        <v>1939</v>
      </c>
      <c r="E322" s="4">
        <v>36.685833333333328</v>
      </c>
      <c r="F322" s="4">
        <v>36.685833333333328</v>
      </c>
      <c r="G322" s="4">
        <v>116.94861111111112</v>
      </c>
      <c r="H322" s="4">
        <v>116.94861111111112</v>
      </c>
      <c r="L322" s="16" t="s">
        <v>1942</v>
      </c>
      <c r="Q322" s="51">
        <v>132</v>
      </c>
      <c r="AB322" s="4">
        <v>51.14</v>
      </c>
      <c r="AC322" s="4">
        <v>0.48</v>
      </c>
      <c r="AE322" s="4">
        <v>15.1</v>
      </c>
      <c r="AG322" s="4">
        <v>10.08</v>
      </c>
      <c r="AJ322" s="4">
        <v>10.34</v>
      </c>
      <c r="AK322" s="4">
        <v>9.3000000000000007</v>
      </c>
      <c r="AL322" s="4">
        <v>0.17</v>
      </c>
      <c r="AN322" s="4">
        <v>0.47</v>
      </c>
      <c r="AO322" s="4">
        <v>2.25</v>
      </c>
      <c r="AP322" s="4">
        <v>7.0000000000000007E-2</v>
      </c>
      <c r="BF322" s="4">
        <v>0.15</v>
      </c>
      <c r="CJ322" s="4">
        <v>196</v>
      </c>
      <c r="CK322" s="4">
        <v>338</v>
      </c>
      <c r="CN322" s="4">
        <v>48</v>
      </c>
      <c r="CO322" s="4">
        <v>87</v>
      </c>
      <c r="CW322" s="4">
        <v>6.1</v>
      </c>
      <c r="CX322" s="4">
        <v>561</v>
      </c>
      <c r="CY322" s="4">
        <v>8.6999999999999993</v>
      </c>
      <c r="CZ322" s="4">
        <v>22.4</v>
      </c>
      <c r="DA322" s="4">
        <v>1.1499999999999999</v>
      </c>
      <c r="DN322" s="4">
        <v>313</v>
      </c>
      <c r="DO322" s="4">
        <v>5.28</v>
      </c>
      <c r="DP322" s="4">
        <v>11.22</v>
      </c>
      <c r="DQ322" s="4">
        <v>1.49</v>
      </c>
      <c r="DR322" s="4">
        <v>6.95</v>
      </c>
      <c r="DS322" s="4">
        <v>1.78</v>
      </c>
      <c r="DT322" s="4">
        <v>0.84</v>
      </c>
      <c r="DU322" s="4">
        <v>1.93</v>
      </c>
      <c r="DV322" s="4">
        <v>0.25</v>
      </c>
      <c r="DW322" s="4">
        <v>1.65</v>
      </c>
      <c r="DX322" s="4">
        <v>0.33</v>
      </c>
      <c r="DY322" s="4">
        <v>1.01</v>
      </c>
      <c r="DZ322" s="4">
        <v>0.15</v>
      </c>
      <c r="EA322" s="4">
        <v>0.88</v>
      </c>
      <c r="EB322" s="4">
        <v>0.13</v>
      </c>
      <c r="EC322" s="4">
        <v>0.7</v>
      </c>
      <c r="ED322" s="4">
        <v>7.0000000000000007E-2</v>
      </c>
      <c r="EM322" s="4">
        <v>2.89</v>
      </c>
      <c r="EO322" s="4">
        <v>0.5</v>
      </c>
      <c r="EP322" s="4">
        <v>0.14000000000000001</v>
      </c>
      <c r="FP322" s="1" t="s">
        <v>1941</v>
      </c>
    </row>
    <row r="323" spans="1:172" x14ac:dyDescent="0.35">
      <c r="A323" s="1" t="s">
        <v>1939</v>
      </c>
      <c r="E323" s="4">
        <v>36.685833333333328</v>
      </c>
      <c r="F323" s="4">
        <v>36.685833333333328</v>
      </c>
      <c r="G323" s="4">
        <v>116.94861111111112</v>
      </c>
      <c r="H323" s="4">
        <v>116.94861111111112</v>
      </c>
      <c r="L323" s="16" t="s">
        <v>1943</v>
      </c>
      <c r="Q323" s="51">
        <v>132</v>
      </c>
      <c r="AB323" s="4">
        <v>47.91</v>
      </c>
      <c r="AC323" s="4">
        <v>0.74</v>
      </c>
      <c r="AE323" s="4">
        <v>11.56</v>
      </c>
      <c r="AG323" s="4">
        <v>13.49</v>
      </c>
      <c r="AJ323" s="4">
        <v>10.97</v>
      </c>
      <c r="AK323" s="4">
        <v>12.72</v>
      </c>
      <c r="AL323" s="4">
        <v>0.2</v>
      </c>
      <c r="AN323" s="4">
        <v>0.34</v>
      </c>
      <c r="AO323" s="4">
        <v>1.62</v>
      </c>
      <c r="AP323" s="4">
        <v>0.06</v>
      </c>
      <c r="BF323" s="4">
        <v>-7.0000000000000007E-2</v>
      </c>
      <c r="CJ323" s="4">
        <v>366</v>
      </c>
      <c r="CK323" s="4">
        <v>560</v>
      </c>
      <c r="CN323" s="4">
        <v>67</v>
      </c>
      <c r="CO323" s="4">
        <v>122</v>
      </c>
      <c r="CW323" s="4">
        <v>4.4000000000000004</v>
      </c>
      <c r="CX323" s="4">
        <v>509</v>
      </c>
      <c r="CY323" s="4">
        <v>10.199999999999999</v>
      </c>
      <c r="CZ323" s="4">
        <v>22.4</v>
      </c>
      <c r="DA323" s="4">
        <v>0.9</v>
      </c>
      <c r="DN323" s="4">
        <v>218</v>
      </c>
      <c r="DO323" s="4">
        <v>4.6399999999999997</v>
      </c>
      <c r="DP323" s="4">
        <v>11.19</v>
      </c>
      <c r="DQ323" s="4">
        <v>1.54</v>
      </c>
      <c r="DR323" s="4">
        <v>7.88</v>
      </c>
      <c r="DS323" s="4">
        <v>1.98</v>
      </c>
      <c r="DT323" s="4">
        <v>0.8</v>
      </c>
      <c r="DU323" s="4">
        <v>2.4</v>
      </c>
      <c r="DV323" s="4">
        <v>0.33</v>
      </c>
      <c r="DW323" s="4">
        <v>2.02</v>
      </c>
      <c r="DX323" s="4">
        <v>0.41</v>
      </c>
      <c r="DY323" s="4">
        <v>1.1499999999999999</v>
      </c>
      <c r="DZ323" s="4">
        <v>0.17</v>
      </c>
      <c r="EA323" s="4">
        <v>0.97</v>
      </c>
      <c r="EB323" s="4">
        <v>0.15</v>
      </c>
      <c r="EC323" s="4">
        <v>0.7</v>
      </c>
      <c r="ED323" s="4">
        <v>0.08</v>
      </c>
      <c r="EM323" s="4">
        <v>5.22</v>
      </c>
      <c r="EO323" s="4">
        <v>0.33</v>
      </c>
      <c r="EP323" s="4">
        <v>0.09</v>
      </c>
      <c r="FP323" s="1" t="s">
        <v>1941</v>
      </c>
    </row>
    <row r="324" spans="1:172" x14ac:dyDescent="0.35">
      <c r="A324" s="1" t="s">
        <v>1939</v>
      </c>
      <c r="E324" s="4">
        <v>36.723055555555561</v>
      </c>
      <c r="F324" s="4">
        <v>36.723055555555561</v>
      </c>
      <c r="G324" s="4">
        <v>116.97305555555556</v>
      </c>
      <c r="H324" s="4">
        <v>116.97305555555556</v>
      </c>
      <c r="L324" s="16" t="s">
        <v>1944</v>
      </c>
      <c r="Q324" s="51">
        <v>132</v>
      </c>
      <c r="AB324" s="4">
        <v>52.57</v>
      </c>
      <c r="AC324" s="4">
        <v>0.67</v>
      </c>
      <c r="AE324" s="4">
        <v>14.39</v>
      </c>
      <c r="AG324" s="4">
        <v>10.34</v>
      </c>
      <c r="AJ324" s="4">
        <v>9.1</v>
      </c>
      <c r="AK324" s="4">
        <v>8.75</v>
      </c>
      <c r="AL324" s="4">
        <v>0.17</v>
      </c>
      <c r="AN324" s="4">
        <v>0.76</v>
      </c>
      <c r="AO324" s="4">
        <v>2.57</v>
      </c>
      <c r="AP324" s="4">
        <v>0.19</v>
      </c>
      <c r="BF324" s="4">
        <v>0.01</v>
      </c>
      <c r="CJ324" s="4">
        <v>201</v>
      </c>
      <c r="CK324" s="4">
        <v>495</v>
      </c>
      <c r="CN324" s="4">
        <v>42</v>
      </c>
      <c r="CO324" s="4">
        <v>106</v>
      </c>
      <c r="CW324" s="4">
        <v>12.5</v>
      </c>
      <c r="CX324" s="4">
        <v>514</v>
      </c>
      <c r="CY324" s="4">
        <v>16.7</v>
      </c>
      <c r="CZ324" s="4">
        <v>51.5</v>
      </c>
      <c r="DA324" s="4">
        <v>2.41</v>
      </c>
      <c r="DN324" s="4">
        <v>406</v>
      </c>
      <c r="DO324" s="4">
        <v>13.08</v>
      </c>
      <c r="DP324" s="4">
        <v>28.21</v>
      </c>
      <c r="DQ324" s="4">
        <v>3.62</v>
      </c>
      <c r="DR324" s="4">
        <v>16.29</v>
      </c>
      <c r="DS324" s="4">
        <v>3.54</v>
      </c>
      <c r="DT324" s="4">
        <v>1.3</v>
      </c>
      <c r="DU324" s="4">
        <v>3.62</v>
      </c>
      <c r="DV324" s="4">
        <v>0.5</v>
      </c>
      <c r="DW324" s="4">
        <v>2.99</v>
      </c>
      <c r="DX324" s="4">
        <v>0.65</v>
      </c>
      <c r="DY324" s="4">
        <v>1.83</v>
      </c>
      <c r="DZ324" s="4">
        <v>0.25</v>
      </c>
      <c r="EA324" s="4">
        <v>1.61</v>
      </c>
      <c r="EB324" s="4">
        <v>0.26</v>
      </c>
      <c r="EC324" s="4">
        <v>1.51</v>
      </c>
      <c r="ED324" s="4">
        <v>0.22</v>
      </c>
      <c r="EM324" s="4">
        <v>8.31</v>
      </c>
      <c r="EO324" s="4">
        <v>1.18</v>
      </c>
      <c r="EP324" s="4">
        <v>0.33</v>
      </c>
      <c r="FP324" s="1" t="s">
        <v>1941</v>
      </c>
    </row>
    <row r="325" spans="1:172" x14ac:dyDescent="0.35">
      <c r="A325" s="1" t="s">
        <v>1939</v>
      </c>
      <c r="E325" s="4">
        <v>36.723055555555561</v>
      </c>
      <c r="F325" s="4">
        <v>36.723055555555561</v>
      </c>
      <c r="G325" s="4">
        <v>116.97305555555556</v>
      </c>
      <c r="H325" s="4">
        <v>116.97305555555556</v>
      </c>
      <c r="L325" s="16" t="s">
        <v>1945</v>
      </c>
      <c r="Q325" s="51">
        <v>132</v>
      </c>
      <c r="AB325" s="4">
        <v>53.53</v>
      </c>
      <c r="AC325" s="4">
        <v>0.8</v>
      </c>
      <c r="AE325" s="4">
        <v>15.02</v>
      </c>
      <c r="AG325" s="4">
        <v>9.56</v>
      </c>
      <c r="AJ325" s="4">
        <v>8.4</v>
      </c>
      <c r="AK325" s="4">
        <v>7.8</v>
      </c>
      <c r="AL325" s="4">
        <v>0.16</v>
      </c>
      <c r="AN325" s="4">
        <v>1.41</v>
      </c>
      <c r="AO325" s="4">
        <v>2.7</v>
      </c>
      <c r="AP325" s="4">
        <v>0.22</v>
      </c>
      <c r="BF325" s="4">
        <v>-7.0000000000000007E-2</v>
      </c>
      <c r="CJ325" s="4">
        <v>206</v>
      </c>
      <c r="CK325" s="4">
        <v>348</v>
      </c>
      <c r="CN325" s="4">
        <v>38</v>
      </c>
      <c r="CO325" s="4">
        <v>81</v>
      </c>
      <c r="CW325" s="4">
        <v>27.8</v>
      </c>
      <c r="CX325" s="4">
        <v>503</v>
      </c>
      <c r="CY325" s="4">
        <v>17</v>
      </c>
      <c r="CZ325" s="4">
        <v>47.6</v>
      </c>
      <c r="DA325" s="4">
        <v>4.04</v>
      </c>
      <c r="DN325" s="4">
        <v>700</v>
      </c>
      <c r="DO325" s="4">
        <v>16.86</v>
      </c>
      <c r="DP325" s="4">
        <v>33.86</v>
      </c>
      <c r="DQ325" s="4">
        <v>4.29</v>
      </c>
      <c r="DR325" s="4">
        <v>18.63</v>
      </c>
      <c r="DS325" s="4">
        <v>3.98</v>
      </c>
      <c r="DT325" s="4">
        <v>1.44</v>
      </c>
      <c r="DU325" s="4">
        <v>4.2</v>
      </c>
      <c r="DV325" s="4">
        <v>0.56000000000000005</v>
      </c>
      <c r="DW325" s="4">
        <v>3.3</v>
      </c>
      <c r="DX325" s="4">
        <v>0.66</v>
      </c>
      <c r="DY325" s="4">
        <v>1.87</v>
      </c>
      <c r="DZ325" s="4">
        <v>0.25</v>
      </c>
      <c r="EA325" s="4">
        <v>1.74</v>
      </c>
      <c r="EB325" s="4">
        <v>0.26</v>
      </c>
      <c r="EC325" s="4">
        <v>1.37</v>
      </c>
      <c r="ED325" s="4">
        <v>0.25</v>
      </c>
      <c r="EM325" s="4">
        <v>8.7799999999999994</v>
      </c>
      <c r="EO325" s="4">
        <v>1.55</v>
      </c>
      <c r="EP325" s="4">
        <v>0.42</v>
      </c>
      <c r="FP325" s="1" t="s">
        <v>1941</v>
      </c>
    </row>
    <row r="326" spans="1:172" x14ac:dyDescent="0.35">
      <c r="A326" s="1" t="s">
        <v>1939</v>
      </c>
      <c r="E326" s="4">
        <v>36.723055555555561</v>
      </c>
      <c r="F326" s="4">
        <v>36.723055555555561</v>
      </c>
      <c r="G326" s="4">
        <v>116.97305555555556</v>
      </c>
      <c r="H326" s="4">
        <v>116.97305555555556</v>
      </c>
      <c r="L326" s="16" t="s">
        <v>1946</v>
      </c>
      <c r="Q326" s="49">
        <v>129.6</v>
      </c>
      <c r="AB326" s="4">
        <v>53.65</v>
      </c>
      <c r="AC326" s="4">
        <v>0.77</v>
      </c>
      <c r="AE326" s="4">
        <v>14.79</v>
      </c>
      <c r="AG326" s="4">
        <v>9.61</v>
      </c>
      <c r="AJ326" s="4">
        <v>8.43</v>
      </c>
      <c r="AK326" s="4">
        <v>7.92</v>
      </c>
      <c r="AL326" s="4">
        <v>0.15</v>
      </c>
      <c r="AN326" s="4">
        <v>1.24</v>
      </c>
      <c r="AO326" s="4">
        <v>2.75</v>
      </c>
      <c r="AP326" s="4">
        <v>0.2</v>
      </c>
      <c r="BF326" s="4">
        <v>0.04</v>
      </c>
      <c r="CJ326" s="4">
        <v>207</v>
      </c>
      <c r="CK326" s="4">
        <v>361</v>
      </c>
      <c r="CN326" s="4">
        <v>40</v>
      </c>
      <c r="CO326" s="4">
        <v>76</v>
      </c>
      <c r="CW326" s="4">
        <v>25.3</v>
      </c>
      <c r="CX326" s="4">
        <v>451</v>
      </c>
      <c r="CY326" s="4">
        <v>17</v>
      </c>
      <c r="CZ326" s="4">
        <v>82.8</v>
      </c>
      <c r="DA326" s="4">
        <v>4.75</v>
      </c>
      <c r="DN326" s="4">
        <v>486</v>
      </c>
      <c r="DO326" s="4">
        <v>16.350000000000001</v>
      </c>
      <c r="DP326" s="4">
        <v>34.83</v>
      </c>
      <c r="DQ326" s="4">
        <v>4.28</v>
      </c>
      <c r="DR326" s="4">
        <v>18.05</v>
      </c>
      <c r="DS326" s="4">
        <v>3.86</v>
      </c>
      <c r="DT326" s="4">
        <v>1.21</v>
      </c>
      <c r="DU326" s="4">
        <v>3.98</v>
      </c>
      <c r="DV326" s="4">
        <v>0.53</v>
      </c>
      <c r="DW326" s="4">
        <v>3.17</v>
      </c>
      <c r="DX326" s="4">
        <v>0.65</v>
      </c>
      <c r="DY326" s="4">
        <v>1.88</v>
      </c>
      <c r="DZ326" s="4">
        <v>0.27</v>
      </c>
      <c r="EA326" s="4">
        <v>1.76</v>
      </c>
      <c r="EB326" s="4">
        <v>0.26</v>
      </c>
      <c r="EC326" s="4">
        <v>2.14</v>
      </c>
      <c r="ED326" s="4">
        <v>0.31</v>
      </c>
      <c r="EM326" s="4">
        <v>8.16</v>
      </c>
      <c r="EO326" s="4">
        <v>1.95</v>
      </c>
      <c r="EP326" s="4">
        <v>0.6</v>
      </c>
      <c r="FP326" s="1" t="s">
        <v>1941</v>
      </c>
    </row>
    <row r="327" spans="1:172" x14ac:dyDescent="0.35">
      <c r="A327" s="1" t="s">
        <v>1939</v>
      </c>
      <c r="E327" s="4">
        <v>36.704722222222216</v>
      </c>
      <c r="F327" s="4">
        <v>36.704722222222216</v>
      </c>
      <c r="G327" s="4">
        <v>116.9975</v>
      </c>
      <c r="H327" s="4">
        <v>116.9975</v>
      </c>
      <c r="L327" s="16" t="s">
        <v>1947</v>
      </c>
      <c r="Q327" s="51">
        <v>132</v>
      </c>
      <c r="AB327" s="4">
        <v>50.93</v>
      </c>
      <c r="AC327" s="4">
        <v>0.54</v>
      </c>
      <c r="AE327" s="4">
        <v>16.489999999999998</v>
      </c>
      <c r="AG327" s="4">
        <v>9.51</v>
      </c>
      <c r="AJ327" s="4">
        <v>10.33</v>
      </c>
      <c r="AK327" s="4">
        <v>8.39</v>
      </c>
      <c r="AL327" s="4">
        <v>0.15</v>
      </c>
      <c r="AN327" s="4">
        <v>0.38</v>
      </c>
      <c r="AO327" s="4">
        <v>2.77</v>
      </c>
      <c r="AP327" s="4">
        <v>0.04</v>
      </c>
      <c r="BF327" s="4">
        <v>0.01</v>
      </c>
      <c r="CJ327" s="4">
        <v>227</v>
      </c>
      <c r="CK327" s="4">
        <v>250</v>
      </c>
      <c r="CN327" s="4">
        <v>44</v>
      </c>
      <c r="CO327" s="4">
        <v>48</v>
      </c>
      <c r="CW327" s="4">
        <v>2.4</v>
      </c>
      <c r="CX327" s="4">
        <v>761</v>
      </c>
      <c r="CY327" s="4">
        <v>7.1</v>
      </c>
      <c r="CZ327" s="4">
        <v>11.7</v>
      </c>
      <c r="DA327" s="4">
        <v>0.45</v>
      </c>
      <c r="DN327" s="4">
        <v>315</v>
      </c>
      <c r="DO327" s="4">
        <v>3.99</v>
      </c>
      <c r="DP327" s="4">
        <v>8.27</v>
      </c>
      <c r="DQ327" s="4">
        <v>1.1499999999999999</v>
      </c>
      <c r="DR327" s="4">
        <v>5.41</v>
      </c>
      <c r="DS327" s="4">
        <v>1.45</v>
      </c>
      <c r="DT327" s="4">
        <v>0.85</v>
      </c>
      <c r="DU327" s="4">
        <v>1.71</v>
      </c>
      <c r="DV327" s="4">
        <v>0.22</v>
      </c>
      <c r="DW327" s="4">
        <v>1.38</v>
      </c>
      <c r="DX327" s="4">
        <v>0.28000000000000003</v>
      </c>
      <c r="DY327" s="4">
        <v>0.74</v>
      </c>
      <c r="DZ327" s="4">
        <v>0.1</v>
      </c>
      <c r="EA327" s="4">
        <v>0.67</v>
      </c>
      <c r="EB327" s="4">
        <v>0.1</v>
      </c>
      <c r="EC327" s="4">
        <v>0.36</v>
      </c>
      <c r="ED327" s="4">
        <v>0.08</v>
      </c>
      <c r="EM327" s="4">
        <v>2.06</v>
      </c>
      <c r="EO327" s="4">
        <v>0.14000000000000001</v>
      </c>
      <c r="EP327" s="4">
        <v>0.04</v>
      </c>
      <c r="FP327" s="1" t="s">
        <v>1941</v>
      </c>
    </row>
    <row r="328" spans="1:172" x14ac:dyDescent="0.35">
      <c r="A328" s="1" t="s">
        <v>1939</v>
      </c>
      <c r="E328" s="4">
        <v>36.704722222222216</v>
      </c>
      <c r="F328" s="4">
        <v>36.704722222222216</v>
      </c>
      <c r="G328" s="4">
        <v>116.9975</v>
      </c>
      <c r="H328" s="4">
        <v>116.9975</v>
      </c>
      <c r="L328" s="16" t="s">
        <v>1948</v>
      </c>
      <c r="Q328" s="51">
        <v>132</v>
      </c>
      <c r="AB328" s="4">
        <v>50.87</v>
      </c>
      <c r="AC328" s="4">
        <v>0.38</v>
      </c>
      <c r="AE328" s="4">
        <v>16.91</v>
      </c>
      <c r="AG328" s="4">
        <v>8.41</v>
      </c>
      <c r="AJ328" s="4">
        <v>10.65</v>
      </c>
      <c r="AK328" s="4">
        <v>8.94</v>
      </c>
      <c r="AL328" s="4">
        <v>0.14000000000000001</v>
      </c>
      <c r="AN328" s="4">
        <v>0.37</v>
      </c>
      <c r="AO328" s="4">
        <v>2.8</v>
      </c>
      <c r="AP328" s="4">
        <v>0.04</v>
      </c>
      <c r="BF328" s="4">
        <v>0.02</v>
      </c>
      <c r="CJ328" s="4">
        <v>148</v>
      </c>
      <c r="CK328" s="4">
        <v>261</v>
      </c>
      <c r="CN328" s="4">
        <v>42</v>
      </c>
      <c r="CO328" s="4">
        <v>82</v>
      </c>
      <c r="CW328" s="4">
        <v>2.5</v>
      </c>
      <c r="CX328" s="4">
        <v>755</v>
      </c>
      <c r="CY328" s="4">
        <v>6.7</v>
      </c>
      <c r="CZ328" s="4">
        <v>11.8</v>
      </c>
      <c r="DA328" s="4">
        <v>0.47</v>
      </c>
      <c r="DN328" s="4">
        <v>307</v>
      </c>
      <c r="DO328" s="4">
        <v>4.21</v>
      </c>
      <c r="DP328" s="4">
        <v>8.34</v>
      </c>
      <c r="DQ328" s="4">
        <v>1.18</v>
      </c>
      <c r="DR328" s="4">
        <v>5.4</v>
      </c>
      <c r="DS328" s="4">
        <v>1.32</v>
      </c>
      <c r="DT328" s="4">
        <v>0.77</v>
      </c>
      <c r="DU328" s="4">
        <v>1.58</v>
      </c>
      <c r="DV328" s="4">
        <v>0.23</v>
      </c>
      <c r="DW328" s="4">
        <v>1.2</v>
      </c>
      <c r="DX328" s="4">
        <v>0.27</v>
      </c>
      <c r="DY328" s="4">
        <v>0.68</v>
      </c>
      <c r="DZ328" s="4">
        <v>0.1</v>
      </c>
      <c r="EA328" s="4">
        <v>0.64</v>
      </c>
      <c r="EB328" s="4">
        <v>0.1</v>
      </c>
      <c r="EC328" s="4">
        <v>0.4</v>
      </c>
      <c r="ED328" s="4">
        <v>0.08</v>
      </c>
      <c r="EM328" s="4">
        <v>1.96</v>
      </c>
      <c r="EO328" s="4">
        <v>0.14000000000000001</v>
      </c>
      <c r="EP328" s="4">
        <v>0.04</v>
      </c>
      <c r="FP328" s="1" t="s">
        <v>1941</v>
      </c>
    </row>
    <row r="329" spans="1:172" x14ac:dyDescent="0.35">
      <c r="A329" s="1" t="s">
        <v>1939</v>
      </c>
      <c r="E329" s="4">
        <v>36.704722222222216</v>
      </c>
      <c r="F329" s="4">
        <v>36.704722222222216</v>
      </c>
      <c r="G329" s="4">
        <v>116.9975</v>
      </c>
      <c r="H329" s="4">
        <v>116.9975</v>
      </c>
      <c r="L329" s="16" t="s">
        <v>1949</v>
      </c>
      <c r="Q329" s="51">
        <v>132</v>
      </c>
      <c r="AB329" s="4">
        <v>50.42</v>
      </c>
      <c r="AC329" s="4">
        <v>0.44</v>
      </c>
      <c r="AE329" s="4">
        <v>15.32</v>
      </c>
      <c r="AG329" s="4">
        <v>10.050000000000001</v>
      </c>
      <c r="AJ329" s="4">
        <v>10.53</v>
      </c>
      <c r="AK329" s="4">
        <v>9.7899999999999991</v>
      </c>
      <c r="AL329" s="4">
        <v>0.16</v>
      </c>
      <c r="AN329" s="4">
        <v>0.43</v>
      </c>
      <c r="AO329" s="4">
        <v>2.3199999999999998</v>
      </c>
      <c r="AP329" s="4">
        <v>0.06</v>
      </c>
      <c r="BF329" s="4">
        <v>0.02</v>
      </c>
      <c r="CJ329" s="4">
        <v>192</v>
      </c>
      <c r="CK329" s="4">
        <v>380</v>
      </c>
      <c r="CN329" s="4">
        <v>48</v>
      </c>
      <c r="CO329" s="4">
        <v>70</v>
      </c>
      <c r="CW329" s="4">
        <v>5.2</v>
      </c>
      <c r="CX329" s="4">
        <v>642</v>
      </c>
      <c r="CY329" s="4">
        <v>8.1</v>
      </c>
      <c r="CZ329" s="4">
        <v>18.2</v>
      </c>
      <c r="DA329" s="4">
        <v>0.87</v>
      </c>
      <c r="DN329" s="4">
        <v>295</v>
      </c>
      <c r="DO329" s="4">
        <v>4.84</v>
      </c>
      <c r="DP329" s="4">
        <v>10.38</v>
      </c>
      <c r="DQ329" s="4">
        <v>1.45</v>
      </c>
      <c r="DR329" s="4">
        <v>6.65</v>
      </c>
      <c r="DS329" s="4">
        <v>1.71</v>
      </c>
      <c r="DT329" s="4">
        <v>0.8</v>
      </c>
      <c r="DU329" s="4">
        <v>1.87</v>
      </c>
      <c r="DV329" s="4">
        <v>0.25</v>
      </c>
      <c r="DW329" s="4">
        <v>1.5</v>
      </c>
      <c r="DX329" s="4">
        <v>0.31</v>
      </c>
      <c r="DY329" s="4">
        <v>0.84</v>
      </c>
      <c r="DZ329" s="4">
        <v>0.11</v>
      </c>
      <c r="EA329" s="4">
        <v>0.77</v>
      </c>
      <c r="EB329" s="4">
        <v>0.11</v>
      </c>
      <c r="EC329" s="4">
        <v>0.57999999999999996</v>
      </c>
      <c r="ED329" s="4">
        <v>0.1</v>
      </c>
      <c r="EM329" s="4">
        <v>2.17</v>
      </c>
      <c r="EO329" s="4">
        <v>0.32</v>
      </c>
      <c r="EP329" s="4">
        <v>0.09</v>
      </c>
      <c r="FP329" s="1" t="s">
        <v>1941</v>
      </c>
    </row>
    <row r="330" spans="1:172" x14ac:dyDescent="0.35">
      <c r="A330" s="1" t="s">
        <v>1939</v>
      </c>
      <c r="E330" s="4">
        <v>36.704722222222216</v>
      </c>
      <c r="F330" s="4">
        <v>36.704722222222216</v>
      </c>
      <c r="G330" s="4">
        <v>116.9975</v>
      </c>
      <c r="H330" s="4">
        <v>116.9975</v>
      </c>
      <c r="L330" s="16" t="s">
        <v>1950</v>
      </c>
      <c r="Q330" s="51">
        <v>132</v>
      </c>
      <c r="AB330" s="4">
        <v>49.36</v>
      </c>
      <c r="AC330" s="4">
        <v>0.54</v>
      </c>
      <c r="AE330" s="4">
        <v>11.43</v>
      </c>
      <c r="AG330" s="4">
        <v>12.02</v>
      </c>
      <c r="AJ330" s="4">
        <v>11.09</v>
      </c>
      <c r="AK330" s="4">
        <v>12.92</v>
      </c>
      <c r="AL330" s="4">
        <v>0.2</v>
      </c>
      <c r="AN330" s="4">
        <v>0.28000000000000003</v>
      </c>
      <c r="AO330" s="4">
        <v>1.67</v>
      </c>
      <c r="AP330" s="4">
        <v>0.05</v>
      </c>
      <c r="BF330" s="4">
        <v>-0.03</v>
      </c>
      <c r="CJ330" s="4">
        <v>224</v>
      </c>
      <c r="CK330" s="4">
        <v>811</v>
      </c>
      <c r="CN330" s="4">
        <v>54</v>
      </c>
      <c r="CO330" s="4">
        <v>99</v>
      </c>
      <c r="CW330" s="4">
        <v>3.1</v>
      </c>
      <c r="CX330" s="4">
        <v>504</v>
      </c>
      <c r="CY330" s="4">
        <v>8.6999999999999993</v>
      </c>
      <c r="CZ330" s="4">
        <v>16.3</v>
      </c>
      <c r="DA330" s="4">
        <v>0.66</v>
      </c>
      <c r="DN330" s="4">
        <v>201</v>
      </c>
      <c r="DO330" s="4">
        <v>3.92</v>
      </c>
      <c r="DP330" s="4">
        <v>8.98</v>
      </c>
      <c r="DQ330" s="4">
        <v>1.35</v>
      </c>
      <c r="DR330" s="4">
        <v>6.48</v>
      </c>
      <c r="DS330" s="4">
        <v>1.79</v>
      </c>
      <c r="DT330" s="4">
        <v>0.7</v>
      </c>
      <c r="DU330" s="4">
        <v>2.0499999999999998</v>
      </c>
      <c r="DV330" s="4">
        <v>0.27</v>
      </c>
      <c r="DW330" s="4">
        <v>1.62</v>
      </c>
      <c r="DX330" s="4">
        <v>0.35</v>
      </c>
      <c r="DY330" s="4">
        <v>0.95</v>
      </c>
      <c r="DZ330" s="4">
        <v>0.13</v>
      </c>
      <c r="EA330" s="4">
        <v>0.84</v>
      </c>
      <c r="EB330" s="4">
        <v>0.12</v>
      </c>
      <c r="EC330" s="4">
        <v>0.5</v>
      </c>
      <c r="ED330" s="4">
        <v>0.09</v>
      </c>
      <c r="EM330" s="4">
        <v>1.66</v>
      </c>
      <c r="EO330" s="4">
        <v>0.23</v>
      </c>
      <c r="EP330" s="4">
        <v>0.06</v>
      </c>
      <c r="FP330" s="1" t="s">
        <v>1941</v>
      </c>
    </row>
    <row r="331" spans="1:172" x14ac:dyDescent="0.35">
      <c r="A331" s="1" t="s">
        <v>1939</v>
      </c>
      <c r="E331" s="4">
        <v>36.705833333333331</v>
      </c>
      <c r="F331" s="4">
        <v>36.705833333333331</v>
      </c>
      <c r="G331" s="4">
        <v>117.00583333333333</v>
      </c>
      <c r="H331" s="4">
        <v>117.00583333333333</v>
      </c>
      <c r="L331" s="16" t="s">
        <v>1951</v>
      </c>
      <c r="Q331" s="51">
        <v>132</v>
      </c>
      <c r="AB331" s="4">
        <v>50.17</v>
      </c>
      <c r="AC331" s="4">
        <v>0.36</v>
      </c>
      <c r="AE331" s="4">
        <v>15.54</v>
      </c>
      <c r="AG331" s="4">
        <v>9.7100000000000009</v>
      </c>
      <c r="AJ331" s="4">
        <v>10.89</v>
      </c>
      <c r="AK331" s="4">
        <v>10.06</v>
      </c>
      <c r="AL331" s="4">
        <v>0.16</v>
      </c>
      <c r="AN331" s="4">
        <v>0.35</v>
      </c>
      <c r="AO331" s="4">
        <v>2.3199999999999998</v>
      </c>
      <c r="AP331" s="4">
        <v>0.05</v>
      </c>
      <c r="BF331" s="4">
        <v>-7.0000000000000007E-2</v>
      </c>
      <c r="CJ331" s="4">
        <v>167</v>
      </c>
      <c r="CK331" s="4">
        <v>411</v>
      </c>
      <c r="CN331" s="4">
        <v>51</v>
      </c>
      <c r="CO331" s="4">
        <v>71</v>
      </c>
      <c r="CW331" s="4">
        <v>3.2</v>
      </c>
      <c r="CX331" s="4">
        <v>664</v>
      </c>
      <c r="CY331" s="4">
        <v>7.2</v>
      </c>
      <c r="CZ331" s="4">
        <v>13.2</v>
      </c>
      <c r="DA331" s="4">
        <v>0.59</v>
      </c>
      <c r="DN331" s="4">
        <v>261</v>
      </c>
      <c r="DO331" s="4">
        <v>4.07</v>
      </c>
      <c r="DP331" s="4">
        <v>8.91</v>
      </c>
      <c r="DQ331" s="4">
        <v>1.26</v>
      </c>
      <c r="DR331" s="4">
        <v>5.77</v>
      </c>
      <c r="DS331" s="4">
        <v>1.5</v>
      </c>
      <c r="DT331" s="4">
        <v>0.85</v>
      </c>
      <c r="DU331" s="4">
        <v>1.74</v>
      </c>
      <c r="DV331" s="4">
        <v>0.23</v>
      </c>
      <c r="DW331" s="4">
        <v>1.37</v>
      </c>
      <c r="DX331" s="4">
        <v>0.28000000000000003</v>
      </c>
      <c r="DY331" s="4">
        <v>0.78</v>
      </c>
      <c r="DZ331" s="4">
        <v>0.1</v>
      </c>
      <c r="EA331" s="4">
        <v>0.72</v>
      </c>
      <c r="EB331" s="4">
        <v>0.1</v>
      </c>
      <c r="EC331" s="4">
        <v>0.43</v>
      </c>
      <c r="ED331" s="4">
        <v>0.09</v>
      </c>
      <c r="EM331" s="4">
        <v>1.71</v>
      </c>
      <c r="EO331" s="4">
        <v>0.19</v>
      </c>
      <c r="EP331" s="4">
        <v>0.06</v>
      </c>
      <c r="FP331" s="1" t="s">
        <v>1941</v>
      </c>
    </row>
    <row r="332" spans="1:172" x14ac:dyDescent="0.35">
      <c r="A332" s="1" t="s">
        <v>1939</v>
      </c>
      <c r="E332" s="4">
        <v>36.705833333333331</v>
      </c>
      <c r="F332" s="4">
        <v>36.705833333333331</v>
      </c>
      <c r="G332" s="4">
        <v>117.00583333333333</v>
      </c>
      <c r="H332" s="4">
        <v>117.00583333333333</v>
      </c>
      <c r="L332" s="16" t="s">
        <v>1952</v>
      </c>
      <c r="Q332" s="51">
        <v>132</v>
      </c>
      <c r="AB332" s="4">
        <v>48.5</v>
      </c>
      <c r="AC332" s="4">
        <v>0.59</v>
      </c>
      <c r="AE332" s="4">
        <v>7.92</v>
      </c>
      <c r="AG332" s="4">
        <v>14.17</v>
      </c>
      <c r="AJ332" s="4">
        <v>12.11</v>
      </c>
      <c r="AK332" s="4">
        <v>14.62</v>
      </c>
      <c r="AL332" s="4">
        <v>0.24</v>
      </c>
      <c r="AN332" s="4">
        <v>0.25</v>
      </c>
      <c r="AO332" s="4">
        <v>1.1599999999999999</v>
      </c>
      <c r="AP332" s="4">
        <v>0.1</v>
      </c>
      <c r="BF332" s="4">
        <v>-0.13</v>
      </c>
      <c r="CJ332" s="4">
        <v>329</v>
      </c>
      <c r="CK332" s="4">
        <v>729</v>
      </c>
      <c r="CN332" s="4">
        <v>69</v>
      </c>
      <c r="CO332" s="4">
        <v>101</v>
      </c>
      <c r="CW332" s="4">
        <v>4.7</v>
      </c>
      <c r="CX332" s="4">
        <v>305</v>
      </c>
      <c r="CY332" s="4">
        <v>12.1</v>
      </c>
      <c r="CZ332" s="4">
        <v>25.8</v>
      </c>
      <c r="DA332" s="4">
        <v>1</v>
      </c>
      <c r="DN332" s="4">
        <v>132</v>
      </c>
      <c r="DO332" s="4">
        <v>4.46</v>
      </c>
      <c r="DP332" s="4">
        <v>11.3</v>
      </c>
      <c r="DQ332" s="4">
        <v>1.79</v>
      </c>
      <c r="DR332" s="4">
        <v>8.8000000000000007</v>
      </c>
      <c r="DS332" s="4">
        <v>2.33</v>
      </c>
      <c r="DT332" s="4">
        <v>0.76</v>
      </c>
      <c r="DU332" s="4">
        <v>2.65</v>
      </c>
      <c r="DV332" s="4">
        <v>0.39</v>
      </c>
      <c r="DW332" s="4">
        <v>2.27</v>
      </c>
      <c r="DX332" s="4">
        <v>0.49</v>
      </c>
      <c r="DY332" s="4">
        <v>1.25</v>
      </c>
      <c r="DZ332" s="4">
        <v>0.18</v>
      </c>
      <c r="EA332" s="4">
        <v>1.1100000000000001</v>
      </c>
      <c r="EB332" s="4">
        <v>0.18</v>
      </c>
      <c r="EC332" s="4">
        <v>0.85</v>
      </c>
      <c r="ED332" s="4">
        <v>0.25</v>
      </c>
      <c r="EM332" s="4">
        <v>2.1</v>
      </c>
      <c r="EO332" s="4">
        <v>0.37</v>
      </c>
      <c r="EP332" s="4">
        <v>0.1</v>
      </c>
      <c r="FP332" s="1" t="s">
        <v>1941</v>
      </c>
    </row>
    <row r="333" spans="1:172" x14ac:dyDescent="0.35">
      <c r="A333" s="1" t="s">
        <v>1939</v>
      </c>
      <c r="E333" s="4">
        <v>36.744444444444447</v>
      </c>
      <c r="F333" s="4">
        <v>36.744444444444447</v>
      </c>
      <c r="G333" s="4">
        <v>117.09138888888889</v>
      </c>
      <c r="H333" s="4">
        <v>117.09138888888889</v>
      </c>
      <c r="L333" s="16" t="s">
        <v>1953</v>
      </c>
      <c r="Q333" s="51">
        <v>132</v>
      </c>
      <c r="AB333" s="4">
        <v>49.74</v>
      </c>
      <c r="AC333" s="4">
        <v>0.43</v>
      </c>
      <c r="AE333" s="4">
        <v>12.12</v>
      </c>
      <c r="AG333" s="4">
        <v>10.07</v>
      </c>
      <c r="AJ333" s="4">
        <v>9.89</v>
      </c>
      <c r="AK333" s="4">
        <v>14.39</v>
      </c>
      <c r="AL333" s="4">
        <v>0.17</v>
      </c>
      <c r="AN333" s="4">
        <v>0.49</v>
      </c>
      <c r="AO333" s="4">
        <v>1.79</v>
      </c>
      <c r="AP333" s="4">
        <v>0.08</v>
      </c>
      <c r="BF333" s="4">
        <v>0.37</v>
      </c>
      <c r="CJ333" s="4">
        <v>165</v>
      </c>
      <c r="CK333" s="4">
        <v>1156</v>
      </c>
      <c r="CN333" s="4">
        <v>58</v>
      </c>
      <c r="CO333" s="4">
        <v>331</v>
      </c>
      <c r="CW333" s="4">
        <v>8.5</v>
      </c>
      <c r="CX333" s="4">
        <v>537</v>
      </c>
      <c r="CY333" s="4">
        <v>9.5</v>
      </c>
      <c r="CZ333" s="4">
        <v>27.6</v>
      </c>
      <c r="DA333" s="4">
        <v>1.5</v>
      </c>
      <c r="DN333" s="4">
        <v>280</v>
      </c>
      <c r="DO333" s="4">
        <v>5.93</v>
      </c>
      <c r="DP333" s="4">
        <v>13.09</v>
      </c>
      <c r="DQ333" s="4">
        <v>1.83</v>
      </c>
      <c r="DR333" s="4">
        <v>8.44</v>
      </c>
      <c r="DS333" s="4">
        <v>2.15</v>
      </c>
      <c r="DT333" s="4">
        <v>0.76</v>
      </c>
      <c r="DU333" s="4">
        <v>2.2799999999999998</v>
      </c>
      <c r="DV333" s="4">
        <v>0.3</v>
      </c>
      <c r="DW333" s="4">
        <v>1.83</v>
      </c>
      <c r="DX333" s="4">
        <v>0.37</v>
      </c>
      <c r="DY333" s="4">
        <v>1.05</v>
      </c>
      <c r="DZ333" s="4">
        <v>0.15</v>
      </c>
      <c r="EA333" s="4">
        <v>0.87</v>
      </c>
      <c r="EB333" s="4">
        <v>0.14000000000000001</v>
      </c>
      <c r="EC333" s="4">
        <v>0.78</v>
      </c>
      <c r="ED333" s="4">
        <v>0.19</v>
      </c>
      <c r="EM333" s="4">
        <v>2.25</v>
      </c>
      <c r="EO333" s="4">
        <v>0.51</v>
      </c>
      <c r="EP333" s="4">
        <v>0.14000000000000001</v>
      </c>
      <c r="FP333" s="1" t="s">
        <v>1941</v>
      </c>
    </row>
    <row r="334" spans="1:172" x14ac:dyDescent="0.35">
      <c r="A334" s="1" t="s">
        <v>1939</v>
      </c>
      <c r="E334" s="4">
        <v>36.744444444444447</v>
      </c>
      <c r="F334" s="4">
        <v>36.744444444444447</v>
      </c>
      <c r="G334" s="4">
        <v>117.09138888888889</v>
      </c>
      <c r="H334" s="4">
        <v>117.09138888888889</v>
      </c>
      <c r="L334" s="16" t="s">
        <v>1954</v>
      </c>
      <c r="Q334" s="51">
        <v>132</v>
      </c>
      <c r="AB334" s="4">
        <v>49.75</v>
      </c>
      <c r="AC334" s="4">
        <v>0.4</v>
      </c>
      <c r="AE334" s="4">
        <v>12.1</v>
      </c>
      <c r="AG334" s="4">
        <v>9.9499999999999993</v>
      </c>
      <c r="AJ334" s="4">
        <v>10.09</v>
      </c>
      <c r="AK334" s="4">
        <v>14.67</v>
      </c>
      <c r="AL334" s="4">
        <v>0.17</v>
      </c>
      <c r="AN334" s="4">
        <v>0.43</v>
      </c>
      <c r="AO334" s="4">
        <v>1.8</v>
      </c>
      <c r="AP334" s="4">
        <v>7.0000000000000007E-2</v>
      </c>
      <c r="BF334" s="4">
        <v>0.1</v>
      </c>
      <c r="CJ334" s="4">
        <v>150</v>
      </c>
      <c r="CK334" s="4">
        <v>998</v>
      </c>
      <c r="CN334" s="4">
        <v>57</v>
      </c>
      <c r="CO334" s="4">
        <v>317</v>
      </c>
      <c r="CW334" s="4">
        <v>7.1</v>
      </c>
      <c r="CX334" s="4">
        <v>527</v>
      </c>
      <c r="CY334" s="4">
        <v>9.1</v>
      </c>
      <c r="CZ334" s="4">
        <v>22.6</v>
      </c>
      <c r="DA334" s="4">
        <v>1.23</v>
      </c>
      <c r="DN334" s="4">
        <v>280</v>
      </c>
      <c r="DO334" s="4">
        <v>5.56</v>
      </c>
      <c r="DP334" s="4">
        <v>12.38</v>
      </c>
      <c r="DQ334" s="4">
        <v>1.68</v>
      </c>
      <c r="DR334" s="4">
        <v>8.01</v>
      </c>
      <c r="DS334" s="4">
        <v>2.1</v>
      </c>
      <c r="DT334" s="4">
        <v>0.84</v>
      </c>
      <c r="DU334" s="4">
        <v>2.2799999999999998</v>
      </c>
      <c r="DV334" s="4">
        <v>0.34</v>
      </c>
      <c r="DW334" s="4">
        <v>1.88</v>
      </c>
      <c r="DX334" s="4">
        <v>0.36</v>
      </c>
      <c r="DY334" s="4">
        <v>1.06</v>
      </c>
      <c r="DZ334" s="4">
        <v>0.14000000000000001</v>
      </c>
      <c r="EA334" s="4">
        <v>0.94</v>
      </c>
      <c r="EB334" s="4">
        <v>0.14000000000000001</v>
      </c>
      <c r="EC334" s="4">
        <v>0.73</v>
      </c>
      <c r="ED334" s="4">
        <v>0.26</v>
      </c>
      <c r="EM334" s="4">
        <v>2.2799999999999998</v>
      </c>
      <c r="EO334" s="4">
        <v>0.52</v>
      </c>
      <c r="EP334" s="4">
        <v>0.13</v>
      </c>
      <c r="FP334" s="1" t="s">
        <v>1941</v>
      </c>
    </row>
    <row r="335" spans="1:172" x14ac:dyDescent="0.35">
      <c r="A335" s="1" t="s">
        <v>1939</v>
      </c>
      <c r="E335" s="4">
        <v>36.744444444444447</v>
      </c>
      <c r="F335" s="4">
        <v>36.744444444444447</v>
      </c>
      <c r="G335" s="4">
        <v>117.09138888888889</v>
      </c>
      <c r="H335" s="4">
        <v>117.09138888888889</v>
      </c>
      <c r="L335" s="16" t="s">
        <v>1955</v>
      </c>
      <c r="Q335" s="51">
        <v>132</v>
      </c>
      <c r="AB335" s="4">
        <v>48.84</v>
      </c>
      <c r="AC335" s="4">
        <v>0.55000000000000004</v>
      </c>
      <c r="AE335" s="4">
        <v>11.4</v>
      </c>
      <c r="AG335" s="4">
        <v>11.64</v>
      </c>
      <c r="AJ335" s="4">
        <v>10.19</v>
      </c>
      <c r="AK335" s="4">
        <v>14.29</v>
      </c>
      <c r="AL335" s="4">
        <v>0.18</v>
      </c>
      <c r="AN335" s="4">
        <v>0.68</v>
      </c>
      <c r="AO335" s="4">
        <v>1.7</v>
      </c>
      <c r="AP335" s="4">
        <v>0.12</v>
      </c>
      <c r="BF335" s="4">
        <v>-7.0000000000000007E-2</v>
      </c>
      <c r="CJ335" s="4">
        <v>214</v>
      </c>
      <c r="CK335" s="4">
        <v>990</v>
      </c>
      <c r="CN335" s="4">
        <v>63</v>
      </c>
      <c r="CO335" s="4">
        <v>300</v>
      </c>
      <c r="CW335" s="4">
        <v>16.100000000000001</v>
      </c>
      <c r="CX335" s="4">
        <v>558</v>
      </c>
      <c r="CY335" s="4">
        <v>11.4</v>
      </c>
      <c r="CZ335" s="4">
        <v>37.6</v>
      </c>
      <c r="DA335" s="4">
        <v>3.21</v>
      </c>
      <c r="DN335" s="4">
        <v>309</v>
      </c>
      <c r="DO335" s="4">
        <v>8.0500000000000007</v>
      </c>
      <c r="DP335" s="4">
        <v>17.82</v>
      </c>
      <c r="DQ335" s="4">
        <v>2.5</v>
      </c>
      <c r="DR335" s="4">
        <v>11.02</v>
      </c>
      <c r="DS335" s="4">
        <v>2.93</v>
      </c>
      <c r="DT335" s="4">
        <v>1.01</v>
      </c>
      <c r="DU335" s="4">
        <v>3.02</v>
      </c>
      <c r="DV335" s="4">
        <v>0.43</v>
      </c>
      <c r="DW335" s="4">
        <v>2.2799999999999998</v>
      </c>
      <c r="DX335" s="4">
        <v>0.43</v>
      </c>
      <c r="DY335" s="4">
        <v>1.17</v>
      </c>
      <c r="DZ335" s="4">
        <v>0.16</v>
      </c>
      <c r="EA335" s="4">
        <v>1.02</v>
      </c>
      <c r="EB335" s="4">
        <v>0.14000000000000001</v>
      </c>
      <c r="EC335" s="4">
        <v>1.1000000000000001</v>
      </c>
      <c r="ED335" s="4">
        <v>0.35</v>
      </c>
      <c r="EM335" s="4">
        <v>25.93</v>
      </c>
      <c r="EO335" s="4">
        <v>0.78</v>
      </c>
      <c r="EP335" s="4">
        <v>0.24</v>
      </c>
      <c r="FP335" s="1" t="s">
        <v>1941</v>
      </c>
    </row>
    <row r="336" spans="1:172" x14ac:dyDescent="0.35">
      <c r="A336" s="1" t="s">
        <v>1939</v>
      </c>
      <c r="E336" s="4">
        <v>36.733333333333334</v>
      </c>
      <c r="F336" s="4">
        <v>36.733333333333334</v>
      </c>
      <c r="G336" s="4">
        <v>117.07138888888889</v>
      </c>
      <c r="H336" s="4">
        <v>117.07138888888889</v>
      </c>
      <c r="L336" s="16" t="s">
        <v>1956</v>
      </c>
      <c r="Q336" s="51">
        <v>132</v>
      </c>
      <c r="AB336" s="4">
        <v>53.06</v>
      </c>
      <c r="AC336" s="4">
        <v>0.71</v>
      </c>
      <c r="AE336" s="4">
        <v>14.32</v>
      </c>
      <c r="AG336" s="4">
        <v>9.61</v>
      </c>
      <c r="AJ336" s="4">
        <v>8.7100000000000009</v>
      </c>
      <c r="AK336" s="4">
        <v>8.73</v>
      </c>
      <c r="AL336" s="4">
        <v>0.15</v>
      </c>
      <c r="AN336" s="4">
        <v>1.41</v>
      </c>
      <c r="AO336" s="4">
        <v>2.58</v>
      </c>
      <c r="AP336" s="4">
        <v>0.2</v>
      </c>
      <c r="BF336" s="4">
        <v>0.05</v>
      </c>
      <c r="CJ336" s="4">
        <v>204</v>
      </c>
      <c r="CK336" s="4">
        <v>483</v>
      </c>
      <c r="CN336" s="4">
        <v>42</v>
      </c>
      <c r="CO336" s="4">
        <v>101</v>
      </c>
      <c r="CW336" s="4">
        <v>29.6</v>
      </c>
      <c r="CX336" s="4">
        <v>493</v>
      </c>
      <c r="CY336" s="4">
        <v>15.6</v>
      </c>
      <c r="CZ336" s="4">
        <v>75.400000000000006</v>
      </c>
      <c r="DA336" s="4">
        <v>4.0599999999999996</v>
      </c>
      <c r="DN336" s="4">
        <v>562</v>
      </c>
      <c r="DO336" s="4">
        <v>14.27</v>
      </c>
      <c r="DP336" s="4">
        <v>29.81</v>
      </c>
      <c r="DQ336" s="4">
        <v>3.81</v>
      </c>
      <c r="DR336" s="4">
        <v>15.42</v>
      </c>
      <c r="DS336" s="4">
        <v>3.7</v>
      </c>
      <c r="DT336" s="4">
        <v>1.07</v>
      </c>
      <c r="DU336" s="4">
        <v>3.59</v>
      </c>
      <c r="DV336" s="4">
        <v>0.53</v>
      </c>
      <c r="DW336" s="4">
        <v>2.7</v>
      </c>
      <c r="DX336" s="4">
        <v>0.55000000000000004</v>
      </c>
      <c r="DY336" s="4">
        <v>1.64</v>
      </c>
      <c r="DZ336" s="4">
        <v>0.23</v>
      </c>
      <c r="EA336" s="4">
        <v>1.58</v>
      </c>
      <c r="EB336" s="4">
        <v>0.22</v>
      </c>
      <c r="EC336" s="4">
        <v>1.98</v>
      </c>
      <c r="ED336" s="4">
        <v>0.26</v>
      </c>
      <c r="EM336" s="4">
        <v>6.69</v>
      </c>
      <c r="EO336" s="4">
        <v>1.87</v>
      </c>
      <c r="EP336" s="4">
        <v>0.52</v>
      </c>
      <c r="FP336" s="1" t="s">
        <v>1941</v>
      </c>
    </row>
    <row r="337" spans="1:172" x14ac:dyDescent="0.35">
      <c r="A337" s="1" t="s">
        <v>1939</v>
      </c>
      <c r="E337" s="4">
        <v>36.733333333333334</v>
      </c>
      <c r="F337" s="4">
        <v>36.733333333333334</v>
      </c>
      <c r="G337" s="4">
        <v>117.07138888888889</v>
      </c>
      <c r="H337" s="4">
        <v>117.07138888888889</v>
      </c>
      <c r="L337" s="16" t="s">
        <v>1957</v>
      </c>
      <c r="Q337" s="51">
        <v>132</v>
      </c>
      <c r="AB337" s="4">
        <v>52.42</v>
      </c>
      <c r="AC337" s="4">
        <v>0.62</v>
      </c>
      <c r="AE337" s="4">
        <v>13.87</v>
      </c>
      <c r="AG337" s="4">
        <v>9.83</v>
      </c>
      <c r="AJ337" s="4">
        <v>9.08</v>
      </c>
      <c r="AK337" s="4">
        <v>9.73</v>
      </c>
      <c r="AL337" s="4">
        <v>0.15</v>
      </c>
      <c r="AN337" s="4">
        <v>1.22</v>
      </c>
      <c r="AO337" s="4">
        <v>2.38</v>
      </c>
      <c r="AP337" s="4">
        <v>0.18</v>
      </c>
      <c r="BF337" s="4">
        <v>0.05</v>
      </c>
      <c r="CJ337" s="4">
        <v>189</v>
      </c>
      <c r="CK337" s="4">
        <v>523</v>
      </c>
      <c r="CN337" s="4">
        <v>45</v>
      </c>
      <c r="CO337" s="4">
        <v>112</v>
      </c>
      <c r="CW337" s="4">
        <v>26.7</v>
      </c>
      <c r="CX337" s="4">
        <v>472</v>
      </c>
      <c r="CY337" s="4">
        <v>14</v>
      </c>
      <c r="CZ337" s="4">
        <v>76.2</v>
      </c>
      <c r="DA337" s="4">
        <v>4.12</v>
      </c>
      <c r="DN337" s="4">
        <v>503</v>
      </c>
      <c r="DO337" s="4">
        <v>13.27</v>
      </c>
      <c r="DP337" s="4">
        <v>27.16</v>
      </c>
      <c r="DQ337" s="4">
        <v>3.53</v>
      </c>
      <c r="DR337" s="4">
        <v>14.22</v>
      </c>
      <c r="DS337" s="4">
        <v>3.24</v>
      </c>
      <c r="DT337" s="4">
        <v>1.03</v>
      </c>
      <c r="DU337" s="4">
        <v>3.27</v>
      </c>
      <c r="DV337" s="4">
        <v>0.46</v>
      </c>
      <c r="DW337" s="4">
        <v>2.57</v>
      </c>
      <c r="DX337" s="4">
        <v>0.5</v>
      </c>
      <c r="DY337" s="4">
        <v>1.46</v>
      </c>
      <c r="DZ337" s="4">
        <v>0.2</v>
      </c>
      <c r="EA337" s="4">
        <v>1.36</v>
      </c>
      <c r="EB337" s="4">
        <v>0.2</v>
      </c>
      <c r="EC337" s="4">
        <v>2</v>
      </c>
      <c r="ED337" s="4">
        <v>0.4</v>
      </c>
      <c r="EM337" s="4">
        <v>6.04</v>
      </c>
      <c r="EO337" s="4">
        <v>1.82</v>
      </c>
      <c r="EP337" s="4">
        <v>0.53</v>
      </c>
      <c r="FP337" s="1" t="s">
        <v>1941</v>
      </c>
    </row>
    <row r="338" spans="1:172" x14ac:dyDescent="0.35">
      <c r="A338" s="1" t="s">
        <v>1939</v>
      </c>
      <c r="E338" s="4">
        <v>36.733333333333334</v>
      </c>
      <c r="F338" s="4">
        <v>36.733333333333334</v>
      </c>
      <c r="G338" s="4">
        <v>117.07138888888889</v>
      </c>
      <c r="H338" s="4">
        <v>117.07138888888889</v>
      </c>
      <c r="L338" s="16" t="s">
        <v>1958</v>
      </c>
      <c r="Q338" s="51">
        <v>132</v>
      </c>
      <c r="AB338" s="4">
        <v>52.78</v>
      </c>
      <c r="AC338" s="4">
        <v>0.63</v>
      </c>
      <c r="AE338" s="4">
        <v>14.25</v>
      </c>
      <c r="AG338" s="4">
        <v>9.57</v>
      </c>
      <c r="AJ338" s="4">
        <v>8.9499999999999993</v>
      </c>
      <c r="AK338" s="4">
        <v>9.16</v>
      </c>
      <c r="AL338" s="4">
        <v>0.15</v>
      </c>
      <c r="AN338" s="4">
        <v>1.25</v>
      </c>
      <c r="AO338" s="4">
        <v>2.4900000000000002</v>
      </c>
      <c r="AP338" s="4">
        <v>0.17</v>
      </c>
      <c r="BF338" s="4">
        <v>0.12</v>
      </c>
      <c r="CJ338" s="4">
        <v>200</v>
      </c>
      <c r="CK338" s="4">
        <v>506</v>
      </c>
      <c r="CN338" s="4">
        <v>45</v>
      </c>
      <c r="CO338" s="4">
        <v>101</v>
      </c>
      <c r="CW338" s="4">
        <v>26.9</v>
      </c>
      <c r="CX338" s="4">
        <v>488</v>
      </c>
      <c r="CY338" s="4">
        <v>14.2</v>
      </c>
      <c r="CZ338" s="4">
        <v>65.2</v>
      </c>
      <c r="DA338" s="4">
        <v>3.79</v>
      </c>
      <c r="DN338" s="4">
        <v>528</v>
      </c>
      <c r="DO338" s="4">
        <v>12.85</v>
      </c>
      <c r="DP338" s="4">
        <v>26.83</v>
      </c>
      <c r="DQ338" s="4">
        <v>3.46</v>
      </c>
      <c r="DR338" s="4">
        <v>13.82</v>
      </c>
      <c r="DS338" s="4">
        <v>3.2</v>
      </c>
      <c r="DT338" s="4">
        <v>1.07</v>
      </c>
      <c r="DU338" s="4">
        <v>3.16</v>
      </c>
      <c r="DV338" s="4">
        <v>0.47</v>
      </c>
      <c r="DW338" s="4">
        <v>2.42</v>
      </c>
      <c r="DX338" s="4">
        <v>0.49</v>
      </c>
      <c r="DY338" s="4">
        <v>1.45</v>
      </c>
      <c r="DZ338" s="4">
        <v>0.21</v>
      </c>
      <c r="EA338" s="4">
        <v>1.39</v>
      </c>
      <c r="EB338" s="4">
        <v>0.2</v>
      </c>
      <c r="EC338" s="4">
        <v>1.72</v>
      </c>
      <c r="ED338" s="4">
        <v>0.28000000000000003</v>
      </c>
      <c r="EM338" s="4">
        <v>6.32</v>
      </c>
      <c r="EO338" s="4">
        <v>1.68</v>
      </c>
      <c r="EP338" s="4">
        <v>0.47</v>
      </c>
      <c r="FP338" s="1" t="s">
        <v>1941</v>
      </c>
    </row>
    <row r="339" spans="1:172" x14ac:dyDescent="0.35">
      <c r="A339" s="1" t="s">
        <v>1939</v>
      </c>
      <c r="E339" s="4">
        <v>36.740555555555559</v>
      </c>
      <c r="F339" s="4">
        <v>36.740555555555559</v>
      </c>
      <c r="G339" s="4">
        <v>117.01055555555556</v>
      </c>
      <c r="H339" s="4">
        <v>117.01055555555556</v>
      </c>
      <c r="L339" s="16" t="s">
        <v>1959</v>
      </c>
      <c r="Q339" s="51">
        <v>132</v>
      </c>
      <c r="AB339" s="4">
        <v>52.73</v>
      </c>
      <c r="AC339" s="4">
        <v>0.65</v>
      </c>
      <c r="AE339" s="4">
        <v>14.05</v>
      </c>
      <c r="AG339" s="4">
        <v>10.050000000000001</v>
      </c>
      <c r="AJ339" s="4">
        <v>9.24</v>
      </c>
      <c r="AK339" s="4">
        <v>9.0399999999999991</v>
      </c>
      <c r="AL339" s="4">
        <v>0.16</v>
      </c>
      <c r="AN339" s="4">
        <v>1.0900000000000001</v>
      </c>
      <c r="AO339" s="4">
        <v>2.39</v>
      </c>
      <c r="AP339" s="4">
        <v>0.17</v>
      </c>
      <c r="BF339" s="4">
        <v>-0.04</v>
      </c>
      <c r="CJ339" s="4">
        <v>206</v>
      </c>
      <c r="CK339" s="4">
        <v>454</v>
      </c>
      <c r="CN339" s="4">
        <v>43</v>
      </c>
      <c r="CO339" s="4">
        <v>90</v>
      </c>
      <c r="CW339" s="4">
        <v>20.9</v>
      </c>
      <c r="CX339" s="4">
        <v>479</v>
      </c>
      <c r="CY339" s="4">
        <v>13.6</v>
      </c>
      <c r="CZ339" s="4">
        <v>52.6</v>
      </c>
      <c r="DA339" s="4">
        <v>3.25</v>
      </c>
      <c r="DN339" s="4">
        <v>509</v>
      </c>
      <c r="DO339" s="4">
        <v>12.35</v>
      </c>
      <c r="DP339" s="4">
        <v>25.21</v>
      </c>
      <c r="DQ339" s="4">
        <v>3.21</v>
      </c>
      <c r="DR339" s="4">
        <v>12.94</v>
      </c>
      <c r="DS339" s="4">
        <v>2.97</v>
      </c>
      <c r="DT339" s="4">
        <v>1.02</v>
      </c>
      <c r="DU339" s="4">
        <v>3.16</v>
      </c>
      <c r="DV339" s="4">
        <v>0.46</v>
      </c>
      <c r="DW339" s="4">
        <v>2.2799999999999998</v>
      </c>
      <c r="DX339" s="4">
        <v>0.46</v>
      </c>
      <c r="DY339" s="4">
        <v>1.38</v>
      </c>
      <c r="DZ339" s="4">
        <v>0.18</v>
      </c>
      <c r="EA339" s="4">
        <v>1.27</v>
      </c>
      <c r="EB339" s="4">
        <v>0.2</v>
      </c>
      <c r="EC339" s="4">
        <v>1.43</v>
      </c>
      <c r="ED339" s="4">
        <v>0.22</v>
      </c>
      <c r="EM339" s="4">
        <v>5.29</v>
      </c>
      <c r="EO339" s="4">
        <v>1.3</v>
      </c>
      <c r="EP339" s="4">
        <v>0.35</v>
      </c>
      <c r="FP339" s="1" t="s">
        <v>1941</v>
      </c>
    </row>
    <row r="340" spans="1:172" x14ac:dyDescent="0.35">
      <c r="A340" s="1" t="s">
        <v>1939</v>
      </c>
      <c r="E340" s="4">
        <v>36.740555555555559</v>
      </c>
      <c r="F340" s="4">
        <v>36.740555555555559</v>
      </c>
      <c r="G340" s="4">
        <v>117.01055555555556</v>
      </c>
      <c r="H340" s="4">
        <v>117.01055555555556</v>
      </c>
      <c r="L340" s="16" t="s">
        <v>1960</v>
      </c>
      <c r="Q340" s="51">
        <v>132</v>
      </c>
      <c r="AB340" s="4">
        <v>51.73</v>
      </c>
      <c r="AC340" s="4">
        <v>0.61</v>
      </c>
      <c r="AE340" s="4">
        <v>14.37</v>
      </c>
      <c r="AG340" s="4">
        <v>9.68</v>
      </c>
      <c r="AJ340" s="4">
        <v>9.4600000000000009</v>
      </c>
      <c r="AK340" s="4">
        <v>9.81</v>
      </c>
      <c r="AL340" s="4">
        <v>0.15</v>
      </c>
      <c r="AN340" s="4">
        <v>1.1599999999999999</v>
      </c>
      <c r="AO340" s="4">
        <v>2.35</v>
      </c>
      <c r="AP340" s="4">
        <v>0.17</v>
      </c>
      <c r="BF340" s="4">
        <v>0.05</v>
      </c>
      <c r="CJ340" s="4">
        <v>185</v>
      </c>
      <c r="CK340" s="4">
        <v>430</v>
      </c>
      <c r="CN340" s="4">
        <v>48</v>
      </c>
      <c r="CO340" s="4">
        <v>93</v>
      </c>
      <c r="CW340" s="4">
        <v>23.3</v>
      </c>
      <c r="CX340" s="4">
        <v>469</v>
      </c>
      <c r="CY340" s="4">
        <v>13.9</v>
      </c>
      <c r="CZ340" s="4">
        <v>62.7</v>
      </c>
      <c r="DA340" s="4">
        <v>3.6</v>
      </c>
      <c r="DN340" s="4">
        <v>474</v>
      </c>
      <c r="DO340" s="4">
        <v>12.37</v>
      </c>
      <c r="DP340" s="4">
        <v>25.42</v>
      </c>
      <c r="DQ340" s="4">
        <v>3.23</v>
      </c>
      <c r="DR340" s="4">
        <v>13.46</v>
      </c>
      <c r="DS340" s="4">
        <v>3.2</v>
      </c>
      <c r="DT340" s="4">
        <v>0.98</v>
      </c>
      <c r="DU340" s="4">
        <v>3.14</v>
      </c>
      <c r="DV340" s="4">
        <v>0.45</v>
      </c>
      <c r="DW340" s="4">
        <v>2.42</v>
      </c>
      <c r="DX340" s="4">
        <v>0.47</v>
      </c>
      <c r="DY340" s="4">
        <v>1.4</v>
      </c>
      <c r="DZ340" s="4">
        <v>0.2</v>
      </c>
      <c r="EA340" s="4">
        <v>1.29</v>
      </c>
      <c r="EB340" s="4">
        <v>0.19</v>
      </c>
      <c r="EC340" s="4">
        <v>1.55</v>
      </c>
      <c r="ED340" s="4">
        <v>0.25</v>
      </c>
      <c r="EM340" s="4">
        <v>6.38</v>
      </c>
      <c r="EO340" s="4">
        <v>1.4</v>
      </c>
      <c r="EP340" s="4">
        <v>0.39</v>
      </c>
      <c r="FP340" s="1" t="s">
        <v>1941</v>
      </c>
    </row>
    <row r="341" spans="1:172" x14ac:dyDescent="0.35">
      <c r="A341" s="1" t="s">
        <v>1939</v>
      </c>
      <c r="E341" s="4">
        <v>36.740555555555559</v>
      </c>
      <c r="F341" s="4">
        <v>36.740555555555559</v>
      </c>
      <c r="G341" s="4">
        <v>117.01055555555556</v>
      </c>
      <c r="H341" s="4">
        <v>117.01055555555556</v>
      </c>
      <c r="L341" s="16" t="s">
        <v>1961</v>
      </c>
      <c r="Q341" s="51">
        <v>132</v>
      </c>
      <c r="AB341" s="4">
        <v>51.27</v>
      </c>
      <c r="AC341" s="4">
        <v>0.59</v>
      </c>
      <c r="AE341" s="4">
        <v>14.06</v>
      </c>
      <c r="AG341" s="4">
        <v>10.64</v>
      </c>
      <c r="AJ341" s="4">
        <v>9.36</v>
      </c>
      <c r="AK341" s="4">
        <v>9.35</v>
      </c>
      <c r="AL341" s="4">
        <v>0.16</v>
      </c>
      <c r="AN341" s="4">
        <v>0.92</v>
      </c>
      <c r="AO341" s="4">
        <v>2.2799999999999998</v>
      </c>
      <c r="AP341" s="4">
        <v>0.15</v>
      </c>
      <c r="BF341" s="4">
        <v>0.75</v>
      </c>
      <c r="CJ341" s="4">
        <v>200</v>
      </c>
      <c r="CK341" s="4">
        <v>419</v>
      </c>
      <c r="CN341" s="4">
        <v>48</v>
      </c>
      <c r="CO341" s="4">
        <v>87</v>
      </c>
      <c r="CW341" s="4">
        <v>16.100000000000001</v>
      </c>
      <c r="CX341" s="4">
        <v>532</v>
      </c>
      <c r="CY341" s="4">
        <v>13.1</v>
      </c>
      <c r="CZ341" s="4">
        <v>44.8</v>
      </c>
      <c r="DA341" s="4">
        <v>4.5199999999999996</v>
      </c>
      <c r="DN341" s="4">
        <v>485</v>
      </c>
      <c r="DO341" s="4">
        <v>10.98</v>
      </c>
      <c r="DP341" s="4">
        <v>22.09</v>
      </c>
      <c r="DQ341" s="4">
        <v>2.84</v>
      </c>
      <c r="DR341" s="4">
        <v>11.96</v>
      </c>
      <c r="DS341" s="4">
        <v>2.87</v>
      </c>
      <c r="DT341" s="4">
        <v>1.07</v>
      </c>
      <c r="DU341" s="4">
        <v>3.11</v>
      </c>
      <c r="DV341" s="4">
        <v>0.41</v>
      </c>
      <c r="DW341" s="4">
        <v>2.34</v>
      </c>
      <c r="DX341" s="4">
        <v>0.44</v>
      </c>
      <c r="DY341" s="4">
        <v>1.35</v>
      </c>
      <c r="DZ341" s="4">
        <v>0.18</v>
      </c>
      <c r="EA341" s="4">
        <v>1.26</v>
      </c>
      <c r="EB341" s="4">
        <v>0.19</v>
      </c>
      <c r="EC341" s="4">
        <v>1.17</v>
      </c>
      <c r="ED341" s="4">
        <v>3.98</v>
      </c>
      <c r="EM341" s="4">
        <v>4.6399999999999997</v>
      </c>
      <c r="EO341" s="4">
        <v>1.03</v>
      </c>
      <c r="EP341" s="4">
        <v>0.27</v>
      </c>
      <c r="FP341" s="1" t="s">
        <v>1941</v>
      </c>
    </row>
    <row r="342" spans="1:172" x14ac:dyDescent="0.35">
      <c r="A342" s="1" t="s">
        <v>1939</v>
      </c>
      <c r="E342" s="4">
        <v>36.740555555555559</v>
      </c>
      <c r="F342" s="4">
        <v>36.740555555555559</v>
      </c>
      <c r="G342" s="4">
        <v>117.01055555555556</v>
      </c>
      <c r="H342" s="4">
        <v>117.01055555555556</v>
      </c>
      <c r="L342" s="16" t="s">
        <v>1962</v>
      </c>
      <c r="Q342" s="49">
        <v>132.30000000000001</v>
      </c>
      <c r="AB342" s="4">
        <v>52.13</v>
      </c>
      <c r="AC342" s="4">
        <v>0.62</v>
      </c>
      <c r="AE342" s="4">
        <v>12.9</v>
      </c>
      <c r="AG342" s="4">
        <v>9.91</v>
      </c>
      <c r="AJ342" s="4">
        <v>9.5299999999999994</v>
      </c>
      <c r="AK342" s="4">
        <v>10.7</v>
      </c>
      <c r="AL342" s="4">
        <v>0.16</v>
      </c>
      <c r="AN342" s="4">
        <v>1.0900000000000001</v>
      </c>
      <c r="AO342" s="4">
        <v>2.12</v>
      </c>
      <c r="AP342" s="4">
        <v>0.17</v>
      </c>
      <c r="BF342" s="4">
        <v>0.21</v>
      </c>
      <c r="CJ342" s="4">
        <v>211</v>
      </c>
      <c r="CK342" s="4">
        <v>726</v>
      </c>
      <c r="CN342" s="4">
        <v>48</v>
      </c>
      <c r="CO342" s="4">
        <v>132</v>
      </c>
      <c r="CW342" s="4">
        <v>22.8</v>
      </c>
      <c r="CX342" s="4">
        <v>431</v>
      </c>
      <c r="CY342" s="4">
        <v>14.3</v>
      </c>
      <c r="CZ342" s="4">
        <v>60.6</v>
      </c>
      <c r="DA342" s="4">
        <v>3.58</v>
      </c>
      <c r="DN342" s="4">
        <v>446</v>
      </c>
      <c r="DO342" s="4">
        <v>12.39</v>
      </c>
      <c r="DP342" s="4">
        <v>25.61</v>
      </c>
      <c r="DQ342" s="4">
        <v>3.32</v>
      </c>
      <c r="DR342" s="4">
        <v>13.7</v>
      </c>
      <c r="DS342" s="4">
        <v>3.13</v>
      </c>
      <c r="DT342" s="4">
        <v>1</v>
      </c>
      <c r="DU342" s="4">
        <v>3.07</v>
      </c>
      <c r="DV342" s="4">
        <v>0.45</v>
      </c>
      <c r="DW342" s="4">
        <v>2.5099999999999998</v>
      </c>
      <c r="DX342" s="4">
        <v>0.48</v>
      </c>
      <c r="DY342" s="4">
        <v>1.4</v>
      </c>
      <c r="DZ342" s="4">
        <v>0.2</v>
      </c>
      <c r="EA342" s="4">
        <v>1.29</v>
      </c>
      <c r="EB342" s="4">
        <v>0.18</v>
      </c>
      <c r="EC342" s="4">
        <v>1.63</v>
      </c>
      <c r="ED342" s="4">
        <v>0.24</v>
      </c>
      <c r="EM342" s="4">
        <v>5.26</v>
      </c>
      <c r="EO342" s="4">
        <v>1.43</v>
      </c>
      <c r="EP342" s="4">
        <v>0.37</v>
      </c>
      <c r="FP342" s="1" t="s">
        <v>1941</v>
      </c>
    </row>
    <row r="343" spans="1:172" x14ac:dyDescent="0.35">
      <c r="A343" s="1" t="s">
        <v>1963</v>
      </c>
      <c r="E343" s="4">
        <v>37.5</v>
      </c>
      <c r="F343" s="4">
        <v>37.6</v>
      </c>
      <c r="G343" s="4">
        <v>120.3</v>
      </c>
      <c r="H343" s="4">
        <v>120.4</v>
      </c>
      <c r="L343" s="16" t="s">
        <v>1964</v>
      </c>
      <c r="Q343" s="49">
        <v>126.99</v>
      </c>
      <c r="AB343" s="4">
        <v>68.510000000000005</v>
      </c>
      <c r="AC343" s="4">
        <v>0.33</v>
      </c>
      <c r="AE343" s="4">
        <v>15.77</v>
      </c>
      <c r="AG343" s="4">
        <v>0.38951100244498771</v>
      </c>
      <c r="AH343" s="4">
        <v>1.98</v>
      </c>
      <c r="AI343" s="4">
        <v>2.3304819999999999</v>
      </c>
      <c r="AJ343" s="4">
        <v>2.76</v>
      </c>
      <c r="AK343" s="4">
        <v>1.24</v>
      </c>
      <c r="AL343" s="4">
        <v>0.04</v>
      </c>
      <c r="AN343" s="4">
        <v>3.62</v>
      </c>
      <c r="AO343" s="4">
        <v>4.5999999999999996</v>
      </c>
      <c r="AP343" s="4">
        <v>0.14000000000000001</v>
      </c>
      <c r="BF343" s="4">
        <v>0.42</v>
      </c>
      <c r="CI343" s="4">
        <v>2130</v>
      </c>
      <c r="CJ343" s="4">
        <v>30</v>
      </c>
      <c r="CK343" s="4">
        <v>39</v>
      </c>
      <c r="CN343" s="4">
        <v>4.5</v>
      </c>
      <c r="CO343" s="4">
        <v>14.2</v>
      </c>
      <c r="CW343" s="4">
        <v>80.900000000000006</v>
      </c>
      <c r="CX343" s="4">
        <v>2000</v>
      </c>
      <c r="CY343" s="4">
        <v>10.5</v>
      </c>
      <c r="CZ343" s="4">
        <v>257</v>
      </c>
      <c r="DA343" s="4">
        <v>6.9</v>
      </c>
      <c r="DN343" s="4">
        <v>3300</v>
      </c>
      <c r="DO343" s="4">
        <v>101.5</v>
      </c>
      <c r="DP343" s="4">
        <v>177.5</v>
      </c>
      <c r="DQ343" s="4">
        <v>19</v>
      </c>
      <c r="DR343" s="4">
        <v>61.4</v>
      </c>
      <c r="DS343" s="4">
        <v>8.1</v>
      </c>
      <c r="DT343" s="4">
        <v>2.17</v>
      </c>
      <c r="DU343" s="4">
        <v>4.8099999999999996</v>
      </c>
      <c r="DV343" s="4">
        <v>0.51</v>
      </c>
      <c r="DW343" s="4">
        <v>2.41</v>
      </c>
      <c r="DX343" s="4">
        <v>0.37</v>
      </c>
      <c r="DY343" s="4">
        <v>0.91</v>
      </c>
      <c r="DZ343" s="4">
        <v>0.12</v>
      </c>
      <c r="EA343" s="4">
        <v>0.69</v>
      </c>
      <c r="EB343" s="4">
        <v>0.11</v>
      </c>
      <c r="EC343" s="4">
        <v>5.6</v>
      </c>
      <c r="ED343" s="4">
        <v>0.4</v>
      </c>
      <c r="EM343" s="4">
        <v>35.5</v>
      </c>
      <c r="EO343" s="4">
        <v>18.399999999999999</v>
      </c>
      <c r="EP343" s="4">
        <v>2.2599999999999998</v>
      </c>
      <c r="FP343" s="1" t="s">
        <v>1965</v>
      </c>
    </row>
    <row r="344" spans="1:172" x14ac:dyDescent="0.35">
      <c r="A344" s="1" t="s">
        <v>1963</v>
      </c>
      <c r="E344" s="4">
        <v>37.5</v>
      </c>
      <c r="F344" s="4">
        <v>37.6</v>
      </c>
      <c r="G344" s="4">
        <v>120.3</v>
      </c>
      <c r="H344" s="4">
        <v>120.4</v>
      </c>
      <c r="L344" s="16" t="s">
        <v>1966</v>
      </c>
      <c r="Q344" s="49">
        <v>126.99</v>
      </c>
      <c r="AB344" s="4">
        <v>68.64</v>
      </c>
      <c r="AC344" s="4">
        <v>0.28999999999999998</v>
      </c>
      <c r="AE344" s="4">
        <v>15.22</v>
      </c>
      <c r="AG344" s="4">
        <v>0.36176039119804376</v>
      </c>
      <c r="AH344" s="4">
        <v>1.87</v>
      </c>
      <c r="AI344" s="4">
        <v>2.1955119999999999</v>
      </c>
      <c r="AJ344" s="4">
        <v>2.73</v>
      </c>
      <c r="AK344" s="4">
        <v>1.1299999999999999</v>
      </c>
      <c r="AL344" s="4">
        <v>0.04</v>
      </c>
      <c r="AN344" s="4">
        <v>3.34</v>
      </c>
      <c r="AO344" s="4">
        <v>4.55</v>
      </c>
      <c r="AP344" s="4">
        <v>0.14000000000000001</v>
      </c>
      <c r="BF344" s="4">
        <v>0.41</v>
      </c>
      <c r="CI344" s="4">
        <v>1900</v>
      </c>
      <c r="CJ344" s="4">
        <v>27</v>
      </c>
      <c r="CK344" s="4">
        <v>36</v>
      </c>
      <c r="CN344" s="4">
        <v>4.0999999999999996</v>
      </c>
      <c r="CO344" s="4">
        <v>13.2</v>
      </c>
      <c r="CW344" s="4">
        <v>76.400000000000006</v>
      </c>
      <c r="CX344" s="4">
        <v>1930</v>
      </c>
      <c r="CY344" s="4">
        <v>11</v>
      </c>
      <c r="CZ344" s="4">
        <v>233</v>
      </c>
      <c r="DA344" s="4">
        <v>6.4</v>
      </c>
      <c r="DN344" s="4">
        <v>3020</v>
      </c>
      <c r="DO344" s="4">
        <v>108</v>
      </c>
      <c r="DP344" s="4">
        <v>185</v>
      </c>
      <c r="DQ344" s="4">
        <v>20.399999999999999</v>
      </c>
      <c r="DR344" s="4">
        <v>66</v>
      </c>
      <c r="DS344" s="4">
        <v>8.75</v>
      </c>
      <c r="DT344" s="4">
        <v>2.29</v>
      </c>
      <c r="DU344" s="4">
        <v>5.25</v>
      </c>
      <c r="DV344" s="4">
        <v>0.54</v>
      </c>
      <c r="DW344" s="4">
        <v>2.4500000000000002</v>
      </c>
      <c r="DX344" s="4">
        <v>0.39</v>
      </c>
      <c r="DY344" s="4">
        <v>0.95</v>
      </c>
      <c r="DZ344" s="4">
        <v>0.12</v>
      </c>
      <c r="EA344" s="4">
        <v>0.69</v>
      </c>
      <c r="EB344" s="4">
        <v>0.11</v>
      </c>
      <c r="EC344" s="4">
        <v>5.2</v>
      </c>
      <c r="ED344" s="4">
        <v>0.5</v>
      </c>
      <c r="EM344" s="4">
        <v>34.1</v>
      </c>
      <c r="EO344" s="4">
        <v>18.7</v>
      </c>
      <c r="EP344" s="4">
        <v>1.88</v>
      </c>
      <c r="FP344" s="1" t="s">
        <v>1965</v>
      </c>
    </row>
    <row r="345" spans="1:172" x14ac:dyDescent="0.35">
      <c r="A345" s="1" t="s">
        <v>1963</v>
      </c>
      <c r="E345" s="4">
        <v>37.5</v>
      </c>
      <c r="F345" s="4">
        <v>37.6</v>
      </c>
      <c r="G345" s="4">
        <v>120.3</v>
      </c>
      <c r="H345" s="4">
        <v>120.4</v>
      </c>
      <c r="L345" s="16" t="s">
        <v>1967</v>
      </c>
      <c r="Q345" s="49">
        <v>126.99</v>
      </c>
      <c r="AB345" s="4">
        <v>67.75</v>
      </c>
      <c r="AC345" s="4">
        <v>0.28999999999999998</v>
      </c>
      <c r="AE345" s="4">
        <v>15.8</v>
      </c>
      <c r="AG345" s="4">
        <v>0.33180484552122702</v>
      </c>
      <c r="AH345" s="4">
        <v>1.69</v>
      </c>
      <c r="AI345" s="4">
        <v>1.988558</v>
      </c>
      <c r="AJ345" s="4">
        <v>2.34</v>
      </c>
      <c r="AK345" s="4">
        <v>1.05</v>
      </c>
      <c r="AL345" s="4">
        <v>0.03</v>
      </c>
      <c r="AN345" s="4">
        <v>4.8099999999999996</v>
      </c>
      <c r="AO345" s="4">
        <v>4.07</v>
      </c>
      <c r="AP345" s="4">
        <v>0.13</v>
      </c>
      <c r="BF345" s="4">
        <v>0.44</v>
      </c>
      <c r="CI345" s="4">
        <v>1870</v>
      </c>
      <c r="CJ345" s="4">
        <v>24</v>
      </c>
      <c r="CK345" s="4">
        <v>24</v>
      </c>
      <c r="CN345" s="4">
        <v>3.8</v>
      </c>
      <c r="CO345" s="4">
        <v>12</v>
      </c>
      <c r="CW345" s="4">
        <v>100.5</v>
      </c>
      <c r="CX345" s="4">
        <v>1990</v>
      </c>
      <c r="CY345" s="4">
        <v>10.8</v>
      </c>
      <c r="CZ345" s="4">
        <v>210</v>
      </c>
      <c r="DA345" s="4">
        <v>6.5</v>
      </c>
      <c r="DN345" s="4">
        <v>4570</v>
      </c>
      <c r="DO345" s="4">
        <v>95</v>
      </c>
      <c r="DP345" s="4">
        <v>164</v>
      </c>
      <c r="DQ345" s="4">
        <v>18.55</v>
      </c>
      <c r="DR345" s="4">
        <v>61.3</v>
      </c>
      <c r="DS345" s="4">
        <v>8.42</v>
      </c>
      <c r="DT345" s="4">
        <v>2.37</v>
      </c>
      <c r="DU345" s="4">
        <v>4.95</v>
      </c>
      <c r="DV345" s="4">
        <v>0.54</v>
      </c>
      <c r="DW345" s="4">
        <v>2.4</v>
      </c>
      <c r="DX345" s="4">
        <v>0.37</v>
      </c>
      <c r="DY345" s="4">
        <v>0.87</v>
      </c>
      <c r="DZ345" s="4">
        <v>0.12</v>
      </c>
      <c r="EA345" s="4">
        <v>0.71</v>
      </c>
      <c r="EB345" s="4">
        <v>0.1</v>
      </c>
      <c r="EC345" s="4">
        <v>4.5999999999999996</v>
      </c>
      <c r="ED345" s="4">
        <v>0.4</v>
      </c>
      <c r="EM345" s="4">
        <v>40.200000000000003</v>
      </c>
      <c r="EO345" s="4">
        <v>16.899999999999999</v>
      </c>
      <c r="EP345" s="4">
        <v>1.8</v>
      </c>
      <c r="FP345" s="1" t="s">
        <v>1965</v>
      </c>
    </row>
    <row r="346" spans="1:172" x14ac:dyDescent="0.35">
      <c r="A346" s="1" t="s">
        <v>1963</v>
      </c>
      <c r="E346" s="4">
        <v>37.5</v>
      </c>
      <c r="F346" s="4">
        <v>37.6</v>
      </c>
      <c r="G346" s="4">
        <v>120.3</v>
      </c>
      <c r="H346" s="4">
        <v>120.4</v>
      </c>
      <c r="L346" s="16" t="s">
        <v>1968</v>
      </c>
      <c r="Q346" s="49">
        <v>126.99</v>
      </c>
      <c r="AB346" s="4">
        <v>56.93</v>
      </c>
      <c r="AC346" s="4">
        <v>0.49</v>
      </c>
      <c r="AE346" s="4">
        <v>14.68</v>
      </c>
      <c r="AG346" s="4">
        <v>1.2195799066459212</v>
      </c>
      <c r="AH346" s="4">
        <v>6.2</v>
      </c>
      <c r="AI346" s="4">
        <v>7.2973780000000001</v>
      </c>
      <c r="AJ346" s="4">
        <v>4.91</v>
      </c>
      <c r="AK346" s="4">
        <v>4.84</v>
      </c>
      <c r="AL346" s="4">
        <v>0.15</v>
      </c>
      <c r="AN346" s="4">
        <v>5.14</v>
      </c>
      <c r="AO346" s="4">
        <v>3.03</v>
      </c>
      <c r="AP346" s="4">
        <v>0.22</v>
      </c>
      <c r="BF346" s="4">
        <v>0.77</v>
      </c>
      <c r="CI346" s="4">
        <v>2980</v>
      </c>
      <c r="CJ346" s="4">
        <v>106</v>
      </c>
      <c r="CK346" s="4">
        <v>210</v>
      </c>
      <c r="CN346" s="4">
        <v>15.5</v>
      </c>
      <c r="CO346" s="4">
        <v>96.6</v>
      </c>
      <c r="CW346" s="4">
        <v>127</v>
      </c>
      <c r="CX346" s="4">
        <v>1400</v>
      </c>
      <c r="CY346" s="4">
        <v>12.1</v>
      </c>
      <c r="CZ346" s="4">
        <v>201</v>
      </c>
      <c r="DA346" s="4">
        <v>4.5999999999999996</v>
      </c>
      <c r="DN346" s="4">
        <v>3600</v>
      </c>
      <c r="DO346" s="4">
        <v>41.7</v>
      </c>
      <c r="DP346" s="4">
        <v>78.7</v>
      </c>
      <c r="DQ346" s="4">
        <v>9.49</v>
      </c>
      <c r="DR346" s="4">
        <v>35.200000000000003</v>
      </c>
      <c r="DS346" s="4">
        <v>6.21</v>
      </c>
      <c r="DT346" s="4">
        <v>1.54</v>
      </c>
      <c r="DU346" s="4">
        <v>4.6500000000000004</v>
      </c>
      <c r="DV346" s="4">
        <v>0.5</v>
      </c>
      <c r="DW346" s="4">
        <v>2.48</v>
      </c>
      <c r="DX346" s="4">
        <v>0.44</v>
      </c>
      <c r="DY346" s="4">
        <v>1</v>
      </c>
      <c r="DZ346" s="4">
        <v>0.13</v>
      </c>
      <c r="EA346" s="4">
        <v>0.81</v>
      </c>
      <c r="EB346" s="4">
        <v>0.14000000000000001</v>
      </c>
      <c r="EC346" s="4">
        <v>4.7</v>
      </c>
      <c r="ED346" s="4">
        <v>0.1</v>
      </c>
      <c r="EM346" s="4">
        <v>36.200000000000003</v>
      </c>
      <c r="EO346" s="4">
        <v>7.31</v>
      </c>
      <c r="EP346" s="4">
        <v>0.72</v>
      </c>
      <c r="FP346" s="1" t="s">
        <v>1965</v>
      </c>
    </row>
    <row r="347" spans="1:172" x14ac:dyDescent="0.35">
      <c r="A347" s="1" t="s">
        <v>1963</v>
      </c>
      <c r="E347" s="4">
        <v>37.5</v>
      </c>
      <c r="F347" s="4">
        <v>37.6</v>
      </c>
      <c r="G347" s="4">
        <v>120.3</v>
      </c>
      <c r="H347" s="4">
        <v>120.4</v>
      </c>
      <c r="L347" s="16" t="s">
        <v>1969</v>
      </c>
      <c r="Q347" s="49">
        <v>126.99</v>
      </c>
      <c r="AB347" s="4">
        <v>61.81</v>
      </c>
      <c r="AC347" s="4">
        <v>0.62</v>
      </c>
      <c r="AE347" s="4">
        <v>15.6</v>
      </c>
      <c r="AG347" s="4">
        <v>0.90552567237163883</v>
      </c>
      <c r="AH347" s="4">
        <v>4.62</v>
      </c>
      <c r="AI347" s="4">
        <v>5.4347920000000007</v>
      </c>
      <c r="AJ347" s="4">
        <v>4.2300000000000004</v>
      </c>
      <c r="AK347" s="4">
        <v>3.61</v>
      </c>
      <c r="AL347" s="4">
        <v>0.1</v>
      </c>
      <c r="AN347" s="4">
        <v>2.41</v>
      </c>
      <c r="AO347" s="4">
        <v>4.75</v>
      </c>
      <c r="AP347" s="4">
        <v>0.33</v>
      </c>
      <c r="BF347" s="4">
        <v>0.63</v>
      </c>
      <c r="CI347" s="4">
        <v>3770</v>
      </c>
      <c r="CJ347" s="4">
        <v>103</v>
      </c>
      <c r="CK347" s="4">
        <v>58</v>
      </c>
      <c r="CN347" s="4">
        <v>12.7</v>
      </c>
      <c r="CO347" s="4">
        <v>27.2</v>
      </c>
      <c r="CW347" s="4">
        <v>104.5</v>
      </c>
      <c r="CX347" s="4">
        <v>1560</v>
      </c>
      <c r="CY347" s="4">
        <v>14.2</v>
      </c>
      <c r="CZ347" s="4">
        <v>251</v>
      </c>
      <c r="DA347" s="4">
        <v>7.4</v>
      </c>
      <c r="DN347" s="4">
        <v>880</v>
      </c>
      <c r="DO347" s="4">
        <v>127</v>
      </c>
      <c r="DP347" s="4">
        <v>218</v>
      </c>
      <c r="DQ347" s="4">
        <v>24.7</v>
      </c>
      <c r="DR347" s="4">
        <v>81.099999999999994</v>
      </c>
      <c r="DS347" s="4">
        <v>10.7</v>
      </c>
      <c r="DT347" s="4">
        <v>2.4</v>
      </c>
      <c r="DU347" s="4">
        <v>6.69</v>
      </c>
      <c r="DV347" s="4">
        <v>0.71</v>
      </c>
      <c r="DW347" s="4">
        <v>3.22</v>
      </c>
      <c r="DX347" s="4">
        <v>0.49</v>
      </c>
      <c r="DY347" s="4">
        <v>1.1599999999999999</v>
      </c>
      <c r="DZ347" s="4">
        <v>0.16</v>
      </c>
      <c r="EA347" s="4">
        <v>0.96</v>
      </c>
      <c r="EB347" s="4">
        <v>0.15</v>
      </c>
      <c r="EC347" s="4">
        <v>5.4</v>
      </c>
      <c r="ED347" s="4">
        <v>0.4</v>
      </c>
      <c r="EM347" s="4">
        <v>22.7</v>
      </c>
      <c r="EO347" s="4">
        <v>18.55</v>
      </c>
      <c r="EP347" s="4">
        <v>1.17</v>
      </c>
      <c r="FP347" s="1" t="s">
        <v>1965</v>
      </c>
    </row>
    <row r="348" spans="1:172" x14ac:dyDescent="0.35">
      <c r="A348" s="1" t="s">
        <v>1963</v>
      </c>
      <c r="E348" s="4">
        <v>37.5</v>
      </c>
      <c r="F348" s="4">
        <v>37.6</v>
      </c>
      <c r="G348" s="4">
        <v>120.3</v>
      </c>
      <c r="H348" s="4">
        <v>120.4</v>
      </c>
      <c r="L348" s="16" t="s">
        <v>1970</v>
      </c>
      <c r="Q348" s="49">
        <v>126.99</v>
      </c>
      <c r="AB348" s="4">
        <v>56.94</v>
      </c>
      <c r="AC348" s="4">
        <v>0.56999999999999995</v>
      </c>
      <c r="AE348" s="4">
        <v>15.64</v>
      </c>
      <c r="AG348" s="4">
        <v>1.2373305178928655</v>
      </c>
      <c r="AH348" s="4">
        <v>6.31</v>
      </c>
      <c r="AI348" s="4">
        <v>7.4233500000000001</v>
      </c>
      <c r="AJ348" s="4">
        <v>5.59</v>
      </c>
      <c r="AK348" s="4">
        <v>4.96</v>
      </c>
      <c r="AL348" s="4">
        <v>0.15</v>
      </c>
      <c r="AN348" s="4">
        <v>1.94</v>
      </c>
      <c r="AO348" s="4">
        <v>4.83</v>
      </c>
      <c r="AP348" s="4">
        <v>0.21</v>
      </c>
      <c r="BF348" s="4">
        <v>0.66</v>
      </c>
      <c r="CI348" s="4">
        <v>3500</v>
      </c>
      <c r="CJ348" s="4">
        <v>114</v>
      </c>
      <c r="CK348" s="4">
        <v>220</v>
      </c>
      <c r="CN348" s="4">
        <v>16.5</v>
      </c>
      <c r="CO348" s="4">
        <v>56.9</v>
      </c>
      <c r="CW348" s="4">
        <v>84.2</v>
      </c>
      <c r="CX348" s="4">
        <v>1480</v>
      </c>
      <c r="CY348" s="4">
        <v>11.1</v>
      </c>
      <c r="CZ348" s="4">
        <v>193</v>
      </c>
      <c r="DA348" s="4">
        <v>5.0999999999999996</v>
      </c>
      <c r="DN348" s="4">
        <v>600</v>
      </c>
      <c r="DO348" s="4">
        <v>55.9</v>
      </c>
      <c r="DP348" s="4">
        <v>95.9</v>
      </c>
      <c r="DQ348" s="4">
        <v>11.05</v>
      </c>
      <c r="DR348" s="4">
        <v>38.5</v>
      </c>
      <c r="DS348" s="4">
        <v>5.92</v>
      </c>
      <c r="DT348" s="4">
        <v>1.45</v>
      </c>
      <c r="DU348" s="4">
        <v>4.42</v>
      </c>
      <c r="DV348" s="4">
        <v>0.47</v>
      </c>
      <c r="DW348" s="4">
        <v>2.2999999999999998</v>
      </c>
      <c r="DX348" s="4">
        <v>0.4</v>
      </c>
      <c r="DY348" s="4">
        <v>1.01</v>
      </c>
      <c r="DZ348" s="4">
        <v>0.13</v>
      </c>
      <c r="EA348" s="4">
        <v>0.79</v>
      </c>
      <c r="EB348" s="4">
        <v>0.12</v>
      </c>
      <c r="EC348" s="4">
        <v>4.3</v>
      </c>
      <c r="ED348" s="4">
        <v>0.1</v>
      </c>
      <c r="EM348" s="4">
        <v>20.399999999999999</v>
      </c>
      <c r="EO348" s="4">
        <v>10.4</v>
      </c>
      <c r="EP348" s="4">
        <v>0.8</v>
      </c>
      <c r="FP348" s="1" t="s">
        <v>1965</v>
      </c>
    </row>
    <row r="349" spans="1:172" x14ac:dyDescent="0.35">
      <c r="A349" s="1" t="s">
        <v>1963</v>
      </c>
      <c r="E349" s="4">
        <v>37.5</v>
      </c>
      <c r="F349" s="4">
        <v>37.6</v>
      </c>
      <c r="G349" s="4">
        <v>120.3</v>
      </c>
      <c r="H349" s="4">
        <v>120.4</v>
      </c>
      <c r="L349" s="16" t="s">
        <v>1971</v>
      </c>
      <c r="Q349" s="49">
        <v>127.41</v>
      </c>
      <c r="AB349" s="4">
        <v>54.69</v>
      </c>
      <c r="AC349" s="4">
        <v>0.65</v>
      </c>
      <c r="AE349" s="4">
        <v>15.16</v>
      </c>
      <c r="AG349" s="4">
        <v>3.0830762391642583</v>
      </c>
      <c r="AH349" s="4">
        <v>5.54</v>
      </c>
      <c r="AI349" s="4">
        <v>8.314152</v>
      </c>
      <c r="AJ349" s="4">
        <v>5.15</v>
      </c>
      <c r="AK349" s="4">
        <v>5.34</v>
      </c>
      <c r="AL349" s="4">
        <v>0.16</v>
      </c>
      <c r="AN349" s="4">
        <v>4.21</v>
      </c>
      <c r="AO349" s="4">
        <v>3.45</v>
      </c>
      <c r="AP349" s="4">
        <v>0.31</v>
      </c>
      <c r="BF349" s="4">
        <v>0.67</v>
      </c>
      <c r="CI349" s="4">
        <v>4130</v>
      </c>
      <c r="CJ349" s="4">
        <v>112</v>
      </c>
      <c r="CK349" s="4">
        <v>183</v>
      </c>
      <c r="CN349" s="4">
        <v>18.5</v>
      </c>
      <c r="CO349" s="4">
        <v>66.400000000000006</v>
      </c>
      <c r="CW349" s="4">
        <v>129</v>
      </c>
      <c r="CX349" s="4">
        <v>1370</v>
      </c>
      <c r="CY349" s="4">
        <v>11.2</v>
      </c>
      <c r="CZ349" s="4">
        <v>223</v>
      </c>
      <c r="DA349" s="4">
        <v>5.5</v>
      </c>
      <c r="DN349" s="4">
        <v>2420</v>
      </c>
      <c r="DO349" s="4">
        <v>81.2</v>
      </c>
      <c r="DP349" s="4">
        <v>141</v>
      </c>
      <c r="DQ349" s="4">
        <v>14</v>
      </c>
      <c r="DR349" s="4">
        <v>49</v>
      </c>
      <c r="DS349" s="4">
        <v>7.29</v>
      </c>
      <c r="DT349" s="4">
        <v>1.68</v>
      </c>
      <c r="DU349" s="4">
        <v>4.62</v>
      </c>
      <c r="DV349" s="4">
        <v>0.5</v>
      </c>
      <c r="DW349" s="4">
        <v>2.27</v>
      </c>
      <c r="DX349" s="4">
        <v>0.39</v>
      </c>
      <c r="DY349" s="4">
        <v>0.97</v>
      </c>
      <c r="DZ349" s="4">
        <v>0.13</v>
      </c>
      <c r="EA349" s="4">
        <v>0.8</v>
      </c>
      <c r="EB349" s="4">
        <v>0.13</v>
      </c>
      <c r="EC349" s="4">
        <v>6.1</v>
      </c>
      <c r="ED349" s="4">
        <v>0.2</v>
      </c>
      <c r="EM349" s="4">
        <v>30.1</v>
      </c>
      <c r="EO349" s="4">
        <v>12.55</v>
      </c>
      <c r="EP349" s="4">
        <v>1.07</v>
      </c>
      <c r="FP349" s="1" t="s">
        <v>1965</v>
      </c>
    </row>
    <row r="350" spans="1:172" x14ac:dyDescent="0.35">
      <c r="A350" s="1" t="s">
        <v>1963</v>
      </c>
      <c r="E350" s="4">
        <v>37.5</v>
      </c>
      <c r="F350" s="4">
        <v>37.6</v>
      </c>
      <c r="G350" s="4">
        <v>120.3</v>
      </c>
      <c r="H350" s="4">
        <v>120.4</v>
      </c>
      <c r="L350" s="16" t="s">
        <v>1972</v>
      </c>
      <c r="Q350" s="49">
        <v>126.99</v>
      </c>
      <c r="AB350" s="4">
        <v>55.17</v>
      </c>
      <c r="AC350" s="4">
        <v>0.56000000000000005</v>
      </c>
      <c r="AE350" s="4">
        <v>14.95</v>
      </c>
      <c r="AG350" s="4">
        <v>3.1230762391642588</v>
      </c>
      <c r="AH350" s="4">
        <v>5.54</v>
      </c>
      <c r="AI350" s="4">
        <v>8.3501440000000002</v>
      </c>
      <c r="AJ350" s="4">
        <v>5.56</v>
      </c>
      <c r="AK350" s="4">
        <v>5.45</v>
      </c>
      <c r="AL350" s="4">
        <v>0.17</v>
      </c>
      <c r="AN350" s="4">
        <v>3.59</v>
      </c>
      <c r="AO350" s="4">
        <v>3.69</v>
      </c>
      <c r="AP350" s="4">
        <v>0.24</v>
      </c>
      <c r="BF350" s="4">
        <v>0.62</v>
      </c>
      <c r="CI350" s="4">
        <v>3620</v>
      </c>
      <c r="CJ350" s="4">
        <v>123</v>
      </c>
      <c r="CK350" s="4">
        <v>238</v>
      </c>
      <c r="CN350" s="4">
        <v>18.7</v>
      </c>
      <c r="CO350" s="4">
        <v>78.099999999999994</v>
      </c>
      <c r="CW350" s="4">
        <v>104.5</v>
      </c>
      <c r="CX350" s="4">
        <v>1365</v>
      </c>
      <c r="CY350" s="4">
        <v>11.8</v>
      </c>
      <c r="CZ350" s="4">
        <v>189</v>
      </c>
      <c r="DA350" s="4">
        <v>5</v>
      </c>
      <c r="DN350" s="4">
        <v>2090</v>
      </c>
      <c r="DO350" s="4">
        <v>47.1</v>
      </c>
      <c r="DP350" s="4">
        <v>86.2</v>
      </c>
      <c r="DQ350" s="4">
        <v>9.1</v>
      </c>
      <c r="DR350" s="4">
        <v>35.1</v>
      </c>
      <c r="DS350" s="4">
        <v>6.33</v>
      </c>
      <c r="DT350" s="4">
        <v>1.45</v>
      </c>
      <c r="DU350" s="4">
        <v>4.57</v>
      </c>
      <c r="DV350" s="4">
        <v>0.53</v>
      </c>
      <c r="DW350" s="4">
        <v>2.2599999999999998</v>
      </c>
      <c r="DX350" s="4">
        <v>0.41</v>
      </c>
      <c r="DY350" s="4">
        <v>1.07</v>
      </c>
      <c r="DZ350" s="4">
        <v>0.14000000000000001</v>
      </c>
      <c r="EA350" s="4">
        <v>0.91</v>
      </c>
      <c r="EB350" s="4">
        <v>0.14000000000000001</v>
      </c>
      <c r="EC350" s="4">
        <v>5.0999999999999996</v>
      </c>
      <c r="ED350" s="4">
        <v>0.1</v>
      </c>
      <c r="EM350" s="4">
        <v>29.3</v>
      </c>
      <c r="EO350" s="4">
        <v>7.82</v>
      </c>
      <c r="EP350" s="4">
        <v>0.81</v>
      </c>
      <c r="FP350" s="1" t="s">
        <v>1965</v>
      </c>
    </row>
    <row r="351" spans="1:172" x14ac:dyDescent="0.35">
      <c r="A351" s="1" t="s">
        <v>1963</v>
      </c>
      <c r="E351" s="4">
        <v>37.1</v>
      </c>
      <c r="F351" s="4">
        <v>37.200000000000003</v>
      </c>
      <c r="G351" s="4">
        <v>119.95</v>
      </c>
      <c r="H351" s="4">
        <v>120.15</v>
      </c>
      <c r="L351" s="16" t="s">
        <v>1973</v>
      </c>
      <c r="Q351" s="49">
        <v>118</v>
      </c>
      <c r="AB351" s="4">
        <v>69.959999999999994</v>
      </c>
      <c r="AC351" s="4">
        <v>0.31</v>
      </c>
      <c r="AE351" s="4">
        <v>14.34</v>
      </c>
      <c r="AG351" s="4">
        <v>0.4061480328961995</v>
      </c>
      <c r="AH351" s="4">
        <v>2.1</v>
      </c>
      <c r="AI351" s="4">
        <v>2.4654520000000004</v>
      </c>
      <c r="AJ351" s="4">
        <v>2.31</v>
      </c>
      <c r="AK351" s="4">
        <v>0.96</v>
      </c>
      <c r="AL351" s="4">
        <v>0.05</v>
      </c>
      <c r="AN351" s="4">
        <v>3.95</v>
      </c>
      <c r="AO351" s="4">
        <v>4.13</v>
      </c>
      <c r="AP351" s="4">
        <v>0.16</v>
      </c>
      <c r="BF351" s="4">
        <v>0.33</v>
      </c>
      <c r="CI351" s="4">
        <v>1940</v>
      </c>
      <c r="CJ351" s="4">
        <v>29</v>
      </c>
      <c r="CK351" s="4">
        <v>41</v>
      </c>
      <c r="CN351" s="4">
        <v>4.5999999999999996</v>
      </c>
      <c r="CO351" s="4">
        <v>7.6</v>
      </c>
      <c r="CW351" s="4">
        <v>158.5</v>
      </c>
      <c r="CX351" s="4">
        <v>636</v>
      </c>
      <c r="CY351" s="4">
        <v>12.5</v>
      </c>
      <c r="CZ351" s="4">
        <v>215</v>
      </c>
      <c r="DA351" s="4">
        <v>14.4</v>
      </c>
      <c r="DN351" s="4">
        <v>1300</v>
      </c>
      <c r="DO351" s="4">
        <v>84.4</v>
      </c>
      <c r="DP351" s="4">
        <v>143</v>
      </c>
      <c r="DQ351" s="4">
        <v>13.55</v>
      </c>
      <c r="DR351" s="4">
        <v>41.3</v>
      </c>
      <c r="DS351" s="4">
        <v>5.4</v>
      </c>
      <c r="DT351" s="4">
        <v>1.2</v>
      </c>
      <c r="DU351" s="4">
        <v>3.56</v>
      </c>
      <c r="DV351" s="4">
        <v>0.43</v>
      </c>
      <c r="DW351" s="4">
        <v>2.37</v>
      </c>
      <c r="DX351" s="4">
        <v>0.39</v>
      </c>
      <c r="DY351" s="4">
        <v>1.0900000000000001</v>
      </c>
      <c r="DZ351" s="4">
        <v>0.15</v>
      </c>
      <c r="EA351" s="4">
        <v>1.05</v>
      </c>
      <c r="EB351" s="4">
        <v>0.18</v>
      </c>
      <c r="EC351" s="4">
        <v>5.2</v>
      </c>
      <c r="ED351" s="4">
        <v>1.3</v>
      </c>
      <c r="EM351" s="4">
        <v>19</v>
      </c>
      <c r="EO351" s="4">
        <v>29.4</v>
      </c>
      <c r="EP351" s="4">
        <v>4.05</v>
      </c>
      <c r="FP351" s="1" t="s">
        <v>1965</v>
      </c>
    </row>
    <row r="352" spans="1:172" x14ac:dyDescent="0.35">
      <c r="A352" s="1" t="s">
        <v>1963</v>
      </c>
      <c r="E352" s="4">
        <v>37.1</v>
      </c>
      <c r="F352" s="4">
        <v>37.200000000000003</v>
      </c>
      <c r="G352" s="4">
        <v>119.95</v>
      </c>
      <c r="H352" s="4">
        <v>120.15</v>
      </c>
      <c r="L352" s="16" t="s">
        <v>1974</v>
      </c>
      <c r="Q352" s="49">
        <v>118</v>
      </c>
      <c r="AB352" s="4">
        <v>70.569999999999993</v>
      </c>
      <c r="AC352" s="4">
        <v>0.26</v>
      </c>
      <c r="AE352" s="4">
        <v>14.68</v>
      </c>
      <c r="AG352" s="4">
        <v>0.34289619915536784</v>
      </c>
      <c r="AH352" s="4">
        <v>1.77</v>
      </c>
      <c r="AI352" s="4">
        <v>2.078538</v>
      </c>
      <c r="AJ352" s="4">
        <v>1.96</v>
      </c>
      <c r="AK352" s="4">
        <v>0.8</v>
      </c>
      <c r="AL352" s="4">
        <v>0.04</v>
      </c>
      <c r="AN352" s="4">
        <v>4.8899999999999997</v>
      </c>
      <c r="AO352" s="4">
        <v>3.88</v>
      </c>
      <c r="AP352" s="4">
        <v>0.13</v>
      </c>
      <c r="BF352" s="4">
        <v>0.59</v>
      </c>
      <c r="CI352" s="4">
        <v>1650</v>
      </c>
      <c r="CJ352" s="4">
        <v>24</v>
      </c>
      <c r="CK352" s="4">
        <v>28</v>
      </c>
      <c r="CN352" s="4">
        <v>3.8</v>
      </c>
      <c r="CO352" s="4">
        <v>6.5</v>
      </c>
      <c r="CW352" s="4">
        <v>195.5</v>
      </c>
      <c r="CX352" s="4">
        <v>635</v>
      </c>
      <c r="CY352" s="4">
        <v>10.7</v>
      </c>
      <c r="CZ352" s="4">
        <v>180</v>
      </c>
      <c r="DA352" s="4">
        <v>13.3</v>
      </c>
      <c r="DN352" s="4">
        <v>1615</v>
      </c>
      <c r="DO352" s="4">
        <v>64.7</v>
      </c>
      <c r="DP352" s="4">
        <v>110.5</v>
      </c>
      <c r="DQ352" s="4">
        <v>10.3</v>
      </c>
      <c r="DR352" s="4">
        <v>33.5</v>
      </c>
      <c r="DS352" s="4">
        <v>4.72</v>
      </c>
      <c r="DT352" s="4">
        <v>1.1200000000000001</v>
      </c>
      <c r="DU352" s="4">
        <v>3.49</v>
      </c>
      <c r="DV352" s="4">
        <v>0.38</v>
      </c>
      <c r="DW352" s="4">
        <v>1.88</v>
      </c>
      <c r="DX352" s="4">
        <v>0.34</v>
      </c>
      <c r="DY352" s="4">
        <v>0.93</v>
      </c>
      <c r="DZ352" s="4">
        <v>0.13</v>
      </c>
      <c r="EA352" s="4">
        <v>0.88</v>
      </c>
      <c r="EB352" s="4">
        <v>0.13</v>
      </c>
      <c r="EC352" s="4">
        <v>4.4000000000000004</v>
      </c>
      <c r="ED352" s="4">
        <v>1.2</v>
      </c>
      <c r="EM352" s="4">
        <v>163.5</v>
      </c>
      <c r="EO352" s="4">
        <v>26.3</v>
      </c>
      <c r="EP352" s="4">
        <v>4.25</v>
      </c>
      <c r="FP352" s="1" t="s">
        <v>1965</v>
      </c>
    </row>
    <row r="353" spans="1:172" x14ac:dyDescent="0.35">
      <c r="A353" s="1" t="s">
        <v>1963</v>
      </c>
      <c r="E353" s="4">
        <v>37.1</v>
      </c>
      <c r="F353" s="4">
        <v>37.200000000000003</v>
      </c>
      <c r="G353" s="4">
        <v>119.95</v>
      </c>
      <c r="H353" s="4">
        <v>120.15</v>
      </c>
      <c r="L353" s="16" t="s">
        <v>1975</v>
      </c>
      <c r="Q353" s="49">
        <v>118</v>
      </c>
      <c r="AB353" s="4">
        <v>70.62</v>
      </c>
      <c r="AC353" s="4">
        <v>0.27</v>
      </c>
      <c r="AE353" s="4">
        <v>14.4</v>
      </c>
      <c r="AG353" s="4">
        <v>0.37176039119804433</v>
      </c>
      <c r="AH353" s="4">
        <v>1.87</v>
      </c>
      <c r="AI353" s="4">
        <v>2.2045100000000004</v>
      </c>
      <c r="AJ353" s="4">
        <v>1.98</v>
      </c>
      <c r="AK353" s="4">
        <v>0.84</v>
      </c>
      <c r="AL353" s="4">
        <v>0.04</v>
      </c>
      <c r="AN353" s="4">
        <v>4.7</v>
      </c>
      <c r="AO353" s="4">
        <v>3.88</v>
      </c>
      <c r="AP353" s="4">
        <v>0.14000000000000001</v>
      </c>
      <c r="BF353" s="4">
        <v>0.53</v>
      </c>
      <c r="CI353" s="4">
        <v>1700</v>
      </c>
      <c r="CJ353" s="4">
        <v>25</v>
      </c>
      <c r="CK353" s="4">
        <v>29</v>
      </c>
      <c r="CN353" s="4">
        <v>3.9</v>
      </c>
      <c r="CO353" s="4">
        <v>6.6</v>
      </c>
      <c r="CW353" s="4">
        <v>187.5</v>
      </c>
      <c r="CX353" s="4">
        <v>618</v>
      </c>
      <c r="CY353" s="4">
        <v>11.1</v>
      </c>
      <c r="CZ353" s="4">
        <v>165</v>
      </c>
      <c r="DA353" s="4">
        <v>13.6</v>
      </c>
      <c r="DN353" s="4">
        <v>1605</v>
      </c>
      <c r="DO353" s="4">
        <v>63.1</v>
      </c>
      <c r="DP353" s="4">
        <v>109.5</v>
      </c>
      <c r="DQ353" s="4">
        <v>10.95</v>
      </c>
      <c r="DR353" s="4">
        <v>35.1</v>
      </c>
      <c r="DS353" s="4">
        <v>4.7</v>
      </c>
      <c r="DT353" s="4">
        <v>1.17</v>
      </c>
      <c r="DU353" s="4">
        <v>3.21</v>
      </c>
      <c r="DV353" s="4">
        <v>0.39</v>
      </c>
      <c r="DW353" s="4">
        <v>2.06</v>
      </c>
      <c r="DX353" s="4">
        <v>0.36</v>
      </c>
      <c r="DY353" s="4">
        <v>0.99</v>
      </c>
      <c r="DZ353" s="4">
        <v>0.15</v>
      </c>
      <c r="EA353" s="4">
        <v>0.89</v>
      </c>
      <c r="EB353" s="4">
        <v>0.15</v>
      </c>
      <c r="EC353" s="4">
        <v>4.2</v>
      </c>
      <c r="ED353" s="4">
        <v>1.3</v>
      </c>
      <c r="EM353" s="4">
        <v>21.8</v>
      </c>
      <c r="EO353" s="4">
        <v>26.8</v>
      </c>
      <c r="EP353" s="4">
        <v>4.33</v>
      </c>
      <c r="FP353" s="1" t="s">
        <v>1965</v>
      </c>
    </row>
    <row r="354" spans="1:172" x14ac:dyDescent="0.35">
      <c r="A354" s="1" t="s">
        <v>1963</v>
      </c>
      <c r="E354" s="4">
        <v>37.1</v>
      </c>
      <c r="F354" s="4">
        <v>37.200000000000003</v>
      </c>
      <c r="G354" s="4">
        <v>119.95</v>
      </c>
      <c r="H354" s="4">
        <v>120.15</v>
      </c>
      <c r="L354" s="16" t="s">
        <v>1976</v>
      </c>
      <c r="Q354" s="49">
        <v>118</v>
      </c>
      <c r="AB354" s="4">
        <v>59.45</v>
      </c>
      <c r="AC354" s="4">
        <v>0.71</v>
      </c>
      <c r="AE354" s="4">
        <v>16.14</v>
      </c>
      <c r="AG354" s="4">
        <v>0.88888864192042649</v>
      </c>
      <c r="AH354" s="4">
        <v>4.5</v>
      </c>
      <c r="AI354" s="4">
        <v>5.2998219999999998</v>
      </c>
      <c r="AJ354" s="4">
        <v>4.18</v>
      </c>
      <c r="AK354" s="4">
        <v>2.69</v>
      </c>
      <c r="AL354" s="4">
        <v>0.12</v>
      </c>
      <c r="AN354" s="4">
        <v>5.61</v>
      </c>
      <c r="AO354" s="4">
        <v>3.92</v>
      </c>
      <c r="AP354" s="4">
        <v>0.55000000000000004</v>
      </c>
      <c r="BF354" s="4">
        <v>0.87</v>
      </c>
      <c r="CI354" s="4">
        <v>4350</v>
      </c>
      <c r="CJ354" s="4">
        <v>95</v>
      </c>
      <c r="CK354" s="4">
        <v>55</v>
      </c>
      <c r="CN354" s="4">
        <v>13.5</v>
      </c>
      <c r="CO354" s="4">
        <v>28.1</v>
      </c>
      <c r="CW354" s="4">
        <v>269</v>
      </c>
      <c r="CX354" s="4">
        <v>616</v>
      </c>
      <c r="CY354" s="4">
        <v>18.8</v>
      </c>
      <c r="CZ354" s="4">
        <v>273</v>
      </c>
      <c r="DA354" s="4">
        <v>15.2</v>
      </c>
      <c r="DN354" s="4">
        <v>1855</v>
      </c>
      <c r="DO354" s="4">
        <v>88.1</v>
      </c>
      <c r="DP354" s="4">
        <v>160.5</v>
      </c>
      <c r="DQ354" s="4">
        <v>17.2</v>
      </c>
      <c r="DR354" s="4">
        <v>58</v>
      </c>
      <c r="DS354" s="4">
        <v>8.35</v>
      </c>
      <c r="DT354" s="4">
        <v>2.3199999999999998</v>
      </c>
      <c r="DU354" s="4">
        <v>5.92</v>
      </c>
      <c r="DV354" s="4">
        <v>0.72</v>
      </c>
      <c r="DW354" s="4">
        <v>3.72</v>
      </c>
      <c r="DX354" s="4">
        <v>0.64</v>
      </c>
      <c r="DY354" s="4">
        <v>1.68</v>
      </c>
      <c r="DZ354" s="4">
        <v>0.24</v>
      </c>
      <c r="EA354" s="4">
        <v>1.44</v>
      </c>
      <c r="EB354" s="4">
        <v>0.24</v>
      </c>
      <c r="EC354" s="4">
        <v>6.2</v>
      </c>
      <c r="ED354" s="4">
        <v>0.8</v>
      </c>
      <c r="EM354" s="4">
        <v>24.6</v>
      </c>
      <c r="EO354" s="4">
        <v>17.75</v>
      </c>
      <c r="EP354" s="4">
        <v>12.8</v>
      </c>
      <c r="FP354" s="1" t="s">
        <v>1965</v>
      </c>
    </row>
    <row r="355" spans="1:172" x14ac:dyDescent="0.35">
      <c r="A355" s="1" t="s">
        <v>1963</v>
      </c>
      <c r="E355" s="4">
        <v>37.1</v>
      </c>
      <c r="F355" s="4">
        <v>37.200000000000003</v>
      </c>
      <c r="G355" s="4">
        <v>119.95</v>
      </c>
      <c r="H355" s="4">
        <v>120.15</v>
      </c>
      <c r="L355" s="16" t="s">
        <v>1977</v>
      </c>
      <c r="Q355" s="49">
        <v>118</v>
      </c>
      <c r="AB355" s="4">
        <v>59.49</v>
      </c>
      <c r="AC355" s="4">
        <v>0.72</v>
      </c>
      <c r="AE355" s="4">
        <v>16.260000000000002</v>
      </c>
      <c r="AG355" s="4">
        <v>0.82229606579239811</v>
      </c>
      <c r="AH355" s="4">
        <v>4.2</v>
      </c>
      <c r="AI355" s="4">
        <v>4.939902</v>
      </c>
      <c r="AJ355" s="4">
        <v>3.93</v>
      </c>
      <c r="AK355" s="4">
        <v>2.71</v>
      </c>
      <c r="AL355" s="4">
        <v>0.11</v>
      </c>
      <c r="AN355" s="4">
        <v>5.0999999999999996</v>
      </c>
      <c r="AO355" s="4">
        <v>4.0999999999999996</v>
      </c>
      <c r="AP355" s="4">
        <v>0.54</v>
      </c>
      <c r="BF355" s="4">
        <v>0.86</v>
      </c>
      <c r="CI355" s="4">
        <v>4420</v>
      </c>
      <c r="CJ355" s="4">
        <v>95</v>
      </c>
      <c r="CK355" s="4">
        <v>47</v>
      </c>
      <c r="CN355" s="4">
        <v>12.8</v>
      </c>
      <c r="CO355" s="4">
        <v>26.6</v>
      </c>
      <c r="CW355" s="4">
        <v>252</v>
      </c>
      <c r="CX355" s="4">
        <v>613</v>
      </c>
      <c r="CY355" s="4">
        <v>20.6</v>
      </c>
      <c r="CZ355" s="4">
        <v>302</v>
      </c>
      <c r="DA355" s="4">
        <v>19.8</v>
      </c>
      <c r="DN355" s="4">
        <v>1530</v>
      </c>
      <c r="DO355" s="4">
        <v>76.099999999999994</v>
      </c>
      <c r="DP355" s="4">
        <v>155.5</v>
      </c>
      <c r="DQ355" s="4">
        <v>16.95</v>
      </c>
      <c r="DR355" s="4">
        <v>58.1</v>
      </c>
      <c r="DS355" s="4">
        <v>8.51</v>
      </c>
      <c r="DT355" s="4">
        <v>2.14</v>
      </c>
      <c r="DU355" s="4">
        <v>6.08</v>
      </c>
      <c r="DV355" s="4">
        <v>0.77</v>
      </c>
      <c r="DW355" s="4">
        <v>3.93</v>
      </c>
      <c r="DX355" s="4">
        <v>0.69</v>
      </c>
      <c r="DY355" s="4">
        <v>1.9</v>
      </c>
      <c r="DZ355" s="4">
        <v>0.26</v>
      </c>
      <c r="EA355" s="4">
        <v>1.7</v>
      </c>
      <c r="EB355" s="4">
        <v>0.28999999999999998</v>
      </c>
      <c r="EC355" s="4">
        <v>6.9</v>
      </c>
      <c r="ED355" s="4">
        <v>1.4</v>
      </c>
      <c r="EM355" s="4">
        <v>21.8</v>
      </c>
      <c r="EO355" s="4">
        <v>17.5</v>
      </c>
      <c r="EP355" s="4">
        <v>11.15</v>
      </c>
      <c r="FP355" s="1" t="s">
        <v>1965</v>
      </c>
    </row>
    <row r="356" spans="1:172" x14ac:dyDescent="0.35">
      <c r="A356" s="1" t="s">
        <v>1963</v>
      </c>
      <c r="E356" s="4">
        <v>37.1</v>
      </c>
      <c r="F356" s="4">
        <v>37.200000000000003</v>
      </c>
      <c r="G356" s="4">
        <v>119.95</v>
      </c>
      <c r="H356" s="4">
        <v>120.15</v>
      </c>
      <c r="L356" s="16" t="s">
        <v>1978</v>
      </c>
      <c r="Q356" s="49">
        <v>118</v>
      </c>
      <c r="AB356" s="4">
        <v>58.53</v>
      </c>
      <c r="AC356" s="4">
        <v>0.63</v>
      </c>
      <c r="AE356" s="4">
        <v>15.52</v>
      </c>
      <c r="AG356" s="4">
        <v>1.6647232718381866</v>
      </c>
      <c r="AH356" s="4">
        <v>3.37</v>
      </c>
      <c r="AI356" s="4">
        <v>4.8679180000000004</v>
      </c>
      <c r="AJ356" s="4">
        <v>4.67</v>
      </c>
      <c r="AK356" s="4">
        <v>3.15</v>
      </c>
      <c r="AL356" s="4">
        <v>0.13</v>
      </c>
      <c r="AN356" s="4">
        <v>6.13</v>
      </c>
      <c r="AO356" s="4">
        <v>3.63</v>
      </c>
      <c r="AP356" s="4">
        <v>0.65</v>
      </c>
      <c r="BF356" s="4">
        <v>0.43</v>
      </c>
      <c r="CI356" s="4">
        <v>3880</v>
      </c>
      <c r="CJ356" s="4">
        <v>122</v>
      </c>
      <c r="CK356" s="4">
        <v>78</v>
      </c>
      <c r="CN356" s="4">
        <v>13.8</v>
      </c>
      <c r="CO356" s="4">
        <v>24.8</v>
      </c>
      <c r="CW356" s="4">
        <v>267</v>
      </c>
      <c r="CX356" s="4">
        <v>1045</v>
      </c>
      <c r="CY356" s="4">
        <v>23.4</v>
      </c>
      <c r="CZ356" s="4">
        <v>289</v>
      </c>
      <c r="DA356" s="4">
        <v>16.399999999999999</v>
      </c>
      <c r="DN356" s="4">
        <v>2800</v>
      </c>
      <c r="DO356" s="4">
        <v>129</v>
      </c>
      <c r="DP356" s="4">
        <v>244</v>
      </c>
      <c r="DQ356" s="4">
        <v>26.9</v>
      </c>
      <c r="DR356" s="4">
        <v>96</v>
      </c>
      <c r="DS356" s="4">
        <v>15</v>
      </c>
      <c r="DT356" s="4">
        <v>3.7</v>
      </c>
      <c r="DU356" s="4">
        <v>9.83</v>
      </c>
      <c r="DV356" s="4">
        <v>1.1000000000000001</v>
      </c>
      <c r="DW356" s="4">
        <v>5.17</v>
      </c>
      <c r="DX356" s="4">
        <v>0.89</v>
      </c>
      <c r="DY356" s="4">
        <v>2.14</v>
      </c>
      <c r="DZ356" s="4">
        <v>0.28999999999999998</v>
      </c>
      <c r="EA356" s="4">
        <v>1.84</v>
      </c>
      <c r="EB356" s="4">
        <v>0.28000000000000003</v>
      </c>
      <c r="EC356" s="4">
        <v>7.4</v>
      </c>
      <c r="ED356" s="4">
        <v>0.8</v>
      </c>
      <c r="EM356" s="4">
        <v>18.2</v>
      </c>
      <c r="EO356" s="4">
        <v>22.6</v>
      </c>
      <c r="EP356" s="4">
        <v>13.4</v>
      </c>
      <c r="FP356" s="1" t="s">
        <v>1965</v>
      </c>
    </row>
    <row r="357" spans="1:172" x14ac:dyDescent="0.35">
      <c r="A357" s="1" t="s">
        <v>1963</v>
      </c>
      <c r="E357" s="4">
        <v>37.1</v>
      </c>
      <c r="F357" s="4">
        <v>37.200000000000003</v>
      </c>
      <c r="G357" s="4">
        <v>119.95</v>
      </c>
      <c r="H357" s="4">
        <v>120.15</v>
      </c>
      <c r="L357" s="16" t="s">
        <v>1979</v>
      </c>
      <c r="Q357" s="49">
        <v>118</v>
      </c>
      <c r="AB357" s="4">
        <v>59.37</v>
      </c>
      <c r="AC357" s="4">
        <v>0.69</v>
      </c>
      <c r="AE357" s="4">
        <v>16.45</v>
      </c>
      <c r="AG357" s="4">
        <v>1.4702467214936652</v>
      </c>
      <c r="AH357" s="4">
        <v>3.5</v>
      </c>
      <c r="AI357" s="4">
        <v>4.8229280000000001</v>
      </c>
      <c r="AJ357" s="4">
        <v>3.89</v>
      </c>
      <c r="AK357" s="4">
        <v>2.7</v>
      </c>
      <c r="AL357" s="4">
        <v>0.1</v>
      </c>
      <c r="AN357" s="4">
        <v>5.0999999999999996</v>
      </c>
      <c r="AO357" s="4">
        <v>4.08</v>
      </c>
      <c r="AP357" s="4">
        <v>0.53</v>
      </c>
      <c r="BF357" s="4">
        <v>0.81</v>
      </c>
      <c r="CI357" s="4">
        <v>4270</v>
      </c>
      <c r="CJ357" s="4">
        <v>96</v>
      </c>
      <c r="CK357" s="4">
        <v>49</v>
      </c>
      <c r="CN357" s="4">
        <v>14.1</v>
      </c>
      <c r="CO357" s="4">
        <v>27.5</v>
      </c>
      <c r="CW357" s="4">
        <v>239</v>
      </c>
      <c r="CX357" s="4">
        <v>575</v>
      </c>
      <c r="CY357" s="4">
        <v>20.7</v>
      </c>
      <c r="CZ357" s="4">
        <v>266</v>
      </c>
      <c r="DA357" s="4">
        <v>19.899999999999999</v>
      </c>
      <c r="DN357" s="4">
        <v>1545</v>
      </c>
      <c r="DO357" s="4">
        <v>85.5</v>
      </c>
      <c r="DP357" s="4">
        <v>168</v>
      </c>
      <c r="DQ357" s="4">
        <v>18.600000000000001</v>
      </c>
      <c r="DR357" s="4">
        <v>63.6</v>
      </c>
      <c r="DS357" s="4">
        <v>9.91</v>
      </c>
      <c r="DT357" s="4">
        <v>2.1800000000000002</v>
      </c>
      <c r="DU357" s="4">
        <v>6.7</v>
      </c>
      <c r="DV357" s="4">
        <v>0.82</v>
      </c>
      <c r="DW357" s="4">
        <v>4.07</v>
      </c>
      <c r="DX357" s="4">
        <v>0.75</v>
      </c>
      <c r="DY357" s="4">
        <v>1.97</v>
      </c>
      <c r="DZ357" s="4">
        <v>0.28000000000000003</v>
      </c>
      <c r="EA357" s="4">
        <v>1.76</v>
      </c>
      <c r="EB357" s="4">
        <v>0.27</v>
      </c>
      <c r="EC357" s="4">
        <v>6.8</v>
      </c>
      <c r="ED357" s="4">
        <v>1.3</v>
      </c>
      <c r="EM357" s="4">
        <v>24.8</v>
      </c>
      <c r="EO357" s="4">
        <v>18.899999999999999</v>
      </c>
      <c r="EP357" s="4">
        <v>6.22</v>
      </c>
      <c r="FP357" s="1" t="s">
        <v>1965</v>
      </c>
    </row>
    <row r="358" spans="1:172" x14ac:dyDescent="0.35">
      <c r="A358" s="1" t="s">
        <v>1963</v>
      </c>
      <c r="E358" s="4">
        <v>37.1</v>
      </c>
      <c r="F358" s="4">
        <v>37.200000000000003</v>
      </c>
      <c r="G358" s="4">
        <v>119.95</v>
      </c>
      <c r="H358" s="4">
        <v>120.15</v>
      </c>
      <c r="L358" s="16" t="s">
        <v>1980</v>
      </c>
      <c r="Q358" s="49">
        <v>118</v>
      </c>
      <c r="AB358" s="4">
        <v>58.56</v>
      </c>
      <c r="AC358" s="4">
        <v>0.7</v>
      </c>
      <c r="AE358" s="4">
        <v>16.34</v>
      </c>
      <c r="AG358" s="4">
        <v>1.4402467214936652</v>
      </c>
      <c r="AH358" s="4">
        <v>3.5</v>
      </c>
      <c r="AI358" s="4">
        <v>4.7959339999999999</v>
      </c>
      <c r="AJ358" s="4">
        <v>4.1500000000000004</v>
      </c>
      <c r="AK358" s="4">
        <v>2.61</v>
      </c>
      <c r="AL358" s="4">
        <v>0.11</v>
      </c>
      <c r="AN358" s="4">
        <v>3.95</v>
      </c>
      <c r="AO358" s="4">
        <v>4.84</v>
      </c>
      <c r="AP358" s="4">
        <v>0.54</v>
      </c>
      <c r="BF358" s="4">
        <v>2.37</v>
      </c>
      <c r="CI358" s="4">
        <v>4270</v>
      </c>
      <c r="CJ358" s="4">
        <v>86</v>
      </c>
      <c r="CK358" s="4">
        <v>42</v>
      </c>
      <c r="CN358" s="4">
        <v>11.8</v>
      </c>
      <c r="CO358" s="4">
        <v>23</v>
      </c>
      <c r="CW358" s="4">
        <v>185</v>
      </c>
      <c r="CX358" s="4">
        <v>599</v>
      </c>
      <c r="CY358" s="4">
        <v>22.1</v>
      </c>
      <c r="CZ358" s="4">
        <v>267</v>
      </c>
      <c r="DA358" s="4">
        <v>29.3</v>
      </c>
      <c r="DN358" s="4">
        <v>1320</v>
      </c>
      <c r="DO358" s="4">
        <v>80.3</v>
      </c>
      <c r="DP358" s="4">
        <v>163</v>
      </c>
      <c r="DQ358" s="4">
        <v>18.399999999999999</v>
      </c>
      <c r="DR358" s="4">
        <v>63.9</v>
      </c>
      <c r="DS358" s="4">
        <v>9.6</v>
      </c>
      <c r="DT358" s="4">
        <v>1.89</v>
      </c>
      <c r="DU358" s="4">
        <v>6.63</v>
      </c>
      <c r="DV358" s="4">
        <v>0.83</v>
      </c>
      <c r="DW358" s="4">
        <v>4.21</v>
      </c>
      <c r="DX358" s="4">
        <v>0.77</v>
      </c>
      <c r="DY358" s="4">
        <v>2.0499999999999998</v>
      </c>
      <c r="DZ358" s="4">
        <v>0.32</v>
      </c>
      <c r="EA358" s="4">
        <v>2.17</v>
      </c>
      <c r="EB358" s="4">
        <v>0.34</v>
      </c>
      <c r="EC358" s="4">
        <v>7.2</v>
      </c>
      <c r="ED358" s="4">
        <v>2</v>
      </c>
      <c r="EM358" s="4">
        <v>28.7</v>
      </c>
      <c r="EO358" s="4">
        <v>18.05</v>
      </c>
      <c r="EP358" s="4">
        <v>7.96</v>
      </c>
      <c r="FP358" s="1" t="s">
        <v>1965</v>
      </c>
    </row>
    <row r="359" spans="1:172" x14ac:dyDescent="0.35">
      <c r="A359" s="1" t="s">
        <v>1963</v>
      </c>
      <c r="E359" s="4">
        <v>37.1</v>
      </c>
      <c r="F359" s="4">
        <v>37.200000000000003</v>
      </c>
      <c r="G359" s="4">
        <v>119.95</v>
      </c>
      <c r="H359" s="4">
        <v>120.15</v>
      </c>
      <c r="L359" s="16" t="s">
        <v>1981</v>
      </c>
      <c r="Q359" s="49">
        <v>118</v>
      </c>
      <c r="AB359" s="4">
        <v>57.16</v>
      </c>
      <c r="AC359" s="4">
        <v>0.72</v>
      </c>
      <c r="AE359" s="4">
        <v>15.01</v>
      </c>
      <c r="AG359" s="4">
        <v>1.0608935318959778</v>
      </c>
      <c r="AH359" s="4">
        <v>5.38</v>
      </c>
      <c r="AI359" s="4">
        <v>6.3345920000000007</v>
      </c>
      <c r="AJ359" s="4">
        <v>5.23</v>
      </c>
      <c r="AK359" s="4">
        <v>3.43</v>
      </c>
      <c r="AL359" s="4">
        <v>0.17</v>
      </c>
      <c r="AN359" s="4">
        <v>6.35</v>
      </c>
      <c r="AO359" s="4">
        <v>3.54</v>
      </c>
      <c r="AP359" s="4">
        <v>0.78</v>
      </c>
      <c r="BF359" s="4">
        <v>0.52</v>
      </c>
      <c r="CI359" s="4">
        <v>4830</v>
      </c>
      <c r="CJ359" s="4">
        <v>169</v>
      </c>
      <c r="CK359" s="4">
        <v>53</v>
      </c>
      <c r="CN359" s="4">
        <v>20.100000000000001</v>
      </c>
      <c r="CO359" s="4">
        <v>23.3</v>
      </c>
      <c r="CW359" s="4">
        <v>292</v>
      </c>
      <c r="CX359" s="4">
        <v>509</v>
      </c>
      <c r="CY359" s="4">
        <v>33.1</v>
      </c>
      <c r="CZ359" s="4">
        <v>483</v>
      </c>
      <c r="DA359" s="4">
        <v>22.8</v>
      </c>
      <c r="DN359" s="4">
        <v>1790</v>
      </c>
      <c r="DO359" s="4">
        <v>112.5</v>
      </c>
      <c r="DP359" s="4">
        <v>243</v>
      </c>
      <c r="DQ359" s="4">
        <v>28.3</v>
      </c>
      <c r="DR359" s="4">
        <v>105</v>
      </c>
      <c r="DS359" s="4">
        <v>18.649999999999999</v>
      </c>
      <c r="DT359" s="4">
        <v>4.26</v>
      </c>
      <c r="DU359" s="4">
        <v>14.35</v>
      </c>
      <c r="DV359" s="4">
        <v>1.54</v>
      </c>
      <c r="DW359" s="4">
        <v>7.53</v>
      </c>
      <c r="DX359" s="4">
        <v>1.22</v>
      </c>
      <c r="DY359" s="4">
        <v>2.97</v>
      </c>
      <c r="DZ359" s="4">
        <v>0.4</v>
      </c>
      <c r="EA359" s="4">
        <v>2.42</v>
      </c>
      <c r="EB359" s="4">
        <v>0.39</v>
      </c>
      <c r="EC359" s="4">
        <v>11.1</v>
      </c>
      <c r="ED359" s="4">
        <v>1.2</v>
      </c>
      <c r="EM359" s="4">
        <v>41.8</v>
      </c>
      <c r="EO359" s="4">
        <v>23.8</v>
      </c>
      <c r="EP359" s="4">
        <v>6.45</v>
      </c>
      <c r="FP359" s="1" t="s">
        <v>1965</v>
      </c>
    </row>
    <row r="360" spans="1:172" x14ac:dyDescent="0.35">
      <c r="A360" s="1" t="s">
        <v>1963</v>
      </c>
      <c r="E360" s="4">
        <v>37.1</v>
      </c>
      <c r="F360" s="4">
        <v>37.200000000000003</v>
      </c>
      <c r="G360" s="4">
        <v>119.95</v>
      </c>
      <c r="H360" s="4">
        <v>120.15</v>
      </c>
      <c r="L360" s="16" t="s">
        <v>1982</v>
      </c>
      <c r="Q360" s="49">
        <v>118</v>
      </c>
      <c r="AB360" s="4">
        <v>57.01</v>
      </c>
      <c r="AC360" s="4">
        <v>0.78</v>
      </c>
      <c r="AE360" s="4">
        <v>15.69</v>
      </c>
      <c r="AG360" s="4">
        <v>1.0531206934874418</v>
      </c>
      <c r="AH360" s="4">
        <v>5.36</v>
      </c>
      <c r="AI360" s="4">
        <v>6.3075980000000005</v>
      </c>
      <c r="AJ360" s="4">
        <v>5.16</v>
      </c>
      <c r="AK360" s="4">
        <v>2.86</v>
      </c>
      <c r="AL360" s="4">
        <v>0.12</v>
      </c>
      <c r="AN360" s="4">
        <v>6.2</v>
      </c>
      <c r="AO360" s="4">
        <v>3.48</v>
      </c>
      <c r="AP360" s="4">
        <v>0.77</v>
      </c>
      <c r="BF360" s="4">
        <v>0.71</v>
      </c>
      <c r="CI360" s="4">
        <v>5510</v>
      </c>
      <c r="CJ360" s="4">
        <v>200</v>
      </c>
      <c r="CK360" s="4">
        <v>10</v>
      </c>
      <c r="CN360" s="4">
        <v>15.7</v>
      </c>
      <c r="CO360" s="4">
        <v>8.6</v>
      </c>
      <c r="CW360" s="4">
        <v>223</v>
      </c>
      <c r="CX360" s="4">
        <v>1530</v>
      </c>
      <c r="CY360" s="4">
        <v>33.6</v>
      </c>
      <c r="CZ360" s="4">
        <v>422</v>
      </c>
      <c r="DA360" s="4">
        <v>18.600000000000001</v>
      </c>
      <c r="DN360" s="4">
        <v>4360</v>
      </c>
      <c r="DO360" s="4">
        <v>122</v>
      </c>
      <c r="DP360" s="4">
        <v>239</v>
      </c>
      <c r="DQ360" s="4">
        <v>27.8</v>
      </c>
      <c r="DR360" s="4">
        <v>107.5</v>
      </c>
      <c r="DS360" s="4">
        <v>19.2</v>
      </c>
      <c r="DT360" s="4">
        <v>4.92</v>
      </c>
      <c r="DU360" s="4">
        <v>14.3</v>
      </c>
      <c r="DV360" s="4">
        <v>1.57</v>
      </c>
      <c r="DW360" s="4">
        <v>7.35</v>
      </c>
      <c r="DX360" s="4">
        <v>1.23</v>
      </c>
      <c r="DY360" s="4">
        <v>2.97</v>
      </c>
      <c r="DZ360" s="4">
        <v>0.38</v>
      </c>
      <c r="EA360" s="4">
        <v>2.23</v>
      </c>
      <c r="EB360" s="4">
        <v>0.34</v>
      </c>
      <c r="EC360" s="4">
        <v>9.3000000000000007</v>
      </c>
      <c r="ED360" s="4">
        <v>0.9</v>
      </c>
      <c r="EM360" s="4">
        <v>35</v>
      </c>
      <c r="EO360" s="4">
        <v>22.7</v>
      </c>
      <c r="EP360" s="4">
        <v>4.13</v>
      </c>
      <c r="FP360" s="1" t="s">
        <v>1965</v>
      </c>
    </row>
    <row r="361" spans="1:172" x14ac:dyDescent="0.35">
      <c r="A361" s="1" t="s">
        <v>1963</v>
      </c>
      <c r="E361" s="4">
        <v>37.1</v>
      </c>
      <c r="F361" s="4">
        <v>37.200000000000003</v>
      </c>
      <c r="G361" s="4">
        <v>119.95</v>
      </c>
      <c r="H361" s="4">
        <v>120.15</v>
      </c>
      <c r="L361" s="16" t="s">
        <v>1983</v>
      </c>
      <c r="Q361" s="49">
        <v>118</v>
      </c>
      <c r="AB361" s="4">
        <v>57.48</v>
      </c>
      <c r="AC361" s="4">
        <v>0.7</v>
      </c>
      <c r="AE361" s="4">
        <v>14.94</v>
      </c>
      <c r="AG361" s="4">
        <v>0.94436763725272377</v>
      </c>
      <c r="AH361" s="4">
        <v>4.8099999999999996</v>
      </c>
      <c r="AI361" s="4">
        <v>5.6597420000000005</v>
      </c>
      <c r="AJ361" s="4">
        <v>5.04</v>
      </c>
      <c r="AK361" s="4">
        <v>3.39</v>
      </c>
      <c r="AL361" s="4">
        <v>0.12</v>
      </c>
      <c r="AN361" s="4">
        <v>6.12</v>
      </c>
      <c r="AO361" s="4">
        <v>3.57</v>
      </c>
      <c r="AP361" s="4">
        <v>0.79</v>
      </c>
      <c r="BF361" s="4">
        <v>0.67</v>
      </c>
      <c r="CI361" s="4">
        <v>4300</v>
      </c>
      <c r="CJ361" s="4">
        <v>133</v>
      </c>
      <c r="CK361" s="4">
        <v>38</v>
      </c>
      <c r="CN361" s="4">
        <v>16.600000000000001</v>
      </c>
      <c r="CO361" s="4">
        <v>22.3</v>
      </c>
      <c r="CW361" s="4">
        <v>251</v>
      </c>
      <c r="CX361" s="4">
        <v>998</v>
      </c>
      <c r="CY361" s="4">
        <v>25.9</v>
      </c>
      <c r="CZ361" s="4">
        <v>364</v>
      </c>
      <c r="DA361" s="4">
        <v>15.3</v>
      </c>
      <c r="DN361" s="4">
        <v>2690</v>
      </c>
      <c r="DO361" s="4">
        <v>112</v>
      </c>
      <c r="DP361" s="4">
        <v>218</v>
      </c>
      <c r="DQ361" s="4">
        <v>24.3</v>
      </c>
      <c r="DR361" s="4">
        <v>87</v>
      </c>
      <c r="DS361" s="4">
        <v>13.55</v>
      </c>
      <c r="DT361" s="4">
        <v>3.83</v>
      </c>
      <c r="DU361" s="4">
        <v>10.1</v>
      </c>
      <c r="DV361" s="4">
        <v>1.18</v>
      </c>
      <c r="DW361" s="4">
        <v>5.49</v>
      </c>
      <c r="DX361" s="4">
        <v>0.87</v>
      </c>
      <c r="DY361" s="4">
        <v>2.15</v>
      </c>
      <c r="DZ361" s="4">
        <v>0.28999999999999998</v>
      </c>
      <c r="EA361" s="4">
        <v>1.74</v>
      </c>
      <c r="EB361" s="4">
        <v>0.28000000000000003</v>
      </c>
      <c r="EC361" s="4">
        <v>8.1</v>
      </c>
      <c r="ED361" s="4">
        <v>1</v>
      </c>
      <c r="EM361" s="4">
        <v>21.8</v>
      </c>
      <c r="EO361" s="4">
        <v>23.1</v>
      </c>
      <c r="EP361" s="4">
        <v>10.1</v>
      </c>
      <c r="FP361" s="1" t="s">
        <v>1965</v>
      </c>
    </row>
    <row r="362" spans="1:172" x14ac:dyDescent="0.35">
      <c r="A362" s="1" t="s">
        <v>1963</v>
      </c>
      <c r="E362" s="4">
        <v>37.1</v>
      </c>
      <c r="F362" s="4">
        <v>37.200000000000003</v>
      </c>
      <c r="G362" s="4">
        <v>119.95</v>
      </c>
      <c r="H362" s="4">
        <v>120.15</v>
      </c>
      <c r="L362" s="16" t="s">
        <v>1984</v>
      </c>
      <c r="Q362" s="49">
        <v>118</v>
      </c>
      <c r="AB362" s="4">
        <v>57.36</v>
      </c>
      <c r="AC362" s="4">
        <v>0.73</v>
      </c>
      <c r="AE362" s="4">
        <v>16.78</v>
      </c>
      <c r="AG362" s="4">
        <v>2.050091131362525</v>
      </c>
      <c r="AH362" s="4">
        <v>4.13</v>
      </c>
      <c r="AI362" s="4">
        <v>5.974672</v>
      </c>
      <c r="AJ362" s="4">
        <v>3.97</v>
      </c>
      <c r="AK362" s="4">
        <v>3.15</v>
      </c>
      <c r="AL362" s="4">
        <v>0.14000000000000001</v>
      </c>
      <c r="AN362" s="4">
        <v>3.46</v>
      </c>
      <c r="AO362" s="4">
        <v>4.7</v>
      </c>
      <c r="AP362" s="4">
        <v>0.76</v>
      </c>
      <c r="BF362" s="4">
        <v>1.19</v>
      </c>
      <c r="CI362" s="4">
        <v>4660</v>
      </c>
      <c r="CJ362" s="4">
        <v>114</v>
      </c>
      <c r="CK362" s="4">
        <v>16</v>
      </c>
      <c r="CN362" s="4">
        <v>15.8</v>
      </c>
      <c r="CO362" s="4">
        <v>17.3</v>
      </c>
      <c r="CW362" s="4">
        <v>219</v>
      </c>
      <c r="CX362" s="4">
        <v>445</v>
      </c>
      <c r="CY362" s="4">
        <v>17.7</v>
      </c>
      <c r="CZ362" s="4">
        <v>325</v>
      </c>
      <c r="DA362" s="4">
        <v>22.7</v>
      </c>
      <c r="DN362" s="4">
        <v>1040</v>
      </c>
      <c r="DO362" s="4">
        <v>75.400000000000006</v>
      </c>
      <c r="DP362" s="4">
        <v>149</v>
      </c>
      <c r="DQ362" s="4">
        <v>15.45</v>
      </c>
      <c r="DR362" s="4">
        <v>52.9</v>
      </c>
      <c r="DS362" s="4">
        <v>7.71</v>
      </c>
      <c r="DT362" s="4">
        <v>1.07</v>
      </c>
      <c r="DU362" s="4">
        <v>5.4</v>
      </c>
      <c r="DV362" s="4">
        <v>0.64</v>
      </c>
      <c r="DW362" s="4">
        <v>3.12</v>
      </c>
      <c r="DX362" s="4">
        <v>0.6</v>
      </c>
      <c r="DY362" s="4">
        <v>1.71</v>
      </c>
      <c r="DZ362" s="4">
        <v>0.25</v>
      </c>
      <c r="EA362" s="4">
        <v>1.71</v>
      </c>
      <c r="EB362" s="4">
        <v>0.28999999999999998</v>
      </c>
      <c r="EC362" s="4">
        <v>8.5</v>
      </c>
      <c r="ED362" s="4">
        <v>1.2</v>
      </c>
      <c r="EM362" s="4">
        <v>22.4</v>
      </c>
      <c r="EO362" s="4">
        <v>16.399999999999999</v>
      </c>
      <c r="EP362" s="4">
        <v>6.46</v>
      </c>
      <c r="FP362" s="1" t="s">
        <v>1965</v>
      </c>
    </row>
    <row r="363" spans="1:172" x14ac:dyDescent="0.35">
      <c r="A363" s="1" t="s">
        <v>1963</v>
      </c>
      <c r="E363" s="4">
        <v>37.1</v>
      </c>
      <c r="F363" s="4">
        <v>37.200000000000003</v>
      </c>
      <c r="G363" s="4">
        <v>119.95</v>
      </c>
      <c r="H363" s="4">
        <v>120.15</v>
      </c>
      <c r="L363" s="16" t="s">
        <v>1985</v>
      </c>
      <c r="Q363" s="49">
        <v>118</v>
      </c>
      <c r="AB363" s="4">
        <v>55.61</v>
      </c>
      <c r="AC363" s="4">
        <v>0.63</v>
      </c>
      <c r="AE363" s="4">
        <v>14.54</v>
      </c>
      <c r="AG363" s="4">
        <v>1.7830762391642596</v>
      </c>
      <c r="AH363" s="4">
        <v>5.54</v>
      </c>
      <c r="AI363" s="4">
        <v>7.1444120000000009</v>
      </c>
      <c r="AJ363" s="4">
        <v>5.85</v>
      </c>
      <c r="AK363" s="4">
        <v>5.21</v>
      </c>
      <c r="AL363" s="4">
        <v>0.26</v>
      </c>
      <c r="AN363" s="4">
        <v>4.01</v>
      </c>
      <c r="AO363" s="4">
        <v>3.87</v>
      </c>
      <c r="AP363" s="4">
        <v>0.33</v>
      </c>
      <c r="BF363" s="4">
        <v>0.79</v>
      </c>
      <c r="CI363" s="4">
        <v>4150</v>
      </c>
      <c r="CJ363" s="4">
        <v>125</v>
      </c>
      <c r="CK363" s="4">
        <v>262</v>
      </c>
      <c r="CN363" s="4">
        <v>22.7</v>
      </c>
      <c r="CO363" s="4">
        <v>76.7</v>
      </c>
      <c r="CW363" s="4">
        <v>199</v>
      </c>
      <c r="CX363" s="4">
        <v>367</v>
      </c>
      <c r="CY363" s="4">
        <v>19</v>
      </c>
      <c r="CZ363" s="4">
        <v>193</v>
      </c>
      <c r="DA363" s="4">
        <v>15.4</v>
      </c>
      <c r="DN363" s="4">
        <v>909</v>
      </c>
      <c r="DO363" s="4">
        <v>37</v>
      </c>
      <c r="DP363" s="4">
        <v>94.2</v>
      </c>
      <c r="DQ363" s="4">
        <v>11.88</v>
      </c>
      <c r="DR363" s="4">
        <v>44.9</v>
      </c>
      <c r="DS363" s="4">
        <v>7.66</v>
      </c>
      <c r="DT363" s="4">
        <v>1.52</v>
      </c>
      <c r="DU363" s="4">
        <v>5.54</v>
      </c>
      <c r="DV363" s="4">
        <v>0.71</v>
      </c>
      <c r="DW363" s="4">
        <v>3.48</v>
      </c>
      <c r="DX363" s="4">
        <v>0.69</v>
      </c>
      <c r="DY363" s="4">
        <v>1.83</v>
      </c>
      <c r="DZ363" s="4">
        <v>0.27</v>
      </c>
      <c r="EA363" s="4">
        <v>1.82</v>
      </c>
      <c r="EB363" s="4">
        <v>0.3</v>
      </c>
      <c r="EC363" s="4">
        <v>5.2</v>
      </c>
      <c r="ED363" s="4">
        <v>0.7</v>
      </c>
      <c r="EM363" s="4">
        <v>18.5</v>
      </c>
      <c r="EO363" s="4">
        <v>8.17</v>
      </c>
      <c r="EP363" s="4">
        <v>2.95</v>
      </c>
      <c r="FP363" s="1" t="s">
        <v>1965</v>
      </c>
    </row>
    <row r="364" spans="1:172" x14ac:dyDescent="0.35">
      <c r="A364" s="1" t="s">
        <v>1986</v>
      </c>
      <c r="E364" s="4">
        <v>34.700000000000003</v>
      </c>
      <c r="F364" s="4">
        <v>34.799999999999997</v>
      </c>
      <c r="G364" s="4">
        <v>117.4</v>
      </c>
      <c r="H364" s="4">
        <v>117.5</v>
      </c>
      <c r="L364" s="16" t="s">
        <v>1987</v>
      </c>
      <c r="Q364" s="49">
        <v>124.6</v>
      </c>
      <c r="AB364" s="4">
        <v>70.099999999999994</v>
      </c>
      <c r="AC364" s="4">
        <v>0.08</v>
      </c>
      <c r="AE364" s="4">
        <v>14.6</v>
      </c>
      <c r="AG364" s="4">
        <v>1.2877506112469437</v>
      </c>
      <c r="AH364" s="4">
        <v>0.11</v>
      </c>
      <c r="AI364" s="4">
        <v>1.268718</v>
      </c>
      <c r="AJ364" s="4">
        <v>0.37</v>
      </c>
      <c r="AK364" s="4">
        <v>0.13</v>
      </c>
      <c r="AL364" s="4">
        <v>7.0000000000000007E-2</v>
      </c>
      <c r="AN364" s="4">
        <v>5.35</v>
      </c>
      <c r="AO364" s="4">
        <v>5.85</v>
      </c>
      <c r="AP364" s="4">
        <v>0.05</v>
      </c>
      <c r="BF364" s="4">
        <v>1.0900000000000001</v>
      </c>
      <c r="CH364" s="4">
        <v>2.4</v>
      </c>
      <c r="CJ364" s="4">
        <v>10.199999999999999</v>
      </c>
      <c r="CK364" s="4">
        <v>2.66</v>
      </c>
      <c r="CL364" s="4">
        <v>485</v>
      </c>
      <c r="CN364" s="4">
        <v>0.77</v>
      </c>
      <c r="CO364" s="4">
        <v>0.97</v>
      </c>
      <c r="CP364" s="4">
        <v>10.6</v>
      </c>
      <c r="CQ364" s="4">
        <v>89.7</v>
      </c>
      <c r="CR364" s="4">
        <v>28.5</v>
      </c>
      <c r="CW364" s="4">
        <v>144</v>
      </c>
      <c r="CX364" s="4">
        <v>327</v>
      </c>
      <c r="CY364" s="4">
        <v>14.1</v>
      </c>
      <c r="CZ364" s="4">
        <v>252</v>
      </c>
      <c r="DA364" s="4">
        <v>139</v>
      </c>
      <c r="DM364" s="4">
        <v>0.25</v>
      </c>
      <c r="DN364" s="4">
        <v>6619</v>
      </c>
      <c r="DO364" s="4">
        <v>979.8</v>
      </c>
      <c r="DP364" s="4">
        <v>1343.8</v>
      </c>
      <c r="DQ364" s="4">
        <v>119.8</v>
      </c>
      <c r="DR364" s="4">
        <v>347.8</v>
      </c>
      <c r="DS364" s="4">
        <v>32</v>
      </c>
      <c r="DT364" s="4">
        <v>7.1</v>
      </c>
      <c r="DU364" s="4">
        <v>28.2</v>
      </c>
      <c r="DV364" s="4">
        <v>1.62</v>
      </c>
      <c r="DW364" s="4">
        <v>3.61</v>
      </c>
      <c r="DX364" s="4">
        <v>0.53</v>
      </c>
      <c r="DY364" s="4">
        <v>1.85</v>
      </c>
      <c r="DZ364" s="4">
        <v>0.14000000000000001</v>
      </c>
      <c r="EA364" s="4">
        <v>0.83</v>
      </c>
      <c r="EB364" s="4">
        <v>0.11</v>
      </c>
      <c r="EC364" s="4">
        <v>3.94</v>
      </c>
      <c r="ED364" s="4">
        <v>2</v>
      </c>
      <c r="EM364" s="4">
        <v>16.8</v>
      </c>
      <c r="EO364" s="4">
        <v>209.4</v>
      </c>
      <c r="EP364" s="4">
        <v>19.45</v>
      </c>
      <c r="FP364" s="1" t="s">
        <v>1988</v>
      </c>
    </row>
    <row r="365" spans="1:172" x14ac:dyDescent="0.35">
      <c r="A365" s="1" t="s">
        <v>1986</v>
      </c>
      <c r="E365" s="4">
        <v>34.700000000000003</v>
      </c>
      <c r="F365" s="4">
        <v>34.799999999999997</v>
      </c>
      <c r="G365" s="4">
        <v>117.4</v>
      </c>
      <c r="H365" s="4">
        <v>117.5</v>
      </c>
      <c r="L365" s="16" t="s">
        <v>1989</v>
      </c>
      <c r="Q365" s="51">
        <v>124</v>
      </c>
      <c r="AB365" s="4">
        <v>71.400000000000006</v>
      </c>
      <c r="AC365" s="4">
        <v>0.06</v>
      </c>
      <c r="AE365" s="4">
        <v>13.7</v>
      </c>
      <c r="AG365" s="4">
        <v>1.916570348966437</v>
      </c>
      <c r="AH365" s="4">
        <v>0.39</v>
      </c>
      <c r="AI365" s="4">
        <v>2.1145300000000002</v>
      </c>
      <c r="AJ365" s="4">
        <v>0.73</v>
      </c>
      <c r="AK365" s="4">
        <v>0.16</v>
      </c>
      <c r="AL365" s="4">
        <v>0.13</v>
      </c>
      <c r="AN365" s="4">
        <v>4.29</v>
      </c>
      <c r="AO365" s="4">
        <v>6.25</v>
      </c>
      <c r="AP365" s="4">
        <v>0.03</v>
      </c>
      <c r="BF365" s="4">
        <v>0.77</v>
      </c>
      <c r="CH365" s="4">
        <v>3.76</v>
      </c>
      <c r="CJ365" s="4">
        <v>30.24</v>
      </c>
      <c r="CK365" s="4">
        <v>29.02</v>
      </c>
      <c r="CL365" s="4">
        <v>926.8</v>
      </c>
      <c r="CN365" s="4">
        <v>1.1299999999999999</v>
      </c>
      <c r="CO365" s="4">
        <v>13.72</v>
      </c>
      <c r="CP365" s="4">
        <v>4.47</v>
      </c>
      <c r="CQ365" s="4">
        <v>142.6</v>
      </c>
      <c r="CR365" s="4">
        <v>33.130000000000003</v>
      </c>
      <c r="CW365" s="4">
        <v>100.3</v>
      </c>
      <c r="CX365" s="4">
        <v>309.7</v>
      </c>
      <c r="CY365" s="4">
        <v>18.420000000000002</v>
      </c>
      <c r="CZ365" s="4">
        <v>1181.5</v>
      </c>
      <c r="DA365" s="4">
        <v>130.4</v>
      </c>
      <c r="DM365" s="4">
        <v>0.25</v>
      </c>
      <c r="DN365" s="4">
        <v>1397.8</v>
      </c>
      <c r="DO365" s="4">
        <v>153.5</v>
      </c>
      <c r="DP365" s="4">
        <v>211.7</v>
      </c>
      <c r="DQ365" s="4">
        <v>20.59</v>
      </c>
      <c r="DR365" s="4">
        <v>63.83</v>
      </c>
      <c r="DS365" s="4">
        <v>7.6</v>
      </c>
      <c r="DT365" s="4">
        <v>2.14</v>
      </c>
      <c r="DU365" s="4">
        <v>6.47</v>
      </c>
      <c r="DV365" s="4">
        <v>0.66</v>
      </c>
      <c r="DW365" s="4">
        <v>2.92</v>
      </c>
      <c r="DX365" s="4">
        <v>0.56999999999999995</v>
      </c>
      <c r="DY365" s="4">
        <v>1.81</v>
      </c>
      <c r="DZ365" s="4">
        <v>0.28000000000000003</v>
      </c>
      <c r="EA365" s="4">
        <v>2.1800000000000002</v>
      </c>
      <c r="EB365" s="4">
        <v>0.34</v>
      </c>
      <c r="EC365" s="4">
        <v>16.079999999999998</v>
      </c>
      <c r="ED365" s="4">
        <v>2.02</v>
      </c>
      <c r="EM365" s="4">
        <v>96.04</v>
      </c>
      <c r="EO365" s="4">
        <v>506.1</v>
      </c>
      <c r="EP365" s="4">
        <v>25.42</v>
      </c>
      <c r="FP365" s="1" t="s">
        <v>1988</v>
      </c>
    </row>
    <row r="366" spans="1:172" x14ac:dyDescent="0.35">
      <c r="A366" s="1" t="s">
        <v>1986</v>
      </c>
      <c r="E366" s="4">
        <v>34.700000000000003</v>
      </c>
      <c r="F366" s="4">
        <v>34.799999999999997</v>
      </c>
      <c r="G366" s="4">
        <v>117.4</v>
      </c>
      <c r="H366" s="4">
        <v>117.5</v>
      </c>
      <c r="L366" s="16" t="s">
        <v>1990</v>
      </c>
      <c r="Q366" s="51">
        <v>124</v>
      </c>
      <c r="AB366" s="4">
        <v>71.7</v>
      </c>
      <c r="AC366" s="4">
        <v>0.11</v>
      </c>
      <c r="AE366" s="4">
        <v>13.5</v>
      </c>
      <c r="AG366" s="4">
        <v>1.8765703489664367</v>
      </c>
      <c r="AH366" s="4">
        <v>0.39</v>
      </c>
      <c r="AI366" s="4">
        <v>2.078538</v>
      </c>
      <c r="AJ366" s="4">
        <v>0.74</v>
      </c>
      <c r="AK366" s="4">
        <v>0.19</v>
      </c>
      <c r="AL366" s="4">
        <v>0.12</v>
      </c>
      <c r="AN366" s="4">
        <v>4.43</v>
      </c>
      <c r="AO366" s="4">
        <v>6.12</v>
      </c>
      <c r="AP366" s="4">
        <v>0.04</v>
      </c>
      <c r="BF366" s="4">
        <v>0.71</v>
      </c>
      <c r="CH366" s="4">
        <v>4.12</v>
      </c>
      <c r="CJ366" s="4">
        <v>29.89</v>
      </c>
      <c r="CK366" s="4">
        <v>7.45</v>
      </c>
      <c r="CL366" s="4">
        <v>870.8</v>
      </c>
      <c r="CN366" s="4">
        <v>0.81</v>
      </c>
      <c r="CO366" s="4">
        <v>3.73</v>
      </c>
      <c r="CP366" s="4">
        <v>4.28</v>
      </c>
      <c r="CQ366" s="4">
        <v>150.69999999999999</v>
      </c>
      <c r="CR366" s="4">
        <v>34.4</v>
      </c>
      <c r="CW366" s="4">
        <v>113.8</v>
      </c>
      <c r="CX366" s="4">
        <v>314.8</v>
      </c>
      <c r="CY366" s="4">
        <v>20.29</v>
      </c>
      <c r="CZ366" s="4">
        <v>1425.7</v>
      </c>
      <c r="DA366" s="4">
        <v>168.7</v>
      </c>
      <c r="DM366" s="4">
        <v>0.3</v>
      </c>
      <c r="DN366" s="4">
        <v>1719.9</v>
      </c>
      <c r="DO366" s="4">
        <v>171.5</v>
      </c>
      <c r="DP366" s="4">
        <v>207.2</v>
      </c>
      <c r="DQ366" s="4">
        <v>21.77</v>
      </c>
      <c r="DR366" s="4">
        <v>67.45</v>
      </c>
      <c r="DS366" s="4">
        <v>7.91</v>
      </c>
      <c r="DT366" s="4">
        <v>2.29</v>
      </c>
      <c r="DU366" s="4">
        <v>6.74</v>
      </c>
      <c r="DV366" s="4">
        <v>0.67</v>
      </c>
      <c r="DW366" s="4">
        <v>3.06</v>
      </c>
      <c r="DX366" s="4">
        <v>0.6</v>
      </c>
      <c r="DY366" s="4">
        <v>1.96</v>
      </c>
      <c r="DZ366" s="4">
        <v>0.31</v>
      </c>
      <c r="EA366" s="4">
        <v>2.35</v>
      </c>
      <c r="EB366" s="4">
        <v>0.36</v>
      </c>
      <c r="EC366" s="4">
        <v>19.09</v>
      </c>
      <c r="ED366" s="4">
        <v>2.4900000000000002</v>
      </c>
      <c r="EM366" s="4">
        <v>80.63</v>
      </c>
      <c r="EO366" s="4">
        <v>545.79999999999995</v>
      </c>
      <c r="EP366" s="4">
        <v>39.619999999999997</v>
      </c>
      <c r="FP366" s="1" t="s">
        <v>1988</v>
      </c>
    </row>
    <row r="367" spans="1:172" x14ac:dyDescent="0.35">
      <c r="A367" s="1" t="s">
        <v>1986</v>
      </c>
      <c r="E367" s="4">
        <v>34.700000000000003</v>
      </c>
      <c r="F367" s="4">
        <v>34.799999999999997</v>
      </c>
      <c r="G367" s="4">
        <v>117.4</v>
      </c>
      <c r="H367" s="4">
        <v>117.5</v>
      </c>
      <c r="L367" s="16" t="s">
        <v>1991</v>
      </c>
      <c r="Q367" s="51">
        <v>124</v>
      </c>
      <c r="AB367" s="4">
        <v>69</v>
      </c>
      <c r="AC367" s="4">
        <v>0.11</v>
      </c>
      <c r="AE367" s="4">
        <v>16.100000000000001</v>
      </c>
      <c r="AG367" s="4">
        <v>1.2466370304512113</v>
      </c>
      <c r="AH367" s="4">
        <v>0.12</v>
      </c>
      <c r="AI367" s="4">
        <v>1.241724</v>
      </c>
      <c r="AJ367" s="4">
        <v>0.38</v>
      </c>
      <c r="AK367" s="4">
        <v>0.15</v>
      </c>
      <c r="AL367" s="4">
        <v>0.05</v>
      </c>
      <c r="AN367" s="4">
        <v>3.82</v>
      </c>
      <c r="AO367" s="4">
        <v>7.13</v>
      </c>
      <c r="AP367" s="4">
        <v>0.1</v>
      </c>
      <c r="BF367" s="4">
        <v>0.96</v>
      </c>
      <c r="CH367" s="4">
        <v>5.75</v>
      </c>
      <c r="CJ367" s="4">
        <v>22.26</v>
      </c>
      <c r="CK367" s="4">
        <v>11.24</v>
      </c>
      <c r="CL367" s="4">
        <v>361</v>
      </c>
      <c r="CN367" s="4">
        <v>1.37</v>
      </c>
      <c r="CO367" s="4">
        <v>4.9400000000000004</v>
      </c>
      <c r="CP367" s="4">
        <v>2.96</v>
      </c>
      <c r="CQ367" s="4">
        <v>29.63</v>
      </c>
      <c r="CR367" s="4">
        <v>20.82</v>
      </c>
      <c r="CW367" s="4">
        <v>49.11</v>
      </c>
      <c r="CX367" s="4">
        <v>725</v>
      </c>
      <c r="CY367" s="4">
        <v>16.899999999999999</v>
      </c>
      <c r="CZ367" s="4">
        <v>168.6</v>
      </c>
      <c r="DA367" s="4">
        <v>35.9</v>
      </c>
      <c r="DM367" s="4">
        <v>0.16</v>
      </c>
      <c r="DN367" s="4">
        <v>3424.6</v>
      </c>
      <c r="DO367" s="4">
        <v>292.89999999999998</v>
      </c>
      <c r="DP367" s="4">
        <v>425.5</v>
      </c>
      <c r="DQ367" s="4">
        <v>38.86</v>
      </c>
      <c r="DR367" s="4">
        <v>117.7</v>
      </c>
      <c r="DS367" s="4">
        <v>14.04</v>
      </c>
      <c r="DT367" s="4">
        <v>4.1100000000000003</v>
      </c>
      <c r="DU367" s="4">
        <v>11.48</v>
      </c>
      <c r="DV367" s="4">
        <v>0.93</v>
      </c>
      <c r="DW367" s="4">
        <v>3.13</v>
      </c>
      <c r="DX367" s="4">
        <v>0.49</v>
      </c>
      <c r="DY367" s="4">
        <v>1.37</v>
      </c>
      <c r="DZ367" s="4">
        <v>0.15</v>
      </c>
      <c r="EA367" s="4">
        <v>0.9</v>
      </c>
      <c r="EB367" s="4">
        <v>0.12</v>
      </c>
      <c r="EC367" s="4">
        <v>3.04</v>
      </c>
      <c r="ED367" s="4">
        <v>1.02</v>
      </c>
      <c r="EM367" s="4">
        <v>13.31</v>
      </c>
      <c r="EO367" s="4">
        <v>32.450000000000003</v>
      </c>
      <c r="EP367" s="4">
        <v>3.2</v>
      </c>
      <c r="FP367" s="1" t="s">
        <v>1988</v>
      </c>
    </row>
    <row r="368" spans="1:172" x14ac:dyDescent="0.35">
      <c r="A368" s="1" t="s">
        <v>1986</v>
      </c>
      <c r="E368" s="4">
        <v>34.700000000000003</v>
      </c>
      <c r="F368" s="4">
        <v>34.799999999999997</v>
      </c>
      <c r="G368" s="4">
        <v>117.4</v>
      </c>
      <c r="H368" s="4">
        <v>117.5</v>
      </c>
      <c r="L368" s="16" t="s">
        <v>1992</v>
      </c>
      <c r="Q368" s="51">
        <v>124</v>
      </c>
      <c r="AB368" s="4">
        <v>69.400000000000006</v>
      </c>
      <c r="AC368" s="4">
        <v>0.16</v>
      </c>
      <c r="AE368" s="4">
        <v>15.4</v>
      </c>
      <c r="AG368" s="4">
        <v>1.0887975105579017</v>
      </c>
      <c r="AH368" s="4">
        <v>0.37</v>
      </c>
      <c r="AI368" s="4">
        <v>1.3497000000000001</v>
      </c>
      <c r="AJ368" s="4">
        <v>1.1499999999999999</v>
      </c>
      <c r="AK368" s="4">
        <v>0.48</v>
      </c>
      <c r="AL368" s="4">
        <v>0.05</v>
      </c>
      <c r="AN368" s="4">
        <v>3.67</v>
      </c>
      <c r="AO368" s="4">
        <v>7.11</v>
      </c>
      <c r="AP368" s="4">
        <v>0.11</v>
      </c>
      <c r="BF368" s="4">
        <v>0.63</v>
      </c>
      <c r="CH368" s="4">
        <v>5.13</v>
      </c>
      <c r="CJ368" s="4">
        <v>22.9</v>
      </c>
      <c r="CK368" s="4">
        <v>18.399999999999999</v>
      </c>
      <c r="CL368" s="4">
        <v>369.5</v>
      </c>
      <c r="CN368" s="4">
        <v>1.92</v>
      </c>
      <c r="CO368" s="4">
        <v>8.81</v>
      </c>
      <c r="CP368" s="4">
        <v>2.84</v>
      </c>
      <c r="CQ368" s="4">
        <v>53.99</v>
      </c>
      <c r="CR368" s="4">
        <v>21.11</v>
      </c>
      <c r="CW368" s="4">
        <v>42.24</v>
      </c>
      <c r="CX368" s="4">
        <v>1103.0999999999999</v>
      </c>
      <c r="CY368" s="4">
        <v>14.27</v>
      </c>
      <c r="CZ368" s="4">
        <v>226.5</v>
      </c>
      <c r="DA368" s="4">
        <v>38.6</v>
      </c>
      <c r="DM368" s="4">
        <v>0.19</v>
      </c>
      <c r="DN368" s="4">
        <v>3212</v>
      </c>
      <c r="DO368" s="4">
        <v>316.60000000000002</v>
      </c>
      <c r="DP368" s="4">
        <v>456.6</v>
      </c>
      <c r="DQ368" s="4">
        <v>40.590000000000003</v>
      </c>
      <c r="DR368" s="4">
        <v>116</v>
      </c>
      <c r="DS368" s="4">
        <v>12.49</v>
      </c>
      <c r="DT368" s="4">
        <v>3.65</v>
      </c>
      <c r="DU368" s="4">
        <v>10.63</v>
      </c>
      <c r="DV368" s="4">
        <v>0.82</v>
      </c>
      <c r="DW368" s="4">
        <v>2.78</v>
      </c>
      <c r="DX368" s="4">
        <v>0.42</v>
      </c>
      <c r="DY368" s="4">
        <v>1.2</v>
      </c>
      <c r="DZ368" s="4">
        <v>0.13</v>
      </c>
      <c r="EA368" s="4">
        <v>0.82</v>
      </c>
      <c r="EB368" s="4">
        <v>0.11</v>
      </c>
      <c r="EC368" s="4">
        <v>3.89</v>
      </c>
      <c r="ED368" s="4">
        <v>0.99</v>
      </c>
      <c r="EM368" s="4">
        <v>12.43</v>
      </c>
      <c r="EO368" s="4">
        <v>41.91</v>
      </c>
      <c r="EP368" s="4">
        <v>5.84</v>
      </c>
      <c r="FP368" s="1" t="s">
        <v>1988</v>
      </c>
    </row>
    <row r="369" spans="1:172" x14ac:dyDescent="0.35">
      <c r="A369" s="1" t="s">
        <v>1986</v>
      </c>
      <c r="E369" s="4">
        <v>34.700000000000003</v>
      </c>
      <c r="F369" s="4">
        <v>34.799999999999997</v>
      </c>
      <c r="G369" s="4">
        <v>117.4</v>
      </c>
      <c r="H369" s="4">
        <v>117.5</v>
      </c>
      <c r="L369" s="16" t="s">
        <v>1993</v>
      </c>
      <c r="Q369" s="49">
        <v>123.3</v>
      </c>
      <c r="AB369" s="4">
        <v>70.099999999999994</v>
      </c>
      <c r="AC369" s="4">
        <v>0.16</v>
      </c>
      <c r="AE369" s="4">
        <v>15.1</v>
      </c>
      <c r="AG369" s="4">
        <v>0.46425427872860647</v>
      </c>
      <c r="AH369" s="4">
        <v>0.77</v>
      </c>
      <c r="AI369" s="4">
        <v>1.1877360000000001</v>
      </c>
      <c r="AJ369" s="4">
        <v>1.54</v>
      </c>
      <c r="AK369" s="4">
        <v>0.51</v>
      </c>
      <c r="AL369" s="4">
        <v>0.02</v>
      </c>
      <c r="AN369" s="4">
        <v>3.25</v>
      </c>
      <c r="AO369" s="4">
        <v>5.74</v>
      </c>
      <c r="AP369" s="4">
        <v>7.0000000000000007E-2</v>
      </c>
      <c r="BF369" s="4">
        <v>2.4900000000000002</v>
      </c>
      <c r="CH369" s="4">
        <v>4.1500000000000004</v>
      </c>
      <c r="CJ369" s="4">
        <v>25.36</v>
      </c>
      <c r="CK369" s="4">
        <v>10.26</v>
      </c>
      <c r="CL369" s="4">
        <v>136.80000000000001</v>
      </c>
      <c r="CN369" s="4">
        <v>2.59</v>
      </c>
      <c r="CO369" s="4">
        <v>5.22</v>
      </c>
      <c r="CP369" s="4">
        <v>2.08</v>
      </c>
      <c r="CQ369" s="4">
        <v>31.73</v>
      </c>
      <c r="CR369" s="4">
        <v>17.89</v>
      </c>
      <c r="CW369" s="4">
        <v>56.17</v>
      </c>
      <c r="CX369" s="4">
        <v>1013.8</v>
      </c>
      <c r="CY369" s="4">
        <v>2.86</v>
      </c>
      <c r="CZ369" s="4">
        <v>105.3</v>
      </c>
      <c r="DA369" s="4">
        <v>3.55</v>
      </c>
      <c r="DM369" s="4">
        <v>0.95</v>
      </c>
      <c r="DN369" s="4">
        <v>1541.5</v>
      </c>
      <c r="DO369" s="4">
        <v>20.28</v>
      </c>
      <c r="DP369" s="4">
        <v>37.53</v>
      </c>
      <c r="DQ369" s="4">
        <v>4.0599999999999996</v>
      </c>
      <c r="DR369" s="4">
        <v>14.38</v>
      </c>
      <c r="DS369" s="4">
        <v>2.13</v>
      </c>
      <c r="DT369" s="4">
        <v>0.95</v>
      </c>
      <c r="DU369" s="4">
        <v>1.54</v>
      </c>
      <c r="DV369" s="4">
        <v>0.15</v>
      </c>
      <c r="DW369" s="4">
        <v>0.56000000000000005</v>
      </c>
      <c r="DX369" s="4">
        <v>0.09</v>
      </c>
      <c r="DY369" s="4">
        <v>0.25</v>
      </c>
      <c r="DZ369" s="4">
        <v>0.03</v>
      </c>
      <c r="EA369" s="4">
        <v>0.2</v>
      </c>
      <c r="EB369" s="4">
        <v>0.03</v>
      </c>
      <c r="EC369" s="4">
        <v>2.42</v>
      </c>
      <c r="ED369" s="4">
        <v>0.19</v>
      </c>
      <c r="EM369" s="4">
        <v>13.31</v>
      </c>
      <c r="EO369" s="4">
        <v>3.56</v>
      </c>
      <c r="EP369" s="4">
        <v>1.73</v>
      </c>
      <c r="FP369" s="1" t="s">
        <v>1988</v>
      </c>
    </row>
    <row r="370" spans="1:172" x14ac:dyDescent="0.35">
      <c r="A370" s="1" t="s">
        <v>1994</v>
      </c>
      <c r="E370" s="4">
        <v>33.950000000000003</v>
      </c>
      <c r="F370" s="4">
        <v>34.1</v>
      </c>
      <c r="G370" s="4">
        <v>117.02</v>
      </c>
      <c r="H370" s="4">
        <v>117.13</v>
      </c>
      <c r="L370" s="16" t="s">
        <v>1995</v>
      </c>
      <c r="Q370" s="51">
        <v>131</v>
      </c>
      <c r="AB370" s="4">
        <v>61.66</v>
      </c>
      <c r="AC370" s="4">
        <v>0.49</v>
      </c>
      <c r="AE370" s="50">
        <v>15.61</v>
      </c>
      <c r="AG370" s="4">
        <v>2.5299999999999998</v>
      </c>
      <c r="AH370" s="4">
        <v>2.75</v>
      </c>
      <c r="AI370" s="4">
        <v>5.0264939999999996</v>
      </c>
      <c r="AJ370" s="4">
        <v>4.84</v>
      </c>
      <c r="AK370" s="4">
        <v>3.78</v>
      </c>
      <c r="AL370" s="4">
        <v>8.2000000000000003E-2</v>
      </c>
      <c r="AN370" s="4">
        <v>2.3199999999999998</v>
      </c>
      <c r="AO370" s="4">
        <v>4.25</v>
      </c>
      <c r="AP370" s="4">
        <v>0.16</v>
      </c>
      <c r="BF370" s="4">
        <v>1.44</v>
      </c>
      <c r="CH370" s="4">
        <v>14.824310209</v>
      </c>
      <c r="CJ370" s="4">
        <v>119.94722589099999</v>
      </c>
      <c r="CK370" s="4">
        <v>122.28277555000001</v>
      </c>
      <c r="CO370" s="4">
        <v>20.717277806999999</v>
      </c>
      <c r="CP370" s="4">
        <v>24.165470755999998</v>
      </c>
      <c r="CQ370" s="4">
        <v>67.334360951999997</v>
      </c>
      <c r="CR370" s="4">
        <v>23.460717298999999</v>
      </c>
      <c r="CW370" s="4">
        <v>61.088430973000001</v>
      </c>
      <c r="CX370" s="4">
        <v>918.586529251</v>
      </c>
      <c r="CY370" s="4">
        <v>16.063372514999998</v>
      </c>
      <c r="CZ370" s="4">
        <v>110.060111171</v>
      </c>
      <c r="DA370" s="4">
        <v>8.9773780730000006</v>
      </c>
      <c r="DM370" s="4">
        <v>4.7863470599999998</v>
      </c>
      <c r="DN370" s="4">
        <v>1130.5469593380001</v>
      </c>
      <c r="DO370" s="4">
        <v>18.526738761000001</v>
      </c>
      <c r="DP370" s="4">
        <v>34.158891406000002</v>
      </c>
      <c r="DQ370" s="4">
        <v>4.3474764640000005</v>
      </c>
      <c r="DR370" s="4">
        <v>16.597084401</v>
      </c>
      <c r="DS370" s="4">
        <v>3.3746198060000001</v>
      </c>
      <c r="DT370" s="4">
        <v>1.1811633549999998</v>
      </c>
      <c r="DU370" s="4">
        <v>3.1096464879999997</v>
      </c>
      <c r="DV370" s="4">
        <v>0.44393737299999997</v>
      </c>
      <c r="DW370" s="4">
        <v>4.0854755709999999</v>
      </c>
      <c r="DX370" s="4">
        <v>0.51157160899999998</v>
      </c>
      <c r="DY370" s="4">
        <v>2.2386417240000003</v>
      </c>
      <c r="DZ370" s="4">
        <v>0.21142794699999998</v>
      </c>
      <c r="EA370" s="4">
        <v>1.4062968929999999</v>
      </c>
      <c r="EB370" s="4">
        <v>0.20727242300000001</v>
      </c>
      <c r="EC370" s="4">
        <v>2.8463741169999999</v>
      </c>
      <c r="ED370" s="4">
        <v>0.45652421500000001</v>
      </c>
      <c r="EM370" s="4">
        <v>32.324230227000001</v>
      </c>
      <c r="EO370" s="4">
        <v>6.3604485329999996</v>
      </c>
      <c r="EP370" s="4">
        <v>1.8005322029999999</v>
      </c>
      <c r="FP370" s="1" t="s">
        <v>1996</v>
      </c>
    </row>
    <row r="371" spans="1:172" x14ac:dyDescent="0.35">
      <c r="A371" s="1" t="s">
        <v>1994</v>
      </c>
      <c r="E371" s="4">
        <v>33.950000000000003</v>
      </c>
      <c r="F371" s="4">
        <v>34.1</v>
      </c>
      <c r="G371" s="4">
        <v>117.02</v>
      </c>
      <c r="H371" s="4">
        <v>117.13</v>
      </c>
      <c r="L371" s="16" t="s">
        <v>1997</v>
      </c>
      <c r="Q371" s="51">
        <v>131</v>
      </c>
      <c r="AB371" s="4">
        <v>61.9</v>
      </c>
      <c r="AC371" s="4">
        <v>0.48</v>
      </c>
      <c r="AE371" s="50">
        <v>15.3</v>
      </c>
      <c r="AG371" s="4">
        <v>2.16</v>
      </c>
      <c r="AH371" s="4">
        <v>2.61</v>
      </c>
      <c r="AI371" s="4">
        <v>4.5535680000000003</v>
      </c>
      <c r="AJ371" s="4">
        <v>4.13</v>
      </c>
      <c r="AK371" s="4">
        <v>3.15</v>
      </c>
      <c r="AL371" s="4">
        <v>6.3E-2</v>
      </c>
      <c r="AN371" s="4">
        <v>2.46</v>
      </c>
      <c r="AO371" s="4">
        <v>4.9000000000000004</v>
      </c>
      <c r="AP371" s="4">
        <v>0.16</v>
      </c>
      <c r="BF371" s="4">
        <v>2.29</v>
      </c>
      <c r="CH371" s="4">
        <v>9.4291418500000006</v>
      </c>
      <c r="CJ371" s="4">
        <v>93.126343993999996</v>
      </c>
      <c r="CK371" s="4">
        <v>69.985094637999993</v>
      </c>
      <c r="CO371" s="4">
        <v>17.362056190000001</v>
      </c>
      <c r="CP371" s="4">
        <v>7.5631755119999999</v>
      </c>
      <c r="CQ371" s="4">
        <v>47.265331122000006</v>
      </c>
      <c r="CR371" s="4">
        <v>19.186534930999997</v>
      </c>
      <c r="CW371" s="4">
        <v>27.721829237000001</v>
      </c>
      <c r="CX371" s="4">
        <v>976.59848868799997</v>
      </c>
      <c r="CY371" s="4">
        <v>10.789525680999999</v>
      </c>
      <c r="CZ371" s="4">
        <v>105.772750574</v>
      </c>
      <c r="DA371" s="4">
        <v>8.823961795999999</v>
      </c>
      <c r="DM371" s="4">
        <v>2.3695767509999999</v>
      </c>
      <c r="DN371" s="4">
        <v>1070.234984163</v>
      </c>
      <c r="DO371" s="4">
        <v>15.798225746</v>
      </c>
      <c r="DP371" s="4">
        <v>32.135238317999999</v>
      </c>
      <c r="DQ371" s="4">
        <v>3.7483387120000002</v>
      </c>
      <c r="DR371" s="4">
        <v>14.326250722000001</v>
      </c>
      <c r="DS371" s="4">
        <v>2.9283353539999997</v>
      </c>
      <c r="DT371" s="4">
        <v>1.124591839</v>
      </c>
      <c r="DU371" s="4">
        <v>2.6993316890000001</v>
      </c>
      <c r="DV371" s="4">
        <v>0.36429853300000004</v>
      </c>
      <c r="DW371" s="4">
        <v>3.2196866549999998</v>
      </c>
      <c r="DX371" s="4">
        <v>0.39665652200000001</v>
      </c>
      <c r="DY371" s="4">
        <v>1.78025294</v>
      </c>
      <c r="DZ371" s="4">
        <v>0.16645020099999999</v>
      </c>
      <c r="EA371" s="4">
        <v>1.114657563</v>
      </c>
      <c r="EB371" s="4">
        <v>0.165923187</v>
      </c>
      <c r="EC371" s="4">
        <v>2.8604317099999998</v>
      </c>
      <c r="ED371" s="4">
        <v>0.44240443900000004</v>
      </c>
      <c r="EM371" s="4">
        <v>48.176105655000001</v>
      </c>
      <c r="EO371" s="4">
        <v>5.95119124</v>
      </c>
      <c r="EP371" s="4">
        <v>2.2322032539999999</v>
      </c>
      <c r="FP371" s="1" t="s">
        <v>1996</v>
      </c>
    </row>
    <row r="372" spans="1:172" x14ac:dyDescent="0.35">
      <c r="A372" s="1" t="s">
        <v>1994</v>
      </c>
      <c r="E372" s="4">
        <v>33.950000000000003</v>
      </c>
      <c r="F372" s="4">
        <v>34.1</v>
      </c>
      <c r="G372" s="4">
        <v>117.02</v>
      </c>
      <c r="H372" s="4">
        <v>117.13</v>
      </c>
      <c r="L372" s="16" t="s">
        <v>1998</v>
      </c>
      <c r="Q372" s="51">
        <v>131</v>
      </c>
      <c r="AB372" s="4">
        <v>61.96</v>
      </c>
      <c r="AC372" s="4">
        <v>0.51</v>
      </c>
      <c r="AE372" s="50">
        <v>15.56</v>
      </c>
      <c r="AG372" s="4">
        <v>1.86</v>
      </c>
      <c r="AH372" s="4">
        <v>3.14</v>
      </c>
      <c r="AI372" s="4">
        <v>4.8136280000000005</v>
      </c>
      <c r="AJ372" s="4">
        <v>4.5</v>
      </c>
      <c r="AK372" s="4">
        <v>3.33</v>
      </c>
      <c r="AL372" s="4">
        <v>8.5999999999999993E-2</v>
      </c>
      <c r="AN372" s="4">
        <v>2.39</v>
      </c>
      <c r="AO372" s="4">
        <v>4.75</v>
      </c>
      <c r="AP372" s="4">
        <v>0.16</v>
      </c>
      <c r="BF372" s="4">
        <v>1.36</v>
      </c>
      <c r="CH372" s="4">
        <v>11.131001335999999</v>
      </c>
      <c r="CJ372" s="4">
        <v>95.645381103999995</v>
      </c>
      <c r="CK372" s="4">
        <v>77.357475644000004</v>
      </c>
      <c r="CO372" s="4">
        <v>17.351841987</v>
      </c>
      <c r="CP372" s="4">
        <v>16.532406839</v>
      </c>
      <c r="CQ372" s="4">
        <v>62.674408522999997</v>
      </c>
      <c r="CR372" s="4">
        <v>19.103776252999999</v>
      </c>
      <c r="CW372" s="4">
        <v>45.652405514999998</v>
      </c>
      <c r="CX372" s="4">
        <v>946.70497645499995</v>
      </c>
      <c r="CY372" s="4">
        <v>12.988083882000002</v>
      </c>
      <c r="CZ372" s="4">
        <v>111.85881042300001</v>
      </c>
      <c r="DA372" s="4">
        <v>9.181072541999999</v>
      </c>
      <c r="DM372" s="4">
        <v>3.3625469880000001</v>
      </c>
      <c r="DN372" s="4">
        <v>1145.1915008640001</v>
      </c>
      <c r="DO372" s="4">
        <v>20.502728102000003</v>
      </c>
      <c r="DP372" s="4">
        <v>40.209368574999999</v>
      </c>
      <c r="DQ372" s="4">
        <v>4.6401956100000001</v>
      </c>
      <c r="DR372" s="4">
        <v>17.69672358</v>
      </c>
      <c r="DS372" s="4">
        <v>3.523008307</v>
      </c>
      <c r="DT372" s="4">
        <v>1.2933650130000001</v>
      </c>
      <c r="DU372" s="4">
        <v>3.2152772799999996</v>
      </c>
      <c r="DV372" s="4">
        <v>0.42571279099999998</v>
      </c>
      <c r="DW372" s="4">
        <v>3.762563235</v>
      </c>
      <c r="DX372" s="4">
        <v>0.460084883</v>
      </c>
      <c r="DY372" s="4">
        <v>2.033378747</v>
      </c>
      <c r="DZ372" s="4">
        <v>0.18915242200000001</v>
      </c>
      <c r="EA372" s="4">
        <v>1.263612081</v>
      </c>
      <c r="EB372" s="4">
        <v>0.185415898</v>
      </c>
      <c r="EC372" s="4">
        <v>2.9712605480000001</v>
      </c>
      <c r="ED372" s="4">
        <v>0.44651843899999999</v>
      </c>
      <c r="EM372" s="4">
        <v>39.017128241000002</v>
      </c>
      <c r="EO372" s="4">
        <v>7.791911195</v>
      </c>
      <c r="EP372" s="4">
        <v>2.2120443030000003</v>
      </c>
      <c r="FP372" s="1" t="s">
        <v>1996</v>
      </c>
    </row>
    <row r="373" spans="1:172" x14ac:dyDescent="0.35">
      <c r="A373" s="1" t="s">
        <v>1994</v>
      </c>
      <c r="E373" s="4">
        <v>33.950000000000003</v>
      </c>
      <c r="F373" s="4">
        <v>34.1</v>
      </c>
      <c r="G373" s="4">
        <v>117.02</v>
      </c>
      <c r="H373" s="4">
        <v>117.13</v>
      </c>
      <c r="L373" s="16" t="s">
        <v>1999</v>
      </c>
      <c r="Q373" s="51">
        <v>131</v>
      </c>
      <c r="AB373" s="4">
        <v>61.96</v>
      </c>
      <c r="AC373" s="4">
        <v>0.47</v>
      </c>
      <c r="AE373" s="50">
        <v>15.72</v>
      </c>
      <c r="AG373" s="4">
        <v>1.89</v>
      </c>
      <c r="AH373" s="4">
        <v>3.04</v>
      </c>
      <c r="AI373" s="4">
        <v>4.7406220000000001</v>
      </c>
      <c r="AJ373" s="4">
        <v>4.59</v>
      </c>
      <c r="AK373" s="4">
        <v>3.27</v>
      </c>
      <c r="AL373" s="4">
        <v>8.2000000000000003E-2</v>
      </c>
      <c r="AN373" s="4">
        <v>2.3199999999999998</v>
      </c>
      <c r="AO373" s="4">
        <v>4.75</v>
      </c>
      <c r="AP373" s="4">
        <v>0.15</v>
      </c>
      <c r="BF373" s="4">
        <v>1.81</v>
      </c>
      <c r="CH373" s="4">
        <v>11.777747175</v>
      </c>
      <c r="CJ373" s="4">
        <v>96.466196230999998</v>
      </c>
      <c r="CK373" s="4">
        <v>78.94910539899999</v>
      </c>
      <c r="CO373" s="4">
        <v>17.562703366000001</v>
      </c>
      <c r="CP373" s="4">
        <v>12.777297668999999</v>
      </c>
      <c r="CQ373" s="4">
        <v>62.439608583999998</v>
      </c>
      <c r="CR373" s="4">
        <v>21.233682540999997</v>
      </c>
      <c r="CW373" s="4">
        <v>52.944595161999999</v>
      </c>
      <c r="CX373" s="4">
        <v>1042.3016102510001</v>
      </c>
      <c r="CY373" s="4">
        <v>13.521286152</v>
      </c>
      <c r="CZ373" s="4">
        <v>109.757991058</v>
      </c>
      <c r="DA373" s="4">
        <v>9.1030743150000006</v>
      </c>
      <c r="DM373" s="4">
        <v>3.8611516959999999</v>
      </c>
      <c r="DN373" s="4">
        <v>1152.5029712449998</v>
      </c>
      <c r="DO373" s="4">
        <v>21.186976523000002</v>
      </c>
      <c r="DP373" s="4">
        <v>41.319182438999995</v>
      </c>
      <c r="DQ373" s="4">
        <v>4.6851905360000003</v>
      </c>
      <c r="DR373" s="4">
        <v>17.770617664</v>
      </c>
      <c r="DS373" s="4">
        <v>3.4859841219999996</v>
      </c>
      <c r="DT373" s="4">
        <v>1.2466970049999999</v>
      </c>
      <c r="DU373" s="4">
        <v>3.1203455709999997</v>
      </c>
      <c r="DV373" s="4">
        <v>0.419562037</v>
      </c>
      <c r="DW373" s="4">
        <v>3.7140038309999999</v>
      </c>
      <c r="DX373" s="4">
        <v>0.45034142300000002</v>
      </c>
      <c r="DY373" s="4">
        <v>2.014486642</v>
      </c>
      <c r="DZ373" s="4">
        <v>0.18561683500000001</v>
      </c>
      <c r="EA373" s="4">
        <v>1.24757217</v>
      </c>
      <c r="EB373" s="4">
        <v>0.18487969100000001</v>
      </c>
      <c r="EC373" s="4">
        <v>2.8482338570000003</v>
      </c>
      <c r="ED373" s="4">
        <v>0.44983344399999997</v>
      </c>
      <c r="EM373" s="4">
        <v>31.488066580999998</v>
      </c>
      <c r="EO373" s="4">
        <v>7.8606901379999998</v>
      </c>
      <c r="EP373" s="4">
        <v>2.3649340720000001</v>
      </c>
      <c r="FP373" s="1" t="s">
        <v>1996</v>
      </c>
    </row>
    <row r="374" spans="1:172" x14ac:dyDescent="0.35">
      <c r="A374" s="1" t="s">
        <v>1994</v>
      </c>
      <c r="E374" s="4">
        <v>33.950000000000003</v>
      </c>
      <c r="F374" s="4">
        <v>34.1</v>
      </c>
      <c r="G374" s="4">
        <v>117.02</v>
      </c>
      <c r="H374" s="4">
        <v>117.13</v>
      </c>
      <c r="L374" s="16" t="s">
        <v>2000</v>
      </c>
      <c r="Q374" s="51">
        <v>131</v>
      </c>
      <c r="AB374" s="4">
        <v>62.48</v>
      </c>
      <c r="AC374" s="4">
        <v>0.44</v>
      </c>
      <c r="AE374" s="50">
        <v>15.41</v>
      </c>
      <c r="AG374" s="4">
        <v>2.11</v>
      </c>
      <c r="AH374" s="4">
        <v>2.4900000000000002</v>
      </c>
      <c r="AI374" s="4">
        <v>4.3885779999999999</v>
      </c>
      <c r="AJ374" s="4">
        <v>4.17</v>
      </c>
      <c r="AK374" s="4">
        <v>3.15</v>
      </c>
      <c r="AL374" s="4">
        <v>5.8999999999999997E-2</v>
      </c>
      <c r="AN374" s="4">
        <v>2.39</v>
      </c>
      <c r="AO374" s="4">
        <v>4.78</v>
      </c>
      <c r="AP374" s="4">
        <v>0.15</v>
      </c>
      <c r="BF374" s="4">
        <v>1.75</v>
      </c>
      <c r="CH374" s="4">
        <v>10.430454742</v>
      </c>
      <c r="CJ374" s="4">
        <v>90.144728252000007</v>
      </c>
      <c r="CK374" s="4">
        <v>76.808302654000002</v>
      </c>
      <c r="CO374" s="4">
        <v>17.340812092</v>
      </c>
      <c r="CP374" s="4">
        <v>19.223890782999998</v>
      </c>
      <c r="CQ374" s="4">
        <v>41.952106187999995</v>
      </c>
      <c r="CR374" s="4">
        <v>20.120896382999998</v>
      </c>
      <c r="CW374" s="4">
        <v>46.265789085999998</v>
      </c>
      <c r="CX374" s="4">
        <v>1012.911342551</v>
      </c>
      <c r="CY374" s="4">
        <v>11.923385741000001</v>
      </c>
      <c r="CZ374" s="4">
        <v>104.10341534699999</v>
      </c>
      <c r="DA374" s="4">
        <v>8.3235506990000001</v>
      </c>
      <c r="DM374" s="4">
        <v>2.3451471259999996</v>
      </c>
      <c r="DN374" s="4">
        <v>1070.6739587040001</v>
      </c>
      <c r="DO374" s="4">
        <v>19.022784552000001</v>
      </c>
      <c r="DP374" s="4">
        <v>37.505886040999997</v>
      </c>
      <c r="DQ374" s="4">
        <v>4.2401750869999999</v>
      </c>
      <c r="DR374" s="4">
        <v>16.063321255000002</v>
      </c>
      <c r="DS374" s="4">
        <v>3.1465693159999999</v>
      </c>
      <c r="DT374" s="4">
        <v>1.199684014</v>
      </c>
      <c r="DU374" s="4">
        <v>2.9343139299999996</v>
      </c>
      <c r="DV374" s="4">
        <v>0.38190242600000002</v>
      </c>
      <c r="DW374" s="4">
        <v>3.3662116750000002</v>
      </c>
      <c r="DX374" s="4">
        <v>0.41148948499999999</v>
      </c>
      <c r="DY374" s="4">
        <v>1.8314746120000001</v>
      </c>
      <c r="DZ374" s="4">
        <v>0.171202256</v>
      </c>
      <c r="EA374" s="4">
        <v>1.1403721390000001</v>
      </c>
      <c r="EB374" s="4">
        <v>0.16868692200000002</v>
      </c>
      <c r="EC374" s="4">
        <v>2.815265685</v>
      </c>
      <c r="ED374" s="4">
        <v>0.40939615600000001</v>
      </c>
      <c r="EM374" s="4">
        <v>28.277306034000002</v>
      </c>
      <c r="EO374" s="4">
        <v>7.7426911490000006</v>
      </c>
      <c r="EP374" s="4">
        <v>2.63</v>
      </c>
      <c r="FP374" s="1" t="s">
        <v>1996</v>
      </c>
    </row>
    <row r="375" spans="1:172" x14ac:dyDescent="0.35">
      <c r="A375" s="1" t="s">
        <v>1994</v>
      </c>
      <c r="E375" s="4">
        <v>33.950000000000003</v>
      </c>
      <c r="F375" s="4">
        <v>34.1</v>
      </c>
      <c r="G375" s="4">
        <v>117.02</v>
      </c>
      <c r="H375" s="4">
        <v>117.13</v>
      </c>
      <c r="L375" s="16" t="s">
        <v>2001</v>
      </c>
      <c r="Q375" s="51">
        <v>131</v>
      </c>
      <c r="AB375" s="4">
        <v>61.8</v>
      </c>
      <c r="AC375" s="4">
        <v>0.5</v>
      </c>
      <c r="AE375" s="50">
        <v>15.52</v>
      </c>
      <c r="AG375" s="4">
        <v>2.0499999999999998</v>
      </c>
      <c r="AH375" s="4">
        <v>2.95</v>
      </c>
      <c r="AI375" s="4">
        <v>4.7945900000000004</v>
      </c>
      <c r="AJ375" s="4">
        <v>4.46</v>
      </c>
      <c r="AK375" s="4">
        <v>3.36</v>
      </c>
      <c r="AL375" s="4">
        <v>6.9000000000000006E-2</v>
      </c>
      <c r="AN375" s="4">
        <v>2.4700000000000002</v>
      </c>
      <c r="AO375" s="4">
        <v>4.6500000000000004</v>
      </c>
      <c r="AP375" s="4">
        <v>0.16</v>
      </c>
      <c r="BF375" s="4">
        <v>1.72</v>
      </c>
      <c r="CH375" s="4">
        <v>11.825560449000001</v>
      </c>
      <c r="CJ375" s="4">
        <v>105.054866795</v>
      </c>
      <c r="CK375" s="4">
        <v>92.966993462000005</v>
      </c>
      <c r="CO375" s="4">
        <v>18.551394806000001</v>
      </c>
      <c r="CP375" s="4">
        <v>10.153212919</v>
      </c>
      <c r="CQ375" s="4">
        <v>51.753134662999997</v>
      </c>
      <c r="CR375" s="4">
        <v>21.435914273999998</v>
      </c>
      <c r="CW375" s="4">
        <v>60.504996072000004</v>
      </c>
      <c r="CX375" s="4">
        <v>1002.460845187</v>
      </c>
      <c r="CY375" s="4">
        <v>13.610809358000001</v>
      </c>
      <c r="CZ375" s="4">
        <v>105.62464464499999</v>
      </c>
      <c r="DA375" s="4">
        <v>8.7579770750000012</v>
      </c>
      <c r="DM375" s="4">
        <v>3.1304901850000002</v>
      </c>
      <c r="DN375" s="4">
        <v>1160.64052896</v>
      </c>
      <c r="DO375" s="4">
        <v>20.076182738</v>
      </c>
      <c r="DP375" s="4">
        <v>37.741794091999999</v>
      </c>
      <c r="DQ375" s="4">
        <v>4.454843457</v>
      </c>
      <c r="DR375" s="4">
        <v>16.773089228</v>
      </c>
      <c r="DS375" s="4">
        <v>3.346368054</v>
      </c>
      <c r="DT375" s="4">
        <v>1.2097116140000002</v>
      </c>
      <c r="DU375" s="4">
        <v>3.0343910259999998</v>
      </c>
      <c r="DV375" s="4">
        <v>0.41247697099999997</v>
      </c>
      <c r="DW375" s="4">
        <v>3.7069991519999999</v>
      </c>
      <c r="DX375" s="4">
        <v>0.45183121899999995</v>
      </c>
      <c r="DY375" s="4">
        <v>2.020301409</v>
      </c>
      <c r="DZ375" s="4">
        <v>0.18897129899999998</v>
      </c>
      <c r="EA375" s="4">
        <v>1.2420413000000001</v>
      </c>
      <c r="EB375" s="4">
        <v>0.18371936899999999</v>
      </c>
      <c r="EC375" s="4">
        <v>2.7820424699999999</v>
      </c>
      <c r="ED375" s="4">
        <v>0.44168587300000001</v>
      </c>
      <c r="EM375" s="4">
        <v>30.697885376999999</v>
      </c>
      <c r="EO375" s="4">
        <v>7.3062441429999998</v>
      </c>
      <c r="EP375" s="4">
        <v>2.3551077129999998</v>
      </c>
      <c r="FP375" s="1" t="s">
        <v>1996</v>
      </c>
    </row>
    <row r="376" spans="1:172" x14ac:dyDescent="0.35">
      <c r="A376" s="1" t="s">
        <v>1994</v>
      </c>
      <c r="E376" s="4">
        <v>33.950000000000003</v>
      </c>
      <c r="F376" s="4">
        <v>34.1</v>
      </c>
      <c r="G376" s="4">
        <v>117.02</v>
      </c>
      <c r="H376" s="4">
        <v>117.13</v>
      </c>
      <c r="L376" s="16" t="s">
        <v>2002</v>
      </c>
      <c r="Q376" s="51">
        <v>131</v>
      </c>
      <c r="AB376" s="4">
        <v>61.32</v>
      </c>
      <c r="AC376" s="4">
        <v>0.49</v>
      </c>
      <c r="AE376" s="50">
        <v>15.46</v>
      </c>
      <c r="AG376" s="4">
        <v>2.33</v>
      </c>
      <c r="AH376" s="4">
        <v>2.68</v>
      </c>
      <c r="AI376" s="4">
        <v>4.7765339999999998</v>
      </c>
      <c r="AJ376" s="4">
        <v>5.42</v>
      </c>
      <c r="AK376" s="4">
        <v>3.03</v>
      </c>
      <c r="AL376" s="4">
        <v>8.6999999999999994E-2</v>
      </c>
      <c r="AN376" s="4">
        <v>2.38</v>
      </c>
      <c r="AO376" s="4">
        <v>4.62</v>
      </c>
      <c r="AP376" s="4">
        <v>0.16</v>
      </c>
      <c r="BF376" s="4">
        <v>1.94</v>
      </c>
      <c r="FP376" s="1" t="s">
        <v>1996</v>
      </c>
    </row>
    <row r="377" spans="1:172" x14ac:dyDescent="0.35">
      <c r="A377" s="1" t="s">
        <v>1994</v>
      </c>
      <c r="E377" s="4">
        <v>33.950000000000003</v>
      </c>
      <c r="F377" s="4">
        <v>34.1</v>
      </c>
      <c r="G377" s="4">
        <v>117.02</v>
      </c>
      <c r="H377" s="4">
        <v>117.13</v>
      </c>
      <c r="L377" s="16" t="s">
        <v>2003</v>
      </c>
      <c r="Q377" s="51">
        <v>131</v>
      </c>
      <c r="AB377" s="4">
        <v>62.6</v>
      </c>
      <c r="AC377" s="4">
        <v>0.46</v>
      </c>
      <c r="AE377" s="50">
        <v>15.32</v>
      </c>
      <c r="AG377" s="4">
        <v>2.15</v>
      </c>
      <c r="AH377" s="4">
        <v>2.87</v>
      </c>
      <c r="AI377" s="4">
        <v>4.80457</v>
      </c>
      <c r="AJ377" s="4">
        <v>4.75</v>
      </c>
      <c r="AK377" s="4">
        <v>3.06</v>
      </c>
      <c r="AL377" s="4">
        <v>7.2999999999999995E-2</v>
      </c>
      <c r="AN377" s="4">
        <v>2.42</v>
      </c>
      <c r="AO377" s="4">
        <v>4.62</v>
      </c>
      <c r="AP377" s="4">
        <v>0.16</v>
      </c>
      <c r="BF377" s="4">
        <v>1.34</v>
      </c>
      <c r="CH377" s="4">
        <v>11.698390332000001</v>
      </c>
      <c r="CJ377" s="4">
        <v>98.360533752999999</v>
      </c>
      <c r="CK377" s="4">
        <v>83.417457792999997</v>
      </c>
      <c r="CO377" s="4">
        <v>18.822501556999999</v>
      </c>
      <c r="CP377" s="4">
        <v>31.720560379999998</v>
      </c>
      <c r="CQ377" s="4">
        <v>58.725962503000005</v>
      </c>
      <c r="CR377" s="4">
        <v>21.86213167</v>
      </c>
      <c r="CW377" s="4">
        <v>55.840617182000003</v>
      </c>
      <c r="CX377" s="4">
        <v>1063.0018975380001</v>
      </c>
      <c r="CY377" s="4">
        <v>13.007911213</v>
      </c>
      <c r="CZ377" s="4">
        <v>117.70769759300001</v>
      </c>
      <c r="DA377" s="4">
        <v>9.2613847459999992</v>
      </c>
      <c r="DM377" s="4">
        <v>2.7606095869999998</v>
      </c>
      <c r="DN377" s="4">
        <v>1129.6238792240001</v>
      </c>
      <c r="DO377" s="4">
        <v>22.297805624000002</v>
      </c>
      <c r="DP377" s="4">
        <v>42.847900783999997</v>
      </c>
      <c r="DQ377" s="4">
        <v>4.8129005759999997</v>
      </c>
      <c r="DR377" s="4">
        <v>17.978361460999999</v>
      </c>
      <c r="DS377" s="4">
        <v>3.4576503220000001</v>
      </c>
      <c r="DT377" s="4">
        <v>1.2641597549999999</v>
      </c>
      <c r="DU377" s="4">
        <v>3.1998618790000002</v>
      </c>
      <c r="DV377" s="4">
        <v>0.41262678599999997</v>
      </c>
      <c r="DW377" s="4">
        <v>3.6135049929999998</v>
      </c>
      <c r="DX377" s="4">
        <v>0.43931745799999999</v>
      </c>
      <c r="DY377" s="4">
        <v>1.973725467</v>
      </c>
      <c r="DZ377" s="4">
        <v>0.182188714</v>
      </c>
      <c r="EA377" s="4">
        <v>1.210604491</v>
      </c>
      <c r="EB377" s="4">
        <v>0.17651962000000002</v>
      </c>
      <c r="EC377" s="4">
        <v>3.0433588800000004</v>
      </c>
      <c r="ED377" s="4">
        <v>0.44670286599999998</v>
      </c>
      <c r="EM377" s="4">
        <v>36.409988278999997</v>
      </c>
      <c r="EO377" s="4">
        <v>8.6852207739999994</v>
      </c>
      <c r="EP377" s="4">
        <v>3.12</v>
      </c>
      <c r="FP377" s="1" t="s">
        <v>1996</v>
      </c>
    </row>
    <row r="378" spans="1:172" x14ac:dyDescent="0.35">
      <c r="A378" s="1" t="s">
        <v>1994</v>
      </c>
      <c r="E378" s="4">
        <v>33.950000000000003</v>
      </c>
      <c r="F378" s="4">
        <v>34.1</v>
      </c>
      <c r="G378" s="4">
        <v>117.02</v>
      </c>
      <c r="H378" s="4">
        <v>117.13</v>
      </c>
      <c r="L378" s="16" t="s">
        <v>2004</v>
      </c>
      <c r="Q378" s="51">
        <v>131</v>
      </c>
      <c r="AB378" s="4">
        <v>60.64</v>
      </c>
      <c r="AC378" s="4">
        <v>0.51</v>
      </c>
      <c r="AE378" s="50">
        <v>15.06</v>
      </c>
      <c r="AG378" s="4">
        <v>2.5499999999999998</v>
      </c>
      <c r="AH378" s="4">
        <v>2.78</v>
      </c>
      <c r="AI378" s="4">
        <v>5.0744899999999999</v>
      </c>
      <c r="AJ378" s="4">
        <v>5.17</v>
      </c>
      <c r="AK378" s="4">
        <v>2.97</v>
      </c>
      <c r="AL378" s="4">
        <v>7.1999999999999995E-2</v>
      </c>
      <c r="AN378" s="4">
        <v>2.4500000000000002</v>
      </c>
      <c r="AO378" s="4">
        <v>4.58</v>
      </c>
      <c r="AP378" s="4">
        <v>0.15</v>
      </c>
      <c r="BF378" s="4">
        <v>2.89</v>
      </c>
      <c r="CH378" s="4">
        <v>13.618649115</v>
      </c>
      <c r="CJ378" s="4">
        <v>120.669001068</v>
      </c>
      <c r="CK378" s="4">
        <v>96.597395957999993</v>
      </c>
      <c r="CO378" s="4">
        <v>21.454867474</v>
      </c>
      <c r="CP378" s="4">
        <v>6.2831920190000004</v>
      </c>
      <c r="CQ378" s="4">
        <v>57.690839271999998</v>
      </c>
      <c r="CR378" s="4">
        <v>25.372987507000001</v>
      </c>
      <c r="CW378" s="4">
        <v>63.643330689000003</v>
      </c>
      <c r="CX378" s="4">
        <v>1004.5320574770001</v>
      </c>
      <c r="CY378" s="4">
        <v>14.218198237000001</v>
      </c>
      <c r="CZ378" s="4">
        <v>108.77535505100001</v>
      </c>
      <c r="DA378" s="4">
        <v>8.968916397000001</v>
      </c>
      <c r="DM378" s="4">
        <v>3.4138124320000003</v>
      </c>
      <c r="DN378" s="4">
        <v>1035.5476950360001</v>
      </c>
      <c r="DO378" s="4">
        <v>19.152703409000001</v>
      </c>
      <c r="DP378" s="4">
        <v>37.700970909999995</v>
      </c>
      <c r="DQ378" s="4">
        <v>4.4762817859999995</v>
      </c>
      <c r="DR378" s="4">
        <v>17.096647163</v>
      </c>
      <c r="DS378" s="4">
        <v>3.388847932</v>
      </c>
      <c r="DT378" s="4">
        <v>1.202013547</v>
      </c>
      <c r="DU378" s="4">
        <v>3.0606340159999998</v>
      </c>
      <c r="DV378" s="4">
        <v>0.41874499300000001</v>
      </c>
      <c r="DW378" s="4">
        <v>3.6679020270000002</v>
      </c>
      <c r="DX378" s="4">
        <v>0.45017714799999997</v>
      </c>
      <c r="DY378" s="4">
        <v>1.989243471</v>
      </c>
      <c r="DZ378" s="4">
        <v>0.18752906599999999</v>
      </c>
      <c r="EA378" s="4">
        <v>1.2409539629999999</v>
      </c>
      <c r="EB378" s="4">
        <v>0.18109681</v>
      </c>
      <c r="EC378" s="4">
        <v>2.7966802980000001</v>
      </c>
      <c r="ED378" s="4">
        <v>0.45522762899999997</v>
      </c>
      <c r="EM378" s="4">
        <v>39.850490096000001</v>
      </c>
      <c r="EO378" s="4">
        <v>7.5334343700000002</v>
      </c>
      <c r="EP378" s="4">
        <v>2.524806678</v>
      </c>
      <c r="FP378" s="1" t="s">
        <v>1996</v>
      </c>
    </row>
    <row r="379" spans="1:172" x14ac:dyDescent="0.35">
      <c r="A379" s="1" t="s">
        <v>1994</v>
      </c>
      <c r="E379" s="4">
        <v>34.5</v>
      </c>
      <c r="F379" s="4">
        <v>34.6</v>
      </c>
      <c r="G379" s="4">
        <v>117.27</v>
      </c>
      <c r="H379" s="4">
        <v>117.31</v>
      </c>
      <c r="L379" s="16" t="s">
        <v>2005</v>
      </c>
      <c r="Q379" s="51">
        <v>131</v>
      </c>
      <c r="AB379" s="4">
        <v>60.74</v>
      </c>
      <c r="AC379" s="4">
        <v>0.56000000000000005</v>
      </c>
      <c r="AE379" s="50">
        <v>13.98</v>
      </c>
      <c r="AG379" s="4">
        <v>2.2400000000000002</v>
      </c>
      <c r="AH379" s="4">
        <v>1.6</v>
      </c>
      <c r="AI379" s="4">
        <v>3.6155520000000005</v>
      </c>
      <c r="AJ379" s="4">
        <v>4.92</v>
      </c>
      <c r="AK379" s="4">
        <v>1.5</v>
      </c>
      <c r="AL379" s="4">
        <v>1.7999999999999999E-2</v>
      </c>
      <c r="AN379" s="4">
        <v>0.85</v>
      </c>
      <c r="AO379" s="4">
        <v>6.82</v>
      </c>
      <c r="AP379" s="4">
        <v>0.16</v>
      </c>
      <c r="BF379" s="4">
        <v>6.37</v>
      </c>
      <c r="CH379" s="4">
        <v>12.648621306999999</v>
      </c>
      <c r="CJ379" s="4">
        <v>130.25488295299999</v>
      </c>
      <c r="CK379" s="4">
        <v>160.23372175399999</v>
      </c>
      <c r="CO379" s="4">
        <v>30.432417445999999</v>
      </c>
      <c r="CP379" s="4">
        <v>4.7073441620000001</v>
      </c>
      <c r="CQ379" s="4">
        <v>22.634225492000002</v>
      </c>
      <c r="CR379" s="4">
        <v>22.562767691000001</v>
      </c>
      <c r="CW379" s="4">
        <v>20.476143724</v>
      </c>
      <c r="CX379" s="4">
        <v>234.11055335999998</v>
      </c>
      <c r="CY379" s="4">
        <v>9.6282235409999988</v>
      </c>
      <c r="CZ379" s="4">
        <v>102.997074794</v>
      </c>
      <c r="DA379" s="4">
        <v>6.952904878</v>
      </c>
      <c r="DM379" s="4">
        <v>1.6812366810000001</v>
      </c>
      <c r="DN379" s="4">
        <v>287.23484568799995</v>
      </c>
      <c r="DO379" s="4">
        <v>15.52301439</v>
      </c>
      <c r="DP379" s="4">
        <v>33.480511057000001</v>
      </c>
      <c r="DQ379" s="4">
        <v>3.8606237139999999</v>
      </c>
      <c r="DR379" s="4">
        <v>14.775211577</v>
      </c>
      <c r="DS379" s="4">
        <v>3.0086462919999999</v>
      </c>
      <c r="DT379" s="4">
        <v>0.80950445900000001</v>
      </c>
      <c r="DU379" s="4">
        <v>2.6691060040000001</v>
      </c>
      <c r="DV379" s="4">
        <v>0.33912076099999999</v>
      </c>
      <c r="DW379" s="4">
        <v>2.8039973409999996</v>
      </c>
      <c r="DX379" s="4">
        <v>0.316058648</v>
      </c>
      <c r="DY379" s="4">
        <v>1.381258807</v>
      </c>
      <c r="DZ379" s="4">
        <v>0.123969342</v>
      </c>
      <c r="EA379" s="4">
        <v>0.82783286499999997</v>
      </c>
      <c r="EB379" s="4">
        <v>0.119555579</v>
      </c>
      <c r="EC379" s="4">
        <v>2.7504985949999998</v>
      </c>
      <c r="ED379" s="4">
        <v>0.39335577599999999</v>
      </c>
      <c r="EM379" s="4">
        <v>2.6637616680000002</v>
      </c>
      <c r="EO379" s="4">
        <v>5.5314476180000005</v>
      </c>
      <c r="EP379" s="4">
        <v>1.431050698</v>
      </c>
      <c r="FP379" s="1" t="s">
        <v>1996</v>
      </c>
    </row>
    <row r="380" spans="1:172" x14ac:dyDescent="0.35">
      <c r="A380" s="1" t="s">
        <v>1994</v>
      </c>
      <c r="E380" s="4">
        <v>34.5</v>
      </c>
      <c r="F380" s="4">
        <v>34.6</v>
      </c>
      <c r="G380" s="4">
        <v>117.27</v>
      </c>
      <c r="H380" s="4">
        <v>117.31</v>
      </c>
      <c r="L380" s="16" t="s">
        <v>2006</v>
      </c>
      <c r="Q380" s="51">
        <v>131</v>
      </c>
      <c r="AB380" s="4">
        <v>61.68</v>
      </c>
      <c r="AC380" s="4">
        <v>0.54</v>
      </c>
      <c r="AE380" s="50">
        <v>14.3</v>
      </c>
      <c r="AG380" s="4">
        <v>0.66</v>
      </c>
      <c r="AH380" s="4">
        <v>0.56999999999999995</v>
      </c>
      <c r="AI380" s="4">
        <v>1.1638679999999999</v>
      </c>
      <c r="AJ380" s="4">
        <v>6.34</v>
      </c>
      <c r="AK380" s="4">
        <v>2.1</v>
      </c>
      <c r="AL380" s="4">
        <v>1.0999999999999999E-2</v>
      </c>
      <c r="AN380" s="4">
        <v>0.91</v>
      </c>
      <c r="AO380" s="4">
        <v>7.12</v>
      </c>
      <c r="AP380" s="4">
        <v>0.16</v>
      </c>
      <c r="BF380" s="4">
        <v>5.25</v>
      </c>
      <c r="CH380" s="4">
        <v>11.631310634</v>
      </c>
      <c r="CJ380" s="4">
        <v>106.17812932199999</v>
      </c>
      <c r="CK380" s="4">
        <v>172.05890441099999</v>
      </c>
      <c r="CO380" s="4">
        <v>29.393800776999999</v>
      </c>
      <c r="CP380" s="4">
        <v>4.6014977540000004</v>
      </c>
      <c r="CQ380" s="4">
        <v>18.631502039000001</v>
      </c>
      <c r="CR380" s="4">
        <v>22.130344845</v>
      </c>
      <c r="CW380" s="4">
        <v>23.573659265</v>
      </c>
      <c r="CX380" s="4">
        <v>211.131353174</v>
      </c>
      <c r="CY380" s="4">
        <v>10.284113461999999</v>
      </c>
      <c r="CZ380" s="4">
        <v>106.88862821900001</v>
      </c>
      <c r="DA380" s="4">
        <v>6.8548787190000002</v>
      </c>
      <c r="DM380" s="4">
        <v>0.63112860100000001</v>
      </c>
      <c r="DN380" s="4">
        <v>206.76441514200002</v>
      </c>
      <c r="DO380" s="4">
        <v>15.108283462999999</v>
      </c>
      <c r="DP380" s="4">
        <v>33.987332790000004</v>
      </c>
      <c r="DQ380" s="4">
        <v>4.1218011690000003</v>
      </c>
      <c r="DR380" s="4">
        <v>16.207360835999999</v>
      </c>
      <c r="DS380" s="4">
        <v>3.3782127740000001</v>
      </c>
      <c r="DT380" s="4">
        <v>0.77347004699999999</v>
      </c>
      <c r="DU380" s="4">
        <v>2.938589034</v>
      </c>
      <c r="DV380" s="4">
        <v>0.37282669900000004</v>
      </c>
      <c r="DW380" s="4">
        <v>3.0620743200000002</v>
      </c>
      <c r="DX380" s="4">
        <v>0.33930817200000002</v>
      </c>
      <c r="DY380" s="4">
        <v>1.4735335540000001</v>
      </c>
      <c r="DZ380" s="4">
        <v>0.12949071000000001</v>
      </c>
      <c r="EA380" s="4">
        <v>0.85825855100000004</v>
      </c>
      <c r="EB380" s="4">
        <v>0.122117985</v>
      </c>
      <c r="EC380" s="4">
        <v>2.819689355</v>
      </c>
      <c r="ED380" s="4">
        <v>0.38283357499999998</v>
      </c>
      <c r="EM380" s="4">
        <v>1.770328975</v>
      </c>
      <c r="EO380" s="4">
        <v>5.5800160200000004</v>
      </c>
      <c r="EP380" s="4">
        <v>1.390221838</v>
      </c>
      <c r="FP380" s="1" t="s">
        <v>1996</v>
      </c>
    </row>
    <row r="381" spans="1:172" x14ac:dyDescent="0.35">
      <c r="A381" s="1" t="s">
        <v>1994</v>
      </c>
      <c r="E381" s="4">
        <v>34.5</v>
      </c>
      <c r="F381" s="4">
        <v>34.6</v>
      </c>
      <c r="G381" s="4">
        <v>117.27</v>
      </c>
      <c r="H381" s="4">
        <v>117.31</v>
      </c>
      <c r="L381" s="16" t="s">
        <v>2005</v>
      </c>
      <c r="Q381" s="51">
        <v>131</v>
      </c>
      <c r="AB381" s="4">
        <v>62</v>
      </c>
      <c r="AC381" s="4">
        <v>0.52</v>
      </c>
      <c r="AE381" s="50">
        <v>13.93</v>
      </c>
      <c r="AG381" s="4">
        <v>0.84</v>
      </c>
      <c r="AH381" s="4">
        <v>1.48</v>
      </c>
      <c r="AI381" s="4">
        <v>2.2358320000000003</v>
      </c>
      <c r="AJ381" s="4">
        <v>5.0199999999999996</v>
      </c>
      <c r="AK381" s="4">
        <v>3.45</v>
      </c>
      <c r="AL381" s="4">
        <v>2.5999999999999999E-2</v>
      </c>
      <c r="AN381" s="4">
        <v>0.41</v>
      </c>
      <c r="AO381" s="4">
        <v>7.62</v>
      </c>
      <c r="AP381" s="4">
        <v>0.12</v>
      </c>
      <c r="BF381" s="4">
        <v>4.8600000000000003</v>
      </c>
      <c r="CH381" s="4">
        <v>13.8</v>
      </c>
      <c r="CJ381" s="4">
        <v>91.8</v>
      </c>
      <c r="CK381" s="4">
        <v>154</v>
      </c>
      <c r="CO381" s="4">
        <v>68</v>
      </c>
      <c r="CP381" s="4">
        <v>3.99</v>
      </c>
      <c r="CQ381" s="4">
        <v>10.1</v>
      </c>
      <c r="CR381" s="4">
        <v>20.7</v>
      </c>
      <c r="CW381" s="4">
        <v>8.98</v>
      </c>
      <c r="CX381" s="4">
        <v>255</v>
      </c>
      <c r="CY381" s="4">
        <v>11.1</v>
      </c>
      <c r="CZ381" s="4">
        <v>105</v>
      </c>
      <c r="DA381" s="4">
        <v>4.43</v>
      </c>
      <c r="DM381" s="4">
        <v>1.1000000000000001</v>
      </c>
      <c r="DN381" s="4">
        <v>130</v>
      </c>
      <c r="DO381" s="4">
        <v>16</v>
      </c>
      <c r="DP381" s="4">
        <v>38</v>
      </c>
      <c r="DQ381" s="4">
        <v>4.6399999999999997</v>
      </c>
      <c r="DR381" s="4">
        <v>19.7</v>
      </c>
      <c r="DS381" s="4">
        <v>3.88</v>
      </c>
      <c r="DT381" s="4">
        <v>1.01</v>
      </c>
      <c r="DU381" s="4">
        <v>3.04</v>
      </c>
      <c r="DV381" s="4">
        <v>0.41</v>
      </c>
      <c r="DW381" s="4">
        <v>2.15</v>
      </c>
      <c r="DX381" s="4">
        <v>0.39</v>
      </c>
      <c r="DY381" s="4">
        <v>1.0900000000000001</v>
      </c>
      <c r="DZ381" s="4">
        <v>0.15</v>
      </c>
      <c r="EA381" s="4">
        <v>1.03</v>
      </c>
      <c r="EB381" s="4">
        <v>0.15</v>
      </c>
      <c r="EC381" s="4">
        <v>2.96</v>
      </c>
      <c r="ED381" s="4">
        <v>0.3</v>
      </c>
      <c r="EM381" s="4">
        <v>2.0099999999999998</v>
      </c>
      <c r="EO381" s="4">
        <v>4.8</v>
      </c>
      <c r="EP381" s="4">
        <v>1.36</v>
      </c>
      <c r="FP381" s="1" t="s">
        <v>1996</v>
      </c>
    </row>
    <row r="382" spans="1:172" x14ac:dyDescent="0.35">
      <c r="A382" s="1" t="s">
        <v>1994</v>
      </c>
      <c r="E382" s="4">
        <v>34.5</v>
      </c>
      <c r="F382" s="4">
        <v>34.6</v>
      </c>
      <c r="G382" s="4">
        <v>117.27</v>
      </c>
      <c r="H382" s="4">
        <v>117.31</v>
      </c>
      <c r="L382" s="16" t="s">
        <v>2007</v>
      </c>
      <c r="Q382" s="51">
        <v>131</v>
      </c>
      <c r="AB382" s="4">
        <v>61.8</v>
      </c>
      <c r="AC382" s="4">
        <v>0.54</v>
      </c>
      <c r="AE382" s="50">
        <v>16.78</v>
      </c>
      <c r="AG382" s="4">
        <v>2.79</v>
      </c>
      <c r="AH382" s="4">
        <v>1.77</v>
      </c>
      <c r="AI382" s="4">
        <v>4.2804420000000007</v>
      </c>
      <c r="AJ382" s="4">
        <v>4.42</v>
      </c>
      <c r="AK382" s="4">
        <v>2.7</v>
      </c>
      <c r="AL382" s="4">
        <v>5.5E-2</v>
      </c>
      <c r="AN382" s="4">
        <v>2.85</v>
      </c>
      <c r="AO382" s="4">
        <v>5</v>
      </c>
      <c r="AP382" s="4">
        <v>0.22</v>
      </c>
      <c r="BF382" s="4">
        <v>0.93</v>
      </c>
      <c r="CH382" s="4">
        <v>8.7259636829999998</v>
      </c>
      <c r="CJ382" s="4">
        <v>100.48354679900001</v>
      </c>
      <c r="CK382" s="4">
        <v>31.632878986000001</v>
      </c>
      <c r="CO382" s="4">
        <v>8.4554714579999999</v>
      </c>
      <c r="CP382" s="4">
        <v>10.650482652000001</v>
      </c>
      <c r="CQ382" s="4">
        <v>36.213893150999994</v>
      </c>
      <c r="CR382" s="4">
        <v>19.496861476999999</v>
      </c>
      <c r="CW382" s="4">
        <v>44.917510921000002</v>
      </c>
      <c r="CX382" s="4">
        <v>742.67807023600005</v>
      </c>
      <c r="CY382" s="4">
        <v>15.015366734999999</v>
      </c>
      <c r="CZ382" s="4">
        <v>140.98424338699999</v>
      </c>
      <c r="DA382" s="4">
        <v>10.728775947000001</v>
      </c>
      <c r="DM382" s="4">
        <v>0.846798881</v>
      </c>
      <c r="DN382" s="4">
        <v>755.12718591400005</v>
      </c>
      <c r="DO382" s="4">
        <v>26.375021425</v>
      </c>
      <c r="DP382" s="4">
        <v>57.099427648999999</v>
      </c>
      <c r="DQ382" s="4">
        <v>6.8298191749999999</v>
      </c>
      <c r="DR382" s="4">
        <v>25.467695712000001</v>
      </c>
      <c r="DS382" s="4">
        <v>4.567465071</v>
      </c>
      <c r="DT382" s="4">
        <v>1.404011044</v>
      </c>
      <c r="DU382" s="4">
        <v>4.067593316</v>
      </c>
      <c r="DV382" s="4">
        <v>0.51509595900000005</v>
      </c>
      <c r="DW382" s="4">
        <v>4.3988872749999999</v>
      </c>
      <c r="DX382" s="4">
        <v>0.50923533900000006</v>
      </c>
      <c r="DY382" s="4">
        <v>2.3164177459999999</v>
      </c>
      <c r="DZ382" s="4">
        <v>0.21411004500000003</v>
      </c>
      <c r="EA382" s="4">
        <v>1.4512851089999999</v>
      </c>
      <c r="EB382" s="4">
        <v>0.21680281400000001</v>
      </c>
      <c r="EC382" s="4">
        <v>3.4360476560000004</v>
      </c>
      <c r="ED382" s="4">
        <v>0.49953950499999999</v>
      </c>
      <c r="EM382" s="4">
        <v>12.692614342000001</v>
      </c>
      <c r="EO382" s="4">
        <v>3.5572331109999999</v>
      </c>
      <c r="EP382" s="4">
        <v>0.85472172499999999</v>
      </c>
      <c r="FP382" s="1" t="s">
        <v>1996</v>
      </c>
    </row>
    <row r="383" spans="1:172" x14ac:dyDescent="0.35">
      <c r="A383" s="1" t="s">
        <v>1994</v>
      </c>
      <c r="E383" s="4">
        <v>34.5</v>
      </c>
      <c r="F383" s="4">
        <v>34.6</v>
      </c>
      <c r="G383" s="4">
        <v>117.27</v>
      </c>
      <c r="H383" s="4">
        <v>117.31</v>
      </c>
      <c r="L383" s="16" t="s">
        <v>2008</v>
      </c>
      <c r="Q383" s="51">
        <v>131</v>
      </c>
      <c r="AB383" s="4">
        <v>59.81</v>
      </c>
      <c r="AC383" s="4">
        <v>0.53</v>
      </c>
      <c r="AE383" s="50">
        <v>13.85</v>
      </c>
      <c r="AG383" s="4">
        <v>2.06</v>
      </c>
      <c r="AH383" s="4">
        <v>1.84</v>
      </c>
      <c r="AI383" s="4">
        <v>3.6935880000000001</v>
      </c>
      <c r="AJ383" s="4">
        <v>5</v>
      </c>
      <c r="AK383" s="4">
        <v>1.8</v>
      </c>
      <c r="AL383" s="4">
        <v>2.1000000000000001E-2</v>
      </c>
      <c r="AN383" s="4">
        <v>0.84</v>
      </c>
      <c r="AO383" s="4">
        <v>7.21</v>
      </c>
      <c r="AP383" s="4">
        <v>0.15</v>
      </c>
      <c r="BF383" s="4">
        <v>6.52</v>
      </c>
      <c r="FP383" s="1" t="s">
        <v>1996</v>
      </c>
    </row>
    <row r="384" spans="1:172" x14ac:dyDescent="0.35">
      <c r="A384" s="1" t="s">
        <v>1994</v>
      </c>
      <c r="E384" s="4">
        <v>34.5</v>
      </c>
      <c r="F384" s="4">
        <v>34.6</v>
      </c>
      <c r="G384" s="4">
        <v>117.27</v>
      </c>
      <c r="H384" s="4">
        <v>117.31</v>
      </c>
      <c r="L384" s="16" t="s">
        <v>2009</v>
      </c>
      <c r="Q384" s="51">
        <v>131</v>
      </c>
      <c r="AB384" s="4">
        <v>60.66</v>
      </c>
      <c r="AC384" s="4">
        <v>0.56000000000000005</v>
      </c>
      <c r="AE384" s="50">
        <v>14.2</v>
      </c>
      <c r="AG384" s="4">
        <v>0.73</v>
      </c>
      <c r="AH384" s="4">
        <v>1.39</v>
      </c>
      <c r="AI384" s="4">
        <v>2.0468539999999997</v>
      </c>
      <c r="AJ384" s="4">
        <v>4.71</v>
      </c>
      <c r="AK384" s="4">
        <v>2.19</v>
      </c>
      <c r="AL384" s="4">
        <v>2.1000000000000001E-2</v>
      </c>
      <c r="AN384" s="4">
        <v>0.51</v>
      </c>
      <c r="AO384" s="4">
        <v>7.8</v>
      </c>
      <c r="AP384" s="4">
        <v>0.16</v>
      </c>
      <c r="BF384" s="4">
        <v>6.85</v>
      </c>
      <c r="FP384" s="1" t="s">
        <v>1996</v>
      </c>
    </row>
    <row r="385" spans="1:172" x14ac:dyDescent="0.35">
      <c r="A385" s="1" t="s">
        <v>1994</v>
      </c>
      <c r="E385" s="4">
        <v>34.5</v>
      </c>
      <c r="F385" s="4">
        <v>34.6</v>
      </c>
      <c r="G385" s="4">
        <v>117.27</v>
      </c>
      <c r="H385" s="4">
        <v>117.31</v>
      </c>
      <c r="L385" s="16" t="s">
        <v>2010</v>
      </c>
      <c r="Q385" s="51">
        <v>131</v>
      </c>
      <c r="AB385" s="4">
        <v>61.94</v>
      </c>
      <c r="AC385" s="4">
        <v>0.52</v>
      </c>
      <c r="AE385" s="50">
        <v>14.53</v>
      </c>
      <c r="AG385" s="4">
        <v>0.6</v>
      </c>
      <c r="AH385" s="4">
        <v>0.86</v>
      </c>
      <c r="AI385" s="4">
        <v>1.39988</v>
      </c>
      <c r="AJ385" s="4">
        <v>5.96</v>
      </c>
      <c r="AK385" s="4">
        <v>1.86</v>
      </c>
      <c r="AL385" s="4">
        <v>1.0999999999999999E-2</v>
      </c>
      <c r="AN385" s="4">
        <v>0.78</v>
      </c>
      <c r="AO385" s="4">
        <v>7.65</v>
      </c>
      <c r="AP385" s="4">
        <v>0.14000000000000001</v>
      </c>
      <c r="BF385" s="4">
        <v>5.2</v>
      </c>
      <c r="FP385" s="1" t="s">
        <v>1996</v>
      </c>
    </row>
    <row r="386" spans="1:172" x14ac:dyDescent="0.35">
      <c r="A386" s="1" t="s">
        <v>1994</v>
      </c>
      <c r="E386" s="4">
        <v>34.5</v>
      </c>
      <c r="F386" s="4">
        <v>34.6</v>
      </c>
      <c r="G386" s="4">
        <v>117.27</v>
      </c>
      <c r="H386" s="4">
        <v>117.31</v>
      </c>
      <c r="L386" s="16" t="s">
        <v>2011</v>
      </c>
      <c r="Q386" s="51">
        <v>131</v>
      </c>
      <c r="AB386" s="4">
        <v>60.24</v>
      </c>
      <c r="AC386" s="4">
        <v>0.51</v>
      </c>
      <c r="AE386" s="50">
        <v>14.23</v>
      </c>
      <c r="AG386" s="4">
        <v>0.53</v>
      </c>
      <c r="AH386" s="4">
        <v>0.93</v>
      </c>
      <c r="AI386" s="4">
        <v>1.4068940000000001</v>
      </c>
      <c r="AJ386" s="4">
        <v>7.3</v>
      </c>
      <c r="AK386" s="4">
        <v>1.73</v>
      </c>
      <c r="AL386" s="4">
        <v>1.2E-2</v>
      </c>
      <c r="AN386" s="4">
        <v>0.62</v>
      </c>
      <c r="AO386" s="4">
        <v>7.54</v>
      </c>
      <c r="AP386" s="4">
        <v>0.14000000000000001</v>
      </c>
      <c r="BF386" s="4">
        <v>6.14</v>
      </c>
      <c r="FP386" s="1" t="s">
        <v>1996</v>
      </c>
    </row>
    <row r="387" spans="1:172" x14ac:dyDescent="0.35">
      <c r="A387" s="1" t="s">
        <v>1994</v>
      </c>
      <c r="E387" s="4">
        <v>34.08</v>
      </c>
      <c r="F387" s="4">
        <v>34.17</v>
      </c>
      <c r="G387" s="4">
        <v>117.08</v>
      </c>
      <c r="H387" s="4">
        <v>117.2</v>
      </c>
      <c r="L387" s="16" t="s">
        <v>2012</v>
      </c>
      <c r="Q387" s="51">
        <v>131</v>
      </c>
      <c r="AB387" s="4">
        <v>59.36</v>
      </c>
      <c r="AC387" s="4">
        <v>0.49</v>
      </c>
      <c r="AE387" s="50">
        <v>15</v>
      </c>
      <c r="AG387" s="4">
        <v>2.5299999999999998</v>
      </c>
      <c r="AH387" s="4">
        <v>3.21</v>
      </c>
      <c r="AI387" s="4">
        <v>5.4864940000000004</v>
      </c>
      <c r="AJ387" s="4">
        <v>6</v>
      </c>
      <c r="AK387" s="4">
        <v>4.49</v>
      </c>
      <c r="AL387" s="4">
        <v>9.0999999999999998E-2</v>
      </c>
      <c r="AN387" s="4">
        <v>2.1800000000000002</v>
      </c>
      <c r="AO387" s="4">
        <v>4.12</v>
      </c>
      <c r="AP387" s="4">
        <v>0.22</v>
      </c>
      <c r="BF387" s="4">
        <v>1.97</v>
      </c>
      <c r="CH387" s="4">
        <v>10.679694178</v>
      </c>
      <c r="CJ387" s="4">
        <v>123.55007671599999</v>
      </c>
      <c r="CK387" s="4">
        <v>295.35047440599999</v>
      </c>
      <c r="CO387" s="4">
        <v>44.743378016000001</v>
      </c>
      <c r="CP387" s="4">
        <v>25.296872758000003</v>
      </c>
      <c r="CQ387" s="4">
        <v>58.471017943999996</v>
      </c>
      <c r="CR387" s="4">
        <v>21.306194468000001</v>
      </c>
      <c r="CW387" s="4">
        <v>32.704373154000002</v>
      </c>
      <c r="CX387" s="4">
        <v>822.45066007800006</v>
      </c>
      <c r="CY387" s="4">
        <v>12.774023261</v>
      </c>
      <c r="CZ387" s="4">
        <v>125.33877189499999</v>
      </c>
      <c r="DA387" s="4">
        <v>8.1342976680000003</v>
      </c>
      <c r="DM387" s="4">
        <v>1.6381565199999999</v>
      </c>
      <c r="DN387" s="4">
        <v>690.32205197899998</v>
      </c>
      <c r="DO387" s="4">
        <v>19.557445525999999</v>
      </c>
      <c r="DP387" s="4">
        <v>42.351437896</v>
      </c>
      <c r="DQ387" s="4">
        <v>5.0932679939999996</v>
      </c>
      <c r="DR387" s="4">
        <v>19.469302633999998</v>
      </c>
      <c r="DS387" s="4">
        <v>3.6730246339999999</v>
      </c>
      <c r="DT387" s="4">
        <v>1.158646179</v>
      </c>
      <c r="DU387" s="4">
        <v>3.2961682190000001</v>
      </c>
      <c r="DV387" s="4">
        <v>0.41939252299999996</v>
      </c>
      <c r="DW387" s="4">
        <v>3.6105517650000003</v>
      </c>
      <c r="DX387" s="4">
        <v>0.42051043299999996</v>
      </c>
      <c r="DY387" s="4">
        <v>1.889339528</v>
      </c>
      <c r="DZ387" s="4">
        <v>0.17553117100000001</v>
      </c>
      <c r="EA387" s="4">
        <v>1.1797927070000001</v>
      </c>
      <c r="EB387" s="4">
        <v>0.17420697899999998</v>
      </c>
      <c r="EC387" s="4">
        <v>3.0285167949999998</v>
      </c>
      <c r="ED387" s="4">
        <v>0.386862029</v>
      </c>
      <c r="EM387" s="4">
        <v>14.890450217</v>
      </c>
      <c r="EO387" s="4">
        <v>2.9819971270000001</v>
      </c>
      <c r="EP387" s="4">
        <v>1.06</v>
      </c>
      <c r="FP387" s="1" t="s">
        <v>1996</v>
      </c>
    </row>
    <row r="388" spans="1:172" x14ac:dyDescent="0.35">
      <c r="A388" s="1" t="s">
        <v>1994</v>
      </c>
      <c r="E388" s="4">
        <v>34.08</v>
      </c>
      <c r="F388" s="4">
        <v>34.17</v>
      </c>
      <c r="G388" s="4">
        <v>117.08</v>
      </c>
      <c r="H388" s="4">
        <v>117.2</v>
      </c>
      <c r="L388" s="16" t="s">
        <v>2013</v>
      </c>
      <c r="Q388" s="51">
        <v>131</v>
      </c>
      <c r="AB388" s="4">
        <v>61.32</v>
      </c>
      <c r="AC388" s="4">
        <v>0.49</v>
      </c>
      <c r="AE388" s="50">
        <v>16.66</v>
      </c>
      <c r="AG388" s="4">
        <v>2.38</v>
      </c>
      <c r="AH388" s="4">
        <v>1.87</v>
      </c>
      <c r="AI388" s="4">
        <v>4.0115239999999996</v>
      </c>
      <c r="AJ388" s="4">
        <v>4.75</v>
      </c>
      <c r="AK388" s="4">
        <v>2.4900000000000002</v>
      </c>
      <c r="AL388" s="4">
        <v>4.2999999999999997E-2</v>
      </c>
      <c r="AN388" s="4">
        <v>2.6</v>
      </c>
      <c r="AO388" s="4">
        <v>5.58</v>
      </c>
      <c r="AP388" s="4">
        <v>0.22</v>
      </c>
      <c r="BF388" s="4">
        <v>1.1499999999999999</v>
      </c>
      <c r="CH388" s="4">
        <v>10.064425262</v>
      </c>
      <c r="CJ388" s="4">
        <v>115.343329157</v>
      </c>
      <c r="CK388" s="4">
        <v>45.912034343000002</v>
      </c>
      <c r="CO388" s="4">
        <v>9.7083394499999986</v>
      </c>
      <c r="CP388" s="4">
        <v>11.676168225</v>
      </c>
      <c r="CQ388" s="4">
        <v>35.479844598000007</v>
      </c>
      <c r="CR388" s="4">
        <v>23.978038531999999</v>
      </c>
      <c r="CW388" s="4">
        <v>49.914983761000002</v>
      </c>
      <c r="CX388" s="4">
        <v>823.37610159799999</v>
      </c>
      <c r="CY388" s="4">
        <v>16.0034223</v>
      </c>
      <c r="CZ388" s="4">
        <v>153.716738018</v>
      </c>
      <c r="DA388" s="4">
        <v>10.858187640000001</v>
      </c>
      <c r="DM388" s="4">
        <v>0.63464628899999997</v>
      </c>
      <c r="DN388" s="4">
        <v>744.17481883899995</v>
      </c>
      <c r="DO388" s="4">
        <v>28.246516016000001</v>
      </c>
      <c r="DP388" s="4">
        <v>58.496286872999995</v>
      </c>
      <c r="DQ388" s="4">
        <v>6.885149094</v>
      </c>
      <c r="DR388" s="4">
        <v>25.519335722000001</v>
      </c>
      <c r="DS388" s="4">
        <v>4.5709808130000003</v>
      </c>
      <c r="DT388" s="4">
        <v>1.3633316359999998</v>
      </c>
      <c r="DU388" s="4">
        <v>3.9610763000000002</v>
      </c>
      <c r="DV388" s="4">
        <v>0.49940506299999998</v>
      </c>
      <c r="DW388" s="4">
        <v>4.3400059039999999</v>
      </c>
      <c r="DX388" s="4">
        <v>0.504082476</v>
      </c>
      <c r="DY388" s="4">
        <v>2.282361436</v>
      </c>
      <c r="DZ388" s="4">
        <v>0.21127901900000001</v>
      </c>
      <c r="EA388" s="4">
        <v>1.4462424120000001</v>
      </c>
      <c r="EB388" s="4">
        <v>0.21317228099999999</v>
      </c>
      <c r="EC388" s="4">
        <v>3.519728422</v>
      </c>
      <c r="ED388" s="4">
        <v>0.459969776</v>
      </c>
      <c r="EM388" s="4">
        <v>12.943468475</v>
      </c>
      <c r="EO388" s="4">
        <v>3.4013040349999999</v>
      </c>
      <c r="EP388" s="4">
        <v>0.92556896900000007</v>
      </c>
      <c r="FP388" s="1" t="s">
        <v>1996</v>
      </c>
    </row>
    <row r="389" spans="1:172" x14ac:dyDescent="0.35">
      <c r="A389" s="1" t="s">
        <v>1994</v>
      </c>
      <c r="E389" s="4">
        <v>34.08</v>
      </c>
      <c r="F389" s="4">
        <v>34.17</v>
      </c>
      <c r="G389" s="4">
        <v>117.08</v>
      </c>
      <c r="H389" s="4">
        <v>117.2</v>
      </c>
      <c r="L389" s="16" t="s">
        <v>2014</v>
      </c>
      <c r="Q389" s="51">
        <v>131</v>
      </c>
      <c r="AB389" s="4">
        <v>59.48</v>
      </c>
      <c r="AC389" s="4">
        <v>0.52</v>
      </c>
      <c r="AE389" s="50">
        <v>15.21</v>
      </c>
      <c r="AG389" s="4">
        <v>2.0499999999999998</v>
      </c>
      <c r="AH389" s="4">
        <v>3.26</v>
      </c>
      <c r="AI389" s="4">
        <v>5.10459</v>
      </c>
      <c r="AJ389" s="4">
        <v>4</v>
      </c>
      <c r="AK389" s="4">
        <v>4.6399999999999997</v>
      </c>
      <c r="AL389" s="4">
        <v>9.9000000000000005E-2</v>
      </c>
      <c r="AN389" s="4">
        <v>2.4</v>
      </c>
      <c r="AO389" s="4">
        <v>4.25</v>
      </c>
      <c r="AP389" s="4">
        <v>0.16</v>
      </c>
      <c r="BF389" s="4">
        <v>3.89</v>
      </c>
      <c r="CH389" s="4">
        <v>13.1</v>
      </c>
      <c r="CJ389" s="4">
        <v>124</v>
      </c>
      <c r="CK389" s="4">
        <v>130</v>
      </c>
      <c r="CO389" s="4">
        <v>42.8</v>
      </c>
      <c r="CP389" s="4">
        <v>33.4</v>
      </c>
      <c r="CQ389" s="4">
        <v>68</v>
      </c>
      <c r="CR389" s="4">
        <v>18.3</v>
      </c>
      <c r="CW389" s="4">
        <v>51.1</v>
      </c>
      <c r="CX389" s="4">
        <v>555</v>
      </c>
      <c r="CY389" s="4">
        <v>12</v>
      </c>
      <c r="CZ389" s="4">
        <v>107</v>
      </c>
      <c r="DA389" s="4">
        <v>4.24</v>
      </c>
      <c r="DM389" s="4">
        <v>1.42</v>
      </c>
      <c r="DN389" s="4">
        <v>807</v>
      </c>
      <c r="DO389" s="4">
        <v>17.600000000000001</v>
      </c>
      <c r="DP389" s="4">
        <v>39</v>
      </c>
      <c r="DQ389" s="4">
        <v>4.6100000000000003</v>
      </c>
      <c r="DR389" s="4">
        <v>19.2</v>
      </c>
      <c r="DS389" s="4">
        <v>3.54</v>
      </c>
      <c r="DT389" s="4">
        <v>1.04</v>
      </c>
      <c r="DU389" s="4">
        <v>2.85</v>
      </c>
      <c r="DV389" s="4">
        <v>0.4</v>
      </c>
      <c r="DW389" s="4">
        <v>2.1800000000000002</v>
      </c>
      <c r="DX389" s="4">
        <v>0.42</v>
      </c>
      <c r="DY389" s="4">
        <v>1.2</v>
      </c>
      <c r="DZ389" s="4">
        <v>0.18</v>
      </c>
      <c r="EA389" s="4">
        <v>1.19</v>
      </c>
      <c r="EB389" s="4">
        <v>0.18</v>
      </c>
      <c r="EC389" s="4">
        <v>2.74</v>
      </c>
      <c r="ED389" s="4">
        <v>0.24</v>
      </c>
      <c r="EM389" s="4">
        <v>12.2</v>
      </c>
      <c r="EO389" s="4">
        <v>2.3199999999999998</v>
      </c>
      <c r="EP389" s="4">
        <v>0.84</v>
      </c>
      <c r="FP389" s="1" t="s">
        <v>1996</v>
      </c>
    </row>
    <row r="390" spans="1:172" x14ac:dyDescent="0.35">
      <c r="A390" s="1" t="s">
        <v>1994</v>
      </c>
      <c r="E390" s="4">
        <v>34.08</v>
      </c>
      <c r="F390" s="4">
        <v>34.17</v>
      </c>
      <c r="G390" s="4">
        <v>117.08</v>
      </c>
      <c r="H390" s="4">
        <v>117.2</v>
      </c>
      <c r="L390" s="16" t="s">
        <v>2012</v>
      </c>
      <c r="Q390" s="51">
        <v>131</v>
      </c>
      <c r="AB390" s="4">
        <v>58.12</v>
      </c>
      <c r="AC390" s="4">
        <v>0.52</v>
      </c>
      <c r="AE390" s="50">
        <v>14.98</v>
      </c>
      <c r="AG390" s="4">
        <v>1.86</v>
      </c>
      <c r="AH390" s="4">
        <v>3.54</v>
      </c>
      <c r="AI390" s="4">
        <v>5.2136279999999999</v>
      </c>
      <c r="AJ390" s="4">
        <v>6.21</v>
      </c>
      <c r="AK390" s="4">
        <v>4.4000000000000004</v>
      </c>
      <c r="AL390" s="4">
        <v>0.1</v>
      </c>
      <c r="AN390" s="4">
        <v>1.82</v>
      </c>
      <c r="AO390" s="4">
        <v>4.38</v>
      </c>
      <c r="AP390" s="4">
        <v>0.21</v>
      </c>
      <c r="BF390" s="4">
        <v>3.61</v>
      </c>
      <c r="CH390" s="4">
        <v>10.8</v>
      </c>
      <c r="CJ390" s="4">
        <v>122</v>
      </c>
      <c r="CK390" s="4">
        <v>272</v>
      </c>
      <c r="CO390" s="4">
        <v>81.400000000000006</v>
      </c>
      <c r="CP390" s="4">
        <v>26.4</v>
      </c>
      <c r="CQ390" s="4">
        <v>66.3</v>
      </c>
      <c r="CR390" s="4">
        <v>19.5</v>
      </c>
      <c r="CW390" s="4">
        <v>32.6</v>
      </c>
      <c r="CX390" s="4">
        <v>816</v>
      </c>
      <c r="CY390" s="4">
        <v>12.2</v>
      </c>
      <c r="CZ390" s="4">
        <v>127</v>
      </c>
      <c r="DA390" s="4">
        <v>5.07</v>
      </c>
      <c r="DM390" s="4">
        <v>1.67</v>
      </c>
      <c r="DN390" s="4">
        <v>612</v>
      </c>
      <c r="DO390" s="4">
        <v>21.6</v>
      </c>
      <c r="DP390" s="4">
        <v>47.7</v>
      </c>
      <c r="DQ390" s="4">
        <v>5.57</v>
      </c>
      <c r="DR390" s="4">
        <v>22.5</v>
      </c>
      <c r="DS390" s="4">
        <v>3.92</v>
      </c>
      <c r="DT390" s="4">
        <v>1.1399999999999999</v>
      </c>
      <c r="DU390" s="4">
        <v>3.12</v>
      </c>
      <c r="DV390" s="4">
        <v>0.41</v>
      </c>
      <c r="DW390" s="4">
        <v>2.21</v>
      </c>
      <c r="DX390" s="4">
        <v>0.41</v>
      </c>
      <c r="DY390" s="4">
        <v>1.19</v>
      </c>
      <c r="DZ390" s="4">
        <v>0.17</v>
      </c>
      <c r="EA390" s="4">
        <v>1.17</v>
      </c>
      <c r="EB390" s="4">
        <v>0.18</v>
      </c>
      <c r="EC390" s="4">
        <v>3.13</v>
      </c>
      <c r="ED390" s="4">
        <v>0.28999999999999998</v>
      </c>
      <c r="EM390" s="4">
        <v>10.5</v>
      </c>
      <c r="EO390" s="4">
        <v>2.74</v>
      </c>
      <c r="EP390" s="4">
        <v>0.96</v>
      </c>
      <c r="FP390" s="1" t="s">
        <v>1996</v>
      </c>
    </row>
    <row r="391" spans="1:172" x14ac:dyDescent="0.35">
      <c r="A391" s="1" t="s">
        <v>1994</v>
      </c>
      <c r="E391" s="4">
        <v>34.08</v>
      </c>
      <c r="F391" s="4">
        <v>34.17</v>
      </c>
      <c r="G391" s="4">
        <v>117.08</v>
      </c>
      <c r="H391" s="4">
        <v>117.2</v>
      </c>
      <c r="L391" s="16" t="s">
        <v>2015</v>
      </c>
      <c r="Q391" s="51">
        <v>131</v>
      </c>
      <c r="AB391" s="4">
        <v>60.78</v>
      </c>
      <c r="AC391" s="4">
        <v>0.56000000000000005</v>
      </c>
      <c r="AE391" s="50">
        <v>16.68</v>
      </c>
      <c r="AG391" s="4">
        <v>2.7</v>
      </c>
      <c r="AH391" s="4">
        <v>1.87</v>
      </c>
      <c r="AI391" s="4">
        <v>4.2994599999999998</v>
      </c>
      <c r="AJ391" s="4">
        <v>4.75</v>
      </c>
      <c r="AK391" s="4">
        <v>2.58</v>
      </c>
      <c r="AL391" s="4">
        <v>4.7E-2</v>
      </c>
      <c r="AN391" s="4">
        <v>2.5</v>
      </c>
      <c r="AO391" s="4">
        <v>5.68</v>
      </c>
      <c r="AP391" s="4">
        <v>0.19</v>
      </c>
      <c r="BF391" s="4">
        <v>1.45</v>
      </c>
      <c r="CH391" s="4">
        <v>2.62</v>
      </c>
      <c r="CJ391" s="4">
        <v>112</v>
      </c>
      <c r="CK391" s="4">
        <v>35.5</v>
      </c>
      <c r="CO391" s="4">
        <v>10.9</v>
      </c>
      <c r="CP391" s="4">
        <v>15.5</v>
      </c>
      <c r="CQ391" s="4">
        <v>32.799999999999997</v>
      </c>
      <c r="CR391" s="4">
        <v>20.9</v>
      </c>
      <c r="CW391" s="4">
        <v>30.6</v>
      </c>
      <c r="CX391" s="4">
        <v>741</v>
      </c>
      <c r="CY391" s="4">
        <v>12.2</v>
      </c>
      <c r="CZ391" s="4">
        <v>150</v>
      </c>
      <c r="DA391" s="4">
        <v>6.7</v>
      </c>
      <c r="DM391" s="4">
        <v>0.6</v>
      </c>
      <c r="DN391" s="4">
        <v>806</v>
      </c>
      <c r="DO391" s="4">
        <v>29.5</v>
      </c>
      <c r="DP391" s="4">
        <v>62.2</v>
      </c>
      <c r="DQ391" s="4">
        <v>7.1</v>
      </c>
      <c r="DR391" s="4">
        <v>28.1</v>
      </c>
      <c r="DS391" s="4">
        <v>4.6500000000000004</v>
      </c>
      <c r="DT391" s="4">
        <v>1.29</v>
      </c>
      <c r="DU391" s="4">
        <v>3.57</v>
      </c>
      <c r="DV391" s="4">
        <v>0.47</v>
      </c>
      <c r="DW391" s="4">
        <v>2.5499999999999998</v>
      </c>
      <c r="DX391" s="4">
        <v>0.48</v>
      </c>
      <c r="DY391" s="4">
        <v>1.4</v>
      </c>
      <c r="DZ391" s="4">
        <v>0.2</v>
      </c>
      <c r="EA391" s="4">
        <v>1.39</v>
      </c>
      <c r="EB391" s="4">
        <v>0.21</v>
      </c>
      <c r="EC391" s="4">
        <v>3.51</v>
      </c>
      <c r="ED391" s="4">
        <v>0.33</v>
      </c>
      <c r="EM391" s="4">
        <v>11.2</v>
      </c>
      <c r="EO391" s="4">
        <v>1.37</v>
      </c>
      <c r="EP391" s="4">
        <v>0.79</v>
      </c>
      <c r="FP391" s="1" t="s">
        <v>1996</v>
      </c>
    </row>
    <row r="392" spans="1:172" x14ac:dyDescent="0.35">
      <c r="A392" s="1" t="s">
        <v>1994</v>
      </c>
      <c r="E392" s="4">
        <v>34.08</v>
      </c>
      <c r="F392" s="4">
        <v>34.17</v>
      </c>
      <c r="G392" s="4">
        <v>117.08</v>
      </c>
      <c r="H392" s="4">
        <v>117.2</v>
      </c>
      <c r="L392" s="16" t="s">
        <v>2016</v>
      </c>
      <c r="Q392" s="51">
        <v>131</v>
      </c>
      <c r="AB392" s="4">
        <v>61.16</v>
      </c>
      <c r="AC392" s="4">
        <v>0.53</v>
      </c>
      <c r="AE392" s="50">
        <v>16.48</v>
      </c>
      <c r="AG392" s="4">
        <v>2.78</v>
      </c>
      <c r="AH392" s="4">
        <v>1.8</v>
      </c>
      <c r="AI392" s="4">
        <v>4.301444</v>
      </c>
      <c r="AJ392" s="4">
        <v>4.79</v>
      </c>
      <c r="AK392" s="4">
        <v>2.4900000000000002</v>
      </c>
      <c r="AL392" s="4">
        <v>5.8999999999999997E-2</v>
      </c>
      <c r="AN392" s="4">
        <v>2.88</v>
      </c>
      <c r="AO392" s="4">
        <v>5.26</v>
      </c>
      <c r="AP392" s="4">
        <v>0.23</v>
      </c>
      <c r="BF392" s="4">
        <v>1.19</v>
      </c>
      <c r="CH392" s="4">
        <v>10.8</v>
      </c>
      <c r="CJ392" s="4">
        <v>107</v>
      </c>
      <c r="CK392" s="4">
        <v>33.1</v>
      </c>
      <c r="CO392" s="4">
        <v>10.9</v>
      </c>
      <c r="CP392" s="4">
        <v>14.9</v>
      </c>
      <c r="CQ392" s="4">
        <v>36.799999999999997</v>
      </c>
      <c r="CR392" s="4">
        <v>21.1</v>
      </c>
      <c r="CW392" s="4">
        <v>59.6</v>
      </c>
      <c r="CX392" s="4">
        <v>807</v>
      </c>
      <c r="CY392" s="4">
        <v>15.9</v>
      </c>
      <c r="CZ392" s="4">
        <v>150</v>
      </c>
      <c r="DA392" s="4">
        <v>6.78</v>
      </c>
      <c r="DM392" s="4">
        <v>0.87</v>
      </c>
      <c r="DN392" s="4">
        <v>922</v>
      </c>
      <c r="DO392" s="4">
        <v>29.5</v>
      </c>
      <c r="DP392" s="4">
        <v>62.7</v>
      </c>
      <c r="DQ392" s="4">
        <v>7.32</v>
      </c>
      <c r="DR392" s="4">
        <v>29.3</v>
      </c>
      <c r="DS392" s="4">
        <v>5.01</v>
      </c>
      <c r="DT392" s="4">
        <v>1.41</v>
      </c>
      <c r="DU392" s="4">
        <v>3.88</v>
      </c>
      <c r="DV392" s="4">
        <v>0.52</v>
      </c>
      <c r="DW392" s="4">
        <v>2.78</v>
      </c>
      <c r="DX392" s="4">
        <v>0.52</v>
      </c>
      <c r="DY392" s="4">
        <v>1.53</v>
      </c>
      <c r="DZ392" s="4">
        <v>0.22</v>
      </c>
      <c r="EA392" s="4">
        <v>1.5</v>
      </c>
      <c r="EB392" s="4">
        <v>0.23</v>
      </c>
      <c r="EC392" s="4">
        <v>3.58</v>
      </c>
      <c r="ED392" s="4">
        <v>0.36</v>
      </c>
      <c r="EM392" s="4">
        <v>12.3</v>
      </c>
      <c r="EO392" s="4">
        <v>3.34</v>
      </c>
      <c r="EP392" s="4">
        <v>0.85</v>
      </c>
      <c r="FP392" s="1" t="s">
        <v>1996</v>
      </c>
    </row>
    <row r="393" spans="1:172" x14ac:dyDescent="0.35">
      <c r="A393" s="1" t="s">
        <v>2017</v>
      </c>
      <c r="E393" s="4">
        <v>34.55083333333333</v>
      </c>
      <c r="F393" s="4">
        <v>34.55083333333333</v>
      </c>
      <c r="G393" s="4">
        <v>117.3175</v>
      </c>
      <c r="H393" s="4">
        <v>117.3175</v>
      </c>
      <c r="L393" s="16" t="s">
        <v>2018</v>
      </c>
      <c r="Q393" s="49">
        <v>131</v>
      </c>
      <c r="AB393" s="4">
        <v>60.88</v>
      </c>
      <c r="AC393" s="4">
        <v>0.61</v>
      </c>
      <c r="AE393" s="4">
        <v>14.34</v>
      </c>
      <c r="AG393" s="4">
        <v>3.14</v>
      </c>
      <c r="AH393" s="4">
        <v>3.34</v>
      </c>
      <c r="AI393" s="4">
        <v>6.1653719999999996</v>
      </c>
      <c r="AJ393" s="4">
        <v>5.58</v>
      </c>
      <c r="AK393" s="4">
        <v>4.68</v>
      </c>
      <c r="AL393" s="4">
        <v>0.11</v>
      </c>
      <c r="AN393" s="4">
        <v>0.89</v>
      </c>
      <c r="AO393" s="4">
        <v>5.12</v>
      </c>
      <c r="AP393" s="4">
        <v>0.16</v>
      </c>
      <c r="BF393" s="4">
        <v>0.93</v>
      </c>
      <c r="CH393" s="4">
        <v>18.32</v>
      </c>
      <c r="CJ393" s="4">
        <v>208.9</v>
      </c>
      <c r="CK393" s="4">
        <v>214.3</v>
      </c>
      <c r="CN393" s="4">
        <v>25.86</v>
      </c>
      <c r="CO393" s="4">
        <v>103.73</v>
      </c>
      <c r="CW393" s="4">
        <v>13.17</v>
      </c>
      <c r="CX393" s="4">
        <v>617.79999999999995</v>
      </c>
      <c r="CY393" s="4">
        <v>14.41</v>
      </c>
      <c r="CZ393" s="4">
        <v>69.88</v>
      </c>
      <c r="DA393" s="4">
        <v>3</v>
      </c>
      <c r="DN393" s="4">
        <v>408.9</v>
      </c>
      <c r="DO393" s="4">
        <v>14.25</v>
      </c>
      <c r="DP393" s="4">
        <v>32.32</v>
      </c>
      <c r="DQ393" s="4">
        <v>4.21</v>
      </c>
      <c r="DR393" s="4">
        <v>17.41</v>
      </c>
      <c r="DS393" s="4">
        <v>3.66</v>
      </c>
      <c r="DT393" s="4">
        <v>1.1100000000000001</v>
      </c>
      <c r="DU393" s="4">
        <v>3.46</v>
      </c>
      <c r="DV393" s="4">
        <v>0.5</v>
      </c>
      <c r="DW393" s="4">
        <v>2.84</v>
      </c>
      <c r="DX393" s="4">
        <v>0.54</v>
      </c>
      <c r="DY393" s="4">
        <v>1.58</v>
      </c>
      <c r="DZ393" s="4">
        <v>0.22</v>
      </c>
      <c r="EA393" s="4">
        <v>1.45</v>
      </c>
      <c r="EB393" s="4">
        <v>0.19</v>
      </c>
      <c r="EC393" s="4">
        <v>2.19</v>
      </c>
      <c r="EO393" s="4">
        <v>2.78</v>
      </c>
      <c r="EP393" s="4">
        <v>1.1399999999999999</v>
      </c>
      <c r="FP393" s="1" t="s">
        <v>2019</v>
      </c>
    </row>
    <row r="394" spans="1:172" x14ac:dyDescent="0.35">
      <c r="A394" s="1" t="s">
        <v>2017</v>
      </c>
      <c r="E394" s="4">
        <v>34.573888888888895</v>
      </c>
      <c r="F394" s="4">
        <v>34.573888888888895</v>
      </c>
      <c r="G394" s="4">
        <v>117.31527777777778</v>
      </c>
      <c r="H394" s="4">
        <v>117.31527777777778</v>
      </c>
      <c r="L394" s="16" t="s">
        <v>2020</v>
      </c>
      <c r="Q394" s="49">
        <v>131</v>
      </c>
      <c r="AB394" s="4">
        <v>60.74</v>
      </c>
      <c r="AC394" s="4">
        <v>0.62</v>
      </c>
      <c r="AE394" s="4">
        <v>13.69</v>
      </c>
      <c r="AG394" s="4">
        <v>2.83</v>
      </c>
      <c r="AH394" s="4">
        <v>3.92</v>
      </c>
      <c r="AI394" s="4">
        <v>6.4664339999999996</v>
      </c>
      <c r="AJ394" s="4">
        <v>5.43</v>
      </c>
      <c r="AK394" s="4">
        <v>5.73</v>
      </c>
      <c r="AL394" s="4">
        <v>0.12</v>
      </c>
      <c r="AN394" s="4">
        <v>2.12</v>
      </c>
      <c r="AO394" s="4">
        <v>3.71</v>
      </c>
      <c r="AP394" s="4">
        <v>0.18</v>
      </c>
      <c r="BF394" s="4">
        <v>0.68</v>
      </c>
      <c r="CH394" s="4">
        <v>15.75</v>
      </c>
      <c r="CJ394" s="4">
        <v>116.6</v>
      </c>
      <c r="CK394" s="4">
        <v>228.3</v>
      </c>
      <c r="CN394" s="4">
        <v>25.32</v>
      </c>
      <c r="CO394" s="4">
        <v>133.5</v>
      </c>
      <c r="CW394" s="4">
        <v>65.430000000000007</v>
      </c>
      <c r="CX394" s="4">
        <v>510</v>
      </c>
      <c r="CY394" s="4">
        <v>11.83</v>
      </c>
      <c r="CZ394" s="4">
        <v>53.61</v>
      </c>
      <c r="DA394" s="4">
        <v>4.4800000000000004</v>
      </c>
      <c r="DN394" s="4">
        <v>592</v>
      </c>
      <c r="DO394" s="4">
        <v>18.25</v>
      </c>
      <c r="DP394" s="4">
        <v>38.33</v>
      </c>
      <c r="DQ394" s="4">
        <v>5</v>
      </c>
      <c r="DR394" s="4">
        <v>19.309999999999999</v>
      </c>
      <c r="DS394" s="4">
        <v>3.7</v>
      </c>
      <c r="DT394" s="4">
        <v>0.94</v>
      </c>
      <c r="DU394" s="4">
        <v>2.92</v>
      </c>
      <c r="DV394" s="4">
        <v>0.43</v>
      </c>
      <c r="DW394" s="4">
        <v>2.2999999999999998</v>
      </c>
      <c r="DX394" s="4">
        <v>0.44</v>
      </c>
      <c r="DY394" s="4">
        <v>1.1599999999999999</v>
      </c>
      <c r="DZ394" s="4">
        <v>0.17</v>
      </c>
      <c r="EA394" s="4">
        <v>1.1100000000000001</v>
      </c>
      <c r="EB394" s="4">
        <v>0.17</v>
      </c>
      <c r="EC394" s="4">
        <v>1.49</v>
      </c>
      <c r="ED394" s="4">
        <v>0.33</v>
      </c>
      <c r="EO394" s="4">
        <v>4.8600000000000003</v>
      </c>
      <c r="EP394" s="4">
        <v>1.27</v>
      </c>
      <c r="FP394" s="1" t="s">
        <v>2019</v>
      </c>
    </row>
    <row r="395" spans="1:172" x14ac:dyDescent="0.35">
      <c r="A395" s="1" t="s">
        <v>2017</v>
      </c>
      <c r="E395" s="4">
        <v>34.551944444444445</v>
      </c>
      <c r="F395" s="4">
        <v>34.551944444444445</v>
      </c>
      <c r="G395" s="4">
        <v>117.3</v>
      </c>
      <c r="H395" s="4">
        <v>117.3</v>
      </c>
      <c r="L395" s="16" t="s">
        <v>2021</v>
      </c>
      <c r="Q395" s="49">
        <v>131</v>
      </c>
      <c r="AB395" s="4">
        <v>67.180000000000007</v>
      </c>
      <c r="AC395" s="4">
        <v>0.3</v>
      </c>
      <c r="AE395" s="4">
        <v>14.63</v>
      </c>
      <c r="AG395" s="4">
        <v>1.1100000000000001</v>
      </c>
      <c r="AH395" s="4">
        <v>1.75</v>
      </c>
      <c r="AI395" s="4">
        <v>2.7487780000000002</v>
      </c>
      <c r="AJ395" s="4">
        <v>3.1</v>
      </c>
      <c r="AK395" s="4">
        <v>1.47</v>
      </c>
      <c r="AL395" s="4">
        <v>7.0000000000000007E-2</v>
      </c>
      <c r="AN395" s="4">
        <v>2.62</v>
      </c>
      <c r="AO395" s="4">
        <v>4.6900000000000004</v>
      </c>
      <c r="AP395" s="4">
        <v>0.09</v>
      </c>
      <c r="BF395" s="4">
        <v>2.75</v>
      </c>
      <c r="CH395" s="4">
        <v>4.71</v>
      </c>
      <c r="CJ395" s="4">
        <v>55.15</v>
      </c>
      <c r="CK395" s="4">
        <v>66.650000000000006</v>
      </c>
      <c r="CN395" s="4">
        <v>7.93</v>
      </c>
      <c r="CO395" s="4">
        <v>25.18</v>
      </c>
      <c r="CW395" s="4">
        <v>64.63</v>
      </c>
      <c r="CX395" s="4">
        <v>452</v>
      </c>
      <c r="CY395" s="4">
        <v>4.84</v>
      </c>
      <c r="CZ395" s="4">
        <v>99.81</v>
      </c>
      <c r="DA395" s="4">
        <v>2.36</v>
      </c>
      <c r="DN395" s="4">
        <v>827</v>
      </c>
      <c r="DO395" s="4">
        <v>11.45</v>
      </c>
      <c r="DP395" s="4">
        <v>25.33</v>
      </c>
      <c r="DQ395" s="4">
        <v>3.46</v>
      </c>
      <c r="DR395" s="4">
        <v>13.92</v>
      </c>
      <c r="DS395" s="4">
        <v>2.88</v>
      </c>
      <c r="DT395" s="4">
        <v>0.73</v>
      </c>
      <c r="DU395" s="4">
        <v>2.0099999999999998</v>
      </c>
      <c r="DV395" s="4">
        <v>0.24</v>
      </c>
      <c r="DW395" s="4">
        <v>1.05</v>
      </c>
      <c r="DX395" s="4">
        <v>0.17</v>
      </c>
      <c r="DY395" s="4">
        <v>0.48</v>
      </c>
      <c r="DZ395" s="4">
        <v>0.08</v>
      </c>
      <c r="EA395" s="4">
        <v>0.48</v>
      </c>
      <c r="EB395" s="4">
        <v>0.08</v>
      </c>
      <c r="EC395" s="4">
        <v>3.18</v>
      </c>
      <c r="ED395" s="4">
        <v>0.14000000000000001</v>
      </c>
      <c r="EO395" s="4">
        <v>3.44</v>
      </c>
      <c r="EP395" s="4">
        <v>1.31</v>
      </c>
      <c r="FP395" s="1" t="s">
        <v>2019</v>
      </c>
    </row>
    <row r="396" spans="1:172" x14ac:dyDescent="0.35">
      <c r="A396" s="1" t="s">
        <v>2017</v>
      </c>
      <c r="E396" s="4">
        <v>34.149444444444441</v>
      </c>
      <c r="F396" s="4">
        <v>34.149444444444441</v>
      </c>
      <c r="G396" s="4">
        <v>117.09444444444443</v>
      </c>
      <c r="H396" s="4">
        <v>117.09444444444443</v>
      </c>
      <c r="L396" s="16" t="s">
        <v>2022</v>
      </c>
      <c r="Q396" s="49">
        <v>131</v>
      </c>
      <c r="AB396" s="4">
        <v>59.08</v>
      </c>
      <c r="AC396" s="4">
        <v>0.62</v>
      </c>
      <c r="AE396" s="4">
        <v>17.57</v>
      </c>
      <c r="AG396" s="4">
        <v>3.25</v>
      </c>
      <c r="AH396" s="4">
        <v>2.37</v>
      </c>
      <c r="AI396" s="4">
        <v>5.2943499999999997</v>
      </c>
      <c r="AJ396" s="4">
        <v>4.88</v>
      </c>
      <c r="AK396" s="4">
        <v>2.88</v>
      </c>
      <c r="AL396" s="4">
        <v>0.08</v>
      </c>
      <c r="AN396" s="4">
        <v>2.37</v>
      </c>
      <c r="AO396" s="4">
        <v>5.0999999999999996</v>
      </c>
      <c r="AP396" s="4">
        <v>0.24</v>
      </c>
      <c r="BF396" s="4">
        <v>2.06</v>
      </c>
      <c r="CN396" s="4">
        <v>35</v>
      </c>
      <c r="CO396" s="4">
        <v>16.3</v>
      </c>
      <c r="CW396" s="4">
        <v>51.8</v>
      </c>
      <c r="CX396" s="4">
        <v>841</v>
      </c>
      <c r="CY396" s="4">
        <v>13.83</v>
      </c>
      <c r="CZ396" s="4">
        <v>142</v>
      </c>
      <c r="DA396" s="4">
        <v>7.3</v>
      </c>
      <c r="DN396" s="4">
        <v>704</v>
      </c>
      <c r="DO396" s="4">
        <v>26.25</v>
      </c>
      <c r="DP396" s="4">
        <v>56.77</v>
      </c>
      <c r="DQ396" s="4">
        <v>6.78</v>
      </c>
      <c r="DR396" s="4">
        <v>26.03</v>
      </c>
      <c r="DS396" s="4">
        <v>4.57</v>
      </c>
      <c r="DT396" s="4">
        <v>1.27</v>
      </c>
      <c r="DU396" s="4">
        <v>3.28</v>
      </c>
      <c r="DV396" s="4">
        <v>0.46</v>
      </c>
      <c r="DW396" s="4">
        <v>2.54</v>
      </c>
      <c r="DX396" s="4">
        <v>0.48</v>
      </c>
      <c r="DY396" s="4">
        <v>1.39</v>
      </c>
      <c r="DZ396" s="4">
        <v>0.22</v>
      </c>
      <c r="EA396" s="4">
        <v>1.29</v>
      </c>
      <c r="EB396" s="4">
        <v>0.21</v>
      </c>
      <c r="EO396" s="4">
        <v>2</v>
      </c>
      <c r="FP396" s="1" t="s">
        <v>2019</v>
      </c>
    </row>
    <row r="397" spans="1:172" x14ac:dyDescent="0.35">
      <c r="A397" s="1" t="s">
        <v>2017</v>
      </c>
      <c r="E397" s="4">
        <v>34.163333333333334</v>
      </c>
      <c r="F397" s="4">
        <v>34.163333333333334</v>
      </c>
      <c r="G397" s="4">
        <v>117.07361111111111</v>
      </c>
      <c r="H397" s="4">
        <v>117.07361111111111</v>
      </c>
      <c r="L397" s="16" t="s">
        <v>2023</v>
      </c>
      <c r="Q397" s="49">
        <v>131</v>
      </c>
      <c r="AB397" s="4">
        <v>66.569999999999993</v>
      </c>
      <c r="AC397" s="4">
        <v>0.34</v>
      </c>
      <c r="AE397" s="4">
        <v>15.23</v>
      </c>
      <c r="AG397" s="4">
        <v>1.55</v>
      </c>
      <c r="AH397" s="4">
        <v>2.15</v>
      </c>
      <c r="AI397" s="4">
        <v>3.5446900000000001</v>
      </c>
      <c r="AJ397" s="4">
        <v>3.25</v>
      </c>
      <c r="AK397" s="4">
        <v>2.34</v>
      </c>
      <c r="AL397" s="4">
        <v>0.09</v>
      </c>
      <c r="AN397" s="4">
        <v>2.57</v>
      </c>
      <c r="AO397" s="4">
        <v>5.16</v>
      </c>
      <c r="AP397" s="4">
        <v>0.12</v>
      </c>
      <c r="BF397" s="4">
        <v>0.35</v>
      </c>
      <c r="CH397" s="4">
        <v>6.06</v>
      </c>
      <c r="CJ397" s="4">
        <v>69.400000000000006</v>
      </c>
      <c r="CK397" s="4">
        <v>116.5</v>
      </c>
      <c r="CN397" s="4">
        <v>11.28</v>
      </c>
      <c r="CO397" s="4">
        <v>44.82</v>
      </c>
      <c r="CW397" s="4">
        <v>52.5</v>
      </c>
      <c r="CX397" s="4">
        <v>861</v>
      </c>
      <c r="CY397" s="4">
        <v>7.01</v>
      </c>
      <c r="CZ397" s="4">
        <v>113</v>
      </c>
      <c r="DA397" s="4">
        <v>3.23</v>
      </c>
      <c r="DN397" s="4">
        <v>886</v>
      </c>
      <c r="DO397" s="4">
        <v>16.59</v>
      </c>
      <c r="DP397" s="4">
        <v>32.81</v>
      </c>
      <c r="DQ397" s="4">
        <v>4.21</v>
      </c>
      <c r="DR397" s="4">
        <v>16.3</v>
      </c>
      <c r="DS397" s="4">
        <v>3.19</v>
      </c>
      <c r="DT397" s="4">
        <v>0.82</v>
      </c>
      <c r="DU397" s="4">
        <v>2.14</v>
      </c>
      <c r="DV397" s="4">
        <v>0.28000000000000003</v>
      </c>
      <c r="DW397" s="4">
        <v>1.33</v>
      </c>
      <c r="DX397" s="4">
        <v>0.24</v>
      </c>
      <c r="DY397" s="4">
        <v>0.67</v>
      </c>
      <c r="DZ397" s="4">
        <v>0.1</v>
      </c>
      <c r="EA397" s="4">
        <v>0.7</v>
      </c>
      <c r="EB397" s="4">
        <v>0.14000000000000001</v>
      </c>
      <c r="EC397" s="4">
        <v>3.08</v>
      </c>
      <c r="ED397" s="4">
        <v>0.22</v>
      </c>
      <c r="EO397" s="4">
        <v>3.88</v>
      </c>
      <c r="EP397" s="4">
        <v>1.42</v>
      </c>
      <c r="FP397" s="1" t="s">
        <v>2019</v>
      </c>
    </row>
    <row r="398" spans="1:172" x14ac:dyDescent="0.35">
      <c r="A398" s="1" t="s">
        <v>2017</v>
      </c>
      <c r="E398" s="4">
        <v>34.163888888888884</v>
      </c>
      <c r="F398" s="4">
        <v>34.163888888888884</v>
      </c>
      <c r="G398" s="4">
        <v>117.07277777777777</v>
      </c>
      <c r="H398" s="4">
        <v>117.07277777777777</v>
      </c>
      <c r="L398" s="16" t="s">
        <v>2024</v>
      </c>
      <c r="Q398" s="49">
        <v>131</v>
      </c>
      <c r="AB398" s="4">
        <v>55.33</v>
      </c>
      <c r="AC398" s="4">
        <v>0.83</v>
      </c>
      <c r="AE398" s="4">
        <v>16.8</v>
      </c>
      <c r="AG398" s="4">
        <v>3.88</v>
      </c>
      <c r="AH398" s="4">
        <v>4.33</v>
      </c>
      <c r="AI398" s="4">
        <v>7.821224</v>
      </c>
      <c r="AJ398" s="4">
        <v>7.33</v>
      </c>
      <c r="AK398" s="4">
        <v>4.71</v>
      </c>
      <c r="AL398" s="4">
        <v>0.14000000000000001</v>
      </c>
      <c r="AN398" s="4">
        <v>1.1399999999999999</v>
      </c>
      <c r="AO398" s="4">
        <v>3.95</v>
      </c>
      <c r="AP398" s="4">
        <v>0.25</v>
      </c>
      <c r="BF398" s="4">
        <v>1.25</v>
      </c>
      <c r="CK398" s="4">
        <v>59</v>
      </c>
      <c r="CO398" s="4">
        <v>22.9</v>
      </c>
      <c r="CW398" s="4">
        <v>28</v>
      </c>
      <c r="CX398" s="4">
        <v>629</v>
      </c>
      <c r="CY398" s="4">
        <v>17.600000000000001</v>
      </c>
      <c r="CZ398" s="4">
        <v>106</v>
      </c>
      <c r="DA398" s="4">
        <v>6.7</v>
      </c>
      <c r="DN398" s="4">
        <v>575</v>
      </c>
      <c r="DO398" s="4">
        <v>16.899999999999999</v>
      </c>
      <c r="DP398" s="4">
        <v>41.31</v>
      </c>
      <c r="DQ398" s="4">
        <v>5.39</v>
      </c>
      <c r="DR398" s="4">
        <v>22.26</v>
      </c>
      <c r="DS398" s="4">
        <v>4.3499999999999996</v>
      </c>
      <c r="DT398" s="4">
        <v>1.17</v>
      </c>
      <c r="DU398" s="4">
        <v>3.65</v>
      </c>
      <c r="DV398" s="4">
        <v>0.52</v>
      </c>
      <c r="DW398" s="4">
        <v>3.11</v>
      </c>
      <c r="DX398" s="4">
        <v>0.6</v>
      </c>
      <c r="DY398" s="4">
        <v>1.78</v>
      </c>
      <c r="DZ398" s="4">
        <v>0.27</v>
      </c>
      <c r="EA398" s="4">
        <v>1.65</v>
      </c>
      <c r="EB398" s="4">
        <v>0.27</v>
      </c>
      <c r="EO398" s="4">
        <v>10.199999999999999</v>
      </c>
      <c r="FP398" s="1" t="s">
        <v>2019</v>
      </c>
    </row>
    <row r="399" spans="1:172" x14ac:dyDescent="0.35">
      <c r="A399" s="1" t="s">
        <v>2017</v>
      </c>
      <c r="E399" s="4">
        <v>34.162500000000001</v>
      </c>
      <c r="F399" s="4">
        <v>34.162500000000001</v>
      </c>
      <c r="G399" s="4">
        <v>117.075</v>
      </c>
      <c r="H399" s="4">
        <v>117.075</v>
      </c>
      <c r="L399" s="16" t="s">
        <v>2025</v>
      </c>
      <c r="Q399" s="49">
        <v>131</v>
      </c>
      <c r="AB399" s="4">
        <v>61.73</v>
      </c>
      <c r="AC399" s="4">
        <v>0.47</v>
      </c>
      <c r="AE399" s="4">
        <v>17.14</v>
      </c>
      <c r="AG399" s="4">
        <v>1.93</v>
      </c>
      <c r="AH399" s="4">
        <v>1.93</v>
      </c>
      <c r="AI399" s="4">
        <v>3.666614</v>
      </c>
      <c r="AJ399" s="4">
        <v>4.6900000000000004</v>
      </c>
      <c r="AK399" s="4">
        <v>3.05</v>
      </c>
      <c r="AL399" s="4">
        <v>0.06</v>
      </c>
      <c r="AN399" s="4">
        <v>2.21</v>
      </c>
      <c r="AO399" s="4">
        <v>5.43</v>
      </c>
      <c r="AP399" s="4">
        <v>0.15</v>
      </c>
      <c r="BF399" s="4">
        <v>1.03</v>
      </c>
      <c r="CK399" s="4">
        <v>96</v>
      </c>
      <c r="CO399" s="4">
        <v>42.2</v>
      </c>
      <c r="CW399" s="4">
        <v>39.9</v>
      </c>
      <c r="CX399" s="4">
        <v>1052</v>
      </c>
      <c r="CY399" s="4">
        <v>9.23</v>
      </c>
      <c r="CZ399" s="4">
        <v>117</v>
      </c>
      <c r="DA399" s="4">
        <v>5.2</v>
      </c>
      <c r="DN399" s="4">
        <v>1264</v>
      </c>
      <c r="DO399" s="4">
        <v>21.58</v>
      </c>
      <c r="DP399" s="4">
        <v>42.67</v>
      </c>
      <c r="DQ399" s="4">
        <v>4.78</v>
      </c>
      <c r="DR399" s="4">
        <v>17.260000000000002</v>
      </c>
      <c r="DS399" s="4">
        <v>2.95</v>
      </c>
      <c r="DT399" s="4">
        <v>0.94</v>
      </c>
      <c r="DU399" s="4">
        <v>2.2599999999999998</v>
      </c>
      <c r="DV399" s="4">
        <v>0.31</v>
      </c>
      <c r="DW399" s="4">
        <v>1.72</v>
      </c>
      <c r="DX399" s="4">
        <v>0.33</v>
      </c>
      <c r="DY399" s="4">
        <v>0.9</v>
      </c>
      <c r="DZ399" s="4">
        <v>0.14000000000000001</v>
      </c>
      <c r="EA399" s="4">
        <v>0.89</v>
      </c>
      <c r="EB399" s="4">
        <v>0.15</v>
      </c>
      <c r="EO399" s="4">
        <v>2</v>
      </c>
      <c r="FP399" s="1" t="s">
        <v>2019</v>
      </c>
    </row>
    <row r="400" spans="1:172" x14ac:dyDescent="0.35">
      <c r="A400" s="1" t="s">
        <v>2017</v>
      </c>
      <c r="E400" s="4">
        <v>34.161111111111111</v>
      </c>
      <c r="F400" s="4">
        <v>34.161111111111111</v>
      </c>
      <c r="G400" s="4">
        <v>117.07833333333333</v>
      </c>
      <c r="H400" s="4">
        <v>117.07833333333333</v>
      </c>
      <c r="L400" s="16" t="s">
        <v>2026</v>
      </c>
      <c r="Q400" s="49">
        <v>131</v>
      </c>
      <c r="AB400" s="4">
        <v>60.7</v>
      </c>
      <c r="AC400" s="4">
        <v>0.61</v>
      </c>
      <c r="AE400" s="4">
        <v>14.85</v>
      </c>
      <c r="AG400" s="4">
        <v>2.87</v>
      </c>
      <c r="AH400" s="4">
        <v>3.8</v>
      </c>
      <c r="AI400" s="4">
        <v>6.3824260000000006</v>
      </c>
      <c r="AJ400" s="4">
        <v>5.68</v>
      </c>
      <c r="AK400" s="4">
        <v>4.59</v>
      </c>
      <c r="AL400" s="4">
        <v>0.14000000000000001</v>
      </c>
      <c r="AN400" s="4">
        <v>1.73</v>
      </c>
      <c r="AO400" s="4">
        <v>4.05</v>
      </c>
      <c r="AP400" s="4">
        <v>0.17</v>
      </c>
      <c r="BF400" s="4">
        <v>0.55000000000000004</v>
      </c>
      <c r="CH400" s="4">
        <v>14.9</v>
      </c>
      <c r="CJ400" s="4">
        <v>132.19999999999999</v>
      </c>
      <c r="CK400" s="4">
        <v>187</v>
      </c>
      <c r="CN400" s="4">
        <v>23.84</v>
      </c>
      <c r="CO400" s="4">
        <v>80.72</v>
      </c>
      <c r="CW400" s="4">
        <v>49.4</v>
      </c>
      <c r="CX400" s="4">
        <v>616</v>
      </c>
      <c r="CY400" s="4">
        <v>13.16</v>
      </c>
      <c r="CZ400" s="4">
        <v>127.8</v>
      </c>
      <c r="DA400" s="4">
        <v>4.2699999999999996</v>
      </c>
      <c r="DN400" s="4">
        <v>664</v>
      </c>
      <c r="DO400" s="4">
        <v>18.39</v>
      </c>
      <c r="DP400" s="4">
        <v>37.770000000000003</v>
      </c>
      <c r="DQ400" s="4">
        <v>4.87</v>
      </c>
      <c r="DR400" s="4">
        <v>18.36</v>
      </c>
      <c r="DS400" s="4">
        <v>3.4</v>
      </c>
      <c r="DT400" s="4">
        <v>0.94</v>
      </c>
      <c r="DU400" s="4">
        <v>2.86</v>
      </c>
      <c r="DV400" s="4">
        <v>0.44</v>
      </c>
      <c r="DW400" s="4">
        <v>2.39</v>
      </c>
      <c r="DX400" s="4">
        <v>0.47</v>
      </c>
      <c r="DY400" s="4">
        <v>1.3</v>
      </c>
      <c r="DZ400" s="4">
        <v>0.2</v>
      </c>
      <c r="EA400" s="4">
        <v>1.3</v>
      </c>
      <c r="EB400" s="4">
        <v>0.21</v>
      </c>
      <c r="EC400" s="4">
        <v>3.14</v>
      </c>
      <c r="ED400" s="4">
        <v>0.28000000000000003</v>
      </c>
      <c r="EO400" s="4">
        <v>3.51</v>
      </c>
      <c r="EP400" s="4">
        <v>0.93</v>
      </c>
      <c r="FP400" s="1" t="s">
        <v>2019</v>
      </c>
    </row>
    <row r="401" spans="1:172" x14ac:dyDescent="0.35">
      <c r="A401" s="1" t="s">
        <v>2017</v>
      </c>
      <c r="E401" s="4">
        <v>34.148611111111109</v>
      </c>
      <c r="F401" s="4">
        <v>34.148611111111109</v>
      </c>
      <c r="G401" s="4">
        <v>117.09388888888888</v>
      </c>
      <c r="H401" s="4">
        <v>117.09388888888888</v>
      </c>
      <c r="L401" s="16">
        <v>74</v>
      </c>
      <c r="Q401" s="49">
        <v>131</v>
      </c>
      <c r="AB401" s="4">
        <v>60.58</v>
      </c>
      <c r="AC401" s="4">
        <v>0.6</v>
      </c>
      <c r="AE401" s="4">
        <v>14.84</v>
      </c>
      <c r="AG401" s="4">
        <v>2.52</v>
      </c>
      <c r="AH401" s="4">
        <v>3.53</v>
      </c>
      <c r="AI401" s="4">
        <v>5.7974959999999998</v>
      </c>
      <c r="AJ401" s="4">
        <v>4.43</v>
      </c>
      <c r="AK401" s="4">
        <v>4.59</v>
      </c>
      <c r="AL401" s="4">
        <v>0.09</v>
      </c>
      <c r="AN401" s="4">
        <v>2.17</v>
      </c>
      <c r="AO401" s="4">
        <v>4.42</v>
      </c>
      <c r="AP401" s="4">
        <v>0.16</v>
      </c>
      <c r="BF401" s="4">
        <v>2.38</v>
      </c>
      <c r="CK401" s="4">
        <v>157</v>
      </c>
      <c r="CO401" s="4">
        <v>82.9</v>
      </c>
      <c r="CW401" s="4">
        <v>49.2</v>
      </c>
      <c r="CX401" s="4">
        <v>535</v>
      </c>
      <c r="CY401" s="4">
        <v>12.67</v>
      </c>
      <c r="CZ401" s="4">
        <v>106</v>
      </c>
      <c r="DA401" s="4">
        <v>5.9</v>
      </c>
      <c r="DN401" s="4">
        <v>567</v>
      </c>
      <c r="DO401" s="4">
        <v>14.68</v>
      </c>
      <c r="DP401" s="4">
        <v>32.369999999999997</v>
      </c>
      <c r="DQ401" s="4">
        <v>3.94</v>
      </c>
      <c r="DR401" s="4">
        <v>16.190000000000001</v>
      </c>
      <c r="DS401" s="4">
        <v>3.18</v>
      </c>
      <c r="DT401" s="4">
        <v>0.9</v>
      </c>
      <c r="DU401" s="4">
        <v>2.69</v>
      </c>
      <c r="DV401" s="4">
        <v>0.37</v>
      </c>
      <c r="DW401" s="4">
        <v>2.21</v>
      </c>
      <c r="DX401" s="4">
        <v>0.43</v>
      </c>
      <c r="DY401" s="4">
        <v>1.1499999999999999</v>
      </c>
      <c r="DZ401" s="4">
        <v>0.18</v>
      </c>
      <c r="EA401" s="4">
        <v>1.1299999999999999</v>
      </c>
      <c r="EB401" s="4">
        <v>0.18</v>
      </c>
      <c r="EP401" s="4">
        <v>7.9</v>
      </c>
      <c r="FP401" s="1" t="s">
        <v>2019</v>
      </c>
    </row>
    <row r="402" spans="1:172" x14ac:dyDescent="0.35">
      <c r="A402" s="1" t="s">
        <v>2017</v>
      </c>
      <c r="E402" s="4">
        <v>33.87833333333333</v>
      </c>
      <c r="F402" s="4">
        <v>33.87833333333333</v>
      </c>
      <c r="G402" s="4">
        <v>117.015</v>
      </c>
      <c r="H402" s="4">
        <v>117.015</v>
      </c>
      <c r="L402" s="16" t="s">
        <v>2027</v>
      </c>
      <c r="Q402" s="49">
        <v>131</v>
      </c>
      <c r="AB402" s="4">
        <v>61.41</v>
      </c>
      <c r="AC402" s="4">
        <v>0.57999999999999996</v>
      </c>
      <c r="AE402" s="4">
        <v>15.06</v>
      </c>
      <c r="AG402" s="4">
        <v>2.29</v>
      </c>
      <c r="AH402" s="4">
        <v>4.03</v>
      </c>
      <c r="AI402" s="4">
        <v>6.090542000000001</v>
      </c>
      <c r="AJ402" s="4">
        <v>5.54</v>
      </c>
      <c r="AK402" s="4">
        <v>3.44</v>
      </c>
      <c r="AL402" s="4">
        <v>0.11</v>
      </c>
      <c r="AN402" s="4">
        <v>2.2799999999999998</v>
      </c>
      <c r="AO402" s="4">
        <v>4.28</v>
      </c>
      <c r="AP402" s="4">
        <v>0.17</v>
      </c>
      <c r="BF402" s="4">
        <v>0.49</v>
      </c>
      <c r="CH402" s="4">
        <v>17</v>
      </c>
      <c r="CJ402" s="4">
        <v>133.19999999999999</v>
      </c>
      <c r="CK402" s="4">
        <v>106.3</v>
      </c>
      <c r="CN402" s="4">
        <v>19.010000000000002</v>
      </c>
      <c r="CO402" s="4">
        <v>35.369999999999997</v>
      </c>
      <c r="CW402" s="4">
        <v>62.21</v>
      </c>
      <c r="CX402" s="4">
        <v>1180</v>
      </c>
      <c r="CY402" s="4">
        <v>14.64</v>
      </c>
      <c r="CZ402" s="4">
        <v>192.9</v>
      </c>
      <c r="DA402" s="4">
        <v>6.12</v>
      </c>
      <c r="DN402" s="4">
        <v>1578</v>
      </c>
      <c r="DO402" s="4">
        <v>25.85</v>
      </c>
      <c r="DP402" s="4">
        <v>58.98</v>
      </c>
      <c r="DQ402" s="4">
        <v>5.41</v>
      </c>
      <c r="DR402" s="4">
        <v>20.329999999999998</v>
      </c>
      <c r="DS402" s="4">
        <v>4.1100000000000003</v>
      </c>
      <c r="DT402" s="4">
        <v>1.25</v>
      </c>
      <c r="DU402" s="4">
        <v>3.51</v>
      </c>
      <c r="DV402" s="4">
        <v>0.49</v>
      </c>
      <c r="DW402" s="4">
        <v>2.73</v>
      </c>
      <c r="DX402" s="4">
        <v>0.53</v>
      </c>
      <c r="DY402" s="4">
        <v>1.58</v>
      </c>
      <c r="DZ402" s="4">
        <v>0.22</v>
      </c>
      <c r="EA402" s="4">
        <v>1.52</v>
      </c>
      <c r="EB402" s="4">
        <v>0.21</v>
      </c>
      <c r="EC402" s="4">
        <v>5.55</v>
      </c>
      <c r="ED402" s="4">
        <v>0.11</v>
      </c>
      <c r="EO402" s="4">
        <v>8.07</v>
      </c>
      <c r="EP402" s="4">
        <v>3.61</v>
      </c>
      <c r="FP402" s="1" t="s">
        <v>2019</v>
      </c>
    </row>
    <row r="403" spans="1:172" x14ac:dyDescent="0.35">
      <c r="G403" s="1"/>
    </row>
    <row r="404" spans="1:172" x14ac:dyDescent="0.35">
      <c r="G404" s="1"/>
    </row>
    <row r="405" spans="1:172" x14ac:dyDescent="0.35">
      <c r="F405" s="1"/>
      <c r="G405" s="1"/>
    </row>
    <row r="406" spans="1:172" x14ac:dyDescent="0.35">
      <c r="F406" s="1"/>
      <c r="G406" s="1"/>
    </row>
    <row r="407" spans="1:172" x14ac:dyDescent="0.35">
      <c r="G407" s="1"/>
    </row>
    <row r="408" spans="1:172" x14ac:dyDescent="0.35">
      <c r="G408" s="1"/>
    </row>
    <row r="409" spans="1:172" x14ac:dyDescent="0.35">
      <c r="G409" s="1"/>
    </row>
    <row r="410" spans="1:172" x14ac:dyDescent="0.35">
      <c r="G410" s="1"/>
    </row>
    <row r="411" spans="1:172" x14ac:dyDescent="0.35">
      <c r="G411" s="1"/>
    </row>
    <row r="412" spans="1:172" x14ac:dyDescent="0.35">
      <c r="G412" s="1"/>
    </row>
    <row r="413" spans="1:172" x14ac:dyDescent="0.35">
      <c r="G413" s="1"/>
    </row>
    <row r="414" spans="1:172" x14ac:dyDescent="0.35">
      <c r="G414" s="1"/>
    </row>
    <row r="415" spans="1:172" x14ac:dyDescent="0.35">
      <c r="G415" s="1"/>
    </row>
    <row r="416" spans="1:172" x14ac:dyDescent="0.35">
      <c r="G416" s="1"/>
    </row>
    <row r="417" spans="5:31" s="4" customFormat="1" x14ac:dyDescent="0.35">
      <c r="G417" s="1"/>
      <c r="I417" s="1"/>
      <c r="J417" s="1"/>
      <c r="K417" s="1"/>
      <c r="L417" s="16"/>
      <c r="M417" s="1"/>
      <c r="N417" s="1"/>
      <c r="O417" s="1"/>
      <c r="P417" s="1"/>
      <c r="Q417" s="49"/>
      <c r="R417" s="1"/>
      <c r="S417" s="1"/>
      <c r="T417" s="1"/>
      <c r="U417" s="1"/>
      <c r="V417" s="1"/>
      <c r="W417" s="1"/>
      <c r="X417" s="1"/>
      <c r="Y417" s="1"/>
      <c r="Z417" s="1"/>
      <c r="AA417" s="1"/>
      <c r="AE417" s="50"/>
    </row>
    <row r="418" spans="5:31" s="4" customFormat="1" x14ac:dyDescent="0.35">
      <c r="G418" s="1"/>
      <c r="I418" s="1"/>
      <c r="J418" s="1"/>
      <c r="K418" s="1"/>
      <c r="L418" s="16"/>
      <c r="M418" s="1"/>
      <c r="N418" s="1"/>
      <c r="O418" s="1"/>
      <c r="P418" s="1"/>
      <c r="Q418" s="49"/>
      <c r="R418" s="1"/>
      <c r="S418" s="1"/>
      <c r="T418" s="1"/>
      <c r="U418" s="1"/>
      <c r="V418" s="1"/>
      <c r="W418" s="1"/>
      <c r="X418" s="1"/>
      <c r="Y418" s="1"/>
      <c r="Z418" s="1"/>
      <c r="AA418" s="1"/>
      <c r="AE418" s="50"/>
    </row>
    <row r="419" spans="5:31" s="4" customFormat="1" x14ac:dyDescent="0.35">
      <c r="G419" s="1"/>
      <c r="I419" s="1"/>
      <c r="J419" s="1"/>
      <c r="K419" s="1"/>
      <c r="L419" s="16"/>
      <c r="M419" s="1"/>
      <c r="N419" s="1"/>
      <c r="O419" s="1"/>
      <c r="P419" s="1"/>
      <c r="Q419" s="49"/>
      <c r="R419" s="1"/>
      <c r="S419" s="1"/>
      <c r="T419" s="1"/>
      <c r="U419" s="1"/>
      <c r="V419" s="1"/>
      <c r="W419" s="1"/>
      <c r="X419" s="1"/>
      <c r="Y419" s="1"/>
      <c r="Z419" s="1"/>
      <c r="AA419" s="1"/>
      <c r="AE419" s="50"/>
    </row>
    <row r="420" spans="5:31" s="4" customFormat="1" x14ac:dyDescent="0.35">
      <c r="G420" s="1"/>
      <c r="I420" s="1"/>
      <c r="J420" s="1"/>
      <c r="K420" s="1"/>
      <c r="L420" s="16"/>
      <c r="M420" s="1"/>
      <c r="N420" s="1"/>
      <c r="O420" s="1"/>
      <c r="P420" s="1"/>
      <c r="Q420" s="49"/>
      <c r="R420" s="1"/>
      <c r="S420" s="1"/>
      <c r="T420" s="1"/>
      <c r="U420" s="1"/>
      <c r="V420" s="1"/>
      <c r="W420" s="1"/>
      <c r="X420" s="1"/>
      <c r="Y420" s="1"/>
      <c r="Z420" s="1"/>
      <c r="AA420" s="1"/>
      <c r="AE420" s="50"/>
    </row>
    <row r="421" spans="5:31" s="4" customFormat="1" x14ac:dyDescent="0.35">
      <c r="E421" s="1"/>
      <c r="F421" s="1"/>
      <c r="G421" s="1"/>
      <c r="I421" s="1"/>
      <c r="J421" s="1"/>
      <c r="K421" s="1"/>
      <c r="L421" s="16"/>
      <c r="M421" s="1"/>
      <c r="N421" s="1"/>
      <c r="O421" s="1"/>
      <c r="P421" s="1"/>
      <c r="Q421" s="49"/>
      <c r="R421" s="1"/>
      <c r="S421" s="1"/>
      <c r="T421" s="1"/>
      <c r="U421" s="1"/>
      <c r="V421" s="1"/>
      <c r="W421" s="1"/>
      <c r="X421" s="1"/>
      <c r="Y421" s="1"/>
      <c r="Z421" s="1"/>
      <c r="AA421" s="1"/>
      <c r="AE421" s="50"/>
    </row>
    <row r="422" spans="5:31" s="4" customFormat="1" x14ac:dyDescent="0.35">
      <c r="E422" s="1"/>
      <c r="F422" s="1"/>
      <c r="G422" s="1"/>
      <c r="I422" s="1"/>
      <c r="J422" s="1"/>
      <c r="K422" s="1"/>
      <c r="L422" s="16"/>
      <c r="M422" s="1"/>
      <c r="N422" s="1"/>
      <c r="O422" s="1"/>
      <c r="P422" s="1"/>
      <c r="Q422" s="49"/>
      <c r="R422" s="1"/>
      <c r="S422" s="1"/>
      <c r="T422" s="1"/>
      <c r="U422" s="1"/>
      <c r="V422" s="1"/>
      <c r="W422" s="1"/>
      <c r="X422" s="1"/>
      <c r="Y422" s="1"/>
      <c r="Z422" s="1"/>
      <c r="AA422" s="1"/>
      <c r="AE422" s="50"/>
    </row>
    <row r="423" spans="5:31" s="4" customFormat="1" x14ac:dyDescent="0.35">
      <c r="E423" s="1"/>
      <c r="F423" s="1"/>
      <c r="G423" s="1"/>
      <c r="I423" s="1"/>
      <c r="J423" s="1"/>
      <c r="K423" s="1"/>
      <c r="L423" s="16"/>
      <c r="M423" s="1"/>
      <c r="N423" s="1"/>
      <c r="O423" s="1"/>
      <c r="P423" s="1"/>
      <c r="Q423" s="49"/>
      <c r="R423" s="1"/>
      <c r="S423" s="1"/>
      <c r="T423" s="1"/>
      <c r="U423" s="1"/>
      <c r="V423" s="1"/>
      <c r="W423" s="1"/>
      <c r="X423" s="1"/>
      <c r="Y423" s="1"/>
      <c r="Z423" s="1"/>
      <c r="AA423" s="1"/>
      <c r="AE423" s="50"/>
    </row>
    <row r="424" spans="5:31" s="4" customFormat="1" x14ac:dyDescent="0.35">
      <c r="E424" s="1"/>
      <c r="F424" s="1"/>
      <c r="G424" s="1"/>
      <c r="I424" s="1"/>
      <c r="J424" s="1"/>
      <c r="K424" s="1"/>
      <c r="L424" s="16"/>
      <c r="M424" s="1"/>
      <c r="N424" s="1"/>
      <c r="O424" s="1"/>
      <c r="P424" s="1"/>
      <c r="Q424" s="49"/>
      <c r="R424" s="1"/>
      <c r="S424" s="1"/>
      <c r="T424" s="1"/>
      <c r="U424" s="1"/>
      <c r="V424" s="1"/>
      <c r="W424" s="1"/>
      <c r="X424" s="1"/>
      <c r="Y424" s="1"/>
      <c r="Z424" s="1"/>
      <c r="AA424" s="1"/>
      <c r="AE424" s="50"/>
    </row>
    <row r="425" spans="5:31" s="4" customFormat="1" x14ac:dyDescent="0.35">
      <c r="E425" s="1"/>
      <c r="F425" s="1"/>
      <c r="G425" s="1"/>
      <c r="I425" s="1"/>
      <c r="J425" s="1"/>
      <c r="K425" s="1"/>
      <c r="L425" s="16"/>
      <c r="M425" s="1"/>
      <c r="N425" s="1"/>
      <c r="O425" s="1"/>
      <c r="P425" s="1"/>
      <c r="Q425" s="49"/>
      <c r="R425" s="1"/>
      <c r="S425" s="1"/>
      <c r="T425" s="1"/>
      <c r="U425" s="1"/>
      <c r="V425" s="1"/>
      <c r="W425" s="1"/>
      <c r="X425" s="1"/>
      <c r="Y425" s="1"/>
      <c r="Z425" s="1"/>
      <c r="AA425" s="1"/>
      <c r="AE425" s="50"/>
    </row>
    <row r="426" spans="5:31" s="4" customFormat="1" x14ac:dyDescent="0.35">
      <c r="E426" s="1"/>
      <c r="F426" s="1"/>
      <c r="G426" s="1"/>
      <c r="I426" s="1"/>
      <c r="J426" s="1"/>
      <c r="K426" s="1"/>
      <c r="L426" s="16"/>
      <c r="M426" s="1"/>
      <c r="N426" s="1"/>
      <c r="O426" s="1"/>
      <c r="P426" s="1"/>
      <c r="Q426" s="49"/>
      <c r="R426" s="1"/>
      <c r="S426" s="1"/>
      <c r="T426" s="1"/>
      <c r="U426" s="1"/>
      <c r="V426" s="1"/>
      <c r="W426" s="1"/>
      <c r="X426" s="1"/>
      <c r="Y426" s="1"/>
      <c r="Z426" s="1"/>
      <c r="AA426" s="1"/>
      <c r="AE426" s="50"/>
    </row>
    <row r="427" spans="5:31" s="4" customFormat="1" x14ac:dyDescent="0.35">
      <c r="E427" s="1"/>
      <c r="F427" s="1"/>
      <c r="G427" s="1"/>
      <c r="I427" s="1"/>
      <c r="J427" s="1"/>
      <c r="K427" s="1"/>
      <c r="L427" s="16"/>
      <c r="M427" s="1"/>
      <c r="N427" s="1"/>
      <c r="O427" s="1"/>
      <c r="P427" s="1"/>
      <c r="Q427" s="49"/>
      <c r="R427" s="1"/>
      <c r="S427" s="1"/>
      <c r="T427" s="1"/>
      <c r="U427" s="1"/>
      <c r="V427" s="1"/>
      <c r="W427" s="1"/>
      <c r="X427" s="1"/>
      <c r="Y427" s="1"/>
      <c r="Z427" s="1"/>
      <c r="AA427" s="1"/>
      <c r="AE427" s="50"/>
    </row>
    <row r="428" spans="5:31" s="4" customFormat="1" x14ac:dyDescent="0.35">
      <c r="E428" s="1"/>
      <c r="F428" s="1"/>
      <c r="G428" s="1"/>
      <c r="I428" s="1"/>
      <c r="J428" s="1"/>
      <c r="K428" s="1"/>
      <c r="L428" s="16"/>
      <c r="M428" s="1"/>
      <c r="N428" s="1"/>
      <c r="O428" s="1"/>
      <c r="P428" s="1"/>
      <c r="Q428" s="49"/>
      <c r="R428" s="1"/>
      <c r="S428" s="1"/>
      <c r="T428" s="1"/>
      <c r="U428" s="1"/>
      <c r="V428" s="1"/>
      <c r="W428" s="1"/>
      <c r="X428" s="1"/>
      <c r="Y428" s="1"/>
      <c r="Z428" s="1"/>
      <c r="AA428" s="1"/>
      <c r="AE428" s="50"/>
    </row>
    <row r="429" spans="5:31" s="4" customFormat="1" x14ac:dyDescent="0.35">
      <c r="E429" s="1"/>
      <c r="F429" s="1"/>
      <c r="G429" s="1"/>
      <c r="I429" s="1"/>
      <c r="J429" s="1"/>
      <c r="K429" s="1"/>
      <c r="L429" s="16"/>
      <c r="M429" s="1"/>
      <c r="N429" s="1"/>
      <c r="O429" s="1"/>
      <c r="P429" s="1"/>
      <c r="Q429" s="49"/>
      <c r="R429" s="1"/>
      <c r="S429" s="1"/>
      <c r="T429" s="1"/>
      <c r="U429" s="1"/>
      <c r="V429" s="1"/>
      <c r="W429" s="1"/>
      <c r="X429" s="1"/>
      <c r="Y429" s="1"/>
      <c r="Z429" s="1"/>
      <c r="AA429" s="1"/>
      <c r="AE429" s="50"/>
    </row>
    <row r="430" spans="5:31" s="4" customFormat="1" x14ac:dyDescent="0.35">
      <c r="E430" s="1"/>
      <c r="F430" s="1"/>
      <c r="G430" s="1"/>
      <c r="I430" s="1"/>
      <c r="J430" s="1"/>
      <c r="K430" s="1"/>
      <c r="L430" s="16"/>
      <c r="M430" s="1"/>
      <c r="N430" s="1"/>
      <c r="O430" s="1"/>
      <c r="P430" s="1"/>
      <c r="Q430" s="49"/>
      <c r="R430" s="1"/>
      <c r="S430" s="1"/>
      <c r="T430" s="1"/>
      <c r="U430" s="1"/>
      <c r="V430" s="1"/>
      <c r="W430" s="1"/>
      <c r="X430" s="1"/>
      <c r="Y430" s="1"/>
      <c r="Z430" s="1"/>
      <c r="AA430" s="1"/>
      <c r="AE430" s="50"/>
    </row>
    <row r="431" spans="5:31" s="4" customFormat="1" x14ac:dyDescent="0.35">
      <c r="E431" s="1"/>
      <c r="F431" s="1"/>
      <c r="G431" s="1"/>
      <c r="I431" s="1"/>
      <c r="J431" s="1"/>
      <c r="K431" s="1"/>
      <c r="L431" s="16"/>
      <c r="M431" s="1"/>
      <c r="N431" s="1"/>
      <c r="O431" s="1"/>
      <c r="P431" s="1"/>
      <c r="Q431" s="49"/>
      <c r="R431" s="1"/>
      <c r="S431" s="1"/>
      <c r="T431" s="1"/>
      <c r="U431" s="1"/>
      <c r="V431" s="1"/>
      <c r="W431" s="1"/>
      <c r="X431" s="1"/>
      <c r="Y431" s="1"/>
      <c r="Z431" s="1"/>
      <c r="AA431" s="1"/>
      <c r="AE431" s="50"/>
    </row>
    <row r="432" spans="5:31" s="4" customFormat="1" x14ac:dyDescent="0.35">
      <c r="E432" s="1"/>
      <c r="F432" s="1"/>
      <c r="G432" s="1"/>
      <c r="I432" s="1"/>
      <c r="J432" s="1"/>
      <c r="K432" s="1"/>
      <c r="L432" s="16"/>
      <c r="M432" s="1"/>
      <c r="N432" s="1"/>
      <c r="O432" s="1"/>
      <c r="P432" s="1"/>
      <c r="Q432" s="49"/>
      <c r="R432" s="1"/>
      <c r="S432" s="1"/>
      <c r="T432" s="1"/>
      <c r="U432" s="1"/>
      <c r="V432" s="1"/>
      <c r="W432" s="1"/>
      <c r="X432" s="1"/>
      <c r="Y432" s="1"/>
      <c r="Z432" s="1"/>
      <c r="AA432" s="1"/>
      <c r="AE432" s="50"/>
    </row>
    <row r="433" spans="5:31" s="4" customFormat="1" x14ac:dyDescent="0.35">
      <c r="E433" s="1"/>
      <c r="F433" s="1"/>
      <c r="G433" s="1"/>
      <c r="I433" s="1"/>
      <c r="J433" s="1"/>
      <c r="K433" s="1"/>
      <c r="L433" s="16"/>
      <c r="M433" s="1"/>
      <c r="N433" s="1"/>
      <c r="O433" s="1"/>
      <c r="P433" s="1"/>
      <c r="Q433" s="49"/>
      <c r="R433" s="1"/>
      <c r="S433" s="1"/>
      <c r="T433" s="1"/>
      <c r="U433" s="1"/>
      <c r="V433" s="1"/>
      <c r="W433" s="1"/>
      <c r="X433" s="1"/>
      <c r="Y433" s="1"/>
      <c r="Z433" s="1"/>
      <c r="AA433" s="1"/>
      <c r="AE433" s="50"/>
    </row>
    <row r="434" spans="5:31" s="4" customFormat="1" x14ac:dyDescent="0.35">
      <c r="E434" s="1"/>
      <c r="F434" s="1"/>
      <c r="G434" s="1"/>
      <c r="I434" s="1"/>
      <c r="J434" s="1"/>
      <c r="K434" s="1"/>
      <c r="L434" s="16"/>
      <c r="M434" s="1"/>
      <c r="N434" s="1"/>
      <c r="O434" s="1"/>
      <c r="P434" s="1"/>
      <c r="Q434" s="49"/>
      <c r="R434" s="1"/>
      <c r="S434" s="1"/>
      <c r="T434" s="1"/>
      <c r="U434" s="1"/>
      <c r="V434" s="1"/>
      <c r="W434" s="1"/>
      <c r="X434" s="1"/>
      <c r="Y434" s="1"/>
      <c r="Z434" s="1"/>
      <c r="AA434" s="1"/>
      <c r="AE434" s="50"/>
    </row>
    <row r="435" spans="5:31" s="4" customFormat="1" x14ac:dyDescent="0.35">
      <c r="G435" s="1"/>
      <c r="I435" s="1"/>
      <c r="J435" s="1"/>
      <c r="K435" s="1"/>
      <c r="L435" s="16"/>
      <c r="M435" s="1"/>
      <c r="N435" s="1"/>
      <c r="O435" s="1"/>
      <c r="P435" s="1"/>
      <c r="Q435" s="49"/>
      <c r="R435" s="1"/>
      <c r="S435" s="1"/>
      <c r="T435" s="1"/>
      <c r="U435" s="1"/>
      <c r="V435" s="1"/>
      <c r="W435" s="1"/>
      <c r="X435" s="1"/>
      <c r="Y435" s="1"/>
      <c r="Z435" s="1"/>
      <c r="AA435" s="1"/>
      <c r="AE435" s="50"/>
    </row>
    <row r="436" spans="5:31" s="4" customFormat="1" x14ac:dyDescent="0.35">
      <c r="G436" s="1"/>
      <c r="I436" s="1"/>
      <c r="J436" s="1"/>
      <c r="K436" s="1"/>
      <c r="L436" s="16"/>
      <c r="M436" s="1"/>
      <c r="N436" s="1"/>
      <c r="O436" s="1"/>
      <c r="P436" s="1"/>
      <c r="Q436" s="49"/>
      <c r="R436" s="1"/>
      <c r="S436" s="1"/>
      <c r="T436" s="1"/>
      <c r="U436" s="1"/>
      <c r="V436" s="1"/>
      <c r="W436" s="1"/>
      <c r="X436" s="1"/>
      <c r="Y436" s="1"/>
      <c r="Z436" s="1"/>
      <c r="AA436" s="1"/>
      <c r="AE436" s="50"/>
    </row>
    <row r="437" spans="5:31" s="4" customFormat="1" x14ac:dyDescent="0.35">
      <c r="G437" s="1"/>
      <c r="I437" s="1"/>
      <c r="J437" s="1"/>
      <c r="K437" s="1"/>
      <c r="L437" s="16"/>
      <c r="M437" s="1"/>
      <c r="N437" s="1"/>
      <c r="O437" s="1"/>
      <c r="P437" s="1"/>
      <c r="Q437" s="49"/>
      <c r="R437" s="1"/>
      <c r="S437" s="1"/>
      <c r="T437" s="1"/>
      <c r="U437" s="1"/>
      <c r="V437" s="1"/>
      <c r="W437" s="1"/>
      <c r="X437" s="1"/>
      <c r="Y437" s="1"/>
      <c r="Z437" s="1"/>
      <c r="AA437" s="1"/>
      <c r="AE437" s="50"/>
    </row>
    <row r="438" spans="5:31" s="4" customFormat="1" x14ac:dyDescent="0.35">
      <c r="G438" s="1"/>
      <c r="I438" s="1"/>
      <c r="J438" s="1"/>
      <c r="K438" s="1"/>
      <c r="L438" s="16"/>
      <c r="M438" s="1"/>
      <c r="N438" s="1"/>
      <c r="O438" s="1"/>
      <c r="P438" s="1"/>
      <c r="Q438" s="49"/>
      <c r="R438" s="1"/>
      <c r="S438" s="1"/>
      <c r="T438" s="1"/>
      <c r="U438" s="1"/>
      <c r="V438" s="1"/>
      <c r="W438" s="1"/>
      <c r="X438" s="1"/>
      <c r="Y438" s="1"/>
      <c r="Z438" s="1"/>
      <c r="AA438" s="1"/>
      <c r="AE438" s="50"/>
    </row>
    <row r="439" spans="5:31" s="4" customFormat="1" x14ac:dyDescent="0.35">
      <c r="G439" s="1"/>
      <c r="I439" s="1"/>
      <c r="J439" s="1"/>
      <c r="K439" s="1"/>
      <c r="L439" s="16"/>
      <c r="M439" s="1"/>
      <c r="N439" s="1"/>
      <c r="O439" s="1"/>
      <c r="P439" s="1"/>
      <c r="Q439" s="49"/>
      <c r="R439" s="1"/>
      <c r="S439" s="1"/>
      <c r="T439" s="1"/>
      <c r="U439" s="1"/>
      <c r="V439" s="1"/>
      <c r="W439" s="1"/>
      <c r="X439" s="1"/>
      <c r="Y439" s="1"/>
      <c r="Z439" s="1"/>
      <c r="AA439" s="1"/>
      <c r="AE439" s="50"/>
    </row>
    <row r="440" spans="5:31" s="4" customFormat="1" x14ac:dyDescent="0.35">
      <c r="G440" s="1"/>
      <c r="I440" s="1"/>
      <c r="J440" s="1"/>
      <c r="K440" s="1"/>
      <c r="L440" s="16"/>
      <c r="M440" s="1"/>
      <c r="N440" s="1"/>
      <c r="O440" s="1"/>
      <c r="P440" s="1"/>
      <c r="Q440" s="49"/>
      <c r="R440" s="1"/>
      <c r="S440" s="1"/>
      <c r="T440" s="1"/>
      <c r="U440" s="1"/>
      <c r="V440" s="1"/>
      <c r="W440" s="1"/>
      <c r="X440" s="1"/>
      <c r="Y440" s="1"/>
      <c r="Z440" s="1"/>
      <c r="AA440" s="1"/>
      <c r="AE440" s="50"/>
    </row>
    <row r="441" spans="5:31" s="4" customFormat="1" x14ac:dyDescent="0.35">
      <c r="G441" s="1"/>
      <c r="I441" s="1"/>
      <c r="J441" s="1"/>
      <c r="K441" s="1"/>
      <c r="L441" s="16"/>
      <c r="M441" s="1"/>
      <c r="N441" s="1"/>
      <c r="O441" s="1"/>
      <c r="P441" s="1"/>
      <c r="Q441" s="49"/>
      <c r="R441" s="1"/>
      <c r="S441" s="1"/>
      <c r="T441" s="1"/>
      <c r="U441" s="1"/>
      <c r="V441" s="1"/>
      <c r="W441" s="1"/>
      <c r="X441" s="1"/>
      <c r="Y441" s="1"/>
      <c r="Z441" s="1"/>
      <c r="AA441" s="1"/>
      <c r="AE441" s="50"/>
    </row>
    <row r="442" spans="5:31" s="4" customFormat="1" x14ac:dyDescent="0.35">
      <c r="G442" s="1"/>
      <c r="I442" s="1"/>
      <c r="J442" s="1"/>
      <c r="K442" s="1"/>
      <c r="L442" s="16"/>
      <c r="M442" s="1"/>
      <c r="N442" s="1"/>
      <c r="O442" s="1"/>
      <c r="P442" s="1"/>
      <c r="Q442" s="49"/>
      <c r="R442" s="1"/>
      <c r="S442" s="1"/>
      <c r="T442" s="1"/>
      <c r="U442" s="1"/>
      <c r="V442" s="1"/>
      <c r="W442" s="1"/>
      <c r="X442" s="1"/>
      <c r="Y442" s="1"/>
      <c r="Z442" s="1"/>
      <c r="AA442" s="1"/>
      <c r="AE442" s="50"/>
    </row>
    <row r="443" spans="5:31" s="4" customFormat="1" x14ac:dyDescent="0.35">
      <c r="G443" s="1"/>
      <c r="I443" s="1"/>
      <c r="J443" s="1"/>
      <c r="K443" s="1"/>
      <c r="L443" s="16"/>
      <c r="M443" s="1"/>
      <c r="N443" s="1"/>
      <c r="O443" s="1"/>
      <c r="P443" s="1"/>
      <c r="Q443" s="49"/>
      <c r="R443" s="1"/>
      <c r="S443" s="1"/>
      <c r="T443" s="1"/>
      <c r="U443" s="1"/>
      <c r="V443" s="1"/>
      <c r="W443" s="1"/>
      <c r="X443" s="1"/>
      <c r="Y443" s="1"/>
      <c r="Z443" s="1"/>
      <c r="AA443" s="1"/>
      <c r="AE443" s="50"/>
    </row>
    <row r="444" spans="5:31" s="4" customFormat="1" x14ac:dyDescent="0.35">
      <c r="G444" s="1"/>
      <c r="I444" s="1"/>
      <c r="J444" s="1"/>
      <c r="K444" s="1"/>
      <c r="L444" s="16"/>
      <c r="M444" s="1"/>
      <c r="N444" s="1"/>
      <c r="O444" s="1"/>
      <c r="P444" s="1"/>
      <c r="Q444" s="49"/>
      <c r="R444" s="1"/>
      <c r="S444" s="1"/>
      <c r="T444" s="1"/>
      <c r="U444" s="1"/>
      <c r="V444" s="1"/>
      <c r="W444" s="1"/>
      <c r="X444" s="1"/>
      <c r="Y444" s="1"/>
      <c r="Z444" s="1"/>
      <c r="AA444" s="1"/>
      <c r="AE444" s="50"/>
    </row>
    <row r="445" spans="5:31" s="4" customFormat="1" x14ac:dyDescent="0.35">
      <c r="G445" s="1"/>
      <c r="I445" s="1"/>
      <c r="J445" s="1"/>
      <c r="K445" s="1"/>
      <c r="L445" s="16"/>
      <c r="M445" s="1"/>
      <c r="N445" s="1"/>
      <c r="O445" s="1"/>
      <c r="P445" s="1"/>
      <c r="Q445" s="49"/>
      <c r="R445" s="1"/>
      <c r="S445" s="1"/>
      <c r="T445" s="1"/>
      <c r="U445" s="1"/>
      <c r="V445" s="1"/>
      <c r="W445" s="1"/>
      <c r="X445" s="1"/>
      <c r="Y445" s="1"/>
      <c r="Z445" s="1"/>
      <c r="AA445" s="1"/>
      <c r="AE445" s="50"/>
    </row>
    <row r="446" spans="5:31" s="4" customFormat="1" x14ac:dyDescent="0.35">
      <c r="G446" s="1"/>
      <c r="I446" s="1"/>
      <c r="J446" s="1"/>
      <c r="K446" s="1"/>
      <c r="L446" s="16"/>
      <c r="M446" s="1"/>
      <c r="N446" s="1"/>
      <c r="O446" s="1"/>
      <c r="P446" s="1"/>
      <c r="Q446" s="49"/>
      <c r="R446" s="1"/>
      <c r="S446" s="1"/>
      <c r="T446" s="1"/>
      <c r="U446" s="1"/>
      <c r="V446" s="1"/>
      <c r="W446" s="1"/>
      <c r="X446" s="1"/>
      <c r="Y446" s="1"/>
      <c r="Z446" s="1"/>
      <c r="AA446" s="1"/>
      <c r="AE446" s="50"/>
    </row>
  </sheetData>
  <autoFilter ref="A1:FO1" xr:uid="{00000000-0009-0000-0000-000000000000}"/>
  <phoneticPr fontId="4" type="noConversion"/>
  <pageMargins left="0.75" right="0.75" top="1" bottom="1" header="0.5" footer="0.5"/>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399C1-CB49-4193-9A52-4DE69897C027}">
  <sheetPr codeName="Sheet6"/>
  <dimension ref="A1:FP410"/>
  <sheetViews>
    <sheetView zoomScale="60" zoomScaleNormal="60" workbookViewId="0">
      <pane xSplit="1" ySplit="1" topLeftCell="B2" activePane="bottomRight" state="frozen"/>
      <selection pane="topRight" activeCell="B1" sqref="B1"/>
      <selection pane="bottomLeft" activeCell="A2" sqref="A2"/>
      <selection pane="bottomRight" activeCell="K31" sqref="K31"/>
    </sheetView>
  </sheetViews>
  <sheetFormatPr defaultColWidth="9.109375" defaultRowHeight="15" x14ac:dyDescent="0.35"/>
  <cols>
    <col min="1" max="1" width="21.33203125" style="1" customWidth="1"/>
    <col min="2" max="2" width="19.21875" style="1" customWidth="1"/>
    <col min="3" max="3" width="22.44140625" style="1" customWidth="1"/>
    <col min="4" max="4" width="15.77734375" style="1" customWidth="1"/>
    <col min="5" max="8" width="15.77734375" style="56" customWidth="1"/>
    <col min="9" max="12" width="15.77734375" style="1" customWidth="1"/>
    <col min="13" max="13" width="18" style="1" customWidth="1"/>
    <col min="14" max="16" width="15.77734375" style="1" customWidth="1"/>
    <col min="17" max="17" width="15.77734375" style="49" customWidth="1"/>
    <col min="18" max="27" width="15.77734375" style="1" customWidth="1"/>
    <col min="28" max="170" width="15.77734375" style="4" customWidth="1"/>
    <col min="171" max="171" width="15.77734375" style="1" customWidth="1"/>
    <col min="172" max="172" width="180.77734375" style="1" customWidth="1"/>
    <col min="173" max="16384" width="9.109375" style="1"/>
  </cols>
  <sheetData>
    <row r="1" spans="1:172" x14ac:dyDescent="0.35">
      <c r="A1" s="1" t="s">
        <v>0</v>
      </c>
      <c r="B1" s="1" t="s">
        <v>1</v>
      </c>
      <c r="C1" s="1" t="s">
        <v>2</v>
      </c>
      <c r="D1" s="1" t="s">
        <v>3</v>
      </c>
      <c r="E1" s="56" t="s">
        <v>4</v>
      </c>
      <c r="F1" s="56" t="s">
        <v>5</v>
      </c>
      <c r="G1" s="56" t="s">
        <v>6</v>
      </c>
      <c r="H1" s="56" t="s">
        <v>7</v>
      </c>
      <c r="I1" s="1" t="s">
        <v>8</v>
      </c>
      <c r="J1" s="1" t="s">
        <v>9</v>
      </c>
      <c r="K1" s="1" t="s">
        <v>10</v>
      </c>
      <c r="L1" s="1" t="s">
        <v>11</v>
      </c>
      <c r="M1" s="1" t="s">
        <v>12</v>
      </c>
      <c r="N1" s="1" t="s">
        <v>13</v>
      </c>
      <c r="O1" s="1" t="s">
        <v>14</v>
      </c>
      <c r="P1" s="1" t="s">
        <v>15</v>
      </c>
      <c r="Q1" s="49" t="s">
        <v>16</v>
      </c>
      <c r="R1" s="1" t="s">
        <v>17</v>
      </c>
      <c r="S1" s="1" t="s">
        <v>18</v>
      </c>
      <c r="T1" s="1" t="s">
        <v>19</v>
      </c>
      <c r="U1" s="1" t="s">
        <v>20</v>
      </c>
      <c r="V1" s="1" t="s">
        <v>21</v>
      </c>
      <c r="W1" s="1" t="s">
        <v>22</v>
      </c>
      <c r="X1" s="1" t="s">
        <v>23</v>
      </c>
      <c r="Y1" s="1" t="s">
        <v>24</v>
      </c>
      <c r="Z1" s="1" t="s">
        <v>25</v>
      </c>
      <c r="AA1" s="1" t="s">
        <v>26</v>
      </c>
      <c r="AB1" s="4" t="s">
        <v>27</v>
      </c>
      <c r="AC1" s="4" t="s">
        <v>28</v>
      </c>
      <c r="AD1" s="4"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c r="BH1" s="4" t="s">
        <v>59</v>
      </c>
      <c r="BI1" s="4" t="s">
        <v>60</v>
      </c>
      <c r="BJ1" s="4" t="s">
        <v>61</v>
      </c>
      <c r="BK1" s="4" t="s">
        <v>62</v>
      </c>
      <c r="BL1" s="4"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4"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4" t="s">
        <v>102</v>
      </c>
      <c r="CZ1" s="4" t="s">
        <v>103</v>
      </c>
      <c r="DA1" s="4" t="s">
        <v>104</v>
      </c>
      <c r="DB1" s="4" t="s">
        <v>105</v>
      </c>
      <c r="DC1" s="4" t="s">
        <v>106</v>
      </c>
      <c r="DD1" s="4" t="s">
        <v>107</v>
      </c>
      <c r="DE1" s="4" t="s">
        <v>108</v>
      </c>
      <c r="DF1" s="4" t="s">
        <v>109</v>
      </c>
      <c r="DG1" s="4" t="s">
        <v>110</v>
      </c>
      <c r="DH1" s="4" t="s">
        <v>111</v>
      </c>
      <c r="DI1" s="4" t="s">
        <v>112</v>
      </c>
      <c r="DJ1" s="4" t="s">
        <v>113</v>
      </c>
      <c r="DK1" s="4" t="s">
        <v>114</v>
      </c>
      <c r="DL1" s="4" t="s">
        <v>115</v>
      </c>
      <c r="DM1" s="4" t="s">
        <v>116</v>
      </c>
      <c r="DN1" s="4" t="s">
        <v>117</v>
      </c>
      <c r="DO1" s="4" t="s">
        <v>118</v>
      </c>
      <c r="DP1" s="4" t="s">
        <v>119</v>
      </c>
      <c r="DQ1" s="4" t="s">
        <v>120</v>
      </c>
      <c r="DR1" s="4" t="s">
        <v>121</v>
      </c>
      <c r="DS1" s="4" t="s">
        <v>122</v>
      </c>
      <c r="DT1" s="4" t="s">
        <v>123</v>
      </c>
      <c r="DU1" s="4" t="s">
        <v>124</v>
      </c>
      <c r="DV1" s="4" t="s">
        <v>125</v>
      </c>
      <c r="DW1" s="4" t="s">
        <v>126</v>
      </c>
      <c r="DX1" s="4" t="s">
        <v>127</v>
      </c>
      <c r="DY1" s="4" t="s">
        <v>128</v>
      </c>
      <c r="DZ1" s="4" t="s">
        <v>129</v>
      </c>
      <c r="EA1" s="4" t="s">
        <v>130</v>
      </c>
      <c r="EB1" s="4" t="s">
        <v>131</v>
      </c>
      <c r="EC1" s="4" t="s">
        <v>132</v>
      </c>
      <c r="ED1" s="4" t="s">
        <v>133</v>
      </c>
      <c r="EE1" s="4" t="s">
        <v>134</v>
      </c>
      <c r="EF1" s="4" t="s">
        <v>135</v>
      </c>
      <c r="EG1" s="4" t="s">
        <v>136</v>
      </c>
      <c r="EH1" s="4" t="s">
        <v>137</v>
      </c>
      <c r="EI1" s="4" t="s">
        <v>138</v>
      </c>
      <c r="EJ1" s="4" t="s">
        <v>139</v>
      </c>
      <c r="EK1" s="4" t="s">
        <v>140</v>
      </c>
      <c r="EL1" s="4" t="s">
        <v>141</v>
      </c>
      <c r="EM1" s="4" t="s">
        <v>142</v>
      </c>
      <c r="EN1" s="4" t="s">
        <v>143</v>
      </c>
      <c r="EO1" s="4" t="s">
        <v>144</v>
      </c>
      <c r="EP1" s="4" t="s">
        <v>145</v>
      </c>
      <c r="EQ1" s="4" t="s">
        <v>146</v>
      </c>
      <c r="ER1" s="4" t="s">
        <v>147</v>
      </c>
      <c r="ES1" s="4" t="s">
        <v>148</v>
      </c>
      <c r="ET1" s="4" t="s">
        <v>149</v>
      </c>
      <c r="EU1" s="4" t="s">
        <v>150</v>
      </c>
      <c r="EV1" s="4" t="s">
        <v>151</v>
      </c>
      <c r="EW1" s="4" t="s">
        <v>152</v>
      </c>
      <c r="EX1" s="4" t="s">
        <v>153</v>
      </c>
      <c r="EY1" s="4" t="s">
        <v>154</v>
      </c>
      <c r="EZ1" s="4" t="s">
        <v>155</v>
      </c>
      <c r="FA1" s="4" t="s">
        <v>156</v>
      </c>
      <c r="FB1" s="4" t="s">
        <v>157</v>
      </c>
      <c r="FC1" s="4" t="s">
        <v>158</v>
      </c>
      <c r="FD1" s="4" t="s">
        <v>159</v>
      </c>
      <c r="FE1" s="4" t="s">
        <v>160</v>
      </c>
      <c r="FF1" s="4" t="s">
        <v>161</v>
      </c>
      <c r="FG1" s="4" t="s">
        <v>162</v>
      </c>
      <c r="FH1" s="4" t="s">
        <v>163</v>
      </c>
      <c r="FI1" s="4" t="s">
        <v>164</v>
      </c>
      <c r="FJ1" s="4" t="s">
        <v>165</v>
      </c>
      <c r="FK1" s="4" t="s">
        <v>166</v>
      </c>
      <c r="FL1" s="4" t="s">
        <v>167</v>
      </c>
      <c r="FM1" s="4" t="s">
        <v>168</v>
      </c>
      <c r="FN1" s="4" t="s">
        <v>169</v>
      </c>
      <c r="FO1" s="1" t="s">
        <v>170</v>
      </c>
      <c r="FP1" s="1" t="s">
        <v>1</v>
      </c>
    </row>
    <row r="2" spans="1:172" s="4" customFormat="1" x14ac:dyDescent="0.35">
      <c r="A2" s="1" t="s">
        <v>2556</v>
      </c>
      <c r="B2" s="1"/>
      <c r="C2" s="1" t="s">
        <v>2557</v>
      </c>
      <c r="D2" s="1"/>
      <c r="E2" s="56">
        <v>39.293333333333329</v>
      </c>
      <c r="F2" s="56">
        <v>39.293333333333329</v>
      </c>
      <c r="G2" s="56">
        <v>121.86527777777778</v>
      </c>
      <c r="H2" s="56">
        <v>121.86527777777778</v>
      </c>
      <c r="I2" s="1"/>
      <c r="J2" s="1"/>
      <c r="K2" s="1"/>
      <c r="L2" s="1" t="s">
        <v>2558</v>
      </c>
      <c r="M2" s="1" t="s">
        <v>2559</v>
      </c>
      <c r="N2" s="1"/>
      <c r="O2" s="1"/>
      <c r="P2" s="1"/>
      <c r="Q2" s="49">
        <v>174</v>
      </c>
      <c r="R2" s="1"/>
      <c r="S2" s="1"/>
      <c r="T2" s="1"/>
      <c r="U2" s="1"/>
      <c r="V2" s="1"/>
      <c r="W2" s="1"/>
      <c r="X2" s="1"/>
      <c r="Y2" s="1"/>
      <c r="Z2" s="1"/>
      <c r="AA2" s="1"/>
      <c r="AB2" s="4">
        <v>58.9</v>
      </c>
      <c r="AC2" s="4">
        <v>0.71</v>
      </c>
      <c r="AE2" s="4">
        <v>17.489999999999998</v>
      </c>
      <c r="AI2" s="4">
        <v>7.53</v>
      </c>
      <c r="AJ2" s="4">
        <v>5.28</v>
      </c>
      <c r="AK2" s="4">
        <v>1.87</v>
      </c>
      <c r="AL2" s="4">
        <v>0.13</v>
      </c>
      <c r="AN2" s="4">
        <v>2.34</v>
      </c>
      <c r="AO2" s="4">
        <v>4.34</v>
      </c>
      <c r="AP2" s="4">
        <v>0.51</v>
      </c>
      <c r="BF2" s="4">
        <v>0.53</v>
      </c>
      <c r="BT2" s="4">
        <v>17.7</v>
      </c>
      <c r="BU2" s="4">
        <v>2.39</v>
      </c>
      <c r="CH2" s="4">
        <v>7.1</v>
      </c>
      <c r="CJ2" s="4">
        <v>57.1</v>
      </c>
      <c r="CK2" s="4">
        <v>5.8</v>
      </c>
      <c r="CN2" s="4">
        <v>9.5</v>
      </c>
      <c r="CO2" s="4">
        <v>3.5</v>
      </c>
      <c r="CP2" s="4">
        <v>9.3000000000000007</v>
      </c>
      <c r="CQ2" s="4">
        <v>104</v>
      </c>
      <c r="CR2" s="4">
        <v>22.2</v>
      </c>
      <c r="CW2" s="4">
        <v>81.099999999999994</v>
      </c>
      <c r="CX2" s="4">
        <v>1048</v>
      </c>
      <c r="CY2" s="4">
        <v>25.9</v>
      </c>
      <c r="CZ2" s="4">
        <v>153</v>
      </c>
      <c r="DA2" s="4">
        <v>16.8</v>
      </c>
      <c r="DM2" s="4">
        <v>1.55</v>
      </c>
      <c r="DN2" s="4">
        <v>919</v>
      </c>
      <c r="DO2" s="4">
        <v>36.799999999999997</v>
      </c>
      <c r="DP2" s="4">
        <v>76</v>
      </c>
      <c r="DQ2" s="4">
        <v>10.02</v>
      </c>
      <c r="DR2" s="4">
        <v>41.2</v>
      </c>
      <c r="DS2" s="4">
        <v>7.93</v>
      </c>
      <c r="DT2" s="4">
        <v>2.42</v>
      </c>
      <c r="DU2" s="4">
        <v>6.73</v>
      </c>
      <c r="DV2" s="4">
        <v>0.93</v>
      </c>
      <c r="DW2" s="4">
        <v>4.91</v>
      </c>
      <c r="DX2" s="4">
        <v>0.87</v>
      </c>
      <c r="DY2" s="4">
        <v>2.27</v>
      </c>
      <c r="DZ2" s="4">
        <v>0.33</v>
      </c>
      <c r="EA2" s="4">
        <v>2.06</v>
      </c>
      <c r="EB2" s="4">
        <v>0.3</v>
      </c>
      <c r="EC2" s="4">
        <v>3.89</v>
      </c>
      <c r="ED2" s="4">
        <v>1.84</v>
      </c>
      <c r="FO2" s="1"/>
      <c r="FP2" s="1" t="s">
        <v>2560</v>
      </c>
    </row>
    <row r="3" spans="1:172" s="4" customFormat="1" x14ac:dyDescent="0.35">
      <c r="A3" s="1" t="s">
        <v>2556</v>
      </c>
      <c r="B3" s="1"/>
      <c r="C3" s="1" t="s">
        <v>2557</v>
      </c>
      <c r="D3" s="1"/>
      <c r="E3" s="56">
        <v>39.293333333333329</v>
      </c>
      <c r="F3" s="56">
        <v>39.293333333333329</v>
      </c>
      <c r="G3" s="56">
        <v>121.86527777777778</v>
      </c>
      <c r="H3" s="56">
        <v>121.86527777777778</v>
      </c>
      <c r="I3" s="1"/>
      <c r="J3" s="1"/>
      <c r="K3" s="1"/>
      <c r="L3" s="1" t="s">
        <v>2561</v>
      </c>
      <c r="M3" s="1" t="s">
        <v>2050</v>
      </c>
      <c r="N3" s="1"/>
      <c r="O3" s="1"/>
      <c r="P3" s="1"/>
      <c r="Q3" s="49">
        <v>174</v>
      </c>
      <c r="R3" s="1"/>
      <c r="S3" s="1"/>
      <c r="T3" s="1"/>
      <c r="U3" s="1"/>
      <c r="V3" s="1"/>
      <c r="W3" s="1"/>
      <c r="X3" s="1"/>
      <c r="Y3" s="1"/>
      <c r="Z3" s="1"/>
      <c r="AA3" s="1"/>
      <c r="AB3" s="4">
        <v>68.75</v>
      </c>
      <c r="AC3" s="4">
        <v>0.25</v>
      </c>
      <c r="AE3" s="4">
        <v>16</v>
      </c>
      <c r="AI3" s="4">
        <v>3.44</v>
      </c>
      <c r="AJ3" s="4">
        <v>3.06</v>
      </c>
      <c r="AK3" s="4">
        <v>0.72</v>
      </c>
      <c r="AL3" s="4">
        <v>0.09</v>
      </c>
      <c r="AN3" s="4">
        <v>2.67</v>
      </c>
      <c r="AO3" s="4">
        <v>4.49</v>
      </c>
      <c r="AP3" s="4">
        <v>0.19</v>
      </c>
      <c r="BF3" s="4">
        <v>0.23</v>
      </c>
      <c r="BT3" s="4">
        <v>15.92</v>
      </c>
      <c r="BU3" s="4">
        <v>1.6</v>
      </c>
      <c r="CH3" s="4">
        <v>2.61</v>
      </c>
      <c r="CJ3" s="4">
        <v>18.3</v>
      </c>
      <c r="CK3" s="4">
        <v>3</v>
      </c>
      <c r="CN3" s="4">
        <v>3.1</v>
      </c>
      <c r="CO3" s="4">
        <v>1.32</v>
      </c>
      <c r="CP3" s="4">
        <v>3.18</v>
      </c>
      <c r="CQ3" s="4">
        <v>65</v>
      </c>
      <c r="CR3" s="4">
        <v>17.600000000000001</v>
      </c>
      <c r="CW3" s="4">
        <v>66.099999999999994</v>
      </c>
      <c r="CX3" s="4">
        <v>854</v>
      </c>
      <c r="CY3" s="4">
        <v>9.6999999999999993</v>
      </c>
      <c r="CZ3" s="4">
        <v>180</v>
      </c>
      <c r="DA3" s="4">
        <v>6.68</v>
      </c>
      <c r="DM3" s="4">
        <v>1.1499999999999999</v>
      </c>
      <c r="DN3" s="4">
        <v>1164</v>
      </c>
      <c r="DO3" s="4">
        <v>45.6</v>
      </c>
      <c r="DP3" s="4">
        <v>87.3</v>
      </c>
      <c r="DQ3" s="4">
        <v>10.71</v>
      </c>
      <c r="DR3" s="4">
        <v>40</v>
      </c>
      <c r="DS3" s="4">
        <v>6.15</v>
      </c>
      <c r="DT3" s="4">
        <v>1.75</v>
      </c>
      <c r="DU3" s="4">
        <v>4.7300000000000004</v>
      </c>
      <c r="DV3" s="4">
        <v>0.49</v>
      </c>
      <c r="DW3" s="4">
        <v>2.2000000000000002</v>
      </c>
      <c r="DX3" s="4">
        <v>0.33</v>
      </c>
      <c r="DY3" s="4">
        <v>0.89</v>
      </c>
      <c r="DZ3" s="4">
        <v>0.13</v>
      </c>
      <c r="EA3" s="4">
        <v>0.87</v>
      </c>
      <c r="EB3" s="4">
        <v>0.15</v>
      </c>
      <c r="EC3" s="4">
        <v>4.3899999999999997</v>
      </c>
      <c r="ED3" s="4">
        <v>0.24</v>
      </c>
      <c r="FO3" s="1"/>
      <c r="FP3" s="1" t="s">
        <v>2560</v>
      </c>
    </row>
    <row r="4" spans="1:172" s="4" customFormat="1" x14ac:dyDescent="0.35">
      <c r="A4" s="1" t="s">
        <v>2556</v>
      </c>
      <c r="B4" s="1"/>
      <c r="C4" s="1" t="s">
        <v>2557</v>
      </c>
      <c r="D4" s="1"/>
      <c r="E4" s="56">
        <v>39.293333333333329</v>
      </c>
      <c r="F4" s="56">
        <v>39.293333333333329</v>
      </c>
      <c r="G4" s="56">
        <v>121.86527777777778</v>
      </c>
      <c r="H4" s="56">
        <v>121.86527777777778</v>
      </c>
      <c r="I4" s="1"/>
      <c r="J4" s="1"/>
      <c r="K4" s="1"/>
      <c r="L4" s="1" t="s">
        <v>2562</v>
      </c>
      <c r="M4" s="1" t="s">
        <v>2050</v>
      </c>
      <c r="N4" s="1"/>
      <c r="O4" s="1"/>
      <c r="P4" s="1"/>
      <c r="Q4" s="49">
        <v>174</v>
      </c>
      <c r="R4" s="1"/>
      <c r="S4" s="1"/>
      <c r="T4" s="1"/>
      <c r="U4" s="1"/>
      <c r="V4" s="1"/>
      <c r="W4" s="1"/>
      <c r="X4" s="1"/>
      <c r="Y4" s="1"/>
      <c r="Z4" s="1"/>
      <c r="AA4" s="1"/>
      <c r="AB4" s="4">
        <v>71.02</v>
      </c>
      <c r="AC4" s="4">
        <v>0.2</v>
      </c>
      <c r="AE4" s="4">
        <v>15.65</v>
      </c>
      <c r="AI4" s="4">
        <v>2.54</v>
      </c>
      <c r="AJ4" s="4">
        <v>3.12</v>
      </c>
      <c r="AK4" s="4">
        <v>0.45</v>
      </c>
      <c r="AL4" s="4">
        <v>0.05</v>
      </c>
      <c r="AN4" s="4">
        <v>2.34</v>
      </c>
      <c r="AO4" s="4">
        <v>4.34</v>
      </c>
      <c r="AP4" s="4">
        <v>0.1</v>
      </c>
      <c r="BF4" s="4">
        <v>0.2</v>
      </c>
      <c r="BT4" s="4">
        <v>9.75</v>
      </c>
      <c r="BU4" s="4">
        <v>1.52</v>
      </c>
      <c r="CH4" s="4">
        <v>1.51</v>
      </c>
      <c r="CJ4" s="4">
        <v>11.3</v>
      </c>
      <c r="CK4" s="4">
        <v>4.5</v>
      </c>
      <c r="CN4" s="4">
        <v>2.29</v>
      </c>
      <c r="CO4" s="4">
        <v>1.71</v>
      </c>
      <c r="CP4" s="4">
        <v>2.04</v>
      </c>
      <c r="CQ4" s="4">
        <v>41.8</v>
      </c>
      <c r="CR4" s="4">
        <v>17.5</v>
      </c>
      <c r="CW4" s="4">
        <v>49.45</v>
      </c>
      <c r="CX4" s="4">
        <v>976</v>
      </c>
      <c r="CY4" s="4">
        <v>7.36</v>
      </c>
      <c r="CZ4" s="4">
        <v>126</v>
      </c>
      <c r="DA4" s="4">
        <v>5.99</v>
      </c>
      <c r="DM4" s="4">
        <v>0.78100000000000003</v>
      </c>
      <c r="DN4" s="4">
        <v>1566</v>
      </c>
      <c r="DO4" s="4">
        <v>26.5</v>
      </c>
      <c r="DP4" s="4">
        <v>49.8</v>
      </c>
      <c r="DQ4" s="4">
        <v>6.31</v>
      </c>
      <c r="DR4" s="4">
        <v>23.4</v>
      </c>
      <c r="DS4" s="4">
        <v>4.1500000000000004</v>
      </c>
      <c r="DT4" s="4">
        <v>1.52</v>
      </c>
      <c r="DU4" s="4">
        <v>3.43</v>
      </c>
      <c r="DV4" s="4">
        <v>0.39</v>
      </c>
      <c r="DW4" s="4">
        <v>1.74</v>
      </c>
      <c r="DX4" s="4">
        <v>0.25</v>
      </c>
      <c r="DY4" s="4">
        <v>0.56000000000000005</v>
      </c>
      <c r="DZ4" s="4">
        <v>6.7000000000000004E-2</v>
      </c>
      <c r="EA4" s="4">
        <v>0.4</v>
      </c>
      <c r="EB4" s="4">
        <v>6.2E-2</v>
      </c>
      <c r="EC4" s="4">
        <v>3.39</v>
      </c>
      <c r="ED4" s="4">
        <v>0.12</v>
      </c>
      <c r="FO4" s="1"/>
      <c r="FP4" s="1" t="s">
        <v>2560</v>
      </c>
    </row>
    <row r="5" spans="1:172" s="4" customFormat="1" x14ac:dyDescent="0.35">
      <c r="A5" s="1" t="s">
        <v>2556</v>
      </c>
      <c r="B5" s="1"/>
      <c r="C5" s="1" t="s">
        <v>2557</v>
      </c>
      <c r="D5" s="1"/>
      <c r="E5" s="56">
        <v>39.320277777777783</v>
      </c>
      <c r="F5" s="56">
        <v>39.320277777777783</v>
      </c>
      <c r="G5" s="56">
        <v>121.92694444444444</v>
      </c>
      <c r="H5" s="56">
        <v>121.92694444444444</v>
      </c>
      <c r="I5" s="1"/>
      <c r="J5" s="1"/>
      <c r="K5" s="1"/>
      <c r="L5" s="1" t="s">
        <v>2563</v>
      </c>
      <c r="M5" s="1" t="s">
        <v>2050</v>
      </c>
      <c r="N5" s="1"/>
      <c r="O5" s="1"/>
      <c r="P5" s="1"/>
      <c r="Q5" s="49">
        <v>173</v>
      </c>
      <c r="R5" s="1"/>
      <c r="S5" s="1"/>
      <c r="T5" s="1"/>
      <c r="U5" s="1"/>
      <c r="V5" s="1"/>
      <c r="W5" s="1"/>
      <c r="X5" s="1"/>
      <c r="Y5" s="1"/>
      <c r="Z5" s="1"/>
      <c r="AA5" s="1"/>
      <c r="AB5" s="4">
        <v>62.17</v>
      </c>
      <c r="AC5" s="4">
        <v>0.52</v>
      </c>
      <c r="AE5" s="4">
        <v>18.46</v>
      </c>
      <c r="AI5" s="4">
        <v>5.3</v>
      </c>
      <c r="AJ5" s="4">
        <v>4.82</v>
      </c>
      <c r="AK5" s="4">
        <v>1.17</v>
      </c>
      <c r="AL5" s="4">
        <v>0.1</v>
      </c>
      <c r="AN5" s="4">
        <v>1.55</v>
      </c>
      <c r="AO5" s="4">
        <v>5.75</v>
      </c>
      <c r="AP5" s="4">
        <v>0.27</v>
      </c>
      <c r="BF5" s="4">
        <v>0.36</v>
      </c>
      <c r="BT5" s="4">
        <v>7.51</v>
      </c>
      <c r="BU5" s="4">
        <v>1.31</v>
      </c>
      <c r="CH5" s="4">
        <v>6.18</v>
      </c>
      <c r="CJ5" s="4">
        <v>22.7</v>
      </c>
      <c r="CK5" s="4">
        <v>4.83</v>
      </c>
      <c r="CN5" s="4">
        <v>55.7</v>
      </c>
      <c r="CO5" s="4">
        <v>2.23</v>
      </c>
      <c r="CP5" s="4">
        <v>4.72</v>
      </c>
      <c r="CQ5" s="4">
        <v>54</v>
      </c>
      <c r="CR5" s="4">
        <v>15.9</v>
      </c>
      <c r="CW5" s="4">
        <v>19.68</v>
      </c>
      <c r="CX5" s="4">
        <v>864</v>
      </c>
      <c r="CY5" s="4">
        <v>12.4</v>
      </c>
      <c r="CZ5" s="4">
        <v>202</v>
      </c>
      <c r="DA5" s="4">
        <v>6.77</v>
      </c>
      <c r="DM5" s="4">
        <v>0.28699999999999998</v>
      </c>
      <c r="DN5" s="4">
        <v>734</v>
      </c>
      <c r="DO5" s="4">
        <v>60.8</v>
      </c>
      <c r="DP5" s="4">
        <v>102.5</v>
      </c>
      <c r="DQ5" s="4">
        <v>13.41</v>
      </c>
      <c r="DR5" s="4">
        <v>50.8</v>
      </c>
      <c r="DS5" s="4">
        <v>7.82</v>
      </c>
      <c r="DT5" s="4">
        <v>2.06</v>
      </c>
      <c r="DU5" s="4">
        <v>6.51</v>
      </c>
      <c r="DV5" s="4">
        <v>0.72</v>
      </c>
      <c r="DW5" s="4">
        <v>3.06</v>
      </c>
      <c r="DX5" s="4">
        <v>0.49</v>
      </c>
      <c r="DY5" s="4">
        <v>1.19</v>
      </c>
      <c r="DZ5" s="4">
        <v>0.14000000000000001</v>
      </c>
      <c r="EA5" s="4">
        <v>0.86</v>
      </c>
      <c r="EB5" s="4">
        <v>0.14000000000000001</v>
      </c>
      <c r="EC5" s="4">
        <v>5.2</v>
      </c>
      <c r="ED5" s="4">
        <v>0.25</v>
      </c>
      <c r="FO5" s="1"/>
      <c r="FP5" s="1" t="s">
        <v>2560</v>
      </c>
    </row>
    <row r="6" spans="1:172" s="4" customFormat="1" x14ac:dyDescent="0.35">
      <c r="A6" s="1" t="s">
        <v>2556</v>
      </c>
      <c r="B6" s="1"/>
      <c r="C6" s="1" t="s">
        <v>2557</v>
      </c>
      <c r="D6" s="1"/>
      <c r="E6" s="56">
        <v>39.320277777777783</v>
      </c>
      <c r="F6" s="56">
        <v>39.320277777777783</v>
      </c>
      <c r="G6" s="56">
        <v>121.92694444444444</v>
      </c>
      <c r="H6" s="56">
        <v>121.92694444444444</v>
      </c>
      <c r="I6" s="1"/>
      <c r="J6" s="1"/>
      <c r="K6" s="1"/>
      <c r="L6" s="1" t="s">
        <v>2564</v>
      </c>
      <c r="M6" s="1" t="s">
        <v>2050</v>
      </c>
      <c r="N6" s="1"/>
      <c r="O6" s="1"/>
      <c r="P6" s="1"/>
      <c r="Q6" s="49">
        <v>173</v>
      </c>
      <c r="R6" s="1"/>
      <c r="S6" s="1"/>
      <c r="T6" s="1"/>
      <c r="U6" s="1"/>
      <c r="V6" s="1"/>
      <c r="W6" s="1"/>
      <c r="X6" s="1"/>
      <c r="Y6" s="1"/>
      <c r="Z6" s="1"/>
      <c r="AA6" s="1"/>
      <c r="AB6" s="4">
        <v>66.23</v>
      </c>
      <c r="AC6" s="4">
        <v>0.4</v>
      </c>
      <c r="AE6" s="4">
        <v>17.23</v>
      </c>
      <c r="AI6" s="4">
        <v>4.21</v>
      </c>
      <c r="AJ6" s="4">
        <v>3.84</v>
      </c>
      <c r="AK6" s="4">
        <v>0.91</v>
      </c>
      <c r="AL6" s="4">
        <v>0.08</v>
      </c>
      <c r="AN6" s="4">
        <v>1.75</v>
      </c>
      <c r="AO6" s="4">
        <v>5.2</v>
      </c>
      <c r="AP6" s="4">
        <v>0.22</v>
      </c>
      <c r="BF6" s="4">
        <v>0.34</v>
      </c>
      <c r="BT6" s="4">
        <v>14.42</v>
      </c>
      <c r="BU6" s="4">
        <v>1.53</v>
      </c>
      <c r="CH6" s="4">
        <v>2.93</v>
      </c>
      <c r="CJ6" s="4">
        <v>24.6</v>
      </c>
      <c r="CK6" s="4">
        <v>1.425</v>
      </c>
      <c r="CN6" s="4">
        <v>4.17</v>
      </c>
      <c r="CO6" s="4">
        <v>2</v>
      </c>
      <c r="CP6" s="4">
        <v>6.7</v>
      </c>
      <c r="CQ6" s="4">
        <v>75.7</v>
      </c>
      <c r="CR6" s="4">
        <v>21.4</v>
      </c>
      <c r="CW6" s="4">
        <v>32.83</v>
      </c>
      <c r="CX6" s="4">
        <v>1294</v>
      </c>
      <c r="CY6" s="4">
        <v>8.49</v>
      </c>
      <c r="CZ6" s="4">
        <v>203</v>
      </c>
      <c r="DA6" s="4">
        <v>6.31</v>
      </c>
      <c r="DM6" s="4">
        <v>0.47699999999999998</v>
      </c>
      <c r="DN6" s="4">
        <v>2094</v>
      </c>
      <c r="DO6" s="4">
        <v>67.3</v>
      </c>
      <c r="DP6" s="4">
        <v>147</v>
      </c>
      <c r="DQ6" s="4">
        <v>15</v>
      </c>
      <c r="DR6" s="4">
        <v>57.3</v>
      </c>
      <c r="DS6" s="4">
        <v>8.14</v>
      </c>
      <c r="DT6" s="4">
        <v>2.33</v>
      </c>
      <c r="DU6" s="4">
        <v>6.17</v>
      </c>
      <c r="DV6" s="4">
        <v>0.56999999999999995</v>
      </c>
      <c r="DW6" s="4">
        <v>2.2200000000000002</v>
      </c>
      <c r="DX6" s="4">
        <v>0.32</v>
      </c>
      <c r="DY6" s="4">
        <v>0.78</v>
      </c>
      <c r="DZ6" s="4">
        <v>0.09</v>
      </c>
      <c r="EA6" s="4">
        <v>0.61</v>
      </c>
      <c r="EB6" s="4">
        <v>9.8000000000000004E-2</v>
      </c>
      <c r="EC6" s="4">
        <v>5.32</v>
      </c>
      <c r="ED6" s="4">
        <v>0.27</v>
      </c>
      <c r="FO6" s="1"/>
      <c r="FP6" s="1" t="s">
        <v>2560</v>
      </c>
    </row>
    <row r="7" spans="1:172" s="4" customFormat="1" x14ac:dyDescent="0.35">
      <c r="A7" s="1" t="s">
        <v>2556</v>
      </c>
      <c r="B7" s="1"/>
      <c r="C7" s="1" t="s">
        <v>2565</v>
      </c>
      <c r="D7" s="1"/>
      <c r="E7" s="56">
        <v>40.722777777777779</v>
      </c>
      <c r="F7" s="56">
        <v>40.722777777777779</v>
      </c>
      <c r="G7" s="56">
        <v>122.99833333333333</v>
      </c>
      <c r="H7" s="56">
        <v>122.99833333333333</v>
      </c>
      <c r="I7" s="1"/>
      <c r="J7" s="1"/>
      <c r="K7" s="1"/>
      <c r="L7" s="1" t="s">
        <v>2566</v>
      </c>
      <c r="M7" s="1" t="s">
        <v>2050</v>
      </c>
      <c r="N7" s="1"/>
      <c r="O7" s="1"/>
      <c r="P7" s="1"/>
      <c r="Q7" s="49">
        <v>179</v>
      </c>
      <c r="R7" s="1"/>
      <c r="S7" s="1"/>
      <c r="T7" s="1"/>
      <c r="U7" s="1"/>
      <c r="V7" s="1"/>
      <c r="W7" s="1"/>
      <c r="X7" s="1"/>
      <c r="Y7" s="1"/>
      <c r="Z7" s="1"/>
      <c r="AA7" s="1"/>
      <c r="AB7" s="4">
        <v>65.16</v>
      </c>
      <c r="AC7" s="4">
        <v>0.35</v>
      </c>
      <c r="AE7" s="4">
        <v>16.420000000000002</v>
      </c>
      <c r="AI7" s="4">
        <v>4.32</v>
      </c>
      <c r="AJ7" s="4">
        <v>3.44</v>
      </c>
      <c r="AK7" s="4">
        <v>1.24</v>
      </c>
      <c r="AL7" s="4">
        <v>0.11</v>
      </c>
      <c r="AN7" s="4">
        <v>3.19</v>
      </c>
      <c r="AO7" s="4">
        <v>4.6500000000000004</v>
      </c>
      <c r="AP7" s="4">
        <v>0.24</v>
      </c>
      <c r="BF7" s="4">
        <v>0.39</v>
      </c>
      <c r="BT7" s="4">
        <v>38.299999999999997</v>
      </c>
      <c r="BU7" s="4">
        <v>2.33</v>
      </c>
      <c r="CH7" s="4">
        <v>6.23</v>
      </c>
      <c r="CJ7" s="4">
        <v>46.8</v>
      </c>
      <c r="CK7" s="4">
        <v>8.19</v>
      </c>
      <c r="CN7" s="4">
        <v>93</v>
      </c>
      <c r="CO7" s="4">
        <v>4.0999999999999996</v>
      </c>
      <c r="CP7" s="4">
        <v>9.6</v>
      </c>
      <c r="CQ7" s="4">
        <v>55.1</v>
      </c>
      <c r="CR7" s="4">
        <v>18.100000000000001</v>
      </c>
      <c r="CW7" s="4">
        <v>105.2</v>
      </c>
      <c r="CX7" s="4">
        <v>766</v>
      </c>
      <c r="CY7" s="4">
        <v>14.6</v>
      </c>
      <c r="CZ7" s="4">
        <v>141</v>
      </c>
      <c r="DA7" s="4">
        <v>7.83</v>
      </c>
      <c r="DM7" s="4">
        <v>1.61</v>
      </c>
      <c r="DN7" s="4">
        <v>1165</v>
      </c>
      <c r="DO7" s="4">
        <v>70.3</v>
      </c>
      <c r="DP7" s="4">
        <v>114</v>
      </c>
      <c r="DQ7" s="4">
        <v>14</v>
      </c>
      <c r="DR7" s="4">
        <v>50</v>
      </c>
      <c r="DS7" s="4">
        <v>7.1</v>
      </c>
      <c r="DT7" s="4">
        <v>1.64</v>
      </c>
      <c r="DU7" s="4">
        <v>6.13</v>
      </c>
      <c r="DV7" s="4">
        <v>0.67</v>
      </c>
      <c r="DW7" s="4">
        <v>2.99</v>
      </c>
      <c r="DX7" s="4">
        <v>0.53</v>
      </c>
      <c r="DY7" s="4">
        <v>1.38</v>
      </c>
      <c r="DZ7" s="4">
        <v>0.19</v>
      </c>
      <c r="EA7" s="4">
        <v>1.21</v>
      </c>
      <c r="EB7" s="4">
        <v>0.19</v>
      </c>
      <c r="EC7" s="4">
        <v>3.82</v>
      </c>
      <c r="ED7" s="4">
        <v>0.42</v>
      </c>
      <c r="FO7" s="1"/>
      <c r="FP7" s="1" t="s">
        <v>2560</v>
      </c>
    </row>
    <row r="8" spans="1:172" s="4" customFormat="1" x14ac:dyDescent="0.35">
      <c r="A8" s="1" t="s">
        <v>2556</v>
      </c>
      <c r="B8" s="1"/>
      <c r="C8" s="1" t="s">
        <v>2567</v>
      </c>
      <c r="D8" s="1"/>
      <c r="E8" s="56">
        <v>40.220556000000002</v>
      </c>
      <c r="F8" s="56">
        <v>40.220556000000002</v>
      </c>
      <c r="G8" s="56">
        <v>122.47277800000001</v>
      </c>
      <c r="H8" s="56">
        <v>122.47277800000001</v>
      </c>
      <c r="I8" s="1"/>
      <c r="J8" s="1"/>
      <c r="K8" s="1"/>
      <c r="L8" s="1" t="s">
        <v>2568</v>
      </c>
      <c r="M8" s="1" t="s">
        <v>2569</v>
      </c>
      <c r="N8" s="1"/>
      <c r="O8" s="1"/>
      <c r="P8" s="1"/>
      <c r="Q8" s="51">
        <v>157</v>
      </c>
      <c r="R8" s="1"/>
      <c r="S8" s="1"/>
      <c r="T8" s="1"/>
      <c r="U8" s="1"/>
      <c r="V8" s="1"/>
      <c r="W8" s="1"/>
      <c r="X8" s="1"/>
      <c r="Y8" s="1"/>
      <c r="Z8" s="1"/>
      <c r="AA8" s="1"/>
      <c r="AB8" s="4">
        <v>58.14</v>
      </c>
      <c r="AC8" s="4">
        <v>0.78</v>
      </c>
      <c r="AE8" s="4">
        <v>17.25</v>
      </c>
      <c r="AI8" s="4">
        <v>6.38</v>
      </c>
      <c r="AJ8" s="4">
        <v>5.5</v>
      </c>
      <c r="AK8" s="4">
        <v>3.77</v>
      </c>
      <c r="AL8" s="4">
        <v>0.08</v>
      </c>
      <c r="AN8" s="4">
        <v>2.04</v>
      </c>
      <c r="AO8" s="4">
        <v>4.42</v>
      </c>
      <c r="AP8" s="4">
        <v>0.26</v>
      </c>
      <c r="BF8" s="4">
        <v>0.92</v>
      </c>
      <c r="BT8" s="4">
        <v>21.2</v>
      </c>
      <c r="BU8" s="4">
        <v>1.71</v>
      </c>
      <c r="CH8" s="4">
        <v>12.8</v>
      </c>
      <c r="CJ8" s="4">
        <v>88</v>
      </c>
      <c r="CK8" s="4">
        <v>97.25</v>
      </c>
      <c r="CN8" s="4">
        <v>14.3</v>
      </c>
      <c r="CO8" s="4">
        <v>26</v>
      </c>
      <c r="CP8" s="4">
        <v>9.6</v>
      </c>
      <c r="CQ8" s="4">
        <v>77.400000000000006</v>
      </c>
      <c r="CR8" s="4">
        <v>22.4</v>
      </c>
      <c r="CW8" s="4">
        <v>64.2</v>
      </c>
      <c r="CX8" s="4">
        <v>856</v>
      </c>
      <c r="CY8" s="4">
        <v>19.5</v>
      </c>
      <c r="CZ8" s="4">
        <v>278</v>
      </c>
      <c r="DA8" s="4">
        <v>9.6999999999999993</v>
      </c>
      <c r="DM8" s="4">
        <v>0.99</v>
      </c>
      <c r="DN8" s="4">
        <v>945</v>
      </c>
      <c r="DO8" s="4">
        <v>37</v>
      </c>
      <c r="DP8" s="4">
        <v>72.400000000000006</v>
      </c>
      <c r="DQ8" s="4">
        <v>8.8000000000000007</v>
      </c>
      <c r="DR8" s="4">
        <v>36.6</v>
      </c>
      <c r="DS8" s="4">
        <v>6.34</v>
      </c>
      <c r="DT8" s="4">
        <v>1.6</v>
      </c>
      <c r="DU8" s="4">
        <v>5.57</v>
      </c>
      <c r="DV8" s="4">
        <v>0.72</v>
      </c>
      <c r="DW8" s="4">
        <v>3.72</v>
      </c>
      <c r="DX8" s="4">
        <v>0.7</v>
      </c>
      <c r="DY8" s="4">
        <v>1.71</v>
      </c>
      <c r="DZ8" s="4">
        <v>0.23</v>
      </c>
      <c r="EA8" s="4">
        <v>1.47</v>
      </c>
      <c r="EB8" s="4">
        <v>0.22</v>
      </c>
      <c r="EC8" s="4">
        <v>6.41</v>
      </c>
      <c r="ED8" s="4">
        <v>0.32</v>
      </c>
      <c r="FO8" s="1"/>
      <c r="FP8" s="1" t="s">
        <v>2560</v>
      </c>
    </row>
    <row r="9" spans="1:172" s="4" customFormat="1" x14ac:dyDescent="0.35">
      <c r="A9" s="1" t="s">
        <v>2556</v>
      </c>
      <c r="B9" s="1"/>
      <c r="C9" s="1" t="s">
        <v>2570</v>
      </c>
      <c r="D9" s="1"/>
      <c r="E9" s="56">
        <v>40.129444444444445</v>
      </c>
      <c r="F9" s="56">
        <v>40.129444444444445</v>
      </c>
      <c r="G9" s="56">
        <v>124.16138888888889</v>
      </c>
      <c r="H9" s="56">
        <v>124.16138888888889</v>
      </c>
      <c r="I9" s="1"/>
      <c r="J9" s="1"/>
      <c r="K9" s="1"/>
      <c r="L9" s="1" t="s">
        <v>2571</v>
      </c>
      <c r="M9" s="1" t="s">
        <v>2572</v>
      </c>
      <c r="N9" s="1"/>
      <c r="O9" s="1"/>
      <c r="P9" s="1"/>
      <c r="Q9" s="51">
        <v>167</v>
      </c>
      <c r="R9" s="1"/>
      <c r="S9" s="1"/>
      <c r="T9" s="1"/>
      <c r="U9" s="1"/>
      <c r="V9" s="1"/>
      <c r="W9" s="1"/>
      <c r="X9" s="1"/>
      <c r="Y9" s="1"/>
      <c r="Z9" s="1"/>
      <c r="AA9" s="1"/>
      <c r="AB9" s="4">
        <v>73.510000000000005</v>
      </c>
      <c r="AC9" s="4">
        <v>0.14000000000000001</v>
      </c>
      <c r="AE9" s="4">
        <v>14.2</v>
      </c>
      <c r="AI9" s="4">
        <v>1.2</v>
      </c>
      <c r="AJ9" s="4">
        <v>1.04</v>
      </c>
      <c r="AK9" s="4">
        <v>0.2</v>
      </c>
      <c r="AL9" s="4">
        <v>0.03</v>
      </c>
      <c r="AN9" s="4">
        <v>4.58</v>
      </c>
      <c r="AO9" s="4">
        <v>4.24</v>
      </c>
      <c r="AP9" s="4">
        <v>0.04</v>
      </c>
      <c r="BF9" s="4">
        <v>0.32</v>
      </c>
      <c r="BT9" s="4">
        <v>33.1</v>
      </c>
      <c r="BU9" s="4">
        <v>2.6</v>
      </c>
      <c r="CH9" s="4">
        <v>1.39</v>
      </c>
      <c r="CJ9" s="4">
        <v>4.3499999999999996</v>
      </c>
      <c r="CK9" s="4">
        <v>2.1</v>
      </c>
      <c r="CN9" s="4">
        <v>0.56000000000000005</v>
      </c>
      <c r="CO9" s="4">
        <v>0.41</v>
      </c>
      <c r="CP9" s="4">
        <v>0.86</v>
      </c>
      <c r="CQ9" s="4">
        <v>35.700000000000003</v>
      </c>
      <c r="CR9" s="4">
        <v>17.3</v>
      </c>
      <c r="CW9" s="4">
        <v>152.80000000000001</v>
      </c>
      <c r="CX9" s="4">
        <v>296</v>
      </c>
      <c r="CY9" s="4">
        <v>10.199999999999999</v>
      </c>
      <c r="CZ9" s="4">
        <v>119</v>
      </c>
      <c r="DA9" s="4">
        <v>9.8000000000000007</v>
      </c>
      <c r="DM9" s="4">
        <v>1.42</v>
      </c>
      <c r="DN9" s="4">
        <v>1119</v>
      </c>
      <c r="DO9" s="4">
        <v>38.1</v>
      </c>
      <c r="DP9" s="4">
        <v>66.900000000000006</v>
      </c>
      <c r="DQ9" s="4">
        <v>7.15</v>
      </c>
      <c r="DR9" s="4">
        <v>26.5</v>
      </c>
      <c r="DS9" s="4">
        <v>4.47</v>
      </c>
      <c r="DT9" s="4">
        <v>0.76</v>
      </c>
      <c r="DU9" s="4">
        <v>3.73</v>
      </c>
      <c r="DV9" s="4">
        <v>0.46</v>
      </c>
      <c r="DW9" s="4">
        <v>2.16</v>
      </c>
      <c r="DX9" s="4">
        <v>0.39</v>
      </c>
      <c r="DY9" s="4">
        <v>0.96</v>
      </c>
      <c r="DZ9" s="4">
        <v>0.14000000000000001</v>
      </c>
      <c r="EA9" s="4">
        <v>0.94</v>
      </c>
      <c r="EB9" s="4">
        <v>0.14000000000000001</v>
      </c>
      <c r="EC9" s="4">
        <v>4.0199999999999996</v>
      </c>
      <c r="ED9" s="4">
        <v>0.91</v>
      </c>
      <c r="FO9" s="1"/>
      <c r="FP9" s="1" t="s">
        <v>2560</v>
      </c>
    </row>
    <row r="10" spans="1:172" s="4" customFormat="1" x14ac:dyDescent="0.35">
      <c r="A10" s="1" t="s">
        <v>2556</v>
      </c>
      <c r="B10" s="1"/>
      <c r="C10" s="1" t="s">
        <v>2570</v>
      </c>
      <c r="D10" s="1"/>
      <c r="E10" s="56">
        <v>40.129444444444445</v>
      </c>
      <c r="F10" s="56">
        <v>40.129444444444445</v>
      </c>
      <c r="G10" s="56">
        <v>124.16138888888889</v>
      </c>
      <c r="H10" s="56">
        <v>124.16138888888889</v>
      </c>
      <c r="I10" s="1"/>
      <c r="J10" s="1"/>
      <c r="K10" s="1"/>
      <c r="L10" s="1" t="s">
        <v>2573</v>
      </c>
      <c r="M10" s="1" t="s">
        <v>2572</v>
      </c>
      <c r="N10" s="1"/>
      <c r="O10" s="1"/>
      <c r="P10" s="1"/>
      <c r="Q10" s="49">
        <v>173</v>
      </c>
      <c r="R10" s="1"/>
      <c r="S10" s="1"/>
      <c r="T10" s="1"/>
      <c r="U10" s="1"/>
      <c r="V10" s="1"/>
      <c r="W10" s="1"/>
      <c r="X10" s="1"/>
      <c r="Y10" s="1"/>
      <c r="Z10" s="1"/>
      <c r="AA10" s="1"/>
      <c r="AB10" s="4">
        <v>73.989999999999995</v>
      </c>
      <c r="AC10" s="4">
        <v>0.14000000000000001</v>
      </c>
      <c r="AE10" s="4">
        <v>14.03</v>
      </c>
      <c r="AI10" s="4">
        <v>1.1200000000000001</v>
      </c>
      <c r="AJ10" s="4">
        <v>1.1399999999999999</v>
      </c>
      <c r="AK10" s="4">
        <v>0.18</v>
      </c>
      <c r="AL10" s="4">
        <v>0.02</v>
      </c>
      <c r="AN10" s="4">
        <v>4.42</v>
      </c>
      <c r="AO10" s="4">
        <v>4</v>
      </c>
      <c r="AP10" s="4">
        <v>0.04</v>
      </c>
      <c r="BF10" s="4">
        <v>0.45</v>
      </c>
      <c r="BT10" s="4">
        <v>28.1</v>
      </c>
      <c r="BU10" s="4">
        <v>3.43</v>
      </c>
      <c r="CH10" s="4">
        <v>1</v>
      </c>
      <c r="CJ10" s="4">
        <v>3.88</v>
      </c>
      <c r="CK10" s="4">
        <v>4.3</v>
      </c>
      <c r="CN10" s="4">
        <v>0.47</v>
      </c>
      <c r="CO10" s="4">
        <v>0.69</v>
      </c>
      <c r="CP10" s="4">
        <v>0.81</v>
      </c>
      <c r="CQ10" s="4">
        <v>38.4</v>
      </c>
      <c r="CR10" s="4">
        <v>16.5</v>
      </c>
      <c r="CW10" s="4">
        <v>151.30000000000001</v>
      </c>
      <c r="CX10" s="4">
        <v>293</v>
      </c>
      <c r="CY10" s="4">
        <v>8.8000000000000007</v>
      </c>
      <c r="CZ10" s="4">
        <v>109.6</v>
      </c>
      <c r="DA10" s="4">
        <v>11.2</v>
      </c>
      <c r="DM10" s="4">
        <v>1.72</v>
      </c>
      <c r="DN10" s="4">
        <v>1009</v>
      </c>
      <c r="DO10" s="4">
        <v>36</v>
      </c>
      <c r="DP10" s="4">
        <v>62.6</v>
      </c>
      <c r="DQ10" s="4">
        <v>6.72</v>
      </c>
      <c r="DR10" s="4">
        <v>24.8</v>
      </c>
      <c r="DS10" s="4">
        <v>4.1399999999999997</v>
      </c>
      <c r="DT10" s="4">
        <v>0.74</v>
      </c>
      <c r="DU10" s="4">
        <v>3.5</v>
      </c>
      <c r="DV10" s="4">
        <v>0.42</v>
      </c>
      <c r="DW10" s="4">
        <v>1.9</v>
      </c>
      <c r="DX10" s="4">
        <v>0.32</v>
      </c>
      <c r="DY10" s="4">
        <v>0.79</v>
      </c>
      <c r="DZ10" s="4">
        <v>0.11</v>
      </c>
      <c r="EA10" s="4">
        <v>0.73</v>
      </c>
      <c r="EB10" s="4">
        <v>0.11</v>
      </c>
      <c r="EC10" s="4">
        <v>3.6</v>
      </c>
      <c r="ED10" s="4">
        <v>1.69</v>
      </c>
      <c r="FO10" s="1"/>
      <c r="FP10" s="1" t="s">
        <v>2560</v>
      </c>
    </row>
    <row r="11" spans="1:172" s="4" customFormat="1" x14ac:dyDescent="0.35">
      <c r="A11" s="1" t="s">
        <v>2556</v>
      </c>
      <c r="B11" s="1"/>
      <c r="C11" s="1" t="s">
        <v>2570</v>
      </c>
      <c r="D11" s="1"/>
      <c r="E11" s="56">
        <v>40.129444444444445</v>
      </c>
      <c r="F11" s="56">
        <v>40.129444444444445</v>
      </c>
      <c r="G11" s="56">
        <v>124.16138888888889</v>
      </c>
      <c r="H11" s="56">
        <v>124.16138888888889</v>
      </c>
      <c r="I11" s="1"/>
      <c r="J11" s="1"/>
      <c r="K11" s="1"/>
      <c r="L11" s="1" t="s">
        <v>2574</v>
      </c>
      <c r="M11" s="1" t="s">
        <v>2572</v>
      </c>
      <c r="N11" s="1"/>
      <c r="O11" s="1"/>
      <c r="P11" s="1"/>
      <c r="Q11" s="51">
        <v>167</v>
      </c>
      <c r="R11" s="1"/>
      <c r="S11" s="1"/>
      <c r="T11" s="1"/>
      <c r="U11" s="1"/>
      <c r="V11" s="1"/>
      <c r="W11" s="1"/>
      <c r="X11" s="1"/>
      <c r="Y11" s="1"/>
      <c r="Z11" s="1"/>
      <c r="AA11" s="1"/>
      <c r="AB11" s="4">
        <v>74.3</v>
      </c>
      <c r="AC11" s="4">
        <v>0.05</v>
      </c>
      <c r="AE11" s="4">
        <v>14.52</v>
      </c>
      <c r="AI11" s="4">
        <v>0.73</v>
      </c>
      <c r="AJ11" s="4">
        <v>0.96</v>
      </c>
      <c r="AK11" s="4">
        <v>0.09</v>
      </c>
      <c r="AL11" s="4">
        <v>0.02</v>
      </c>
      <c r="AN11" s="4">
        <v>4.5999999999999996</v>
      </c>
      <c r="AO11" s="4">
        <v>4.0199999999999996</v>
      </c>
      <c r="AP11" s="4">
        <v>0.03</v>
      </c>
      <c r="BF11" s="4">
        <v>0.52</v>
      </c>
      <c r="BT11" s="4">
        <v>7.55</v>
      </c>
      <c r="BU11" s="4">
        <v>1.62</v>
      </c>
      <c r="CH11" s="4">
        <v>2.04</v>
      </c>
      <c r="CJ11" s="4">
        <v>2.0299999999999998</v>
      </c>
      <c r="CK11" s="4">
        <v>3.83</v>
      </c>
      <c r="CN11" s="4">
        <v>147</v>
      </c>
      <c r="CO11" s="4">
        <v>0.95</v>
      </c>
      <c r="CP11" s="4">
        <v>0.73</v>
      </c>
      <c r="CQ11" s="4">
        <v>28.3</v>
      </c>
      <c r="CR11" s="4">
        <v>18.399999999999999</v>
      </c>
      <c r="CW11" s="4">
        <v>142.4</v>
      </c>
      <c r="CX11" s="4">
        <v>268</v>
      </c>
      <c r="CY11" s="4">
        <v>9.3000000000000007</v>
      </c>
      <c r="CZ11" s="4">
        <v>47.6</v>
      </c>
      <c r="DA11" s="4">
        <v>7.64</v>
      </c>
      <c r="DM11" s="4">
        <v>0.58299999999999996</v>
      </c>
      <c r="DN11" s="4">
        <v>761</v>
      </c>
      <c r="DO11" s="4">
        <v>14.29</v>
      </c>
      <c r="DP11" s="4">
        <v>26.2</v>
      </c>
      <c r="DQ11" s="4">
        <v>2.9</v>
      </c>
      <c r="DR11" s="4">
        <v>10.9</v>
      </c>
      <c r="DS11" s="4">
        <v>2.29</v>
      </c>
      <c r="DT11" s="4">
        <v>0.53</v>
      </c>
      <c r="DU11" s="4">
        <v>1.96</v>
      </c>
      <c r="DV11" s="4">
        <v>0.3</v>
      </c>
      <c r="DW11" s="4">
        <v>1.54</v>
      </c>
      <c r="DX11" s="4">
        <v>0.31</v>
      </c>
      <c r="DY11" s="4">
        <v>0.76</v>
      </c>
      <c r="DZ11" s="4">
        <v>0.12</v>
      </c>
      <c r="EA11" s="4">
        <v>0.76</v>
      </c>
      <c r="EB11" s="4">
        <v>0.12</v>
      </c>
      <c r="EC11" s="4">
        <v>1.72</v>
      </c>
      <c r="ED11" s="4">
        <v>0.53</v>
      </c>
      <c r="FO11" s="1"/>
      <c r="FP11" s="1" t="s">
        <v>2560</v>
      </c>
    </row>
    <row r="12" spans="1:172" s="4" customFormat="1" x14ac:dyDescent="0.35">
      <c r="A12" s="1" t="s">
        <v>2556</v>
      </c>
      <c r="B12" s="1"/>
      <c r="C12" s="1" t="s">
        <v>2570</v>
      </c>
      <c r="D12" s="1"/>
      <c r="E12" s="56">
        <v>40.423611111111107</v>
      </c>
      <c r="F12" s="56">
        <v>40.423611111111107</v>
      </c>
      <c r="G12" s="56">
        <v>124.44916666666667</v>
      </c>
      <c r="H12" s="56">
        <v>124.44916666666667</v>
      </c>
      <c r="I12" s="1"/>
      <c r="J12" s="1"/>
      <c r="K12" s="1"/>
      <c r="L12" s="1" t="s">
        <v>2575</v>
      </c>
      <c r="M12" s="1" t="s">
        <v>2572</v>
      </c>
      <c r="N12" s="1"/>
      <c r="O12" s="1"/>
      <c r="P12" s="1"/>
      <c r="Q12" s="49">
        <v>161</v>
      </c>
      <c r="R12" s="1"/>
      <c r="S12" s="1"/>
      <c r="T12" s="1"/>
      <c r="U12" s="1"/>
      <c r="V12" s="1"/>
      <c r="W12" s="1"/>
      <c r="X12" s="1"/>
      <c r="Y12" s="1"/>
      <c r="Z12" s="1"/>
      <c r="AA12" s="1"/>
      <c r="AB12" s="4">
        <v>74.02</v>
      </c>
      <c r="AC12" s="4">
        <v>0.11</v>
      </c>
      <c r="AE12" s="4">
        <v>14.6</v>
      </c>
      <c r="AI12" s="4">
        <v>0.54</v>
      </c>
      <c r="AJ12" s="4">
        <v>1.02</v>
      </c>
      <c r="AK12" s="4">
        <v>0.14000000000000001</v>
      </c>
      <c r="AL12" s="4" t="s">
        <v>2576</v>
      </c>
      <c r="AN12" s="4">
        <v>4.58</v>
      </c>
      <c r="AO12" s="4">
        <v>4.3600000000000003</v>
      </c>
      <c r="AP12" s="4">
        <v>0.04</v>
      </c>
      <c r="BF12" s="4">
        <v>0.34</v>
      </c>
      <c r="BT12" s="4">
        <v>2.8</v>
      </c>
      <c r="BU12" s="4">
        <v>0.81</v>
      </c>
      <c r="CH12" s="4">
        <v>2.06</v>
      </c>
      <c r="CJ12" s="4">
        <v>3.74</v>
      </c>
      <c r="CK12" s="4">
        <v>5.3</v>
      </c>
      <c r="CN12" s="4">
        <v>0.66</v>
      </c>
      <c r="CO12" s="4">
        <v>0.94</v>
      </c>
      <c r="CP12" s="4">
        <v>1.56</v>
      </c>
      <c r="CQ12" s="4">
        <v>8.6999999999999993</v>
      </c>
      <c r="CR12" s="4">
        <v>15.6</v>
      </c>
      <c r="CW12" s="4">
        <v>96.4</v>
      </c>
      <c r="CX12" s="4">
        <v>222</v>
      </c>
      <c r="CY12" s="4">
        <v>15.8</v>
      </c>
      <c r="CZ12" s="4">
        <v>94</v>
      </c>
      <c r="DA12" s="4">
        <v>7.3</v>
      </c>
      <c r="DM12" s="4">
        <v>0.50700000000000001</v>
      </c>
      <c r="DN12" s="4">
        <v>677</v>
      </c>
      <c r="DO12" s="4">
        <v>26.5</v>
      </c>
      <c r="DP12" s="4">
        <v>50.5</v>
      </c>
      <c r="DQ12" s="4">
        <v>5.66</v>
      </c>
      <c r="DR12" s="4">
        <v>20.9</v>
      </c>
      <c r="DS12" s="4">
        <v>3.87</v>
      </c>
      <c r="DT12" s="4">
        <v>0.52</v>
      </c>
      <c r="DU12" s="4">
        <v>3.34</v>
      </c>
      <c r="DV12" s="4">
        <v>0.5</v>
      </c>
      <c r="DW12" s="4">
        <v>2.78</v>
      </c>
      <c r="DX12" s="4">
        <v>0.59</v>
      </c>
      <c r="DY12" s="4">
        <v>1.49</v>
      </c>
      <c r="DZ12" s="4">
        <v>0.23</v>
      </c>
      <c r="EA12" s="4">
        <v>1.51</v>
      </c>
      <c r="EB12" s="4">
        <v>0.22</v>
      </c>
      <c r="EC12" s="4">
        <v>3.44</v>
      </c>
      <c r="ED12" s="4">
        <v>0.3</v>
      </c>
      <c r="FO12" s="1"/>
      <c r="FP12" s="1" t="s">
        <v>2560</v>
      </c>
    </row>
    <row r="13" spans="1:172" s="4" customFormat="1" x14ac:dyDescent="0.35">
      <c r="A13" s="1" t="s">
        <v>2556</v>
      </c>
      <c r="B13" s="1"/>
      <c r="C13" s="1" t="s">
        <v>2570</v>
      </c>
      <c r="D13" s="1"/>
      <c r="E13" s="56">
        <v>40.423611111111107</v>
      </c>
      <c r="F13" s="56">
        <v>40.423611111111107</v>
      </c>
      <c r="G13" s="56">
        <v>124.44916666666667</v>
      </c>
      <c r="H13" s="56">
        <v>124.44916666666667</v>
      </c>
      <c r="I13" s="1"/>
      <c r="J13" s="1"/>
      <c r="K13" s="1"/>
      <c r="L13" s="1" t="s">
        <v>2577</v>
      </c>
      <c r="M13" s="1" t="s">
        <v>2572</v>
      </c>
      <c r="N13" s="1"/>
      <c r="O13" s="1"/>
      <c r="P13" s="1"/>
      <c r="Q13" s="49">
        <v>161</v>
      </c>
      <c r="R13" s="1"/>
      <c r="S13" s="1"/>
      <c r="T13" s="1"/>
      <c r="U13" s="1"/>
      <c r="V13" s="1"/>
      <c r="W13" s="1"/>
      <c r="X13" s="1"/>
      <c r="Y13" s="1"/>
      <c r="Z13" s="1"/>
      <c r="AA13" s="1"/>
      <c r="BT13" s="4">
        <v>0.88</v>
      </c>
      <c r="BU13" s="4">
        <v>0.8</v>
      </c>
      <c r="CH13" s="4">
        <v>1.98</v>
      </c>
      <c r="CJ13" s="4">
        <v>4.0999999999999996</v>
      </c>
      <c r="CK13" s="4">
        <v>3.9</v>
      </c>
      <c r="CN13" s="4">
        <v>0.59</v>
      </c>
      <c r="CO13" s="4">
        <v>0.74</v>
      </c>
      <c r="CP13" s="4">
        <v>1.46</v>
      </c>
      <c r="CQ13" s="4">
        <v>8.8000000000000007</v>
      </c>
      <c r="CR13" s="4">
        <v>16</v>
      </c>
      <c r="CW13" s="4">
        <v>96.5</v>
      </c>
      <c r="CX13" s="4">
        <v>225</v>
      </c>
      <c r="CY13" s="4">
        <v>15.2</v>
      </c>
      <c r="CZ13" s="4">
        <v>92.8</v>
      </c>
      <c r="DA13" s="4">
        <v>7.24</v>
      </c>
      <c r="DM13" s="4">
        <v>0.49399999999999999</v>
      </c>
      <c r="DN13" s="4">
        <v>652</v>
      </c>
      <c r="DO13" s="4">
        <v>26.3</v>
      </c>
      <c r="DP13" s="4">
        <v>51.9</v>
      </c>
      <c r="DQ13" s="4">
        <v>5.7</v>
      </c>
      <c r="DR13" s="4">
        <v>21.2</v>
      </c>
      <c r="DS13" s="4">
        <v>3.94</v>
      </c>
      <c r="DT13" s="4">
        <v>0.54</v>
      </c>
      <c r="DU13" s="4">
        <v>3.31</v>
      </c>
      <c r="DV13" s="4">
        <v>0.49</v>
      </c>
      <c r="DW13" s="4">
        <v>2.71</v>
      </c>
      <c r="DX13" s="4">
        <v>0.56999999999999995</v>
      </c>
      <c r="DY13" s="4">
        <v>1.42</v>
      </c>
      <c r="DZ13" s="4">
        <v>0.22</v>
      </c>
      <c r="EA13" s="4">
        <v>1.43</v>
      </c>
      <c r="EB13" s="4">
        <v>0.21</v>
      </c>
      <c r="EC13" s="4">
        <v>3.37</v>
      </c>
      <c r="ED13" s="4">
        <v>0.28999999999999998</v>
      </c>
      <c r="FO13" s="1"/>
      <c r="FP13" s="1" t="s">
        <v>2560</v>
      </c>
    </row>
    <row r="14" spans="1:172" s="4" customFormat="1" x14ac:dyDescent="0.35">
      <c r="A14" s="1" t="s">
        <v>2556</v>
      </c>
      <c r="B14" s="1"/>
      <c r="C14" s="1" t="s">
        <v>2578</v>
      </c>
      <c r="D14" s="1"/>
      <c r="E14" s="56">
        <v>40.778888888888886</v>
      </c>
      <c r="F14" s="56">
        <v>40.778888888888886</v>
      </c>
      <c r="G14" s="56">
        <v>123.06222222222222</v>
      </c>
      <c r="H14" s="56">
        <v>123.06222222222222</v>
      </c>
      <c r="I14" s="1"/>
      <c r="J14" s="1"/>
      <c r="K14" s="1"/>
      <c r="L14" s="1" t="s">
        <v>2579</v>
      </c>
      <c r="M14" s="1" t="s">
        <v>2572</v>
      </c>
      <c r="N14" s="1"/>
      <c r="O14" s="1"/>
      <c r="P14" s="1"/>
      <c r="Q14" s="49">
        <v>164</v>
      </c>
      <c r="R14" s="1"/>
      <c r="S14" s="1"/>
      <c r="T14" s="1"/>
      <c r="U14" s="1"/>
      <c r="V14" s="1"/>
      <c r="W14" s="1"/>
      <c r="X14" s="1"/>
      <c r="Y14" s="1"/>
      <c r="Z14" s="1"/>
      <c r="AA14" s="1"/>
      <c r="AB14" s="4">
        <v>73.19</v>
      </c>
      <c r="AC14" s="4">
        <v>0.08</v>
      </c>
      <c r="AE14" s="4">
        <v>14.85</v>
      </c>
      <c r="AI14" s="4">
        <v>0.91</v>
      </c>
      <c r="AJ14" s="4">
        <v>1.33</v>
      </c>
      <c r="AK14" s="4">
        <v>0.12</v>
      </c>
      <c r="AL14" s="4">
        <v>0.03</v>
      </c>
      <c r="AN14" s="4">
        <v>4.8</v>
      </c>
      <c r="AO14" s="4">
        <v>4.0199999999999996</v>
      </c>
      <c r="AP14" s="4">
        <v>0.02</v>
      </c>
      <c r="BF14" s="4">
        <v>0.32</v>
      </c>
      <c r="BT14" s="4">
        <v>29.6</v>
      </c>
      <c r="BU14" s="4">
        <v>2.44</v>
      </c>
      <c r="CH14" s="4">
        <v>1.04</v>
      </c>
      <c r="CJ14" s="4">
        <v>3.12</v>
      </c>
      <c r="CK14" s="4">
        <v>1.0049999999999999</v>
      </c>
      <c r="CN14" s="4">
        <v>0.32</v>
      </c>
      <c r="CO14" s="4">
        <v>1.32</v>
      </c>
      <c r="CP14" s="4">
        <v>0.93</v>
      </c>
      <c r="CQ14" s="4">
        <v>25.6</v>
      </c>
      <c r="CR14" s="4">
        <v>14.6</v>
      </c>
      <c r="CW14" s="4">
        <v>159.19999999999999</v>
      </c>
      <c r="CX14" s="4">
        <v>391</v>
      </c>
      <c r="CY14" s="4">
        <v>10.3</v>
      </c>
      <c r="CZ14" s="4">
        <v>70.400000000000006</v>
      </c>
      <c r="DA14" s="4">
        <v>8.48</v>
      </c>
      <c r="DM14" s="4">
        <v>1.37</v>
      </c>
      <c r="DN14" s="4">
        <v>1329</v>
      </c>
      <c r="DO14" s="4">
        <v>14.06</v>
      </c>
      <c r="DP14" s="4">
        <v>26.8</v>
      </c>
      <c r="DQ14" s="4">
        <v>2.76</v>
      </c>
      <c r="DR14" s="4">
        <v>10.68</v>
      </c>
      <c r="DS14" s="4">
        <v>1.98</v>
      </c>
      <c r="DT14" s="4">
        <v>0.61</v>
      </c>
      <c r="DU14" s="4">
        <v>1.89</v>
      </c>
      <c r="DV14" s="4">
        <v>0.28000000000000003</v>
      </c>
      <c r="DW14" s="4">
        <v>1.67</v>
      </c>
      <c r="DX14" s="4">
        <v>0.33</v>
      </c>
      <c r="DY14" s="4">
        <v>0.86</v>
      </c>
      <c r="DZ14" s="4">
        <v>0.13</v>
      </c>
      <c r="EA14" s="4">
        <v>0.91</v>
      </c>
      <c r="EB14" s="4">
        <v>0.14000000000000001</v>
      </c>
      <c r="EC14" s="4">
        <v>2.4700000000000002</v>
      </c>
      <c r="ED14" s="4">
        <v>0.72</v>
      </c>
      <c r="FO14" s="1"/>
      <c r="FP14" s="1" t="s">
        <v>2560</v>
      </c>
    </row>
    <row r="15" spans="1:172" s="4" customFormat="1" x14ac:dyDescent="0.35">
      <c r="A15" s="1" t="s">
        <v>2556</v>
      </c>
      <c r="B15" s="1"/>
      <c r="C15" s="1" t="s">
        <v>2578</v>
      </c>
      <c r="D15" s="1"/>
      <c r="E15" s="56">
        <v>40.778888888888886</v>
      </c>
      <c r="F15" s="56">
        <v>40.778888888888886</v>
      </c>
      <c r="G15" s="56">
        <v>123.06222222222222</v>
      </c>
      <c r="H15" s="56">
        <v>123.06222222222222</v>
      </c>
      <c r="I15" s="1"/>
      <c r="J15" s="1"/>
      <c r="K15" s="1"/>
      <c r="L15" s="1" t="s">
        <v>2580</v>
      </c>
      <c r="M15" s="1" t="s">
        <v>2572</v>
      </c>
      <c r="N15" s="1"/>
      <c r="O15" s="1"/>
      <c r="P15" s="1"/>
      <c r="Q15" s="51">
        <v>164</v>
      </c>
      <c r="R15" s="1"/>
      <c r="S15" s="1"/>
      <c r="T15" s="1"/>
      <c r="U15" s="1"/>
      <c r="V15" s="1"/>
      <c r="W15" s="1"/>
      <c r="X15" s="1"/>
      <c r="Y15" s="1"/>
      <c r="Z15" s="1"/>
      <c r="AA15" s="1"/>
      <c r="AB15" s="4">
        <v>71.959999999999994</v>
      </c>
      <c r="AC15" s="4">
        <v>0.09</v>
      </c>
      <c r="AE15" s="4">
        <v>15.89</v>
      </c>
      <c r="AI15" s="4">
        <v>1.1100000000000001</v>
      </c>
      <c r="AJ15" s="4">
        <v>2.5</v>
      </c>
      <c r="AK15" s="4">
        <v>0.55000000000000004</v>
      </c>
      <c r="AL15" s="4">
        <v>0.02</v>
      </c>
      <c r="AN15" s="4">
        <v>1.67</v>
      </c>
      <c r="AO15" s="4">
        <v>5.5</v>
      </c>
      <c r="AP15" s="4">
        <v>0.04</v>
      </c>
      <c r="BF15" s="4">
        <v>0.34</v>
      </c>
      <c r="BT15" s="4">
        <v>24.3</v>
      </c>
      <c r="BU15" s="4">
        <v>0.95</v>
      </c>
      <c r="CH15" s="4">
        <v>1.83</v>
      </c>
      <c r="CJ15" s="4">
        <v>9.4</v>
      </c>
      <c r="CK15" s="4">
        <v>5.3949999999999996</v>
      </c>
      <c r="CN15" s="4">
        <v>2.08</v>
      </c>
      <c r="CO15" s="4">
        <v>2.98</v>
      </c>
      <c r="CP15" s="4">
        <v>1.1499999999999999</v>
      </c>
      <c r="CQ15" s="4">
        <v>21</v>
      </c>
      <c r="CR15" s="4">
        <v>15.3</v>
      </c>
      <c r="CW15" s="4">
        <v>66.8</v>
      </c>
      <c r="CX15" s="4">
        <v>803</v>
      </c>
      <c r="CY15" s="4">
        <v>2.67</v>
      </c>
      <c r="CZ15" s="4">
        <v>71.8</v>
      </c>
      <c r="DA15" s="4">
        <v>1.42</v>
      </c>
      <c r="DM15" s="4">
        <v>1.6</v>
      </c>
      <c r="DN15" s="4">
        <v>1060</v>
      </c>
      <c r="DO15" s="4">
        <v>3.36</v>
      </c>
      <c r="DP15" s="4">
        <v>6.59</v>
      </c>
      <c r="DQ15" s="4">
        <v>0.78</v>
      </c>
      <c r="DR15" s="4">
        <v>3.3</v>
      </c>
      <c r="DS15" s="4">
        <v>0.68</v>
      </c>
      <c r="DT15" s="4">
        <v>0.35</v>
      </c>
      <c r="DU15" s="4">
        <v>0.64</v>
      </c>
      <c r="DV15" s="4">
        <v>8.6999999999999994E-2</v>
      </c>
      <c r="DW15" s="4">
        <v>0.46</v>
      </c>
      <c r="DX15" s="4">
        <v>0.09</v>
      </c>
      <c r="DY15" s="4">
        <v>0.23</v>
      </c>
      <c r="DZ15" s="4">
        <v>3.5000000000000003E-2</v>
      </c>
      <c r="EA15" s="4">
        <v>0.25</v>
      </c>
      <c r="EB15" s="4">
        <v>0.04</v>
      </c>
      <c r="EC15" s="4">
        <v>2.46</v>
      </c>
      <c r="ED15" s="4">
        <v>0.14000000000000001</v>
      </c>
      <c r="FO15" s="1"/>
      <c r="FP15" s="1" t="s">
        <v>2560</v>
      </c>
    </row>
    <row r="16" spans="1:172" s="4" customFormat="1" x14ac:dyDescent="0.35">
      <c r="A16" s="1" t="s">
        <v>2556</v>
      </c>
      <c r="B16" s="1"/>
      <c r="C16" s="1" t="s">
        <v>2570</v>
      </c>
      <c r="D16" s="1"/>
      <c r="E16" s="55">
        <v>41</v>
      </c>
      <c r="F16" s="55">
        <v>41</v>
      </c>
      <c r="G16" s="55">
        <v>124.65</v>
      </c>
      <c r="H16" s="55">
        <v>124.65</v>
      </c>
      <c r="I16" s="1"/>
      <c r="J16" s="1"/>
      <c r="K16" s="1"/>
      <c r="L16" s="1" t="s">
        <v>2581</v>
      </c>
      <c r="M16" s="1" t="s">
        <v>2572</v>
      </c>
      <c r="N16" s="1"/>
      <c r="O16" s="1"/>
      <c r="P16" s="1"/>
      <c r="Q16" s="51">
        <v>167</v>
      </c>
      <c r="R16" s="1"/>
      <c r="S16" s="1"/>
      <c r="T16" s="1"/>
      <c r="U16" s="1"/>
      <c r="V16" s="1"/>
      <c r="W16" s="1"/>
      <c r="X16" s="1"/>
      <c r="Y16" s="1"/>
      <c r="Z16" s="1"/>
      <c r="AA16" s="1"/>
      <c r="AB16" s="4">
        <v>72.38</v>
      </c>
      <c r="AC16" s="4">
        <v>0.24</v>
      </c>
      <c r="AE16" s="4">
        <v>14.31</v>
      </c>
      <c r="AI16" s="4">
        <v>1.76</v>
      </c>
      <c r="AJ16" s="4">
        <v>1.75</v>
      </c>
      <c r="AK16" s="4">
        <v>0.51</v>
      </c>
      <c r="AL16" s="4">
        <v>0.03</v>
      </c>
      <c r="AN16" s="4">
        <v>4.2699999999999996</v>
      </c>
      <c r="AO16" s="4">
        <v>3.94</v>
      </c>
      <c r="AP16" s="4">
        <v>7.0000000000000007E-2</v>
      </c>
      <c r="BF16" s="4">
        <v>0.41</v>
      </c>
      <c r="BT16" s="4">
        <v>22</v>
      </c>
      <c r="BU16" s="4">
        <v>3.6</v>
      </c>
      <c r="CH16" s="4">
        <v>2.63</v>
      </c>
      <c r="CJ16" s="4">
        <v>10.9</v>
      </c>
      <c r="CK16" s="4">
        <v>9.6999999999999993</v>
      </c>
      <c r="CN16" s="4">
        <v>2.31</v>
      </c>
      <c r="CO16" s="4">
        <v>2.4</v>
      </c>
      <c r="CP16" s="4">
        <v>1.51</v>
      </c>
      <c r="CQ16" s="4">
        <v>36.200000000000003</v>
      </c>
      <c r="CR16" s="4">
        <v>19.2</v>
      </c>
      <c r="CW16" s="4">
        <v>124.5</v>
      </c>
      <c r="CX16" s="4">
        <v>485</v>
      </c>
      <c r="CY16" s="4">
        <v>5.5</v>
      </c>
      <c r="CZ16" s="4">
        <v>129</v>
      </c>
      <c r="DA16" s="4">
        <v>8.36</v>
      </c>
      <c r="DM16" s="4">
        <v>1.6</v>
      </c>
      <c r="DN16" s="4">
        <v>847</v>
      </c>
      <c r="DO16" s="4">
        <v>37.6</v>
      </c>
      <c r="DP16" s="4">
        <v>64.900000000000006</v>
      </c>
      <c r="DQ16" s="4">
        <v>6.5</v>
      </c>
      <c r="DR16" s="4">
        <v>21.5</v>
      </c>
      <c r="DS16" s="4">
        <v>2.77</v>
      </c>
      <c r="DT16" s="4">
        <v>0.77</v>
      </c>
      <c r="DU16" s="4">
        <v>2.4500000000000002</v>
      </c>
      <c r="DV16" s="4">
        <v>0.26</v>
      </c>
      <c r="DW16" s="4">
        <v>1.1499999999999999</v>
      </c>
      <c r="DX16" s="4">
        <v>0.21</v>
      </c>
      <c r="DY16" s="4">
        <v>0.56000000000000005</v>
      </c>
      <c r="DZ16" s="4">
        <v>8.3000000000000004E-2</v>
      </c>
      <c r="EA16" s="4">
        <v>0.61</v>
      </c>
      <c r="EB16" s="4">
        <v>0.11</v>
      </c>
      <c r="EC16" s="4">
        <v>4.5999999999999996</v>
      </c>
      <c r="ED16" s="4">
        <v>0.66</v>
      </c>
      <c r="FO16" s="1"/>
      <c r="FP16" s="1" t="s">
        <v>2560</v>
      </c>
    </row>
    <row r="17" spans="1:172" s="4" customFormat="1" x14ac:dyDescent="0.35">
      <c r="A17" s="1" t="s">
        <v>2556</v>
      </c>
      <c r="B17" s="1"/>
      <c r="C17" s="1" t="s">
        <v>2570</v>
      </c>
      <c r="D17" s="1"/>
      <c r="E17" s="55">
        <v>41</v>
      </c>
      <c r="F17" s="55">
        <v>41</v>
      </c>
      <c r="G17" s="55">
        <v>124.65</v>
      </c>
      <c r="H17" s="55">
        <v>124.65</v>
      </c>
      <c r="I17" s="1"/>
      <c r="J17" s="1"/>
      <c r="K17" s="1"/>
      <c r="L17" s="1" t="s">
        <v>2582</v>
      </c>
      <c r="M17" s="1" t="s">
        <v>2572</v>
      </c>
      <c r="N17" s="1"/>
      <c r="O17" s="1"/>
      <c r="P17" s="1"/>
      <c r="Q17" s="51">
        <v>167</v>
      </c>
      <c r="R17" s="1"/>
      <c r="S17" s="1"/>
      <c r="T17" s="1"/>
      <c r="U17" s="1"/>
      <c r="V17" s="1"/>
      <c r="W17" s="1"/>
      <c r="X17" s="1"/>
      <c r="Y17" s="1"/>
      <c r="Z17" s="1"/>
      <c r="AA17" s="1"/>
      <c r="AB17" s="4">
        <v>70.760000000000005</v>
      </c>
      <c r="AC17" s="4">
        <v>0.23</v>
      </c>
      <c r="AE17" s="4">
        <v>14.69</v>
      </c>
      <c r="AI17" s="4">
        <v>1.47</v>
      </c>
      <c r="AJ17" s="4">
        <v>1.39</v>
      </c>
      <c r="AK17" s="4">
        <v>0.41</v>
      </c>
      <c r="AL17" s="4">
        <v>0.03</v>
      </c>
      <c r="AN17" s="4">
        <v>4.4400000000000004</v>
      </c>
      <c r="AO17" s="4">
        <v>4.42</v>
      </c>
      <c r="AP17" s="4">
        <v>7.0000000000000007E-2</v>
      </c>
      <c r="BF17" s="4">
        <v>1.7</v>
      </c>
      <c r="BT17" s="4">
        <v>11.73</v>
      </c>
      <c r="BU17" s="4">
        <v>3.31</v>
      </c>
      <c r="CH17" s="4">
        <v>1.62</v>
      </c>
      <c r="CJ17" s="4">
        <v>11.2</v>
      </c>
      <c r="CK17" s="4">
        <v>8.64</v>
      </c>
      <c r="CN17" s="4">
        <v>95</v>
      </c>
      <c r="CO17" s="4">
        <v>2.2799999999999998</v>
      </c>
      <c r="CP17" s="4">
        <v>1.95</v>
      </c>
      <c r="CQ17" s="4">
        <v>39</v>
      </c>
      <c r="CR17" s="4">
        <v>17.7</v>
      </c>
      <c r="CW17" s="4">
        <v>136.1</v>
      </c>
      <c r="CX17" s="4">
        <v>447</v>
      </c>
      <c r="CY17" s="4">
        <v>4.8899999999999997</v>
      </c>
      <c r="CZ17" s="4">
        <v>135</v>
      </c>
      <c r="DA17" s="4">
        <v>7.72</v>
      </c>
      <c r="DM17" s="4">
        <v>1.47</v>
      </c>
      <c r="DN17" s="4">
        <v>832</v>
      </c>
      <c r="DO17" s="4">
        <v>31.1</v>
      </c>
      <c r="DP17" s="4">
        <v>54.4</v>
      </c>
      <c r="DQ17" s="4">
        <v>5.51</v>
      </c>
      <c r="DR17" s="4">
        <v>18.7</v>
      </c>
      <c r="DS17" s="4">
        <v>2.44</v>
      </c>
      <c r="DT17" s="4">
        <v>0.77</v>
      </c>
      <c r="DU17" s="4">
        <v>2.1800000000000002</v>
      </c>
      <c r="DV17" s="4">
        <v>0.22</v>
      </c>
      <c r="DW17" s="4">
        <v>0.96</v>
      </c>
      <c r="DX17" s="4">
        <v>0.16</v>
      </c>
      <c r="DY17" s="4">
        <v>0.43</v>
      </c>
      <c r="DZ17" s="4">
        <v>5.8000000000000003E-2</v>
      </c>
      <c r="EA17" s="4">
        <v>0.41</v>
      </c>
      <c r="EB17" s="4">
        <v>7.2999999999999995E-2</v>
      </c>
      <c r="EC17" s="4">
        <v>4.17</v>
      </c>
      <c r="ED17" s="4">
        <v>0.65</v>
      </c>
      <c r="FO17" s="1"/>
      <c r="FP17" s="1" t="s">
        <v>2560</v>
      </c>
    </row>
    <row r="18" spans="1:172" s="4" customFormat="1" x14ac:dyDescent="0.35">
      <c r="A18" s="1" t="s">
        <v>2556</v>
      </c>
      <c r="B18" s="1"/>
      <c r="C18" s="1" t="s">
        <v>2570</v>
      </c>
      <c r="D18" s="1"/>
      <c r="E18" s="55">
        <v>41</v>
      </c>
      <c r="F18" s="55">
        <v>41</v>
      </c>
      <c r="G18" s="55">
        <v>124.65</v>
      </c>
      <c r="H18" s="55">
        <v>124.65</v>
      </c>
      <c r="I18" s="1"/>
      <c r="J18" s="1"/>
      <c r="K18" s="1"/>
      <c r="L18" s="1" t="s">
        <v>2583</v>
      </c>
      <c r="M18" s="1" t="s">
        <v>2572</v>
      </c>
      <c r="N18" s="1"/>
      <c r="O18" s="1"/>
      <c r="P18" s="1"/>
      <c r="Q18" s="51">
        <v>167</v>
      </c>
      <c r="R18" s="1"/>
      <c r="S18" s="1"/>
      <c r="T18" s="1"/>
      <c r="U18" s="1"/>
      <c r="V18" s="1"/>
      <c r="W18" s="1"/>
      <c r="X18" s="1"/>
      <c r="Y18" s="1"/>
      <c r="Z18" s="1"/>
      <c r="AA18" s="1"/>
      <c r="AB18" s="4">
        <v>71.7</v>
      </c>
      <c r="AC18" s="4">
        <v>0.22</v>
      </c>
      <c r="AE18" s="4">
        <v>14.99</v>
      </c>
      <c r="AI18" s="4">
        <v>1.85</v>
      </c>
      <c r="AJ18" s="4">
        <v>1.75</v>
      </c>
      <c r="AK18" s="4">
        <v>0.48</v>
      </c>
      <c r="AL18" s="4">
        <v>0.01</v>
      </c>
      <c r="AN18" s="4">
        <v>4.4400000000000004</v>
      </c>
      <c r="AO18" s="4">
        <v>3.65</v>
      </c>
      <c r="AP18" s="4">
        <v>0.05</v>
      </c>
      <c r="BF18" s="4">
        <v>0.39</v>
      </c>
      <c r="BT18" s="4">
        <v>9.9499999999999993</v>
      </c>
      <c r="BU18" s="4">
        <v>0.83</v>
      </c>
      <c r="CH18" s="4">
        <v>1.56</v>
      </c>
      <c r="CJ18" s="4">
        <v>6.7</v>
      </c>
      <c r="CK18" s="4">
        <v>24.37</v>
      </c>
      <c r="CN18" s="4">
        <v>120</v>
      </c>
      <c r="CO18" s="4">
        <v>3.4</v>
      </c>
      <c r="CP18" s="4">
        <v>3.96</v>
      </c>
      <c r="CQ18" s="4">
        <v>36.799999999999997</v>
      </c>
      <c r="CR18" s="4">
        <v>13</v>
      </c>
      <c r="CW18" s="4">
        <v>79.2</v>
      </c>
      <c r="CX18" s="4">
        <v>1127</v>
      </c>
      <c r="CY18" s="4">
        <v>4.96</v>
      </c>
      <c r="CZ18" s="4">
        <v>91.9</v>
      </c>
      <c r="DA18" s="4">
        <v>3.17</v>
      </c>
      <c r="DM18" s="4">
        <v>0.58699999999999997</v>
      </c>
      <c r="DN18" s="4">
        <v>6713</v>
      </c>
      <c r="DO18" s="4">
        <v>18.600000000000001</v>
      </c>
      <c r="DP18" s="4">
        <v>31.7</v>
      </c>
      <c r="DQ18" s="4">
        <v>3.24</v>
      </c>
      <c r="DR18" s="4">
        <v>11.31</v>
      </c>
      <c r="DS18" s="4">
        <v>1.43</v>
      </c>
      <c r="DT18" s="4">
        <v>2.09</v>
      </c>
      <c r="DU18" s="4">
        <v>1.33</v>
      </c>
      <c r="DV18" s="4">
        <v>0.14000000000000001</v>
      </c>
      <c r="DW18" s="4">
        <v>0.67</v>
      </c>
      <c r="DX18" s="4">
        <v>0.14000000000000001</v>
      </c>
      <c r="DY18" s="4">
        <v>0.45</v>
      </c>
      <c r="DZ18" s="4">
        <v>7.0000000000000007E-2</v>
      </c>
      <c r="EA18" s="4">
        <v>0.54</v>
      </c>
      <c r="EB18" s="4">
        <v>0.1</v>
      </c>
      <c r="EC18" s="4">
        <v>2.0499999999999998</v>
      </c>
      <c r="ED18" s="4">
        <v>0.31</v>
      </c>
      <c r="FO18" s="1"/>
      <c r="FP18" s="1" t="s">
        <v>2560</v>
      </c>
    </row>
    <row r="19" spans="1:172" s="4" customFormat="1" x14ac:dyDescent="0.35">
      <c r="A19" s="1" t="s">
        <v>2556</v>
      </c>
      <c r="B19" s="1"/>
      <c r="C19" s="1" t="s">
        <v>2570</v>
      </c>
      <c r="D19" s="1"/>
      <c r="E19" s="55">
        <v>41</v>
      </c>
      <c r="F19" s="55">
        <v>41</v>
      </c>
      <c r="G19" s="55">
        <v>124.65</v>
      </c>
      <c r="H19" s="55">
        <v>124.65</v>
      </c>
      <c r="I19" s="1"/>
      <c r="J19" s="1"/>
      <c r="K19" s="1"/>
      <c r="L19" s="1" t="s">
        <v>2584</v>
      </c>
      <c r="M19" s="1" t="s">
        <v>2572</v>
      </c>
      <c r="N19" s="1"/>
      <c r="O19" s="1"/>
      <c r="P19" s="1"/>
      <c r="Q19" s="51">
        <v>167</v>
      </c>
      <c r="R19" s="1"/>
      <c r="S19" s="1"/>
      <c r="T19" s="1"/>
      <c r="U19" s="1"/>
      <c r="V19" s="1"/>
      <c r="W19" s="1"/>
      <c r="X19" s="1"/>
      <c r="Y19" s="1"/>
      <c r="Z19" s="1"/>
      <c r="AA19" s="1"/>
      <c r="AB19" s="4">
        <v>73.72</v>
      </c>
      <c r="AC19" s="4">
        <v>0.14000000000000001</v>
      </c>
      <c r="AE19" s="4">
        <v>14.37</v>
      </c>
      <c r="AI19" s="4">
        <v>1.03</v>
      </c>
      <c r="AJ19" s="4">
        <v>1.32</v>
      </c>
      <c r="AK19" s="4">
        <v>0.18</v>
      </c>
      <c r="AL19" s="4">
        <v>0.02</v>
      </c>
      <c r="AN19" s="4">
        <v>4.58</v>
      </c>
      <c r="AO19" s="4">
        <v>4.07</v>
      </c>
      <c r="AP19" s="4">
        <v>0.03</v>
      </c>
      <c r="BF19" s="4">
        <v>0.54</v>
      </c>
      <c r="BT19" s="4">
        <v>19.399999999999999</v>
      </c>
      <c r="BU19" s="4">
        <v>2.31</v>
      </c>
      <c r="CH19" s="4">
        <v>1.71</v>
      </c>
      <c r="CJ19" s="4">
        <v>4.07</v>
      </c>
      <c r="CK19" s="4">
        <v>5.6</v>
      </c>
      <c r="CN19" s="4">
        <v>0.5</v>
      </c>
      <c r="CO19" s="4">
        <v>0.99</v>
      </c>
      <c r="CP19" s="4">
        <v>1.05</v>
      </c>
      <c r="CQ19" s="4">
        <v>27.7</v>
      </c>
      <c r="CR19" s="4">
        <v>18.399999999999999</v>
      </c>
      <c r="CW19" s="4">
        <v>118.1</v>
      </c>
      <c r="CX19" s="4">
        <v>404</v>
      </c>
      <c r="CY19" s="4">
        <v>7.51</v>
      </c>
      <c r="CZ19" s="4">
        <v>110.7</v>
      </c>
      <c r="DA19" s="4">
        <v>7.74</v>
      </c>
      <c r="DM19" s="4">
        <v>1.1100000000000001</v>
      </c>
      <c r="DN19" s="4">
        <v>1191</v>
      </c>
      <c r="DO19" s="4">
        <v>32</v>
      </c>
      <c r="DP19" s="4">
        <v>55</v>
      </c>
      <c r="DQ19" s="4">
        <v>5.84</v>
      </c>
      <c r="DR19" s="4">
        <v>21.1</v>
      </c>
      <c r="DS19" s="4">
        <v>3.44</v>
      </c>
      <c r="DT19" s="4">
        <v>0.88</v>
      </c>
      <c r="DU19" s="4">
        <v>2.92</v>
      </c>
      <c r="DV19" s="4">
        <v>0.35</v>
      </c>
      <c r="DW19" s="4">
        <v>1.63</v>
      </c>
      <c r="DX19" s="4">
        <v>0.3</v>
      </c>
      <c r="DY19" s="4">
        <v>0.78</v>
      </c>
      <c r="DZ19" s="4">
        <v>0.12</v>
      </c>
      <c r="EA19" s="4">
        <v>0.88</v>
      </c>
      <c r="EB19" s="4">
        <v>0.15</v>
      </c>
      <c r="EC19" s="4">
        <v>4.09</v>
      </c>
      <c r="ED19" s="4">
        <v>0.75</v>
      </c>
      <c r="FO19" s="1"/>
      <c r="FP19" s="1" t="s">
        <v>2560</v>
      </c>
    </row>
    <row r="20" spans="1:172" s="4" customFormat="1" x14ac:dyDescent="0.35">
      <c r="A20" s="1" t="s">
        <v>2556</v>
      </c>
      <c r="B20" s="1"/>
      <c r="C20" s="1" t="s">
        <v>2570</v>
      </c>
      <c r="D20" s="1"/>
      <c r="E20" s="55">
        <v>41</v>
      </c>
      <c r="F20" s="55">
        <v>41</v>
      </c>
      <c r="G20" s="55">
        <v>124.65</v>
      </c>
      <c r="H20" s="55">
        <v>124.65</v>
      </c>
      <c r="I20" s="1"/>
      <c r="J20" s="1"/>
      <c r="K20" s="1"/>
      <c r="L20" s="1" t="s">
        <v>2585</v>
      </c>
      <c r="M20" s="1" t="s">
        <v>2572</v>
      </c>
      <c r="N20" s="1"/>
      <c r="O20" s="1"/>
      <c r="P20" s="1"/>
      <c r="Q20" s="51">
        <v>167</v>
      </c>
      <c r="R20" s="1"/>
      <c r="S20" s="1"/>
      <c r="T20" s="1"/>
      <c r="U20" s="1"/>
      <c r="V20" s="1"/>
      <c r="W20" s="1"/>
      <c r="X20" s="1"/>
      <c r="Y20" s="1"/>
      <c r="Z20" s="1"/>
      <c r="AA20" s="1"/>
      <c r="AB20" s="4">
        <v>74.760000000000005</v>
      </c>
      <c r="AC20" s="4">
        <v>0.08</v>
      </c>
      <c r="AE20" s="4">
        <v>13.87</v>
      </c>
      <c r="AI20" s="4">
        <v>0.78</v>
      </c>
      <c r="AJ20" s="4">
        <v>1.07</v>
      </c>
      <c r="AK20" s="4">
        <v>0.15</v>
      </c>
      <c r="AL20" s="4">
        <v>0.01</v>
      </c>
      <c r="AN20" s="4">
        <v>4.76</v>
      </c>
      <c r="AO20" s="4">
        <v>3.62</v>
      </c>
      <c r="AP20" s="4">
        <v>0.02</v>
      </c>
      <c r="BF20" s="4">
        <v>0.46</v>
      </c>
      <c r="BT20" s="4">
        <v>1.04</v>
      </c>
      <c r="BU20" s="4">
        <v>1.54</v>
      </c>
      <c r="CH20" s="4">
        <v>0.95</v>
      </c>
      <c r="CJ20" s="4">
        <v>2.2999999999999998</v>
      </c>
      <c r="CK20" s="4">
        <v>3.3</v>
      </c>
      <c r="CN20" s="4">
        <v>0.28000000000000003</v>
      </c>
      <c r="CO20" s="4">
        <v>0.43</v>
      </c>
      <c r="CP20" s="4">
        <v>0.56000000000000005</v>
      </c>
      <c r="CQ20" s="4">
        <v>25.4</v>
      </c>
      <c r="CR20" s="4">
        <v>13</v>
      </c>
      <c r="CW20" s="4">
        <v>117.7</v>
      </c>
      <c r="CX20" s="4">
        <v>278</v>
      </c>
      <c r="CY20" s="4">
        <v>20.7</v>
      </c>
      <c r="CZ20" s="4">
        <v>65.5</v>
      </c>
      <c r="DA20" s="4">
        <v>5.82</v>
      </c>
      <c r="DM20" s="4">
        <v>0.66400000000000003</v>
      </c>
      <c r="DN20" s="4">
        <v>776</v>
      </c>
      <c r="DO20" s="4">
        <v>32.4</v>
      </c>
      <c r="DP20" s="4">
        <v>60.4</v>
      </c>
      <c r="DQ20" s="4">
        <v>6.55</v>
      </c>
      <c r="DR20" s="4">
        <v>23.7</v>
      </c>
      <c r="DS20" s="4">
        <v>4.57</v>
      </c>
      <c r="DT20" s="4">
        <v>0.61</v>
      </c>
      <c r="DU20" s="4">
        <v>4.21</v>
      </c>
      <c r="DV20" s="4">
        <v>0.68</v>
      </c>
      <c r="DW20" s="4">
        <v>3.8</v>
      </c>
      <c r="DX20" s="4">
        <v>0.8</v>
      </c>
      <c r="DY20" s="4">
        <v>2.1</v>
      </c>
      <c r="DZ20" s="4">
        <v>0.3</v>
      </c>
      <c r="EA20" s="4">
        <v>1.94</v>
      </c>
      <c r="EB20" s="4">
        <v>0.28000000000000003</v>
      </c>
      <c r="EC20" s="4">
        <v>2.56</v>
      </c>
      <c r="ED20" s="4">
        <v>0.53</v>
      </c>
      <c r="FO20" s="1"/>
      <c r="FP20" s="1" t="s">
        <v>2560</v>
      </c>
    </row>
    <row r="21" spans="1:172" s="4" customFormat="1" x14ac:dyDescent="0.35">
      <c r="A21" s="1" t="s">
        <v>2556</v>
      </c>
      <c r="B21" s="1"/>
      <c r="C21" s="1" t="s">
        <v>2570</v>
      </c>
      <c r="D21" s="1"/>
      <c r="E21" s="55">
        <v>41</v>
      </c>
      <c r="F21" s="55">
        <v>41</v>
      </c>
      <c r="G21" s="55">
        <v>124.65</v>
      </c>
      <c r="H21" s="55">
        <v>124.65</v>
      </c>
      <c r="I21" s="1"/>
      <c r="J21" s="1"/>
      <c r="K21" s="1"/>
      <c r="L21" s="1" t="s">
        <v>2586</v>
      </c>
      <c r="M21" s="1" t="s">
        <v>2572</v>
      </c>
      <c r="N21" s="1"/>
      <c r="O21" s="1"/>
      <c r="P21" s="1"/>
      <c r="Q21" s="51">
        <v>167</v>
      </c>
      <c r="R21" s="1"/>
      <c r="S21" s="1"/>
      <c r="T21" s="1"/>
      <c r="U21" s="1"/>
      <c r="V21" s="1"/>
      <c r="W21" s="1"/>
      <c r="X21" s="1"/>
      <c r="Y21" s="1"/>
      <c r="Z21" s="1"/>
      <c r="AA21" s="1"/>
      <c r="BT21" s="4">
        <v>2.06</v>
      </c>
      <c r="BU21" s="4">
        <v>1.56</v>
      </c>
      <c r="CH21" s="4">
        <v>1.05</v>
      </c>
      <c r="CJ21" s="4">
        <v>2</v>
      </c>
      <c r="CK21" s="4">
        <v>2.2999999999999998</v>
      </c>
      <c r="CN21" s="4">
        <v>0.28000000000000003</v>
      </c>
      <c r="CO21" s="4">
        <v>0.31</v>
      </c>
      <c r="CP21" s="4">
        <v>0.57999999999999996</v>
      </c>
      <c r="CQ21" s="4">
        <v>25.9</v>
      </c>
      <c r="CR21" s="4">
        <v>14.3</v>
      </c>
      <c r="CW21" s="4">
        <v>118.8</v>
      </c>
      <c r="CX21" s="4">
        <v>281</v>
      </c>
      <c r="CY21" s="4">
        <v>16.2</v>
      </c>
      <c r="CZ21" s="4">
        <v>71.599999999999994</v>
      </c>
      <c r="DA21" s="4">
        <v>5.88</v>
      </c>
      <c r="DM21" s="4">
        <v>0.66100000000000003</v>
      </c>
      <c r="DN21" s="4">
        <v>787</v>
      </c>
      <c r="DO21" s="4">
        <v>32.200000000000003</v>
      </c>
      <c r="DP21" s="4">
        <v>59.8</v>
      </c>
      <c r="DQ21" s="4">
        <v>6.54</v>
      </c>
      <c r="DR21" s="4">
        <v>23.4</v>
      </c>
      <c r="DS21" s="4">
        <v>4.47</v>
      </c>
      <c r="DT21" s="4">
        <v>0.62</v>
      </c>
      <c r="DU21" s="4">
        <v>3.99</v>
      </c>
      <c r="DV21" s="4">
        <v>0.59</v>
      </c>
      <c r="DW21" s="4">
        <v>3.19</v>
      </c>
      <c r="DX21" s="4">
        <v>0.64</v>
      </c>
      <c r="DY21" s="4">
        <v>1.61</v>
      </c>
      <c r="DZ21" s="4">
        <v>0.24</v>
      </c>
      <c r="EA21" s="4">
        <v>1.51</v>
      </c>
      <c r="EB21" s="4">
        <v>0.22</v>
      </c>
      <c r="EC21" s="4">
        <v>2.78</v>
      </c>
      <c r="ED21" s="4">
        <v>0.53</v>
      </c>
      <c r="FO21" s="1"/>
      <c r="FP21" s="1" t="s">
        <v>2560</v>
      </c>
    </row>
    <row r="22" spans="1:172" s="4" customFormat="1" x14ac:dyDescent="0.35">
      <c r="A22" s="1" t="s">
        <v>2556</v>
      </c>
      <c r="B22" s="1"/>
      <c r="C22" s="1" t="s">
        <v>2587</v>
      </c>
      <c r="D22" s="1"/>
      <c r="E22" s="56">
        <v>40.30972222222222</v>
      </c>
      <c r="F22" s="56">
        <v>40.30972222222222</v>
      </c>
      <c r="G22" s="56">
        <v>124.51333333333334</v>
      </c>
      <c r="H22" s="56">
        <v>124.51333333333334</v>
      </c>
      <c r="I22" s="1"/>
      <c r="J22" s="1"/>
      <c r="K22" s="1"/>
      <c r="L22" s="1" t="s">
        <v>2588</v>
      </c>
      <c r="M22" s="1" t="s">
        <v>2572</v>
      </c>
      <c r="N22" s="1"/>
      <c r="O22" s="1"/>
      <c r="P22" s="1"/>
      <c r="Q22" s="49">
        <v>156</v>
      </c>
      <c r="R22" s="1"/>
      <c r="S22" s="1"/>
      <c r="T22" s="1"/>
      <c r="U22" s="1"/>
      <c r="V22" s="1"/>
      <c r="W22" s="1"/>
      <c r="X22" s="1"/>
      <c r="Y22" s="1"/>
      <c r="Z22" s="1"/>
      <c r="AA22" s="1"/>
      <c r="AB22" s="4">
        <v>72.89</v>
      </c>
      <c r="AC22" s="4">
        <v>0.09</v>
      </c>
      <c r="AE22" s="4">
        <v>15.27</v>
      </c>
      <c r="AI22" s="4">
        <v>1.05</v>
      </c>
      <c r="AJ22" s="4">
        <v>1.78</v>
      </c>
      <c r="AK22" s="4">
        <v>0.25</v>
      </c>
      <c r="AL22" s="4">
        <v>0.02</v>
      </c>
      <c r="AN22" s="4">
        <v>3.76</v>
      </c>
      <c r="AO22" s="4">
        <v>4.0199999999999996</v>
      </c>
      <c r="AP22" s="4">
        <v>0.04</v>
      </c>
      <c r="BF22" s="4">
        <v>0.44</v>
      </c>
      <c r="BT22" s="4">
        <v>15.1</v>
      </c>
      <c r="BU22" s="4">
        <v>1.74</v>
      </c>
      <c r="CH22" s="4">
        <v>1.75</v>
      </c>
      <c r="CJ22" s="4">
        <v>3.38</v>
      </c>
      <c r="CK22" s="4">
        <v>4.7</v>
      </c>
      <c r="CN22" s="4">
        <v>0.48</v>
      </c>
      <c r="CO22" s="4">
        <v>0.95</v>
      </c>
      <c r="CP22" s="4">
        <v>0.8</v>
      </c>
      <c r="CQ22" s="4">
        <v>35.1</v>
      </c>
      <c r="CR22" s="4">
        <v>15.5</v>
      </c>
      <c r="CW22" s="4">
        <v>88.1</v>
      </c>
      <c r="CX22" s="4">
        <v>507</v>
      </c>
      <c r="CY22" s="4">
        <v>6.65</v>
      </c>
      <c r="CZ22" s="4">
        <v>63.5</v>
      </c>
      <c r="DA22" s="4">
        <v>5.05</v>
      </c>
      <c r="DM22" s="4">
        <v>0.45400000000000001</v>
      </c>
      <c r="DN22" s="4">
        <v>1285</v>
      </c>
      <c r="DO22" s="4">
        <v>21.6</v>
      </c>
      <c r="DP22" s="4">
        <v>37.9</v>
      </c>
      <c r="DQ22" s="4">
        <v>4.0999999999999996</v>
      </c>
      <c r="DR22" s="4">
        <v>14.9</v>
      </c>
      <c r="DS22" s="4">
        <v>2.4</v>
      </c>
      <c r="DT22" s="4">
        <v>0.9</v>
      </c>
      <c r="DU22" s="4">
        <v>2.08</v>
      </c>
      <c r="DV22" s="4">
        <v>0.26</v>
      </c>
      <c r="DW22" s="4">
        <v>1.31</v>
      </c>
      <c r="DX22" s="4">
        <v>0.26</v>
      </c>
      <c r="DY22" s="4">
        <v>0.68</v>
      </c>
      <c r="DZ22" s="4">
        <v>0.1</v>
      </c>
      <c r="EA22" s="4">
        <v>0.71</v>
      </c>
      <c r="EB22" s="4">
        <v>0.11</v>
      </c>
      <c r="EC22" s="4">
        <v>2.14</v>
      </c>
      <c r="ED22" s="4">
        <v>0.26</v>
      </c>
      <c r="FO22" s="1"/>
      <c r="FP22" s="1" t="s">
        <v>2560</v>
      </c>
    </row>
    <row r="23" spans="1:172" s="4" customFormat="1" x14ac:dyDescent="0.35">
      <c r="A23" s="1" t="s">
        <v>2556</v>
      </c>
      <c r="B23" s="1"/>
      <c r="C23" s="1" t="s">
        <v>2587</v>
      </c>
      <c r="D23" s="1"/>
      <c r="E23" s="56">
        <v>40.30972222222222</v>
      </c>
      <c r="F23" s="56">
        <v>40.30972222222222</v>
      </c>
      <c r="G23" s="56">
        <v>124.51333333333334</v>
      </c>
      <c r="H23" s="56">
        <v>124.51333333333334</v>
      </c>
      <c r="I23" s="1"/>
      <c r="J23" s="1"/>
      <c r="K23" s="1"/>
      <c r="L23" s="1" t="s">
        <v>2589</v>
      </c>
      <c r="M23" s="1" t="s">
        <v>2572</v>
      </c>
      <c r="N23" s="1"/>
      <c r="O23" s="1"/>
      <c r="P23" s="1"/>
      <c r="Q23" s="51">
        <v>156</v>
      </c>
      <c r="R23" s="1"/>
      <c r="S23" s="1"/>
      <c r="T23" s="1"/>
      <c r="U23" s="1"/>
      <c r="V23" s="1"/>
      <c r="W23" s="1"/>
      <c r="X23" s="1"/>
      <c r="Y23" s="1"/>
      <c r="Z23" s="1"/>
      <c r="AA23" s="1"/>
      <c r="AB23" s="4">
        <v>73.069999999999993</v>
      </c>
      <c r="AC23" s="4">
        <v>0.1</v>
      </c>
      <c r="AE23" s="4">
        <v>15.4</v>
      </c>
      <c r="AI23" s="4">
        <v>1.07</v>
      </c>
      <c r="AJ23" s="4">
        <v>1.82</v>
      </c>
      <c r="AK23" s="4">
        <v>0.25</v>
      </c>
      <c r="AL23" s="4">
        <v>0.02</v>
      </c>
      <c r="AN23" s="4">
        <v>3.9</v>
      </c>
      <c r="AO23" s="4">
        <v>4</v>
      </c>
      <c r="AP23" s="4">
        <v>0.04</v>
      </c>
      <c r="BF23" s="4">
        <v>0.65</v>
      </c>
      <c r="BT23" s="4">
        <v>14.64</v>
      </c>
      <c r="BU23" s="4">
        <v>1.67</v>
      </c>
      <c r="CH23" s="4">
        <v>2.2200000000000002</v>
      </c>
      <c r="CJ23" s="4">
        <v>5.6</v>
      </c>
      <c r="CK23" s="4">
        <v>2.37</v>
      </c>
      <c r="CN23" s="4">
        <v>193</v>
      </c>
      <c r="CO23" s="4">
        <v>1.08</v>
      </c>
      <c r="CP23" s="4">
        <v>1.3</v>
      </c>
      <c r="CQ23" s="4">
        <v>31.3</v>
      </c>
      <c r="CR23" s="4">
        <v>16.7</v>
      </c>
      <c r="CW23" s="4">
        <v>101.2</v>
      </c>
      <c r="CX23" s="4">
        <v>531</v>
      </c>
      <c r="CY23" s="4">
        <v>7.26</v>
      </c>
      <c r="CZ23" s="4">
        <v>76.3</v>
      </c>
      <c r="DA23" s="4">
        <v>5.52</v>
      </c>
      <c r="DM23" s="4">
        <v>0.41699999999999998</v>
      </c>
      <c r="DN23" s="4">
        <v>1255</v>
      </c>
      <c r="DO23" s="4">
        <v>22.6</v>
      </c>
      <c r="DP23" s="4">
        <v>40.5</v>
      </c>
      <c r="DQ23" s="4">
        <v>4.26</v>
      </c>
      <c r="DR23" s="4">
        <v>15.7</v>
      </c>
      <c r="DS23" s="4">
        <v>2.56</v>
      </c>
      <c r="DT23" s="4">
        <v>0.97</v>
      </c>
      <c r="DU23" s="4">
        <v>2.17</v>
      </c>
      <c r="DV23" s="4">
        <v>0.27</v>
      </c>
      <c r="DW23" s="4">
        <v>1.3</v>
      </c>
      <c r="DX23" s="4">
        <v>0.24</v>
      </c>
      <c r="DY23" s="4">
        <v>0.63</v>
      </c>
      <c r="DZ23" s="4">
        <v>0.09</v>
      </c>
      <c r="EA23" s="4">
        <v>0.61</v>
      </c>
      <c r="EB23" s="4">
        <v>0.1</v>
      </c>
      <c r="EC23" s="4">
        <v>2.2400000000000002</v>
      </c>
      <c r="ED23" s="4">
        <v>0.54</v>
      </c>
      <c r="FO23" s="1"/>
      <c r="FP23" s="1" t="s">
        <v>2560</v>
      </c>
    </row>
    <row r="24" spans="1:172" s="4" customFormat="1" x14ac:dyDescent="0.35">
      <c r="A24" s="1" t="s">
        <v>2556</v>
      </c>
      <c r="B24" s="1"/>
      <c r="C24" s="1" t="s">
        <v>2587</v>
      </c>
      <c r="D24" s="1"/>
      <c r="E24" s="56">
        <v>40.30972222222222</v>
      </c>
      <c r="F24" s="56">
        <v>40.30972222222222</v>
      </c>
      <c r="G24" s="56">
        <v>124.51333333333334</v>
      </c>
      <c r="H24" s="56">
        <v>124.51333333333334</v>
      </c>
      <c r="I24" s="1"/>
      <c r="J24" s="1"/>
      <c r="K24" s="1"/>
      <c r="L24" s="1" t="s">
        <v>2590</v>
      </c>
      <c r="M24" s="1" t="s">
        <v>2572</v>
      </c>
      <c r="N24" s="1"/>
      <c r="O24" s="1"/>
      <c r="P24" s="1"/>
      <c r="Q24" s="51">
        <v>156</v>
      </c>
      <c r="R24" s="1"/>
      <c r="S24" s="1"/>
      <c r="T24" s="1"/>
      <c r="U24" s="1"/>
      <c r="V24" s="1"/>
      <c r="W24" s="1"/>
      <c r="X24" s="1"/>
      <c r="Y24" s="1"/>
      <c r="Z24" s="1"/>
      <c r="AA24" s="1"/>
      <c r="BT24" s="4">
        <v>13.63</v>
      </c>
      <c r="BU24" s="4">
        <v>1.64</v>
      </c>
      <c r="CH24" s="4">
        <v>2.12</v>
      </c>
      <c r="CJ24" s="4">
        <v>3.93</v>
      </c>
      <c r="CK24" s="4">
        <v>2.67</v>
      </c>
      <c r="CN24" s="4">
        <v>198</v>
      </c>
      <c r="CO24" s="4">
        <v>1.1299999999999999</v>
      </c>
      <c r="CP24" s="4">
        <v>1.23</v>
      </c>
      <c r="CQ24" s="4">
        <v>31.2</v>
      </c>
      <c r="CR24" s="4">
        <v>16.100000000000001</v>
      </c>
      <c r="CW24" s="4">
        <v>100.5</v>
      </c>
      <c r="CX24" s="4">
        <v>526</v>
      </c>
      <c r="CY24" s="4">
        <v>8.17</v>
      </c>
      <c r="CZ24" s="4">
        <v>70.900000000000006</v>
      </c>
      <c r="DA24" s="4">
        <v>5.37</v>
      </c>
      <c r="DM24" s="4">
        <v>0.41899999999999998</v>
      </c>
      <c r="DN24" s="4">
        <v>1246</v>
      </c>
      <c r="DO24" s="4">
        <v>23.2</v>
      </c>
      <c r="DP24" s="4">
        <v>41.7</v>
      </c>
      <c r="DQ24" s="4">
        <v>4.37</v>
      </c>
      <c r="DR24" s="4">
        <v>16.2</v>
      </c>
      <c r="DS24" s="4">
        <v>2.6</v>
      </c>
      <c r="DT24" s="4">
        <v>0.96</v>
      </c>
      <c r="DU24" s="4">
        <v>2.27</v>
      </c>
      <c r="DV24" s="4">
        <v>0.28999999999999998</v>
      </c>
      <c r="DW24" s="4">
        <v>1.43</v>
      </c>
      <c r="DX24" s="4">
        <v>0.28000000000000003</v>
      </c>
      <c r="DY24" s="4">
        <v>0.73</v>
      </c>
      <c r="DZ24" s="4">
        <v>0.1</v>
      </c>
      <c r="EA24" s="4">
        <v>0.68</v>
      </c>
      <c r="EB24" s="4">
        <v>0.11</v>
      </c>
      <c r="EC24" s="4">
        <v>2.11</v>
      </c>
      <c r="ED24" s="4">
        <v>0.53</v>
      </c>
      <c r="FO24" s="1"/>
      <c r="FP24" s="1" t="s">
        <v>2560</v>
      </c>
    </row>
    <row r="25" spans="1:172" s="4" customFormat="1" x14ac:dyDescent="0.35">
      <c r="A25" s="1" t="s">
        <v>2556</v>
      </c>
      <c r="B25" s="1"/>
      <c r="C25" s="1" t="s">
        <v>2591</v>
      </c>
      <c r="D25" s="1"/>
      <c r="E25" s="55">
        <v>40.950000000000003</v>
      </c>
      <c r="F25" s="55">
        <v>40.950000000000003</v>
      </c>
      <c r="G25" s="55">
        <v>124.02</v>
      </c>
      <c r="H25" s="55">
        <v>124.02</v>
      </c>
      <c r="I25" s="1"/>
      <c r="J25" s="1"/>
      <c r="K25" s="1"/>
      <c r="L25" s="1" t="s">
        <v>2592</v>
      </c>
      <c r="M25" s="1" t="s">
        <v>2050</v>
      </c>
      <c r="N25" s="1"/>
      <c r="O25" s="1"/>
      <c r="P25" s="1"/>
      <c r="Q25" s="49">
        <v>156</v>
      </c>
      <c r="R25" s="1"/>
      <c r="S25" s="1"/>
      <c r="T25" s="1"/>
      <c r="U25" s="1"/>
      <c r="V25" s="1"/>
      <c r="W25" s="1"/>
      <c r="X25" s="1"/>
      <c r="Y25" s="1"/>
      <c r="Z25" s="1"/>
      <c r="AA25" s="1"/>
      <c r="AB25" s="4">
        <v>70.11</v>
      </c>
      <c r="AC25" s="4">
        <v>7.0000000000000007E-2</v>
      </c>
      <c r="AE25" s="4">
        <v>17.63</v>
      </c>
      <c r="AI25" s="4">
        <v>0.51</v>
      </c>
      <c r="AJ25" s="4">
        <v>1.53</v>
      </c>
      <c r="AK25" s="4">
        <v>0.46</v>
      </c>
      <c r="AL25" s="4">
        <v>0</v>
      </c>
      <c r="AN25" s="4">
        <v>1.85</v>
      </c>
      <c r="AO25" s="4">
        <v>7.03</v>
      </c>
      <c r="AP25" s="4">
        <v>0.04</v>
      </c>
      <c r="BF25" s="4">
        <v>0.75</v>
      </c>
      <c r="BT25" s="4">
        <v>4.68</v>
      </c>
      <c r="BU25" s="4">
        <v>0.88</v>
      </c>
      <c r="CH25" s="4">
        <v>0.9</v>
      </c>
      <c r="CJ25" s="4">
        <v>7.2</v>
      </c>
      <c r="CK25" s="4">
        <v>5.2750000000000004</v>
      </c>
      <c r="CN25" s="4">
        <v>1.0900000000000001</v>
      </c>
      <c r="CO25" s="4">
        <v>4.5</v>
      </c>
      <c r="CP25" s="4">
        <v>0.9</v>
      </c>
      <c r="CQ25" s="4">
        <v>3.97</v>
      </c>
      <c r="CR25" s="4">
        <v>16.8</v>
      </c>
      <c r="CW25" s="4">
        <v>26.02</v>
      </c>
      <c r="CX25" s="4">
        <v>995</v>
      </c>
      <c r="CY25" s="4">
        <v>0.81</v>
      </c>
      <c r="CZ25" s="4">
        <v>67.8</v>
      </c>
      <c r="DA25" s="4">
        <v>0.62</v>
      </c>
      <c r="DM25" s="4">
        <v>0.64800000000000002</v>
      </c>
      <c r="DN25" s="4">
        <v>971</v>
      </c>
      <c r="DO25" s="4">
        <v>1.54</v>
      </c>
      <c r="DP25" s="4">
        <v>2.5299999999999998</v>
      </c>
      <c r="DQ25" s="4">
        <v>0.31</v>
      </c>
      <c r="DR25" s="4">
        <v>1.41</v>
      </c>
      <c r="DS25" s="4">
        <v>0.34</v>
      </c>
      <c r="DT25" s="4">
        <v>0.34</v>
      </c>
      <c r="DU25" s="4">
        <v>0.3</v>
      </c>
      <c r="DV25" s="4">
        <v>3.5000000000000003E-2</v>
      </c>
      <c r="DW25" s="4">
        <v>0.15</v>
      </c>
      <c r="DX25" s="4">
        <v>2.5999999999999999E-2</v>
      </c>
      <c r="DY25" s="4">
        <v>0.06</v>
      </c>
      <c r="DZ25" s="4">
        <v>8.9999999999999993E-3</v>
      </c>
      <c r="EA25" s="4">
        <v>0.06</v>
      </c>
      <c r="EB25" s="4">
        <v>0.01</v>
      </c>
      <c r="EC25" s="4">
        <v>2.2999999999999998</v>
      </c>
      <c r="ED25" s="4">
        <v>5.7000000000000002E-2</v>
      </c>
      <c r="FO25" s="1"/>
      <c r="FP25" s="1" t="s">
        <v>2560</v>
      </c>
    </row>
    <row r="26" spans="1:172" x14ac:dyDescent="0.35">
      <c r="A26" s="1" t="s">
        <v>2556</v>
      </c>
      <c r="C26" s="1" t="s">
        <v>2591</v>
      </c>
      <c r="E26" s="55">
        <v>40.950000000000003</v>
      </c>
      <c r="F26" s="55">
        <v>40.950000000000003</v>
      </c>
      <c r="G26" s="55">
        <v>124.02</v>
      </c>
      <c r="H26" s="55">
        <v>124.02</v>
      </c>
      <c r="L26" s="1" t="s">
        <v>2593</v>
      </c>
      <c r="M26" s="1" t="s">
        <v>2050</v>
      </c>
      <c r="Q26" s="49">
        <v>156</v>
      </c>
      <c r="AB26" s="4">
        <v>69.599999999999994</v>
      </c>
      <c r="AC26" s="4">
        <v>0.05</v>
      </c>
      <c r="AE26" s="4">
        <v>17.95</v>
      </c>
      <c r="AI26" s="4">
        <v>0.4</v>
      </c>
      <c r="AJ26" s="4">
        <v>1.36</v>
      </c>
      <c r="AK26" s="4">
        <v>0.6</v>
      </c>
      <c r="AL26" s="4">
        <v>0</v>
      </c>
      <c r="AN26" s="4">
        <v>1.91</v>
      </c>
      <c r="AO26" s="4">
        <v>7.02</v>
      </c>
      <c r="AP26" s="4">
        <v>0.03</v>
      </c>
      <c r="BF26" s="4">
        <v>0.88</v>
      </c>
      <c r="BT26" s="4">
        <v>12.94</v>
      </c>
      <c r="BU26" s="4">
        <v>1.01</v>
      </c>
      <c r="CH26" s="4">
        <v>0.9</v>
      </c>
      <c r="CJ26" s="4">
        <v>6.3</v>
      </c>
      <c r="CK26" s="4">
        <v>2.8</v>
      </c>
      <c r="CN26" s="4">
        <v>0.87</v>
      </c>
      <c r="CO26" s="4">
        <v>3.2</v>
      </c>
      <c r="CP26" s="4">
        <v>0.78</v>
      </c>
      <c r="CQ26" s="4">
        <v>6.28</v>
      </c>
      <c r="CR26" s="4">
        <v>16.399999999999999</v>
      </c>
      <c r="CW26" s="4">
        <v>33.04</v>
      </c>
      <c r="CX26" s="4">
        <v>890</v>
      </c>
      <c r="CY26" s="4">
        <v>0.77</v>
      </c>
      <c r="CZ26" s="4">
        <v>64.400000000000006</v>
      </c>
      <c r="DA26" s="4">
        <v>0.6</v>
      </c>
      <c r="DM26" s="4">
        <v>1.07</v>
      </c>
      <c r="DN26" s="4">
        <v>1048</v>
      </c>
      <c r="DO26" s="4">
        <v>1.84</v>
      </c>
      <c r="DP26" s="4">
        <v>3.27</v>
      </c>
      <c r="DQ26" s="4">
        <v>0.39</v>
      </c>
      <c r="DR26" s="4">
        <v>1.62</v>
      </c>
      <c r="DS26" s="4">
        <v>0.32</v>
      </c>
      <c r="DT26" s="4">
        <v>0.34</v>
      </c>
      <c r="DU26" s="4">
        <v>0.27</v>
      </c>
      <c r="DV26" s="4">
        <v>3.2000000000000001E-2</v>
      </c>
      <c r="DW26" s="4">
        <v>0.14000000000000001</v>
      </c>
      <c r="DX26" s="4">
        <v>2.3E-2</v>
      </c>
      <c r="DY26" s="4">
        <v>6.0999999999999999E-2</v>
      </c>
      <c r="DZ26" s="4">
        <v>8.9999999999999993E-3</v>
      </c>
      <c r="EA26" s="4">
        <v>5.8999999999999997E-2</v>
      </c>
      <c r="EB26" s="4">
        <v>1.0999999999999999E-2</v>
      </c>
      <c r="EC26" s="4">
        <v>2.16</v>
      </c>
      <c r="ED26" s="4">
        <v>5.3999999999999999E-2</v>
      </c>
      <c r="FP26" s="1" t="s">
        <v>2560</v>
      </c>
    </row>
    <row r="27" spans="1:172" x14ac:dyDescent="0.35">
      <c r="A27" s="1" t="s">
        <v>2556</v>
      </c>
      <c r="C27" s="1" t="s">
        <v>2591</v>
      </c>
      <c r="E27" s="55">
        <v>40.950000000000003</v>
      </c>
      <c r="F27" s="55">
        <v>40.950000000000003</v>
      </c>
      <c r="G27" s="55">
        <v>124.02</v>
      </c>
      <c r="H27" s="55">
        <v>124.02</v>
      </c>
      <c r="L27" s="1" t="s">
        <v>2594</v>
      </c>
      <c r="M27" s="1" t="s">
        <v>2050</v>
      </c>
      <c r="Q27" s="49">
        <v>156</v>
      </c>
      <c r="AB27" s="4">
        <v>73.42</v>
      </c>
      <c r="AC27" s="4">
        <v>0.14000000000000001</v>
      </c>
      <c r="AE27" s="4">
        <v>15.45</v>
      </c>
      <c r="AI27" s="4">
        <v>0.87</v>
      </c>
      <c r="AJ27" s="4">
        <v>0.95</v>
      </c>
      <c r="AK27" s="4">
        <v>1.04</v>
      </c>
      <c r="AL27" s="4">
        <v>0</v>
      </c>
      <c r="AN27" s="4">
        <v>1.34</v>
      </c>
      <c r="AO27" s="4">
        <v>6.05</v>
      </c>
      <c r="AP27" s="4">
        <v>0.06</v>
      </c>
      <c r="BF27" s="4">
        <v>1.04</v>
      </c>
      <c r="BT27" s="4">
        <v>6.83</v>
      </c>
      <c r="BU27" s="4">
        <v>0.84</v>
      </c>
      <c r="CH27" s="4">
        <v>1.25</v>
      </c>
      <c r="CJ27" s="4">
        <v>8.9</v>
      </c>
      <c r="CK27" s="4">
        <v>7.62</v>
      </c>
      <c r="CN27" s="4">
        <v>2.3199999999999998</v>
      </c>
      <c r="CO27" s="4">
        <v>7.3</v>
      </c>
      <c r="CP27" s="4">
        <v>1.3</v>
      </c>
      <c r="CQ27" s="4">
        <v>18.7</v>
      </c>
      <c r="CR27" s="4">
        <v>15</v>
      </c>
      <c r="CW27" s="4">
        <v>23.64</v>
      </c>
      <c r="CX27" s="4">
        <v>579</v>
      </c>
      <c r="CY27" s="4">
        <v>0.87</v>
      </c>
      <c r="CZ27" s="4">
        <v>58.5</v>
      </c>
      <c r="DA27" s="4">
        <v>0.65</v>
      </c>
      <c r="DM27" s="4">
        <v>0.95</v>
      </c>
      <c r="DN27" s="4">
        <v>572</v>
      </c>
      <c r="DO27" s="4">
        <v>1.57</v>
      </c>
      <c r="DP27" s="4">
        <v>2.93</v>
      </c>
      <c r="DQ27" s="4">
        <v>0.35</v>
      </c>
      <c r="DR27" s="4">
        <v>1.58</v>
      </c>
      <c r="DS27" s="4">
        <v>0.38</v>
      </c>
      <c r="DT27" s="4">
        <v>0.3</v>
      </c>
      <c r="DU27" s="4">
        <v>0.33</v>
      </c>
      <c r="DV27" s="4">
        <v>0.04</v>
      </c>
      <c r="DW27" s="4">
        <v>0.18</v>
      </c>
      <c r="DX27" s="4">
        <v>0.03</v>
      </c>
      <c r="DY27" s="4">
        <v>7.0999999999999994E-2</v>
      </c>
      <c r="DZ27" s="4">
        <v>0.01</v>
      </c>
      <c r="EA27" s="4">
        <v>6.3E-2</v>
      </c>
      <c r="EB27" s="4">
        <v>1.0999999999999999E-2</v>
      </c>
      <c r="EC27" s="4">
        <v>1.97</v>
      </c>
      <c r="ED27" s="4">
        <v>4.2000000000000003E-2</v>
      </c>
      <c r="FP27" s="1" t="s">
        <v>2560</v>
      </c>
    </row>
    <row r="28" spans="1:172" x14ac:dyDescent="0.35">
      <c r="A28" s="1" t="s">
        <v>2556</v>
      </c>
      <c r="C28" s="1" t="s">
        <v>2591</v>
      </c>
      <c r="E28" s="55">
        <v>40.950000000000003</v>
      </c>
      <c r="F28" s="55">
        <v>40.950000000000003</v>
      </c>
      <c r="G28" s="55">
        <v>124.02</v>
      </c>
      <c r="H28" s="55">
        <v>124.02</v>
      </c>
      <c r="L28" s="1" t="s">
        <v>2595</v>
      </c>
      <c r="M28" s="1" t="s">
        <v>2596</v>
      </c>
      <c r="Q28" s="49">
        <v>156</v>
      </c>
      <c r="AB28" s="4">
        <v>77.11</v>
      </c>
      <c r="AC28" s="4">
        <v>0.13</v>
      </c>
      <c r="AE28" s="4">
        <v>13.84</v>
      </c>
      <c r="AI28" s="4">
        <v>0.09</v>
      </c>
      <c r="AJ28" s="4">
        <v>0.66</v>
      </c>
      <c r="AK28" s="4">
        <v>0.27</v>
      </c>
      <c r="AL28" s="4">
        <v>0</v>
      </c>
      <c r="AN28" s="4">
        <v>0.13</v>
      </c>
      <c r="AO28" s="4">
        <v>7.41</v>
      </c>
      <c r="AP28" s="4">
        <v>0.02</v>
      </c>
      <c r="BF28" s="4">
        <v>0.32</v>
      </c>
      <c r="BT28" s="4">
        <v>1.48</v>
      </c>
      <c r="BU28" s="4">
        <v>1.18</v>
      </c>
      <c r="CH28" s="4">
        <v>1.1200000000000001</v>
      </c>
      <c r="CJ28" s="4">
        <v>3.85</v>
      </c>
      <c r="CK28" s="4">
        <v>4.5</v>
      </c>
      <c r="CN28" s="4">
        <v>0.32</v>
      </c>
      <c r="CO28" s="4">
        <v>1.3</v>
      </c>
      <c r="CP28" s="4">
        <v>1.26</v>
      </c>
      <c r="CQ28" s="4">
        <v>3.63</v>
      </c>
      <c r="CR28" s="4">
        <v>15.1</v>
      </c>
      <c r="CW28" s="4">
        <v>1.48</v>
      </c>
      <c r="CX28" s="4">
        <v>97.2</v>
      </c>
      <c r="CY28" s="4">
        <v>0.95</v>
      </c>
      <c r="CZ28" s="4">
        <v>90.1</v>
      </c>
      <c r="DA28" s="4">
        <v>2.37</v>
      </c>
      <c r="DM28" s="4">
        <v>2.5000000000000001E-2</v>
      </c>
      <c r="DN28" s="4">
        <v>72.900000000000006</v>
      </c>
      <c r="DO28" s="4">
        <v>1.34</v>
      </c>
      <c r="DP28" s="4">
        <v>2.4700000000000002</v>
      </c>
      <c r="DQ28" s="4">
        <v>0.28999999999999998</v>
      </c>
      <c r="DR28" s="4">
        <v>1.27</v>
      </c>
      <c r="DS28" s="4">
        <v>0.26</v>
      </c>
      <c r="DT28" s="4">
        <v>0.12</v>
      </c>
      <c r="DU28" s="4">
        <v>0.21</v>
      </c>
      <c r="DV28" s="4">
        <v>2.9000000000000001E-2</v>
      </c>
      <c r="DW28" s="4">
        <v>0.16</v>
      </c>
      <c r="DX28" s="4">
        <v>3.3000000000000002E-2</v>
      </c>
      <c r="DY28" s="4">
        <v>0.1</v>
      </c>
      <c r="DZ28" s="4">
        <v>1.7999999999999999E-2</v>
      </c>
      <c r="EA28" s="4">
        <v>0.13</v>
      </c>
      <c r="EB28" s="4">
        <v>2.5000000000000001E-2</v>
      </c>
      <c r="EC28" s="4">
        <v>3.65</v>
      </c>
      <c r="ED28" s="4">
        <v>0.25</v>
      </c>
      <c r="FP28" s="1" t="s">
        <v>2560</v>
      </c>
    </row>
    <row r="29" spans="1:172" x14ac:dyDescent="0.35">
      <c r="A29" s="1" t="s">
        <v>2556</v>
      </c>
      <c r="C29" s="1" t="s">
        <v>2591</v>
      </c>
      <c r="E29" s="55">
        <v>40.950000000000003</v>
      </c>
      <c r="F29" s="55">
        <v>40.950000000000003</v>
      </c>
      <c r="G29" s="55">
        <v>124.02</v>
      </c>
      <c r="H29" s="55">
        <v>124.02</v>
      </c>
      <c r="L29" s="1" t="s">
        <v>2597</v>
      </c>
      <c r="M29" s="1" t="s">
        <v>2596</v>
      </c>
      <c r="Q29" s="49">
        <v>156</v>
      </c>
      <c r="AB29" s="4">
        <v>74.849999999999994</v>
      </c>
      <c r="AC29" s="4">
        <v>0.24</v>
      </c>
      <c r="AE29" s="4">
        <v>14.92</v>
      </c>
      <c r="AI29" s="4">
        <v>0.15</v>
      </c>
      <c r="AJ29" s="4">
        <v>0.75</v>
      </c>
      <c r="AK29" s="4">
        <v>0.45</v>
      </c>
      <c r="AL29" s="4">
        <v>0</v>
      </c>
      <c r="AN29" s="4">
        <v>0.14000000000000001</v>
      </c>
      <c r="AO29" s="4">
        <v>7.84</v>
      </c>
      <c r="AP29" s="4">
        <v>0.02</v>
      </c>
      <c r="BF29" s="4">
        <v>0.36</v>
      </c>
      <c r="BT29" s="4">
        <v>0.53</v>
      </c>
      <c r="BU29" s="4">
        <v>1.45</v>
      </c>
      <c r="CH29" s="4">
        <v>0.64</v>
      </c>
      <c r="CJ29" s="4">
        <v>9</v>
      </c>
      <c r="CK29" s="4">
        <v>4.6550000000000002</v>
      </c>
      <c r="CN29" s="4">
        <v>0.4</v>
      </c>
      <c r="CO29" s="4">
        <v>2.74</v>
      </c>
      <c r="CP29" s="4">
        <v>1.59</v>
      </c>
      <c r="CQ29" s="4">
        <v>5.09</v>
      </c>
      <c r="CR29" s="4">
        <v>10</v>
      </c>
      <c r="CW29" s="4">
        <v>1.34</v>
      </c>
      <c r="CX29" s="4">
        <v>77.400000000000006</v>
      </c>
      <c r="CY29" s="4">
        <v>0.75</v>
      </c>
      <c r="CZ29" s="4">
        <v>164</v>
      </c>
      <c r="DA29" s="4">
        <v>6.62</v>
      </c>
      <c r="DM29" s="4">
        <v>4.1000000000000002E-2</v>
      </c>
      <c r="DN29" s="4">
        <v>47.18</v>
      </c>
      <c r="DO29" s="4">
        <v>1.1000000000000001</v>
      </c>
      <c r="DP29" s="4">
        <v>2.9</v>
      </c>
      <c r="DQ29" s="4">
        <v>0.28999999999999998</v>
      </c>
      <c r="DR29" s="4">
        <v>1.37</v>
      </c>
      <c r="DS29" s="4">
        <v>0.32</v>
      </c>
      <c r="DT29" s="4">
        <v>0.12</v>
      </c>
      <c r="DU29" s="4">
        <v>0.22</v>
      </c>
      <c r="DV29" s="4">
        <v>2.9000000000000001E-2</v>
      </c>
      <c r="DW29" s="4">
        <v>0.14000000000000001</v>
      </c>
      <c r="DX29" s="4">
        <v>2.9000000000000001E-2</v>
      </c>
      <c r="DY29" s="4">
        <v>0.09</v>
      </c>
      <c r="DZ29" s="4">
        <v>1.7999999999999999E-2</v>
      </c>
      <c r="EA29" s="4">
        <v>0.17</v>
      </c>
      <c r="EB29" s="4">
        <v>3.5000000000000003E-2</v>
      </c>
      <c r="EC29" s="4">
        <v>6.66</v>
      </c>
      <c r="ED29" s="4">
        <v>0.77</v>
      </c>
      <c r="FP29" s="1" t="s">
        <v>2560</v>
      </c>
    </row>
    <row r="30" spans="1:172" x14ac:dyDescent="0.35">
      <c r="A30" s="1" t="s">
        <v>2598</v>
      </c>
      <c r="C30" s="1" t="s">
        <v>2599</v>
      </c>
      <c r="E30" s="56">
        <v>41.815055999999998</v>
      </c>
      <c r="F30" s="56">
        <v>41.815055999999998</v>
      </c>
      <c r="G30" s="56">
        <v>126.756711</v>
      </c>
      <c r="H30" s="56">
        <v>126.756711</v>
      </c>
      <c r="L30" s="1" t="s">
        <v>2600</v>
      </c>
      <c r="M30" s="1" t="s">
        <v>2601</v>
      </c>
      <c r="Q30" s="49">
        <v>180</v>
      </c>
      <c r="AB30" s="4">
        <v>73.8</v>
      </c>
      <c r="AC30" s="4">
        <v>0.25</v>
      </c>
      <c r="AE30" s="4">
        <v>13.65</v>
      </c>
      <c r="AI30" s="4">
        <v>1.6016440000000001</v>
      </c>
      <c r="AJ30" s="4">
        <v>1.39</v>
      </c>
      <c r="AK30" s="4">
        <v>0.55000000000000004</v>
      </c>
      <c r="AL30" s="4">
        <v>7.0000000000000007E-2</v>
      </c>
      <c r="AN30" s="4">
        <v>3.82</v>
      </c>
      <c r="AO30" s="4">
        <v>3.95</v>
      </c>
      <c r="AP30" s="4">
        <v>7.0000000000000007E-2</v>
      </c>
      <c r="BF30" s="4">
        <v>0.78</v>
      </c>
      <c r="BT30" s="4">
        <v>42.1</v>
      </c>
      <c r="BU30" s="4">
        <v>2.62</v>
      </c>
      <c r="CH30" s="4">
        <v>2.52</v>
      </c>
      <c r="CJ30" s="4">
        <v>15.3</v>
      </c>
      <c r="CK30" s="4">
        <v>2.35</v>
      </c>
      <c r="CN30" s="4">
        <v>2.4700000000000002</v>
      </c>
      <c r="CO30" s="4">
        <v>2.23</v>
      </c>
      <c r="CR30" s="4">
        <v>17.399999999999999</v>
      </c>
      <c r="CW30" s="4">
        <v>115</v>
      </c>
      <c r="CX30" s="4">
        <v>222</v>
      </c>
      <c r="CY30" s="4">
        <v>16.100000000000001</v>
      </c>
      <c r="CZ30" s="4">
        <v>121</v>
      </c>
      <c r="DA30" s="4">
        <v>16.100000000000001</v>
      </c>
      <c r="DM30" s="4">
        <v>3.93</v>
      </c>
      <c r="DN30" s="4">
        <v>514</v>
      </c>
      <c r="DO30" s="4">
        <v>35.299999999999997</v>
      </c>
      <c r="DP30" s="4">
        <v>62.6</v>
      </c>
      <c r="DQ30" s="4">
        <v>6.34</v>
      </c>
      <c r="DR30" s="4">
        <v>20.100000000000001</v>
      </c>
      <c r="DS30" s="4">
        <v>3.64</v>
      </c>
      <c r="DT30" s="4">
        <v>0.59</v>
      </c>
      <c r="DU30" s="4">
        <v>2.78</v>
      </c>
      <c r="DV30" s="4">
        <v>0.46</v>
      </c>
      <c r="DW30" s="4">
        <v>2.56</v>
      </c>
      <c r="DX30" s="4">
        <v>0.5</v>
      </c>
      <c r="DY30" s="4">
        <v>1.42</v>
      </c>
      <c r="DZ30" s="4">
        <v>0.23</v>
      </c>
      <c r="EA30" s="4">
        <v>1.59</v>
      </c>
      <c r="EB30" s="4">
        <v>0.26</v>
      </c>
      <c r="EC30" s="4">
        <v>3.53</v>
      </c>
      <c r="ED30" s="4">
        <v>1.33</v>
      </c>
      <c r="FP30" s="1" t="s">
        <v>2602</v>
      </c>
    </row>
    <row r="31" spans="1:172" x14ac:dyDescent="0.35">
      <c r="A31" s="1" t="s">
        <v>2598</v>
      </c>
      <c r="C31" s="1" t="s">
        <v>2599</v>
      </c>
      <c r="E31" s="56">
        <v>41.815055999999998</v>
      </c>
      <c r="F31" s="56">
        <v>41.815055999999998</v>
      </c>
      <c r="G31" s="56">
        <v>126.756711</v>
      </c>
      <c r="H31" s="56">
        <v>126.756711</v>
      </c>
      <c r="L31" s="1" t="s">
        <v>2603</v>
      </c>
      <c r="M31" s="1" t="s">
        <v>2601</v>
      </c>
      <c r="Q31" s="49">
        <v>180</v>
      </c>
      <c r="AB31" s="4">
        <v>73.650000000000006</v>
      </c>
      <c r="AC31" s="4">
        <v>0.22</v>
      </c>
      <c r="AE31" s="4">
        <v>13.71</v>
      </c>
      <c r="AI31" s="4">
        <v>1.4486780000000001</v>
      </c>
      <c r="AJ31" s="4">
        <v>1.25</v>
      </c>
      <c r="AK31" s="4">
        <v>0.49</v>
      </c>
      <c r="AL31" s="4">
        <v>0.06</v>
      </c>
      <c r="AN31" s="4">
        <v>4.3099999999999996</v>
      </c>
      <c r="AO31" s="4">
        <v>3.84</v>
      </c>
      <c r="AP31" s="4">
        <v>0.06</v>
      </c>
      <c r="BF31" s="4">
        <v>0.68</v>
      </c>
      <c r="BT31" s="4">
        <v>37.1</v>
      </c>
      <c r="BU31" s="4">
        <v>2.37</v>
      </c>
      <c r="CH31" s="4">
        <v>2.2799999999999998</v>
      </c>
      <c r="CJ31" s="4">
        <v>13.7</v>
      </c>
      <c r="CK31" s="4">
        <v>1.17</v>
      </c>
      <c r="CN31" s="4">
        <v>2.0299999999999998</v>
      </c>
      <c r="CO31" s="4">
        <v>1.1000000000000001</v>
      </c>
      <c r="CR31" s="4">
        <v>16.7</v>
      </c>
      <c r="CW31" s="4">
        <v>120</v>
      </c>
      <c r="CX31" s="4">
        <v>220</v>
      </c>
      <c r="CY31" s="4">
        <v>14.4</v>
      </c>
      <c r="CZ31" s="4">
        <v>122</v>
      </c>
      <c r="DA31" s="4">
        <v>14.7</v>
      </c>
      <c r="DM31" s="4">
        <v>3.67</v>
      </c>
      <c r="DN31" s="4">
        <v>792</v>
      </c>
      <c r="DO31" s="4">
        <v>30.1</v>
      </c>
      <c r="DP31" s="4">
        <v>54.4</v>
      </c>
      <c r="DQ31" s="4">
        <v>5.6</v>
      </c>
      <c r="DR31" s="4">
        <v>17.600000000000001</v>
      </c>
      <c r="DS31" s="4">
        <v>3.15</v>
      </c>
      <c r="DT31" s="4">
        <v>0.62</v>
      </c>
      <c r="DU31" s="4">
        <v>2.5299999999999998</v>
      </c>
      <c r="DV31" s="4">
        <v>0.37</v>
      </c>
      <c r="DW31" s="4">
        <v>2.38</v>
      </c>
      <c r="DX31" s="4">
        <v>0.44</v>
      </c>
      <c r="DY31" s="4">
        <v>1.27</v>
      </c>
      <c r="DZ31" s="4">
        <v>0.22</v>
      </c>
      <c r="EA31" s="4">
        <v>1.32</v>
      </c>
      <c r="EB31" s="4">
        <v>0.24</v>
      </c>
      <c r="EC31" s="4">
        <v>3.51</v>
      </c>
      <c r="ED31" s="4">
        <v>1.33</v>
      </c>
      <c r="FP31" s="1" t="s">
        <v>2602</v>
      </c>
    </row>
    <row r="32" spans="1:172" x14ac:dyDescent="0.35">
      <c r="A32" s="1" t="s">
        <v>2598</v>
      </c>
      <c r="C32" s="1" t="s">
        <v>2599</v>
      </c>
      <c r="E32" s="56">
        <v>41.815055999999998</v>
      </c>
      <c r="F32" s="56">
        <v>41.815055999999998</v>
      </c>
      <c r="G32" s="56">
        <v>126.756711</v>
      </c>
      <c r="H32" s="56">
        <v>126.756711</v>
      </c>
      <c r="L32" s="1" t="s">
        <v>2604</v>
      </c>
      <c r="M32" s="1" t="s">
        <v>2601</v>
      </c>
      <c r="Q32" s="49">
        <v>180</v>
      </c>
      <c r="AB32" s="4">
        <v>72.400000000000006</v>
      </c>
      <c r="AC32" s="4">
        <v>0.2</v>
      </c>
      <c r="AE32" s="4">
        <v>14.79</v>
      </c>
      <c r="AI32" s="4">
        <v>1.3497000000000001</v>
      </c>
      <c r="AJ32" s="4">
        <v>1.25</v>
      </c>
      <c r="AK32" s="4">
        <v>0.38</v>
      </c>
      <c r="AL32" s="4">
        <v>0.05</v>
      </c>
      <c r="AN32" s="4">
        <v>4.43</v>
      </c>
      <c r="AO32" s="4">
        <v>4.2</v>
      </c>
      <c r="AP32" s="4">
        <v>0.06</v>
      </c>
      <c r="BF32" s="4">
        <v>0.72</v>
      </c>
      <c r="BT32" s="4">
        <v>33.5</v>
      </c>
      <c r="BU32" s="4">
        <v>2.35</v>
      </c>
      <c r="CH32" s="4">
        <v>1.91</v>
      </c>
      <c r="CJ32" s="4">
        <v>14.5</v>
      </c>
      <c r="CK32" s="4">
        <v>1.18</v>
      </c>
      <c r="CN32" s="4">
        <v>1.81</v>
      </c>
      <c r="CO32" s="4">
        <v>1.2</v>
      </c>
      <c r="CR32" s="4">
        <v>17.3</v>
      </c>
      <c r="CW32" s="4">
        <v>109</v>
      </c>
      <c r="CX32" s="4">
        <v>249</v>
      </c>
      <c r="CY32" s="4">
        <v>13.4</v>
      </c>
      <c r="CZ32" s="4">
        <v>120</v>
      </c>
      <c r="DA32" s="4">
        <v>12.9</v>
      </c>
      <c r="DM32" s="4">
        <v>3.21</v>
      </c>
      <c r="DN32" s="4">
        <v>802</v>
      </c>
      <c r="DO32" s="4">
        <v>29.1</v>
      </c>
      <c r="DP32" s="4">
        <v>52.5</v>
      </c>
      <c r="DQ32" s="4">
        <v>5.19</v>
      </c>
      <c r="DR32" s="4">
        <v>16.100000000000001</v>
      </c>
      <c r="DS32" s="4">
        <v>2.87</v>
      </c>
      <c r="DT32" s="4">
        <v>0.64</v>
      </c>
      <c r="DU32" s="4">
        <v>2.42</v>
      </c>
      <c r="DV32" s="4">
        <v>0.34</v>
      </c>
      <c r="DW32" s="4">
        <v>2.2200000000000002</v>
      </c>
      <c r="DX32" s="4">
        <v>0.41</v>
      </c>
      <c r="DY32" s="4">
        <v>1.23</v>
      </c>
      <c r="DZ32" s="4">
        <v>0.21</v>
      </c>
      <c r="EA32" s="4">
        <v>1.38</v>
      </c>
      <c r="EB32" s="4">
        <v>0.21</v>
      </c>
      <c r="EC32" s="4">
        <v>3.41</v>
      </c>
      <c r="ED32" s="4">
        <v>1.1499999999999999</v>
      </c>
      <c r="FP32" s="1" t="s">
        <v>2602</v>
      </c>
    </row>
    <row r="33" spans="1:172" x14ac:dyDescent="0.35">
      <c r="A33" s="1" t="s">
        <v>2598</v>
      </c>
      <c r="C33" s="1" t="s">
        <v>2599</v>
      </c>
      <c r="E33" s="56">
        <v>41.815055999999998</v>
      </c>
      <c r="F33" s="56">
        <v>41.815055999999998</v>
      </c>
      <c r="G33" s="56">
        <v>126.756711</v>
      </c>
      <c r="H33" s="56">
        <v>126.756711</v>
      </c>
      <c r="L33" s="1" t="s">
        <v>2605</v>
      </c>
      <c r="M33" s="1" t="s">
        <v>2601</v>
      </c>
      <c r="Q33" s="49">
        <v>180</v>
      </c>
      <c r="AB33" s="4">
        <v>74.680000000000007</v>
      </c>
      <c r="AC33" s="4">
        <v>0.18</v>
      </c>
      <c r="AE33" s="4">
        <v>13.64</v>
      </c>
      <c r="AI33" s="4">
        <v>1.1247500000000001</v>
      </c>
      <c r="AJ33" s="4">
        <v>1.1100000000000001</v>
      </c>
      <c r="AK33" s="4">
        <v>0.36</v>
      </c>
      <c r="AL33" s="4">
        <v>0.04</v>
      </c>
      <c r="AN33" s="4">
        <v>4.04</v>
      </c>
      <c r="AO33" s="4">
        <v>3.93</v>
      </c>
      <c r="AP33" s="4">
        <v>0.05</v>
      </c>
      <c r="BF33" s="4">
        <v>0.72</v>
      </c>
      <c r="BT33" s="4">
        <v>34.4</v>
      </c>
      <c r="BU33" s="4">
        <v>2.25</v>
      </c>
      <c r="CH33" s="4">
        <v>1.62</v>
      </c>
      <c r="CJ33" s="4">
        <v>10.7</v>
      </c>
      <c r="CK33" s="4">
        <v>1.2</v>
      </c>
      <c r="CN33" s="4">
        <v>1.57</v>
      </c>
      <c r="CO33" s="4">
        <v>0.94</v>
      </c>
      <c r="CR33" s="4">
        <v>15.6</v>
      </c>
      <c r="CW33" s="4">
        <v>96.9</v>
      </c>
      <c r="CX33" s="4">
        <v>224</v>
      </c>
      <c r="CY33" s="4">
        <v>11.8</v>
      </c>
      <c r="CZ33" s="4">
        <v>103</v>
      </c>
      <c r="DA33" s="4">
        <v>10.8</v>
      </c>
      <c r="DM33" s="4">
        <v>3</v>
      </c>
      <c r="DN33" s="4">
        <v>770</v>
      </c>
      <c r="DO33" s="4">
        <v>24.2</v>
      </c>
      <c r="DP33" s="4">
        <v>43.3</v>
      </c>
      <c r="DQ33" s="4">
        <v>4.28</v>
      </c>
      <c r="DR33" s="4">
        <v>13.4</v>
      </c>
      <c r="DS33" s="4">
        <v>2.41</v>
      </c>
      <c r="DT33" s="4">
        <v>0.57999999999999996</v>
      </c>
      <c r="DU33" s="4">
        <v>1.95</v>
      </c>
      <c r="DV33" s="4">
        <v>0.28999999999999998</v>
      </c>
      <c r="DW33" s="4">
        <v>1.94</v>
      </c>
      <c r="DX33" s="4">
        <v>0.35</v>
      </c>
      <c r="DY33" s="4">
        <v>1.06</v>
      </c>
      <c r="DZ33" s="4">
        <v>0.17</v>
      </c>
      <c r="EA33" s="4">
        <v>1.1100000000000001</v>
      </c>
      <c r="EB33" s="4">
        <v>0.18</v>
      </c>
      <c r="EC33" s="4">
        <v>2.96</v>
      </c>
      <c r="ED33" s="4">
        <v>0.94</v>
      </c>
      <c r="FP33" s="1" t="s">
        <v>2602</v>
      </c>
    </row>
    <row r="34" spans="1:172" x14ac:dyDescent="0.35">
      <c r="A34" s="1" t="s">
        <v>2598</v>
      </c>
      <c r="C34" s="1" t="s">
        <v>2606</v>
      </c>
      <c r="E34" s="56">
        <v>41.861939</v>
      </c>
      <c r="F34" s="56">
        <v>41.861939</v>
      </c>
      <c r="G34" s="56">
        <v>126.718886</v>
      </c>
      <c r="H34" s="56">
        <v>126.718886</v>
      </c>
      <c r="L34" s="1" t="s">
        <v>2607</v>
      </c>
      <c r="M34" s="1" t="s">
        <v>2608</v>
      </c>
      <c r="Q34" s="49">
        <v>177</v>
      </c>
      <c r="AB34" s="4">
        <v>70.27</v>
      </c>
      <c r="AC34" s="4">
        <v>0.27</v>
      </c>
      <c r="AE34" s="4">
        <v>15.45</v>
      </c>
      <c r="AI34" s="4">
        <v>1.7996000000000001</v>
      </c>
      <c r="AJ34" s="4">
        <v>1.78</v>
      </c>
      <c r="AK34" s="4">
        <v>0.62</v>
      </c>
      <c r="AL34" s="4">
        <v>0.05</v>
      </c>
      <c r="AN34" s="4">
        <v>4.08</v>
      </c>
      <c r="AO34" s="4">
        <v>4.2300000000000004</v>
      </c>
      <c r="AP34" s="4">
        <v>0.09</v>
      </c>
      <c r="BF34" s="4">
        <v>0.57999999999999996</v>
      </c>
      <c r="BT34" s="4">
        <v>25.7</v>
      </c>
      <c r="BU34" s="4">
        <v>2.1</v>
      </c>
      <c r="CH34" s="4">
        <v>2.52</v>
      </c>
      <c r="CJ34" s="4">
        <v>17.3</v>
      </c>
      <c r="CK34" s="4">
        <v>1.45</v>
      </c>
      <c r="CN34" s="4">
        <v>2.79</v>
      </c>
      <c r="CO34" s="4">
        <v>1.21</v>
      </c>
      <c r="CR34" s="4">
        <v>18.2</v>
      </c>
      <c r="CW34" s="4">
        <v>89.1</v>
      </c>
      <c r="CX34" s="4">
        <v>312</v>
      </c>
      <c r="CY34" s="4">
        <v>12.2</v>
      </c>
      <c r="CZ34" s="4">
        <v>134</v>
      </c>
      <c r="DA34" s="4">
        <v>12.5</v>
      </c>
      <c r="DM34" s="4">
        <v>1.1499999999999999</v>
      </c>
      <c r="DN34" s="4">
        <v>1134</v>
      </c>
      <c r="DO34" s="4">
        <v>34.1</v>
      </c>
      <c r="DP34" s="4">
        <v>58</v>
      </c>
      <c r="DQ34" s="4">
        <v>5.92</v>
      </c>
      <c r="DR34" s="4">
        <v>18.7</v>
      </c>
      <c r="DS34" s="4">
        <v>3</v>
      </c>
      <c r="DT34" s="4">
        <v>0.82</v>
      </c>
      <c r="DU34" s="4">
        <v>2.35</v>
      </c>
      <c r="DV34" s="4">
        <v>0.36</v>
      </c>
      <c r="DW34" s="4">
        <v>2.12</v>
      </c>
      <c r="DX34" s="4">
        <v>0.39</v>
      </c>
      <c r="DY34" s="4">
        <v>1.1299999999999999</v>
      </c>
      <c r="DZ34" s="4">
        <v>0.18</v>
      </c>
      <c r="EA34" s="4">
        <v>1.21</v>
      </c>
      <c r="EB34" s="4">
        <v>0.19</v>
      </c>
      <c r="EC34" s="4">
        <v>3.66</v>
      </c>
      <c r="ED34" s="4">
        <v>0.98</v>
      </c>
      <c r="FP34" s="1" t="s">
        <v>2602</v>
      </c>
    </row>
    <row r="35" spans="1:172" x14ac:dyDescent="0.35">
      <c r="A35" s="1" t="s">
        <v>2598</v>
      </c>
      <c r="C35" s="1" t="s">
        <v>2606</v>
      </c>
      <c r="E35" s="56">
        <v>41.861939</v>
      </c>
      <c r="F35" s="56">
        <v>41.861939</v>
      </c>
      <c r="G35" s="56">
        <v>126.718886</v>
      </c>
      <c r="H35" s="56">
        <v>126.718886</v>
      </c>
      <c r="L35" s="1" t="s">
        <v>2609</v>
      </c>
      <c r="M35" s="1" t="s">
        <v>2608</v>
      </c>
      <c r="Q35" s="49">
        <v>177</v>
      </c>
      <c r="AB35" s="4">
        <v>70.72</v>
      </c>
      <c r="AC35" s="4">
        <v>0.23</v>
      </c>
      <c r="AE35" s="4">
        <v>15.71</v>
      </c>
      <c r="AI35" s="4">
        <v>1.5026660000000001</v>
      </c>
      <c r="AJ35" s="4">
        <v>1.67</v>
      </c>
      <c r="AK35" s="4">
        <v>0.57999999999999996</v>
      </c>
      <c r="AL35" s="4">
        <v>0.05</v>
      </c>
      <c r="AN35" s="4">
        <v>4.42</v>
      </c>
      <c r="AO35" s="4">
        <v>4.29</v>
      </c>
      <c r="AP35" s="4">
        <v>0.08</v>
      </c>
      <c r="BF35" s="4">
        <v>0.52</v>
      </c>
      <c r="BT35" s="4">
        <v>22.5</v>
      </c>
      <c r="BU35" s="4">
        <v>2.02</v>
      </c>
      <c r="CH35" s="4">
        <v>2.15</v>
      </c>
      <c r="CJ35" s="4">
        <v>14.1</v>
      </c>
      <c r="CK35" s="4">
        <v>1.22</v>
      </c>
      <c r="CN35" s="4">
        <v>2.42</v>
      </c>
      <c r="CO35" s="4">
        <v>1.04</v>
      </c>
      <c r="CR35" s="4">
        <v>17.5</v>
      </c>
      <c r="CW35" s="4">
        <v>90.3</v>
      </c>
      <c r="CX35" s="4">
        <v>311</v>
      </c>
      <c r="CY35" s="4">
        <v>10.8</v>
      </c>
      <c r="CZ35" s="4">
        <v>126</v>
      </c>
      <c r="DA35" s="4">
        <v>10.9</v>
      </c>
      <c r="DM35" s="4">
        <v>1.1000000000000001</v>
      </c>
      <c r="DN35" s="4">
        <v>1244</v>
      </c>
      <c r="DO35" s="4">
        <v>32.4</v>
      </c>
      <c r="DP35" s="4">
        <v>56.1</v>
      </c>
      <c r="DQ35" s="4">
        <v>5.74</v>
      </c>
      <c r="DR35" s="4">
        <v>17.5</v>
      </c>
      <c r="DS35" s="4">
        <v>2.85</v>
      </c>
      <c r="DT35" s="4">
        <v>0.83</v>
      </c>
      <c r="DU35" s="4">
        <v>2.38</v>
      </c>
      <c r="DV35" s="4">
        <v>0.32</v>
      </c>
      <c r="DW35" s="4">
        <v>1.91</v>
      </c>
      <c r="DX35" s="4">
        <v>0.34</v>
      </c>
      <c r="DY35" s="4">
        <v>0.99</v>
      </c>
      <c r="DZ35" s="4">
        <v>0.16</v>
      </c>
      <c r="EA35" s="4">
        <v>1.18</v>
      </c>
      <c r="EB35" s="4">
        <v>0.16</v>
      </c>
      <c r="EC35" s="4">
        <v>3.4</v>
      </c>
      <c r="ED35" s="4">
        <v>0.81</v>
      </c>
      <c r="FP35" s="1" t="s">
        <v>2602</v>
      </c>
    </row>
    <row r="36" spans="1:172" x14ac:dyDescent="0.35">
      <c r="A36" s="1" t="s">
        <v>2598</v>
      </c>
      <c r="C36" s="1" t="s">
        <v>2606</v>
      </c>
      <c r="E36" s="56">
        <v>41.861939</v>
      </c>
      <c r="F36" s="56">
        <v>41.861939</v>
      </c>
      <c r="G36" s="56">
        <v>126.718886</v>
      </c>
      <c r="H36" s="56">
        <v>126.718886</v>
      </c>
      <c r="L36" s="1" t="s">
        <v>2610</v>
      </c>
      <c r="M36" s="1" t="s">
        <v>2608</v>
      </c>
      <c r="Q36" s="49">
        <v>177</v>
      </c>
      <c r="AB36" s="4">
        <v>71.53</v>
      </c>
      <c r="AC36" s="4">
        <v>0.26</v>
      </c>
      <c r="AE36" s="4">
        <v>14.99</v>
      </c>
      <c r="AI36" s="4">
        <v>1.7456119999999999</v>
      </c>
      <c r="AJ36" s="4">
        <v>1.79</v>
      </c>
      <c r="AK36" s="4">
        <v>0.64</v>
      </c>
      <c r="AL36" s="4">
        <v>0.05</v>
      </c>
      <c r="AN36" s="4">
        <v>3.67</v>
      </c>
      <c r="AO36" s="4">
        <v>4.1900000000000004</v>
      </c>
      <c r="AP36" s="4">
        <v>0.1</v>
      </c>
      <c r="BF36" s="4">
        <v>0.64</v>
      </c>
      <c r="BT36" s="4">
        <v>24.9</v>
      </c>
      <c r="BU36" s="4">
        <v>2.12</v>
      </c>
      <c r="CH36" s="4">
        <v>2.5</v>
      </c>
      <c r="CJ36" s="4">
        <v>16.899999999999999</v>
      </c>
      <c r="CK36" s="4">
        <v>1.39</v>
      </c>
      <c r="CN36" s="4">
        <v>2.68</v>
      </c>
      <c r="CO36" s="4">
        <v>1.1599999999999999</v>
      </c>
      <c r="CR36" s="4">
        <v>17.5</v>
      </c>
      <c r="CW36" s="4">
        <v>80.599999999999994</v>
      </c>
      <c r="CX36" s="4">
        <v>298</v>
      </c>
      <c r="CY36" s="4">
        <v>12.7</v>
      </c>
      <c r="CZ36" s="4">
        <v>146</v>
      </c>
      <c r="DA36" s="4">
        <v>12.2</v>
      </c>
      <c r="DM36" s="4">
        <v>1.1299999999999999</v>
      </c>
      <c r="DN36" s="4">
        <v>861</v>
      </c>
      <c r="DO36" s="4">
        <v>36.700000000000003</v>
      </c>
      <c r="DP36" s="4">
        <v>64.3</v>
      </c>
      <c r="DQ36" s="4">
        <v>6.57</v>
      </c>
      <c r="DR36" s="4">
        <v>20.5</v>
      </c>
      <c r="DS36" s="4">
        <v>3.39</v>
      </c>
      <c r="DT36" s="4">
        <v>0.79</v>
      </c>
      <c r="DU36" s="4">
        <v>2.65</v>
      </c>
      <c r="DV36" s="4">
        <v>0.39</v>
      </c>
      <c r="DW36" s="4">
        <v>2.1</v>
      </c>
      <c r="DX36" s="4">
        <v>0.42</v>
      </c>
      <c r="DY36" s="4">
        <v>1.1200000000000001</v>
      </c>
      <c r="DZ36" s="4">
        <v>0.18</v>
      </c>
      <c r="EA36" s="4">
        <v>1.27</v>
      </c>
      <c r="EB36" s="4">
        <v>0.19</v>
      </c>
      <c r="EC36" s="4">
        <v>4.1100000000000003</v>
      </c>
      <c r="ED36" s="4">
        <v>0.96</v>
      </c>
      <c r="FP36" s="1" t="s">
        <v>2602</v>
      </c>
    </row>
    <row r="37" spans="1:172" x14ac:dyDescent="0.35">
      <c r="A37" s="1" t="s">
        <v>2611</v>
      </c>
      <c r="C37" s="1" t="s">
        <v>2612</v>
      </c>
      <c r="E37" s="56">
        <v>43.091667000000001</v>
      </c>
      <c r="F37" s="56">
        <v>43.091667000000001</v>
      </c>
      <c r="G37" s="56">
        <v>124.71775</v>
      </c>
      <c r="H37" s="56">
        <v>124.71775</v>
      </c>
      <c r="L37" s="1" t="s">
        <v>2613</v>
      </c>
      <c r="M37" s="1" t="s">
        <v>2050</v>
      </c>
      <c r="Q37" s="49">
        <v>164</v>
      </c>
      <c r="AB37" s="4">
        <v>64.489999999999995</v>
      </c>
      <c r="AC37" s="4">
        <v>0.6</v>
      </c>
      <c r="AE37" s="4">
        <v>16.43</v>
      </c>
      <c r="AI37" s="4">
        <v>3.9591200000000004</v>
      </c>
      <c r="AJ37" s="4">
        <v>3.26</v>
      </c>
      <c r="AK37" s="4">
        <v>1.32</v>
      </c>
      <c r="AL37" s="4">
        <v>0.05</v>
      </c>
      <c r="AN37" s="4">
        <v>3.06</v>
      </c>
      <c r="AO37" s="4">
        <v>4.07</v>
      </c>
      <c r="AP37" s="4">
        <v>0.2</v>
      </c>
      <c r="BF37" s="4">
        <v>1.52</v>
      </c>
      <c r="BT37" s="4">
        <v>21.5</v>
      </c>
      <c r="BU37" s="4">
        <v>1.56</v>
      </c>
      <c r="CH37" s="4">
        <v>5.5</v>
      </c>
      <c r="CJ37" s="4">
        <v>65.599999999999994</v>
      </c>
      <c r="CK37" s="4">
        <v>7.52</v>
      </c>
      <c r="CN37" s="4">
        <v>8.6199999999999992</v>
      </c>
      <c r="CO37" s="4">
        <v>4</v>
      </c>
      <c r="CP37" s="4">
        <v>6.59</v>
      </c>
      <c r="CQ37" s="4">
        <v>69.400000000000006</v>
      </c>
      <c r="CR37" s="4">
        <v>19.899999999999999</v>
      </c>
      <c r="CW37" s="4">
        <v>72.7</v>
      </c>
      <c r="CX37" s="4">
        <v>698</v>
      </c>
      <c r="CY37" s="4">
        <v>9.76</v>
      </c>
      <c r="CZ37" s="4">
        <v>159</v>
      </c>
      <c r="DA37" s="4">
        <v>9.61</v>
      </c>
      <c r="DM37" s="4">
        <v>2.41</v>
      </c>
      <c r="DN37" s="4">
        <v>1059</v>
      </c>
      <c r="DO37" s="4">
        <v>30.8</v>
      </c>
      <c r="DP37" s="4">
        <v>60.9</v>
      </c>
      <c r="DQ37" s="4">
        <v>7.02</v>
      </c>
      <c r="DR37" s="4">
        <v>25.9</v>
      </c>
      <c r="DS37" s="4">
        <v>4.42</v>
      </c>
      <c r="DT37" s="4">
        <v>1.25</v>
      </c>
      <c r="DU37" s="4">
        <v>3.57</v>
      </c>
      <c r="DV37" s="4">
        <v>0.43</v>
      </c>
      <c r="DW37" s="4">
        <v>2.08</v>
      </c>
      <c r="DX37" s="4">
        <v>0.34</v>
      </c>
      <c r="DY37" s="4">
        <v>0.85</v>
      </c>
      <c r="DZ37" s="4">
        <v>0.12</v>
      </c>
      <c r="EA37" s="4">
        <v>0.74</v>
      </c>
      <c r="EB37" s="4">
        <v>0.11</v>
      </c>
      <c r="EC37" s="4">
        <v>4.17</v>
      </c>
      <c r="ED37" s="4">
        <v>0.87</v>
      </c>
      <c r="FP37" s="1" t="s">
        <v>2614</v>
      </c>
    </row>
    <row r="38" spans="1:172" x14ac:dyDescent="0.35">
      <c r="A38" s="1" t="s">
        <v>2611</v>
      </c>
      <c r="C38" s="1" t="s">
        <v>2615</v>
      </c>
      <c r="E38" s="56">
        <v>42.727499999999999</v>
      </c>
      <c r="F38" s="56">
        <v>42.727499999999999</v>
      </c>
      <c r="G38" s="56">
        <v>124.29216700000001</v>
      </c>
      <c r="H38" s="56">
        <v>124.29216700000001</v>
      </c>
      <c r="L38" s="1" t="s">
        <v>2616</v>
      </c>
      <c r="M38" s="1" t="s">
        <v>2050</v>
      </c>
      <c r="Q38" s="49">
        <v>173</v>
      </c>
      <c r="AB38" s="4">
        <v>69.209999999999994</v>
      </c>
      <c r="AC38" s="4">
        <v>0.44</v>
      </c>
      <c r="AE38" s="4">
        <v>15.87</v>
      </c>
      <c r="AI38" s="4">
        <v>2.3934680000000004</v>
      </c>
      <c r="AJ38" s="4">
        <v>1.1200000000000001</v>
      </c>
      <c r="AK38" s="4">
        <v>0.52</v>
      </c>
      <c r="AL38" s="4">
        <v>0.06</v>
      </c>
      <c r="AN38" s="4">
        <v>3.52</v>
      </c>
      <c r="AO38" s="4">
        <v>5.15</v>
      </c>
      <c r="AP38" s="4">
        <v>0.11</v>
      </c>
      <c r="BF38" s="4">
        <v>0.88</v>
      </c>
      <c r="BT38" s="4">
        <v>8.57</v>
      </c>
      <c r="BU38" s="4">
        <v>1.7</v>
      </c>
      <c r="CH38" s="4">
        <v>5.13</v>
      </c>
      <c r="CJ38" s="4">
        <v>18.7</v>
      </c>
      <c r="CK38" s="4">
        <v>1.27</v>
      </c>
      <c r="CN38" s="4">
        <v>2.75</v>
      </c>
      <c r="CO38" s="4">
        <v>0.79</v>
      </c>
      <c r="CP38" s="4">
        <v>2.5499999999999998</v>
      </c>
      <c r="CQ38" s="4">
        <v>62.9</v>
      </c>
      <c r="CR38" s="4">
        <v>17.3</v>
      </c>
      <c r="CW38" s="4">
        <v>81.8</v>
      </c>
      <c r="CX38" s="4">
        <v>202</v>
      </c>
      <c r="CY38" s="4">
        <v>18.399999999999999</v>
      </c>
      <c r="CZ38" s="4">
        <v>302</v>
      </c>
      <c r="DA38" s="4">
        <v>13.1</v>
      </c>
      <c r="DM38" s="4">
        <v>2.34</v>
      </c>
      <c r="DN38" s="4">
        <v>1066</v>
      </c>
      <c r="DO38" s="4">
        <v>42.7</v>
      </c>
      <c r="DP38" s="4">
        <v>79.599999999999994</v>
      </c>
      <c r="DQ38" s="4">
        <v>8.3800000000000008</v>
      </c>
      <c r="DR38" s="4">
        <v>29.4</v>
      </c>
      <c r="DS38" s="4">
        <v>4.87</v>
      </c>
      <c r="DT38" s="4">
        <v>1.29</v>
      </c>
      <c r="DU38" s="4">
        <v>4.07</v>
      </c>
      <c r="DV38" s="4">
        <v>0.56999999999999995</v>
      </c>
      <c r="DW38" s="4">
        <v>3.27</v>
      </c>
      <c r="DX38" s="4">
        <v>0.61</v>
      </c>
      <c r="DY38" s="4">
        <v>1.8</v>
      </c>
      <c r="DZ38" s="4">
        <v>0.26</v>
      </c>
      <c r="EA38" s="4">
        <v>1.8</v>
      </c>
      <c r="EB38" s="4">
        <v>0.28999999999999998</v>
      </c>
      <c r="EC38" s="4">
        <v>7.14</v>
      </c>
      <c r="ED38" s="4">
        <v>1.01</v>
      </c>
      <c r="FP38" s="1" t="s">
        <v>2614</v>
      </c>
    </row>
    <row r="39" spans="1:172" s="4" customFormat="1" x14ac:dyDescent="0.35">
      <c r="A39" s="1" t="s">
        <v>2617</v>
      </c>
      <c r="B39" s="1"/>
      <c r="C39" s="1" t="s">
        <v>2618</v>
      </c>
      <c r="D39" s="1"/>
      <c r="E39" s="55">
        <v>39.601016999999999</v>
      </c>
      <c r="F39" s="55">
        <v>39.601016999999999</v>
      </c>
      <c r="G39" s="55">
        <v>121.405169</v>
      </c>
      <c r="H39" s="55">
        <v>121.405169</v>
      </c>
      <c r="I39" s="1"/>
      <c r="J39" s="1"/>
      <c r="K39" s="1"/>
      <c r="L39" s="1" t="s">
        <v>2619</v>
      </c>
      <c r="M39" s="1" t="s">
        <v>2620</v>
      </c>
      <c r="N39" s="1"/>
      <c r="O39" s="1"/>
      <c r="P39" s="1"/>
      <c r="Q39" s="49">
        <v>121.6</v>
      </c>
      <c r="R39" s="1"/>
      <c r="S39" s="1"/>
      <c r="T39" s="1"/>
      <c r="U39" s="1"/>
      <c r="V39" s="1"/>
      <c r="W39" s="1"/>
      <c r="X39" s="1"/>
      <c r="Y39" s="1"/>
      <c r="Z39" s="1"/>
      <c r="AA39" s="1"/>
      <c r="AB39" s="4">
        <v>55.55</v>
      </c>
      <c r="AC39" s="4">
        <v>0.77</v>
      </c>
      <c r="AE39" s="4">
        <v>14.66</v>
      </c>
      <c r="AI39" s="4">
        <v>6.4695620000000007</v>
      </c>
      <c r="AJ39" s="4">
        <v>7.61</v>
      </c>
      <c r="AK39" s="4">
        <v>7.5</v>
      </c>
      <c r="AL39" s="4">
        <v>0.09</v>
      </c>
      <c r="AN39" s="4">
        <v>1.45</v>
      </c>
      <c r="AO39" s="4">
        <v>3.14</v>
      </c>
      <c r="AP39" s="4">
        <v>0.17</v>
      </c>
      <c r="BF39" s="4">
        <v>2.2999999999999998</v>
      </c>
      <c r="BT39" s="4">
        <v>11.753299648923742</v>
      </c>
      <c r="BU39" s="4">
        <v>0.95811074173404631</v>
      </c>
      <c r="CH39" s="4">
        <v>22.240209129476881</v>
      </c>
      <c r="CJ39" s="4">
        <v>173.38005514836544</v>
      </c>
      <c r="CK39" s="4">
        <v>523.58029226543692</v>
      </c>
      <c r="CN39" s="4">
        <v>43.872097349351961</v>
      </c>
      <c r="CO39" s="4">
        <v>233.64835899390096</v>
      </c>
      <c r="CP39" s="4">
        <v>70.0263880797269</v>
      </c>
      <c r="CQ39" s="4">
        <v>63.623139292666771</v>
      </c>
      <c r="CR39" s="4">
        <v>17.524915352590579</v>
      </c>
      <c r="CW39" s="4">
        <v>38.116780036817353</v>
      </c>
      <c r="CX39" s="4">
        <v>455.3184221526372</v>
      </c>
      <c r="CY39" s="4">
        <v>17.709700059588602</v>
      </c>
      <c r="CZ39" s="4">
        <v>105.25280112456444</v>
      </c>
      <c r="DA39" s="4">
        <v>5.2721234676291369</v>
      </c>
      <c r="DM39" s="4">
        <v>1.1826717833612841</v>
      </c>
      <c r="DN39" s="4">
        <v>472.83346640044459</v>
      </c>
      <c r="DO39" s="4">
        <v>19.673148778999458</v>
      </c>
      <c r="DP39" s="4">
        <v>32.682508175654334</v>
      </c>
      <c r="DQ39" s="4">
        <v>4.8011416326760639</v>
      </c>
      <c r="DR39" s="4">
        <v>20.471843754584732</v>
      </c>
      <c r="DS39" s="4">
        <v>4.1820286720155515</v>
      </c>
      <c r="DT39" s="4">
        <v>1.2159976462654623</v>
      </c>
      <c r="DU39" s="4">
        <v>3.6897385862967016</v>
      </c>
      <c r="DV39" s="4">
        <v>0.55225346388983687</v>
      </c>
      <c r="DW39" s="4">
        <v>3.1772338736241035</v>
      </c>
      <c r="DX39" s="4">
        <v>0.60256300070520485</v>
      </c>
      <c r="DY39" s="4">
        <v>1.7897685945048769</v>
      </c>
      <c r="DZ39" s="4">
        <v>0.24086589430609712</v>
      </c>
      <c r="EA39" s="4">
        <v>1.5340493748065838</v>
      </c>
      <c r="EB39" s="4">
        <v>0.23645946767505219</v>
      </c>
      <c r="EC39" s="4">
        <v>2.8538206088955316</v>
      </c>
      <c r="ED39" s="4">
        <v>0.36491764324327863</v>
      </c>
      <c r="FO39" s="1"/>
      <c r="FP39" s="1" t="s">
        <v>2621</v>
      </c>
    </row>
    <row r="40" spans="1:172" s="4" customFormat="1" x14ac:dyDescent="0.35">
      <c r="A40" s="1" t="s">
        <v>2617</v>
      </c>
      <c r="B40" s="1"/>
      <c r="C40" s="1" t="s">
        <v>2618</v>
      </c>
      <c r="D40" s="1"/>
      <c r="E40" s="55">
        <v>39.601016999999999</v>
      </c>
      <c r="F40" s="55">
        <v>39.601016999999999</v>
      </c>
      <c r="G40" s="55">
        <v>121.405169</v>
      </c>
      <c r="H40" s="55">
        <v>121.405169</v>
      </c>
      <c r="I40" s="1"/>
      <c r="J40" s="1"/>
      <c r="K40" s="1"/>
      <c r="L40" s="1" t="s">
        <v>2622</v>
      </c>
      <c r="M40" s="1" t="s">
        <v>2620</v>
      </c>
      <c r="N40" s="1"/>
      <c r="O40" s="1"/>
      <c r="P40" s="1"/>
      <c r="Q40" s="49">
        <v>122</v>
      </c>
      <c r="R40" s="1"/>
      <c r="S40" s="1"/>
      <c r="T40" s="1"/>
      <c r="U40" s="1"/>
      <c r="V40" s="1"/>
      <c r="W40" s="1"/>
      <c r="X40" s="1"/>
      <c r="Y40" s="1"/>
      <c r="Z40" s="1"/>
      <c r="AA40" s="1"/>
      <c r="AB40" s="4">
        <v>54.68</v>
      </c>
      <c r="AC40" s="4">
        <v>0.752</v>
      </c>
      <c r="AE40" s="4">
        <v>14.395</v>
      </c>
      <c r="AI40" s="4">
        <v>6.8672735999999999</v>
      </c>
      <c r="AJ40" s="4">
        <v>7.7930000000000001</v>
      </c>
      <c r="AK40" s="4">
        <v>7.641</v>
      </c>
      <c r="AL40" s="4">
        <v>0.104</v>
      </c>
      <c r="AN40" s="4">
        <v>1.37</v>
      </c>
      <c r="AO40" s="4">
        <v>3.0859999999999999</v>
      </c>
      <c r="AP40" s="4">
        <v>0.17100000000000001</v>
      </c>
      <c r="BF40" s="4">
        <v>1.49</v>
      </c>
      <c r="BT40" s="4">
        <v>12.575941355097633</v>
      </c>
      <c r="BU40" s="4">
        <v>1.1842533937312965</v>
      </c>
      <c r="CH40" s="4">
        <v>24.239307400568602</v>
      </c>
      <c r="CJ40" s="4">
        <v>181.88715328515568</v>
      </c>
      <c r="CK40" s="4">
        <v>596.18816939394617</v>
      </c>
      <c r="CN40" s="4">
        <v>40.304040896812722</v>
      </c>
      <c r="CO40" s="4">
        <v>306.85190826136682</v>
      </c>
      <c r="CP40" s="4">
        <v>55.81322902958059</v>
      </c>
      <c r="CQ40" s="4">
        <v>74.158913976984536</v>
      </c>
      <c r="CR40" s="4">
        <v>18.827366894372158</v>
      </c>
      <c r="CW40" s="4">
        <v>33.586836198928012</v>
      </c>
      <c r="CX40" s="4">
        <v>466.080201378097</v>
      </c>
      <c r="CY40" s="4">
        <v>15.985274569388769</v>
      </c>
      <c r="CZ40" s="4">
        <v>98.89828701919798</v>
      </c>
      <c r="DA40" s="4">
        <v>4.851152934199896</v>
      </c>
      <c r="DM40" s="4">
        <v>1.8242680923653503</v>
      </c>
      <c r="DN40" s="4">
        <v>468.5754943951369</v>
      </c>
      <c r="DO40" s="4">
        <v>18.308853924541271</v>
      </c>
      <c r="DP40" s="4">
        <v>34.237767024985544</v>
      </c>
      <c r="DQ40" s="4">
        <v>4.6178125558777268</v>
      </c>
      <c r="DR40" s="4">
        <v>19.637633707106822</v>
      </c>
      <c r="DS40" s="4">
        <v>3.9201063770959479</v>
      </c>
      <c r="DT40" s="4">
        <v>1.1695023392015225</v>
      </c>
      <c r="DU40" s="4">
        <v>3.5744511980904212</v>
      </c>
      <c r="DV40" s="4">
        <v>0.48845136132787204</v>
      </c>
      <c r="DW40" s="4">
        <v>2.8855951192569251</v>
      </c>
      <c r="DX40" s="4">
        <v>0.55707542029531409</v>
      </c>
      <c r="DY40" s="4">
        <v>1.544193904410442</v>
      </c>
      <c r="DZ40" s="4">
        <v>0.23922802924041542</v>
      </c>
      <c r="EA40" s="4">
        <v>1.5196309950730891</v>
      </c>
      <c r="EB40" s="4">
        <v>0.23127511213639554</v>
      </c>
      <c r="EC40" s="4">
        <v>2.6598918868041022</v>
      </c>
      <c r="ED40" s="4">
        <v>0.29066163686671193</v>
      </c>
      <c r="FO40" s="1"/>
      <c r="FP40" s="1" t="s">
        <v>2621</v>
      </c>
    </row>
    <row r="41" spans="1:172" s="4" customFormat="1" x14ac:dyDescent="0.35">
      <c r="A41" s="1" t="s">
        <v>2617</v>
      </c>
      <c r="B41" s="1"/>
      <c r="C41" s="1" t="s">
        <v>2618</v>
      </c>
      <c r="D41" s="1"/>
      <c r="E41" s="55">
        <v>39.601016999999999</v>
      </c>
      <c r="F41" s="55">
        <v>39.601016999999999</v>
      </c>
      <c r="G41" s="55">
        <v>121.405169</v>
      </c>
      <c r="H41" s="55">
        <v>121.405169</v>
      </c>
      <c r="I41" s="1"/>
      <c r="J41" s="1"/>
      <c r="K41" s="1"/>
      <c r="L41" s="1" t="s">
        <v>2623</v>
      </c>
      <c r="M41" s="1" t="s">
        <v>2620</v>
      </c>
      <c r="N41" s="1"/>
      <c r="O41" s="1"/>
      <c r="P41" s="1"/>
      <c r="Q41" s="49">
        <v>122</v>
      </c>
      <c r="R41" s="1"/>
      <c r="S41" s="1"/>
      <c r="T41" s="1"/>
      <c r="U41" s="1"/>
      <c r="V41" s="1"/>
      <c r="W41" s="1"/>
      <c r="X41" s="1"/>
      <c r="Y41" s="1"/>
      <c r="Z41" s="1"/>
      <c r="AA41" s="1"/>
      <c r="AB41" s="4">
        <v>55.271000000000001</v>
      </c>
      <c r="AC41" s="4">
        <v>0.72299999999999998</v>
      </c>
      <c r="AE41" s="4">
        <v>14.114000000000001</v>
      </c>
      <c r="AI41" s="4">
        <v>6.6675180000000003</v>
      </c>
      <c r="AJ41" s="4">
        <v>7.415</v>
      </c>
      <c r="AK41" s="4">
        <v>7.976</v>
      </c>
      <c r="AL41" s="4">
        <v>9.8000000000000004E-2</v>
      </c>
      <c r="AN41" s="4">
        <v>1.4239999999999999</v>
      </c>
      <c r="AO41" s="4">
        <v>3.1179999999999999</v>
      </c>
      <c r="AP41" s="4">
        <v>0.161</v>
      </c>
      <c r="BF41" s="4">
        <v>1.08</v>
      </c>
      <c r="FO41" s="1"/>
      <c r="FP41" s="1" t="s">
        <v>2621</v>
      </c>
    </row>
    <row r="42" spans="1:172" s="4" customFormat="1" x14ac:dyDescent="0.35">
      <c r="A42" s="1" t="s">
        <v>2617</v>
      </c>
      <c r="B42" s="1"/>
      <c r="C42" s="1" t="s">
        <v>2618</v>
      </c>
      <c r="D42" s="1"/>
      <c r="E42" s="55">
        <v>39.601016999999999</v>
      </c>
      <c r="F42" s="55">
        <v>39.601016999999999</v>
      </c>
      <c r="G42" s="55">
        <v>121.405169</v>
      </c>
      <c r="H42" s="55">
        <v>121.405169</v>
      </c>
      <c r="I42" s="1"/>
      <c r="J42" s="1"/>
      <c r="K42" s="1"/>
      <c r="L42" s="1" t="s">
        <v>2624</v>
      </c>
      <c r="M42" s="1" t="s">
        <v>2620</v>
      </c>
      <c r="N42" s="1"/>
      <c r="O42" s="1"/>
      <c r="P42" s="1"/>
      <c r="Q42" s="49">
        <v>122</v>
      </c>
      <c r="R42" s="1"/>
      <c r="S42" s="1"/>
      <c r="T42" s="1"/>
      <c r="U42" s="1"/>
      <c r="V42" s="1"/>
      <c r="W42" s="1"/>
      <c r="X42" s="1"/>
      <c r="Y42" s="1"/>
      <c r="Z42" s="1"/>
      <c r="AA42" s="1"/>
      <c r="AB42" s="4">
        <v>54.192</v>
      </c>
      <c r="AC42" s="4">
        <v>0.70899999999999996</v>
      </c>
      <c r="AE42" s="4">
        <v>13.475</v>
      </c>
      <c r="AI42" s="4">
        <v>6.8600751999999998</v>
      </c>
      <c r="AJ42" s="4">
        <v>7.5830000000000002</v>
      </c>
      <c r="AK42" s="4">
        <v>9.6020000000000003</v>
      </c>
      <c r="AL42" s="4">
        <v>0.107</v>
      </c>
      <c r="AN42" s="4">
        <v>1.351</v>
      </c>
      <c r="AO42" s="4">
        <v>3.0219999999999998</v>
      </c>
      <c r="AP42" s="4">
        <v>0.161</v>
      </c>
      <c r="BF42" s="4">
        <v>1.05</v>
      </c>
      <c r="BT42" s="4">
        <v>14.484278533465417</v>
      </c>
      <c r="BU42" s="4">
        <v>0.97905077715471267</v>
      </c>
      <c r="CH42" s="4">
        <v>22.615481462002712</v>
      </c>
      <c r="CJ42" s="4">
        <v>172.13498421675581</v>
      </c>
      <c r="CK42" s="4">
        <v>560.41475794291489</v>
      </c>
      <c r="CN42" s="4">
        <v>43.746083326535121</v>
      </c>
      <c r="CO42" s="4">
        <v>308.5523489445705</v>
      </c>
      <c r="CP42" s="4">
        <v>48.954464641578319</v>
      </c>
      <c r="CQ42" s="4">
        <v>71.815468416768795</v>
      </c>
      <c r="CR42" s="4">
        <v>17.655643507684697</v>
      </c>
      <c r="CW42" s="4">
        <v>33.453158973494801</v>
      </c>
      <c r="CX42" s="4">
        <v>452.20815120578538</v>
      </c>
      <c r="CY42" s="4">
        <v>15.216430718347571</v>
      </c>
      <c r="CZ42" s="4">
        <v>94.015739949412861</v>
      </c>
      <c r="DA42" s="4">
        <v>4.6851102548800299</v>
      </c>
      <c r="DM42" s="4">
        <v>2.8897598173776693</v>
      </c>
      <c r="DN42" s="4">
        <v>453.17153871997567</v>
      </c>
      <c r="DO42" s="4">
        <v>16.071578719583702</v>
      </c>
      <c r="DP42" s="4">
        <v>33.797946975734114</v>
      </c>
      <c r="DQ42" s="4">
        <v>4.1074913644873998</v>
      </c>
      <c r="DR42" s="4">
        <v>17.321260445674273</v>
      </c>
      <c r="DS42" s="4">
        <v>3.572007179209177</v>
      </c>
      <c r="DT42" s="4">
        <v>1.0555637188646623</v>
      </c>
      <c r="DU42" s="4">
        <v>3.239013625038651</v>
      </c>
      <c r="DV42" s="4">
        <v>0.44956972859188205</v>
      </c>
      <c r="DW42" s="4">
        <v>2.7108155661865476</v>
      </c>
      <c r="DX42" s="4">
        <v>0.53853811075062241</v>
      </c>
      <c r="DY42" s="4">
        <v>1.503367520915055</v>
      </c>
      <c r="DZ42" s="4">
        <v>0.22025449140136044</v>
      </c>
      <c r="EA42" s="4">
        <v>1.3937025697778549</v>
      </c>
      <c r="EB42" s="4">
        <v>0.2039535246926098</v>
      </c>
      <c r="EC42" s="4">
        <v>2.5591821973554576</v>
      </c>
      <c r="ED42" s="4">
        <v>0.30885588976059725</v>
      </c>
      <c r="FO42" s="1"/>
      <c r="FP42" s="1" t="s">
        <v>2621</v>
      </c>
    </row>
    <row r="43" spans="1:172" s="4" customFormat="1" x14ac:dyDescent="0.35">
      <c r="A43" s="1" t="s">
        <v>2617</v>
      </c>
      <c r="B43" s="1"/>
      <c r="C43" s="1" t="s">
        <v>2618</v>
      </c>
      <c r="D43" s="1"/>
      <c r="E43" s="55">
        <v>39.601016999999999</v>
      </c>
      <c r="F43" s="55">
        <v>39.601016999999999</v>
      </c>
      <c r="G43" s="55">
        <v>121.405169</v>
      </c>
      <c r="H43" s="55">
        <v>121.405169</v>
      </c>
      <c r="I43" s="1"/>
      <c r="J43" s="1"/>
      <c r="K43" s="1"/>
      <c r="L43" s="1" t="s">
        <v>2625</v>
      </c>
      <c r="M43" s="1" t="s">
        <v>2620</v>
      </c>
      <c r="N43" s="1"/>
      <c r="O43" s="1"/>
      <c r="P43" s="1"/>
      <c r="Q43" s="49">
        <v>122</v>
      </c>
      <c r="R43" s="1"/>
      <c r="S43" s="1"/>
      <c r="T43" s="1"/>
      <c r="U43" s="1"/>
      <c r="V43" s="1"/>
      <c r="W43" s="1"/>
      <c r="X43" s="1"/>
      <c r="Y43" s="1"/>
      <c r="Z43" s="1"/>
      <c r="AA43" s="1"/>
      <c r="AB43" s="4">
        <v>54.27</v>
      </c>
      <c r="AC43" s="4">
        <v>0.71</v>
      </c>
      <c r="AE43" s="4">
        <v>13.64</v>
      </c>
      <c r="AI43" s="4">
        <v>7.01844</v>
      </c>
      <c r="AJ43" s="4">
        <v>7.73</v>
      </c>
      <c r="AK43" s="4">
        <v>10.24</v>
      </c>
      <c r="AL43" s="4">
        <v>0.11</v>
      </c>
      <c r="AN43" s="4">
        <v>1.32</v>
      </c>
      <c r="AO43" s="4">
        <v>3</v>
      </c>
      <c r="AP43" s="4">
        <v>0.16</v>
      </c>
      <c r="BF43" s="4">
        <v>1.41</v>
      </c>
      <c r="BT43" s="4">
        <v>13.206264199704774</v>
      </c>
      <c r="BU43" s="4">
        <v>0.90781199262725032</v>
      </c>
      <c r="CH43" s="4">
        <v>21.94963191030353</v>
      </c>
      <c r="CJ43" s="4">
        <v>167.94790377213326</v>
      </c>
      <c r="CK43" s="4">
        <v>531.13406060123509</v>
      </c>
      <c r="CN43" s="4">
        <v>50.610893337841908</v>
      </c>
      <c r="CO43" s="4">
        <v>295.38352194494524</v>
      </c>
      <c r="CP43" s="4">
        <v>43.45673289293871</v>
      </c>
      <c r="CQ43" s="4">
        <v>69.563230608873454</v>
      </c>
      <c r="CR43" s="4">
        <v>16.76619599807292</v>
      </c>
      <c r="CW43" s="4">
        <v>33.347209187153879</v>
      </c>
      <c r="CX43" s="4">
        <v>446.70691666397602</v>
      </c>
      <c r="CY43" s="4">
        <v>14.328664077456233</v>
      </c>
      <c r="CZ43" s="4">
        <v>93.51902466946089</v>
      </c>
      <c r="DA43" s="4">
        <v>4.5891115445616837</v>
      </c>
      <c r="DM43" s="4">
        <v>3.8379493904562239</v>
      </c>
      <c r="DN43" s="4">
        <v>450.60309795546664</v>
      </c>
      <c r="DO43" s="4">
        <v>15.972934394499362</v>
      </c>
      <c r="DP43" s="4">
        <v>33.996229369639003</v>
      </c>
      <c r="DQ43" s="4">
        <v>4.184911346662628</v>
      </c>
      <c r="DR43" s="4">
        <v>17.467042689791164</v>
      </c>
      <c r="DS43" s="4">
        <v>3.47045887816151</v>
      </c>
      <c r="DT43" s="4">
        <v>1.0642341334240093</v>
      </c>
      <c r="DU43" s="4">
        <v>3.0826253913571908</v>
      </c>
      <c r="DV43" s="4">
        <v>0.4671564594746353</v>
      </c>
      <c r="DW43" s="4">
        <v>2.6273927678284417</v>
      </c>
      <c r="DX43" s="4">
        <v>0.51759157076931417</v>
      </c>
      <c r="DY43" s="4">
        <v>1.4036319006032154</v>
      </c>
      <c r="DZ43" s="4">
        <v>0.19838179811032453</v>
      </c>
      <c r="EA43" s="4">
        <v>1.2719391409940684</v>
      </c>
      <c r="EB43" s="4">
        <v>0.20072978367490985</v>
      </c>
      <c r="EC43" s="4">
        <v>2.5452872645212832</v>
      </c>
      <c r="ED43" s="4">
        <v>0.31507748220833171</v>
      </c>
      <c r="FO43" s="1"/>
      <c r="FP43" s="1" t="s">
        <v>2621</v>
      </c>
    </row>
    <row r="44" spans="1:172" s="4" customFormat="1" x14ac:dyDescent="0.35">
      <c r="A44" s="1" t="s">
        <v>2617</v>
      </c>
      <c r="B44" s="1"/>
      <c r="C44" s="1" t="s">
        <v>2618</v>
      </c>
      <c r="D44" s="1"/>
      <c r="E44" s="55">
        <v>39.601016999999999</v>
      </c>
      <c r="F44" s="55">
        <v>39.601016999999999</v>
      </c>
      <c r="G44" s="55">
        <v>121.405169</v>
      </c>
      <c r="H44" s="55">
        <v>121.405169</v>
      </c>
      <c r="I44" s="1"/>
      <c r="J44" s="1"/>
      <c r="K44" s="1"/>
      <c r="L44" s="1" t="s">
        <v>2626</v>
      </c>
      <c r="M44" s="1" t="s">
        <v>2620</v>
      </c>
      <c r="N44" s="1"/>
      <c r="O44" s="1"/>
      <c r="P44" s="1"/>
      <c r="Q44" s="49">
        <v>122</v>
      </c>
      <c r="R44" s="1"/>
      <c r="S44" s="1"/>
      <c r="T44" s="1"/>
      <c r="U44" s="1"/>
      <c r="V44" s="1"/>
      <c r="W44" s="1"/>
      <c r="X44" s="1"/>
      <c r="Y44" s="1"/>
      <c r="Z44" s="1"/>
      <c r="AA44" s="1"/>
      <c r="AB44" s="4">
        <v>54.31</v>
      </c>
      <c r="AC44" s="4">
        <v>0.72</v>
      </c>
      <c r="AE44" s="4">
        <v>13.71</v>
      </c>
      <c r="AI44" s="4">
        <v>7.0274380000000001</v>
      </c>
      <c r="AJ44" s="4">
        <v>7.53</v>
      </c>
      <c r="AK44" s="4">
        <v>9.93</v>
      </c>
      <c r="AL44" s="4">
        <v>0.11</v>
      </c>
      <c r="AN44" s="4">
        <v>1.35</v>
      </c>
      <c r="AO44" s="4">
        <v>3.05</v>
      </c>
      <c r="AP44" s="4">
        <v>0.16</v>
      </c>
      <c r="BF44" s="4">
        <v>1.25</v>
      </c>
      <c r="BT44" s="4">
        <v>13.632222781613882</v>
      </c>
      <c r="BU44" s="4">
        <v>0.89287718698475704</v>
      </c>
      <c r="CH44" s="4">
        <v>22.169489309176619</v>
      </c>
      <c r="CJ44" s="4">
        <v>169.63744136436716</v>
      </c>
      <c r="CK44" s="4">
        <v>541.1428564693598</v>
      </c>
      <c r="CN44" s="4">
        <v>46.015397752520144</v>
      </c>
      <c r="CO44" s="4">
        <v>301.96401264369348</v>
      </c>
      <c r="CP44" s="4">
        <v>38.245013754549106</v>
      </c>
      <c r="CQ44" s="4">
        <v>69.661436563803903</v>
      </c>
      <c r="CR44" s="4">
        <v>16.978581199389541</v>
      </c>
      <c r="CW44" s="4">
        <v>33.808704555396282</v>
      </c>
      <c r="CX44" s="4">
        <v>463.46124838063713</v>
      </c>
      <c r="CY44" s="4">
        <v>15.171786135425773</v>
      </c>
      <c r="CZ44" s="4">
        <v>95.38857884056452</v>
      </c>
      <c r="DA44" s="4">
        <v>4.5438767619933227</v>
      </c>
      <c r="DM44" s="4">
        <v>3.2341632353435976</v>
      </c>
      <c r="DN44" s="4">
        <v>483.24054996981226</v>
      </c>
      <c r="DO44" s="4">
        <v>16.390168260614523</v>
      </c>
      <c r="DP44" s="4">
        <v>34.541721019408591</v>
      </c>
      <c r="DQ44" s="4">
        <v>4.2176903304914353</v>
      </c>
      <c r="DR44" s="4">
        <v>18.113624519510207</v>
      </c>
      <c r="DS44" s="4">
        <v>3.7464974957953214</v>
      </c>
      <c r="DT44" s="4">
        <v>1.1106119959042864</v>
      </c>
      <c r="DU44" s="4">
        <v>3.1788127236454553</v>
      </c>
      <c r="DV44" s="4">
        <v>0.48044166646384034</v>
      </c>
      <c r="DW44" s="4">
        <v>2.7978829775123275</v>
      </c>
      <c r="DX44" s="4">
        <v>0.53356317593694824</v>
      </c>
      <c r="DY44" s="4">
        <v>1.5487271789546233</v>
      </c>
      <c r="DZ44" s="4">
        <v>0.21557013894759608</v>
      </c>
      <c r="EA44" s="4">
        <v>1.3625675944785418</v>
      </c>
      <c r="EB44" s="4">
        <v>0.20766326318629494</v>
      </c>
      <c r="EC44" s="4">
        <v>2.6301787008940427</v>
      </c>
      <c r="ED44" s="4">
        <v>0.30487897509030576</v>
      </c>
      <c r="FO44" s="1"/>
      <c r="FP44" s="1" t="s">
        <v>2621</v>
      </c>
    </row>
    <row r="45" spans="1:172" s="4" customFormat="1" x14ac:dyDescent="0.35">
      <c r="A45" s="1" t="s">
        <v>2617</v>
      </c>
      <c r="B45" s="1"/>
      <c r="C45" s="1" t="s">
        <v>2618</v>
      </c>
      <c r="D45" s="1"/>
      <c r="E45" s="55">
        <v>39.601016999999999</v>
      </c>
      <c r="F45" s="55">
        <v>39.601016999999999</v>
      </c>
      <c r="G45" s="55">
        <v>121.405169</v>
      </c>
      <c r="H45" s="55">
        <v>121.405169</v>
      </c>
      <c r="I45" s="1"/>
      <c r="J45" s="1"/>
      <c r="K45" s="1"/>
      <c r="L45" s="1" t="s">
        <v>2627</v>
      </c>
      <c r="M45" s="1" t="s">
        <v>2620</v>
      </c>
      <c r="N45" s="1"/>
      <c r="O45" s="1"/>
      <c r="P45" s="1"/>
      <c r="Q45" s="49">
        <v>122</v>
      </c>
      <c r="R45" s="1"/>
      <c r="S45" s="1"/>
      <c r="T45" s="1"/>
      <c r="U45" s="1"/>
      <c r="V45" s="1"/>
      <c r="W45" s="1"/>
      <c r="X45" s="1"/>
      <c r="Y45" s="1"/>
      <c r="Z45" s="1"/>
      <c r="AA45" s="1"/>
      <c r="AB45" s="4">
        <v>54.05</v>
      </c>
      <c r="AC45" s="4">
        <v>0.72</v>
      </c>
      <c r="AE45" s="4">
        <v>13.68</v>
      </c>
      <c r="AI45" s="4">
        <v>7.0004440000000008</v>
      </c>
      <c r="AJ45" s="4">
        <v>7.51</v>
      </c>
      <c r="AK45" s="4">
        <v>10.11</v>
      </c>
      <c r="AL45" s="4">
        <v>0.11</v>
      </c>
      <c r="AN45" s="4">
        <v>1.34</v>
      </c>
      <c r="AO45" s="4">
        <v>3</v>
      </c>
      <c r="AP45" s="4">
        <v>0.16</v>
      </c>
      <c r="BF45" s="4">
        <v>1.67</v>
      </c>
      <c r="BT45" s="4">
        <v>14.82108355849047</v>
      </c>
      <c r="BU45" s="4">
        <v>1.0172139910535176</v>
      </c>
      <c r="CH45" s="4">
        <v>22.899436781200951</v>
      </c>
      <c r="CJ45" s="4">
        <v>179.21598365947548</v>
      </c>
      <c r="CK45" s="4">
        <v>576.31106780147138</v>
      </c>
      <c r="CN45" s="4">
        <v>50.038617795242736</v>
      </c>
      <c r="CO45" s="4">
        <v>303.13873061374693</v>
      </c>
      <c r="CP45" s="4">
        <v>51.515972936855952</v>
      </c>
      <c r="CQ45" s="4">
        <v>70.120699584485905</v>
      </c>
      <c r="CR45" s="4">
        <v>17.945062463437246</v>
      </c>
      <c r="CW45" s="4">
        <v>35.345663324466905</v>
      </c>
      <c r="CX45" s="4">
        <v>463.43329249344816</v>
      </c>
      <c r="CY45" s="4">
        <v>15.441799900330526</v>
      </c>
      <c r="CZ45" s="4">
        <v>100.8004513271993</v>
      </c>
      <c r="DA45" s="4">
        <v>4.7863280650777797</v>
      </c>
      <c r="DM45" s="4">
        <v>2.9270304718630911</v>
      </c>
      <c r="DN45" s="4">
        <v>439.90881606220825</v>
      </c>
      <c r="DO45" s="4">
        <v>16.148620813921106</v>
      </c>
      <c r="DP45" s="4">
        <v>33.815462408738199</v>
      </c>
      <c r="DQ45" s="4">
        <v>4.1805105973024945</v>
      </c>
      <c r="DR45" s="4">
        <v>16.862760253724517</v>
      </c>
      <c r="DS45" s="4">
        <v>3.5782878553472539</v>
      </c>
      <c r="DT45" s="4">
        <v>1.0518722104684335</v>
      </c>
      <c r="DU45" s="4">
        <v>3.1407813330614323</v>
      </c>
      <c r="DV45" s="4">
        <v>0.44150465824374785</v>
      </c>
      <c r="DW45" s="4">
        <v>2.4962404778409994</v>
      </c>
      <c r="DX45" s="4">
        <v>0.49472588177400151</v>
      </c>
      <c r="DY45" s="4">
        <v>1.3473817341657939</v>
      </c>
      <c r="DZ45" s="4">
        <v>0.18682049472588963</v>
      </c>
      <c r="EA45" s="4">
        <v>1.2815475554966302</v>
      </c>
      <c r="EB45" s="4">
        <v>0.19482481153341016</v>
      </c>
      <c r="EC45" s="4">
        <v>2.3755322994921766</v>
      </c>
      <c r="ED45" s="4">
        <v>0.29289392099679112</v>
      </c>
      <c r="FO45" s="1"/>
      <c r="FP45" s="1" t="s">
        <v>2621</v>
      </c>
    </row>
    <row r="46" spans="1:172" s="4" customFormat="1" x14ac:dyDescent="0.35">
      <c r="A46" s="1" t="s">
        <v>2617</v>
      </c>
      <c r="B46" s="1"/>
      <c r="C46" s="1" t="s">
        <v>2618</v>
      </c>
      <c r="D46" s="1"/>
      <c r="E46" s="55">
        <v>39.601016999999999</v>
      </c>
      <c r="F46" s="55">
        <v>39.601016999999999</v>
      </c>
      <c r="G46" s="55">
        <v>121.405169</v>
      </c>
      <c r="H46" s="55">
        <v>121.405169</v>
      </c>
      <c r="I46" s="1"/>
      <c r="J46" s="1"/>
      <c r="K46" s="1"/>
      <c r="L46" s="1" t="s">
        <v>2628</v>
      </c>
      <c r="M46" s="1" t="s">
        <v>2620</v>
      </c>
      <c r="N46" s="1"/>
      <c r="O46" s="1"/>
      <c r="P46" s="1"/>
      <c r="Q46" s="49">
        <v>122</v>
      </c>
      <c r="R46" s="1"/>
      <c r="S46" s="1"/>
      <c r="T46" s="1"/>
      <c r="U46" s="1"/>
      <c r="V46" s="1"/>
      <c r="W46" s="1"/>
      <c r="X46" s="1"/>
      <c r="Y46" s="1"/>
      <c r="Z46" s="1"/>
      <c r="AA46" s="1"/>
      <c r="AB46" s="4">
        <v>54.195999999999998</v>
      </c>
      <c r="AC46" s="4">
        <v>0.71299999999999997</v>
      </c>
      <c r="AE46" s="4">
        <v>13.414999999999999</v>
      </c>
      <c r="AI46" s="4">
        <v>7.0823258000000004</v>
      </c>
      <c r="AJ46" s="4">
        <v>7.5010000000000003</v>
      </c>
      <c r="AK46" s="4">
        <v>9.9030000000000005</v>
      </c>
      <c r="AL46" s="4">
        <v>0.108</v>
      </c>
      <c r="AN46" s="4">
        <v>1.3109999999999999</v>
      </c>
      <c r="AO46" s="4">
        <v>2.9169999999999998</v>
      </c>
      <c r="AP46" s="4">
        <v>0.16</v>
      </c>
      <c r="BF46" s="4">
        <v>1.01</v>
      </c>
      <c r="FO46" s="1"/>
      <c r="FP46" s="1" t="s">
        <v>2621</v>
      </c>
    </row>
    <row r="47" spans="1:172" s="4" customFormat="1" x14ac:dyDescent="0.35">
      <c r="A47" s="1" t="s">
        <v>2617</v>
      </c>
      <c r="B47" s="1"/>
      <c r="C47" s="1" t="s">
        <v>2618</v>
      </c>
      <c r="D47" s="1"/>
      <c r="E47" s="55">
        <v>39.601016999999999</v>
      </c>
      <c r="F47" s="55">
        <v>39.601016999999999</v>
      </c>
      <c r="G47" s="55">
        <v>121.405169</v>
      </c>
      <c r="H47" s="55">
        <v>121.405169</v>
      </c>
      <c r="I47" s="1"/>
      <c r="J47" s="1"/>
      <c r="K47" s="1"/>
      <c r="L47" s="1" t="s">
        <v>2629</v>
      </c>
      <c r="M47" s="1" t="s">
        <v>2620</v>
      </c>
      <c r="N47" s="1"/>
      <c r="O47" s="1"/>
      <c r="P47" s="1"/>
      <c r="Q47" s="49">
        <v>122</v>
      </c>
      <c r="R47" s="1"/>
      <c r="S47" s="1"/>
      <c r="T47" s="1"/>
      <c r="U47" s="1"/>
      <c r="V47" s="1"/>
      <c r="W47" s="1"/>
      <c r="X47" s="1"/>
      <c r="Y47" s="1"/>
      <c r="Z47" s="1"/>
      <c r="AA47" s="1"/>
      <c r="AB47" s="4">
        <v>53.735999999999997</v>
      </c>
      <c r="AC47" s="4">
        <v>0.7</v>
      </c>
      <c r="AE47" s="4">
        <v>13.287000000000001</v>
      </c>
      <c r="AI47" s="4">
        <v>6.8933678</v>
      </c>
      <c r="AJ47" s="4">
        <v>7.3209999999999997</v>
      </c>
      <c r="AK47" s="4">
        <v>10.035</v>
      </c>
      <c r="AL47" s="4">
        <v>0.115</v>
      </c>
      <c r="AN47" s="4">
        <v>1.325</v>
      </c>
      <c r="AO47" s="4">
        <v>2.9630000000000001</v>
      </c>
      <c r="AP47" s="4">
        <v>0.157</v>
      </c>
      <c r="BF47" s="4">
        <v>0.93</v>
      </c>
      <c r="FO47" s="1"/>
      <c r="FP47" s="1" t="s">
        <v>2621</v>
      </c>
    </row>
    <row r="48" spans="1:172" s="4" customFormat="1" x14ac:dyDescent="0.35">
      <c r="A48" s="1" t="s">
        <v>2617</v>
      </c>
      <c r="B48" s="1"/>
      <c r="C48" s="1" t="s">
        <v>2618</v>
      </c>
      <c r="D48" s="1"/>
      <c r="E48" s="55">
        <v>39.601016999999999</v>
      </c>
      <c r="F48" s="55">
        <v>39.601016999999999</v>
      </c>
      <c r="G48" s="55">
        <v>121.405169</v>
      </c>
      <c r="H48" s="55">
        <v>121.405169</v>
      </c>
      <c r="I48" s="1"/>
      <c r="J48" s="1"/>
      <c r="K48" s="1"/>
      <c r="L48" s="1" t="s">
        <v>2630</v>
      </c>
      <c r="M48" s="1" t="s">
        <v>2620</v>
      </c>
      <c r="N48" s="1"/>
      <c r="O48" s="1"/>
      <c r="P48" s="1"/>
      <c r="Q48" s="49">
        <v>122</v>
      </c>
      <c r="R48" s="1"/>
      <c r="S48" s="1"/>
      <c r="T48" s="1"/>
      <c r="U48" s="1"/>
      <c r="V48" s="1"/>
      <c r="W48" s="1"/>
      <c r="X48" s="1"/>
      <c r="Y48" s="1"/>
      <c r="Z48" s="1"/>
      <c r="AA48" s="1"/>
      <c r="AB48" s="4">
        <v>54.215000000000003</v>
      </c>
      <c r="AC48" s="4">
        <v>0.72699999999999998</v>
      </c>
      <c r="AE48" s="4">
        <v>13.528</v>
      </c>
      <c r="AI48" s="4">
        <v>6.9428568000000004</v>
      </c>
      <c r="AJ48" s="4">
        <v>7.4480000000000004</v>
      </c>
      <c r="AK48" s="4">
        <v>9.859</v>
      </c>
      <c r="AL48" s="4">
        <v>0.113</v>
      </c>
      <c r="AN48" s="4">
        <v>1.337</v>
      </c>
      <c r="AO48" s="4">
        <v>3.0350000000000001</v>
      </c>
      <c r="AP48" s="4">
        <v>0.16700000000000001</v>
      </c>
      <c r="BF48" s="4">
        <v>0.99</v>
      </c>
      <c r="BT48" s="4">
        <v>15.702817571838375</v>
      </c>
      <c r="BU48" s="4">
        <v>0.96791983018871586</v>
      </c>
      <c r="CH48" s="4">
        <v>22.868177989357726</v>
      </c>
      <c r="CJ48" s="4">
        <v>171.5829746468464</v>
      </c>
      <c r="CK48" s="4">
        <v>575.76945892739184</v>
      </c>
      <c r="CN48" s="4">
        <v>43.046943557441551</v>
      </c>
      <c r="CO48" s="4">
        <v>309.84901500439582</v>
      </c>
      <c r="CP48" s="4">
        <v>30.943143167435029</v>
      </c>
      <c r="CQ48" s="4">
        <v>72.774798387432668</v>
      </c>
      <c r="CR48" s="4">
        <v>17.807455381586294</v>
      </c>
      <c r="CW48" s="4">
        <v>32.257834500338113</v>
      </c>
      <c r="CX48" s="4">
        <v>447.78695487142448</v>
      </c>
      <c r="CY48" s="4">
        <v>14.648714919152241</v>
      </c>
      <c r="CZ48" s="4">
        <v>94.147801517131015</v>
      </c>
      <c r="DA48" s="4">
        <v>4.6784898953111869</v>
      </c>
      <c r="DM48" s="4">
        <v>3.705717435481934</v>
      </c>
      <c r="DN48" s="4">
        <v>441.94128124715519</v>
      </c>
      <c r="DO48" s="4">
        <v>16.008683803209831</v>
      </c>
      <c r="DP48" s="4">
        <v>33.991945504574353</v>
      </c>
      <c r="DQ48" s="4">
        <v>4.1118006629182959</v>
      </c>
      <c r="DR48" s="4">
        <v>17.139304690936875</v>
      </c>
      <c r="DS48" s="4">
        <v>3.5196886478504057</v>
      </c>
      <c r="DT48" s="4">
        <v>1.0811726570595313</v>
      </c>
      <c r="DU48" s="4">
        <v>3.2924744009434113</v>
      </c>
      <c r="DV48" s="4">
        <v>0.44970951751807109</v>
      </c>
      <c r="DW48" s="4">
        <v>2.5529423116201375</v>
      </c>
      <c r="DX48" s="4">
        <v>0.50795161488505525</v>
      </c>
      <c r="DY48" s="4">
        <v>1.3636457886495041</v>
      </c>
      <c r="DZ48" s="4">
        <v>0.22045039274514155</v>
      </c>
      <c r="EA48" s="4">
        <v>1.3578946094464939</v>
      </c>
      <c r="EB48" s="4">
        <v>0.19226497707310131</v>
      </c>
      <c r="EC48" s="4">
        <v>2.5795765200772731</v>
      </c>
      <c r="ED48" s="4">
        <v>0.30338227190445699</v>
      </c>
      <c r="FO48" s="1"/>
      <c r="FP48" s="1" t="s">
        <v>2621</v>
      </c>
    </row>
    <row r="49" spans="1:172" s="4" customFormat="1" x14ac:dyDescent="0.35">
      <c r="A49" s="1" t="s">
        <v>2617</v>
      </c>
      <c r="B49" s="1"/>
      <c r="C49" s="1" t="s">
        <v>2618</v>
      </c>
      <c r="D49" s="1"/>
      <c r="E49" s="55">
        <v>39.601016999999999</v>
      </c>
      <c r="F49" s="55">
        <v>39.601016999999999</v>
      </c>
      <c r="G49" s="55">
        <v>121.405169</v>
      </c>
      <c r="H49" s="55">
        <v>121.405169</v>
      </c>
      <c r="I49" s="1"/>
      <c r="J49" s="1"/>
      <c r="K49" s="1"/>
      <c r="L49" s="1" t="s">
        <v>2631</v>
      </c>
      <c r="M49" s="1" t="s">
        <v>884</v>
      </c>
      <c r="N49" s="1"/>
      <c r="O49" s="1"/>
      <c r="P49" s="1"/>
      <c r="Q49" s="49">
        <v>122</v>
      </c>
      <c r="R49" s="1"/>
      <c r="S49" s="1"/>
      <c r="T49" s="1"/>
      <c r="U49" s="1"/>
      <c r="V49" s="1"/>
      <c r="W49" s="1"/>
      <c r="X49" s="1"/>
      <c r="Y49" s="1"/>
      <c r="Z49" s="1"/>
      <c r="AA49" s="1"/>
      <c r="AB49" s="4">
        <v>66.058000000000007</v>
      </c>
      <c r="AC49" s="4">
        <v>0.53900000000000003</v>
      </c>
      <c r="AE49" s="4">
        <v>15.547000000000001</v>
      </c>
      <c r="AI49" s="4">
        <v>3.3724504000000004</v>
      </c>
      <c r="AJ49" s="4">
        <v>3.7930000000000001</v>
      </c>
      <c r="AK49" s="4">
        <v>1.9830000000000001</v>
      </c>
      <c r="AL49" s="4">
        <v>9.5000000000000001E-2</v>
      </c>
      <c r="AN49" s="4">
        <v>1.9419999999999999</v>
      </c>
      <c r="AO49" s="4">
        <v>4.681</v>
      </c>
      <c r="AP49" s="4">
        <v>0.17599999999999999</v>
      </c>
      <c r="BF49" s="4">
        <v>0.98</v>
      </c>
      <c r="BT49" s="4">
        <v>25.247081894466881</v>
      </c>
      <c r="BU49" s="4">
        <v>1.2536515656160296</v>
      </c>
      <c r="CH49" s="4">
        <v>10.901531150361963</v>
      </c>
      <c r="CJ49" s="4">
        <v>89.029943466891837</v>
      </c>
      <c r="CK49" s="4">
        <v>111.96782748161675</v>
      </c>
      <c r="CN49" s="4">
        <v>17.476836199758583</v>
      </c>
      <c r="CO49" s="4">
        <v>52.601798198985286</v>
      </c>
      <c r="CP49" s="4">
        <v>17.24986224457512</v>
      </c>
      <c r="CQ49" s="4">
        <v>60.166783320102951</v>
      </c>
      <c r="CR49" s="4">
        <v>17.77167191277573</v>
      </c>
      <c r="CW49" s="4">
        <v>40.598227903292553</v>
      </c>
      <c r="CX49" s="4">
        <v>485.1228273183786</v>
      </c>
      <c r="CY49" s="4">
        <v>12.424211575098081</v>
      </c>
      <c r="CZ49" s="4">
        <v>138.4562923195347</v>
      </c>
      <c r="DA49" s="4">
        <v>6.2751645216199243</v>
      </c>
      <c r="DM49" s="4">
        <v>2.665495613178924</v>
      </c>
      <c r="DN49" s="4">
        <v>796.69452475616777</v>
      </c>
      <c r="DO49" s="4">
        <v>24.998413848902544</v>
      </c>
      <c r="DP49" s="4">
        <v>46.80691646741024</v>
      </c>
      <c r="DQ49" s="4">
        <v>5.6279884578670734</v>
      </c>
      <c r="DR49" s="4">
        <v>21.512704654835829</v>
      </c>
      <c r="DS49" s="4">
        <v>3.7363268950412643</v>
      </c>
      <c r="DT49" s="4">
        <v>1.084840133761815</v>
      </c>
      <c r="DU49" s="4">
        <v>3.1457584555430409</v>
      </c>
      <c r="DV49" s="4">
        <v>0.41183053969582101</v>
      </c>
      <c r="DW49" s="4">
        <v>2.25642510726047</v>
      </c>
      <c r="DX49" s="4">
        <v>0.43427344025065417</v>
      </c>
      <c r="DY49" s="4">
        <v>1.1528871605332875</v>
      </c>
      <c r="DZ49" s="4">
        <v>0.16732168924503188</v>
      </c>
      <c r="EA49" s="4">
        <v>1.1605564113587399</v>
      </c>
      <c r="EB49" s="4">
        <v>0.18167115287532778</v>
      </c>
      <c r="EC49" s="4">
        <v>3.6136844069156711</v>
      </c>
      <c r="ED49" s="4">
        <v>0.46259902774607753</v>
      </c>
      <c r="FO49" s="1"/>
      <c r="FP49" s="1" t="s">
        <v>2621</v>
      </c>
    </row>
    <row r="50" spans="1:172" s="4" customFormat="1" x14ac:dyDescent="0.35">
      <c r="A50" s="1" t="s">
        <v>2617</v>
      </c>
      <c r="B50" s="1"/>
      <c r="C50" s="1" t="s">
        <v>2618</v>
      </c>
      <c r="D50" s="1"/>
      <c r="E50" s="55">
        <v>39.601016999999999</v>
      </c>
      <c r="F50" s="55">
        <v>39.601016999999999</v>
      </c>
      <c r="G50" s="55">
        <v>121.405169</v>
      </c>
      <c r="H50" s="55">
        <v>121.405169</v>
      </c>
      <c r="I50" s="1"/>
      <c r="J50" s="1"/>
      <c r="K50" s="1"/>
      <c r="L50" s="1" t="s">
        <v>2632</v>
      </c>
      <c r="M50" s="1" t="s">
        <v>884</v>
      </c>
      <c r="N50" s="1"/>
      <c r="O50" s="1"/>
      <c r="P50" s="1"/>
      <c r="Q50" s="49">
        <v>122</v>
      </c>
      <c r="R50" s="1"/>
      <c r="S50" s="1"/>
      <c r="T50" s="1"/>
      <c r="U50" s="1"/>
      <c r="V50" s="1"/>
      <c r="W50" s="1"/>
      <c r="X50" s="1"/>
      <c r="Y50" s="1"/>
      <c r="Z50" s="1"/>
      <c r="AA50" s="1"/>
      <c r="AB50" s="4">
        <v>60.430999999999997</v>
      </c>
      <c r="AC50" s="4">
        <v>0.55000000000000004</v>
      </c>
      <c r="AE50" s="4">
        <v>15.983000000000001</v>
      </c>
      <c r="AI50" s="4">
        <v>4.5097975999999997</v>
      </c>
      <c r="AJ50" s="4">
        <v>4.7469999999999999</v>
      </c>
      <c r="AK50" s="4">
        <v>2.9169999999999998</v>
      </c>
      <c r="AL50" s="4">
        <v>4.3999999999999997E-2</v>
      </c>
      <c r="AN50" s="4">
        <v>2.8239999999999998</v>
      </c>
      <c r="AO50" s="4">
        <v>3.0150000000000001</v>
      </c>
      <c r="AP50" s="4">
        <v>0.186</v>
      </c>
      <c r="BF50" s="4">
        <v>2.57</v>
      </c>
      <c r="BT50" s="4">
        <v>15.480004873970625</v>
      </c>
      <c r="BU50" s="4">
        <v>1.8197269623807852</v>
      </c>
      <c r="CH50" s="4">
        <v>11.044570878837625</v>
      </c>
      <c r="CJ50" s="4">
        <v>91.306249454705949</v>
      </c>
      <c r="CK50" s="4">
        <v>111.67728298105514</v>
      </c>
      <c r="CN50" s="4">
        <v>17.558829952261046</v>
      </c>
      <c r="CO50" s="4">
        <v>52.798974124703633</v>
      </c>
      <c r="CP50" s="4">
        <v>29.81338063148301</v>
      </c>
      <c r="CQ50" s="4">
        <v>63.283812692290766</v>
      </c>
      <c r="CR50" s="4">
        <v>19.962294436171739</v>
      </c>
      <c r="CW50" s="4">
        <v>83.615711098138618</v>
      </c>
      <c r="CX50" s="4">
        <v>669.35089841680713</v>
      </c>
      <c r="CY50" s="4">
        <v>13.597293932292073</v>
      </c>
      <c r="CZ50" s="4">
        <v>143.51311967936857</v>
      </c>
      <c r="DA50" s="4">
        <v>6.5595674448035401</v>
      </c>
      <c r="DM50" s="4">
        <v>4.2955097028312537</v>
      </c>
      <c r="DN50" s="4">
        <v>722.20533635747256</v>
      </c>
      <c r="DO50" s="4">
        <v>26.136410595375203</v>
      </c>
      <c r="DP50" s="4">
        <v>48.28479887863142</v>
      </c>
      <c r="DQ50" s="4">
        <v>5.8276449878171368</v>
      </c>
      <c r="DR50" s="4">
        <v>22.285659121433675</v>
      </c>
      <c r="DS50" s="4">
        <v>4.0117328791418041</v>
      </c>
      <c r="DT50" s="4">
        <v>1.1702657456559156</v>
      </c>
      <c r="DU50" s="4">
        <v>3.1793281832015805</v>
      </c>
      <c r="DV50" s="4">
        <v>0.42305703367431524</v>
      </c>
      <c r="DW50" s="4">
        <v>2.4239086282244053</v>
      </c>
      <c r="DX50" s="4">
        <v>0.4673967511358893</v>
      </c>
      <c r="DY50" s="4">
        <v>1.2886067938734165</v>
      </c>
      <c r="DZ50" s="4">
        <v>0.19705656484279643</v>
      </c>
      <c r="EA50" s="4">
        <v>1.2192373031873946</v>
      </c>
      <c r="EB50" s="4">
        <v>0.17594284069702476</v>
      </c>
      <c r="EC50" s="4">
        <v>3.6869691351504166</v>
      </c>
      <c r="ED50" s="4">
        <v>0.44200700592369568</v>
      </c>
      <c r="FO50" s="1"/>
      <c r="FP50" s="1" t="s">
        <v>2621</v>
      </c>
    </row>
    <row r="51" spans="1:172" s="4" customFormat="1" x14ac:dyDescent="0.35">
      <c r="A51" s="1" t="s">
        <v>2617</v>
      </c>
      <c r="B51" s="1"/>
      <c r="C51" s="1" t="s">
        <v>2618</v>
      </c>
      <c r="D51" s="1"/>
      <c r="E51" s="55">
        <v>39.601016999999999</v>
      </c>
      <c r="F51" s="55">
        <v>39.601016999999999</v>
      </c>
      <c r="G51" s="55">
        <v>121.405169</v>
      </c>
      <c r="H51" s="55">
        <v>121.405169</v>
      </c>
      <c r="I51" s="1"/>
      <c r="J51" s="1"/>
      <c r="K51" s="1"/>
      <c r="L51" s="1" t="s">
        <v>2633</v>
      </c>
      <c r="M51" s="1" t="s">
        <v>884</v>
      </c>
      <c r="N51" s="1"/>
      <c r="O51" s="1"/>
      <c r="P51" s="1"/>
      <c r="Q51" s="49">
        <v>122</v>
      </c>
      <c r="R51" s="1"/>
      <c r="S51" s="1"/>
      <c r="T51" s="1"/>
      <c r="U51" s="1"/>
      <c r="V51" s="1"/>
      <c r="W51" s="1"/>
      <c r="X51" s="1"/>
      <c r="Y51" s="1"/>
      <c r="Z51" s="1"/>
      <c r="AA51" s="1"/>
      <c r="AB51" s="4">
        <v>67.620999999999995</v>
      </c>
      <c r="AC51" s="4">
        <v>0.59599999999999997</v>
      </c>
      <c r="AE51" s="4">
        <v>15.446</v>
      </c>
      <c r="AI51" s="4">
        <v>3.1457008000000002</v>
      </c>
      <c r="AJ51" s="4">
        <v>1.4810000000000001</v>
      </c>
      <c r="AK51" s="4">
        <v>1.089</v>
      </c>
      <c r="AL51" s="4">
        <v>3.5000000000000003E-2</v>
      </c>
      <c r="AN51" s="4">
        <v>3.6669999999999998</v>
      </c>
      <c r="AO51" s="4">
        <v>3.9820000000000002</v>
      </c>
      <c r="AP51" s="4">
        <v>0.20399999999999999</v>
      </c>
      <c r="BF51" s="4">
        <v>1.23</v>
      </c>
      <c r="BT51" s="4">
        <v>26.206080164408583</v>
      </c>
      <c r="BU51" s="4">
        <v>1.9050941034788598</v>
      </c>
      <c r="CH51" s="4">
        <v>5.711794562666995</v>
      </c>
      <c r="CJ51" s="4">
        <v>25.134133322612602</v>
      </c>
      <c r="CK51" s="4">
        <v>19.330216678745646</v>
      </c>
      <c r="CN51" s="4">
        <v>23.118712617845556</v>
      </c>
      <c r="CO51" s="4">
        <v>6.4441232236735226</v>
      </c>
      <c r="CP51" s="4">
        <v>5.7038669015284906</v>
      </c>
      <c r="CQ51" s="4">
        <v>52.098956412132317</v>
      </c>
      <c r="CR51" s="4">
        <v>19.161212390878006</v>
      </c>
      <c r="CW51" s="4">
        <v>78.902394854513645</v>
      </c>
      <c r="CX51" s="4">
        <v>646.8470496886016</v>
      </c>
      <c r="CY51" s="4">
        <v>12.927164647709839</v>
      </c>
      <c r="CZ51" s="4">
        <v>175.9434600391229</v>
      </c>
      <c r="DA51" s="4">
        <v>12.156364339546558</v>
      </c>
      <c r="DM51" s="4">
        <v>1.528344720068433</v>
      </c>
      <c r="DN51" s="4">
        <v>1427.6870569859846</v>
      </c>
      <c r="DO51" s="4">
        <v>48.413682050004695</v>
      </c>
      <c r="DP51" s="4">
        <v>88.910392262866665</v>
      </c>
      <c r="DQ51" s="4">
        <v>9.5424065832716156</v>
      </c>
      <c r="DR51" s="4">
        <v>33.250999400499566</v>
      </c>
      <c r="DS51" s="4">
        <v>5.1182679904414972</v>
      </c>
      <c r="DT51" s="4">
        <v>1.4736442145060322</v>
      </c>
      <c r="DU51" s="4">
        <v>3.8464406862251526</v>
      </c>
      <c r="DV51" s="4">
        <v>0.46682078054846787</v>
      </c>
      <c r="DW51" s="4">
        <v>2.2313131487460196</v>
      </c>
      <c r="DX51" s="4">
        <v>0.37941711265392108</v>
      </c>
      <c r="DY51" s="4">
        <v>1.0623350868376678</v>
      </c>
      <c r="DZ51" s="4">
        <v>0.13203063832966688</v>
      </c>
      <c r="EA51" s="4">
        <v>0.87164888052974665</v>
      </c>
      <c r="EB51" s="4">
        <v>0.11904583738323772</v>
      </c>
      <c r="EC51" s="4">
        <v>4.4458003035753286</v>
      </c>
      <c r="ED51" s="4">
        <v>0.71496332456330125</v>
      </c>
      <c r="FO51" s="1"/>
      <c r="FP51" s="1" t="s">
        <v>2621</v>
      </c>
    </row>
    <row r="52" spans="1:172" s="4" customFormat="1" x14ac:dyDescent="0.35">
      <c r="A52" s="1" t="s">
        <v>2617</v>
      </c>
      <c r="B52" s="1"/>
      <c r="C52" s="1" t="s">
        <v>2618</v>
      </c>
      <c r="D52" s="1"/>
      <c r="E52" s="55">
        <v>39.601016999999999</v>
      </c>
      <c r="F52" s="55">
        <v>39.601016999999999</v>
      </c>
      <c r="G52" s="55">
        <v>121.405169</v>
      </c>
      <c r="H52" s="55">
        <v>121.405169</v>
      </c>
      <c r="I52" s="1"/>
      <c r="J52" s="1"/>
      <c r="K52" s="1"/>
      <c r="L52" s="1" t="s">
        <v>2634</v>
      </c>
      <c r="M52" s="1" t="s">
        <v>2620</v>
      </c>
      <c r="N52" s="1"/>
      <c r="O52" s="1"/>
      <c r="P52" s="1"/>
      <c r="Q52" s="49">
        <v>122</v>
      </c>
      <c r="R52" s="1"/>
      <c r="S52" s="1"/>
      <c r="T52" s="1"/>
      <c r="U52" s="1"/>
      <c r="V52" s="1"/>
      <c r="W52" s="1"/>
      <c r="X52" s="1"/>
      <c r="Y52" s="1"/>
      <c r="Z52" s="1"/>
      <c r="AA52" s="1"/>
      <c r="AB52" s="4">
        <v>54.21</v>
      </c>
      <c r="AC52" s="4">
        <v>0.76</v>
      </c>
      <c r="AE52" s="4">
        <v>14.24</v>
      </c>
      <c r="AI52" s="4">
        <v>6.3435899999999998</v>
      </c>
      <c r="AJ52" s="4">
        <v>7.74</v>
      </c>
      <c r="AK52" s="4">
        <v>8.6300000000000008</v>
      </c>
      <c r="AL52" s="4">
        <v>0.1</v>
      </c>
      <c r="AN52" s="4">
        <v>1.35</v>
      </c>
      <c r="AO52" s="4">
        <v>3.01</v>
      </c>
      <c r="AP52" s="4">
        <v>0.16</v>
      </c>
      <c r="BF52" s="4">
        <v>2.67</v>
      </c>
      <c r="BT52" s="4">
        <v>11.227216049026453</v>
      </c>
      <c r="BU52" s="4">
        <v>1.0432792508080442</v>
      </c>
      <c r="CH52" s="4">
        <v>24.048262679985449</v>
      </c>
      <c r="CJ52" s="4">
        <v>184.86388107761636</v>
      </c>
      <c r="CK52" s="4">
        <v>612.27542595426075</v>
      </c>
      <c r="CN52" s="4">
        <v>51.943086886726654</v>
      </c>
      <c r="CO52" s="4">
        <v>289.32627536435274</v>
      </c>
      <c r="CP52" s="4">
        <v>68.789515667271687</v>
      </c>
      <c r="CQ52" s="4">
        <v>71.034107204318801</v>
      </c>
      <c r="CR52" s="4">
        <v>18.331979381629008</v>
      </c>
      <c r="CW52" s="4">
        <v>34.866495113092242</v>
      </c>
      <c r="CX52" s="4">
        <v>467.69718072201607</v>
      </c>
      <c r="CY52" s="4">
        <v>14.911863064228521</v>
      </c>
      <c r="CZ52" s="4">
        <v>102.83348035789938</v>
      </c>
      <c r="DA52" s="4">
        <v>4.9106256171479465</v>
      </c>
      <c r="DM52" s="4">
        <v>0.84693170733444034</v>
      </c>
      <c r="DN52" s="4">
        <v>454.05321474765088</v>
      </c>
      <c r="DO52" s="4">
        <v>16.475985192024662</v>
      </c>
      <c r="DP52" s="4">
        <v>33.200861990774008</v>
      </c>
      <c r="DQ52" s="4">
        <v>4.2730269432226571</v>
      </c>
      <c r="DR52" s="4">
        <v>17.46737055400709</v>
      </c>
      <c r="DS52" s="4">
        <v>3.5947721306737606</v>
      </c>
      <c r="DT52" s="4">
        <v>1.1443983948677323</v>
      </c>
      <c r="DU52" s="4">
        <v>3.2542472132416518</v>
      </c>
      <c r="DV52" s="4">
        <v>0.46760044240842497</v>
      </c>
      <c r="DW52" s="4">
        <v>2.6820258555611733</v>
      </c>
      <c r="DX52" s="4">
        <v>0.50659930683197829</v>
      </c>
      <c r="DY52" s="4">
        <v>1.3840249294149778</v>
      </c>
      <c r="DZ52" s="4">
        <v>0.20295787691141487</v>
      </c>
      <c r="EA52" s="4">
        <v>1.3589245809634192</v>
      </c>
      <c r="EB52" s="4">
        <v>0.2004104946183583</v>
      </c>
      <c r="EC52" s="4">
        <v>2.5798693421156953</v>
      </c>
      <c r="ED52" s="4">
        <v>0.31242490645655052</v>
      </c>
      <c r="FO52" s="1"/>
      <c r="FP52" s="1" t="s">
        <v>2621</v>
      </c>
    </row>
    <row r="53" spans="1:172" s="4" customFormat="1" x14ac:dyDescent="0.35">
      <c r="A53" s="1" t="s">
        <v>2617</v>
      </c>
      <c r="B53" s="1"/>
      <c r="C53" s="1" t="s">
        <v>2618</v>
      </c>
      <c r="D53" s="1"/>
      <c r="E53" s="55">
        <v>39.601016999999999</v>
      </c>
      <c r="F53" s="55">
        <v>39.601016999999999</v>
      </c>
      <c r="G53" s="55">
        <v>121.405169</v>
      </c>
      <c r="H53" s="55">
        <v>121.405169</v>
      </c>
      <c r="I53" s="1"/>
      <c r="J53" s="1"/>
      <c r="K53" s="1"/>
      <c r="L53" s="1" t="s">
        <v>2635</v>
      </c>
      <c r="M53" s="1" t="s">
        <v>2620</v>
      </c>
      <c r="N53" s="1"/>
      <c r="O53" s="1"/>
      <c r="P53" s="1"/>
      <c r="Q53" s="49">
        <v>122</v>
      </c>
      <c r="R53" s="1"/>
      <c r="S53" s="1"/>
      <c r="T53" s="1"/>
      <c r="U53" s="1"/>
      <c r="V53" s="1"/>
      <c r="W53" s="1"/>
      <c r="X53" s="1"/>
      <c r="Y53" s="1"/>
      <c r="Z53" s="1"/>
      <c r="AA53" s="1"/>
      <c r="AB53" s="4">
        <v>52.85</v>
      </c>
      <c r="AC53" s="4">
        <v>0.71</v>
      </c>
      <c r="AE53" s="4">
        <v>13.73</v>
      </c>
      <c r="AI53" s="4">
        <v>7.1174180000000007</v>
      </c>
      <c r="AJ53" s="4">
        <v>6.68</v>
      </c>
      <c r="AK53" s="4">
        <v>8.14</v>
      </c>
      <c r="AL53" s="4">
        <v>0.09</v>
      </c>
      <c r="AN53" s="4">
        <v>1.68</v>
      </c>
      <c r="AO53" s="4">
        <v>2.69</v>
      </c>
      <c r="AP53" s="4">
        <v>0.16</v>
      </c>
      <c r="BF53" s="4">
        <v>4.78</v>
      </c>
      <c r="BT53" s="4">
        <v>15.092544591544724</v>
      </c>
      <c r="BU53" s="4">
        <v>0.94066263264505245</v>
      </c>
      <c r="CH53" s="4">
        <v>23.347177145487215</v>
      </c>
      <c r="CJ53" s="4">
        <v>104.20492864530812</v>
      </c>
      <c r="CK53" s="4">
        <v>583.1005870821931</v>
      </c>
      <c r="CN53" s="4">
        <v>42.244458587425555</v>
      </c>
      <c r="CO53" s="4">
        <v>266.73570265909871</v>
      </c>
      <c r="CP53" s="4">
        <v>54.486219896476094</v>
      </c>
      <c r="CQ53" s="4">
        <v>75.221986688809949</v>
      </c>
      <c r="CR53" s="4">
        <v>17.586150330976263</v>
      </c>
      <c r="CW53" s="4">
        <v>46.180791201670651</v>
      </c>
      <c r="CX53" s="4">
        <v>391.34109458053626</v>
      </c>
      <c r="CY53" s="4">
        <v>15.216770079979289</v>
      </c>
      <c r="CZ53" s="4">
        <v>98.62248234373476</v>
      </c>
      <c r="DA53" s="4">
        <v>4.6527210911991137</v>
      </c>
      <c r="DM53" s="4">
        <v>0.43624710596885546</v>
      </c>
      <c r="DN53" s="4">
        <v>632.54639037972277</v>
      </c>
      <c r="DO53" s="4">
        <v>15.913124274624639</v>
      </c>
      <c r="DP53" s="4">
        <v>31.441971212080606</v>
      </c>
      <c r="DQ53" s="4">
        <v>4.1797865721873348</v>
      </c>
      <c r="DR53" s="4">
        <v>16.868752413004096</v>
      </c>
      <c r="DS53" s="4">
        <v>3.3525393871204345</v>
      </c>
      <c r="DT53" s="4">
        <v>1.0789508075130105</v>
      </c>
      <c r="DU53" s="4">
        <v>3.0858471171922233</v>
      </c>
      <c r="DV53" s="4">
        <v>0.44712373526302113</v>
      </c>
      <c r="DW53" s="4">
        <v>2.667669624512734</v>
      </c>
      <c r="DX53" s="4">
        <v>0.48826588707277369</v>
      </c>
      <c r="DY53" s="4">
        <v>1.3321356950562673</v>
      </c>
      <c r="DZ53" s="4">
        <v>0.20150488012278842</v>
      </c>
      <c r="EA53" s="4">
        <v>1.2556615467169148</v>
      </c>
      <c r="EB53" s="4">
        <v>0.20574569750975472</v>
      </c>
      <c r="EC53" s="4">
        <v>2.3649111020335174</v>
      </c>
      <c r="ED53" s="4">
        <v>0.26663511365329956</v>
      </c>
      <c r="FO53" s="1"/>
      <c r="FP53" s="1" t="s">
        <v>2621</v>
      </c>
    </row>
    <row r="54" spans="1:172" s="4" customFormat="1" x14ac:dyDescent="0.35">
      <c r="A54" s="1" t="s">
        <v>2617</v>
      </c>
      <c r="B54" s="1"/>
      <c r="C54" s="1" t="s">
        <v>2618</v>
      </c>
      <c r="D54" s="1"/>
      <c r="E54" s="55">
        <v>39.601016999999999</v>
      </c>
      <c r="F54" s="55">
        <v>39.601016999999999</v>
      </c>
      <c r="G54" s="55">
        <v>121.405169</v>
      </c>
      <c r="H54" s="55">
        <v>121.405169</v>
      </c>
      <c r="I54" s="1"/>
      <c r="J54" s="1"/>
      <c r="K54" s="1"/>
      <c r="L54" s="1" t="s">
        <v>2636</v>
      </c>
      <c r="M54" s="1" t="s">
        <v>2620</v>
      </c>
      <c r="N54" s="1"/>
      <c r="O54" s="1"/>
      <c r="P54" s="1"/>
      <c r="Q54" s="49">
        <v>122</v>
      </c>
      <c r="R54" s="1"/>
      <c r="S54" s="1"/>
      <c r="T54" s="1"/>
      <c r="U54" s="1"/>
      <c r="V54" s="1"/>
      <c r="W54" s="1"/>
      <c r="X54" s="1"/>
      <c r="Y54" s="1"/>
      <c r="Z54" s="1"/>
      <c r="AA54" s="1"/>
      <c r="AB54" s="4">
        <v>54.12</v>
      </c>
      <c r="AC54" s="4">
        <v>0.7</v>
      </c>
      <c r="AE54" s="4">
        <v>13.3</v>
      </c>
      <c r="AI54" s="4">
        <v>6.7395020000000008</v>
      </c>
      <c r="AJ54" s="4">
        <v>7.09</v>
      </c>
      <c r="AK54" s="4">
        <v>7.99</v>
      </c>
      <c r="AL54" s="4">
        <v>0.09</v>
      </c>
      <c r="AN54" s="4">
        <v>1.37</v>
      </c>
      <c r="AO54" s="4">
        <v>2.92</v>
      </c>
      <c r="AP54" s="4">
        <v>0.15</v>
      </c>
      <c r="BF54" s="4">
        <v>4.7</v>
      </c>
      <c r="BT54" s="4">
        <v>27.036235414060499</v>
      </c>
      <c r="BU54" s="4">
        <v>1.2418637113068669</v>
      </c>
      <c r="CH54" s="4">
        <v>22.530302264222183</v>
      </c>
      <c r="CJ54" s="4">
        <v>73.299191957736014</v>
      </c>
      <c r="CK54" s="4">
        <v>551.13385039766297</v>
      </c>
      <c r="CN54" s="4">
        <v>42.232952629494598</v>
      </c>
      <c r="CO54" s="4">
        <v>248.71637810934291</v>
      </c>
      <c r="CP54" s="4">
        <v>54.115524419042451</v>
      </c>
      <c r="CQ54" s="4">
        <v>65.497811867392571</v>
      </c>
      <c r="CR54" s="4">
        <v>17.712395360891065</v>
      </c>
      <c r="CW54" s="4">
        <v>24.7868767767715</v>
      </c>
      <c r="CX54" s="4">
        <v>441.39044826750177</v>
      </c>
      <c r="CY54" s="4">
        <v>15.442924443908817</v>
      </c>
      <c r="CZ54" s="4">
        <v>99.929817443832562</v>
      </c>
      <c r="DA54" s="4">
        <v>4.8658411653919362</v>
      </c>
      <c r="DM54" s="4">
        <v>0.30877620842787662</v>
      </c>
      <c r="DN54" s="4">
        <v>491.37629481460084</v>
      </c>
      <c r="DO54" s="4">
        <v>15.627224580922611</v>
      </c>
      <c r="DP54" s="4">
        <v>32.10677042708565</v>
      </c>
      <c r="DQ54" s="4">
        <v>4.0402476598851509</v>
      </c>
      <c r="DR54" s="4">
        <v>16.224557184507713</v>
      </c>
      <c r="DS54" s="4">
        <v>3.2952091300930317</v>
      </c>
      <c r="DT54" s="4">
        <v>1.0078024373309007</v>
      </c>
      <c r="DU54" s="4">
        <v>2.9262412185583369</v>
      </c>
      <c r="DV54" s="4">
        <v>0.43191172275584799</v>
      </c>
      <c r="DW54" s="4">
        <v>2.4616714547511815</v>
      </c>
      <c r="DX54" s="4">
        <v>0.4714126384580285</v>
      </c>
      <c r="DY54" s="4">
        <v>1.3596043262056836</v>
      </c>
      <c r="DZ54" s="4">
        <v>0.18543847000908903</v>
      </c>
      <c r="EA54" s="4">
        <v>1.25266735458411</v>
      </c>
      <c r="EB54" s="4">
        <v>0.20027381152646276</v>
      </c>
      <c r="EC54" s="4">
        <v>2.2420537268474501</v>
      </c>
      <c r="ED54" s="4">
        <v>0.25666605178357899</v>
      </c>
      <c r="FO54" s="1"/>
      <c r="FP54" s="1" t="s">
        <v>2621</v>
      </c>
    </row>
    <row r="55" spans="1:172" s="4" customFormat="1" x14ac:dyDescent="0.35">
      <c r="A55" s="1" t="s">
        <v>2637</v>
      </c>
      <c r="B55" s="1"/>
      <c r="C55" s="1" t="s">
        <v>2638</v>
      </c>
      <c r="D55" s="1"/>
      <c r="E55" s="55">
        <v>39.166389000000002</v>
      </c>
      <c r="F55" s="55">
        <v>39.166389000000002</v>
      </c>
      <c r="G55" s="55">
        <v>121.80416700000001</v>
      </c>
      <c r="H55" s="55">
        <v>121.80416700000001</v>
      </c>
      <c r="I55" s="1"/>
      <c r="J55" s="1"/>
      <c r="K55" s="1"/>
      <c r="L55" s="1" t="s">
        <v>2639</v>
      </c>
      <c r="M55" s="1" t="s">
        <v>2640</v>
      </c>
      <c r="N55" s="1"/>
      <c r="O55" s="1"/>
      <c r="P55" s="1"/>
      <c r="Q55" s="49">
        <v>130</v>
      </c>
      <c r="R55" s="1"/>
      <c r="S55" s="1"/>
      <c r="T55" s="1"/>
      <c r="U55" s="1"/>
      <c r="V55" s="1"/>
      <c r="W55" s="1"/>
      <c r="X55" s="1"/>
      <c r="Y55" s="1"/>
      <c r="Z55" s="1"/>
      <c r="AA55" s="1"/>
      <c r="AB55" s="4">
        <v>73.09</v>
      </c>
      <c r="AC55" s="4">
        <v>0.08</v>
      </c>
      <c r="AE55" s="4">
        <v>15.19</v>
      </c>
      <c r="AI55" s="4">
        <v>0.53</v>
      </c>
      <c r="AJ55" s="4">
        <v>1.38</v>
      </c>
      <c r="AK55" s="4">
        <v>0.21</v>
      </c>
      <c r="AL55" s="4">
        <v>0.02</v>
      </c>
      <c r="AN55" s="4">
        <v>3.66</v>
      </c>
      <c r="AO55" s="4">
        <v>5.21</v>
      </c>
      <c r="AP55" s="4">
        <v>0.02</v>
      </c>
      <c r="BF55" s="4">
        <v>0.28000000000000003</v>
      </c>
      <c r="CH55" s="4">
        <v>1.2529999999999999</v>
      </c>
      <c r="CK55" s="4">
        <v>43.139000000000003</v>
      </c>
      <c r="CN55" s="4">
        <v>1.1209</v>
      </c>
      <c r="CO55" s="4">
        <v>1.4430000000000001</v>
      </c>
      <c r="CP55" s="4">
        <v>2.3422000000000001</v>
      </c>
      <c r="CQ55" s="4">
        <v>49.341999999999999</v>
      </c>
      <c r="CR55" s="4">
        <v>25.018999999999998</v>
      </c>
      <c r="CW55" s="4">
        <v>94.872</v>
      </c>
      <c r="CX55" s="4">
        <v>440.02</v>
      </c>
      <c r="CY55" s="4">
        <v>0.78280000000000005</v>
      </c>
      <c r="CZ55" s="4">
        <v>55.088999999999999</v>
      </c>
      <c r="DA55" s="4">
        <v>3.3791000000000002</v>
      </c>
      <c r="DM55" s="4">
        <v>1.3507</v>
      </c>
      <c r="DN55" s="4">
        <v>477.62</v>
      </c>
      <c r="DO55" s="4">
        <v>2.4169999999999998</v>
      </c>
      <c r="DP55" s="4">
        <v>4.9908999999999999</v>
      </c>
      <c r="DQ55" s="4">
        <v>0.60980000000000001</v>
      </c>
      <c r="DR55" s="4">
        <v>2.3856999999999999</v>
      </c>
      <c r="DS55" s="4">
        <v>0.44019999999999998</v>
      </c>
      <c r="DT55" s="4">
        <v>0.30330000000000001</v>
      </c>
      <c r="DU55" s="4">
        <v>0.42480000000000001</v>
      </c>
      <c r="DV55" s="4">
        <v>4.65E-2</v>
      </c>
      <c r="DW55" s="4">
        <v>0.1903</v>
      </c>
      <c r="DX55" s="4">
        <v>3.9199999999999999E-2</v>
      </c>
      <c r="DY55" s="4">
        <v>9.5000000000000001E-2</v>
      </c>
      <c r="DZ55" s="4">
        <v>1.6500000000000001E-2</v>
      </c>
      <c r="EA55" s="4">
        <v>8.2799999999999999E-2</v>
      </c>
      <c r="EB55" s="4">
        <v>1.5100000000000001E-2</v>
      </c>
      <c r="EC55" s="4">
        <v>3.0945999999999998</v>
      </c>
      <c r="ED55" s="4">
        <v>0.29010000000000002</v>
      </c>
      <c r="EM55" s="4">
        <v>50.387999999999998</v>
      </c>
      <c r="EO55" s="4">
        <v>1.2399</v>
      </c>
      <c r="EP55" s="4">
        <v>0.53500000000000003</v>
      </c>
      <c r="FO55" s="1"/>
      <c r="FP55" s="1" t="s">
        <v>2641</v>
      </c>
    </row>
    <row r="56" spans="1:172" s="4" customFormat="1" x14ac:dyDescent="0.35">
      <c r="A56" s="1" t="s">
        <v>2637</v>
      </c>
      <c r="B56" s="1"/>
      <c r="C56" s="1" t="s">
        <v>2642</v>
      </c>
      <c r="D56" s="1"/>
      <c r="E56" s="55">
        <v>39.495600000000003</v>
      </c>
      <c r="F56" s="55">
        <v>39.495600000000003</v>
      </c>
      <c r="G56" s="55">
        <v>121.952692</v>
      </c>
      <c r="H56" s="55">
        <v>121.952692</v>
      </c>
      <c r="I56" s="1"/>
      <c r="J56" s="1"/>
      <c r="K56" s="1"/>
      <c r="L56" s="1" t="s">
        <v>2643</v>
      </c>
      <c r="M56" s="1" t="s">
        <v>2644</v>
      </c>
      <c r="N56" s="1"/>
      <c r="O56" s="1"/>
      <c r="P56" s="1"/>
      <c r="Q56" s="49">
        <v>126</v>
      </c>
      <c r="R56" s="1"/>
      <c r="S56" s="1"/>
      <c r="T56" s="1"/>
      <c r="U56" s="1"/>
      <c r="V56" s="1"/>
      <c r="W56" s="1"/>
      <c r="X56" s="1"/>
      <c r="Y56" s="1"/>
      <c r="Z56" s="1"/>
      <c r="AA56" s="1"/>
      <c r="AB56" s="4">
        <v>66.900000000000006</v>
      </c>
      <c r="AC56" s="4">
        <v>0.49</v>
      </c>
      <c r="AE56" s="4">
        <v>15.44</v>
      </c>
      <c r="AI56" s="4">
        <v>2.95</v>
      </c>
      <c r="AJ56" s="4">
        <v>2.0299999999999998</v>
      </c>
      <c r="AK56" s="4">
        <v>1.02</v>
      </c>
      <c r="AL56" s="4">
        <v>0.03</v>
      </c>
      <c r="AN56" s="4">
        <v>3.62</v>
      </c>
      <c r="AO56" s="4">
        <v>4.08</v>
      </c>
      <c r="AP56" s="4">
        <v>0.2</v>
      </c>
      <c r="BF56" s="4">
        <v>3.18</v>
      </c>
      <c r="CH56" s="4">
        <v>5.92</v>
      </c>
      <c r="CK56" s="4">
        <v>18.363</v>
      </c>
      <c r="CN56" s="4">
        <v>5.0976999999999997</v>
      </c>
      <c r="CO56" s="4">
        <v>4.9813999999999998</v>
      </c>
      <c r="CP56" s="4">
        <v>7.3141999999999996</v>
      </c>
      <c r="CQ56" s="4">
        <v>62.402000000000001</v>
      </c>
      <c r="CR56" s="4">
        <v>19.954999999999998</v>
      </c>
      <c r="CW56" s="4">
        <v>69.963999999999999</v>
      </c>
      <c r="CX56" s="4">
        <v>479.91</v>
      </c>
      <c r="CY56" s="4">
        <v>8.0455000000000005</v>
      </c>
      <c r="CZ56" s="4">
        <v>122.79</v>
      </c>
      <c r="DA56" s="4">
        <v>9.4536999999999995</v>
      </c>
      <c r="DM56" s="4">
        <v>1.7931999999999999</v>
      </c>
      <c r="DN56" s="4">
        <v>1633</v>
      </c>
      <c r="DO56" s="4">
        <v>51.485999999999997</v>
      </c>
      <c r="DP56" s="4">
        <v>97.674000000000007</v>
      </c>
      <c r="DQ56" s="4">
        <v>10.612</v>
      </c>
      <c r="DR56" s="4">
        <v>39.533000000000001</v>
      </c>
      <c r="DS56" s="4">
        <v>5.3201999999999998</v>
      </c>
      <c r="DT56" s="4">
        <v>1.9455</v>
      </c>
      <c r="DU56" s="4">
        <v>4.1216999999999997</v>
      </c>
      <c r="DV56" s="4">
        <v>0.53659999999999997</v>
      </c>
      <c r="DW56" s="4">
        <v>1.9877</v>
      </c>
      <c r="DX56" s="4">
        <v>0.32179999999999997</v>
      </c>
      <c r="DY56" s="4">
        <v>0.87649999999999995</v>
      </c>
      <c r="DZ56" s="4">
        <v>0.1208</v>
      </c>
      <c r="EA56" s="4">
        <v>0.72099999999999997</v>
      </c>
      <c r="EB56" s="4">
        <v>0.1002</v>
      </c>
      <c r="EC56" s="4">
        <v>3.8576999999999999</v>
      </c>
      <c r="ED56" s="4">
        <v>0.81210000000000004</v>
      </c>
      <c r="EM56" s="4">
        <v>13.839</v>
      </c>
      <c r="EO56" s="4">
        <v>7.49</v>
      </c>
      <c r="EP56" s="4">
        <v>1.0370999999999999</v>
      </c>
      <c r="FO56" s="1"/>
      <c r="FP56" s="1" t="s">
        <v>2641</v>
      </c>
    </row>
    <row r="57" spans="1:172" s="4" customFormat="1" x14ac:dyDescent="0.35">
      <c r="A57" s="1" t="s">
        <v>2637</v>
      </c>
      <c r="B57" s="1"/>
      <c r="C57" s="1" t="s">
        <v>2642</v>
      </c>
      <c r="D57" s="1"/>
      <c r="E57" s="55">
        <v>39.495600000000003</v>
      </c>
      <c r="F57" s="55">
        <v>39.495600000000003</v>
      </c>
      <c r="G57" s="55">
        <v>121.952692</v>
      </c>
      <c r="H57" s="55">
        <v>121.952692</v>
      </c>
      <c r="I57" s="1"/>
      <c r="J57" s="1"/>
      <c r="K57" s="1"/>
      <c r="L57" s="1" t="s">
        <v>2645</v>
      </c>
      <c r="M57" s="1" t="s">
        <v>2644</v>
      </c>
      <c r="N57" s="1"/>
      <c r="O57" s="1"/>
      <c r="P57" s="1"/>
      <c r="Q57" s="49">
        <v>126</v>
      </c>
      <c r="R57" s="1"/>
      <c r="S57" s="1"/>
      <c r="T57" s="1"/>
      <c r="U57" s="1"/>
      <c r="V57" s="1"/>
      <c r="W57" s="1"/>
      <c r="X57" s="1"/>
      <c r="Y57" s="1"/>
      <c r="Z57" s="1"/>
      <c r="AA57" s="1"/>
      <c r="AB57" s="4">
        <v>67.400000000000006</v>
      </c>
      <c r="AC57" s="4">
        <v>0.52</v>
      </c>
      <c r="AE57" s="4">
        <v>15.43</v>
      </c>
      <c r="AI57" s="4">
        <v>2.97</v>
      </c>
      <c r="AJ57" s="4">
        <v>1.52</v>
      </c>
      <c r="AK57" s="4">
        <v>1.06</v>
      </c>
      <c r="AL57" s="4">
        <v>0.02</v>
      </c>
      <c r="AN57" s="4">
        <v>3.73</v>
      </c>
      <c r="AO57" s="4">
        <v>5.05</v>
      </c>
      <c r="AP57" s="4">
        <v>0.2</v>
      </c>
      <c r="BF57" s="4">
        <v>1.62</v>
      </c>
      <c r="CH57" s="4">
        <v>5.19</v>
      </c>
      <c r="CK57" s="4">
        <v>17.504999999999999</v>
      </c>
      <c r="CN57" s="4">
        <v>4.9424999999999999</v>
      </c>
      <c r="CO57" s="4">
        <v>5.0892999999999997</v>
      </c>
      <c r="CP57" s="4">
        <v>7.1071</v>
      </c>
      <c r="CQ57" s="4">
        <v>61.22</v>
      </c>
      <c r="CR57" s="4">
        <v>20.068999999999999</v>
      </c>
      <c r="CW57" s="4">
        <v>70.701999999999998</v>
      </c>
      <c r="CX57" s="4">
        <v>517.29</v>
      </c>
      <c r="CY57" s="4">
        <v>8.4158000000000008</v>
      </c>
      <c r="CZ57" s="4">
        <v>132.38</v>
      </c>
      <c r="DA57" s="4">
        <v>10.355</v>
      </c>
      <c r="DM57" s="4">
        <v>0.7742</v>
      </c>
      <c r="DN57" s="4">
        <v>1887.4</v>
      </c>
      <c r="DO57" s="4">
        <v>56.741999999999997</v>
      </c>
      <c r="DP57" s="4">
        <v>107.74</v>
      </c>
      <c r="DQ57" s="4">
        <v>11.303000000000001</v>
      </c>
      <c r="DR57" s="4">
        <v>44.741</v>
      </c>
      <c r="DS57" s="4">
        <v>6.1402999999999999</v>
      </c>
      <c r="DT57" s="4">
        <v>2.1099000000000001</v>
      </c>
      <c r="DU57" s="4">
        <v>3.8571</v>
      </c>
      <c r="DV57" s="4">
        <v>0.60909999999999997</v>
      </c>
      <c r="DW57" s="4">
        <v>2.3256000000000001</v>
      </c>
      <c r="DX57" s="4">
        <v>0.35670000000000002</v>
      </c>
      <c r="DY57" s="4">
        <v>1.0390999999999999</v>
      </c>
      <c r="DZ57" s="4">
        <v>0.13550000000000001</v>
      </c>
      <c r="EA57" s="4">
        <v>0.6573</v>
      </c>
      <c r="EB57" s="4">
        <v>0.11310000000000001</v>
      </c>
      <c r="EC57" s="4">
        <v>4.3333000000000004</v>
      </c>
      <c r="ED57" s="4">
        <v>0.6522</v>
      </c>
      <c r="EM57" s="4">
        <v>17.207000000000001</v>
      </c>
      <c r="EO57" s="4">
        <v>7.85</v>
      </c>
      <c r="EP57" s="4">
        <v>1.2481</v>
      </c>
      <c r="FO57" s="1"/>
      <c r="FP57" s="1" t="s">
        <v>2641</v>
      </c>
    </row>
    <row r="58" spans="1:172" s="4" customFormat="1" x14ac:dyDescent="0.35">
      <c r="A58" s="1" t="s">
        <v>2637</v>
      </c>
      <c r="B58" s="1"/>
      <c r="C58" s="1" t="s">
        <v>2642</v>
      </c>
      <c r="D58" s="1"/>
      <c r="E58" s="55">
        <v>39.495600000000003</v>
      </c>
      <c r="F58" s="55">
        <v>39.495600000000003</v>
      </c>
      <c r="G58" s="55">
        <v>121.952692</v>
      </c>
      <c r="H58" s="55">
        <v>121.952692</v>
      </c>
      <c r="I58" s="1"/>
      <c r="J58" s="1"/>
      <c r="K58" s="1"/>
      <c r="L58" s="1" t="s">
        <v>2646</v>
      </c>
      <c r="M58" s="1" t="s">
        <v>2644</v>
      </c>
      <c r="N58" s="1"/>
      <c r="O58" s="1"/>
      <c r="P58" s="1"/>
      <c r="Q58" s="49">
        <v>126</v>
      </c>
      <c r="R58" s="1"/>
      <c r="S58" s="1"/>
      <c r="T58" s="1"/>
      <c r="U58" s="1"/>
      <c r="V58" s="1"/>
      <c r="W58" s="1"/>
      <c r="X58" s="1"/>
      <c r="Y58" s="1"/>
      <c r="Z58" s="1"/>
      <c r="AA58" s="1"/>
      <c r="AB58" s="4">
        <v>67.239999999999995</v>
      </c>
      <c r="AC58" s="4">
        <v>0.49</v>
      </c>
      <c r="AE58" s="4">
        <v>15.04</v>
      </c>
      <c r="AI58" s="4">
        <v>3.08</v>
      </c>
      <c r="AJ58" s="4">
        <v>1.95</v>
      </c>
      <c r="AK58" s="4">
        <v>1.21</v>
      </c>
      <c r="AL58" s="4">
        <v>0.04</v>
      </c>
      <c r="AN58" s="4">
        <v>3.62</v>
      </c>
      <c r="AO58" s="4">
        <v>4.75</v>
      </c>
      <c r="AP58" s="4">
        <v>0.19</v>
      </c>
      <c r="BF58" s="4">
        <v>2.0499999999999998</v>
      </c>
      <c r="CH58" s="4">
        <v>5.89</v>
      </c>
      <c r="CK58" s="4">
        <v>18.129000000000001</v>
      </c>
      <c r="CN58" s="4">
        <v>5.2657999999999996</v>
      </c>
      <c r="CO58" s="4">
        <v>4.7839999999999998</v>
      </c>
      <c r="CP58" s="4">
        <v>7.9264000000000001</v>
      </c>
      <c r="CQ58" s="4">
        <v>63.685000000000002</v>
      </c>
      <c r="CR58" s="4">
        <v>22.189</v>
      </c>
      <c r="CW58" s="4">
        <v>72.007999999999996</v>
      </c>
      <c r="CX58" s="4">
        <v>549.34</v>
      </c>
      <c r="CY58" s="4">
        <v>9.6922999999999995</v>
      </c>
      <c r="CZ58" s="4">
        <v>140.58000000000001</v>
      </c>
      <c r="DA58" s="4">
        <v>10.220000000000001</v>
      </c>
      <c r="DM58" s="4">
        <v>0.68979999999999997</v>
      </c>
      <c r="DN58" s="4">
        <v>1644.5</v>
      </c>
      <c r="DO58" s="4">
        <v>51.142000000000003</v>
      </c>
      <c r="DP58" s="4">
        <v>98.370999999999995</v>
      </c>
      <c r="DQ58" s="4">
        <v>10.401</v>
      </c>
      <c r="DR58" s="4">
        <v>39.698</v>
      </c>
      <c r="DS58" s="4">
        <v>6.0968</v>
      </c>
      <c r="DT58" s="4">
        <v>2.0310000000000001</v>
      </c>
      <c r="DU58" s="4">
        <v>4.2041000000000004</v>
      </c>
      <c r="DV58" s="4">
        <v>0.56420000000000003</v>
      </c>
      <c r="DW58" s="4">
        <v>2.1661999999999999</v>
      </c>
      <c r="DX58" s="4">
        <v>0.38240000000000002</v>
      </c>
      <c r="DY58" s="4">
        <v>0.8619</v>
      </c>
      <c r="DZ58" s="4">
        <v>0.11360000000000001</v>
      </c>
      <c r="EA58" s="4">
        <v>0.65190000000000003</v>
      </c>
      <c r="EB58" s="4">
        <v>9.7199999999999995E-2</v>
      </c>
      <c r="EC58" s="4">
        <v>4.2495000000000003</v>
      </c>
      <c r="ED58" s="4">
        <v>0.64239999999999997</v>
      </c>
      <c r="EM58" s="4">
        <v>14.513999999999999</v>
      </c>
      <c r="EO58" s="4">
        <v>7.54</v>
      </c>
      <c r="EP58" s="4">
        <v>1.1472</v>
      </c>
      <c r="FO58" s="1"/>
      <c r="FP58" s="1" t="s">
        <v>2641</v>
      </c>
    </row>
    <row r="59" spans="1:172" s="4" customFormat="1" x14ac:dyDescent="0.35">
      <c r="A59" s="1" t="s">
        <v>2637</v>
      </c>
      <c r="B59" s="1"/>
      <c r="C59" s="1" t="s">
        <v>2642</v>
      </c>
      <c r="D59" s="1"/>
      <c r="E59" s="55">
        <v>39.495600000000003</v>
      </c>
      <c r="F59" s="55">
        <v>39.495600000000003</v>
      </c>
      <c r="G59" s="55">
        <v>121.952692</v>
      </c>
      <c r="H59" s="55">
        <v>121.952692</v>
      </c>
      <c r="I59" s="1"/>
      <c r="J59" s="1"/>
      <c r="K59" s="1"/>
      <c r="L59" s="1" t="s">
        <v>2647</v>
      </c>
      <c r="M59" s="1" t="s">
        <v>2644</v>
      </c>
      <c r="N59" s="1"/>
      <c r="O59" s="1"/>
      <c r="P59" s="1"/>
      <c r="Q59" s="49">
        <v>126</v>
      </c>
      <c r="R59" s="1"/>
      <c r="S59" s="1"/>
      <c r="T59" s="1"/>
      <c r="U59" s="1"/>
      <c r="V59" s="1"/>
      <c r="W59" s="1"/>
      <c r="X59" s="1"/>
      <c r="Y59" s="1"/>
      <c r="Z59" s="1"/>
      <c r="AA59" s="1"/>
      <c r="AB59" s="4">
        <v>67.66</v>
      </c>
      <c r="AC59" s="4">
        <v>0.51</v>
      </c>
      <c r="AE59" s="4">
        <v>15.36</v>
      </c>
      <c r="AI59" s="4">
        <v>2.97</v>
      </c>
      <c r="AJ59" s="4">
        <v>1.28</v>
      </c>
      <c r="AK59" s="4">
        <v>0.98</v>
      </c>
      <c r="AL59" s="4">
        <v>0.03</v>
      </c>
      <c r="AN59" s="4">
        <v>3.71</v>
      </c>
      <c r="AO59" s="4">
        <v>5.17</v>
      </c>
      <c r="AP59" s="4">
        <v>0.19</v>
      </c>
      <c r="BF59" s="4">
        <v>1.9</v>
      </c>
      <c r="CH59" s="4">
        <v>7.05</v>
      </c>
      <c r="CK59" s="4">
        <v>19.690999999999999</v>
      </c>
      <c r="CN59" s="4">
        <v>4.9819000000000004</v>
      </c>
      <c r="CO59" s="4">
        <v>4.7779999999999996</v>
      </c>
      <c r="CP59" s="4">
        <v>6.5396999999999998</v>
      </c>
      <c r="CQ59" s="4">
        <v>59.838999999999999</v>
      </c>
      <c r="CR59" s="4">
        <v>18.542999999999999</v>
      </c>
      <c r="CW59" s="4">
        <v>73.100999999999999</v>
      </c>
      <c r="CX59" s="4">
        <v>471.91</v>
      </c>
      <c r="CY59" s="4">
        <v>9.6059000000000001</v>
      </c>
      <c r="CZ59" s="4">
        <v>190.5</v>
      </c>
      <c r="DA59" s="4">
        <v>11.454000000000001</v>
      </c>
      <c r="DM59" s="4">
        <v>0.91080000000000005</v>
      </c>
      <c r="DN59" s="4">
        <v>1684.5</v>
      </c>
      <c r="DO59" s="4">
        <v>45.579000000000001</v>
      </c>
      <c r="DP59" s="4">
        <v>87.94</v>
      </c>
      <c r="DQ59" s="4">
        <v>9.3277999999999999</v>
      </c>
      <c r="DR59" s="4">
        <v>36.957999999999998</v>
      </c>
      <c r="DS59" s="4">
        <v>5.3917999999999999</v>
      </c>
      <c r="DT59" s="4">
        <v>1.9665999999999999</v>
      </c>
      <c r="DU59" s="4">
        <v>4.2024999999999997</v>
      </c>
      <c r="DV59" s="4">
        <v>0.52</v>
      </c>
      <c r="DW59" s="4">
        <v>2.1619999999999999</v>
      </c>
      <c r="DX59" s="4">
        <v>0.37640000000000001</v>
      </c>
      <c r="DY59" s="4">
        <v>0.9284</v>
      </c>
      <c r="DZ59" s="4">
        <v>0.12790000000000001</v>
      </c>
      <c r="EA59" s="4">
        <v>0.70520000000000005</v>
      </c>
      <c r="EB59" s="4">
        <v>0.1062</v>
      </c>
      <c r="EC59" s="4">
        <v>4.6208</v>
      </c>
      <c r="ED59" s="4">
        <v>0.59219999999999995</v>
      </c>
      <c r="EM59" s="4">
        <v>13.419</v>
      </c>
      <c r="EO59" s="4">
        <v>7.83</v>
      </c>
      <c r="EP59" s="4">
        <v>1.2094</v>
      </c>
      <c r="FO59" s="1"/>
      <c r="FP59" s="1" t="s">
        <v>2641</v>
      </c>
    </row>
    <row r="60" spans="1:172" s="4" customFormat="1" x14ac:dyDescent="0.35">
      <c r="A60" s="1" t="s">
        <v>2637</v>
      </c>
      <c r="B60" s="1"/>
      <c r="C60" s="1" t="s">
        <v>2648</v>
      </c>
      <c r="D60" s="1"/>
      <c r="E60" s="55">
        <v>39.547711</v>
      </c>
      <c r="F60" s="55">
        <v>39.547711</v>
      </c>
      <c r="G60" s="55">
        <v>122.100189</v>
      </c>
      <c r="H60" s="55">
        <v>122.100189</v>
      </c>
      <c r="I60" s="1"/>
      <c r="J60" s="1"/>
      <c r="K60" s="1"/>
      <c r="L60" s="1" t="s">
        <v>2649</v>
      </c>
      <c r="M60" s="1" t="s">
        <v>2572</v>
      </c>
      <c r="N60" s="1"/>
      <c r="O60" s="1"/>
      <c r="P60" s="1"/>
      <c r="Q60" s="49">
        <v>116</v>
      </c>
      <c r="R60" s="1"/>
      <c r="S60" s="1"/>
      <c r="T60" s="1"/>
      <c r="U60" s="1"/>
      <c r="V60" s="1"/>
      <c r="W60" s="1"/>
      <c r="X60" s="1"/>
      <c r="Y60" s="1"/>
      <c r="Z60" s="1"/>
      <c r="AA60" s="1"/>
      <c r="AB60" s="4">
        <v>71.540000000000006</v>
      </c>
      <c r="AC60" s="4">
        <v>0.37</v>
      </c>
      <c r="AE60" s="4">
        <v>14.35</v>
      </c>
      <c r="AI60" s="4">
        <v>2.23</v>
      </c>
      <c r="AJ60" s="4">
        <v>1.74</v>
      </c>
      <c r="AK60" s="4">
        <v>0.44</v>
      </c>
      <c r="AL60" s="4">
        <v>0.03</v>
      </c>
      <c r="AN60" s="4">
        <v>4.57</v>
      </c>
      <c r="AO60" s="4">
        <v>3.63</v>
      </c>
      <c r="AP60" s="4">
        <v>0.08</v>
      </c>
      <c r="BF60" s="4">
        <v>0.6</v>
      </c>
      <c r="CH60" s="4">
        <v>3.8824999999999998</v>
      </c>
      <c r="CK60" s="4">
        <v>18.303999999999998</v>
      </c>
      <c r="CN60" s="4">
        <v>2.3517000000000001</v>
      </c>
      <c r="CO60" s="4">
        <v>1.9718</v>
      </c>
      <c r="CP60" s="4">
        <v>1.6569</v>
      </c>
      <c r="CQ60" s="4">
        <v>37.423000000000002</v>
      </c>
      <c r="CR60" s="4">
        <v>20.864999999999998</v>
      </c>
      <c r="CW60" s="4">
        <v>97.832999999999998</v>
      </c>
      <c r="CX60" s="4">
        <v>398.62</v>
      </c>
      <c r="CY60" s="4">
        <v>7.1203000000000003</v>
      </c>
      <c r="CZ60" s="4">
        <v>341.97</v>
      </c>
      <c r="DA60" s="4">
        <v>7.7694999999999999</v>
      </c>
      <c r="DM60" s="4">
        <v>0.31569999999999998</v>
      </c>
      <c r="DN60" s="4">
        <v>1836</v>
      </c>
      <c r="DO60" s="4">
        <v>80.751000000000005</v>
      </c>
      <c r="DP60" s="4">
        <v>154.21</v>
      </c>
      <c r="DQ60" s="4">
        <v>15.478999999999999</v>
      </c>
      <c r="DR60" s="4">
        <v>51.7</v>
      </c>
      <c r="DS60" s="4">
        <v>6.6782000000000004</v>
      </c>
      <c r="DT60" s="4">
        <v>1.5468999999999999</v>
      </c>
      <c r="DU60" s="4">
        <v>4.8975999999999997</v>
      </c>
      <c r="DV60" s="4">
        <v>0.52939999999999998</v>
      </c>
      <c r="DW60" s="4">
        <v>1.712</v>
      </c>
      <c r="DX60" s="4">
        <v>0.27850000000000003</v>
      </c>
      <c r="DY60" s="4">
        <v>0.84970000000000001</v>
      </c>
      <c r="DZ60" s="4">
        <v>0.1011</v>
      </c>
      <c r="EA60" s="4">
        <v>0.58809999999999996</v>
      </c>
      <c r="EB60" s="4">
        <v>0.10100000000000001</v>
      </c>
      <c r="EC60" s="4">
        <v>8.5960000000000001</v>
      </c>
      <c r="ED60" s="4">
        <v>0.32100000000000001</v>
      </c>
      <c r="EM60" s="4">
        <v>16.326000000000001</v>
      </c>
      <c r="EO60" s="4">
        <v>12.227</v>
      </c>
      <c r="EP60" s="4">
        <v>0.48459999999999998</v>
      </c>
      <c r="FO60" s="1"/>
      <c r="FP60" s="1" t="s">
        <v>2641</v>
      </c>
    </row>
    <row r="61" spans="1:172" s="4" customFormat="1" x14ac:dyDescent="0.35">
      <c r="A61" s="1" t="s">
        <v>2637</v>
      </c>
      <c r="B61" s="1"/>
      <c r="C61" s="1" t="s">
        <v>2650</v>
      </c>
      <c r="D61" s="1"/>
      <c r="E61" s="55">
        <v>39.355792000000001</v>
      </c>
      <c r="F61" s="55">
        <v>39.355792000000001</v>
      </c>
      <c r="G61" s="55">
        <v>122.09808099999999</v>
      </c>
      <c r="H61" s="55">
        <v>122.09808099999999</v>
      </c>
      <c r="I61" s="1"/>
      <c r="J61" s="1"/>
      <c r="K61" s="1"/>
      <c r="L61" s="1" t="s">
        <v>2651</v>
      </c>
      <c r="M61" s="1" t="s">
        <v>2572</v>
      </c>
      <c r="N61" s="1"/>
      <c r="O61" s="1"/>
      <c r="P61" s="1"/>
      <c r="Q61" s="49">
        <v>120</v>
      </c>
      <c r="R61" s="1"/>
      <c r="S61" s="1"/>
      <c r="T61" s="1"/>
      <c r="U61" s="1"/>
      <c r="V61" s="1"/>
      <c r="W61" s="1"/>
      <c r="X61" s="1"/>
      <c r="Y61" s="1"/>
      <c r="Z61" s="1"/>
      <c r="AA61" s="1"/>
      <c r="AB61" s="4">
        <v>69.88</v>
      </c>
      <c r="AC61" s="4">
        <v>0.4</v>
      </c>
      <c r="AE61" s="4">
        <v>15.17</v>
      </c>
      <c r="AI61" s="4">
        <v>2.29</v>
      </c>
      <c r="AJ61" s="4">
        <v>2.0499999999999998</v>
      </c>
      <c r="AK61" s="4">
        <v>0.65</v>
      </c>
      <c r="AL61" s="4">
        <v>0.03</v>
      </c>
      <c r="AN61" s="4">
        <v>4.55</v>
      </c>
      <c r="AO61" s="4">
        <v>3.8</v>
      </c>
      <c r="AP61" s="4">
        <v>0.12</v>
      </c>
      <c r="BF61" s="4">
        <v>0.6</v>
      </c>
      <c r="CH61" s="4">
        <v>5.7827999999999999</v>
      </c>
      <c r="CK61" s="4">
        <v>16.574999999999999</v>
      </c>
      <c r="CN61" s="4">
        <v>3.1768000000000001</v>
      </c>
      <c r="CO61" s="4">
        <v>3.4062000000000001</v>
      </c>
      <c r="CP61" s="4">
        <v>2.5922000000000001</v>
      </c>
      <c r="CQ61" s="4">
        <v>39.057000000000002</v>
      </c>
      <c r="CR61" s="4">
        <v>20.292999999999999</v>
      </c>
      <c r="CW61" s="4">
        <v>98.893000000000001</v>
      </c>
      <c r="CX61" s="4">
        <v>604.92999999999995</v>
      </c>
      <c r="CY61" s="4">
        <v>14.901999999999999</v>
      </c>
      <c r="CZ61" s="4">
        <v>300.20999999999998</v>
      </c>
      <c r="DA61" s="4">
        <v>13.526</v>
      </c>
      <c r="DM61" s="4">
        <v>0.34210000000000002</v>
      </c>
      <c r="DN61" s="4">
        <v>2167.6999999999998</v>
      </c>
      <c r="DO61" s="4">
        <v>64.504000000000005</v>
      </c>
      <c r="DP61" s="4">
        <v>116.36</v>
      </c>
      <c r="DQ61" s="4">
        <v>11.981</v>
      </c>
      <c r="DR61" s="4">
        <v>42.176000000000002</v>
      </c>
      <c r="DS61" s="4">
        <v>6.4280999999999997</v>
      </c>
      <c r="DT61" s="4">
        <v>1.7121</v>
      </c>
      <c r="DU61" s="4">
        <v>5.4428999999999998</v>
      </c>
      <c r="DV61" s="4">
        <v>0.7167</v>
      </c>
      <c r="DW61" s="4">
        <v>3.2902999999999998</v>
      </c>
      <c r="DX61" s="4">
        <v>0.53</v>
      </c>
      <c r="DY61" s="4">
        <v>1.4745999999999999</v>
      </c>
      <c r="DZ61" s="4">
        <v>0.19889999999999999</v>
      </c>
      <c r="EA61" s="4">
        <v>1.1374</v>
      </c>
      <c r="EB61" s="4">
        <v>0.16489999999999999</v>
      </c>
      <c r="EC61" s="4">
        <v>6.6471999999999998</v>
      </c>
      <c r="ED61" s="4">
        <v>0.67200000000000004</v>
      </c>
      <c r="EM61" s="4">
        <v>11.881</v>
      </c>
      <c r="EO61" s="4">
        <v>9.9687999999999999</v>
      </c>
      <c r="EP61" s="4">
        <v>1.8374999999999999</v>
      </c>
      <c r="FO61" s="1"/>
      <c r="FP61" s="1" t="s">
        <v>2641</v>
      </c>
    </row>
    <row r="62" spans="1:172" s="4" customFormat="1" x14ac:dyDescent="0.35">
      <c r="A62" s="1" t="s">
        <v>2637</v>
      </c>
      <c r="B62" s="1"/>
      <c r="C62" s="1" t="s">
        <v>2652</v>
      </c>
      <c r="D62" s="1"/>
      <c r="E62" s="55">
        <v>39.578636000000003</v>
      </c>
      <c r="F62" s="55">
        <v>39.578636000000003</v>
      </c>
      <c r="G62" s="55">
        <v>122.025497</v>
      </c>
      <c r="H62" s="55">
        <v>122.025497</v>
      </c>
      <c r="I62" s="1"/>
      <c r="J62" s="1"/>
      <c r="K62" s="1"/>
      <c r="L62" s="1" t="s">
        <v>2653</v>
      </c>
      <c r="M62" s="1" t="s">
        <v>2654</v>
      </c>
      <c r="N62" s="1"/>
      <c r="O62" s="1"/>
      <c r="P62" s="1"/>
      <c r="Q62" s="49">
        <v>113</v>
      </c>
      <c r="R62" s="1"/>
      <c r="S62" s="1"/>
      <c r="T62" s="1"/>
      <c r="U62" s="1"/>
      <c r="V62" s="1"/>
      <c r="W62" s="1"/>
      <c r="X62" s="1"/>
      <c r="Y62" s="1"/>
      <c r="Z62" s="1"/>
      <c r="AA62" s="1"/>
      <c r="AB62" s="4">
        <v>66.849999999999994</v>
      </c>
      <c r="AC62" s="4">
        <v>0.46</v>
      </c>
      <c r="AE62" s="4">
        <v>15.06</v>
      </c>
      <c r="AI62" s="4">
        <v>3.38</v>
      </c>
      <c r="AJ62" s="4">
        <v>2.0699999999999998</v>
      </c>
      <c r="AK62" s="4">
        <v>0.12</v>
      </c>
      <c r="AL62" s="4">
        <v>0.04</v>
      </c>
      <c r="AN62" s="4">
        <v>4.6399999999999997</v>
      </c>
      <c r="AO62" s="4">
        <v>3.77</v>
      </c>
      <c r="AP62" s="4">
        <v>0.21</v>
      </c>
      <c r="BF62" s="4">
        <v>3.13</v>
      </c>
      <c r="CH62" s="4">
        <v>6.7834000000000003</v>
      </c>
      <c r="CK62" s="4">
        <v>9.5342000000000002</v>
      </c>
      <c r="CN62" s="4">
        <v>5.8897000000000004</v>
      </c>
      <c r="CO62" s="4">
        <v>5.4402999999999997</v>
      </c>
      <c r="CP62" s="4">
        <v>7.3559999999999999</v>
      </c>
      <c r="CQ62" s="4">
        <v>38.43</v>
      </c>
      <c r="CR62" s="4">
        <v>18.933</v>
      </c>
      <c r="CW62" s="4">
        <v>124.79</v>
      </c>
      <c r="CX62" s="4">
        <v>324.20999999999998</v>
      </c>
      <c r="CY62" s="4">
        <v>17.936</v>
      </c>
      <c r="CZ62" s="4">
        <v>288.44</v>
      </c>
      <c r="DA62" s="4">
        <v>13.827999999999999</v>
      </c>
      <c r="DM62" s="4">
        <v>1.0589999999999999</v>
      </c>
      <c r="DN62" s="4">
        <v>1481.4</v>
      </c>
      <c r="DO62" s="4">
        <v>60.436999999999998</v>
      </c>
      <c r="DP62" s="4">
        <v>117.86</v>
      </c>
      <c r="DQ62" s="4">
        <v>11.968999999999999</v>
      </c>
      <c r="DR62" s="4">
        <v>40.252000000000002</v>
      </c>
      <c r="DS62" s="4">
        <v>5.7496999999999998</v>
      </c>
      <c r="DT62" s="4">
        <v>1.577</v>
      </c>
      <c r="DU62" s="4">
        <v>5.0843999999999996</v>
      </c>
      <c r="DV62" s="4">
        <v>0.66669999999999996</v>
      </c>
      <c r="DW62" s="4">
        <v>3.0876000000000001</v>
      </c>
      <c r="DX62" s="4">
        <v>0.5867</v>
      </c>
      <c r="DY62" s="4">
        <v>1.7331000000000001</v>
      </c>
      <c r="DZ62" s="4">
        <v>0.22850000000000001</v>
      </c>
      <c r="EA62" s="4">
        <v>1.5564</v>
      </c>
      <c r="EB62" s="4">
        <v>0.216</v>
      </c>
      <c r="EC62" s="4">
        <v>6.8372000000000002</v>
      </c>
      <c r="ED62" s="4">
        <v>0.61280000000000001</v>
      </c>
      <c r="EM62" s="4">
        <v>12.303000000000001</v>
      </c>
      <c r="EO62" s="4">
        <v>9.1456999999999997</v>
      </c>
      <c r="EP62" s="4">
        <v>1.3163</v>
      </c>
      <c r="FO62" s="1"/>
      <c r="FP62" s="1" t="s">
        <v>2641</v>
      </c>
    </row>
    <row r="63" spans="1:172" s="4" customFormat="1" x14ac:dyDescent="0.35">
      <c r="A63" s="1" t="s">
        <v>2655</v>
      </c>
      <c r="B63" s="1"/>
      <c r="C63" s="1" t="s">
        <v>2656</v>
      </c>
      <c r="D63" s="1"/>
      <c r="E63" s="55">
        <v>41.9</v>
      </c>
      <c r="F63" s="55">
        <v>41.9</v>
      </c>
      <c r="G63" s="55">
        <v>124.36666700000001</v>
      </c>
      <c r="H63" s="55">
        <v>124.36666700000001</v>
      </c>
      <c r="I63" s="1"/>
      <c r="J63" s="1"/>
      <c r="K63" s="1"/>
      <c r="L63" s="1" t="s">
        <v>2657</v>
      </c>
      <c r="M63" s="1" t="s">
        <v>2658</v>
      </c>
      <c r="N63" s="1"/>
      <c r="O63" s="1"/>
      <c r="P63" s="1"/>
      <c r="Q63" s="49">
        <v>110</v>
      </c>
      <c r="R63" s="1"/>
      <c r="S63" s="1"/>
      <c r="T63" s="1"/>
      <c r="U63" s="1"/>
      <c r="V63" s="1"/>
      <c r="W63" s="1"/>
      <c r="X63" s="1"/>
      <c r="Y63" s="1"/>
      <c r="Z63" s="1"/>
      <c r="AA63" s="1"/>
      <c r="AB63" s="4">
        <v>50.91</v>
      </c>
      <c r="AC63" s="4">
        <v>1.17</v>
      </c>
      <c r="AE63" s="4">
        <v>15.05</v>
      </c>
      <c r="AI63" s="4">
        <v>9.3849140000000002</v>
      </c>
      <c r="AJ63" s="4">
        <v>7.86</v>
      </c>
      <c r="AK63" s="4">
        <v>6.6</v>
      </c>
      <c r="AL63" s="4">
        <v>0.13</v>
      </c>
      <c r="AN63" s="4">
        <v>1.82</v>
      </c>
      <c r="AO63" s="4">
        <v>3.53</v>
      </c>
      <c r="AP63" s="4">
        <v>0.57999999999999996</v>
      </c>
      <c r="BF63" s="4">
        <v>1.57</v>
      </c>
      <c r="CH63" s="4">
        <v>18.809999999999999</v>
      </c>
      <c r="CJ63" s="4">
        <v>202.6</v>
      </c>
      <c r="CK63" s="4">
        <v>183.1</v>
      </c>
      <c r="CN63" s="4">
        <v>43.05</v>
      </c>
      <c r="CO63" s="4">
        <v>101.5</v>
      </c>
      <c r="CP63" s="4">
        <v>63.47</v>
      </c>
      <c r="CQ63" s="4">
        <v>97.76</v>
      </c>
      <c r="CR63" s="4">
        <v>18.47</v>
      </c>
      <c r="CW63" s="4">
        <v>42.38</v>
      </c>
      <c r="CX63" s="4">
        <v>837</v>
      </c>
      <c r="CY63" s="4">
        <v>25.18</v>
      </c>
      <c r="CZ63" s="4">
        <v>133</v>
      </c>
      <c r="DA63" s="4">
        <v>13.82</v>
      </c>
      <c r="DM63" s="4">
        <v>9.64</v>
      </c>
      <c r="DN63" s="4">
        <v>923</v>
      </c>
      <c r="DO63" s="4">
        <v>43.21</v>
      </c>
      <c r="DP63" s="4">
        <v>86.62</v>
      </c>
      <c r="DQ63" s="4">
        <v>12.62</v>
      </c>
      <c r="DR63" s="4">
        <v>39.380000000000003</v>
      </c>
      <c r="DS63" s="4">
        <v>6.44</v>
      </c>
      <c r="DT63" s="4">
        <v>2.02</v>
      </c>
      <c r="DU63" s="4">
        <v>4.8899999999999997</v>
      </c>
      <c r="DV63" s="4">
        <v>0.49</v>
      </c>
      <c r="DW63" s="4">
        <v>3.91</v>
      </c>
      <c r="DX63" s="4">
        <v>0.51</v>
      </c>
      <c r="DY63" s="4">
        <v>1.83</v>
      </c>
      <c r="DZ63" s="4">
        <v>0.21</v>
      </c>
      <c r="EA63" s="4">
        <v>1.64</v>
      </c>
      <c r="EB63" s="4">
        <v>0.19</v>
      </c>
      <c r="EC63" s="4">
        <v>3.36</v>
      </c>
      <c r="ED63" s="4">
        <v>0.82</v>
      </c>
      <c r="FO63" s="1"/>
      <c r="FP63" s="1" t="s">
        <v>2659</v>
      </c>
    </row>
    <row r="64" spans="1:172" s="4" customFormat="1" x14ac:dyDescent="0.35">
      <c r="A64" s="1" t="s">
        <v>2655</v>
      </c>
      <c r="B64" s="1"/>
      <c r="C64" s="1" t="s">
        <v>2656</v>
      </c>
      <c r="D64" s="1"/>
      <c r="E64" s="55">
        <v>41.9</v>
      </c>
      <c r="F64" s="55">
        <v>41.9</v>
      </c>
      <c r="G64" s="55">
        <v>124.36666700000001</v>
      </c>
      <c r="H64" s="55">
        <v>124.36666700000001</v>
      </c>
      <c r="I64" s="1"/>
      <c r="J64" s="1"/>
      <c r="K64" s="1"/>
      <c r="L64" s="1" t="s">
        <v>2660</v>
      </c>
      <c r="M64" s="1" t="s">
        <v>805</v>
      </c>
      <c r="N64" s="1"/>
      <c r="O64" s="1"/>
      <c r="P64" s="1"/>
      <c r="Q64" s="49">
        <v>110</v>
      </c>
      <c r="R64" s="1"/>
      <c r="S64" s="1"/>
      <c r="T64" s="1"/>
      <c r="U64" s="1"/>
      <c r="V64" s="1"/>
      <c r="W64" s="1"/>
      <c r="X64" s="1"/>
      <c r="Y64" s="1"/>
      <c r="Z64" s="1"/>
      <c r="AA64" s="1"/>
      <c r="AB64" s="4">
        <v>54.34</v>
      </c>
      <c r="AC64" s="4">
        <v>1.01</v>
      </c>
      <c r="AE64" s="4">
        <v>16.38</v>
      </c>
      <c r="AI64" s="4">
        <v>7.4143520000000009</v>
      </c>
      <c r="AJ64" s="4">
        <v>5.78</v>
      </c>
      <c r="AK64" s="4">
        <v>3.67</v>
      </c>
      <c r="AL64" s="4">
        <v>0.09</v>
      </c>
      <c r="AN64" s="4">
        <v>1.6</v>
      </c>
      <c r="AO64" s="4">
        <v>5.39</v>
      </c>
      <c r="AP64" s="4">
        <v>0.63</v>
      </c>
      <c r="BF64" s="4">
        <v>2.62</v>
      </c>
      <c r="CH64" s="4">
        <v>12.11</v>
      </c>
      <c r="CJ64" s="4">
        <v>161.5</v>
      </c>
      <c r="CK64" s="4">
        <v>42.3</v>
      </c>
      <c r="CN64" s="4">
        <v>29.36</v>
      </c>
      <c r="CO64" s="4">
        <v>43.1</v>
      </c>
      <c r="CP64" s="4">
        <v>32.770000000000003</v>
      </c>
      <c r="CQ64" s="4">
        <v>100.33</v>
      </c>
      <c r="CR64" s="4">
        <v>21.18</v>
      </c>
      <c r="CW64" s="4">
        <v>33.409999999999997</v>
      </c>
      <c r="CX64" s="4">
        <v>847</v>
      </c>
      <c r="CY64" s="4">
        <v>25.91</v>
      </c>
      <c r="CZ64" s="4">
        <v>188</v>
      </c>
      <c r="DA64" s="4">
        <v>15.7</v>
      </c>
      <c r="DM64" s="4">
        <v>0.26</v>
      </c>
      <c r="DN64" s="4">
        <v>1071</v>
      </c>
      <c r="DO64" s="4">
        <v>73.260000000000005</v>
      </c>
      <c r="DP64" s="4">
        <v>133.33000000000001</v>
      </c>
      <c r="DQ64" s="4">
        <v>18.48</v>
      </c>
      <c r="DR64" s="4">
        <v>55.16</v>
      </c>
      <c r="DS64" s="4">
        <v>8.3699999999999992</v>
      </c>
      <c r="DT64" s="4">
        <v>2.59</v>
      </c>
      <c r="DU64" s="4">
        <v>5.98</v>
      </c>
      <c r="DV64" s="4">
        <v>0.53</v>
      </c>
      <c r="DW64" s="4">
        <v>4.12</v>
      </c>
      <c r="DX64" s="4">
        <v>0.51</v>
      </c>
      <c r="DY64" s="4">
        <v>1.87</v>
      </c>
      <c r="DZ64" s="4">
        <v>0.2</v>
      </c>
      <c r="EA64" s="4">
        <v>1.58</v>
      </c>
      <c r="EB64" s="4">
        <v>0.18</v>
      </c>
      <c r="EC64" s="4">
        <v>4.4800000000000004</v>
      </c>
      <c r="ED64" s="4">
        <v>0.86</v>
      </c>
      <c r="FO64" s="1"/>
      <c r="FP64" s="1" t="s">
        <v>2659</v>
      </c>
    </row>
    <row r="65" spans="1:172" s="4" customFormat="1" x14ac:dyDescent="0.35">
      <c r="A65" s="1" t="s">
        <v>2655</v>
      </c>
      <c r="B65" s="1"/>
      <c r="C65" s="1" t="s">
        <v>2656</v>
      </c>
      <c r="D65" s="1"/>
      <c r="E65" s="55">
        <v>41.9</v>
      </c>
      <c r="F65" s="55">
        <v>41.9</v>
      </c>
      <c r="G65" s="55">
        <v>124.36666700000001</v>
      </c>
      <c r="H65" s="55">
        <v>124.36666700000001</v>
      </c>
      <c r="I65" s="1"/>
      <c r="J65" s="1"/>
      <c r="K65" s="1"/>
      <c r="L65" s="1" t="s">
        <v>2661</v>
      </c>
      <c r="M65" s="1" t="s">
        <v>805</v>
      </c>
      <c r="N65" s="1"/>
      <c r="O65" s="1"/>
      <c r="P65" s="1"/>
      <c r="Q65" s="49">
        <v>110</v>
      </c>
      <c r="R65" s="1"/>
      <c r="S65" s="1"/>
      <c r="T65" s="1"/>
      <c r="U65" s="1"/>
      <c r="V65" s="1"/>
      <c r="W65" s="1"/>
      <c r="X65" s="1"/>
      <c r="Y65" s="1"/>
      <c r="Z65" s="1"/>
      <c r="AA65" s="1"/>
      <c r="AB65" s="4">
        <v>54.94</v>
      </c>
      <c r="AC65" s="4">
        <v>0.85</v>
      </c>
      <c r="AE65" s="4">
        <v>15.49</v>
      </c>
      <c r="AI65" s="4">
        <v>6.9464560000000004</v>
      </c>
      <c r="AJ65" s="4">
        <v>5.54</v>
      </c>
      <c r="AK65" s="4">
        <v>5.51</v>
      </c>
      <c r="AL65" s="4">
        <v>0.09</v>
      </c>
      <c r="AN65" s="4">
        <v>1.77</v>
      </c>
      <c r="AO65" s="4">
        <v>4.7699999999999996</v>
      </c>
      <c r="AP65" s="4">
        <v>0.38</v>
      </c>
      <c r="BF65" s="4">
        <v>2.81</v>
      </c>
      <c r="CH65" s="4">
        <v>13.6</v>
      </c>
      <c r="CJ65" s="4">
        <v>151.30000000000001</v>
      </c>
      <c r="CK65" s="4">
        <v>168.8</v>
      </c>
      <c r="CN65" s="4">
        <v>33.590000000000003</v>
      </c>
      <c r="CO65" s="4">
        <v>102.4</v>
      </c>
      <c r="CP65" s="4">
        <v>45.13</v>
      </c>
      <c r="CQ65" s="4">
        <v>84.5</v>
      </c>
      <c r="CR65" s="4">
        <v>18.57</v>
      </c>
      <c r="CW65" s="4">
        <v>38.81</v>
      </c>
      <c r="CX65" s="4">
        <v>776</v>
      </c>
      <c r="CY65" s="4">
        <v>22.81</v>
      </c>
      <c r="CZ65" s="4">
        <v>144</v>
      </c>
      <c r="DA65" s="4">
        <v>10.37</v>
      </c>
      <c r="DM65" s="4">
        <v>0.18</v>
      </c>
      <c r="DN65" s="4">
        <v>1151</v>
      </c>
      <c r="DO65" s="4">
        <v>44.78</v>
      </c>
      <c r="DP65" s="4">
        <v>80.62</v>
      </c>
      <c r="DQ65" s="4">
        <v>11.74</v>
      </c>
      <c r="DR65" s="4">
        <v>35.549999999999997</v>
      </c>
      <c r="DS65" s="4">
        <v>5.7</v>
      </c>
      <c r="DT65" s="4">
        <v>1.83</v>
      </c>
      <c r="DU65" s="4">
        <v>4.22</v>
      </c>
      <c r="DV65" s="4">
        <v>0.43</v>
      </c>
      <c r="DW65" s="4">
        <v>3.19</v>
      </c>
      <c r="DX65" s="4">
        <v>0.43</v>
      </c>
      <c r="DY65" s="4">
        <v>1.5</v>
      </c>
      <c r="DZ65" s="4">
        <v>0.17</v>
      </c>
      <c r="EA65" s="4">
        <v>1.36</v>
      </c>
      <c r="EB65" s="4">
        <v>0.16</v>
      </c>
      <c r="EC65" s="4">
        <v>3.53</v>
      </c>
      <c r="ED65" s="4">
        <v>0.59</v>
      </c>
      <c r="FO65" s="1"/>
      <c r="FP65" s="1" t="s">
        <v>2659</v>
      </c>
    </row>
    <row r="66" spans="1:172" s="4" customFormat="1" x14ac:dyDescent="0.35">
      <c r="A66" s="1" t="s">
        <v>2655</v>
      </c>
      <c r="B66" s="1"/>
      <c r="C66" s="1" t="s">
        <v>2656</v>
      </c>
      <c r="D66" s="1"/>
      <c r="E66" s="55">
        <v>41.9</v>
      </c>
      <c r="F66" s="55">
        <v>41.9</v>
      </c>
      <c r="G66" s="55">
        <v>124.36666700000001</v>
      </c>
      <c r="H66" s="55">
        <v>124.36666700000001</v>
      </c>
      <c r="I66" s="1"/>
      <c r="J66" s="1"/>
      <c r="K66" s="1"/>
      <c r="L66" s="1" t="s">
        <v>2662</v>
      </c>
      <c r="M66" s="1" t="s">
        <v>805</v>
      </c>
      <c r="N66" s="1"/>
      <c r="O66" s="1"/>
      <c r="P66" s="1"/>
      <c r="Q66" s="49">
        <v>110</v>
      </c>
      <c r="R66" s="1"/>
      <c r="S66" s="1"/>
      <c r="T66" s="1"/>
      <c r="U66" s="1"/>
      <c r="V66" s="1"/>
      <c r="W66" s="1"/>
      <c r="X66" s="1"/>
      <c r="Y66" s="1"/>
      <c r="Z66" s="1"/>
      <c r="AA66" s="1"/>
      <c r="AB66" s="4">
        <v>55.61</v>
      </c>
      <c r="AC66" s="4">
        <v>0.86</v>
      </c>
      <c r="AE66" s="4">
        <v>15.41</v>
      </c>
      <c r="AI66" s="4">
        <v>7.009442</v>
      </c>
      <c r="AJ66" s="4">
        <v>5.3</v>
      </c>
      <c r="AK66" s="4">
        <v>5.47</v>
      </c>
      <c r="AL66" s="4">
        <v>0.09</v>
      </c>
      <c r="AN66" s="4">
        <v>0.99</v>
      </c>
      <c r="AO66" s="4">
        <v>5.62</v>
      </c>
      <c r="AP66" s="4">
        <v>0.39</v>
      </c>
      <c r="BF66" s="4">
        <v>2.29</v>
      </c>
      <c r="CH66" s="4">
        <v>13.62</v>
      </c>
      <c r="CJ66" s="4">
        <v>152.19999999999999</v>
      </c>
      <c r="CK66" s="4">
        <v>174.7</v>
      </c>
      <c r="CN66" s="4">
        <v>34.520000000000003</v>
      </c>
      <c r="CO66" s="4">
        <v>94.3</v>
      </c>
      <c r="CP66" s="4">
        <v>38.57</v>
      </c>
      <c r="CQ66" s="4">
        <v>81.81</v>
      </c>
      <c r="CR66" s="4">
        <v>18.52</v>
      </c>
      <c r="CW66" s="4">
        <v>19.989999999999998</v>
      </c>
      <c r="CX66" s="4">
        <v>784</v>
      </c>
      <c r="CY66" s="4">
        <v>20.100000000000001</v>
      </c>
      <c r="CZ66" s="4">
        <v>141</v>
      </c>
      <c r="DA66" s="4">
        <v>10.28</v>
      </c>
      <c r="DM66" s="4">
        <v>0.18</v>
      </c>
      <c r="DN66" s="4">
        <v>594</v>
      </c>
      <c r="DO66" s="4">
        <v>41.15</v>
      </c>
      <c r="DP66" s="4">
        <v>78.56</v>
      </c>
      <c r="DQ66" s="4">
        <v>10.89</v>
      </c>
      <c r="DR66" s="4">
        <v>34.24</v>
      </c>
      <c r="DS66" s="4">
        <v>5.45</v>
      </c>
      <c r="DT66" s="4">
        <v>1.85</v>
      </c>
      <c r="DU66" s="4">
        <v>4.03</v>
      </c>
      <c r="DV66" s="4">
        <v>0.39</v>
      </c>
      <c r="DW66" s="4">
        <v>2.94</v>
      </c>
      <c r="DX66" s="4">
        <v>0.4</v>
      </c>
      <c r="DY66" s="4">
        <v>1.39</v>
      </c>
      <c r="DZ66" s="4">
        <v>0.17</v>
      </c>
      <c r="EA66" s="4">
        <v>1.31</v>
      </c>
      <c r="EB66" s="4">
        <v>0.15</v>
      </c>
      <c r="EC66" s="4">
        <v>3.49</v>
      </c>
      <c r="ED66" s="4">
        <v>0.56999999999999995</v>
      </c>
      <c r="FO66" s="1"/>
      <c r="FP66" s="1" t="s">
        <v>2659</v>
      </c>
    </row>
    <row r="67" spans="1:172" s="4" customFormat="1" x14ac:dyDescent="0.35">
      <c r="A67" s="1" t="s">
        <v>2655</v>
      </c>
      <c r="B67" s="1"/>
      <c r="C67" s="1" t="s">
        <v>2656</v>
      </c>
      <c r="D67" s="1"/>
      <c r="E67" s="55">
        <v>41.9</v>
      </c>
      <c r="F67" s="55">
        <v>41.9</v>
      </c>
      <c r="G67" s="55">
        <v>124.36666700000001</v>
      </c>
      <c r="H67" s="55">
        <v>124.36666700000001</v>
      </c>
      <c r="I67" s="1"/>
      <c r="J67" s="1"/>
      <c r="K67" s="1"/>
      <c r="L67" s="1" t="s">
        <v>2663</v>
      </c>
      <c r="M67" s="1" t="s">
        <v>2658</v>
      </c>
      <c r="N67" s="1"/>
      <c r="O67" s="1"/>
      <c r="P67" s="1"/>
      <c r="Q67" s="49">
        <v>110</v>
      </c>
      <c r="R67" s="1"/>
      <c r="S67" s="1"/>
      <c r="T67" s="1"/>
      <c r="U67" s="1"/>
      <c r="V67" s="1"/>
      <c r="W67" s="1"/>
      <c r="X67" s="1"/>
      <c r="Y67" s="1"/>
      <c r="Z67" s="1"/>
      <c r="AA67" s="1"/>
      <c r="AB67" s="4">
        <v>51.95</v>
      </c>
      <c r="AC67" s="4">
        <v>1.32</v>
      </c>
      <c r="AE67" s="4">
        <v>15.89</v>
      </c>
      <c r="AI67" s="4">
        <v>8.9440120000000007</v>
      </c>
      <c r="AJ67" s="4">
        <v>7.5</v>
      </c>
      <c r="AK67" s="4">
        <v>4.51</v>
      </c>
      <c r="AL67" s="4">
        <v>0.1</v>
      </c>
      <c r="AN67" s="4">
        <v>2.9</v>
      </c>
      <c r="AO67" s="4">
        <v>3.01</v>
      </c>
      <c r="AP67" s="4">
        <v>0.89</v>
      </c>
      <c r="BF67" s="4">
        <v>1.66</v>
      </c>
      <c r="CH67" s="4">
        <v>15.47</v>
      </c>
      <c r="CJ67" s="4">
        <v>201.3</v>
      </c>
      <c r="CK67" s="4">
        <v>59.9</v>
      </c>
      <c r="CN67" s="4">
        <v>30.54</v>
      </c>
      <c r="CO67" s="4">
        <v>34.200000000000003</v>
      </c>
      <c r="CP67" s="4">
        <v>41.52</v>
      </c>
      <c r="CQ67" s="4">
        <v>104.76</v>
      </c>
      <c r="CR67" s="4">
        <v>20.94</v>
      </c>
      <c r="CW67" s="4">
        <v>71.290000000000006</v>
      </c>
      <c r="CX67" s="4">
        <v>1660</v>
      </c>
      <c r="CY67" s="4">
        <v>26.38</v>
      </c>
      <c r="CZ67" s="4">
        <v>192</v>
      </c>
      <c r="DA67" s="4">
        <v>20.14</v>
      </c>
      <c r="DM67" s="4">
        <v>0.63</v>
      </c>
      <c r="DN67" s="4">
        <v>2476</v>
      </c>
      <c r="DO67" s="4">
        <v>84.31</v>
      </c>
      <c r="DP67" s="4">
        <v>157.66999999999999</v>
      </c>
      <c r="DQ67" s="4">
        <v>21.65</v>
      </c>
      <c r="DR67" s="4">
        <v>64.83</v>
      </c>
      <c r="DS67" s="4">
        <v>9.5299999999999994</v>
      </c>
      <c r="DT67" s="4">
        <v>2.91</v>
      </c>
      <c r="DU67" s="4">
        <v>6.54</v>
      </c>
      <c r="DV67" s="4">
        <v>0.59</v>
      </c>
      <c r="DW67" s="4">
        <v>4.37</v>
      </c>
      <c r="DX67" s="4">
        <v>0.55000000000000004</v>
      </c>
      <c r="DY67" s="4">
        <v>2</v>
      </c>
      <c r="DZ67" s="4">
        <v>0.21</v>
      </c>
      <c r="EA67" s="4">
        <v>1.66</v>
      </c>
      <c r="EB67" s="4">
        <v>0.19</v>
      </c>
      <c r="EC67" s="4">
        <v>4.62</v>
      </c>
      <c r="ED67" s="4">
        <v>1.17</v>
      </c>
      <c r="FO67" s="1"/>
      <c r="FP67" s="1" t="s">
        <v>2659</v>
      </c>
    </row>
    <row r="68" spans="1:172" s="4" customFormat="1" x14ac:dyDescent="0.35">
      <c r="A68" s="1" t="s">
        <v>2655</v>
      </c>
      <c r="B68" s="1"/>
      <c r="C68" s="1" t="s">
        <v>2656</v>
      </c>
      <c r="D68" s="1"/>
      <c r="E68" s="55">
        <v>41.9</v>
      </c>
      <c r="F68" s="55">
        <v>41.9</v>
      </c>
      <c r="G68" s="55">
        <v>124.36666700000001</v>
      </c>
      <c r="H68" s="55">
        <v>124.36666700000001</v>
      </c>
      <c r="I68" s="1"/>
      <c r="J68" s="1"/>
      <c r="K68" s="1"/>
      <c r="L68" s="1" t="s">
        <v>2664</v>
      </c>
      <c r="M68" s="1" t="s">
        <v>2658</v>
      </c>
      <c r="N68" s="1"/>
      <c r="O68" s="1"/>
      <c r="P68" s="1"/>
      <c r="Q68" s="49">
        <v>110</v>
      </c>
      <c r="R68" s="1"/>
      <c r="S68" s="1"/>
      <c r="T68" s="1"/>
      <c r="U68" s="1"/>
      <c r="V68" s="1"/>
      <c r="W68" s="1"/>
      <c r="X68" s="1"/>
      <c r="Y68" s="1"/>
      <c r="Z68" s="1"/>
      <c r="AA68" s="1"/>
      <c r="AB68" s="4">
        <v>51.67</v>
      </c>
      <c r="AC68" s="4">
        <v>1.21</v>
      </c>
      <c r="AE68" s="4">
        <v>16.899999999999999</v>
      </c>
      <c r="AI68" s="4">
        <v>8.6740720000000007</v>
      </c>
      <c r="AJ68" s="4">
        <v>7.11</v>
      </c>
      <c r="AK68" s="4">
        <v>4.03</v>
      </c>
      <c r="AL68" s="4">
        <v>0.11</v>
      </c>
      <c r="AN68" s="4">
        <v>2.81</v>
      </c>
      <c r="AO68" s="4">
        <v>3.26</v>
      </c>
      <c r="AP68" s="4">
        <v>0.6</v>
      </c>
      <c r="BF68" s="4">
        <v>2.34</v>
      </c>
      <c r="CH68" s="4">
        <v>13.65</v>
      </c>
      <c r="CJ68" s="4">
        <v>190.3</v>
      </c>
      <c r="CK68" s="4">
        <v>31.6</v>
      </c>
      <c r="CN68" s="4">
        <v>32.85</v>
      </c>
      <c r="CO68" s="4">
        <v>37.200000000000003</v>
      </c>
      <c r="CP68" s="4">
        <v>45.78</v>
      </c>
      <c r="CQ68" s="4">
        <v>92.89</v>
      </c>
      <c r="CR68" s="4">
        <v>19.239999999999998</v>
      </c>
      <c r="CW68" s="4">
        <v>71.930000000000007</v>
      </c>
      <c r="CX68" s="4">
        <v>1581</v>
      </c>
      <c r="CY68" s="4">
        <v>26.34</v>
      </c>
      <c r="CZ68" s="4">
        <v>144</v>
      </c>
      <c r="DA68" s="4">
        <v>12.28</v>
      </c>
      <c r="DM68" s="4">
        <v>1.32</v>
      </c>
      <c r="DN68" s="4">
        <v>2676</v>
      </c>
      <c r="DO68" s="4">
        <v>52.12</v>
      </c>
      <c r="DP68" s="4">
        <v>99.35</v>
      </c>
      <c r="DQ68" s="4">
        <v>14.12</v>
      </c>
      <c r="DR68" s="4">
        <v>44.39</v>
      </c>
      <c r="DS68" s="4">
        <v>6.86</v>
      </c>
      <c r="DT68" s="4">
        <v>2.1</v>
      </c>
      <c r="DU68" s="4">
        <v>5.19</v>
      </c>
      <c r="DV68" s="4">
        <v>0.52</v>
      </c>
      <c r="DW68" s="4">
        <v>4.0599999999999996</v>
      </c>
      <c r="DX68" s="4">
        <v>0.55000000000000004</v>
      </c>
      <c r="DY68" s="4">
        <v>1.96</v>
      </c>
      <c r="DZ68" s="4">
        <v>0.22</v>
      </c>
      <c r="EA68" s="4">
        <v>1.84</v>
      </c>
      <c r="EB68" s="4">
        <v>0.21</v>
      </c>
      <c r="EC68" s="4">
        <v>3.63</v>
      </c>
      <c r="ED68" s="4">
        <v>0.74</v>
      </c>
      <c r="FO68" s="1"/>
      <c r="FP68" s="1" t="s">
        <v>2659</v>
      </c>
    </row>
    <row r="69" spans="1:172" s="4" customFormat="1" x14ac:dyDescent="0.35">
      <c r="A69" s="1" t="s">
        <v>2655</v>
      </c>
      <c r="B69" s="1"/>
      <c r="C69" s="1" t="s">
        <v>2656</v>
      </c>
      <c r="D69" s="1"/>
      <c r="E69" s="55">
        <v>41.9</v>
      </c>
      <c r="F69" s="55">
        <v>41.9</v>
      </c>
      <c r="G69" s="55">
        <v>124.36666700000001</v>
      </c>
      <c r="H69" s="55">
        <v>124.36666700000001</v>
      </c>
      <c r="I69" s="1"/>
      <c r="J69" s="1"/>
      <c r="K69" s="1"/>
      <c r="L69" s="1" t="s">
        <v>2665</v>
      </c>
      <c r="M69" s="1" t="s">
        <v>805</v>
      </c>
      <c r="N69" s="1"/>
      <c r="O69" s="1"/>
      <c r="P69" s="1"/>
      <c r="Q69" s="49">
        <v>110</v>
      </c>
      <c r="R69" s="1"/>
      <c r="S69" s="1"/>
      <c r="T69" s="1"/>
      <c r="U69" s="1"/>
      <c r="V69" s="1"/>
      <c r="W69" s="1"/>
      <c r="X69" s="1"/>
      <c r="Y69" s="1"/>
      <c r="Z69" s="1"/>
      <c r="AA69" s="1"/>
      <c r="AB69" s="4">
        <v>57.17</v>
      </c>
      <c r="AC69" s="4">
        <v>0.89</v>
      </c>
      <c r="AE69" s="4">
        <v>15.14</v>
      </c>
      <c r="AI69" s="4">
        <v>6.7035100000000005</v>
      </c>
      <c r="AJ69" s="4">
        <v>6.37</v>
      </c>
      <c r="AK69" s="4">
        <v>4.9800000000000004</v>
      </c>
      <c r="AL69" s="4">
        <v>0.11</v>
      </c>
      <c r="AN69" s="4">
        <v>1.94</v>
      </c>
      <c r="AO69" s="4">
        <v>3.45</v>
      </c>
      <c r="AP69" s="4">
        <v>0.5</v>
      </c>
      <c r="BF69" s="4">
        <v>1.7</v>
      </c>
      <c r="CH69" s="4">
        <v>12.28</v>
      </c>
      <c r="CJ69" s="4">
        <v>133.19999999999999</v>
      </c>
      <c r="CK69" s="4">
        <v>145.9</v>
      </c>
      <c r="CN69" s="4">
        <v>32.28</v>
      </c>
      <c r="CO69" s="4">
        <v>83.6</v>
      </c>
      <c r="CP69" s="4">
        <v>36.46</v>
      </c>
      <c r="CQ69" s="4">
        <v>82.49</v>
      </c>
      <c r="CR69" s="4">
        <v>18.37</v>
      </c>
      <c r="CW69" s="4">
        <v>24.63</v>
      </c>
      <c r="CX69" s="4">
        <v>980</v>
      </c>
      <c r="CY69" s="4">
        <v>21.9</v>
      </c>
      <c r="CZ69" s="4">
        <v>152</v>
      </c>
      <c r="DA69" s="4">
        <v>16.27</v>
      </c>
      <c r="DM69" s="4">
        <v>0.33</v>
      </c>
      <c r="DN69" s="4">
        <v>1484</v>
      </c>
      <c r="DO69" s="4">
        <v>52.18</v>
      </c>
      <c r="DP69" s="4">
        <v>99.23</v>
      </c>
      <c r="DQ69" s="4">
        <v>13.68</v>
      </c>
      <c r="DR69" s="4">
        <v>40.479999999999997</v>
      </c>
      <c r="DS69" s="4">
        <v>6.24</v>
      </c>
      <c r="DT69" s="4">
        <v>1.91</v>
      </c>
      <c r="DU69" s="4">
        <v>4.5999999999999996</v>
      </c>
      <c r="DV69" s="4">
        <v>0.44</v>
      </c>
      <c r="DW69" s="4">
        <v>3.43</v>
      </c>
      <c r="DX69" s="4">
        <v>0.43</v>
      </c>
      <c r="DY69" s="4">
        <v>1.57</v>
      </c>
      <c r="DZ69" s="4">
        <v>0.19</v>
      </c>
      <c r="EA69" s="4">
        <v>1.45</v>
      </c>
      <c r="EB69" s="4">
        <v>0.17</v>
      </c>
      <c r="EC69" s="4">
        <v>3.84</v>
      </c>
      <c r="ED69" s="4">
        <v>1.07</v>
      </c>
      <c r="FO69" s="1"/>
      <c r="FP69" s="1" t="s">
        <v>2659</v>
      </c>
    </row>
    <row r="70" spans="1:172" s="4" customFormat="1" x14ac:dyDescent="0.35">
      <c r="A70" s="1" t="s">
        <v>2655</v>
      </c>
      <c r="B70" s="1"/>
      <c r="C70" s="1" t="s">
        <v>2656</v>
      </c>
      <c r="D70" s="1"/>
      <c r="E70" s="55">
        <v>41.9</v>
      </c>
      <c r="F70" s="55">
        <v>41.9</v>
      </c>
      <c r="G70" s="55">
        <v>124.36666700000001</v>
      </c>
      <c r="H70" s="55">
        <v>124.36666700000001</v>
      </c>
      <c r="I70" s="1"/>
      <c r="J70" s="1"/>
      <c r="K70" s="1"/>
      <c r="L70" s="1" t="s">
        <v>2666</v>
      </c>
      <c r="M70" s="1" t="s">
        <v>2658</v>
      </c>
      <c r="N70" s="1"/>
      <c r="O70" s="1"/>
      <c r="P70" s="1"/>
      <c r="Q70" s="49">
        <v>110</v>
      </c>
      <c r="R70" s="1"/>
      <c r="S70" s="1"/>
      <c r="T70" s="1"/>
      <c r="U70" s="1"/>
      <c r="V70" s="1"/>
      <c r="W70" s="1"/>
      <c r="X70" s="1"/>
      <c r="Y70" s="1"/>
      <c r="Z70" s="1"/>
      <c r="AA70" s="1"/>
      <c r="AB70" s="4">
        <v>48.55</v>
      </c>
      <c r="AC70" s="4">
        <v>1.24</v>
      </c>
      <c r="AE70" s="4">
        <v>14.95</v>
      </c>
      <c r="AI70" s="4">
        <v>9.0249939999999995</v>
      </c>
      <c r="AJ70" s="4">
        <v>8.44</v>
      </c>
      <c r="AK70" s="4">
        <v>8.8800000000000008</v>
      </c>
      <c r="AL70" s="4">
        <v>0.13</v>
      </c>
      <c r="AN70" s="4">
        <v>1.46</v>
      </c>
      <c r="AO70" s="4">
        <v>2.85</v>
      </c>
      <c r="AP70" s="4">
        <v>0.67</v>
      </c>
      <c r="BF70" s="4">
        <v>2.44</v>
      </c>
      <c r="CH70" s="4">
        <v>20.239999999999998</v>
      </c>
      <c r="CJ70" s="4">
        <v>220.3</v>
      </c>
      <c r="CK70" s="4">
        <v>322.5</v>
      </c>
      <c r="CN70" s="4">
        <v>47.86</v>
      </c>
      <c r="CO70" s="4">
        <v>178.3</v>
      </c>
      <c r="CP70" s="4">
        <v>59.49</v>
      </c>
      <c r="CQ70" s="4">
        <v>89.11</v>
      </c>
      <c r="CR70" s="4">
        <v>17.7</v>
      </c>
      <c r="CW70" s="4">
        <v>31.99</v>
      </c>
      <c r="CX70" s="4">
        <v>908</v>
      </c>
      <c r="CY70" s="4">
        <v>25.85</v>
      </c>
      <c r="CZ70" s="4">
        <v>143</v>
      </c>
      <c r="DA70" s="4">
        <v>14.35</v>
      </c>
      <c r="DM70" s="4">
        <v>16.14</v>
      </c>
      <c r="DN70" s="4">
        <v>936</v>
      </c>
      <c r="DO70" s="4">
        <v>48.59</v>
      </c>
      <c r="DP70" s="4">
        <v>97.25</v>
      </c>
      <c r="DQ70" s="4">
        <v>13.68</v>
      </c>
      <c r="DR70" s="4">
        <v>43.87</v>
      </c>
      <c r="DS70" s="4">
        <v>6.94</v>
      </c>
      <c r="DT70" s="4">
        <v>2.27</v>
      </c>
      <c r="DU70" s="4">
        <v>5.45</v>
      </c>
      <c r="DV70" s="4">
        <v>0.53</v>
      </c>
      <c r="DW70" s="4">
        <v>3.97</v>
      </c>
      <c r="DX70" s="4">
        <v>0.54</v>
      </c>
      <c r="DY70" s="4">
        <v>1.92</v>
      </c>
      <c r="DZ70" s="4">
        <v>0.22</v>
      </c>
      <c r="EA70" s="4">
        <v>1.79</v>
      </c>
      <c r="EB70" s="4">
        <v>0.2</v>
      </c>
      <c r="EC70" s="4">
        <v>3.45</v>
      </c>
      <c r="ED70" s="4">
        <v>0.84</v>
      </c>
      <c r="FO70" s="1"/>
      <c r="FP70" s="1" t="s">
        <v>2659</v>
      </c>
    </row>
    <row r="71" spans="1:172" s="4" customFormat="1" x14ac:dyDescent="0.35">
      <c r="A71" s="1" t="s">
        <v>2655</v>
      </c>
      <c r="B71" s="1"/>
      <c r="C71" s="1" t="s">
        <v>2656</v>
      </c>
      <c r="D71" s="1"/>
      <c r="E71" s="55">
        <v>41.9</v>
      </c>
      <c r="F71" s="55">
        <v>41.9</v>
      </c>
      <c r="G71" s="55">
        <v>124.36666700000001</v>
      </c>
      <c r="H71" s="55">
        <v>124.36666700000001</v>
      </c>
      <c r="I71" s="1"/>
      <c r="J71" s="1"/>
      <c r="K71" s="1"/>
      <c r="L71" s="1" t="s">
        <v>2667</v>
      </c>
      <c r="M71" s="1" t="s">
        <v>805</v>
      </c>
      <c r="N71" s="1"/>
      <c r="O71" s="1"/>
      <c r="P71" s="1"/>
      <c r="Q71" s="49">
        <v>110</v>
      </c>
      <c r="R71" s="1"/>
      <c r="S71" s="1"/>
      <c r="T71" s="1"/>
      <c r="U71" s="1"/>
      <c r="V71" s="1"/>
      <c r="W71" s="1"/>
      <c r="X71" s="1"/>
      <c r="Y71" s="1"/>
      <c r="Z71" s="1"/>
      <c r="AA71" s="1"/>
      <c r="AB71" s="4">
        <v>58.24</v>
      </c>
      <c r="AC71" s="4">
        <v>0.81</v>
      </c>
      <c r="AE71" s="4">
        <v>16.39</v>
      </c>
      <c r="AI71" s="4">
        <v>6.3795820000000001</v>
      </c>
      <c r="AJ71" s="4">
        <v>3.57</v>
      </c>
      <c r="AK71" s="4">
        <v>3.14</v>
      </c>
      <c r="AL71" s="4">
        <v>7.0000000000000007E-2</v>
      </c>
      <c r="AN71" s="4">
        <v>2.73</v>
      </c>
      <c r="AO71" s="4">
        <v>5.52</v>
      </c>
      <c r="AP71" s="4">
        <v>0.59</v>
      </c>
      <c r="BF71" s="4">
        <v>1.61</v>
      </c>
      <c r="CH71" s="4">
        <v>9.34</v>
      </c>
      <c r="CJ71" s="4">
        <v>114.2</v>
      </c>
      <c r="CK71" s="4">
        <v>59.7</v>
      </c>
      <c r="CN71" s="4">
        <v>23</v>
      </c>
      <c r="CO71" s="4">
        <v>33.4</v>
      </c>
      <c r="CP71" s="4">
        <v>24.33</v>
      </c>
      <c r="CQ71" s="4">
        <v>95.86</v>
      </c>
      <c r="CR71" s="4">
        <v>19.79</v>
      </c>
      <c r="CW71" s="4">
        <v>57.45</v>
      </c>
      <c r="CX71" s="4">
        <v>1255</v>
      </c>
      <c r="CY71" s="4">
        <v>22.4</v>
      </c>
      <c r="CZ71" s="4">
        <v>221</v>
      </c>
      <c r="DA71" s="4">
        <v>14.96</v>
      </c>
      <c r="DM71" s="4">
        <v>0.4</v>
      </c>
      <c r="DN71" s="4">
        <v>1883</v>
      </c>
      <c r="DO71" s="4">
        <v>77.819999999999993</v>
      </c>
      <c r="DP71" s="4">
        <v>137.4</v>
      </c>
      <c r="DQ71" s="4">
        <v>17.649999999999999</v>
      </c>
      <c r="DR71" s="4">
        <v>50.46</v>
      </c>
      <c r="DS71" s="4">
        <v>7.07</v>
      </c>
      <c r="DT71" s="4">
        <v>2.15</v>
      </c>
      <c r="DU71" s="4">
        <v>5</v>
      </c>
      <c r="DV71" s="4">
        <v>0.48</v>
      </c>
      <c r="DW71" s="4">
        <v>3.48</v>
      </c>
      <c r="DX71" s="4">
        <v>0.44</v>
      </c>
      <c r="DY71" s="4">
        <v>1.63</v>
      </c>
      <c r="DZ71" s="4">
        <v>0.18</v>
      </c>
      <c r="EA71" s="4">
        <v>1.48</v>
      </c>
      <c r="EB71" s="4">
        <v>0.17</v>
      </c>
      <c r="EC71" s="4">
        <v>5.01</v>
      </c>
      <c r="ED71" s="4">
        <v>0.83</v>
      </c>
      <c r="FO71" s="1"/>
      <c r="FP71" s="1" t="s">
        <v>2659</v>
      </c>
    </row>
    <row r="72" spans="1:172" s="4" customFormat="1" x14ac:dyDescent="0.35">
      <c r="A72" s="1" t="s">
        <v>2655</v>
      </c>
      <c r="B72" s="1"/>
      <c r="C72" s="1" t="s">
        <v>2656</v>
      </c>
      <c r="D72" s="1"/>
      <c r="E72" s="55">
        <v>41.9</v>
      </c>
      <c r="F72" s="55">
        <v>41.9</v>
      </c>
      <c r="G72" s="55">
        <v>124.36666700000001</v>
      </c>
      <c r="H72" s="55">
        <v>124.36666700000001</v>
      </c>
      <c r="I72" s="1"/>
      <c r="J72" s="1"/>
      <c r="K72" s="1"/>
      <c r="L72" s="1" t="s">
        <v>2668</v>
      </c>
      <c r="M72" s="1" t="s">
        <v>805</v>
      </c>
      <c r="N72" s="1"/>
      <c r="O72" s="1"/>
      <c r="P72" s="1"/>
      <c r="Q72" s="49">
        <v>110</v>
      </c>
      <c r="R72" s="1"/>
      <c r="S72" s="1"/>
      <c r="T72" s="1"/>
      <c r="U72" s="1"/>
      <c r="V72" s="1"/>
      <c r="W72" s="1"/>
      <c r="X72" s="1"/>
      <c r="Y72" s="1"/>
      <c r="Z72" s="1"/>
      <c r="AA72" s="1"/>
      <c r="AB72" s="4">
        <v>57.76</v>
      </c>
      <c r="AC72" s="4">
        <v>0.81</v>
      </c>
      <c r="AE72" s="4">
        <v>16.25</v>
      </c>
      <c r="AI72" s="4">
        <v>6.2716060000000002</v>
      </c>
      <c r="AJ72" s="4">
        <v>4.0999999999999996</v>
      </c>
      <c r="AK72" s="4">
        <v>3.22</v>
      </c>
      <c r="AL72" s="4">
        <v>0.08</v>
      </c>
      <c r="AN72" s="4">
        <v>3.05</v>
      </c>
      <c r="AO72" s="4">
        <v>5.2</v>
      </c>
      <c r="AP72" s="4">
        <v>0.6</v>
      </c>
      <c r="BF72" s="4">
        <v>1.74</v>
      </c>
      <c r="CH72" s="4">
        <v>9.7899999999999991</v>
      </c>
      <c r="CJ72" s="4">
        <v>117.5</v>
      </c>
      <c r="CK72" s="4">
        <v>63.4</v>
      </c>
      <c r="CN72" s="4">
        <v>24.9</v>
      </c>
      <c r="CO72" s="4">
        <v>35.299999999999997</v>
      </c>
      <c r="CP72" s="4">
        <v>24.35</v>
      </c>
      <c r="CQ72" s="4">
        <v>92.63</v>
      </c>
      <c r="CR72" s="4">
        <v>19.510000000000002</v>
      </c>
      <c r="CW72" s="4">
        <v>74.92</v>
      </c>
      <c r="CX72" s="4">
        <v>794</v>
      </c>
      <c r="CY72" s="4">
        <v>22.61</v>
      </c>
      <c r="CZ72" s="4">
        <v>218</v>
      </c>
      <c r="DA72" s="4">
        <v>14.8</v>
      </c>
      <c r="DM72" s="4">
        <v>0.44</v>
      </c>
      <c r="DN72" s="4">
        <v>1516</v>
      </c>
      <c r="DO72" s="4">
        <v>75.05</v>
      </c>
      <c r="DP72" s="4">
        <v>133.77000000000001</v>
      </c>
      <c r="DQ72" s="4">
        <v>17.53</v>
      </c>
      <c r="DR72" s="4">
        <v>50.3</v>
      </c>
      <c r="DS72" s="4">
        <v>7.18</v>
      </c>
      <c r="DT72" s="4">
        <v>2.16</v>
      </c>
      <c r="DU72" s="4">
        <v>4.96</v>
      </c>
      <c r="DV72" s="4">
        <v>0.48</v>
      </c>
      <c r="DW72" s="4">
        <v>3.41</v>
      </c>
      <c r="DX72" s="4">
        <v>0.45</v>
      </c>
      <c r="DY72" s="4">
        <v>1.63</v>
      </c>
      <c r="DZ72" s="4">
        <v>0.19</v>
      </c>
      <c r="EA72" s="4">
        <v>1.46</v>
      </c>
      <c r="EB72" s="4">
        <v>0.17</v>
      </c>
      <c r="EC72" s="4">
        <v>4.87</v>
      </c>
      <c r="ED72" s="4">
        <v>0.85</v>
      </c>
      <c r="FO72" s="1"/>
      <c r="FP72" s="1" t="s">
        <v>2659</v>
      </c>
    </row>
    <row r="73" spans="1:172" s="4" customFormat="1" x14ac:dyDescent="0.35">
      <c r="A73" s="1" t="s">
        <v>2655</v>
      </c>
      <c r="B73" s="1"/>
      <c r="C73" s="1" t="s">
        <v>2656</v>
      </c>
      <c r="D73" s="1"/>
      <c r="E73" s="55">
        <v>41.9</v>
      </c>
      <c r="F73" s="55">
        <v>41.9</v>
      </c>
      <c r="G73" s="55">
        <v>124.36666700000001</v>
      </c>
      <c r="H73" s="55">
        <v>124.36666700000001</v>
      </c>
      <c r="I73" s="1"/>
      <c r="J73" s="1"/>
      <c r="K73" s="1"/>
      <c r="L73" s="1" t="s">
        <v>2669</v>
      </c>
      <c r="M73" s="1" t="s">
        <v>805</v>
      </c>
      <c r="N73" s="1"/>
      <c r="O73" s="1"/>
      <c r="P73" s="1"/>
      <c r="Q73" s="49">
        <v>110</v>
      </c>
      <c r="R73" s="1"/>
      <c r="S73" s="1"/>
      <c r="T73" s="1"/>
      <c r="U73" s="1"/>
      <c r="V73" s="1"/>
      <c r="W73" s="1"/>
      <c r="X73" s="1"/>
      <c r="Y73" s="1"/>
      <c r="Z73" s="1"/>
      <c r="AA73" s="1"/>
      <c r="AB73" s="4">
        <v>52.24</v>
      </c>
      <c r="AC73" s="4">
        <v>1.52</v>
      </c>
      <c r="AE73" s="4">
        <v>16.18</v>
      </c>
      <c r="AI73" s="4">
        <v>9.3489220000000017</v>
      </c>
      <c r="AJ73" s="4">
        <v>7.61</v>
      </c>
      <c r="AK73" s="4">
        <v>2.96</v>
      </c>
      <c r="AL73" s="4">
        <v>0.11</v>
      </c>
      <c r="AN73" s="4">
        <v>1.66</v>
      </c>
      <c r="AO73" s="4">
        <v>3.55</v>
      </c>
      <c r="AP73" s="4">
        <v>0.57999999999999996</v>
      </c>
      <c r="BF73" s="4">
        <v>2.94</v>
      </c>
      <c r="CH73" s="4">
        <v>12.29</v>
      </c>
      <c r="CJ73" s="4">
        <v>169</v>
      </c>
      <c r="CK73" s="4">
        <v>66.8</v>
      </c>
      <c r="CN73" s="4">
        <v>33.86</v>
      </c>
      <c r="CO73" s="4">
        <v>41.5</v>
      </c>
      <c r="CP73" s="4">
        <v>29.98</v>
      </c>
      <c r="CQ73" s="4">
        <v>107.6</v>
      </c>
      <c r="CR73" s="4">
        <v>20.6</v>
      </c>
      <c r="CW73" s="4">
        <v>29.53</v>
      </c>
      <c r="CX73" s="4">
        <v>1144</v>
      </c>
      <c r="CY73" s="4">
        <v>26.23</v>
      </c>
      <c r="CZ73" s="4">
        <v>209</v>
      </c>
      <c r="DA73" s="4">
        <v>16.309999999999999</v>
      </c>
      <c r="DM73" s="4">
        <v>0.7</v>
      </c>
      <c r="DN73" s="4">
        <v>1053</v>
      </c>
      <c r="DO73" s="4">
        <v>60.23</v>
      </c>
      <c r="DP73" s="4">
        <v>110.96</v>
      </c>
      <c r="DQ73" s="4">
        <v>15.68</v>
      </c>
      <c r="DR73" s="4">
        <v>47.17</v>
      </c>
      <c r="DS73" s="4">
        <v>7.55</v>
      </c>
      <c r="DT73" s="4">
        <v>2.54</v>
      </c>
      <c r="DU73" s="4">
        <v>5.58</v>
      </c>
      <c r="DV73" s="4">
        <v>0.55000000000000004</v>
      </c>
      <c r="DW73" s="4">
        <v>4.16</v>
      </c>
      <c r="DX73" s="4">
        <v>0.53</v>
      </c>
      <c r="DY73" s="4">
        <v>1.87</v>
      </c>
      <c r="DZ73" s="4">
        <v>0.21</v>
      </c>
      <c r="EA73" s="4">
        <v>1.66</v>
      </c>
      <c r="EB73" s="4">
        <v>0.19</v>
      </c>
      <c r="EC73" s="4">
        <v>4.95</v>
      </c>
      <c r="ED73" s="4">
        <v>0.99</v>
      </c>
      <c r="FO73" s="1"/>
      <c r="FP73" s="1" t="s">
        <v>2659</v>
      </c>
    </row>
    <row r="74" spans="1:172" s="4" customFormat="1" x14ac:dyDescent="0.35">
      <c r="A74" s="1" t="s">
        <v>2655</v>
      </c>
      <c r="B74" s="1"/>
      <c r="C74" s="1" t="s">
        <v>2656</v>
      </c>
      <c r="D74" s="1"/>
      <c r="E74" s="55">
        <v>41.9</v>
      </c>
      <c r="F74" s="55">
        <v>41.9</v>
      </c>
      <c r="G74" s="55">
        <v>124.36666700000001</v>
      </c>
      <c r="H74" s="55">
        <v>124.36666700000001</v>
      </c>
      <c r="I74" s="1"/>
      <c r="J74" s="1"/>
      <c r="K74" s="1"/>
      <c r="L74" s="1" t="s">
        <v>2670</v>
      </c>
      <c r="M74" s="1" t="s">
        <v>884</v>
      </c>
      <c r="N74" s="1"/>
      <c r="O74" s="1"/>
      <c r="P74" s="1"/>
      <c r="Q74" s="49">
        <v>110</v>
      </c>
      <c r="R74" s="1"/>
      <c r="S74" s="1"/>
      <c r="T74" s="1"/>
      <c r="U74" s="1"/>
      <c r="V74" s="1"/>
      <c r="W74" s="1"/>
      <c r="X74" s="1"/>
      <c r="Y74" s="1"/>
      <c r="Z74" s="1"/>
      <c r="AA74" s="1"/>
      <c r="AB74" s="4">
        <v>61.18</v>
      </c>
      <c r="AC74" s="4">
        <v>0.71</v>
      </c>
      <c r="AE74" s="4">
        <v>17.21</v>
      </c>
      <c r="AI74" s="4">
        <v>4.9129079999999998</v>
      </c>
      <c r="AJ74" s="4">
        <v>3.01</v>
      </c>
      <c r="AK74" s="4">
        <v>1.94</v>
      </c>
      <c r="AL74" s="4">
        <v>7.0000000000000007E-2</v>
      </c>
      <c r="AN74" s="4">
        <v>2.5</v>
      </c>
      <c r="AO74" s="4">
        <v>5.54</v>
      </c>
      <c r="AP74" s="4">
        <v>0.39</v>
      </c>
      <c r="BF74" s="4">
        <v>1.86</v>
      </c>
      <c r="CH74" s="4">
        <v>6.96</v>
      </c>
      <c r="CJ74" s="4">
        <v>94.5</v>
      </c>
      <c r="CK74" s="4">
        <v>10.1</v>
      </c>
      <c r="CN74" s="4">
        <v>19.47</v>
      </c>
      <c r="CO74" s="4">
        <v>9</v>
      </c>
      <c r="CP74" s="4">
        <v>19.62</v>
      </c>
      <c r="CQ74" s="4">
        <v>71.47</v>
      </c>
      <c r="CR74" s="4">
        <v>19.45</v>
      </c>
      <c r="CW74" s="4">
        <v>60.93</v>
      </c>
      <c r="CX74" s="4">
        <v>405</v>
      </c>
      <c r="CY74" s="4">
        <v>19.399999999999999</v>
      </c>
      <c r="CZ74" s="4">
        <v>200</v>
      </c>
      <c r="DA74" s="4">
        <v>14.34</v>
      </c>
      <c r="DM74" s="4">
        <v>0.34</v>
      </c>
      <c r="DN74" s="4">
        <v>1153</v>
      </c>
      <c r="DO74" s="4">
        <v>59.9</v>
      </c>
      <c r="DP74" s="4">
        <v>106.09</v>
      </c>
      <c r="DQ74" s="4">
        <v>13.53</v>
      </c>
      <c r="DR74" s="4">
        <v>38.57</v>
      </c>
      <c r="DS74" s="4">
        <v>5.54</v>
      </c>
      <c r="DT74" s="4">
        <v>1.66</v>
      </c>
      <c r="DU74" s="4">
        <v>3.67</v>
      </c>
      <c r="DV74" s="4">
        <v>0.35</v>
      </c>
      <c r="DW74" s="4">
        <v>2.8</v>
      </c>
      <c r="DX74" s="4">
        <v>0.38</v>
      </c>
      <c r="DY74" s="4">
        <v>1.36</v>
      </c>
      <c r="DZ74" s="4">
        <v>0.17</v>
      </c>
      <c r="EA74" s="4">
        <v>1.31</v>
      </c>
      <c r="EB74" s="4">
        <v>0.15</v>
      </c>
      <c r="EC74" s="4">
        <v>4.75</v>
      </c>
      <c r="ED74" s="4">
        <v>0.92</v>
      </c>
      <c r="FO74" s="1"/>
      <c r="FP74" s="1" t="s">
        <v>2659</v>
      </c>
    </row>
    <row r="75" spans="1:172" s="4" customFormat="1" x14ac:dyDescent="0.35">
      <c r="A75" s="1" t="s">
        <v>2655</v>
      </c>
      <c r="B75" s="1"/>
      <c r="C75" s="1" t="s">
        <v>2656</v>
      </c>
      <c r="D75" s="1"/>
      <c r="E75" s="55">
        <v>41.9</v>
      </c>
      <c r="F75" s="55">
        <v>41.9</v>
      </c>
      <c r="G75" s="55">
        <v>124.36666700000001</v>
      </c>
      <c r="H75" s="55">
        <v>124.36666700000001</v>
      </c>
      <c r="I75" s="1"/>
      <c r="J75" s="1"/>
      <c r="K75" s="1"/>
      <c r="L75" s="1" t="s">
        <v>2671</v>
      </c>
      <c r="M75" s="1" t="s">
        <v>2672</v>
      </c>
      <c r="N75" s="1"/>
      <c r="O75" s="1"/>
      <c r="P75" s="1"/>
      <c r="Q75" s="49">
        <v>110</v>
      </c>
      <c r="R75" s="1"/>
      <c r="S75" s="1"/>
      <c r="T75" s="1"/>
      <c r="U75" s="1"/>
      <c r="V75" s="1"/>
      <c r="W75" s="1"/>
      <c r="X75" s="1"/>
      <c r="Y75" s="1"/>
      <c r="Z75" s="1"/>
      <c r="AA75" s="1"/>
      <c r="AB75" s="4">
        <v>45.42</v>
      </c>
      <c r="AC75" s="4">
        <v>1.3</v>
      </c>
      <c r="AE75" s="4">
        <v>14.77</v>
      </c>
      <c r="AI75" s="4">
        <v>11.634414</v>
      </c>
      <c r="AJ75" s="4">
        <v>9.98</v>
      </c>
      <c r="AK75" s="4">
        <v>9.17</v>
      </c>
      <c r="AL75" s="4">
        <v>0.16</v>
      </c>
      <c r="AN75" s="4">
        <v>0.55000000000000004</v>
      </c>
      <c r="AO75" s="4">
        <v>1.94</v>
      </c>
      <c r="AP75" s="4">
        <v>0.38</v>
      </c>
      <c r="BF75" s="4">
        <v>3.07</v>
      </c>
      <c r="CH75" s="4">
        <v>24.66</v>
      </c>
      <c r="CJ75" s="4">
        <v>282.2</v>
      </c>
      <c r="CK75" s="4">
        <v>260.39999999999998</v>
      </c>
      <c r="CN75" s="4">
        <v>74.510000000000005</v>
      </c>
      <c r="CO75" s="4">
        <v>181.4</v>
      </c>
      <c r="CP75" s="4">
        <v>40.64</v>
      </c>
      <c r="CQ75" s="4">
        <v>97.96</v>
      </c>
      <c r="CR75" s="4">
        <v>18.29</v>
      </c>
      <c r="CW75" s="4">
        <v>13.81</v>
      </c>
      <c r="CX75" s="4">
        <v>536</v>
      </c>
      <c r="CY75" s="4">
        <v>26.96</v>
      </c>
      <c r="CZ75" s="4">
        <v>96</v>
      </c>
      <c r="DA75" s="4">
        <v>9.6300000000000008</v>
      </c>
      <c r="DM75" s="4">
        <v>11.78</v>
      </c>
      <c r="DN75" s="4">
        <v>382</v>
      </c>
      <c r="DO75" s="4">
        <v>22.3</v>
      </c>
      <c r="DP75" s="4">
        <v>48.46</v>
      </c>
      <c r="DQ75" s="4">
        <v>7.45</v>
      </c>
      <c r="DR75" s="4">
        <v>25.55</v>
      </c>
      <c r="DS75" s="4">
        <v>4.82</v>
      </c>
      <c r="DT75" s="4">
        <v>1.71</v>
      </c>
      <c r="DU75" s="4">
        <v>4.09</v>
      </c>
      <c r="DV75" s="4">
        <v>0.47</v>
      </c>
      <c r="DW75" s="4">
        <v>4.09</v>
      </c>
      <c r="DX75" s="4">
        <v>0.56999999999999995</v>
      </c>
      <c r="DY75" s="4">
        <v>2.0099999999999998</v>
      </c>
      <c r="DZ75" s="4">
        <v>0.23</v>
      </c>
      <c r="EA75" s="4">
        <v>1.84</v>
      </c>
      <c r="EB75" s="4">
        <v>0.21</v>
      </c>
      <c r="EC75" s="4">
        <v>2.2999999999999998</v>
      </c>
      <c r="ED75" s="4">
        <v>0.57999999999999996</v>
      </c>
      <c r="FO75" s="1"/>
      <c r="FP75" s="1" t="s">
        <v>2659</v>
      </c>
    </row>
    <row r="76" spans="1:172" s="4" customFormat="1" x14ac:dyDescent="0.35">
      <c r="A76" s="1" t="s">
        <v>2655</v>
      </c>
      <c r="B76" s="1"/>
      <c r="C76" s="1" t="s">
        <v>2656</v>
      </c>
      <c r="D76" s="1"/>
      <c r="E76" s="55">
        <v>41.9</v>
      </c>
      <c r="F76" s="55">
        <v>41.9</v>
      </c>
      <c r="G76" s="55">
        <v>124.36666700000001</v>
      </c>
      <c r="H76" s="55">
        <v>124.36666700000001</v>
      </c>
      <c r="I76" s="1"/>
      <c r="J76" s="1"/>
      <c r="K76" s="1"/>
      <c r="L76" s="1" t="s">
        <v>2673</v>
      </c>
      <c r="M76" s="1" t="s">
        <v>805</v>
      </c>
      <c r="N76" s="1"/>
      <c r="O76" s="1"/>
      <c r="P76" s="1"/>
      <c r="Q76" s="49">
        <v>110</v>
      </c>
      <c r="R76" s="1"/>
      <c r="S76" s="1"/>
      <c r="T76" s="1"/>
      <c r="U76" s="1"/>
      <c r="V76" s="1"/>
      <c r="W76" s="1"/>
      <c r="X76" s="1"/>
      <c r="Y76" s="1"/>
      <c r="Z76" s="1"/>
      <c r="AA76" s="1"/>
      <c r="AB76" s="4">
        <v>53.87</v>
      </c>
      <c r="AC76" s="4">
        <v>1.21</v>
      </c>
      <c r="AE76" s="4">
        <v>15.42</v>
      </c>
      <c r="AI76" s="4">
        <v>8.2421680000000013</v>
      </c>
      <c r="AJ76" s="4">
        <v>5.1100000000000003</v>
      </c>
      <c r="AK76" s="4">
        <v>4.67</v>
      </c>
      <c r="AL76" s="4">
        <v>0.11</v>
      </c>
      <c r="AN76" s="4">
        <v>1.79</v>
      </c>
      <c r="AO76" s="4">
        <v>5.74</v>
      </c>
      <c r="AP76" s="4">
        <v>0.83</v>
      </c>
      <c r="BF76" s="4">
        <v>1.84</v>
      </c>
      <c r="CH76" s="4">
        <v>13.67</v>
      </c>
      <c r="CJ76" s="4">
        <v>142.69999999999999</v>
      </c>
      <c r="CK76" s="4">
        <v>87.3</v>
      </c>
      <c r="CN76" s="4">
        <v>33.04</v>
      </c>
      <c r="CO76" s="4">
        <v>49.6</v>
      </c>
      <c r="CP76" s="4">
        <v>26.4</v>
      </c>
      <c r="CQ76" s="4">
        <v>106.91</v>
      </c>
      <c r="CR76" s="4">
        <v>19.75</v>
      </c>
      <c r="CW76" s="4">
        <v>34.869999999999997</v>
      </c>
      <c r="CX76" s="4">
        <v>621</v>
      </c>
      <c r="CY76" s="4">
        <v>25.06</v>
      </c>
      <c r="CZ76" s="4">
        <v>195</v>
      </c>
      <c r="DA76" s="4">
        <v>20.09</v>
      </c>
      <c r="DM76" s="4">
        <v>0.31</v>
      </c>
      <c r="DN76" s="4">
        <v>1103</v>
      </c>
      <c r="DO76" s="4">
        <v>68.98</v>
      </c>
      <c r="DP76" s="4">
        <v>131.87</v>
      </c>
      <c r="DQ76" s="4">
        <v>18.579999999999998</v>
      </c>
      <c r="DR76" s="4">
        <v>55.66</v>
      </c>
      <c r="DS76" s="4">
        <v>8.31</v>
      </c>
      <c r="DT76" s="4">
        <v>2.5299999999999998</v>
      </c>
      <c r="DU76" s="4">
        <v>5.75</v>
      </c>
      <c r="DV76" s="4">
        <v>0.53</v>
      </c>
      <c r="DW76" s="4">
        <v>3.94</v>
      </c>
      <c r="DX76" s="4">
        <v>0.49</v>
      </c>
      <c r="DY76" s="4">
        <v>1.7</v>
      </c>
      <c r="DZ76" s="4">
        <v>0.19</v>
      </c>
      <c r="EA76" s="4">
        <v>1.52</v>
      </c>
      <c r="EB76" s="4">
        <v>0.18</v>
      </c>
      <c r="EC76" s="4">
        <v>4.4800000000000004</v>
      </c>
      <c r="ED76" s="4">
        <v>1.08</v>
      </c>
      <c r="FO76" s="1"/>
      <c r="FP76" s="1" t="s">
        <v>2659</v>
      </c>
    </row>
    <row r="77" spans="1:172" s="4" customFormat="1" x14ac:dyDescent="0.35">
      <c r="A77" s="1" t="s">
        <v>2655</v>
      </c>
      <c r="B77" s="1"/>
      <c r="C77" s="1" t="s">
        <v>2656</v>
      </c>
      <c r="D77" s="1"/>
      <c r="E77" s="55">
        <v>41.9</v>
      </c>
      <c r="F77" s="55">
        <v>41.9</v>
      </c>
      <c r="G77" s="55">
        <v>124.36666700000001</v>
      </c>
      <c r="H77" s="55">
        <v>124.36666700000001</v>
      </c>
      <c r="I77" s="1"/>
      <c r="J77" s="1"/>
      <c r="K77" s="1"/>
      <c r="L77" s="1" t="s">
        <v>2674</v>
      </c>
      <c r="M77" s="1" t="s">
        <v>805</v>
      </c>
      <c r="N77" s="1"/>
      <c r="O77" s="1"/>
      <c r="P77" s="1"/>
      <c r="Q77" s="49">
        <v>110</v>
      </c>
      <c r="R77" s="1"/>
      <c r="S77" s="1"/>
      <c r="T77" s="1"/>
      <c r="U77" s="1"/>
      <c r="V77" s="1"/>
      <c r="W77" s="1"/>
      <c r="X77" s="1"/>
      <c r="Y77" s="1"/>
      <c r="Z77" s="1"/>
      <c r="AA77" s="1"/>
      <c r="AB77" s="4">
        <v>52.93</v>
      </c>
      <c r="AC77" s="4">
        <v>1.21</v>
      </c>
      <c r="AE77" s="4">
        <v>15.77</v>
      </c>
      <c r="AI77" s="4">
        <v>9.1419680000000003</v>
      </c>
      <c r="AJ77" s="4">
        <v>6.93</v>
      </c>
      <c r="AK77" s="4">
        <v>4.34</v>
      </c>
      <c r="AL77" s="4">
        <v>0.14000000000000001</v>
      </c>
      <c r="AN77" s="4">
        <v>4.0599999999999996</v>
      </c>
      <c r="AO77" s="4">
        <v>2.09</v>
      </c>
      <c r="AP77" s="4">
        <v>0.8</v>
      </c>
      <c r="BF77" s="4">
        <v>1.37</v>
      </c>
      <c r="CH77" s="4">
        <v>19.010000000000002</v>
      </c>
      <c r="CJ77" s="4">
        <v>161.6</v>
      </c>
      <c r="CK77" s="4">
        <v>52.1</v>
      </c>
      <c r="CN77" s="4">
        <v>28.34</v>
      </c>
      <c r="CO77" s="4">
        <v>28.2</v>
      </c>
      <c r="CP77" s="4">
        <v>40.67</v>
      </c>
      <c r="CQ77" s="4">
        <v>112.7</v>
      </c>
      <c r="CR77" s="4">
        <v>20.66</v>
      </c>
      <c r="CW77" s="4">
        <v>26.85</v>
      </c>
      <c r="CX77" s="4">
        <v>1291</v>
      </c>
      <c r="CY77" s="4">
        <v>17.88</v>
      </c>
      <c r="CZ77" s="4">
        <v>172</v>
      </c>
      <c r="DA77" s="4">
        <v>13.31</v>
      </c>
      <c r="DM77" s="4">
        <v>0.69</v>
      </c>
      <c r="DN77" s="4">
        <v>1081</v>
      </c>
      <c r="DO77" s="4">
        <v>50.12</v>
      </c>
      <c r="DP77" s="4">
        <v>106.3</v>
      </c>
      <c r="DQ77" s="4">
        <v>13.53</v>
      </c>
      <c r="DR77" s="4">
        <v>53.21</v>
      </c>
      <c r="DS77" s="4">
        <v>8.5410000000000004</v>
      </c>
      <c r="DT77" s="4">
        <v>2.2989999999999999</v>
      </c>
      <c r="DU77" s="4">
        <v>6.14</v>
      </c>
      <c r="DV77" s="4">
        <v>0.80600000000000005</v>
      </c>
      <c r="DW77" s="4">
        <v>4.0999999999999996</v>
      </c>
      <c r="DX77" s="4">
        <v>0.747</v>
      </c>
      <c r="DY77" s="4">
        <v>1.9370000000000001</v>
      </c>
      <c r="DZ77" s="4">
        <v>0.26600000000000001</v>
      </c>
      <c r="EA77" s="4">
        <v>1.6539999999999999</v>
      </c>
      <c r="EB77" s="4">
        <v>0.253</v>
      </c>
      <c r="EC77" s="4">
        <v>3.8660000000000001</v>
      </c>
      <c r="ED77" s="4">
        <v>0.69599999999999995</v>
      </c>
      <c r="FO77" s="1"/>
      <c r="FP77" s="1" t="s">
        <v>2659</v>
      </c>
    </row>
    <row r="78" spans="1:172" s="4" customFormat="1" x14ac:dyDescent="0.35">
      <c r="A78" s="1" t="s">
        <v>2655</v>
      </c>
      <c r="B78" s="1"/>
      <c r="C78" s="1" t="s">
        <v>2656</v>
      </c>
      <c r="D78" s="1"/>
      <c r="E78" s="55">
        <v>41.9</v>
      </c>
      <c r="F78" s="55">
        <v>41.9</v>
      </c>
      <c r="G78" s="55">
        <v>124.36666700000001</v>
      </c>
      <c r="H78" s="55">
        <v>124.36666700000001</v>
      </c>
      <c r="I78" s="1"/>
      <c r="J78" s="1"/>
      <c r="K78" s="1"/>
      <c r="L78" s="1" t="s">
        <v>2675</v>
      </c>
      <c r="M78" s="1" t="s">
        <v>805</v>
      </c>
      <c r="N78" s="1"/>
      <c r="O78" s="1"/>
      <c r="P78" s="1"/>
      <c r="Q78" s="49">
        <v>110</v>
      </c>
      <c r="R78" s="1"/>
      <c r="S78" s="1"/>
      <c r="T78" s="1"/>
      <c r="U78" s="1"/>
      <c r="V78" s="1"/>
      <c r="W78" s="1"/>
      <c r="X78" s="1"/>
      <c r="Y78" s="1"/>
      <c r="Z78" s="1"/>
      <c r="AA78" s="1"/>
      <c r="AB78" s="4">
        <v>52.22</v>
      </c>
      <c r="AC78" s="4">
        <v>1.3</v>
      </c>
      <c r="AE78" s="4">
        <v>14.94</v>
      </c>
      <c r="AI78" s="4">
        <v>8.4941119999999994</v>
      </c>
      <c r="AJ78" s="4">
        <v>6.54</v>
      </c>
      <c r="AK78" s="4">
        <v>5.1100000000000003</v>
      </c>
      <c r="AL78" s="4">
        <v>0.12</v>
      </c>
      <c r="AN78" s="4">
        <v>2.99</v>
      </c>
      <c r="AO78" s="4">
        <v>4.05</v>
      </c>
      <c r="AP78" s="4">
        <v>0.88</v>
      </c>
      <c r="BF78" s="4">
        <v>2.0699999999999998</v>
      </c>
      <c r="CH78" s="4">
        <v>14.67</v>
      </c>
      <c r="CJ78" s="4">
        <v>177.4</v>
      </c>
      <c r="CK78" s="4">
        <v>101.5</v>
      </c>
      <c r="CN78" s="4">
        <v>32.29</v>
      </c>
      <c r="CO78" s="4">
        <v>55.8</v>
      </c>
      <c r="CP78" s="4">
        <v>32.770000000000003</v>
      </c>
      <c r="CQ78" s="4">
        <v>104.97</v>
      </c>
      <c r="CR78" s="4">
        <v>18.52</v>
      </c>
      <c r="CW78" s="4">
        <v>68.709999999999994</v>
      </c>
      <c r="CX78" s="4">
        <v>1719</v>
      </c>
      <c r="CY78" s="4">
        <v>25.73</v>
      </c>
      <c r="CZ78" s="4">
        <v>191</v>
      </c>
      <c r="DA78" s="4">
        <v>19.91</v>
      </c>
      <c r="DM78" s="4">
        <v>0.56999999999999995</v>
      </c>
      <c r="DN78" s="4">
        <v>1454</v>
      </c>
      <c r="DO78" s="4">
        <v>70.290000000000006</v>
      </c>
      <c r="DP78" s="4">
        <v>137.9</v>
      </c>
      <c r="DQ78" s="4">
        <v>19.510000000000002</v>
      </c>
      <c r="DR78" s="4">
        <v>60.53</v>
      </c>
      <c r="DS78" s="4">
        <v>9.2100000000000009</v>
      </c>
      <c r="DT78" s="4">
        <v>2.74</v>
      </c>
      <c r="DU78" s="4">
        <v>6.46</v>
      </c>
      <c r="DV78" s="4">
        <v>0.6</v>
      </c>
      <c r="DW78" s="4">
        <v>4.08</v>
      </c>
      <c r="DX78" s="4">
        <v>0.52</v>
      </c>
      <c r="DY78" s="4">
        <v>1.87</v>
      </c>
      <c r="DZ78" s="4">
        <v>0.21</v>
      </c>
      <c r="EA78" s="4">
        <v>1.57</v>
      </c>
      <c r="EB78" s="4">
        <v>0.17</v>
      </c>
      <c r="EC78" s="4">
        <v>4.72</v>
      </c>
      <c r="ED78" s="4">
        <v>1.1000000000000001</v>
      </c>
      <c r="FO78" s="1"/>
      <c r="FP78" s="1" t="s">
        <v>2659</v>
      </c>
    </row>
    <row r="79" spans="1:172" s="4" customFormat="1" x14ac:dyDescent="0.35">
      <c r="A79" s="1" t="s">
        <v>2655</v>
      </c>
      <c r="B79" s="1"/>
      <c r="C79" s="1" t="s">
        <v>2656</v>
      </c>
      <c r="D79" s="1"/>
      <c r="E79" s="55">
        <v>41.9</v>
      </c>
      <c r="F79" s="55">
        <v>41.9</v>
      </c>
      <c r="G79" s="55">
        <v>124.36666700000001</v>
      </c>
      <c r="H79" s="55">
        <v>124.36666700000001</v>
      </c>
      <c r="I79" s="1"/>
      <c r="J79" s="1"/>
      <c r="K79" s="1"/>
      <c r="L79" s="1" t="s">
        <v>2676</v>
      </c>
      <c r="M79" s="1" t="s">
        <v>884</v>
      </c>
      <c r="N79" s="1"/>
      <c r="O79" s="1"/>
      <c r="P79" s="1"/>
      <c r="Q79" s="49">
        <v>110</v>
      </c>
      <c r="R79" s="1"/>
      <c r="S79" s="1"/>
      <c r="T79" s="1"/>
      <c r="U79" s="1"/>
      <c r="V79" s="1"/>
      <c r="W79" s="1"/>
      <c r="X79" s="1"/>
      <c r="Y79" s="1"/>
      <c r="Z79" s="1"/>
      <c r="AA79" s="1"/>
      <c r="AB79" s="4">
        <v>62.01</v>
      </c>
      <c r="AC79" s="4">
        <v>0.66</v>
      </c>
      <c r="AE79" s="4">
        <v>17.3</v>
      </c>
      <c r="AI79" s="4">
        <v>4.4450120000000002</v>
      </c>
      <c r="AJ79" s="4">
        <v>1.84</v>
      </c>
      <c r="AK79" s="4">
        <v>1.22</v>
      </c>
      <c r="AL79" s="4">
        <v>0.06</v>
      </c>
      <c r="AN79" s="4">
        <v>3.42</v>
      </c>
      <c r="AO79" s="4">
        <v>6.41</v>
      </c>
      <c r="AP79" s="4">
        <v>0.34</v>
      </c>
      <c r="BF79" s="4">
        <v>1.65</v>
      </c>
      <c r="CH79" s="4">
        <v>5.52</v>
      </c>
      <c r="CJ79" s="4">
        <v>69.599999999999994</v>
      </c>
      <c r="CK79" s="4">
        <v>7.4</v>
      </c>
      <c r="CN79" s="4">
        <v>15.75</v>
      </c>
      <c r="CO79" s="4">
        <v>1.7</v>
      </c>
      <c r="CP79" s="4">
        <v>7.07</v>
      </c>
      <c r="CQ79" s="4">
        <v>60.51</v>
      </c>
      <c r="CR79" s="4">
        <v>17.43</v>
      </c>
      <c r="CW79" s="4">
        <v>87.5</v>
      </c>
      <c r="CX79" s="4">
        <v>758</v>
      </c>
      <c r="CY79" s="4">
        <v>19.329999999999998</v>
      </c>
      <c r="CZ79" s="4">
        <v>239</v>
      </c>
      <c r="DA79" s="4">
        <v>16.16</v>
      </c>
      <c r="DN79" s="4">
        <v>1561</v>
      </c>
      <c r="DO79" s="4">
        <v>69.650000000000006</v>
      </c>
      <c r="DP79" s="4">
        <v>119.02</v>
      </c>
      <c r="DQ79" s="4">
        <v>15.37</v>
      </c>
      <c r="DR79" s="4">
        <v>42.38</v>
      </c>
      <c r="DS79" s="4">
        <v>5.99</v>
      </c>
      <c r="DT79" s="4">
        <v>1.83</v>
      </c>
      <c r="DU79" s="4">
        <v>4.04</v>
      </c>
      <c r="DV79" s="4">
        <v>0.39</v>
      </c>
      <c r="DW79" s="4">
        <v>2.83</v>
      </c>
      <c r="DX79" s="4">
        <v>0.38</v>
      </c>
      <c r="DY79" s="4">
        <v>1.36</v>
      </c>
      <c r="DZ79" s="4">
        <v>0.17</v>
      </c>
      <c r="EA79" s="4">
        <v>1.3</v>
      </c>
      <c r="EB79" s="4">
        <v>0.15</v>
      </c>
      <c r="EC79" s="4">
        <v>5.6</v>
      </c>
      <c r="ED79" s="4">
        <v>1.03</v>
      </c>
      <c r="FO79" s="1"/>
      <c r="FP79" s="1" t="s">
        <v>2659</v>
      </c>
    </row>
    <row r="80" spans="1:172" s="4" customFormat="1" x14ac:dyDescent="0.35">
      <c r="A80" s="1" t="s">
        <v>2677</v>
      </c>
      <c r="B80" s="1"/>
      <c r="C80" s="1" t="s">
        <v>2656</v>
      </c>
      <c r="D80" s="1"/>
      <c r="E80" s="56">
        <v>41.720555555555556</v>
      </c>
      <c r="F80" s="56">
        <v>41.720555555555556</v>
      </c>
      <c r="G80" s="56">
        <v>125.015</v>
      </c>
      <c r="H80" s="56">
        <v>125.015</v>
      </c>
      <c r="I80" s="1"/>
      <c r="J80" s="1"/>
      <c r="K80" s="1"/>
      <c r="L80" s="1" t="s">
        <v>2678</v>
      </c>
      <c r="M80" s="1" t="s">
        <v>996</v>
      </c>
      <c r="N80" s="1"/>
      <c r="O80" s="1"/>
      <c r="P80" s="1"/>
      <c r="Q80" s="49">
        <v>129</v>
      </c>
      <c r="R80" s="1"/>
      <c r="S80" s="1"/>
      <c r="T80" s="1"/>
      <c r="U80" s="1"/>
      <c r="V80" s="1"/>
      <c r="W80" s="1"/>
      <c r="X80" s="1"/>
      <c r="Y80" s="1"/>
      <c r="Z80" s="1"/>
      <c r="AA80" s="1"/>
      <c r="AB80" s="4">
        <v>66.2</v>
      </c>
      <c r="AC80" s="4">
        <v>0.69</v>
      </c>
      <c r="AE80" s="4">
        <v>15.6</v>
      </c>
      <c r="AI80" s="4">
        <v>4.3550320000000005</v>
      </c>
      <c r="AJ80" s="4">
        <v>0.95</v>
      </c>
      <c r="AK80" s="4">
        <v>1.35</v>
      </c>
      <c r="AL80" s="4">
        <v>0.05</v>
      </c>
      <c r="AN80" s="4">
        <v>2.34</v>
      </c>
      <c r="AO80" s="4">
        <v>6.92</v>
      </c>
      <c r="AP80" s="4">
        <v>0.21</v>
      </c>
      <c r="BF80" s="4">
        <v>1.26</v>
      </c>
      <c r="CK80" s="4">
        <v>95.4</v>
      </c>
      <c r="CN80" s="4">
        <v>17.100000000000001</v>
      </c>
      <c r="CO80" s="4">
        <v>55.9</v>
      </c>
      <c r="CP80" s="4">
        <v>33.6</v>
      </c>
      <c r="CQ80" s="4">
        <v>48.1</v>
      </c>
      <c r="CR80" s="4">
        <v>18.5</v>
      </c>
      <c r="CW80" s="4">
        <v>29.5</v>
      </c>
      <c r="CX80" s="4">
        <v>311</v>
      </c>
      <c r="CY80" s="4">
        <v>12.6</v>
      </c>
      <c r="CZ80" s="4">
        <v>180</v>
      </c>
      <c r="DA80" s="4">
        <v>25.8</v>
      </c>
      <c r="DM80" s="4">
        <v>0.18</v>
      </c>
      <c r="DN80" s="4">
        <v>517</v>
      </c>
      <c r="DO80" s="4">
        <v>29</v>
      </c>
      <c r="DP80" s="4">
        <v>52.4</v>
      </c>
      <c r="DQ80" s="4">
        <v>6.1</v>
      </c>
      <c r="DR80" s="4">
        <v>21.7</v>
      </c>
      <c r="DS80" s="4">
        <v>3.6</v>
      </c>
      <c r="DT80" s="4">
        <v>1.1000000000000001</v>
      </c>
      <c r="DU80" s="4">
        <v>2.9</v>
      </c>
      <c r="DV80" s="4">
        <v>0.4</v>
      </c>
      <c r="DW80" s="4">
        <v>2.2000000000000002</v>
      </c>
      <c r="DX80" s="4">
        <v>0.43</v>
      </c>
      <c r="DY80" s="4">
        <v>1.17</v>
      </c>
      <c r="DZ80" s="4">
        <v>0.18</v>
      </c>
      <c r="EA80" s="4">
        <v>1.1000000000000001</v>
      </c>
      <c r="EB80" s="4">
        <v>0.16</v>
      </c>
      <c r="EC80" s="4">
        <v>4.2</v>
      </c>
      <c r="ED80" s="4">
        <v>1.86</v>
      </c>
      <c r="EM80" s="4">
        <v>10.5</v>
      </c>
      <c r="EO80" s="4">
        <v>9.1</v>
      </c>
      <c r="EP80" s="4">
        <v>2.34</v>
      </c>
      <c r="FO80" s="1"/>
      <c r="FP80" s="1" t="s">
        <v>2679</v>
      </c>
    </row>
    <row r="81" spans="1:172" s="4" customFormat="1" x14ac:dyDescent="0.35">
      <c r="A81" s="1" t="s">
        <v>2677</v>
      </c>
      <c r="B81" s="1"/>
      <c r="C81" s="1" t="s">
        <v>2656</v>
      </c>
      <c r="D81" s="1"/>
      <c r="E81" s="56">
        <v>41.720555555555556</v>
      </c>
      <c r="F81" s="56">
        <v>41.720555555555556</v>
      </c>
      <c r="G81" s="56">
        <v>125.015</v>
      </c>
      <c r="H81" s="56">
        <v>125.015</v>
      </c>
      <c r="I81" s="1"/>
      <c r="J81" s="1"/>
      <c r="K81" s="1"/>
      <c r="L81" s="1" t="s">
        <v>2680</v>
      </c>
      <c r="M81" s="1" t="s">
        <v>996</v>
      </c>
      <c r="N81" s="1"/>
      <c r="O81" s="1"/>
      <c r="P81" s="1"/>
      <c r="Q81" s="51">
        <v>126</v>
      </c>
      <c r="R81" s="1"/>
      <c r="S81" s="1"/>
      <c r="T81" s="1"/>
      <c r="U81" s="1"/>
      <c r="V81" s="1"/>
      <c r="W81" s="1"/>
      <c r="X81" s="1"/>
      <c r="Y81" s="1"/>
      <c r="Z81" s="1"/>
      <c r="AA81" s="1"/>
      <c r="AB81" s="4">
        <v>62.7</v>
      </c>
      <c r="AC81" s="4">
        <v>0.69</v>
      </c>
      <c r="AE81" s="4">
        <v>15</v>
      </c>
      <c r="AI81" s="4">
        <v>4.3550320000000005</v>
      </c>
      <c r="AJ81" s="4">
        <v>3.12</v>
      </c>
      <c r="AK81" s="4">
        <v>1.39</v>
      </c>
      <c r="AL81" s="4">
        <v>0.1</v>
      </c>
      <c r="AN81" s="4">
        <v>3.06</v>
      </c>
      <c r="AO81" s="4">
        <v>6.15</v>
      </c>
      <c r="AP81" s="4">
        <v>0.21</v>
      </c>
      <c r="BF81" s="4">
        <v>2.7</v>
      </c>
      <c r="CK81" s="4">
        <v>91.3</v>
      </c>
      <c r="CN81" s="4">
        <v>16.399999999999999</v>
      </c>
      <c r="CO81" s="4">
        <v>55.8</v>
      </c>
      <c r="CP81" s="4">
        <v>17.100000000000001</v>
      </c>
      <c r="CQ81" s="4">
        <v>48.6</v>
      </c>
      <c r="CR81" s="4">
        <v>16.5</v>
      </c>
      <c r="CW81" s="4">
        <v>38.9</v>
      </c>
      <c r="CX81" s="4">
        <v>323</v>
      </c>
      <c r="CY81" s="4">
        <v>15.5</v>
      </c>
      <c r="CZ81" s="4">
        <v>166</v>
      </c>
      <c r="DA81" s="4">
        <v>25.5</v>
      </c>
      <c r="DM81" s="4">
        <v>0.2</v>
      </c>
      <c r="DN81" s="4">
        <v>683</v>
      </c>
      <c r="DO81" s="4">
        <v>32</v>
      </c>
      <c r="DP81" s="4">
        <v>54.5</v>
      </c>
      <c r="DQ81" s="4">
        <v>6.4</v>
      </c>
      <c r="DR81" s="4">
        <v>23</v>
      </c>
      <c r="DS81" s="4">
        <v>3.9</v>
      </c>
      <c r="DT81" s="4">
        <v>1.1499999999999999</v>
      </c>
      <c r="DU81" s="4">
        <v>3.3</v>
      </c>
      <c r="DV81" s="4">
        <v>0.45</v>
      </c>
      <c r="DW81" s="4">
        <v>2.5</v>
      </c>
      <c r="DX81" s="4">
        <v>0.48</v>
      </c>
      <c r="DY81" s="4">
        <v>1.36</v>
      </c>
      <c r="DZ81" s="4">
        <v>0.2</v>
      </c>
      <c r="EA81" s="4">
        <v>1.24</v>
      </c>
      <c r="EB81" s="4">
        <v>0.19</v>
      </c>
      <c r="EC81" s="4">
        <v>4</v>
      </c>
      <c r="ED81" s="4">
        <v>1.89</v>
      </c>
      <c r="EM81" s="4">
        <v>18.5</v>
      </c>
      <c r="EO81" s="4">
        <v>9.4</v>
      </c>
      <c r="EP81" s="4">
        <v>2.5299999999999998</v>
      </c>
      <c r="FO81" s="1"/>
      <c r="FP81" s="1" t="s">
        <v>2679</v>
      </c>
    </row>
    <row r="82" spans="1:172" s="4" customFormat="1" x14ac:dyDescent="0.35">
      <c r="A82" s="1" t="s">
        <v>2677</v>
      </c>
      <c r="B82" s="1"/>
      <c r="C82" s="1" t="s">
        <v>2656</v>
      </c>
      <c r="D82" s="1"/>
      <c r="E82" s="56">
        <v>41.178888888888885</v>
      </c>
      <c r="F82" s="56">
        <v>41.178888888888885</v>
      </c>
      <c r="G82" s="56">
        <v>125.37944444444443</v>
      </c>
      <c r="H82" s="56">
        <v>125.37944444444443</v>
      </c>
      <c r="I82" s="1"/>
      <c r="J82" s="1"/>
      <c r="K82" s="1"/>
      <c r="L82" s="1" t="s">
        <v>2681</v>
      </c>
      <c r="M82" s="1" t="s">
        <v>2682</v>
      </c>
      <c r="N82" s="1"/>
      <c r="O82" s="1"/>
      <c r="P82" s="1"/>
      <c r="Q82" s="49">
        <v>129</v>
      </c>
      <c r="R82" s="1"/>
      <c r="S82" s="1"/>
      <c r="T82" s="1"/>
      <c r="U82" s="1"/>
      <c r="V82" s="1"/>
      <c r="W82" s="1"/>
      <c r="X82" s="1"/>
      <c r="Y82" s="1"/>
      <c r="Z82" s="1"/>
      <c r="AA82" s="1"/>
      <c r="AB82" s="4">
        <v>52.9</v>
      </c>
      <c r="AC82" s="4">
        <v>0.74</v>
      </c>
      <c r="AE82" s="4">
        <v>14.9</v>
      </c>
      <c r="AI82" s="4">
        <v>3.7971559999999998</v>
      </c>
      <c r="AJ82" s="4">
        <v>8.17</v>
      </c>
      <c r="AK82" s="4">
        <v>2.17</v>
      </c>
      <c r="AL82" s="4">
        <v>0.11</v>
      </c>
      <c r="AN82" s="4">
        <v>2.2400000000000002</v>
      </c>
      <c r="AO82" s="4">
        <v>4.28</v>
      </c>
      <c r="AP82" s="4">
        <v>0.18</v>
      </c>
      <c r="BF82" s="4">
        <v>9.77</v>
      </c>
      <c r="CK82" s="4">
        <v>88.8</v>
      </c>
      <c r="CN82" s="4">
        <v>12.6</v>
      </c>
      <c r="CO82" s="4">
        <v>42.2</v>
      </c>
      <c r="CP82" s="4">
        <v>23.4</v>
      </c>
      <c r="CQ82" s="4">
        <v>55.6</v>
      </c>
      <c r="CR82" s="4">
        <v>18.2</v>
      </c>
      <c r="CW82" s="4">
        <v>92.4</v>
      </c>
      <c r="CX82" s="4">
        <v>916</v>
      </c>
      <c r="CY82" s="4">
        <v>13.9</v>
      </c>
      <c r="CZ82" s="4">
        <v>161</v>
      </c>
      <c r="DA82" s="4">
        <v>16.3</v>
      </c>
      <c r="DM82" s="4">
        <v>4.9400000000000004</v>
      </c>
      <c r="DN82" s="4">
        <v>2422</v>
      </c>
      <c r="DO82" s="4">
        <v>26.4</v>
      </c>
      <c r="DP82" s="4">
        <v>50</v>
      </c>
      <c r="DQ82" s="4">
        <v>5.8</v>
      </c>
      <c r="DR82" s="4">
        <v>22.3</v>
      </c>
      <c r="DS82" s="4">
        <v>4.4000000000000004</v>
      </c>
      <c r="DT82" s="4">
        <v>1.81</v>
      </c>
      <c r="DU82" s="4">
        <v>3.9</v>
      </c>
      <c r="DV82" s="4">
        <v>0.52</v>
      </c>
      <c r="DW82" s="4">
        <v>2.6</v>
      </c>
      <c r="DX82" s="4">
        <v>0.48</v>
      </c>
      <c r="DY82" s="4">
        <v>1.29</v>
      </c>
      <c r="DZ82" s="4">
        <v>0.19</v>
      </c>
      <c r="EA82" s="4">
        <v>1.1599999999999999</v>
      </c>
      <c r="EB82" s="4">
        <v>0.17</v>
      </c>
      <c r="EC82" s="4">
        <v>4.4000000000000004</v>
      </c>
      <c r="ED82" s="4">
        <v>1.23</v>
      </c>
      <c r="EM82" s="4">
        <v>18.2</v>
      </c>
      <c r="EO82" s="4">
        <v>7.8</v>
      </c>
      <c r="EP82" s="4">
        <v>2.02</v>
      </c>
      <c r="FO82" s="1"/>
      <c r="FP82" s="1" t="s">
        <v>2679</v>
      </c>
    </row>
    <row r="83" spans="1:172" s="4" customFormat="1" x14ac:dyDescent="0.35">
      <c r="A83" s="1" t="s">
        <v>2677</v>
      </c>
      <c r="B83" s="1"/>
      <c r="C83" s="1" t="s">
        <v>2656</v>
      </c>
      <c r="D83" s="1"/>
      <c r="E83" s="56">
        <v>41.276388888888889</v>
      </c>
      <c r="F83" s="56">
        <v>41.276388888888889</v>
      </c>
      <c r="G83" s="56">
        <v>125.01277777777777</v>
      </c>
      <c r="H83" s="56">
        <v>125.01277777777777</v>
      </c>
      <c r="I83" s="1"/>
      <c r="J83" s="1"/>
      <c r="K83" s="1"/>
      <c r="L83" s="1" t="s">
        <v>2683</v>
      </c>
      <c r="M83" s="1" t="s">
        <v>805</v>
      </c>
      <c r="N83" s="1"/>
      <c r="O83" s="1"/>
      <c r="P83" s="1"/>
      <c r="Q83" s="51">
        <v>126</v>
      </c>
      <c r="R83" s="1"/>
      <c r="S83" s="1"/>
      <c r="T83" s="1"/>
      <c r="U83" s="1"/>
      <c r="V83" s="1"/>
      <c r="W83" s="1"/>
      <c r="X83" s="1"/>
      <c r="Y83" s="1"/>
      <c r="Z83" s="1"/>
      <c r="AA83" s="1"/>
      <c r="AB83" s="4">
        <v>55.5</v>
      </c>
      <c r="AC83" s="4">
        <v>1.42</v>
      </c>
      <c r="AE83" s="4">
        <v>14.1</v>
      </c>
      <c r="AI83" s="4">
        <v>7.0814260000000004</v>
      </c>
      <c r="AJ83" s="4">
        <v>3.15</v>
      </c>
      <c r="AK83" s="4">
        <v>2.77</v>
      </c>
      <c r="AL83" s="4">
        <v>0.05</v>
      </c>
      <c r="AN83" s="4">
        <v>2.12</v>
      </c>
      <c r="AO83" s="4">
        <v>3.31</v>
      </c>
      <c r="AP83" s="4">
        <v>0.25</v>
      </c>
      <c r="BF83" s="4">
        <v>6.49</v>
      </c>
      <c r="CK83" s="4">
        <v>53</v>
      </c>
      <c r="CN83" s="4">
        <v>27.2</v>
      </c>
      <c r="CO83" s="4">
        <v>53.7</v>
      </c>
      <c r="CP83" s="4">
        <v>47.5</v>
      </c>
      <c r="CQ83" s="4">
        <v>77.900000000000006</v>
      </c>
      <c r="CR83" s="4">
        <v>18.7</v>
      </c>
      <c r="CW83" s="4">
        <v>75.599999999999994</v>
      </c>
      <c r="CX83" s="4">
        <v>315</v>
      </c>
      <c r="CY83" s="4">
        <v>17.100000000000001</v>
      </c>
      <c r="CZ83" s="4">
        <v>166</v>
      </c>
      <c r="DA83" s="4">
        <v>24.3</v>
      </c>
      <c r="DM83" s="4">
        <v>2.2400000000000002</v>
      </c>
      <c r="DN83" s="4">
        <v>247</v>
      </c>
      <c r="DO83" s="4">
        <v>28.2</v>
      </c>
      <c r="DP83" s="4">
        <v>55.7</v>
      </c>
      <c r="DQ83" s="4">
        <v>6.5</v>
      </c>
      <c r="DR83" s="4">
        <v>25.5</v>
      </c>
      <c r="DS83" s="4">
        <v>4.9000000000000004</v>
      </c>
      <c r="DT83" s="4">
        <v>1.51</v>
      </c>
      <c r="DU83" s="4">
        <v>4.4000000000000004</v>
      </c>
      <c r="DV83" s="4">
        <v>0.63</v>
      </c>
      <c r="DW83" s="4">
        <v>3.4</v>
      </c>
      <c r="DX83" s="4">
        <v>0.64</v>
      </c>
      <c r="DY83" s="4">
        <v>1.76</v>
      </c>
      <c r="DZ83" s="4">
        <v>0.25</v>
      </c>
      <c r="EA83" s="4">
        <v>1.53</v>
      </c>
      <c r="EB83" s="4">
        <v>0.23</v>
      </c>
      <c r="EC83" s="4">
        <v>4.3</v>
      </c>
      <c r="ED83" s="4">
        <v>1.72</v>
      </c>
      <c r="EM83" s="4">
        <v>15.5</v>
      </c>
      <c r="EO83" s="4">
        <v>5.8</v>
      </c>
      <c r="EP83" s="4">
        <v>1.63</v>
      </c>
      <c r="FO83" s="1"/>
      <c r="FP83" s="1" t="s">
        <v>2679</v>
      </c>
    </row>
    <row r="84" spans="1:172" s="4" customFormat="1" x14ac:dyDescent="0.35">
      <c r="A84" s="1" t="s">
        <v>2677</v>
      </c>
      <c r="B84" s="1"/>
      <c r="C84" s="1" t="s">
        <v>2684</v>
      </c>
      <c r="D84" s="1"/>
      <c r="E84" s="56">
        <v>41.738889</v>
      </c>
      <c r="F84" s="56">
        <v>41.738889</v>
      </c>
      <c r="G84" s="56">
        <v>125.339167</v>
      </c>
      <c r="H84" s="56">
        <v>125.339167</v>
      </c>
      <c r="I84" s="1"/>
      <c r="J84" s="1"/>
      <c r="K84" s="1"/>
      <c r="L84" s="1" t="s">
        <v>2685</v>
      </c>
      <c r="M84" s="1" t="s">
        <v>2686</v>
      </c>
      <c r="N84" s="1"/>
      <c r="O84" s="1"/>
      <c r="P84" s="1"/>
      <c r="Q84" s="51">
        <v>126</v>
      </c>
      <c r="R84" s="1"/>
      <c r="S84" s="1"/>
      <c r="T84" s="1"/>
      <c r="U84" s="1"/>
      <c r="V84" s="1"/>
      <c r="W84" s="1"/>
      <c r="X84" s="1"/>
      <c r="Y84" s="1"/>
      <c r="Z84" s="1"/>
      <c r="AA84" s="1"/>
      <c r="AB84" s="4">
        <v>51.5</v>
      </c>
      <c r="AC84" s="4">
        <v>1.97</v>
      </c>
      <c r="AE84" s="4">
        <v>17.7</v>
      </c>
      <c r="AI84" s="4">
        <v>8.6380800000000004</v>
      </c>
      <c r="AJ84" s="4">
        <v>3.47</v>
      </c>
      <c r="AK84" s="4">
        <v>3.16</v>
      </c>
      <c r="AL84" s="4">
        <v>7.0000000000000007E-2</v>
      </c>
      <c r="AN84" s="4">
        <v>3.29</v>
      </c>
      <c r="AO84" s="4">
        <v>5.09</v>
      </c>
      <c r="AP84" s="4">
        <v>0.59</v>
      </c>
      <c r="BF84" s="4">
        <v>3.4</v>
      </c>
      <c r="CK84" s="4">
        <v>36.799999999999997</v>
      </c>
      <c r="CN84" s="4">
        <v>288</v>
      </c>
      <c r="CO84" s="4">
        <v>31.4</v>
      </c>
      <c r="CP84" s="4">
        <v>72.8</v>
      </c>
      <c r="CQ84" s="4">
        <v>98.7</v>
      </c>
      <c r="CR84" s="4">
        <v>21.4</v>
      </c>
      <c r="CW84" s="4">
        <v>79.900000000000006</v>
      </c>
      <c r="CX84" s="4">
        <v>1425</v>
      </c>
      <c r="CY84" s="4">
        <v>24.2</v>
      </c>
      <c r="CZ84" s="4">
        <v>220</v>
      </c>
      <c r="DA84" s="4">
        <v>25.3</v>
      </c>
      <c r="DM84" s="4">
        <v>0.95</v>
      </c>
      <c r="DN84" s="4">
        <v>716</v>
      </c>
      <c r="DO84" s="4">
        <v>44.1</v>
      </c>
      <c r="DP84" s="4">
        <v>91</v>
      </c>
      <c r="DQ84" s="4">
        <v>11.3</v>
      </c>
      <c r="DR84" s="4">
        <v>44.9</v>
      </c>
      <c r="DS84" s="4">
        <v>7.9</v>
      </c>
      <c r="DT84" s="4">
        <v>2.44</v>
      </c>
      <c r="DU84" s="4">
        <v>6.4</v>
      </c>
      <c r="DV84" s="4">
        <v>0.87</v>
      </c>
      <c r="DW84" s="4">
        <v>4.5</v>
      </c>
      <c r="DX84" s="4">
        <v>0.83</v>
      </c>
      <c r="DY84" s="4">
        <v>2.23</v>
      </c>
      <c r="DZ84" s="4">
        <v>0.32</v>
      </c>
      <c r="EA84" s="4">
        <v>1.91</v>
      </c>
      <c r="EB84" s="4">
        <v>0.28000000000000003</v>
      </c>
      <c r="EC84" s="4">
        <v>5.0999999999999996</v>
      </c>
      <c r="ED84" s="4">
        <v>1.49</v>
      </c>
      <c r="EM84" s="4">
        <v>7.4</v>
      </c>
      <c r="EO84" s="4">
        <v>3.8</v>
      </c>
      <c r="EP84" s="4">
        <v>0.75</v>
      </c>
      <c r="FO84" s="1"/>
      <c r="FP84" s="1" t="s">
        <v>2679</v>
      </c>
    </row>
    <row r="85" spans="1:172" s="4" customFormat="1" x14ac:dyDescent="0.35">
      <c r="A85" s="1" t="s">
        <v>2677</v>
      </c>
      <c r="B85" s="1"/>
      <c r="C85" s="1" t="s">
        <v>2684</v>
      </c>
      <c r="D85" s="1"/>
      <c r="E85" s="56">
        <v>41.738889</v>
      </c>
      <c r="F85" s="56">
        <v>41.738889</v>
      </c>
      <c r="G85" s="56">
        <v>125.339167</v>
      </c>
      <c r="H85" s="56">
        <v>125.339167</v>
      </c>
      <c r="I85" s="1"/>
      <c r="J85" s="1"/>
      <c r="K85" s="1"/>
      <c r="L85" s="1" t="s">
        <v>2687</v>
      </c>
      <c r="M85" s="1" t="s">
        <v>2686</v>
      </c>
      <c r="N85" s="1"/>
      <c r="O85" s="1"/>
      <c r="P85" s="1"/>
      <c r="Q85" s="51">
        <v>126</v>
      </c>
      <c r="R85" s="1"/>
      <c r="S85" s="1"/>
      <c r="T85" s="1"/>
      <c r="U85" s="1"/>
      <c r="V85" s="1"/>
      <c r="W85" s="1"/>
      <c r="X85" s="1"/>
      <c r="Y85" s="1"/>
      <c r="Z85" s="1"/>
      <c r="AA85" s="1"/>
      <c r="AB85" s="4">
        <v>52.8</v>
      </c>
      <c r="AC85" s="4">
        <v>1.96</v>
      </c>
      <c r="AE85" s="4">
        <v>17.8</v>
      </c>
      <c r="AI85" s="4">
        <v>8.5480999999999998</v>
      </c>
      <c r="AJ85" s="4">
        <v>4.34</v>
      </c>
      <c r="AK85" s="4">
        <v>2.85</v>
      </c>
      <c r="AL85" s="4">
        <v>0.1</v>
      </c>
      <c r="AN85" s="4">
        <v>2.61</v>
      </c>
      <c r="AO85" s="4">
        <v>5.55</v>
      </c>
      <c r="AP85" s="4">
        <v>0.57999999999999996</v>
      </c>
      <c r="BF85" s="4">
        <v>2.2599999999999998</v>
      </c>
      <c r="CK85" s="4">
        <v>37.200000000000003</v>
      </c>
      <c r="CN85" s="4">
        <v>30.4</v>
      </c>
      <c r="CO85" s="4">
        <v>32.200000000000003</v>
      </c>
      <c r="CP85" s="4">
        <v>74.8</v>
      </c>
      <c r="CQ85" s="4">
        <v>104</v>
      </c>
      <c r="CR85" s="4">
        <v>21.9</v>
      </c>
      <c r="CW85" s="4">
        <v>40.700000000000003</v>
      </c>
      <c r="CX85" s="4">
        <v>1508</v>
      </c>
      <c r="CY85" s="4">
        <v>24.1</v>
      </c>
      <c r="CZ85" s="4">
        <v>229</v>
      </c>
      <c r="DA85" s="4">
        <v>25.9</v>
      </c>
      <c r="DM85" s="4">
        <v>0.5</v>
      </c>
      <c r="DN85" s="4">
        <v>984</v>
      </c>
      <c r="DO85" s="4">
        <v>43.7</v>
      </c>
      <c r="DP85" s="4">
        <v>91.9</v>
      </c>
      <c r="DQ85" s="4">
        <v>11.5</v>
      </c>
      <c r="DR85" s="4">
        <v>45.8</v>
      </c>
      <c r="DS85" s="4">
        <v>8.1999999999999993</v>
      </c>
      <c r="DT85" s="4">
        <v>2.57</v>
      </c>
      <c r="DU85" s="4">
        <v>6.7</v>
      </c>
      <c r="DV85" s="4">
        <v>0.89</v>
      </c>
      <c r="DW85" s="4">
        <v>4.5999999999999996</v>
      </c>
      <c r="DX85" s="4">
        <v>0.85</v>
      </c>
      <c r="DY85" s="4">
        <v>2.2799999999999998</v>
      </c>
      <c r="DZ85" s="4">
        <v>0.32</v>
      </c>
      <c r="EA85" s="4">
        <v>1.98</v>
      </c>
      <c r="EB85" s="4">
        <v>0.28999999999999998</v>
      </c>
      <c r="EC85" s="4">
        <v>5.3</v>
      </c>
      <c r="ED85" s="4">
        <v>1.56</v>
      </c>
      <c r="EM85" s="4">
        <v>8.1999999999999993</v>
      </c>
      <c r="EO85" s="4">
        <v>3.9</v>
      </c>
      <c r="EP85" s="4">
        <v>0.96</v>
      </c>
      <c r="FO85" s="1"/>
      <c r="FP85" s="1" t="s">
        <v>2679</v>
      </c>
    </row>
    <row r="86" spans="1:172" s="4" customFormat="1" x14ac:dyDescent="0.35">
      <c r="A86" s="1" t="s">
        <v>2677</v>
      </c>
      <c r="B86" s="1"/>
      <c r="C86" s="1" t="s">
        <v>2684</v>
      </c>
      <c r="D86" s="1"/>
      <c r="E86" s="56">
        <v>41.78</v>
      </c>
      <c r="F86" s="56">
        <v>41.78</v>
      </c>
      <c r="G86" s="56">
        <v>125.81361111111111</v>
      </c>
      <c r="H86" s="56">
        <v>125.81361111111111</v>
      </c>
      <c r="I86" s="1"/>
      <c r="J86" s="1"/>
      <c r="K86" s="1"/>
      <c r="L86" s="1" t="s">
        <v>2688</v>
      </c>
      <c r="M86" s="1" t="s">
        <v>996</v>
      </c>
      <c r="N86" s="1"/>
      <c r="O86" s="1"/>
      <c r="P86" s="1"/>
      <c r="Q86" s="49">
        <v>124</v>
      </c>
      <c r="R86" s="1"/>
      <c r="S86" s="1"/>
      <c r="T86" s="1"/>
      <c r="U86" s="1"/>
      <c r="V86" s="1"/>
      <c r="W86" s="1"/>
      <c r="X86" s="1"/>
      <c r="Y86" s="1"/>
      <c r="Z86" s="1"/>
      <c r="AA86" s="1"/>
      <c r="AB86" s="4">
        <v>62.4</v>
      </c>
      <c r="AC86" s="4">
        <v>0.74</v>
      </c>
      <c r="AE86" s="4">
        <v>16.2</v>
      </c>
      <c r="AI86" s="4">
        <v>3.7881580000000001</v>
      </c>
      <c r="AJ86" s="4">
        <v>3.11</v>
      </c>
      <c r="AK86" s="4">
        <v>0.8</v>
      </c>
      <c r="AL86" s="4">
        <v>0.06</v>
      </c>
      <c r="AN86" s="4">
        <v>4.46</v>
      </c>
      <c r="AO86" s="4">
        <v>3.78</v>
      </c>
      <c r="AP86" s="4">
        <v>0.28000000000000003</v>
      </c>
      <c r="BF86" s="4">
        <v>4.0599999999999996</v>
      </c>
      <c r="CK86" s="4">
        <v>20.6</v>
      </c>
      <c r="CN86" s="4">
        <v>7.1</v>
      </c>
      <c r="CO86" s="4">
        <v>11.3</v>
      </c>
      <c r="CP86" s="4">
        <v>10.199999999999999</v>
      </c>
      <c r="CQ86" s="4">
        <v>52.8</v>
      </c>
      <c r="CR86" s="4">
        <v>18.3</v>
      </c>
      <c r="CW86" s="4">
        <v>115</v>
      </c>
      <c r="CX86" s="4">
        <v>529</v>
      </c>
      <c r="CY86" s="4">
        <v>20.6</v>
      </c>
      <c r="CZ86" s="4">
        <v>357</v>
      </c>
      <c r="DA86" s="4">
        <v>46</v>
      </c>
      <c r="DM86" s="4">
        <v>1.1200000000000001</v>
      </c>
      <c r="DN86" s="4">
        <v>1048</v>
      </c>
      <c r="DO86" s="4">
        <v>68.599999999999994</v>
      </c>
      <c r="DP86" s="4">
        <v>116</v>
      </c>
      <c r="DQ86" s="4">
        <v>13.1</v>
      </c>
      <c r="DR86" s="4">
        <v>46</v>
      </c>
      <c r="DS86" s="4">
        <v>6.8</v>
      </c>
      <c r="DT86" s="4">
        <v>2.13</v>
      </c>
      <c r="DU86" s="4">
        <v>5.6</v>
      </c>
      <c r="DV86" s="4">
        <v>0.71</v>
      </c>
      <c r="DW86" s="4">
        <v>3.6</v>
      </c>
      <c r="DX86" s="4">
        <v>0.71</v>
      </c>
      <c r="DY86" s="4">
        <v>2</v>
      </c>
      <c r="DZ86" s="4">
        <v>0.3</v>
      </c>
      <c r="EA86" s="4">
        <v>1.94</v>
      </c>
      <c r="EB86" s="4">
        <v>0.3</v>
      </c>
      <c r="EC86" s="4">
        <v>9</v>
      </c>
      <c r="ED86" s="4">
        <v>3.52</v>
      </c>
      <c r="EM86" s="4">
        <v>12.7</v>
      </c>
      <c r="EO86" s="4">
        <v>11.3</v>
      </c>
      <c r="EP86" s="4">
        <v>1.48</v>
      </c>
      <c r="FO86" s="1"/>
      <c r="FP86" s="1" t="s">
        <v>2679</v>
      </c>
    </row>
    <row r="87" spans="1:172" s="4" customFormat="1" x14ac:dyDescent="0.35">
      <c r="A87" s="1" t="s">
        <v>2677</v>
      </c>
      <c r="B87" s="1"/>
      <c r="C87" s="1" t="s">
        <v>2684</v>
      </c>
      <c r="D87" s="1"/>
      <c r="E87" s="56">
        <v>41.866388888888892</v>
      </c>
      <c r="F87" s="56">
        <v>41.866388888888892</v>
      </c>
      <c r="G87" s="56">
        <v>125.71611111111112</v>
      </c>
      <c r="H87" s="56">
        <v>125.71611111111112</v>
      </c>
      <c r="I87" s="1"/>
      <c r="J87" s="1"/>
      <c r="K87" s="1"/>
      <c r="L87" s="1" t="s">
        <v>2689</v>
      </c>
      <c r="M87" s="1" t="s">
        <v>996</v>
      </c>
      <c r="N87" s="1"/>
      <c r="O87" s="1"/>
      <c r="P87" s="1"/>
      <c r="Q87" s="49">
        <v>126</v>
      </c>
      <c r="R87" s="1"/>
      <c r="S87" s="1"/>
      <c r="T87" s="1"/>
      <c r="U87" s="1"/>
      <c r="V87" s="1"/>
      <c r="W87" s="1"/>
      <c r="X87" s="1"/>
      <c r="Y87" s="1"/>
      <c r="Z87" s="1"/>
      <c r="AA87" s="1"/>
      <c r="AB87" s="4">
        <v>64.900000000000006</v>
      </c>
      <c r="AC87" s="4">
        <v>0.69</v>
      </c>
      <c r="AE87" s="4">
        <v>17</v>
      </c>
      <c r="AI87" s="4">
        <v>3.4732280000000002</v>
      </c>
      <c r="AJ87" s="4">
        <v>0.32</v>
      </c>
      <c r="AK87" s="4">
        <v>0.14000000000000001</v>
      </c>
      <c r="AL87" s="4">
        <v>0.14000000000000001</v>
      </c>
      <c r="AN87" s="4">
        <v>6.56</v>
      </c>
      <c r="AO87" s="4">
        <v>4.62</v>
      </c>
      <c r="AP87" s="4">
        <v>0.18</v>
      </c>
      <c r="BF87" s="4">
        <v>1.54</v>
      </c>
      <c r="CK87" s="4">
        <v>1.74</v>
      </c>
      <c r="CN87" s="4">
        <v>1.25</v>
      </c>
      <c r="CO87" s="4">
        <v>1.43</v>
      </c>
      <c r="CP87" s="4">
        <v>4.76</v>
      </c>
      <c r="CQ87" s="4">
        <v>96.1</v>
      </c>
      <c r="CR87" s="4">
        <v>22.9</v>
      </c>
      <c r="CW87" s="4">
        <v>107</v>
      </c>
      <c r="CX87" s="4">
        <v>170</v>
      </c>
      <c r="CY87" s="4">
        <v>26.3</v>
      </c>
      <c r="CZ87" s="4">
        <v>399</v>
      </c>
      <c r="DA87" s="4">
        <v>33.6</v>
      </c>
      <c r="DM87" s="4">
        <v>1.47</v>
      </c>
      <c r="DN87" s="4">
        <v>2380</v>
      </c>
      <c r="DO87" s="4">
        <v>64.099999999999994</v>
      </c>
      <c r="DP87" s="4">
        <v>128</v>
      </c>
      <c r="DQ87" s="4">
        <v>15.1</v>
      </c>
      <c r="DR87" s="4">
        <v>57.7</v>
      </c>
      <c r="DS87" s="4">
        <v>9.4</v>
      </c>
      <c r="DT87" s="4">
        <v>4.51</v>
      </c>
      <c r="DU87" s="4">
        <v>7.8</v>
      </c>
      <c r="DV87" s="4">
        <v>1.05</v>
      </c>
      <c r="DW87" s="4">
        <v>5.4</v>
      </c>
      <c r="DX87" s="4">
        <v>1</v>
      </c>
      <c r="DY87" s="4">
        <v>2.81</v>
      </c>
      <c r="DZ87" s="4">
        <v>0.4</v>
      </c>
      <c r="EA87" s="4">
        <v>2.52</v>
      </c>
      <c r="EB87" s="4">
        <v>0.39</v>
      </c>
      <c r="EC87" s="4">
        <v>9.3000000000000007</v>
      </c>
      <c r="ED87" s="4">
        <v>2.0699999999999998</v>
      </c>
      <c r="EM87" s="4">
        <v>11.9</v>
      </c>
      <c r="EO87" s="4">
        <v>7.2</v>
      </c>
      <c r="EP87" s="4">
        <v>1.36</v>
      </c>
      <c r="FO87" s="1"/>
      <c r="FP87" s="1" t="s">
        <v>2679</v>
      </c>
    </row>
    <row r="88" spans="1:172" s="4" customFormat="1" x14ac:dyDescent="0.35">
      <c r="A88" s="1" t="s">
        <v>2677</v>
      </c>
      <c r="B88" s="1"/>
      <c r="C88" s="1" t="s">
        <v>2684</v>
      </c>
      <c r="D88" s="1"/>
      <c r="E88" s="56">
        <v>41.866388888888892</v>
      </c>
      <c r="F88" s="56">
        <v>41.866388888888892</v>
      </c>
      <c r="G88" s="56">
        <v>125.71611111111112</v>
      </c>
      <c r="H88" s="56">
        <v>125.71611111111112</v>
      </c>
      <c r="I88" s="1"/>
      <c r="J88" s="1"/>
      <c r="K88" s="1"/>
      <c r="L88" s="1" t="s">
        <v>2690</v>
      </c>
      <c r="M88" s="1" t="s">
        <v>996</v>
      </c>
      <c r="N88" s="1"/>
      <c r="O88" s="1"/>
      <c r="P88" s="1"/>
      <c r="Q88" s="51">
        <v>126</v>
      </c>
      <c r="R88" s="1"/>
      <c r="S88" s="1"/>
      <c r="T88" s="1"/>
      <c r="U88" s="1"/>
      <c r="V88" s="1"/>
      <c r="W88" s="1"/>
      <c r="X88" s="1"/>
      <c r="Y88" s="1"/>
      <c r="Z88" s="1"/>
      <c r="AA88" s="1"/>
      <c r="AB88" s="4">
        <v>64.3</v>
      </c>
      <c r="AC88" s="4">
        <v>0.69</v>
      </c>
      <c r="AE88" s="4">
        <v>16.5</v>
      </c>
      <c r="AI88" s="4">
        <v>3.5002220000000004</v>
      </c>
      <c r="AJ88" s="4">
        <v>0.99</v>
      </c>
      <c r="AK88" s="4">
        <v>0.34</v>
      </c>
      <c r="AL88" s="4">
        <v>0.15</v>
      </c>
      <c r="AN88" s="4">
        <v>5.94</v>
      </c>
      <c r="AO88" s="4">
        <v>5.07</v>
      </c>
      <c r="AP88" s="4">
        <v>0.19</v>
      </c>
      <c r="BF88" s="4">
        <v>2.66</v>
      </c>
      <c r="CK88" s="4">
        <v>2.0699999999999998</v>
      </c>
      <c r="CN88" s="4">
        <v>1.1299999999999999</v>
      </c>
      <c r="CO88" s="4">
        <v>1.84</v>
      </c>
      <c r="CP88" s="4">
        <v>4.6399999999999997</v>
      </c>
      <c r="CQ88" s="4">
        <v>81.900000000000006</v>
      </c>
      <c r="CR88" s="4">
        <v>21.3</v>
      </c>
      <c r="CW88" s="4">
        <v>90.6</v>
      </c>
      <c r="CX88" s="4">
        <v>140</v>
      </c>
      <c r="CY88" s="4">
        <v>26.2</v>
      </c>
      <c r="CZ88" s="4">
        <v>369</v>
      </c>
      <c r="DA88" s="4">
        <v>30.7</v>
      </c>
      <c r="DM88" s="4">
        <v>0.97</v>
      </c>
      <c r="DN88" s="4">
        <v>1734</v>
      </c>
      <c r="DO88" s="4">
        <v>60.4</v>
      </c>
      <c r="DP88" s="4">
        <v>118</v>
      </c>
      <c r="DQ88" s="4">
        <v>14</v>
      </c>
      <c r="DR88" s="4">
        <v>53.4</v>
      </c>
      <c r="DS88" s="4">
        <v>8.6</v>
      </c>
      <c r="DT88" s="4">
        <v>3.92</v>
      </c>
      <c r="DU88" s="4">
        <v>7.1</v>
      </c>
      <c r="DV88" s="4">
        <v>0.96</v>
      </c>
      <c r="DW88" s="4">
        <v>5</v>
      </c>
      <c r="DX88" s="4">
        <v>0.93</v>
      </c>
      <c r="DY88" s="4">
        <v>2.7</v>
      </c>
      <c r="DZ88" s="4">
        <v>0.39</v>
      </c>
      <c r="EA88" s="4">
        <v>2.4900000000000002</v>
      </c>
      <c r="EB88" s="4">
        <v>0.38</v>
      </c>
      <c r="EC88" s="4">
        <v>8.1999999999999993</v>
      </c>
      <c r="ED88" s="4">
        <v>1.8</v>
      </c>
      <c r="EM88" s="4">
        <v>10.9</v>
      </c>
      <c r="EO88" s="4">
        <v>6.3</v>
      </c>
      <c r="EP88" s="4">
        <v>1.29</v>
      </c>
      <c r="FO88" s="1"/>
      <c r="FP88" s="1" t="s">
        <v>2679</v>
      </c>
    </row>
    <row r="89" spans="1:172" s="4" customFormat="1" x14ac:dyDescent="0.35">
      <c r="A89" s="1" t="s">
        <v>2691</v>
      </c>
      <c r="B89" s="1"/>
      <c r="C89" s="1" t="s">
        <v>2692</v>
      </c>
      <c r="D89" s="1"/>
      <c r="E89" s="55">
        <v>39.75</v>
      </c>
      <c r="F89" s="55">
        <v>40.333333000000003</v>
      </c>
      <c r="G89" s="55">
        <v>123</v>
      </c>
      <c r="H89" s="55">
        <v>123.5</v>
      </c>
      <c r="I89" s="1"/>
      <c r="J89" s="1"/>
      <c r="K89" s="1"/>
      <c r="L89" s="1" t="s">
        <v>2693</v>
      </c>
      <c r="M89" s="1" t="s">
        <v>2694</v>
      </c>
      <c r="N89" s="1"/>
      <c r="O89" s="1"/>
      <c r="P89" s="1"/>
      <c r="Q89" s="49">
        <v>123</v>
      </c>
      <c r="R89" s="1"/>
      <c r="S89" s="1"/>
      <c r="T89" s="1"/>
      <c r="U89" s="1"/>
      <c r="V89" s="1"/>
      <c r="W89" s="1"/>
      <c r="X89" s="1"/>
      <c r="Y89" s="1"/>
      <c r="Z89" s="1"/>
      <c r="AA89" s="1"/>
      <c r="AB89" s="4">
        <v>54.16</v>
      </c>
      <c r="AC89" s="4">
        <v>0.98</v>
      </c>
      <c r="AE89" s="4">
        <v>17.809999999999999</v>
      </c>
      <c r="AG89" s="4">
        <v>7.77</v>
      </c>
      <c r="AJ89" s="4">
        <v>7.18</v>
      </c>
      <c r="AK89" s="4">
        <v>4.88</v>
      </c>
      <c r="AL89" s="4">
        <v>0.1</v>
      </c>
      <c r="AN89" s="4">
        <v>1.91</v>
      </c>
      <c r="AO89" s="4">
        <v>4.1399999999999997</v>
      </c>
      <c r="AP89" s="4">
        <v>0.27</v>
      </c>
      <c r="CJ89" s="4">
        <v>128</v>
      </c>
      <c r="CK89" s="4">
        <v>131</v>
      </c>
      <c r="CO89" s="4">
        <v>29</v>
      </c>
      <c r="CR89" s="4">
        <v>23</v>
      </c>
      <c r="CW89" s="4">
        <v>61.7</v>
      </c>
      <c r="CX89" s="4">
        <v>1005</v>
      </c>
      <c r="CY89" s="4">
        <v>24.3</v>
      </c>
      <c r="CZ89" s="4">
        <v>197</v>
      </c>
      <c r="DA89" s="4">
        <v>12.5</v>
      </c>
      <c r="DM89" s="4">
        <v>0.89</v>
      </c>
      <c r="DN89" s="4">
        <v>1082</v>
      </c>
      <c r="DO89" s="4">
        <v>43.8</v>
      </c>
      <c r="DP89" s="4">
        <v>93</v>
      </c>
      <c r="DQ89" s="4">
        <v>11.6</v>
      </c>
      <c r="DR89" s="4">
        <v>47.7</v>
      </c>
      <c r="DS89" s="4">
        <v>7.86</v>
      </c>
      <c r="DT89" s="4">
        <v>2.0299999999999998</v>
      </c>
      <c r="DU89" s="4">
        <v>6.73</v>
      </c>
      <c r="DV89" s="4">
        <v>0.88</v>
      </c>
      <c r="DW89" s="4">
        <v>4.41</v>
      </c>
      <c r="DX89" s="4">
        <v>0.84</v>
      </c>
      <c r="DY89" s="4">
        <v>2.09</v>
      </c>
      <c r="DZ89" s="4">
        <v>0.3</v>
      </c>
      <c r="EA89" s="4">
        <v>1.99</v>
      </c>
      <c r="EB89" s="4">
        <v>0.3</v>
      </c>
      <c r="EC89" s="4">
        <v>5.17</v>
      </c>
      <c r="ED89" s="4">
        <v>0.57999999999999996</v>
      </c>
      <c r="EM89" s="4">
        <v>10</v>
      </c>
      <c r="EO89" s="4">
        <v>4.8</v>
      </c>
      <c r="EP89" s="4">
        <v>0.9</v>
      </c>
      <c r="FO89" s="1"/>
      <c r="FP89" s="1" t="s">
        <v>2695</v>
      </c>
    </row>
    <row r="90" spans="1:172" s="4" customFormat="1" x14ac:dyDescent="0.35">
      <c r="A90" s="1" t="s">
        <v>2691</v>
      </c>
      <c r="B90" s="1"/>
      <c r="C90" s="1" t="s">
        <v>2692</v>
      </c>
      <c r="D90" s="1"/>
      <c r="E90" s="55">
        <v>39.75</v>
      </c>
      <c r="F90" s="55">
        <v>40.333333000000003</v>
      </c>
      <c r="G90" s="55">
        <v>123</v>
      </c>
      <c r="H90" s="55">
        <v>123.5</v>
      </c>
      <c r="I90" s="1"/>
      <c r="J90" s="1"/>
      <c r="K90" s="1"/>
      <c r="L90" s="1" t="s">
        <v>2696</v>
      </c>
      <c r="M90" s="1" t="s">
        <v>2694</v>
      </c>
      <c r="N90" s="1"/>
      <c r="O90" s="1"/>
      <c r="P90" s="1"/>
      <c r="Q90" s="49">
        <v>123</v>
      </c>
      <c r="R90" s="1"/>
      <c r="S90" s="1"/>
      <c r="T90" s="1"/>
      <c r="U90" s="1"/>
      <c r="V90" s="1"/>
      <c r="W90" s="1"/>
      <c r="X90" s="1"/>
      <c r="Y90" s="1"/>
      <c r="Z90" s="1"/>
      <c r="AA90" s="1"/>
      <c r="AB90" s="4">
        <v>60.14</v>
      </c>
      <c r="AC90" s="4">
        <v>0.75</v>
      </c>
      <c r="AE90" s="4">
        <v>15.79</v>
      </c>
      <c r="AG90" s="4">
        <v>5.78</v>
      </c>
      <c r="AJ90" s="4">
        <v>5.28</v>
      </c>
      <c r="AK90" s="4">
        <v>4.49</v>
      </c>
      <c r="AL90" s="4">
        <v>0.08</v>
      </c>
      <c r="AN90" s="4">
        <v>2.87</v>
      </c>
      <c r="AO90" s="4">
        <v>3.74</v>
      </c>
      <c r="AP90" s="4">
        <v>0.21</v>
      </c>
      <c r="CJ90" s="4">
        <v>92</v>
      </c>
      <c r="CK90" s="4">
        <v>188</v>
      </c>
      <c r="CO90" s="4">
        <v>51</v>
      </c>
      <c r="CR90" s="4">
        <v>20</v>
      </c>
      <c r="CW90" s="4">
        <v>95.4</v>
      </c>
      <c r="CX90" s="4">
        <v>673</v>
      </c>
      <c r="CY90" s="4">
        <v>16.7</v>
      </c>
      <c r="CZ90" s="4">
        <v>183</v>
      </c>
      <c r="DA90" s="4">
        <v>13.6</v>
      </c>
      <c r="DM90" s="4">
        <v>1.89</v>
      </c>
      <c r="DN90" s="4">
        <v>952</v>
      </c>
      <c r="DO90" s="4">
        <v>54.1</v>
      </c>
      <c r="DP90" s="4">
        <v>92.9</v>
      </c>
      <c r="DQ90" s="4">
        <v>10.6</v>
      </c>
      <c r="DR90" s="4">
        <v>37.5</v>
      </c>
      <c r="DS90" s="4">
        <v>5.61</v>
      </c>
      <c r="DT90" s="4">
        <v>1.51</v>
      </c>
      <c r="DU90" s="4">
        <v>5.03</v>
      </c>
      <c r="DV90" s="4">
        <v>0.61</v>
      </c>
      <c r="DW90" s="4">
        <v>3.2</v>
      </c>
      <c r="DX90" s="4">
        <v>0.56999999999999995</v>
      </c>
      <c r="DY90" s="4">
        <v>1.55</v>
      </c>
      <c r="DZ90" s="4">
        <v>0.22</v>
      </c>
      <c r="EA90" s="4">
        <v>1.44</v>
      </c>
      <c r="EB90" s="4">
        <v>0.23</v>
      </c>
      <c r="EC90" s="4">
        <v>4.63</v>
      </c>
      <c r="ED90" s="4">
        <v>0.91</v>
      </c>
      <c r="EM90" s="4">
        <v>18</v>
      </c>
      <c r="EO90" s="4">
        <v>16</v>
      </c>
      <c r="EP90" s="4">
        <v>2.5499999999999998</v>
      </c>
      <c r="FO90" s="1"/>
      <c r="FP90" s="1" t="s">
        <v>2695</v>
      </c>
    </row>
    <row r="91" spans="1:172" s="4" customFormat="1" x14ac:dyDescent="0.35">
      <c r="A91" s="1" t="s">
        <v>2691</v>
      </c>
      <c r="B91" s="1"/>
      <c r="C91" s="1" t="s">
        <v>2692</v>
      </c>
      <c r="D91" s="1"/>
      <c r="E91" s="55">
        <v>39.75</v>
      </c>
      <c r="F91" s="55">
        <v>40.333333000000003</v>
      </c>
      <c r="G91" s="55">
        <v>123</v>
      </c>
      <c r="H91" s="55">
        <v>123.5</v>
      </c>
      <c r="I91" s="1"/>
      <c r="J91" s="1"/>
      <c r="K91" s="1"/>
      <c r="L91" s="1" t="s">
        <v>2697</v>
      </c>
      <c r="M91" s="1" t="s">
        <v>2694</v>
      </c>
      <c r="N91" s="1"/>
      <c r="O91" s="1"/>
      <c r="P91" s="1"/>
      <c r="Q91" s="49">
        <v>123</v>
      </c>
      <c r="R91" s="1"/>
      <c r="S91" s="1"/>
      <c r="T91" s="1"/>
      <c r="U91" s="1"/>
      <c r="V91" s="1"/>
      <c r="W91" s="1"/>
      <c r="X91" s="1"/>
      <c r="Y91" s="1"/>
      <c r="Z91" s="1"/>
      <c r="AA91" s="1"/>
      <c r="AB91" s="4">
        <v>61.86</v>
      </c>
      <c r="AC91" s="4">
        <v>0.7</v>
      </c>
      <c r="AE91" s="4">
        <v>16.39</v>
      </c>
      <c r="AG91" s="4">
        <v>5.43</v>
      </c>
      <c r="AJ91" s="4">
        <v>4.8499999999999996</v>
      </c>
      <c r="AK91" s="4">
        <v>2.91</v>
      </c>
      <c r="AL91" s="4">
        <v>7.0000000000000007E-2</v>
      </c>
      <c r="AN91" s="4">
        <v>2.69</v>
      </c>
      <c r="AO91" s="4">
        <v>3.86</v>
      </c>
      <c r="AP91" s="4">
        <v>0.21</v>
      </c>
      <c r="CJ91" s="4">
        <v>69</v>
      </c>
      <c r="CK91" s="4">
        <v>59</v>
      </c>
      <c r="CO91" s="4">
        <v>19</v>
      </c>
      <c r="CR91" s="4">
        <v>20</v>
      </c>
      <c r="CW91" s="4">
        <v>72.3</v>
      </c>
      <c r="CX91" s="4">
        <v>649</v>
      </c>
      <c r="CY91" s="4">
        <v>18.5</v>
      </c>
      <c r="CZ91" s="4">
        <v>202</v>
      </c>
      <c r="DA91" s="4">
        <v>11.1</v>
      </c>
      <c r="DM91" s="4">
        <v>0.96</v>
      </c>
      <c r="DN91" s="4">
        <v>1215</v>
      </c>
      <c r="DO91" s="4">
        <v>31.4</v>
      </c>
      <c r="DP91" s="4">
        <v>61.6</v>
      </c>
      <c r="DQ91" s="4">
        <v>7.98</v>
      </c>
      <c r="DR91" s="4">
        <v>32</v>
      </c>
      <c r="DS91" s="4">
        <v>5.72</v>
      </c>
      <c r="DT91" s="4">
        <v>1.59</v>
      </c>
      <c r="DU91" s="4">
        <v>4.92</v>
      </c>
      <c r="DV91" s="4">
        <v>0.67</v>
      </c>
      <c r="DW91" s="4">
        <v>3.53</v>
      </c>
      <c r="DX91" s="4">
        <v>0.64</v>
      </c>
      <c r="DY91" s="4">
        <v>1.68</v>
      </c>
      <c r="DZ91" s="4">
        <v>0.25</v>
      </c>
      <c r="EA91" s="4">
        <v>1.57</v>
      </c>
      <c r="EB91" s="4">
        <v>0.25</v>
      </c>
      <c r="EC91" s="4">
        <v>5.29</v>
      </c>
      <c r="ED91" s="4">
        <v>0.59</v>
      </c>
      <c r="EM91" s="4">
        <v>14</v>
      </c>
      <c r="EO91" s="4">
        <v>5.2</v>
      </c>
      <c r="EP91" s="4">
        <v>1.02</v>
      </c>
      <c r="FO91" s="1"/>
      <c r="FP91" s="1" t="s">
        <v>2695</v>
      </c>
    </row>
    <row r="92" spans="1:172" s="4" customFormat="1" x14ac:dyDescent="0.35">
      <c r="A92" s="1" t="s">
        <v>2691</v>
      </c>
      <c r="B92" s="1"/>
      <c r="C92" s="1" t="s">
        <v>2692</v>
      </c>
      <c r="D92" s="1"/>
      <c r="E92" s="55">
        <v>39.75</v>
      </c>
      <c r="F92" s="55">
        <v>40.333333000000003</v>
      </c>
      <c r="G92" s="55">
        <v>123</v>
      </c>
      <c r="H92" s="55">
        <v>123.5</v>
      </c>
      <c r="I92" s="1"/>
      <c r="J92" s="1"/>
      <c r="K92" s="1"/>
      <c r="L92" s="1" t="s">
        <v>2698</v>
      </c>
      <c r="M92" s="1" t="s">
        <v>2050</v>
      </c>
      <c r="N92" s="1"/>
      <c r="O92" s="1"/>
      <c r="P92" s="1"/>
      <c r="Q92" s="49">
        <v>123</v>
      </c>
      <c r="R92" s="1"/>
      <c r="S92" s="1"/>
      <c r="T92" s="1"/>
      <c r="U92" s="1"/>
      <c r="V92" s="1"/>
      <c r="W92" s="1"/>
      <c r="X92" s="1"/>
      <c r="Y92" s="1"/>
      <c r="Z92" s="1"/>
      <c r="AA92" s="1"/>
      <c r="AB92" s="4">
        <v>72.86</v>
      </c>
      <c r="AC92" s="4">
        <v>0.21</v>
      </c>
      <c r="AE92" s="4">
        <v>14.87</v>
      </c>
      <c r="AG92" s="4">
        <v>1.38</v>
      </c>
      <c r="AJ92" s="4">
        <v>1.76</v>
      </c>
      <c r="AK92" s="4">
        <v>0.55000000000000004</v>
      </c>
      <c r="AL92" s="4">
        <v>0.02</v>
      </c>
      <c r="AN92" s="4">
        <v>4.25</v>
      </c>
      <c r="AO92" s="4">
        <v>4.12</v>
      </c>
      <c r="AP92" s="4">
        <v>0.09</v>
      </c>
      <c r="CJ92" s="4">
        <v>11.3</v>
      </c>
      <c r="CK92" s="4">
        <v>4.5999999999999996</v>
      </c>
      <c r="CO92" s="4">
        <v>2.7</v>
      </c>
      <c r="CR92" s="4">
        <v>16</v>
      </c>
      <c r="CW92" s="4">
        <v>89.9</v>
      </c>
      <c r="CX92" s="4">
        <v>551</v>
      </c>
      <c r="CY92" s="4">
        <v>7.35</v>
      </c>
      <c r="CZ92" s="4">
        <v>122</v>
      </c>
      <c r="DA92" s="4">
        <v>8.58</v>
      </c>
      <c r="DM92" s="4">
        <v>1.03</v>
      </c>
      <c r="DN92" s="4">
        <v>2129</v>
      </c>
      <c r="DO92" s="4">
        <v>76</v>
      </c>
      <c r="DP92" s="4">
        <v>140</v>
      </c>
      <c r="DQ92" s="4">
        <v>12.2</v>
      </c>
      <c r="DR92" s="4">
        <v>39.9</v>
      </c>
      <c r="DS92" s="4">
        <v>4.55</v>
      </c>
      <c r="DT92" s="4">
        <v>1.1100000000000001</v>
      </c>
      <c r="DU92" s="4">
        <v>4.17</v>
      </c>
      <c r="DV92" s="4">
        <v>0.37</v>
      </c>
      <c r="DW92" s="4">
        <v>1.59</v>
      </c>
      <c r="DX92" s="4">
        <v>0.25</v>
      </c>
      <c r="DY92" s="4">
        <v>0.68</v>
      </c>
      <c r="DZ92" s="4">
        <v>0.09</v>
      </c>
      <c r="EA92" s="4">
        <v>0.63</v>
      </c>
      <c r="EB92" s="4">
        <v>0.1</v>
      </c>
      <c r="EC92" s="4">
        <v>3.22</v>
      </c>
      <c r="ED92" s="4">
        <v>0.83</v>
      </c>
      <c r="EM92" s="4">
        <v>20</v>
      </c>
      <c r="EO92" s="4">
        <v>19</v>
      </c>
      <c r="EP92" s="4">
        <v>3.21</v>
      </c>
      <c r="FO92" s="1"/>
      <c r="FP92" s="1" t="s">
        <v>2695</v>
      </c>
    </row>
    <row r="93" spans="1:172" s="4" customFormat="1" x14ac:dyDescent="0.35">
      <c r="A93" s="1" t="s">
        <v>2691</v>
      </c>
      <c r="B93" s="1"/>
      <c r="C93" s="1" t="s">
        <v>2692</v>
      </c>
      <c r="D93" s="1"/>
      <c r="E93" s="55">
        <v>39.75</v>
      </c>
      <c r="F93" s="55">
        <v>40.333333000000003</v>
      </c>
      <c r="G93" s="55">
        <v>123</v>
      </c>
      <c r="H93" s="55">
        <v>123.5</v>
      </c>
      <c r="I93" s="1"/>
      <c r="J93" s="1"/>
      <c r="K93" s="1"/>
      <c r="L93" s="1" t="s">
        <v>2699</v>
      </c>
      <c r="M93" s="1" t="s">
        <v>2050</v>
      </c>
      <c r="N93" s="1"/>
      <c r="O93" s="1"/>
      <c r="P93" s="1"/>
      <c r="Q93" s="49">
        <v>123</v>
      </c>
      <c r="R93" s="1"/>
      <c r="S93" s="1"/>
      <c r="T93" s="1"/>
      <c r="U93" s="1"/>
      <c r="V93" s="1"/>
      <c r="W93" s="1"/>
      <c r="X93" s="1"/>
      <c r="Y93" s="1"/>
      <c r="Z93" s="1"/>
      <c r="AA93" s="1"/>
      <c r="AB93" s="4">
        <v>69.2</v>
      </c>
      <c r="AC93" s="4">
        <v>0.38</v>
      </c>
      <c r="AE93" s="4">
        <v>15.25</v>
      </c>
      <c r="AG93" s="4">
        <v>2.77</v>
      </c>
      <c r="AJ93" s="4">
        <v>2.34</v>
      </c>
      <c r="AK93" s="4">
        <v>0.87</v>
      </c>
      <c r="AL93" s="4">
        <v>0.04</v>
      </c>
      <c r="AN93" s="4">
        <v>4.03</v>
      </c>
      <c r="AO93" s="4">
        <v>4.1399999999999997</v>
      </c>
      <c r="AP93" s="4">
        <v>0.14000000000000001</v>
      </c>
      <c r="CJ93" s="4">
        <v>24</v>
      </c>
      <c r="CK93" s="4">
        <v>7.9</v>
      </c>
      <c r="CO93" s="4">
        <v>1.9</v>
      </c>
      <c r="CR93" s="4">
        <v>19</v>
      </c>
      <c r="CW93" s="4">
        <v>124</v>
      </c>
      <c r="CX93" s="4">
        <v>602</v>
      </c>
      <c r="CY93" s="4">
        <v>13.2</v>
      </c>
      <c r="CZ93" s="4">
        <v>220</v>
      </c>
      <c r="DA93" s="4">
        <v>14.4</v>
      </c>
      <c r="DM93" s="4">
        <v>1.06</v>
      </c>
      <c r="DN93" s="4">
        <v>1523</v>
      </c>
      <c r="DO93" s="4">
        <v>61.6</v>
      </c>
      <c r="DP93" s="4">
        <v>102</v>
      </c>
      <c r="DQ93" s="4">
        <v>10.9</v>
      </c>
      <c r="DR93" s="4">
        <v>36.1</v>
      </c>
      <c r="DS93" s="4">
        <v>5.2</v>
      </c>
      <c r="DT93" s="4">
        <v>1.2</v>
      </c>
      <c r="DU93" s="4">
        <v>4.5199999999999996</v>
      </c>
      <c r="DV93" s="4">
        <v>0.5</v>
      </c>
      <c r="DW93" s="4">
        <v>2.5299999999999998</v>
      </c>
      <c r="DX93" s="4">
        <v>0.43</v>
      </c>
      <c r="DY93" s="4">
        <v>1.1599999999999999</v>
      </c>
      <c r="DZ93" s="4">
        <v>0.17</v>
      </c>
      <c r="EA93" s="4">
        <v>1.1000000000000001</v>
      </c>
      <c r="EB93" s="4">
        <v>0.18</v>
      </c>
      <c r="EC93" s="4">
        <v>5.47</v>
      </c>
      <c r="ED93" s="4">
        <v>0.96</v>
      </c>
      <c r="EM93" s="4">
        <v>20</v>
      </c>
      <c r="EO93" s="4">
        <v>16</v>
      </c>
      <c r="EP93" s="4">
        <v>2.08</v>
      </c>
      <c r="FO93" s="1"/>
      <c r="FP93" s="1" t="s">
        <v>2695</v>
      </c>
    </row>
    <row r="94" spans="1:172" s="4" customFormat="1" x14ac:dyDescent="0.35">
      <c r="A94" s="1" t="s">
        <v>2691</v>
      </c>
      <c r="B94" s="1"/>
      <c r="C94" s="1" t="s">
        <v>2692</v>
      </c>
      <c r="D94" s="1"/>
      <c r="E94" s="55">
        <v>39.75</v>
      </c>
      <c r="F94" s="55">
        <v>40.333333000000003</v>
      </c>
      <c r="G94" s="55">
        <v>123</v>
      </c>
      <c r="H94" s="55">
        <v>123.5</v>
      </c>
      <c r="I94" s="1"/>
      <c r="J94" s="1"/>
      <c r="K94" s="1"/>
      <c r="L94" s="1" t="s">
        <v>2700</v>
      </c>
      <c r="M94" s="1" t="s">
        <v>2050</v>
      </c>
      <c r="N94" s="1"/>
      <c r="O94" s="1"/>
      <c r="P94" s="1"/>
      <c r="Q94" s="49">
        <v>123</v>
      </c>
      <c r="R94" s="1"/>
      <c r="S94" s="1"/>
      <c r="T94" s="1"/>
      <c r="U94" s="1"/>
      <c r="V94" s="1"/>
      <c r="W94" s="1"/>
      <c r="X94" s="1"/>
      <c r="Y94" s="1"/>
      <c r="Z94" s="1"/>
      <c r="AA94" s="1"/>
      <c r="AB94" s="4">
        <v>68.430000000000007</v>
      </c>
      <c r="AC94" s="4">
        <v>0.49</v>
      </c>
      <c r="AE94" s="4">
        <v>15.19</v>
      </c>
      <c r="AG94" s="4">
        <v>3.71</v>
      </c>
      <c r="AJ94" s="4">
        <v>2.42</v>
      </c>
      <c r="AK94" s="4">
        <v>0.65</v>
      </c>
      <c r="AL94" s="4">
        <v>0.04</v>
      </c>
      <c r="AN94" s="4">
        <v>4.41</v>
      </c>
      <c r="AO94" s="4">
        <v>3.61</v>
      </c>
      <c r="AP94" s="4">
        <v>0.17</v>
      </c>
      <c r="CJ94" s="4">
        <v>17</v>
      </c>
      <c r="CK94" s="4">
        <v>5.9</v>
      </c>
      <c r="CO94" s="4">
        <v>1.9</v>
      </c>
      <c r="CR94" s="4">
        <v>23</v>
      </c>
      <c r="CW94" s="4">
        <v>100</v>
      </c>
      <c r="CX94" s="4">
        <v>516</v>
      </c>
      <c r="CY94" s="4">
        <v>17.7</v>
      </c>
      <c r="CZ94" s="4">
        <v>441</v>
      </c>
      <c r="DA94" s="4">
        <v>26</v>
      </c>
      <c r="DM94" s="4">
        <v>0.55000000000000004</v>
      </c>
      <c r="DN94" s="4">
        <v>1987</v>
      </c>
      <c r="DO94" s="4">
        <v>95.1</v>
      </c>
      <c r="DP94" s="4">
        <v>169</v>
      </c>
      <c r="DQ94" s="4">
        <v>19.600000000000001</v>
      </c>
      <c r="DR94" s="4">
        <v>70.599999999999994</v>
      </c>
      <c r="DS94" s="4">
        <v>11</v>
      </c>
      <c r="DT94" s="4">
        <v>2.67</v>
      </c>
      <c r="DU94" s="4">
        <v>9.25</v>
      </c>
      <c r="DV94" s="4">
        <v>1</v>
      </c>
      <c r="DW94" s="4">
        <v>4.26</v>
      </c>
      <c r="DX94" s="4">
        <v>0.59</v>
      </c>
      <c r="DY94" s="4">
        <v>1.42</v>
      </c>
      <c r="DZ94" s="4">
        <v>0.17</v>
      </c>
      <c r="EA94" s="4">
        <v>1.06</v>
      </c>
      <c r="EB94" s="4">
        <v>0.15</v>
      </c>
      <c r="EC94" s="4">
        <v>10.9</v>
      </c>
      <c r="ED94" s="4">
        <v>1.4</v>
      </c>
      <c r="EM94" s="4">
        <v>15</v>
      </c>
      <c r="EO94" s="4">
        <v>12</v>
      </c>
      <c r="EP94" s="4">
        <v>2.0499999999999998</v>
      </c>
      <c r="FO94" s="1"/>
      <c r="FP94" s="1" t="s">
        <v>2695</v>
      </c>
    </row>
    <row r="95" spans="1:172" s="4" customFormat="1" x14ac:dyDescent="0.35">
      <c r="A95" s="1" t="s">
        <v>2691</v>
      </c>
      <c r="B95" s="1"/>
      <c r="C95" s="1" t="s">
        <v>2692</v>
      </c>
      <c r="D95" s="1"/>
      <c r="E95" s="55">
        <v>39.75</v>
      </c>
      <c r="F95" s="55">
        <v>40.333333000000003</v>
      </c>
      <c r="G95" s="55">
        <v>123</v>
      </c>
      <c r="H95" s="55">
        <v>123.5</v>
      </c>
      <c r="I95" s="1"/>
      <c r="J95" s="1"/>
      <c r="K95" s="1"/>
      <c r="L95" s="1" t="s">
        <v>2701</v>
      </c>
      <c r="M95" s="1" t="s">
        <v>2572</v>
      </c>
      <c r="N95" s="1"/>
      <c r="O95" s="1"/>
      <c r="P95" s="1"/>
      <c r="Q95" s="49">
        <v>123</v>
      </c>
      <c r="R95" s="1"/>
      <c r="S95" s="1"/>
      <c r="T95" s="1"/>
      <c r="U95" s="1"/>
      <c r="V95" s="1"/>
      <c r="W95" s="1"/>
      <c r="X95" s="1"/>
      <c r="Y95" s="1"/>
      <c r="Z95" s="1"/>
      <c r="AA95" s="1"/>
      <c r="AB95" s="4">
        <v>71.56</v>
      </c>
      <c r="AC95" s="4">
        <v>0.19</v>
      </c>
      <c r="AE95" s="4">
        <v>15.06</v>
      </c>
      <c r="AG95" s="4">
        <v>1.44</v>
      </c>
      <c r="AJ95" s="4">
        <v>1.42</v>
      </c>
      <c r="AK95" s="4">
        <v>0.34</v>
      </c>
      <c r="AL95" s="4">
        <v>0.03</v>
      </c>
      <c r="AN95" s="4">
        <v>4.45</v>
      </c>
      <c r="AO95" s="4">
        <v>3.96</v>
      </c>
      <c r="AP95" s="4">
        <v>7.0000000000000007E-2</v>
      </c>
      <c r="CJ95" s="4">
        <v>26</v>
      </c>
      <c r="CK95" s="4">
        <v>7.8</v>
      </c>
      <c r="CO95" s="4">
        <v>4.8</v>
      </c>
      <c r="CR95" s="4">
        <v>18</v>
      </c>
      <c r="CW95" s="4">
        <v>143</v>
      </c>
      <c r="CX95" s="4">
        <v>490</v>
      </c>
      <c r="CY95" s="4">
        <v>8.1999999999999993</v>
      </c>
      <c r="CZ95" s="4">
        <v>153</v>
      </c>
      <c r="DA95" s="4">
        <v>8.15</v>
      </c>
      <c r="DM95" s="4">
        <v>1.77</v>
      </c>
      <c r="DN95" s="4">
        <v>1850</v>
      </c>
      <c r="DO95" s="4">
        <v>42.8</v>
      </c>
      <c r="DP95" s="4">
        <v>73.7</v>
      </c>
      <c r="DQ95" s="4">
        <v>7.02</v>
      </c>
      <c r="DR95" s="4">
        <v>23.2</v>
      </c>
      <c r="DS95" s="4">
        <v>3.25</v>
      </c>
      <c r="DT95" s="4">
        <v>0.84</v>
      </c>
      <c r="DU95" s="4">
        <v>2.77</v>
      </c>
      <c r="DV95" s="4">
        <v>0.34</v>
      </c>
      <c r="DW95" s="4">
        <v>1.53</v>
      </c>
      <c r="DX95" s="4">
        <v>0.27</v>
      </c>
      <c r="DY95" s="4">
        <v>0.82</v>
      </c>
      <c r="DZ95" s="4">
        <v>0.13</v>
      </c>
      <c r="EA95" s="4">
        <v>0.81</v>
      </c>
      <c r="EB95" s="4">
        <v>0.13</v>
      </c>
      <c r="EC95" s="4">
        <v>4.4400000000000004</v>
      </c>
      <c r="ED95" s="4">
        <v>0.79</v>
      </c>
      <c r="EM95" s="4">
        <v>27</v>
      </c>
      <c r="EO95" s="4">
        <v>14</v>
      </c>
      <c r="EP95" s="4">
        <v>2.0299999999999998</v>
      </c>
      <c r="FO95" s="1"/>
      <c r="FP95" s="1" t="s">
        <v>2695</v>
      </c>
    </row>
    <row r="96" spans="1:172" s="4" customFormat="1" x14ac:dyDescent="0.35">
      <c r="A96" s="1" t="s">
        <v>2691</v>
      </c>
      <c r="B96" s="1"/>
      <c r="C96" s="1" t="s">
        <v>2692</v>
      </c>
      <c r="D96" s="1"/>
      <c r="E96" s="55">
        <v>39.75</v>
      </c>
      <c r="F96" s="55">
        <v>40.333333000000003</v>
      </c>
      <c r="G96" s="55">
        <v>123</v>
      </c>
      <c r="H96" s="55">
        <v>123.5</v>
      </c>
      <c r="I96" s="1"/>
      <c r="J96" s="1"/>
      <c r="K96" s="1"/>
      <c r="L96" s="1" t="s">
        <v>2702</v>
      </c>
      <c r="M96" s="1" t="s">
        <v>2572</v>
      </c>
      <c r="N96" s="1"/>
      <c r="O96" s="1"/>
      <c r="P96" s="1"/>
      <c r="Q96" s="49">
        <v>123</v>
      </c>
      <c r="R96" s="1"/>
      <c r="S96" s="1"/>
      <c r="T96" s="1"/>
      <c r="U96" s="1"/>
      <c r="V96" s="1"/>
      <c r="W96" s="1"/>
      <c r="X96" s="1"/>
      <c r="Y96" s="1"/>
      <c r="Z96" s="1"/>
      <c r="AA96" s="1"/>
      <c r="AB96" s="4">
        <v>71.540000000000006</v>
      </c>
      <c r="AC96" s="4">
        <v>0.18</v>
      </c>
      <c r="AE96" s="4">
        <v>15.21</v>
      </c>
      <c r="AG96" s="4">
        <v>1.38</v>
      </c>
      <c r="AJ96" s="4">
        <v>1.37</v>
      </c>
      <c r="AK96" s="4">
        <v>0.3</v>
      </c>
      <c r="AL96" s="4">
        <v>0.03</v>
      </c>
      <c r="AN96" s="4">
        <v>4.57</v>
      </c>
      <c r="AO96" s="4">
        <v>3.94</v>
      </c>
      <c r="AP96" s="4">
        <v>0.06</v>
      </c>
      <c r="CJ96" s="4">
        <v>27</v>
      </c>
      <c r="CK96" s="4">
        <v>6.3</v>
      </c>
      <c r="CO96" s="4">
        <v>4.8</v>
      </c>
      <c r="CR96" s="4">
        <v>18</v>
      </c>
      <c r="CW96" s="4">
        <v>141</v>
      </c>
      <c r="CX96" s="4">
        <v>487</v>
      </c>
      <c r="CY96" s="4">
        <v>8.7799999999999994</v>
      </c>
      <c r="CZ96" s="4">
        <v>152</v>
      </c>
      <c r="DA96" s="4">
        <v>9.2799999999999994</v>
      </c>
      <c r="DM96" s="4">
        <v>1.69</v>
      </c>
      <c r="DN96" s="4">
        <v>1921</v>
      </c>
      <c r="DO96" s="4">
        <v>34.6</v>
      </c>
      <c r="DP96" s="4">
        <v>58.9</v>
      </c>
      <c r="DQ96" s="4">
        <v>5.6</v>
      </c>
      <c r="DR96" s="4">
        <v>18.7</v>
      </c>
      <c r="DS96" s="4">
        <v>2.75</v>
      </c>
      <c r="DT96" s="4">
        <v>0.79</v>
      </c>
      <c r="DU96" s="4">
        <v>2.46</v>
      </c>
      <c r="DV96" s="4">
        <v>0.33</v>
      </c>
      <c r="DW96" s="4">
        <v>1.56</v>
      </c>
      <c r="DX96" s="4">
        <v>0.28999999999999998</v>
      </c>
      <c r="DY96" s="4">
        <v>0.84</v>
      </c>
      <c r="DZ96" s="4">
        <v>0.13</v>
      </c>
      <c r="EA96" s="4">
        <v>0.86</v>
      </c>
      <c r="EB96" s="4">
        <v>0.13</v>
      </c>
      <c r="EC96" s="4">
        <v>4.45</v>
      </c>
      <c r="ED96" s="4">
        <v>1.04</v>
      </c>
      <c r="EM96" s="4">
        <v>29</v>
      </c>
      <c r="EO96" s="4">
        <v>12</v>
      </c>
      <c r="EP96" s="4">
        <v>3.77</v>
      </c>
      <c r="FO96" s="1"/>
      <c r="FP96" s="1" t="s">
        <v>2695</v>
      </c>
    </row>
    <row r="97" spans="1:172" s="4" customFormat="1" x14ac:dyDescent="0.35">
      <c r="A97" s="1" t="s">
        <v>2691</v>
      </c>
      <c r="B97" s="1"/>
      <c r="C97" s="1" t="s">
        <v>2692</v>
      </c>
      <c r="D97" s="1"/>
      <c r="E97" s="55">
        <v>39.75</v>
      </c>
      <c r="F97" s="55">
        <v>40.333333000000003</v>
      </c>
      <c r="G97" s="55">
        <v>123</v>
      </c>
      <c r="H97" s="55">
        <v>123.5</v>
      </c>
      <c r="I97" s="1"/>
      <c r="J97" s="1"/>
      <c r="K97" s="1"/>
      <c r="L97" s="1" t="s">
        <v>2703</v>
      </c>
      <c r="M97" s="1" t="s">
        <v>2572</v>
      </c>
      <c r="N97" s="1"/>
      <c r="O97" s="1"/>
      <c r="P97" s="1"/>
      <c r="Q97" s="49">
        <v>123</v>
      </c>
      <c r="R97" s="1"/>
      <c r="S97" s="1"/>
      <c r="T97" s="1"/>
      <c r="U97" s="1"/>
      <c r="V97" s="1"/>
      <c r="W97" s="1"/>
      <c r="X97" s="1"/>
      <c r="Y97" s="1"/>
      <c r="Z97" s="1"/>
      <c r="AA97" s="1"/>
      <c r="AB97" s="4">
        <v>71.44</v>
      </c>
      <c r="AC97" s="4">
        <v>0.17</v>
      </c>
      <c r="AE97" s="4">
        <v>14.89</v>
      </c>
      <c r="AG97" s="4">
        <v>1.4</v>
      </c>
      <c r="AJ97" s="4">
        <v>1.35</v>
      </c>
      <c r="AK97" s="4">
        <v>0.27</v>
      </c>
      <c r="AL97" s="4">
        <v>0.02</v>
      </c>
      <c r="AN97" s="4">
        <v>4.5999999999999996</v>
      </c>
      <c r="AO97" s="4">
        <v>3.95</v>
      </c>
      <c r="AP97" s="4">
        <v>0.06</v>
      </c>
      <c r="CJ97" s="4">
        <v>25</v>
      </c>
      <c r="CK97" s="4">
        <v>6.4</v>
      </c>
      <c r="CO97" s="4">
        <v>3.8</v>
      </c>
      <c r="CR97" s="4">
        <v>17</v>
      </c>
      <c r="CW97" s="4">
        <v>148</v>
      </c>
      <c r="CX97" s="4">
        <v>477</v>
      </c>
      <c r="CY97" s="4">
        <v>8.1300000000000008</v>
      </c>
      <c r="CZ97" s="4">
        <v>143</v>
      </c>
      <c r="DA97" s="4">
        <v>7</v>
      </c>
      <c r="DM97" s="4">
        <v>1.66</v>
      </c>
      <c r="DN97" s="4">
        <v>1898</v>
      </c>
      <c r="DO97" s="4">
        <v>33</v>
      </c>
      <c r="DP97" s="4">
        <v>55.2</v>
      </c>
      <c r="DQ97" s="4">
        <v>5.13</v>
      </c>
      <c r="DR97" s="4">
        <v>17.100000000000001</v>
      </c>
      <c r="DS97" s="4">
        <v>2.4700000000000002</v>
      </c>
      <c r="DT97" s="4">
        <v>0.76</v>
      </c>
      <c r="DU97" s="4">
        <v>2.16</v>
      </c>
      <c r="DV97" s="4">
        <v>0.28000000000000003</v>
      </c>
      <c r="DW97" s="4">
        <v>1.39</v>
      </c>
      <c r="DX97" s="4">
        <v>0.26</v>
      </c>
      <c r="DY97" s="4">
        <v>0.84</v>
      </c>
      <c r="DZ97" s="4">
        <v>0.15</v>
      </c>
      <c r="EA97" s="4">
        <v>0.99</v>
      </c>
      <c r="EB97" s="4">
        <v>0.16</v>
      </c>
      <c r="EC97" s="4">
        <v>4.09</v>
      </c>
      <c r="ED97" s="4">
        <v>0.94</v>
      </c>
      <c r="EM97" s="4">
        <v>27</v>
      </c>
      <c r="EO97" s="4">
        <v>10</v>
      </c>
      <c r="EP97" s="4">
        <v>1.34</v>
      </c>
      <c r="FO97" s="1"/>
      <c r="FP97" s="1" t="s">
        <v>2695</v>
      </c>
    </row>
    <row r="98" spans="1:172" s="4" customFormat="1" x14ac:dyDescent="0.35">
      <c r="A98" s="1" t="s">
        <v>2691</v>
      </c>
      <c r="B98" s="1"/>
      <c r="C98" s="1" t="s">
        <v>2692</v>
      </c>
      <c r="D98" s="1"/>
      <c r="E98" s="55">
        <v>39.75</v>
      </c>
      <c r="F98" s="55">
        <v>40.333333000000003</v>
      </c>
      <c r="G98" s="55">
        <v>123</v>
      </c>
      <c r="H98" s="55">
        <v>123.5</v>
      </c>
      <c r="I98" s="1"/>
      <c r="J98" s="1"/>
      <c r="K98" s="1"/>
      <c r="L98" s="1" t="s">
        <v>2704</v>
      </c>
      <c r="M98" s="1" t="s">
        <v>2572</v>
      </c>
      <c r="N98" s="1"/>
      <c r="O98" s="1"/>
      <c r="P98" s="1"/>
      <c r="Q98" s="49">
        <v>123</v>
      </c>
      <c r="R98" s="1"/>
      <c r="S98" s="1"/>
      <c r="T98" s="1"/>
      <c r="U98" s="1"/>
      <c r="V98" s="1"/>
      <c r="W98" s="1"/>
      <c r="X98" s="1"/>
      <c r="Y98" s="1"/>
      <c r="Z98" s="1"/>
      <c r="AA98" s="1"/>
      <c r="AB98" s="4">
        <v>72.56</v>
      </c>
      <c r="AC98" s="4">
        <v>0.15</v>
      </c>
      <c r="AE98" s="4">
        <v>14.45</v>
      </c>
      <c r="AG98" s="4">
        <v>0.73</v>
      </c>
      <c r="AJ98" s="4">
        <v>1.47</v>
      </c>
      <c r="AK98" s="4">
        <v>0.31</v>
      </c>
      <c r="AL98" s="4">
        <v>0.02</v>
      </c>
      <c r="AN98" s="4">
        <v>4.2699999999999996</v>
      </c>
      <c r="AO98" s="4">
        <v>3.92</v>
      </c>
      <c r="AP98" s="4">
        <v>0.05</v>
      </c>
      <c r="CJ98" s="4">
        <v>22</v>
      </c>
      <c r="CK98" s="4">
        <v>5.7</v>
      </c>
      <c r="CO98" s="4">
        <v>4.2</v>
      </c>
      <c r="CR98" s="4">
        <v>17</v>
      </c>
      <c r="CW98" s="4">
        <v>111</v>
      </c>
      <c r="CX98" s="4">
        <v>447</v>
      </c>
      <c r="CY98" s="4">
        <v>6.6</v>
      </c>
      <c r="CZ98" s="4">
        <v>122</v>
      </c>
      <c r="DA98" s="4">
        <v>7.75</v>
      </c>
      <c r="DM98" s="4">
        <v>1.04</v>
      </c>
      <c r="DN98" s="4">
        <v>1449</v>
      </c>
      <c r="DO98" s="4">
        <v>32.4</v>
      </c>
      <c r="DP98" s="4">
        <v>55.1</v>
      </c>
      <c r="DQ98" s="4">
        <v>5.22</v>
      </c>
      <c r="DR98" s="4">
        <v>17.5</v>
      </c>
      <c r="DS98" s="4">
        <v>2.4700000000000002</v>
      </c>
      <c r="DT98" s="4">
        <v>0.66</v>
      </c>
      <c r="DU98" s="4">
        <v>2.1</v>
      </c>
      <c r="DV98" s="4">
        <v>0.26</v>
      </c>
      <c r="DW98" s="4">
        <v>1.1499999999999999</v>
      </c>
      <c r="DX98" s="4">
        <v>0.22</v>
      </c>
      <c r="DY98" s="4">
        <v>0.67</v>
      </c>
      <c r="DZ98" s="4">
        <v>0.11</v>
      </c>
      <c r="EA98" s="4">
        <v>0.71</v>
      </c>
      <c r="EB98" s="4">
        <v>0.11</v>
      </c>
      <c r="EC98" s="4">
        <v>3.78</v>
      </c>
      <c r="ED98" s="4">
        <v>1.04</v>
      </c>
      <c r="EM98" s="4">
        <v>25</v>
      </c>
      <c r="EO98" s="4">
        <v>9.6999999999999993</v>
      </c>
      <c r="EP98" s="4">
        <v>3.35</v>
      </c>
      <c r="FO98" s="1"/>
      <c r="FP98" s="1" t="s">
        <v>2695</v>
      </c>
    </row>
    <row r="99" spans="1:172" s="4" customFormat="1" x14ac:dyDescent="0.35">
      <c r="A99" s="1" t="s">
        <v>2691</v>
      </c>
      <c r="B99" s="1"/>
      <c r="C99" s="1" t="s">
        <v>2692</v>
      </c>
      <c r="D99" s="1"/>
      <c r="E99" s="55">
        <v>39.75</v>
      </c>
      <c r="F99" s="55">
        <v>40.333333000000003</v>
      </c>
      <c r="G99" s="55">
        <v>123</v>
      </c>
      <c r="H99" s="55">
        <v>123.5</v>
      </c>
      <c r="I99" s="1"/>
      <c r="J99" s="1"/>
      <c r="K99" s="1"/>
      <c r="L99" s="1" t="s">
        <v>2705</v>
      </c>
      <c r="M99" s="1" t="s">
        <v>2572</v>
      </c>
      <c r="N99" s="1"/>
      <c r="O99" s="1"/>
      <c r="P99" s="1"/>
      <c r="Q99" s="49">
        <v>123</v>
      </c>
      <c r="R99" s="1"/>
      <c r="S99" s="1"/>
      <c r="T99" s="1"/>
      <c r="U99" s="1"/>
      <c r="V99" s="1"/>
      <c r="W99" s="1"/>
      <c r="X99" s="1"/>
      <c r="Y99" s="1"/>
      <c r="Z99" s="1"/>
      <c r="AA99" s="1"/>
      <c r="AB99" s="4">
        <v>70.87</v>
      </c>
      <c r="AC99" s="4">
        <v>0.2</v>
      </c>
      <c r="AE99" s="4">
        <v>15.42</v>
      </c>
      <c r="AG99" s="4">
        <v>1.33</v>
      </c>
      <c r="AJ99" s="4">
        <v>1.74</v>
      </c>
      <c r="AK99" s="4">
        <v>0.16</v>
      </c>
      <c r="AL99" s="4">
        <v>0.02</v>
      </c>
      <c r="AN99" s="4">
        <v>3.39</v>
      </c>
      <c r="AO99" s="4">
        <v>4.47</v>
      </c>
      <c r="AP99" s="4">
        <v>0.05</v>
      </c>
      <c r="CJ99" s="4">
        <v>21</v>
      </c>
      <c r="CK99" s="4">
        <v>3.6</v>
      </c>
      <c r="CO99" s="4">
        <v>2.6</v>
      </c>
      <c r="CR99" s="4">
        <v>21</v>
      </c>
      <c r="CW99" s="4">
        <v>142</v>
      </c>
      <c r="CX99" s="4">
        <v>838</v>
      </c>
      <c r="CY99" s="4">
        <v>4.83</v>
      </c>
      <c r="CZ99" s="4">
        <v>132</v>
      </c>
      <c r="DA99" s="4">
        <v>6.82</v>
      </c>
      <c r="DM99" s="4">
        <v>2.99</v>
      </c>
      <c r="DN99" s="4">
        <v>2007</v>
      </c>
      <c r="DO99" s="4">
        <v>28</v>
      </c>
      <c r="DP99" s="4">
        <v>50.2</v>
      </c>
      <c r="DQ99" s="4">
        <v>5.04</v>
      </c>
      <c r="DR99" s="4">
        <v>17.7</v>
      </c>
      <c r="DS99" s="4">
        <v>2.54</v>
      </c>
      <c r="DT99" s="4">
        <v>0.93</v>
      </c>
      <c r="DU99" s="4">
        <v>2.06</v>
      </c>
      <c r="DV99" s="4">
        <v>0.25</v>
      </c>
      <c r="DW99" s="4">
        <v>1.04</v>
      </c>
      <c r="DX99" s="4">
        <v>0.17</v>
      </c>
      <c r="DY99" s="4">
        <v>0.45</v>
      </c>
      <c r="DZ99" s="4">
        <v>0.06</v>
      </c>
      <c r="EA99" s="4">
        <v>0.38</v>
      </c>
      <c r="EB99" s="4">
        <v>0.05</v>
      </c>
      <c r="EC99" s="4">
        <v>3.78</v>
      </c>
      <c r="ED99" s="4">
        <v>0.5</v>
      </c>
      <c r="EM99" s="4">
        <v>27</v>
      </c>
      <c r="EO99" s="4">
        <v>5</v>
      </c>
      <c r="EP99" s="4">
        <v>2.16</v>
      </c>
      <c r="FO99" s="1"/>
      <c r="FP99" s="1" t="s">
        <v>2695</v>
      </c>
    </row>
    <row r="100" spans="1:172" s="4" customFormat="1" x14ac:dyDescent="0.35">
      <c r="A100" s="1" t="s">
        <v>2691</v>
      </c>
      <c r="B100" s="1"/>
      <c r="C100" s="1" t="s">
        <v>2692</v>
      </c>
      <c r="D100" s="1"/>
      <c r="E100" s="55">
        <v>39.75</v>
      </c>
      <c r="F100" s="55">
        <v>40.333333000000003</v>
      </c>
      <c r="G100" s="55">
        <v>123</v>
      </c>
      <c r="H100" s="55">
        <v>123.5</v>
      </c>
      <c r="I100" s="1"/>
      <c r="J100" s="1"/>
      <c r="K100" s="1"/>
      <c r="L100" s="1" t="s">
        <v>2706</v>
      </c>
      <c r="M100" s="1" t="s">
        <v>2572</v>
      </c>
      <c r="N100" s="1"/>
      <c r="O100" s="1"/>
      <c r="P100" s="1"/>
      <c r="Q100" s="49">
        <v>123</v>
      </c>
      <c r="R100" s="1"/>
      <c r="S100" s="1"/>
      <c r="T100" s="1"/>
      <c r="U100" s="1"/>
      <c r="V100" s="1"/>
      <c r="W100" s="1"/>
      <c r="X100" s="1"/>
      <c r="Y100" s="1"/>
      <c r="Z100" s="1"/>
      <c r="AA100" s="1"/>
      <c r="AB100" s="4">
        <v>72.42</v>
      </c>
      <c r="AC100" s="4">
        <v>0.14000000000000001</v>
      </c>
      <c r="AE100" s="4">
        <v>14.49</v>
      </c>
      <c r="AG100" s="4">
        <v>1.49</v>
      </c>
      <c r="AJ100" s="4">
        <v>1.48</v>
      </c>
      <c r="AK100" s="4">
        <v>0.36</v>
      </c>
      <c r="AL100" s="4">
        <v>0.02</v>
      </c>
      <c r="AN100" s="4">
        <v>4.8899999999999997</v>
      </c>
      <c r="AO100" s="4">
        <v>3.93</v>
      </c>
      <c r="AP100" s="4">
        <v>7.0000000000000007E-2</v>
      </c>
      <c r="CJ100" s="4">
        <v>13</v>
      </c>
      <c r="CK100" s="4">
        <v>7.2</v>
      </c>
      <c r="CO100" s="4">
        <v>3.3</v>
      </c>
      <c r="CR100" s="4">
        <v>15</v>
      </c>
      <c r="CW100" s="4">
        <v>127</v>
      </c>
      <c r="CX100" s="4">
        <v>555</v>
      </c>
      <c r="CY100" s="4">
        <v>3.21</v>
      </c>
      <c r="CZ100" s="4">
        <v>159</v>
      </c>
      <c r="DA100" s="4">
        <v>4.97</v>
      </c>
      <c r="DM100" s="4">
        <v>1</v>
      </c>
      <c r="DN100" s="4">
        <v>1688</v>
      </c>
      <c r="DO100" s="4">
        <v>34.9</v>
      </c>
      <c r="DP100" s="4">
        <v>53.2</v>
      </c>
      <c r="DQ100" s="4">
        <v>5.13</v>
      </c>
      <c r="DR100" s="4">
        <v>15</v>
      </c>
      <c r="DS100" s="4">
        <v>1.5</v>
      </c>
      <c r="DT100" s="4">
        <v>0.69</v>
      </c>
      <c r="DU100" s="4">
        <v>1.41</v>
      </c>
      <c r="DV100" s="4">
        <v>0.1</v>
      </c>
      <c r="DW100" s="4">
        <v>0.51</v>
      </c>
      <c r="DX100" s="4">
        <v>0.09</v>
      </c>
      <c r="DY100" s="4">
        <v>0.32</v>
      </c>
      <c r="DZ100" s="4">
        <v>0.05</v>
      </c>
      <c r="EA100" s="4">
        <v>0.39</v>
      </c>
      <c r="EB100" s="4">
        <v>7.0000000000000007E-2</v>
      </c>
      <c r="EC100" s="4">
        <v>4.33</v>
      </c>
      <c r="ED100" s="4">
        <v>0.23</v>
      </c>
      <c r="EM100" s="4">
        <v>24</v>
      </c>
      <c r="EO100" s="4">
        <v>9.3000000000000007</v>
      </c>
      <c r="EP100" s="4">
        <v>1.26</v>
      </c>
      <c r="FO100" s="1"/>
      <c r="FP100" s="1" t="s">
        <v>2695</v>
      </c>
    </row>
    <row r="101" spans="1:172" s="4" customFormat="1" x14ac:dyDescent="0.35">
      <c r="A101" s="1" t="s">
        <v>2691</v>
      </c>
      <c r="B101" s="1"/>
      <c r="C101" s="1" t="s">
        <v>2692</v>
      </c>
      <c r="D101" s="1"/>
      <c r="E101" s="55">
        <v>39.75</v>
      </c>
      <c r="F101" s="55">
        <v>40.333333000000003</v>
      </c>
      <c r="G101" s="55">
        <v>123</v>
      </c>
      <c r="H101" s="55">
        <v>123.5</v>
      </c>
      <c r="I101" s="1"/>
      <c r="J101" s="1"/>
      <c r="K101" s="1"/>
      <c r="L101" s="1" t="s">
        <v>2707</v>
      </c>
      <c r="M101" s="1" t="s">
        <v>2572</v>
      </c>
      <c r="N101" s="1"/>
      <c r="O101" s="1"/>
      <c r="P101" s="1"/>
      <c r="Q101" s="49">
        <v>123</v>
      </c>
      <c r="R101" s="1"/>
      <c r="S101" s="1"/>
      <c r="T101" s="1"/>
      <c r="U101" s="1"/>
      <c r="V101" s="1"/>
      <c r="W101" s="1"/>
      <c r="X101" s="1"/>
      <c r="Y101" s="1"/>
      <c r="Z101" s="1"/>
      <c r="AA101" s="1"/>
      <c r="AB101" s="4">
        <v>72.25</v>
      </c>
      <c r="AC101" s="4">
        <v>0.18</v>
      </c>
      <c r="AE101" s="4">
        <v>14.43</v>
      </c>
      <c r="AG101" s="4">
        <v>2</v>
      </c>
      <c r="AJ101" s="4">
        <v>1.36</v>
      </c>
      <c r="AK101" s="4">
        <v>0.33</v>
      </c>
      <c r="AL101" s="4">
        <v>0.03</v>
      </c>
      <c r="AN101" s="4">
        <v>4.7</v>
      </c>
      <c r="AO101" s="4">
        <v>3.86</v>
      </c>
      <c r="AP101" s="4">
        <v>7.0000000000000007E-2</v>
      </c>
      <c r="CJ101" s="4">
        <v>8.6</v>
      </c>
      <c r="CK101" s="4">
        <v>2.8</v>
      </c>
      <c r="CO101" s="4">
        <v>0.7</v>
      </c>
      <c r="CR101" s="4">
        <v>19</v>
      </c>
      <c r="CW101" s="4">
        <v>176</v>
      </c>
      <c r="CX101" s="4">
        <v>346</v>
      </c>
      <c r="CY101" s="4">
        <v>8.7200000000000006</v>
      </c>
      <c r="CZ101" s="4">
        <v>189</v>
      </c>
      <c r="DA101" s="4">
        <v>16.8</v>
      </c>
      <c r="DM101" s="4">
        <v>1.89</v>
      </c>
      <c r="DN101" s="4">
        <v>1177</v>
      </c>
      <c r="DO101" s="4">
        <v>64.7</v>
      </c>
      <c r="DP101" s="4">
        <v>109</v>
      </c>
      <c r="DQ101" s="4">
        <v>11.5</v>
      </c>
      <c r="DR101" s="4">
        <v>37.1</v>
      </c>
      <c r="DS101" s="4">
        <v>5.18</v>
      </c>
      <c r="DT101" s="4">
        <v>0.86</v>
      </c>
      <c r="DU101" s="4">
        <v>4.34</v>
      </c>
      <c r="DV101" s="4">
        <v>0.45</v>
      </c>
      <c r="DW101" s="4">
        <v>1.96</v>
      </c>
      <c r="DX101" s="4">
        <v>0.27</v>
      </c>
      <c r="DY101" s="4">
        <v>0.71</v>
      </c>
      <c r="DZ101" s="4">
        <v>0.09</v>
      </c>
      <c r="EA101" s="4">
        <v>0.61</v>
      </c>
      <c r="EB101" s="4">
        <v>0.09</v>
      </c>
      <c r="EC101" s="4">
        <v>5.22</v>
      </c>
      <c r="ED101" s="4">
        <v>0.8</v>
      </c>
      <c r="EM101" s="4">
        <v>28</v>
      </c>
      <c r="EO101" s="4">
        <v>19</v>
      </c>
      <c r="EP101" s="4">
        <v>3.63</v>
      </c>
      <c r="FO101" s="1"/>
      <c r="FP101" s="1" t="s">
        <v>2695</v>
      </c>
    </row>
    <row r="102" spans="1:172" s="4" customFormat="1" x14ac:dyDescent="0.35">
      <c r="A102" s="1" t="s">
        <v>2691</v>
      </c>
      <c r="B102" s="1"/>
      <c r="C102" s="1" t="s">
        <v>2692</v>
      </c>
      <c r="D102" s="1"/>
      <c r="E102" s="55">
        <v>39.75</v>
      </c>
      <c r="F102" s="55">
        <v>40.333333000000003</v>
      </c>
      <c r="G102" s="55">
        <v>123</v>
      </c>
      <c r="H102" s="55">
        <v>123.5</v>
      </c>
      <c r="I102" s="1"/>
      <c r="J102" s="1"/>
      <c r="K102" s="1"/>
      <c r="L102" s="1" t="s">
        <v>2708</v>
      </c>
      <c r="M102" s="1" t="s">
        <v>2572</v>
      </c>
      <c r="N102" s="1"/>
      <c r="O102" s="1"/>
      <c r="P102" s="1"/>
      <c r="Q102" s="49">
        <v>123</v>
      </c>
      <c r="R102" s="1"/>
      <c r="S102" s="1"/>
      <c r="T102" s="1"/>
      <c r="U102" s="1"/>
      <c r="V102" s="1"/>
      <c r="W102" s="1"/>
      <c r="X102" s="1"/>
      <c r="Y102" s="1"/>
      <c r="Z102" s="1"/>
      <c r="AA102" s="1"/>
      <c r="AB102" s="4">
        <v>72</v>
      </c>
      <c r="AC102" s="4">
        <v>0.18</v>
      </c>
      <c r="AE102" s="4">
        <v>14.35</v>
      </c>
      <c r="AG102" s="4">
        <v>1.77</v>
      </c>
      <c r="AJ102" s="4">
        <v>1.37</v>
      </c>
      <c r="AK102" s="4">
        <v>0.42</v>
      </c>
      <c r="AL102" s="4">
        <v>0.03</v>
      </c>
      <c r="AN102" s="4">
        <v>4.8600000000000003</v>
      </c>
      <c r="AO102" s="4">
        <v>3.95</v>
      </c>
      <c r="AP102" s="4">
        <v>7.0000000000000007E-2</v>
      </c>
      <c r="CJ102" s="4">
        <v>16</v>
      </c>
      <c r="CK102" s="4">
        <v>5.0999999999999996</v>
      </c>
      <c r="CO102" s="4">
        <v>2.2000000000000002</v>
      </c>
      <c r="CR102" s="4">
        <v>16</v>
      </c>
      <c r="CW102" s="4">
        <v>171</v>
      </c>
      <c r="CX102" s="4">
        <v>404</v>
      </c>
      <c r="CY102" s="4">
        <v>8.8000000000000007</v>
      </c>
      <c r="CZ102" s="4">
        <v>189</v>
      </c>
      <c r="DA102" s="4">
        <v>8.6199999999999992</v>
      </c>
      <c r="DM102" s="4">
        <v>1.45</v>
      </c>
      <c r="DN102" s="4">
        <v>1531</v>
      </c>
      <c r="DO102" s="4">
        <v>54</v>
      </c>
      <c r="DP102" s="4">
        <v>85.1</v>
      </c>
      <c r="DQ102" s="4">
        <v>8.7100000000000009</v>
      </c>
      <c r="DR102" s="4">
        <v>27.1</v>
      </c>
      <c r="DS102" s="4">
        <v>3.53</v>
      </c>
      <c r="DT102" s="4">
        <v>0.81</v>
      </c>
      <c r="DU102" s="4">
        <v>3.15</v>
      </c>
      <c r="DV102" s="4">
        <v>0.31</v>
      </c>
      <c r="DW102" s="4">
        <v>1.58</v>
      </c>
      <c r="DX102" s="4">
        <v>0.28000000000000003</v>
      </c>
      <c r="DY102" s="4">
        <v>0.8</v>
      </c>
      <c r="DZ102" s="4">
        <v>0.12</v>
      </c>
      <c r="EA102" s="4">
        <v>0.81</v>
      </c>
      <c r="EB102" s="4">
        <v>0.14000000000000001</v>
      </c>
      <c r="EC102" s="4">
        <v>4.87</v>
      </c>
      <c r="ED102" s="4">
        <v>0.73</v>
      </c>
      <c r="EM102" s="4">
        <v>22</v>
      </c>
      <c r="EO102" s="4">
        <v>12</v>
      </c>
      <c r="EP102" s="4">
        <v>1.51</v>
      </c>
      <c r="FO102" s="1"/>
      <c r="FP102" s="1" t="s">
        <v>2695</v>
      </c>
    </row>
    <row r="103" spans="1:172" s="4" customFormat="1" x14ac:dyDescent="0.35">
      <c r="A103" s="1" t="s">
        <v>2691</v>
      </c>
      <c r="B103" s="1"/>
      <c r="C103" s="1" t="s">
        <v>2709</v>
      </c>
      <c r="D103" s="1"/>
      <c r="E103" s="55">
        <v>39.75</v>
      </c>
      <c r="F103" s="55">
        <v>40.333333000000003</v>
      </c>
      <c r="G103" s="55">
        <v>123</v>
      </c>
      <c r="H103" s="55">
        <v>123.5</v>
      </c>
      <c r="I103" s="1"/>
      <c r="J103" s="1"/>
      <c r="K103" s="1"/>
      <c r="L103" s="1" t="s">
        <v>2710</v>
      </c>
      <c r="M103" s="1" t="s">
        <v>2711</v>
      </c>
      <c r="N103" s="1"/>
      <c r="O103" s="1"/>
      <c r="P103" s="1"/>
      <c r="Q103" s="49">
        <v>123</v>
      </c>
      <c r="R103" s="1"/>
      <c r="S103" s="1"/>
      <c r="T103" s="1"/>
      <c r="U103" s="1"/>
      <c r="V103" s="1"/>
      <c r="W103" s="1"/>
      <c r="X103" s="1"/>
      <c r="Y103" s="1"/>
      <c r="Z103" s="1"/>
      <c r="AA103" s="1"/>
      <c r="AB103" s="4">
        <v>52.71</v>
      </c>
      <c r="AC103" s="4">
        <v>0.89</v>
      </c>
      <c r="AE103" s="4">
        <v>15.76</v>
      </c>
      <c r="AG103" s="4">
        <v>6.68</v>
      </c>
      <c r="AJ103" s="4">
        <v>7.56</v>
      </c>
      <c r="AK103" s="4">
        <v>6.7</v>
      </c>
      <c r="AL103" s="4">
        <v>0.11</v>
      </c>
      <c r="AN103" s="4">
        <v>2.74</v>
      </c>
      <c r="AO103" s="4">
        <v>3.65</v>
      </c>
      <c r="AP103" s="4">
        <v>0.56999999999999995</v>
      </c>
      <c r="CJ103" s="4">
        <v>121</v>
      </c>
      <c r="CK103" s="4">
        <v>185</v>
      </c>
      <c r="CO103" s="4">
        <v>114</v>
      </c>
      <c r="CR103" s="4">
        <v>17</v>
      </c>
      <c r="CW103" s="4">
        <v>87.4</v>
      </c>
      <c r="CX103" s="4">
        <v>1085</v>
      </c>
      <c r="CY103" s="4">
        <v>22.5</v>
      </c>
      <c r="CZ103" s="4">
        <v>221</v>
      </c>
      <c r="DA103" s="4">
        <v>12</v>
      </c>
      <c r="DM103" s="4">
        <v>2.29</v>
      </c>
      <c r="DN103" s="4">
        <v>1433</v>
      </c>
      <c r="DO103" s="4">
        <v>51.1</v>
      </c>
      <c r="DP103" s="4">
        <v>100</v>
      </c>
      <c r="DQ103" s="4">
        <v>10.9</v>
      </c>
      <c r="DR103" s="4">
        <v>42.6</v>
      </c>
      <c r="DS103" s="4">
        <v>7.11</v>
      </c>
      <c r="DT103" s="4">
        <v>1.99</v>
      </c>
      <c r="DU103" s="4">
        <v>6.17</v>
      </c>
      <c r="DV103" s="4">
        <v>0.88</v>
      </c>
      <c r="DW103" s="4">
        <v>4.38</v>
      </c>
      <c r="DX103" s="4">
        <v>0.82</v>
      </c>
      <c r="DY103" s="4">
        <v>2.37</v>
      </c>
      <c r="DZ103" s="4">
        <v>0.35</v>
      </c>
      <c r="EA103" s="4">
        <v>2.21</v>
      </c>
      <c r="EB103" s="4">
        <v>0.34</v>
      </c>
      <c r="EC103" s="4">
        <v>5.6</v>
      </c>
      <c r="ED103" s="4">
        <v>0.86</v>
      </c>
      <c r="EM103" s="4">
        <v>8.6</v>
      </c>
      <c r="EO103" s="4">
        <v>8.5</v>
      </c>
      <c r="EP103" s="4">
        <v>2.75</v>
      </c>
      <c r="FO103" s="1"/>
      <c r="FP103" s="1" t="s">
        <v>2695</v>
      </c>
    </row>
    <row r="104" spans="1:172" s="4" customFormat="1" x14ac:dyDescent="0.35">
      <c r="A104" s="1" t="s">
        <v>2691</v>
      </c>
      <c r="B104" s="1"/>
      <c r="C104" s="1" t="s">
        <v>2709</v>
      </c>
      <c r="D104" s="1"/>
      <c r="E104" s="55">
        <v>39.75</v>
      </c>
      <c r="F104" s="55">
        <v>40.333333000000003</v>
      </c>
      <c r="G104" s="55">
        <v>123</v>
      </c>
      <c r="H104" s="55">
        <v>123.5</v>
      </c>
      <c r="I104" s="1"/>
      <c r="J104" s="1"/>
      <c r="K104" s="1"/>
      <c r="L104" s="1" t="s">
        <v>2712</v>
      </c>
      <c r="M104" s="1" t="s">
        <v>2711</v>
      </c>
      <c r="N104" s="1"/>
      <c r="O104" s="1"/>
      <c r="P104" s="1"/>
      <c r="Q104" s="49">
        <v>123</v>
      </c>
      <c r="R104" s="1"/>
      <c r="S104" s="1"/>
      <c r="T104" s="1"/>
      <c r="U104" s="1"/>
      <c r="V104" s="1"/>
      <c r="W104" s="1"/>
      <c r="X104" s="1"/>
      <c r="Y104" s="1"/>
      <c r="Z104" s="1"/>
      <c r="AA104" s="1"/>
      <c r="AB104" s="4">
        <v>53.66</v>
      </c>
      <c r="AC104" s="4">
        <v>0.86</v>
      </c>
      <c r="AE104" s="4">
        <v>15.92</v>
      </c>
      <c r="AG104" s="4">
        <v>6.27</v>
      </c>
      <c r="AJ104" s="4">
        <v>7.63</v>
      </c>
      <c r="AK104" s="4">
        <v>6.21</v>
      </c>
      <c r="AL104" s="4">
        <v>0.1</v>
      </c>
      <c r="AN104" s="4">
        <v>2.8</v>
      </c>
      <c r="AO104" s="4">
        <v>3.82</v>
      </c>
      <c r="AP104" s="4">
        <v>0.56000000000000005</v>
      </c>
      <c r="CJ104" s="4">
        <v>115</v>
      </c>
      <c r="CK104" s="4">
        <v>161</v>
      </c>
      <c r="CO104" s="4">
        <v>107</v>
      </c>
      <c r="CR104" s="4">
        <v>17</v>
      </c>
      <c r="CW104" s="4">
        <v>68.900000000000006</v>
      </c>
      <c r="CX104" s="4">
        <v>1088</v>
      </c>
      <c r="CY104" s="4">
        <v>22.1</v>
      </c>
      <c r="CZ104" s="4">
        <v>210</v>
      </c>
      <c r="DA104" s="4">
        <v>13</v>
      </c>
      <c r="DM104" s="4">
        <v>1.35</v>
      </c>
      <c r="DN104" s="4">
        <v>1532</v>
      </c>
      <c r="DO104" s="4">
        <v>53.6</v>
      </c>
      <c r="DP104" s="4">
        <v>103</v>
      </c>
      <c r="DQ104" s="4">
        <v>11</v>
      </c>
      <c r="DR104" s="4">
        <v>42.1</v>
      </c>
      <c r="DS104" s="4">
        <v>6.87</v>
      </c>
      <c r="DT104" s="4">
        <v>1.95</v>
      </c>
      <c r="DU104" s="4">
        <v>5.93</v>
      </c>
      <c r="DV104" s="4">
        <v>0.85</v>
      </c>
      <c r="DW104" s="4">
        <v>4.18</v>
      </c>
      <c r="DX104" s="4">
        <v>0.79</v>
      </c>
      <c r="DY104" s="4">
        <v>2.25</v>
      </c>
      <c r="DZ104" s="4">
        <v>0.34</v>
      </c>
      <c r="EA104" s="4">
        <v>2.15</v>
      </c>
      <c r="EB104" s="4">
        <v>0.33</v>
      </c>
      <c r="EC104" s="4">
        <v>5.27</v>
      </c>
      <c r="ED104" s="4">
        <v>0.9</v>
      </c>
      <c r="EM104" s="4">
        <v>9.5</v>
      </c>
      <c r="EO104" s="4">
        <v>9.3000000000000007</v>
      </c>
      <c r="EP104" s="4">
        <v>3.48</v>
      </c>
      <c r="FO104" s="1"/>
      <c r="FP104" s="1" t="s">
        <v>2695</v>
      </c>
    </row>
    <row r="105" spans="1:172" s="4" customFormat="1" x14ac:dyDescent="0.35">
      <c r="A105" s="1" t="s">
        <v>2691</v>
      </c>
      <c r="B105" s="1"/>
      <c r="C105" s="1" t="s">
        <v>2709</v>
      </c>
      <c r="D105" s="1"/>
      <c r="E105" s="55">
        <v>39.75</v>
      </c>
      <c r="F105" s="55">
        <v>40.333333000000003</v>
      </c>
      <c r="G105" s="55">
        <v>123</v>
      </c>
      <c r="H105" s="55">
        <v>123.5</v>
      </c>
      <c r="I105" s="1"/>
      <c r="J105" s="1"/>
      <c r="K105" s="1"/>
      <c r="L105" s="1" t="s">
        <v>2713</v>
      </c>
      <c r="M105" s="1" t="s">
        <v>2711</v>
      </c>
      <c r="N105" s="1"/>
      <c r="O105" s="1"/>
      <c r="P105" s="1"/>
      <c r="Q105" s="49">
        <v>123</v>
      </c>
      <c r="R105" s="1"/>
      <c r="S105" s="1"/>
      <c r="T105" s="1"/>
      <c r="U105" s="1"/>
      <c r="V105" s="1"/>
      <c r="W105" s="1"/>
      <c r="X105" s="1"/>
      <c r="Y105" s="1"/>
      <c r="Z105" s="1"/>
      <c r="AA105" s="1"/>
      <c r="AB105" s="4">
        <v>53.25</v>
      </c>
      <c r="AC105" s="4">
        <v>0.87</v>
      </c>
      <c r="AE105" s="4">
        <v>15.91</v>
      </c>
      <c r="AG105" s="4">
        <v>6.5</v>
      </c>
      <c r="AJ105" s="4">
        <v>7.7</v>
      </c>
      <c r="AK105" s="4">
        <v>6.64</v>
      </c>
      <c r="AL105" s="4">
        <v>0.11</v>
      </c>
      <c r="AN105" s="4">
        <v>2.67</v>
      </c>
      <c r="AO105" s="4">
        <v>3.68</v>
      </c>
      <c r="AP105" s="4">
        <v>0.56999999999999995</v>
      </c>
      <c r="CJ105" s="4">
        <v>118</v>
      </c>
      <c r="CK105" s="4">
        <v>185</v>
      </c>
      <c r="CO105" s="4">
        <v>114</v>
      </c>
      <c r="CR105" s="4">
        <v>17</v>
      </c>
      <c r="CW105" s="4">
        <v>77.8</v>
      </c>
      <c r="CX105" s="4">
        <v>1127</v>
      </c>
      <c r="CY105" s="4">
        <v>22.7</v>
      </c>
      <c r="CZ105" s="4">
        <v>209</v>
      </c>
      <c r="DA105" s="4">
        <v>11.9</v>
      </c>
      <c r="DM105" s="4">
        <v>1.72</v>
      </c>
      <c r="DN105" s="4">
        <v>1488</v>
      </c>
      <c r="DO105" s="4">
        <v>55.5</v>
      </c>
      <c r="DP105" s="4">
        <v>104</v>
      </c>
      <c r="DQ105" s="4">
        <v>11.1</v>
      </c>
      <c r="DR105" s="4">
        <v>42.6</v>
      </c>
      <c r="DS105" s="4">
        <v>6.96</v>
      </c>
      <c r="DT105" s="4">
        <v>1.92</v>
      </c>
      <c r="DU105" s="4">
        <v>6.12</v>
      </c>
      <c r="DV105" s="4">
        <v>0.86</v>
      </c>
      <c r="DW105" s="4">
        <v>4.28</v>
      </c>
      <c r="DX105" s="4">
        <v>0.81</v>
      </c>
      <c r="DY105" s="4">
        <v>2.35</v>
      </c>
      <c r="DZ105" s="4">
        <v>0.35</v>
      </c>
      <c r="EA105" s="4">
        <v>2.17</v>
      </c>
      <c r="EB105" s="4">
        <v>0.33</v>
      </c>
      <c r="EC105" s="4">
        <v>5.28</v>
      </c>
      <c r="ED105" s="4">
        <v>0.85</v>
      </c>
      <c r="EM105" s="4">
        <v>8.6</v>
      </c>
      <c r="EO105" s="4">
        <v>9.4</v>
      </c>
      <c r="EP105" s="4">
        <v>2.76</v>
      </c>
      <c r="FO105" s="1"/>
      <c r="FP105" s="1" t="s">
        <v>2695</v>
      </c>
    </row>
    <row r="106" spans="1:172" s="4" customFormat="1" x14ac:dyDescent="0.35">
      <c r="A106" s="1" t="s">
        <v>2691</v>
      </c>
      <c r="B106" s="1"/>
      <c r="C106" s="1" t="s">
        <v>2709</v>
      </c>
      <c r="D106" s="1"/>
      <c r="E106" s="55">
        <v>39.75</v>
      </c>
      <c r="F106" s="55">
        <v>40.333333000000003</v>
      </c>
      <c r="G106" s="55">
        <v>123</v>
      </c>
      <c r="H106" s="55">
        <v>123.5</v>
      </c>
      <c r="I106" s="1"/>
      <c r="J106" s="1"/>
      <c r="K106" s="1"/>
      <c r="L106" s="1" t="s">
        <v>2714</v>
      </c>
      <c r="M106" s="1" t="s">
        <v>2711</v>
      </c>
      <c r="N106" s="1"/>
      <c r="O106" s="1"/>
      <c r="P106" s="1"/>
      <c r="Q106" s="49">
        <v>123</v>
      </c>
      <c r="R106" s="1"/>
      <c r="S106" s="1"/>
      <c r="T106" s="1"/>
      <c r="U106" s="1"/>
      <c r="V106" s="1"/>
      <c r="W106" s="1"/>
      <c r="X106" s="1"/>
      <c r="Y106" s="1"/>
      <c r="Z106" s="1"/>
      <c r="AA106" s="1"/>
      <c r="AB106" s="4">
        <v>60.09</v>
      </c>
      <c r="AC106" s="4">
        <v>0.67</v>
      </c>
      <c r="AE106" s="4">
        <v>15.51</v>
      </c>
      <c r="AG106" s="4">
        <v>4.4400000000000004</v>
      </c>
      <c r="AJ106" s="4">
        <v>5.26</v>
      </c>
      <c r="AK106" s="4">
        <v>3.99</v>
      </c>
      <c r="AL106" s="4">
        <v>7.0000000000000007E-2</v>
      </c>
      <c r="AN106" s="4">
        <v>3.48</v>
      </c>
      <c r="AO106" s="4">
        <v>3.68</v>
      </c>
      <c r="AP106" s="4">
        <v>0.34</v>
      </c>
      <c r="CJ106" s="4">
        <v>93</v>
      </c>
      <c r="CK106" s="4">
        <v>108</v>
      </c>
      <c r="CO106" s="4">
        <v>53</v>
      </c>
      <c r="CR106" s="4">
        <v>17</v>
      </c>
      <c r="CW106" s="4">
        <v>101</v>
      </c>
      <c r="CX106" s="4">
        <v>852</v>
      </c>
      <c r="CY106" s="4">
        <v>21.9</v>
      </c>
      <c r="CZ106" s="4">
        <v>170</v>
      </c>
      <c r="DA106" s="4">
        <v>14.4</v>
      </c>
      <c r="DM106" s="4">
        <v>1.73</v>
      </c>
      <c r="DN106" s="4">
        <v>1566</v>
      </c>
      <c r="DO106" s="4">
        <v>39.700000000000003</v>
      </c>
      <c r="DP106" s="4">
        <v>76.7</v>
      </c>
      <c r="DQ106" s="4">
        <v>8.42</v>
      </c>
      <c r="DR106" s="4">
        <v>32.700000000000003</v>
      </c>
      <c r="DS106" s="4">
        <v>5.71</v>
      </c>
      <c r="DT106" s="4">
        <v>1.48</v>
      </c>
      <c r="DU106" s="4">
        <v>5.0199999999999996</v>
      </c>
      <c r="DV106" s="4">
        <v>0.77</v>
      </c>
      <c r="DW106" s="4">
        <v>3.96</v>
      </c>
      <c r="DX106" s="4">
        <v>0.75</v>
      </c>
      <c r="DY106" s="4">
        <v>2.17</v>
      </c>
      <c r="DZ106" s="4">
        <v>0.33</v>
      </c>
      <c r="EA106" s="4">
        <v>2.08</v>
      </c>
      <c r="EB106" s="4">
        <v>0.3</v>
      </c>
      <c r="EC106" s="4">
        <v>4.8499999999999996</v>
      </c>
      <c r="ED106" s="4">
        <v>1.75</v>
      </c>
      <c r="EM106" s="4">
        <v>14</v>
      </c>
      <c r="EO106" s="4">
        <v>9.4</v>
      </c>
      <c r="EP106" s="4">
        <v>3.23</v>
      </c>
      <c r="FO106" s="1"/>
      <c r="FP106" s="1" t="s">
        <v>2695</v>
      </c>
    </row>
    <row r="107" spans="1:172" s="4" customFormat="1" x14ac:dyDescent="0.35">
      <c r="A107" s="1" t="s">
        <v>2691</v>
      </c>
      <c r="B107" s="1"/>
      <c r="C107" s="1" t="s">
        <v>2709</v>
      </c>
      <c r="D107" s="1"/>
      <c r="E107" s="55">
        <v>39.75</v>
      </c>
      <c r="F107" s="55">
        <v>40.333333000000003</v>
      </c>
      <c r="G107" s="55">
        <v>123</v>
      </c>
      <c r="H107" s="55">
        <v>123.5</v>
      </c>
      <c r="I107" s="1"/>
      <c r="J107" s="1"/>
      <c r="K107" s="1"/>
      <c r="L107" s="1" t="s">
        <v>2715</v>
      </c>
      <c r="M107" s="1" t="s">
        <v>2711</v>
      </c>
      <c r="N107" s="1"/>
      <c r="O107" s="1"/>
      <c r="P107" s="1"/>
      <c r="Q107" s="49">
        <v>123</v>
      </c>
      <c r="R107" s="1"/>
      <c r="S107" s="1"/>
      <c r="T107" s="1"/>
      <c r="U107" s="1"/>
      <c r="V107" s="1"/>
      <c r="W107" s="1"/>
      <c r="X107" s="1"/>
      <c r="Y107" s="1"/>
      <c r="Z107" s="1"/>
      <c r="AA107" s="1"/>
      <c r="AB107" s="4">
        <v>52.73</v>
      </c>
      <c r="AC107" s="4">
        <v>0.85</v>
      </c>
      <c r="AE107" s="4">
        <v>14.79</v>
      </c>
      <c r="AG107" s="4">
        <v>7.02</v>
      </c>
      <c r="AJ107" s="4">
        <v>8.1199999999999992</v>
      </c>
      <c r="AK107" s="4">
        <v>7.5</v>
      </c>
      <c r="AL107" s="4">
        <v>0.12</v>
      </c>
      <c r="AN107" s="4">
        <v>2.5499999999999998</v>
      </c>
      <c r="AO107" s="4">
        <v>3.34</v>
      </c>
      <c r="AP107" s="4">
        <v>0.51</v>
      </c>
      <c r="CJ107" s="4">
        <v>126</v>
      </c>
      <c r="CK107" s="4">
        <v>221</v>
      </c>
      <c r="CO107" s="4">
        <v>134</v>
      </c>
      <c r="CR107" s="4">
        <v>16</v>
      </c>
      <c r="CW107" s="4">
        <v>68.5</v>
      </c>
      <c r="CX107" s="4">
        <v>995</v>
      </c>
      <c r="CY107" s="4">
        <v>21.8</v>
      </c>
      <c r="CZ107" s="4">
        <v>192</v>
      </c>
      <c r="DA107" s="4">
        <v>11.1</v>
      </c>
      <c r="DM107" s="4">
        <v>1.67</v>
      </c>
      <c r="DN107" s="4">
        <v>1412</v>
      </c>
      <c r="DO107" s="4">
        <v>53.7</v>
      </c>
      <c r="DP107" s="4">
        <v>99.1</v>
      </c>
      <c r="DQ107" s="4">
        <v>10.5</v>
      </c>
      <c r="DR107" s="4">
        <v>40.299999999999997</v>
      </c>
      <c r="DS107" s="4">
        <v>6.69</v>
      </c>
      <c r="DT107" s="4">
        <v>1.86</v>
      </c>
      <c r="DU107" s="4">
        <v>5.76</v>
      </c>
      <c r="DV107" s="4">
        <v>0.83</v>
      </c>
      <c r="DW107" s="4">
        <v>4.0999999999999996</v>
      </c>
      <c r="DX107" s="4">
        <v>0.77</v>
      </c>
      <c r="DY107" s="4">
        <v>2.2200000000000002</v>
      </c>
      <c r="DZ107" s="4">
        <v>0.34</v>
      </c>
      <c r="EA107" s="4">
        <v>2.08</v>
      </c>
      <c r="EB107" s="4">
        <v>0.31</v>
      </c>
      <c r="EC107" s="4">
        <v>4.91</v>
      </c>
      <c r="ED107" s="4">
        <v>0.77</v>
      </c>
      <c r="EM107" s="4">
        <v>8.6</v>
      </c>
      <c r="EO107" s="4">
        <v>9.1999999999999993</v>
      </c>
      <c r="EP107" s="4">
        <v>2.15</v>
      </c>
      <c r="FO107" s="1"/>
      <c r="FP107" s="1" t="s">
        <v>2695</v>
      </c>
    </row>
    <row r="108" spans="1:172" s="4" customFormat="1" x14ac:dyDescent="0.35">
      <c r="A108" s="1" t="s">
        <v>2691</v>
      </c>
      <c r="B108" s="1"/>
      <c r="C108" s="1" t="s">
        <v>2709</v>
      </c>
      <c r="D108" s="1"/>
      <c r="E108" s="55">
        <v>39.75</v>
      </c>
      <c r="F108" s="55">
        <v>40.333333000000003</v>
      </c>
      <c r="G108" s="55">
        <v>123</v>
      </c>
      <c r="H108" s="55">
        <v>123.5</v>
      </c>
      <c r="I108" s="1"/>
      <c r="J108" s="1"/>
      <c r="K108" s="1"/>
      <c r="L108" s="1" t="s">
        <v>2716</v>
      </c>
      <c r="M108" s="1" t="s">
        <v>2711</v>
      </c>
      <c r="N108" s="1"/>
      <c r="O108" s="1"/>
      <c r="P108" s="1"/>
      <c r="Q108" s="49">
        <v>123</v>
      </c>
      <c r="R108" s="1"/>
      <c r="S108" s="1"/>
      <c r="T108" s="1"/>
      <c r="U108" s="1"/>
      <c r="V108" s="1"/>
      <c r="W108" s="1"/>
      <c r="X108" s="1"/>
      <c r="Y108" s="1"/>
      <c r="Z108" s="1"/>
      <c r="AA108" s="1"/>
      <c r="AB108" s="4">
        <v>51.62</v>
      </c>
      <c r="AC108" s="4">
        <v>0.92</v>
      </c>
      <c r="AE108" s="4">
        <v>14.77</v>
      </c>
      <c r="AG108" s="4">
        <v>7.03</v>
      </c>
      <c r="AJ108" s="4">
        <v>7.66</v>
      </c>
      <c r="AK108" s="4">
        <v>7.21</v>
      </c>
      <c r="AL108" s="4">
        <v>0.15</v>
      </c>
      <c r="AN108" s="4">
        <v>2.69</v>
      </c>
      <c r="AO108" s="4">
        <v>3.29</v>
      </c>
      <c r="AP108" s="4">
        <v>0.56000000000000005</v>
      </c>
      <c r="CJ108" s="4">
        <v>119</v>
      </c>
      <c r="CK108" s="4">
        <v>181</v>
      </c>
      <c r="CO108" s="4">
        <v>115</v>
      </c>
      <c r="CR108" s="4">
        <v>16</v>
      </c>
      <c r="CW108" s="4">
        <v>130</v>
      </c>
      <c r="CX108" s="4">
        <v>916</v>
      </c>
      <c r="CY108" s="4">
        <v>22.1</v>
      </c>
      <c r="CZ108" s="4">
        <v>208</v>
      </c>
      <c r="DA108" s="4">
        <v>11.4</v>
      </c>
      <c r="DM108" s="4">
        <v>5.0599999999999996</v>
      </c>
      <c r="DN108" s="4">
        <v>1073</v>
      </c>
      <c r="DO108" s="4">
        <v>47.9</v>
      </c>
      <c r="DP108" s="4">
        <v>91.3</v>
      </c>
      <c r="DQ108" s="4">
        <v>9.8699999999999992</v>
      </c>
      <c r="DR108" s="4">
        <v>38.700000000000003</v>
      </c>
      <c r="DS108" s="4">
        <v>6.39</v>
      </c>
      <c r="DT108" s="4">
        <v>1.74</v>
      </c>
      <c r="DU108" s="4">
        <v>5.55</v>
      </c>
      <c r="DV108" s="4">
        <v>0.81</v>
      </c>
      <c r="DW108" s="4">
        <v>4.08</v>
      </c>
      <c r="DX108" s="4">
        <v>0.76</v>
      </c>
      <c r="DY108" s="4">
        <v>2.2200000000000002</v>
      </c>
      <c r="DZ108" s="4">
        <v>0.34</v>
      </c>
      <c r="EA108" s="4">
        <v>2.0699999999999998</v>
      </c>
      <c r="EB108" s="4">
        <v>0.31</v>
      </c>
      <c r="EC108" s="4">
        <v>5.09</v>
      </c>
      <c r="ED108" s="4">
        <v>0.76</v>
      </c>
      <c r="EM108" s="4">
        <v>8.4</v>
      </c>
      <c r="EO108" s="4">
        <v>8.8000000000000007</v>
      </c>
      <c r="EP108" s="4">
        <v>3.15</v>
      </c>
      <c r="FO108" s="1"/>
      <c r="FP108" s="1" t="s">
        <v>2695</v>
      </c>
    </row>
    <row r="109" spans="1:172" s="4" customFormat="1" x14ac:dyDescent="0.35">
      <c r="A109" s="1" t="s">
        <v>2691</v>
      </c>
      <c r="B109" s="1"/>
      <c r="C109" s="1" t="s">
        <v>2709</v>
      </c>
      <c r="D109" s="1"/>
      <c r="E109" s="55">
        <v>39.75</v>
      </c>
      <c r="F109" s="55">
        <v>40.333333000000003</v>
      </c>
      <c r="G109" s="55">
        <v>123</v>
      </c>
      <c r="H109" s="55">
        <v>123.5</v>
      </c>
      <c r="I109" s="1"/>
      <c r="J109" s="1"/>
      <c r="K109" s="1"/>
      <c r="L109" s="1" t="s">
        <v>2717</v>
      </c>
      <c r="M109" s="1" t="s">
        <v>2711</v>
      </c>
      <c r="N109" s="1"/>
      <c r="O109" s="1"/>
      <c r="P109" s="1"/>
      <c r="Q109" s="49">
        <v>123</v>
      </c>
      <c r="R109" s="1"/>
      <c r="S109" s="1"/>
      <c r="T109" s="1"/>
      <c r="U109" s="1"/>
      <c r="V109" s="1"/>
      <c r="W109" s="1"/>
      <c r="X109" s="1"/>
      <c r="Y109" s="1"/>
      <c r="Z109" s="1"/>
      <c r="AA109" s="1"/>
      <c r="AB109" s="4">
        <v>56.74</v>
      </c>
      <c r="AC109" s="4">
        <v>0.73</v>
      </c>
      <c r="AE109" s="4">
        <v>14.96</v>
      </c>
      <c r="AG109" s="4">
        <v>5.78</v>
      </c>
      <c r="AJ109" s="4">
        <v>6.43</v>
      </c>
      <c r="AK109" s="4">
        <v>5.67</v>
      </c>
      <c r="AL109" s="4">
        <v>0.11</v>
      </c>
      <c r="AN109" s="4">
        <v>2.67</v>
      </c>
      <c r="AO109" s="4">
        <v>3.78</v>
      </c>
      <c r="AP109" s="4">
        <v>0.4</v>
      </c>
      <c r="CJ109" s="4">
        <v>107</v>
      </c>
      <c r="CK109" s="4">
        <v>165</v>
      </c>
      <c r="CO109" s="4">
        <v>91</v>
      </c>
      <c r="CR109" s="4">
        <v>17</v>
      </c>
      <c r="CW109" s="4">
        <v>101</v>
      </c>
      <c r="CX109" s="4">
        <v>783</v>
      </c>
      <c r="CY109" s="4">
        <v>19.5</v>
      </c>
      <c r="CZ109" s="4">
        <v>197</v>
      </c>
      <c r="DA109" s="4">
        <v>11.4</v>
      </c>
      <c r="DM109" s="4">
        <v>2.35</v>
      </c>
      <c r="DN109" s="4">
        <v>1321</v>
      </c>
      <c r="DO109" s="4">
        <v>41.7</v>
      </c>
      <c r="DP109" s="4">
        <v>80.900000000000006</v>
      </c>
      <c r="DQ109" s="4">
        <v>8.77</v>
      </c>
      <c r="DR109" s="4">
        <v>33.9</v>
      </c>
      <c r="DS109" s="4">
        <v>5.69</v>
      </c>
      <c r="DT109" s="4">
        <v>1.6</v>
      </c>
      <c r="DU109" s="4">
        <v>4.97</v>
      </c>
      <c r="DV109" s="4">
        <v>0.72</v>
      </c>
      <c r="DW109" s="4">
        <v>3.62</v>
      </c>
      <c r="DX109" s="4">
        <v>0.68</v>
      </c>
      <c r="DY109" s="4">
        <v>1.96</v>
      </c>
      <c r="DZ109" s="4">
        <v>0.28999999999999998</v>
      </c>
      <c r="EA109" s="4">
        <v>1.87</v>
      </c>
      <c r="EB109" s="4">
        <v>0.28999999999999998</v>
      </c>
      <c r="EC109" s="4">
        <v>5.13</v>
      </c>
      <c r="ED109" s="4">
        <v>0.92</v>
      </c>
      <c r="EM109" s="4">
        <v>9.6999999999999993</v>
      </c>
      <c r="EO109" s="4">
        <v>10</v>
      </c>
      <c r="EP109" s="4">
        <v>6.63</v>
      </c>
      <c r="FO109" s="1"/>
      <c r="FP109" s="1" t="s">
        <v>2695</v>
      </c>
    </row>
    <row r="110" spans="1:172" s="4" customFormat="1" x14ac:dyDescent="0.35">
      <c r="A110" s="1" t="s">
        <v>2691</v>
      </c>
      <c r="B110" s="1"/>
      <c r="C110" s="1" t="s">
        <v>2709</v>
      </c>
      <c r="D110" s="1"/>
      <c r="E110" s="55">
        <v>39.75</v>
      </c>
      <c r="F110" s="55">
        <v>40.333333000000003</v>
      </c>
      <c r="G110" s="55">
        <v>123</v>
      </c>
      <c r="H110" s="55">
        <v>123.5</v>
      </c>
      <c r="I110" s="1"/>
      <c r="J110" s="1"/>
      <c r="K110" s="1"/>
      <c r="L110" s="1" t="s">
        <v>2718</v>
      </c>
      <c r="M110" s="1" t="s">
        <v>2711</v>
      </c>
      <c r="N110" s="1"/>
      <c r="O110" s="1"/>
      <c r="P110" s="1"/>
      <c r="Q110" s="49">
        <v>123</v>
      </c>
      <c r="R110" s="1"/>
      <c r="S110" s="1"/>
      <c r="T110" s="1"/>
      <c r="U110" s="1"/>
      <c r="V110" s="1"/>
      <c r="W110" s="1"/>
      <c r="X110" s="1"/>
      <c r="Y110" s="1"/>
      <c r="Z110" s="1"/>
      <c r="AA110" s="1"/>
      <c r="AB110" s="4">
        <v>51.25</v>
      </c>
      <c r="AC110" s="4">
        <v>0.86</v>
      </c>
      <c r="AE110" s="4">
        <v>13.45</v>
      </c>
      <c r="AG110" s="4">
        <v>8.2100000000000009</v>
      </c>
      <c r="AJ110" s="4">
        <v>8.9700000000000006</v>
      </c>
      <c r="AK110" s="4">
        <v>10.72</v>
      </c>
      <c r="AL110" s="4">
        <v>0.13</v>
      </c>
      <c r="AN110" s="4">
        <v>1.69</v>
      </c>
      <c r="AO110" s="4">
        <v>2.84</v>
      </c>
      <c r="AP110" s="4">
        <v>0.39</v>
      </c>
      <c r="CJ110" s="4">
        <v>136</v>
      </c>
      <c r="CK110" s="4">
        <v>493</v>
      </c>
      <c r="CO110" s="4">
        <v>181</v>
      </c>
      <c r="CR110" s="4">
        <v>15</v>
      </c>
      <c r="CW110" s="4">
        <v>43</v>
      </c>
      <c r="CX110" s="4">
        <v>814</v>
      </c>
      <c r="CY110" s="4">
        <v>20.3</v>
      </c>
      <c r="CZ110" s="4">
        <v>169</v>
      </c>
      <c r="DA110" s="4">
        <v>8.9</v>
      </c>
      <c r="DM110" s="4">
        <v>0.77</v>
      </c>
      <c r="DN110" s="4">
        <v>854</v>
      </c>
      <c r="DO110" s="4">
        <v>50.5</v>
      </c>
      <c r="DP110" s="4">
        <v>94.8</v>
      </c>
      <c r="DQ110" s="4">
        <v>11.8</v>
      </c>
      <c r="DR110" s="4">
        <v>45</v>
      </c>
      <c r="DS110" s="4">
        <v>7.54</v>
      </c>
      <c r="DT110" s="4">
        <v>2.08</v>
      </c>
      <c r="DU110" s="4">
        <v>6.51</v>
      </c>
      <c r="DV110" s="4">
        <v>0.81</v>
      </c>
      <c r="DW110" s="4">
        <v>4.09</v>
      </c>
      <c r="DX110" s="4">
        <v>0.73</v>
      </c>
      <c r="DY110" s="4">
        <v>1.93</v>
      </c>
      <c r="DZ110" s="4">
        <v>0.27</v>
      </c>
      <c r="EA110" s="4">
        <v>1.75</v>
      </c>
      <c r="EB110" s="4">
        <v>0.27</v>
      </c>
      <c r="EC110" s="4">
        <v>4.1100000000000003</v>
      </c>
      <c r="ED110" s="4">
        <v>0.46</v>
      </c>
      <c r="EM110" s="4">
        <v>4.2</v>
      </c>
      <c r="EO110" s="4">
        <v>6.3</v>
      </c>
      <c r="EP110" s="4">
        <v>1.1499999999999999</v>
      </c>
      <c r="FO110" s="1"/>
      <c r="FP110" s="1" t="s">
        <v>2695</v>
      </c>
    </row>
    <row r="111" spans="1:172" s="4" customFormat="1" x14ac:dyDescent="0.35">
      <c r="A111" s="1" t="s">
        <v>2691</v>
      </c>
      <c r="B111" s="1"/>
      <c r="C111" s="1" t="s">
        <v>2709</v>
      </c>
      <c r="D111" s="1"/>
      <c r="E111" s="55">
        <v>39.75</v>
      </c>
      <c r="F111" s="55">
        <v>40.333333000000003</v>
      </c>
      <c r="G111" s="55">
        <v>123</v>
      </c>
      <c r="H111" s="55">
        <v>123.5</v>
      </c>
      <c r="I111" s="1"/>
      <c r="J111" s="1"/>
      <c r="K111" s="1"/>
      <c r="L111" s="1" t="s">
        <v>2719</v>
      </c>
      <c r="M111" s="1" t="s">
        <v>2711</v>
      </c>
      <c r="N111" s="1"/>
      <c r="O111" s="1"/>
      <c r="P111" s="1"/>
      <c r="Q111" s="49">
        <v>123</v>
      </c>
      <c r="R111" s="1"/>
      <c r="S111" s="1"/>
      <c r="T111" s="1"/>
      <c r="U111" s="1"/>
      <c r="V111" s="1"/>
      <c r="W111" s="1"/>
      <c r="X111" s="1"/>
      <c r="Y111" s="1"/>
      <c r="Z111" s="1"/>
      <c r="AA111" s="1"/>
      <c r="AB111" s="4">
        <v>52.4</v>
      </c>
      <c r="AC111" s="4">
        <v>0.93</v>
      </c>
      <c r="AE111" s="4">
        <v>16.399999999999999</v>
      </c>
      <c r="AG111" s="4">
        <v>6.67</v>
      </c>
      <c r="AJ111" s="4">
        <v>8.11</v>
      </c>
      <c r="AK111" s="4">
        <v>6.3</v>
      </c>
      <c r="AL111" s="4">
        <v>0.1</v>
      </c>
      <c r="AN111" s="4">
        <v>1.86</v>
      </c>
      <c r="AO111" s="4">
        <v>4.1900000000000004</v>
      </c>
      <c r="AP111" s="4">
        <v>0.64</v>
      </c>
      <c r="CJ111" s="4">
        <v>125</v>
      </c>
      <c r="CK111" s="4">
        <v>154</v>
      </c>
      <c r="CO111" s="4">
        <v>106</v>
      </c>
      <c r="CR111" s="4">
        <v>18</v>
      </c>
      <c r="CW111" s="4">
        <v>70</v>
      </c>
      <c r="CX111" s="4">
        <v>1143</v>
      </c>
      <c r="CY111" s="4">
        <v>23.2</v>
      </c>
      <c r="CZ111" s="4">
        <v>207</v>
      </c>
      <c r="DA111" s="4">
        <v>12</v>
      </c>
      <c r="DM111" s="4">
        <v>1.49</v>
      </c>
      <c r="DN111" s="4">
        <v>713</v>
      </c>
      <c r="DO111" s="4">
        <v>65.8</v>
      </c>
      <c r="DP111" s="4">
        <v>117</v>
      </c>
      <c r="DQ111" s="4">
        <v>11.9</v>
      </c>
      <c r="DR111" s="4">
        <v>45.3</v>
      </c>
      <c r="DS111" s="4">
        <v>7.31</v>
      </c>
      <c r="DT111" s="4">
        <v>1.88</v>
      </c>
      <c r="DU111" s="4">
        <v>6.39</v>
      </c>
      <c r="DV111" s="4">
        <v>0.91</v>
      </c>
      <c r="DW111" s="4">
        <v>4.46</v>
      </c>
      <c r="DX111" s="4">
        <v>0.84</v>
      </c>
      <c r="DY111" s="4">
        <v>2.37</v>
      </c>
      <c r="DZ111" s="4">
        <v>0.35</v>
      </c>
      <c r="EA111" s="4">
        <v>2.2200000000000002</v>
      </c>
      <c r="EB111" s="4">
        <v>0.34</v>
      </c>
      <c r="EC111" s="4">
        <v>5.24</v>
      </c>
      <c r="ED111" s="4">
        <v>0.9</v>
      </c>
      <c r="EM111" s="4">
        <v>8</v>
      </c>
      <c r="EO111" s="4">
        <v>10.3</v>
      </c>
      <c r="EP111" s="4">
        <v>3.16</v>
      </c>
      <c r="FO111" s="1"/>
      <c r="FP111" s="1" t="s">
        <v>2695</v>
      </c>
    </row>
    <row r="112" spans="1:172" s="4" customFormat="1" x14ac:dyDescent="0.35">
      <c r="A112" s="1" t="s">
        <v>2691</v>
      </c>
      <c r="B112" s="1"/>
      <c r="C112" s="1" t="s">
        <v>2709</v>
      </c>
      <c r="D112" s="1"/>
      <c r="E112" s="55">
        <v>39.75</v>
      </c>
      <c r="F112" s="55">
        <v>40.333333000000003</v>
      </c>
      <c r="G112" s="55">
        <v>123</v>
      </c>
      <c r="H112" s="55">
        <v>123.5</v>
      </c>
      <c r="I112" s="1"/>
      <c r="J112" s="1"/>
      <c r="K112" s="1"/>
      <c r="L112" s="1" t="s">
        <v>2720</v>
      </c>
      <c r="M112" s="1" t="s">
        <v>2711</v>
      </c>
      <c r="N112" s="1"/>
      <c r="O112" s="1"/>
      <c r="P112" s="1"/>
      <c r="Q112" s="49">
        <v>123</v>
      </c>
      <c r="R112" s="1"/>
      <c r="S112" s="1"/>
      <c r="T112" s="1"/>
      <c r="U112" s="1"/>
      <c r="V112" s="1"/>
      <c r="W112" s="1"/>
      <c r="X112" s="1"/>
      <c r="Y112" s="1"/>
      <c r="Z112" s="1"/>
      <c r="AA112" s="1"/>
      <c r="AB112" s="4">
        <v>55.36</v>
      </c>
      <c r="AC112" s="4">
        <v>0.87</v>
      </c>
      <c r="AE112" s="4">
        <v>16.260000000000002</v>
      </c>
      <c r="AG112" s="4">
        <v>6.76</v>
      </c>
      <c r="AJ112" s="4">
        <v>4.38</v>
      </c>
      <c r="AK112" s="4">
        <v>2.75</v>
      </c>
      <c r="AL112" s="4">
        <v>0.1</v>
      </c>
      <c r="AN112" s="4">
        <v>3.54</v>
      </c>
      <c r="AO112" s="4">
        <v>3.96</v>
      </c>
      <c r="AP112" s="4">
        <v>0.66</v>
      </c>
      <c r="CJ112" s="4">
        <v>91</v>
      </c>
      <c r="CK112" s="4">
        <v>41</v>
      </c>
      <c r="CO112" s="4">
        <v>28</v>
      </c>
      <c r="CR112" s="4">
        <v>20</v>
      </c>
      <c r="CW112" s="4">
        <v>97.4</v>
      </c>
      <c r="CX112" s="4">
        <v>646</v>
      </c>
      <c r="CY112" s="4">
        <v>23.9</v>
      </c>
      <c r="CZ112" s="4">
        <v>301</v>
      </c>
      <c r="DA112" s="4">
        <v>16</v>
      </c>
      <c r="DM112" s="4">
        <v>2.95</v>
      </c>
      <c r="DN112" s="4">
        <v>1649</v>
      </c>
      <c r="DO112" s="4">
        <v>72</v>
      </c>
      <c r="DP112" s="4">
        <v>139</v>
      </c>
      <c r="DQ112" s="4">
        <v>14.9</v>
      </c>
      <c r="DR112" s="4">
        <v>56.6</v>
      </c>
      <c r="DS112" s="4">
        <v>8.59</v>
      </c>
      <c r="DT112" s="4">
        <v>2.11</v>
      </c>
      <c r="DU112" s="4">
        <v>7.22</v>
      </c>
      <c r="DV112" s="4">
        <v>0.96</v>
      </c>
      <c r="DW112" s="4">
        <v>4.47</v>
      </c>
      <c r="DX112" s="4">
        <v>0.82</v>
      </c>
      <c r="DY112" s="4">
        <v>2.35</v>
      </c>
      <c r="DZ112" s="4">
        <v>0.35</v>
      </c>
      <c r="EA112" s="4">
        <v>2.21</v>
      </c>
      <c r="EB112" s="4">
        <v>0.35</v>
      </c>
      <c r="EC112" s="4">
        <v>6.82</v>
      </c>
      <c r="ED112" s="4">
        <v>0.99</v>
      </c>
      <c r="EM112" s="4">
        <v>6.6</v>
      </c>
      <c r="EO112" s="4">
        <v>5.4</v>
      </c>
      <c r="EP112" s="4">
        <v>0.94</v>
      </c>
      <c r="FO112" s="1"/>
      <c r="FP112" s="1" t="s">
        <v>2695</v>
      </c>
    </row>
    <row r="113" spans="1:172" s="4" customFormat="1" x14ac:dyDescent="0.35">
      <c r="A113" s="1" t="s">
        <v>2691</v>
      </c>
      <c r="B113" s="1"/>
      <c r="C113" s="1" t="s">
        <v>2709</v>
      </c>
      <c r="D113" s="1"/>
      <c r="E113" s="55">
        <v>39.75</v>
      </c>
      <c r="F113" s="55">
        <v>40.333333000000003</v>
      </c>
      <c r="G113" s="55">
        <v>123</v>
      </c>
      <c r="H113" s="55">
        <v>123.5</v>
      </c>
      <c r="I113" s="1"/>
      <c r="J113" s="1"/>
      <c r="K113" s="1"/>
      <c r="L113" s="1" t="s">
        <v>2721</v>
      </c>
      <c r="M113" s="1" t="s">
        <v>2711</v>
      </c>
      <c r="N113" s="1"/>
      <c r="O113" s="1"/>
      <c r="P113" s="1"/>
      <c r="Q113" s="49">
        <v>123</v>
      </c>
      <c r="R113" s="1"/>
      <c r="S113" s="1"/>
      <c r="T113" s="1"/>
      <c r="U113" s="1"/>
      <c r="V113" s="1"/>
      <c r="W113" s="1"/>
      <c r="X113" s="1"/>
      <c r="Y113" s="1"/>
      <c r="Z113" s="1"/>
      <c r="AA113" s="1"/>
      <c r="AB113" s="4">
        <v>60.23</v>
      </c>
      <c r="AC113" s="4">
        <v>0.64</v>
      </c>
      <c r="AE113" s="4">
        <v>19.22</v>
      </c>
      <c r="AG113" s="4">
        <v>4.7</v>
      </c>
      <c r="AJ113" s="4">
        <v>5.13</v>
      </c>
      <c r="AK113" s="4">
        <v>1.1399999999999999</v>
      </c>
      <c r="AL113" s="4">
        <v>7.0000000000000007E-2</v>
      </c>
      <c r="AN113" s="4">
        <v>1.73</v>
      </c>
      <c r="AO113" s="4">
        <v>4.2300000000000004</v>
      </c>
      <c r="AP113" s="4">
        <v>0.22</v>
      </c>
      <c r="CJ113" s="4">
        <v>48</v>
      </c>
      <c r="CK113" s="4">
        <v>6.9</v>
      </c>
      <c r="CO113" s="4">
        <v>4.9000000000000004</v>
      </c>
      <c r="CR113" s="4">
        <v>25</v>
      </c>
      <c r="CW113" s="4">
        <v>147</v>
      </c>
      <c r="CX113" s="4">
        <v>1307</v>
      </c>
      <c r="CY113" s="4">
        <v>16.399999999999999</v>
      </c>
      <c r="CZ113" s="4">
        <v>269</v>
      </c>
      <c r="DA113" s="4">
        <v>10.8</v>
      </c>
      <c r="DM113" s="4">
        <v>4.9800000000000004</v>
      </c>
      <c r="DN113" s="4">
        <v>828</v>
      </c>
      <c r="DO113" s="4">
        <v>42.8</v>
      </c>
      <c r="DP113" s="4">
        <v>86</v>
      </c>
      <c r="DQ113" s="4">
        <v>9.7200000000000006</v>
      </c>
      <c r="DR113" s="4">
        <v>38.700000000000003</v>
      </c>
      <c r="DS113" s="4">
        <v>6.51</v>
      </c>
      <c r="DT113" s="4">
        <v>1.63</v>
      </c>
      <c r="DU113" s="4">
        <v>5.0999999999999996</v>
      </c>
      <c r="DV113" s="4">
        <v>0.7</v>
      </c>
      <c r="DW113" s="4">
        <v>3.15</v>
      </c>
      <c r="DX113" s="4">
        <v>0.56000000000000005</v>
      </c>
      <c r="DY113" s="4">
        <v>1.58</v>
      </c>
      <c r="DZ113" s="4">
        <v>0.24</v>
      </c>
      <c r="EA113" s="4">
        <v>1.47</v>
      </c>
      <c r="EB113" s="4">
        <v>0.23</v>
      </c>
      <c r="EC113" s="4">
        <v>6.32</v>
      </c>
      <c r="ED113" s="4">
        <v>0.9</v>
      </c>
      <c r="EM113" s="4">
        <v>10</v>
      </c>
      <c r="EO113" s="4">
        <v>4.3</v>
      </c>
      <c r="EP113" s="4">
        <v>1.35</v>
      </c>
      <c r="FO113" s="1"/>
      <c r="FP113" s="1" t="s">
        <v>2695</v>
      </c>
    </row>
    <row r="114" spans="1:172" s="4" customFormat="1" x14ac:dyDescent="0.35">
      <c r="A114" s="1" t="s">
        <v>2691</v>
      </c>
      <c r="B114" s="1"/>
      <c r="C114" s="1" t="s">
        <v>2709</v>
      </c>
      <c r="D114" s="1"/>
      <c r="E114" s="55">
        <v>39.75</v>
      </c>
      <c r="F114" s="55">
        <v>40.333333000000003</v>
      </c>
      <c r="G114" s="55">
        <v>123</v>
      </c>
      <c r="H114" s="55">
        <v>123.5</v>
      </c>
      <c r="I114" s="1"/>
      <c r="J114" s="1"/>
      <c r="K114" s="1"/>
      <c r="L114" s="1" t="s">
        <v>2722</v>
      </c>
      <c r="M114" s="1" t="s">
        <v>2711</v>
      </c>
      <c r="N114" s="1"/>
      <c r="O114" s="1"/>
      <c r="P114" s="1"/>
      <c r="Q114" s="49">
        <v>123</v>
      </c>
      <c r="R114" s="1"/>
      <c r="S114" s="1"/>
      <c r="T114" s="1"/>
      <c r="U114" s="1"/>
      <c r="V114" s="1"/>
      <c r="W114" s="1"/>
      <c r="X114" s="1"/>
      <c r="Y114" s="1"/>
      <c r="Z114" s="1"/>
      <c r="AA114" s="1"/>
      <c r="AB114" s="4">
        <v>59.46</v>
      </c>
      <c r="AC114" s="4">
        <v>0.68</v>
      </c>
      <c r="AE114" s="4">
        <v>19.66</v>
      </c>
      <c r="AG114" s="4">
        <v>5.41</v>
      </c>
      <c r="AJ114" s="4">
        <v>4.83</v>
      </c>
      <c r="AK114" s="4">
        <v>1.01</v>
      </c>
      <c r="AL114" s="4">
        <v>0.08</v>
      </c>
      <c r="AN114" s="4">
        <v>1.79</v>
      </c>
      <c r="AO114" s="4">
        <v>4.59</v>
      </c>
      <c r="AP114" s="4">
        <v>0.22</v>
      </c>
      <c r="CJ114" s="4">
        <v>40</v>
      </c>
      <c r="CK114" s="4">
        <v>5.0999999999999996</v>
      </c>
      <c r="CO114" s="4">
        <v>5.0999999999999996</v>
      </c>
      <c r="CR114" s="4">
        <v>26</v>
      </c>
      <c r="CW114" s="4">
        <v>156</v>
      </c>
      <c r="CX114" s="4">
        <v>1468</v>
      </c>
      <c r="CY114" s="4">
        <v>13.4</v>
      </c>
      <c r="CZ114" s="4">
        <v>228</v>
      </c>
      <c r="DA114" s="4">
        <v>12.1</v>
      </c>
      <c r="DM114" s="4">
        <v>4.43</v>
      </c>
      <c r="DN114" s="4">
        <v>1053</v>
      </c>
      <c r="DO114" s="4">
        <v>53.6</v>
      </c>
      <c r="DP114" s="4">
        <v>104</v>
      </c>
      <c r="DQ114" s="4">
        <v>11.2</v>
      </c>
      <c r="DR114" s="4">
        <v>41.8</v>
      </c>
      <c r="DS114" s="4">
        <v>6.02</v>
      </c>
      <c r="DT114" s="4">
        <v>1.56</v>
      </c>
      <c r="DU114" s="4">
        <v>4.8099999999999996</v>
      </c>
      <c r="DV114" s="4">
        <v>0.6</v>
      </c>
      <c r="DW114" s="4">
        <v>2.59</v>
      </c>
      <c r="DX114" s="4">
        <v>0.45</v>
      </c>
      <c r="DY114" s="4">
        <v>1.27</v>
      </c>
      <c r="DZ114" s="4">
        <v>0.18</v>
      </c>
      <c r="EA114" s="4">
        <v>1.1499999999999999</v>
      </c>
      <c r="EB114" s="4">
        <v>0.18</v>
      </c>
      <c r="EC114" s="4">
        <v>5.57</v>
      </c>
      <c r="ED114" s="4">
        <v>0.84</v>
      </c>
      <c r="EM114" s="4">
        <v>15</v>
      </c>
      <c r="EO114" s="4">
        <v>6.1</v>
      </c>
      <c r="EP114" s="4">
        <v>1.59</v>
      </c>
      <c r="FO114" s="1"/>
      <c r="FP114" s="1" t="s">
        <v>2695</v>
      </c>
    </row>
    <row r="115" spans="1:172" s="4" customFormat="1" x14ac:dyDescent="0.35">
      <c r="A115" s="1" t="s">
        <v>2691</v>
      </c>
      <c r="B115" s="1"/>
      <c r="C115" s="1" t="s">
        <v>2709</v>
      </c>
      <c r="D115" s="1"/>
      <c r="E115" s="55">
        <v>39.75</v>
      </c>
      <c r="F115" s="55">
        <v>40.333333000000003</v>
      </c>
      <c r="G115" s="55">
        <v>123</v>
      </c>
      <c r="H115" s="55">
        <v>123.5</v>
      </c>
      <c r="I115" s="1"/>
      <c r="J115" s="1"/>
      <c r="K115" s="1"/>
      <c r="L115" s="1" t="s">
        <v>2723</v>
      </c>
      <c r="M115" s="1" t="s">
        <v>2711</v>
      </c>
      <c r="N115" s="1"/>
      <c r="O115" s="1"/>
      <c r="P115" s="1"/>
      <c r="Q115" s="49">
        <v>123</v>
      </c>
      <c r="R115" s="1"/>
      <c r="S115" s="1"/>
      <c r="T115" s="1"/>
      <c r="U115" s="1"/>
      <c r="V115" s="1"/>
      <c r="W115" s="1"/>
      <c r="X115" s="1"/>
      <c r="Y115" s="1"/>
      <c r="Z115" s="1"/>
      <c r="AA115" s="1"/>
      <c r="AB115" s="4">
        <v>60.74</v>
      </c>
      <c r="AC115" s="4">
        <v>0.65</v>
      </c>
      <c r="AE115" s="4">
        <v>19.05</v>
      </c>
      <c r="AG115" s="4">
        <v>5.0999999999999996</v>
      </c>
      <c r="AJ115" s="4">
        <v>4.28</v>
      </c>
      <c r="AK115" s="4">
        <v>1.02</v>
      </c>
      <c r="AL115" s="4">
        <v>0.08</v>
      </c>
      <c r="AN115" s="4">
        <v>1.81</v>
      </c>
      <c r="AO115" s="4">
        <v>4.93</v>
      </c>
      <c r="AP115" s="4">
        <v>0.23</v>
      </c>
      <c r="CJ115" s="4">
        <v>42</v>
      </c>
      <c r="CK115" s="4">
        <v>7</v>
      </c>
      <c r="CO115" s="4">
        <v>5.7</v>
      </c>
      <c r="CR115" s="4">
        <v>25</v>
      </c>
      <c r="CW115" s="4">
        <v>181</v>
      </c>
      <c r="CX115" s="4">
        <v>1130</v>
      </c>
      <c r="CY115" s="4">
        <v>14.9</v>
      </c>
      <c r="CZ115" s="4">
        <v>175</v>
      </c>
      <c r="DA115" s="4">
        <v>12.7</v>
      </c>
      <c r="DM115" s="4">
        <v>6.34</v>
      </c>
      <c r="DN115" s="4">
        <v>627</v>
      </c>
      <c r="DO115" s="4">
        <v>40.299999999999997</v>
      </c>
      <c r="DP115" s="4">
        <v>79.7</v>
      </c>
      <c r="DQ115" s="4">
        <v>8.7799999999999994</v>
      </c>
      <c r="DR115" s="4">
        <v>34.1</v>
      </c>
      <c r="DS115" s="4">
        <v>5.51</v>
      </c>
      <c r="DT115" s="4">
        <v>1.1499999999999999</v>
      </c>
      <c r="DU115" s="4">
        <v>4.53</v>
      </c>
      <c r="DV115" s="4">
        <v>0.62</v>
      </c>
      <c r="DW115" s="4">
        <v>2.86</v>
      </c>
      <c r="DX115" s="4">
        <v>0.49</v>
      </c>
      <c r="DY115" s="4">
        <v>1.33</v>
      </c>
      <c r="DZ115" s="4">
        <v>0.18</v>
      </c>
      <c r="EA115" s="4">
        <v>1.1399999999999999</v>
      </c>
      <c r="EB115" s="4">
        <v>0.17</v>
      </c>
      <c r="EC115" s="4">
        <v>4.38</v>
      </c>
      <c r="ED115" s="4">
        <v>1.05</v>
      </c>
      <c r="EM115" s="4">
        <v>21</v>
      </c>
      <c r="EO115" s="4">
        <v>4.4000000000000004</v>
      </c>
      <c r="EP115" s="4">
        <v>1.83</v>
      </c>
      <c r="FO115" s="1"/>
      <c r="FP115" s="1" t="s">
        <v>2724</v>
      </c>
    </row>
    <row r="116" spans="1:172" s="4" customFormat="1" x14ac:dyDescent="0.35">
      <c r="A116" s="1" t="s">
        <v>2725</v>
      </c>
      <c r="B116" s="1"/>
      <c r="C116" s="1" t="s">
        <v>2726</v>
      </c>
      <c r="D116" s="1"/>
      <c r="E116" s="55">
        <v>41.022067</v>
      </c>
      <c r="F116" s="55">
        <v>41.022067</v>
      </c>
      <c r="G116" s="55">
        <v>123.094669</v>
      </c>
      <c r="H116" s="55">
        <v>123.094669</v>
      </c>
      <c r="I116" s="1"/>
      <c r="J116" s="1"/>
      <c r="K116" s="1"/>
      <c r="L116" s="1" t="s">
        <v>2727</v>
      </c>
      <c r="M116" s="1" t="s">
        <v>2728</v>
      </c>
      <c r="N116" s="1"/>
      <c r="O116" s="1"/>
      <c r="P116" s="1"/>
      <c r="Q116" s="49">
        <v>126</v>
      </c>
      <c r="R116" s="1"/>
      <c r="S116" s="1"/>
      <c r="T116" s="1"/>
      <c r="U116" s="1"/>
      <c r="V116" s="1"/>
      <c r="W116" s="1"/>
      <c r="X116" s="1"/>
      <c r="Y116" s="1"/>
      <c r="Z116" s="1"/>
      <c r="AA116" s="1"/>
      <c r="AB116" s="4">
        <v>71.11</v>
      </c>
      <c r="AC116" s="4">
        <v>0.25</v>
      </c>
      <c r="AE116" s="4">
        <v>14.9</v>
      </c>
      <c r="AG116" s="4">
        <v>2.2999999999999998</v>
      </c>
      <c r="AJ116" s="4">
        <v>0.99</v>
      </c>
      <c r="AK116" s="4">
        <v>0.12</v>
      </c>
      <c r="AL116" s="4">
        <v>0.06</v>
      </c>
      <c r="AN116" s="4">
        <v>5.15</v>
      </c>
      <c r="AO116" s="4">
        <v>4.3</v>
      </c>
      <c r="AP116" s="4">
        <v>0.05</v>
      </c>
      <c r="CK116" s="4">
        <v>4.79</v>
      </c>
      <c r="CO116" s="4">
        <v>6.62</v>
      </c>
      <c r="CR116" s="4">
        <v>26.8</v>
      </c>
      <c r="CW116" s="4">
        <v>191</v>
      </c>
      <c r="CX116" s="4">
        <v>88.1</v>
      </c>
      <c r="CY116" s="4">
        <v>40.299999999999997</v>
      </c>
      <c r="CZ116" s="4">
        <v>3951</v>
      </c>
      <c r="DA116" s="4">
        <v>27.6</v>
      </c>
      <c r="DM116" s="4">
        <v>2</v>
      </c>
      <c r="DN116" s="4">
        <v>403</v>
      </c>
      <c r="DO116" s="4">
        <v>73.900000000000006</v>
      </c>
      <c r="DP116" s="4">
        <v>145</v>
      </c>
      <c r="DQ116" s="4">
        <v>15.1</v>
      </c>
      <c r="DR116" s="4">
        <v>55.2</v>
      </c>
      <c r="DS116" s="4">
        <v>9.81</v>
      </c>
      <c r="DT116" s="4">
        <v>0.69</v>
      </c>
      <c r="DU116" s="4">
        <v>8.24</v>
      </c>
      <c r="DV116" s="4">
        <v>1.35</v>
      </c>
      <c r="DW116" s="4">
        <v>7.1</v>
      </c>
      <c r="DX116" s="4">
        <v>1.35</v>
      </c>
      <c r="DY116" s="4">
        <v>3.94</v>
      </c>
      <c r="DZ116" s="4">
        <v>0.61</v>
      </c>
      <c r="EA116" s="4">
        <v>3.83</v>
      </c>
      <c r="EB116" s="4">
        <v>0.56999999999999995</v>
      </c>
      <c r="EC116" s="4">
        <v>10.199999999999999</v>
      </c>
      <c r="ED116" s="4">
        <v>2.15</v>
      </c>
      <c r="EM116" s="4">
        <v>33</v>
      </c>
      <c r="EO116" s="4">
        <v>17.8</v>
      </c>
      <c r="EP116" s="4">
        <v>5.25</v>
      </c>
      <c r="FO116" s="1"/>
      <c r="FP116" s="1" t="s">
        <v>2729</v>
      </c>
    </row>
    <row r="117" spans="1:172" s="4" customFormat="1" x14ac:dyDescent="0.35">
      <c r="A117" s="1" t="s">
        <v>2725</v>
      </c>
      <c r="B117" s="1"/>
      <c r="C117" s="1" t="s">
        <v>2726</v>
      </c>
      <c r="D117" s="1"/>
      <c r="E117" s="55">
        <v>41.022067</v>
      </c>
      <c r="F117" s="55">
        <v>41.022067</v>
      </c>
      <c r="G117" s="55">
        <v>123.094669</v>
      </c>
      <c r="H117" s="55">
        <v>123.094669</v>
      </c>
      <c r="I117" s="1"/>
      <c r="J117" s="1"/>
      <c r="K117" s="1"/>
      <c r="L117" s="1" t="s">
        <v>2730</v>
      </c>
      <c r="M117" s="1" t="s">
        <v>2728</v>
      </c>
      <c r="N117" s="1"/>
      <c r="O117" s="1"/>
      <c r="P117" s="1"/>
      <c r="Q117" s="49">
        <v>126</v>
      </c>
      <c r="R117" s="1"/>
      <c r="S117" s="1"/>
      <c r="T117" s="1"/>
      <c r="U117" s="1"/>
      <c r="V117" s="1"/>
      <c r="W117" s="1"/>
      <c r="X117" s="1"/>
      <c r="Y117" s="1"/>
      <c r="Z117" s="1"/>
      <c r="AA117" s="1"/>
      <c r="AB117" s="4">
        <v>71.11</v>
      </c>
      <c r="AC117" s="4">
        <v>0.25</v>
      </c>
      <c r="AE117" s="4">
        <v>14.85</v>
      </c>
      <c r="AG117" s="4">
        <v>2.29</v>
      </c>
      <c r="AJ117" s="4">
        <v>0.97</v>
      </c>
      <c r="AK117" s="4">
        <v>0.12</v>
      </c>
      <c r="AL117" s="4">
        <v>0.06</v>
      </c>
      <c r="AN117" s="4">
        <v>5.39</v>
      </c>
      <c r="AO117" s="4">
        <v>4.12</v>
      </c>
      <c r="AP117" s="4">
        <v>0.05</v>
      </c>
      <c r="CK117" s="4">
        <v>3.69</v>
      </c>
      <c r="CO117" s="4">
        <v>3.25</v>
      </c>
      <c r="CR117" s="4">
        <v>26.4</v>
      </c>
      <c r="CW117" s="4">
        <v>199</v>
      </c>
      <c r="CX117" s="4">
        <v>89.8</v>
      </c>
      <c r="CY117" s="4">
        <v>40.799999999999997</v>
      </c>
      <c r="CZ117" s="4">
        <v>3861</v>
      </c>
      <c r="DA117" s="4">
        <v>26.7</v>
      </c>
      <c r="DM117" s="4">
        <v>2.1</v>
      </c>
      <c r="DN117" s="4">
        <v>419</v>
      </c>
      <c r="DO117" s="4">
        <v>89.7</v>
      </c>
      <c r="DP117" s="4">
        <v>174</v>
      </c>
      <c r="DQ117" s="4">
        <v>17.7</v>
      </c>
      <c r="DR117" s="4">
        <v>63.4</v>
      </c>
      <c r="DS117" s="4">
        <v>10.7</v>
      </c>
      <c r="DT117" s="4">
        <v>0.72</v>
      </c>
      <c r="DU117" s="4">
        <v>8.9</v>
      </c>
      <c r="DV117" s="4">
        <v>1.4</v>
      </c>
      <c r="DW117" s="4">
        <v>7.25</v>
      </c>
      <c r="DX117" s="4">
        <v>1.38</v>
      </c>
      <c r="DY117" s="4">
        <v>3.98</v>
      </c>
      <c r="DZ117" s="4">
        <v>0.62</v>
      </c>
      <c r="EA117" s="4">
        <v>3.85</v>
      </c>
      <c r="EB117" s="4">
        <v>0.59</v>
      </c>
      <c r="EC117" s="4">
        <v>9.9</v>
      </c>
      <c r="ED117" s="4">
        <v>2.14</v>
      </c>
      <c r="EM117" s="4">
        <v>32.5</v>
      </c>
      <c r="EO117" s="4">
        <v>21.3</v>
      </c>
      <c r="EP117" s="4">
        <v>5.21</v>
      </c>
      <c r="FO117" s="1"/>
      <c r="FP117" s="1" t="s">
        <v>2729</v>
      </c>
    </row>
    <row r="118" spans="1:172" s="4" customFormat="1" x14ac:dyDescent="0.35">
      <c r="A118" s="1" t="s">
        <v>2725</v>
      </c>
      <c r="B118" s="1"/>
      <c r="C118" s="1" t="s">
        <v>2726</v>
      </c>
      <c r="D118" s="1"/>
      <c r="E118" s="55">
        <v>41.022067</v>
      </c>
      <c r="F118" s="55">
        <v>41.022067</v>
      </c>
      <c r="G118" s="55">
        <v>123.094669</v>
      </c>
      <c r="H118" s="55">
        <v>123.094669</v>
      </c>
      <c r="I118" s="1"/>
      <c r="J118" s="1"/>
      <c r="K118" s="1"/>
      <c r="L118" s="1" t="s">
        <v>2731</v>
      </c>
      <c r="M118" s="1" t="s">
        <v>2728</v>
      </c>
      <c r="N118" s="1"/>
      <c r="O118" s="1"/>
      <c r="P118" s="1"/>
      <c r="Q118" s="49">
        <v>126</v>
      </c>
      <c r="R118" s="1"/>
      <c r="S118" s="1"/>
      <c r="T118" s="1"/>
      <c r="U118" s="1"/>
      <c r="V118" s="1"/>
      <c r="W118" s="1"/>
      <c r="X118" s="1"/>
      <c r="Y118" s="1"/>
      <c r="Z118" s="1"/>
      <c r="AA118" s="1"/>
      <c r="AB118" s="4">
        <v>70.84</v>
      </c>
      <c r="AC118" s="4">
        <v>0.23</v>
      </c>
      <c r="AE118" s="4">
        <v>15.34</v>
      </c>
      <c r="AG118" s="4">
        <v>1.99</v>
      </c>
      <c r="AJ118" s="4">
        <v>0.93</v>
      </c>
      <c r="AK118" s="4">
        <v>0.09</v>
      </c>
      <c r="AL118" s="4">
        <v>0.05</v>
      </c>
      <c r="AN118" s="4">
        <v>5.46</v>
      </c>
      <c r="AO118" s="4">
        <v>4.41</v>
      </c>
      <c r="AP118" s="4">
        <v>0.04</v>
      </c>
      <c r="CK118" s="4">
        <v>6.17</v>
      </c>
      <c r="CO118" s="4">
        <v>4.0199999999999996</v>
      </c>
      <c r="CR118" s="4">
        <v>27.2</v>
      </c>
      <c r="CW118" s="4">
        <v>203</v>
      </c>
      <c r="CX118" s="4">
        <v>94.1</v>
      </c>
      <c r="CY118" s="4">
        <v>35.9</v>
      </c>
      <c r="CZ118" s="4">
        <v>345</v>
      </c>
      <c r="DA118" s="4">
        <v>24.2</v>
      </c>
      <c r="DM118" s="4">
        <v>2.1</v>
      </c>
      <c r="DN118" s="4">
        <v>434</v>
      </c>
      <c r="DO118" s="4">
        <v>78</v>
      </c>
      <c r="DP118" s="4">
        <v>150</v>
      </c>
      <c r="DQ118" s="4">
        <v>15.3</v>
      </c>
      <c r="DR118" s="4">
        <v>54.7</v>
      </c>
      <c r="DS118" s="4">
        <v>9.36</v>
      </c>
      <c r="DT118" s="4">
        <v>0.74</v>
      </c>
      <c r="DU118" s="4">
        <v>7.75</v>
      </c>
      <c r="DV118" s="4">
        <v>1.23</v>
      </c>
      <c r="DW118" s="4">
        <v>6.37</v>
      </c>
      <c r="DX118" s="4">
        <v>1.21</v>
      </c>
      <c r="DY118" s="4">
        <v>3.51</v>
      </c>
      <c r="DZ118" s="4">
        <v>0.54</v>
      </c>
      <c r="EA118" s="4">
        <v>3.41</v>
      </c>
      <c r="EB118" s="4">
        <v>0.51</v>
      </c>
      <c r="EC118" s="4">
        <v>8.4</v>
      </c>
      <c r="ED118" s="4">
        <v>1.97</v>
      </c>
      <c r="EM118" s="4">
        <v>37.1</v>
      </c>
      <c r="EO118" s="4">
        <v>18.100000000000001</v>
      </c>
      <c r="EP118" s="4">
        <v>5.08</v>
      </c>
      <c r="FO118" s="1"/>
      <c r="FP118" s="1" t="s">
        <v>2729</v>
      </c>
    </row>
    <row r="119" spans="1:172" s="4" customFormat="1" x14ac:dyDescent="0.35">
      <c r="A119" s="1" t="s">
        <v>2725</v>
      </c>
      <c r="B119" s="1"/>
      <c r="C119" s="1" t="s">
        <v>2726</v>
      </c>
      <c r="D119" s="1"/>
      <c r="E119" s="55">
        <v>41.022067</v>
      </c>
      <c r="F119" s="55">
        <v>41.022067</v>
      </c>
      <c r="G119" s="55">
        <v>123.094669</v>
      </c>
      <c r="H119" s="55">
        <v>123.094669</v>
      </c>
      <c r="I119" s="1"/>
      <c r="J119" s="1"/>
      <c r="K119" s="1"/>
      <c r="L119" s="1" t="s">
        <v>2732</v>
      </c>
      <c r="M119" s="1" t="s">
        <v>2728</v>
      </c>
      <c r="N119" s="1"/>
      <c r="O119" s="1"/>
      <c r="P119" s="1"/>
      <c r="Q119" s="49">
        <v>126</v>
      </c>
      <c r="R119" s="1"/>
      <c r="S119" s="1"/>
      <c r="T119" s="1"/>
      <c r="U119" s="1"/>
      <c r="V119" s="1"/>
      <c r="W119" s="1"/>
      <c r="X119" s="1"/>
      <c r="Y119" s="1"/>
      <c r="Z119" s="1"/>
      <c r="AA119" s="1"/>
      <c r="AB119" s="4">
        <v>71.33</v>
      </c>
      <c r="AC119" s="4">
        <v>0.27</v>
      </c>
      <c r="AE119" s="4">
        <v>14.65</v>
      </c>
      <c r="AG119" s="4">
        <v>2.59</v>
      </c>
      <c r="AJ119" s="4">
        <v>1.04</v>
      </c>
      <c r="AK119" s="4">
        <v>0.15</v>
      </c>
      <c r="AL119" s="4">
        <v>0.06</v>
      </c>
      <c r="AN119" s="4">
        <v>5.14</v>
      </c>
      <c r="AO119" s="4">
        <v>4.2300000000000004</v>
      </c>
      <c r="AP119" s="4">
        <v>0.05</v>
      </c>
      <c r="CK119" s="4">
        <v>5.38</v>
      </c>
      <c r="CO119" s="4">
        <v>3.15</v>
      </c>
      <c r="CR119" s="4">
        <v>27</v>
      </c>
      <c r="CW119" s="4">
        <v>202</v>
      </c>
      <c r="CX119" s="4">
        <v>91.9</v>
      </c>
      <c r="CY119" s="4">
        <v>43.4</v>
      </c>
      <c r="CZ119" s="4">
        <v>4035</v>
      </c>
      <c r="DA119" s="4">
        <v>29.3</v>
      </c>
      <c r="DM119" s="4">
        <v>2.5</v>
      </c>
      <c r="DN119" s="4">
        <v>422</v>
      </c>
      <c r="DO119" s="4">
        <v>98.9</v>
      </c>
      <c r="DP119" s="4">
        <v>190</v>
      </c>
      <c r="DQ119" s="4">
        <v>19</v>
      </c>
      <c r="DR119" s="4">
        <v>67.5</v>
      </c>
      <c r="DS119" s="4">
        <v>11.3</v>
      </c>
      <c r="DT119" s="4">
        <v>0.73</v>
      </c>
      <c r="DU119" s="4">
        <v>9.34</v>
      </c>
      <c r="DV119" s="4">
        <v>1.48</v>
      </c>
      <c r="DW119" s="4">
        <v>7.71</v>
      </c>
      <c r="DX119" s="4">
        <v>1.46</v>
      </c>
      <c r="DY119" s="4">
        <v>4.24</v>
      </c>
      <c r="DZ119" s="4">
        <v>0.65</v>
      </c>
      <c r="EA119" s="4">
        <v>4.0999999999999996</v>
      </c>
      <c r="EB119" s="4">
        <v>0.61</v>
      </c>
      <c r="EC119" s="4">
        <v>10.4</v>
      </c>
      <c r="ED119" s="4">
        <v>2.27</v>
      </c>
      <c r="EM119" s="4">
        <v>39.200000000000003</v>
      </c>
      <c r="EO119" s="4">
        <v>21.4</v>
      </c>
      <c r="EP119" s="4">
        <v>6.02</v>
      </c>
      <c r="FO119" s="1"/>
      <c r="FP119" s="1" t="s">
        <v>2729</v>
      </c>
    </row>
    <row r="120" spans="1:172" s="4" customFormat="1" x14ac:dyDescent="0.35">
      <c r="A120" s="1" t="s">
        <v>2725</v>
      </c>
      <c r="B120" s="1"/>
      <c r="C120" s="1" t="s">
        <v>2726</v>
      </c>
      <c r="D120" s="1"/>
      <c r="E120" s="55">
        <v>41.022067</v>
      </c>
      <c r="F120" s="55">
        <v>41.022067</v>
      </c>
      <c r="G120" s="55">
        <v>123.094669</v>
      </c>
      <c r="H120" s="55">
        <v>123.094669</v>
      </c>
      <c r="I120" s="1"/>
      <c r="J120" s="1"/>
      <c r="K120" s="1"/>
      <c r="L120" s="1" t="s">
        <v>2733</v>
      </c>
      <c r="M120" s="1" t="s">
        <v>2728</v>
      </c>
      <c r="N120" s="1"/>
      <c r="O120" s="1"/>
      <c r="P120" s="1"/>
      <c r="Q120" s="49">
        <v>126</v>
      </c>
      <c r="R120" s="1"/>
      <c r="S120" s="1"/>
      <c r="T120" s="1"/>
      <c r="U120" s="1"/>
      <c r="V120" s="1"/>
      <c r="W120" s="1"/>
      <c r="X120" s="1"/>
      <c r="Y120" s="1"/>
      <c r="Z120" s="1"/>
      <c r="AA120" s="1"/>
      <c r="AB120" s="4">
        <v>71.16</v>
      </c>
      <c r="AC120" s="4">
        <v>0.27</v>
      </c>
      <c r="AE120" s="4">
        <v>15.09</v>
      </c>
      <c r="AG120" s="4">
        <v>2.34</v>
      </c>
      <c r="AJ120" s="4">
        <v>1.07</v>
      </c>
      <c r="AK120" s="4">
        <v>0.13</v>
      </c>
      <c r="AL120" s="4">
        <v>0.06</v>
      </c>
      <c r="AN120" s="4">
        <v>5.5</v>
      </c>
      <c r="AO120" s="4">
        <v>4.24</v>
      </c>
      <c r="AP120" s="4">
        <v>0.06</v>
      </c>
      <c r="CK120" s="4">
        <v>3.83</v>
      </c>
      <c r="CO120" s="4">
        <v>2.73</v>
      </c>
      <c r="CR120" s="4">
        <v>26.5</v>
      </c>
      <c r="CW120" s="4">
        <v>211</v>
      </c>
      <c r="CX120" s="4">
        <v>93.9</v>
      </c>
      <c r="CY120" s="4">
        <v>45.3</v>
      </c>
      <c r="CZ120" s="4">
        <v>1029</v>
      </c>
      <c r="DA120" s="4">
        <v>28.5</v>
      </c>
      <c r="DM120" s="4">
        <v>2.6</v>
      </c>
      <c r="DN120" s="4">
        <v>474</v>
      </c>
      <c r="DO120" s="4">
        <v>87.1</v>
      </c>
      <c r="DP120" s="4">
        <v>172</v>
      </c>
      <c r="DQ120" s="4">
        <v>17.8</v>
      </c>
      <c r="DR120" s="4">
        <v>64.900000000000006</v>
      </c>
      <c r="DS120" s="4">
        <v>11.2</v>
      </c>
      <c r="DT120" s="4">
        <v>0.74</v>
      </c>
      <c r="DU120" s="4">
        <v>9.23</v>
      </c>
      <c r="DV120" s="4">
        <v>1.49</v>
      </c>
      <c r="DW120" s="4">
        <v>7.81</v>
      </c>
      <c r="DX120" s="4">
        <v>1.46</v>
      </c>
      <c r="DY120" s="4">
        <v>4.26</v>
      </c>
      <c r="DZ120" s="4">
        <v>0.65</v>
      </c>
      <c r="EA120" s="4">
        <v>4.01</v>
      </c>
      <c r="EB120" s="4">
        <v>0.6</v>
      </c>
      <c r="EC120" s="4">
        <v>9.1999999999999993</v>
      </c>
      <c r="ED120" s="4">
        <v>2.25</v>
      </c>
      <c r="EM120" s="4">
        <v>33.6</v>
      </c>
      <c r="EO120" s="4">
        <v>19.5</v>
      </c>
      <c r="EP120" s="4">
        <v>3.96</v>
      </c>
      <c r="FO120" s="1"/>
      <c r="FP120" s="1" t="s">
        <v>2729</v>
      </c>
    </row>
    <row r="121" spans="1:172" s="4" customFormat="1" x14ac:dyDescent="0.35">
      <c r="A121" s="1" t="s">
        <v>2725</v>
      </c>
      <c r="B121" s="1"/>
      <c r="C121" s="1" t="s">
        <v>2726</v>
      </c>
      <c r="D121" s="1"/>
      <c r="E121" s="55">
        <v>41.022067</v>
      </c>
      <c r="F121" s="55">
        <v>41.022067</v>
      </c>
      <c r="G121" s="55">
        <v>123.094669</v>
      </c>
      <c r="H121" s="55">
        <v>123.094669</v>
      </c>
      <c r="I121" s="1"/>
      <c r="J121" s="1"/>
      <c r="K121" s="1"/>
      <c r="L121" s="1" t="s">
        <v>2734</v>
      </c>
      <c r="M121" s="1" t="s">
        <v>2728</v>
      </c>
      <c r="N121" s="1"/>
      <c r="O121" s="1"/>
      <c r="P121" s="1"/>
      <c r="Q121" s="49">
        <v>126</v>
      </c>
      <c r="R121" s="1"/>
      <c r="S121" s="1"/>
      <c r="T121" s="1"/>
      <c r="U121" s="1"/>
      <c r="V121" s="1"/>
      <c r="W121" s="1"/>
      <c r="X121" s="1"/>
      <c r="Y121" s="1"/>
      <c r="Z121" s="1"/>
      <c r="AA121" s="1"/>
      <c r="AB121" s="4">
        <v>70.489999999999995</v>
      </c>
      <c r="AC121" s="4">
        <v>0.25</v>
      </c>
      <c r="AE121" s="4">
        <v>15.05</v>
      </c>
      <c r="AG121" s="4">
        <v>2.21</v>
      </c>
      <c r="AJ121" s="4">
        <v>1.03</v>
      </c>
      <c r="AK121" s="4">
        <v>0.13</v>
      </c>
      <c r="AL121" s="4">
        <v>0.06</v>
      </c>
      <c r="AN121" s="4">
        <v>5.5</v>
      </c>
      <c r="AO121" s="4">
        <v>4.22</v>
      </c>
      <c r="AP121" s="4">
        <v>0.05</v>
      </c>
      <c r="CK121" s="4">
        <v>4.95</v>
      </c>
      <c r="CO121" s="4">
        <v>3.43</v>
      </c>
      <c r="CR121" s="4">
        <v>26.3</v>
      </c>
      <c r="CW121" s="4">
        <v>205</v>
      </c>
      <c r="CX121" s="4">
        <v>94.5</v>
      </c>
      <c r="CY121" s="4">
        <v>40.299999999999997</v>
      </c>
      <c r="CZ121" s="4">
        <v>371</v>
      </c>
      <c r="DA121" s="4">
        <v>26.9</v>
      </c>
      <c r="DM121" s="4">
        <v>2.4</v>
      </c>
      <c r="DN121" s="4">
        <v>503</v>
      </c>
      <c r="DO121" s="4">
        <v>68.900000000000006</v>
      </c>
      <c r="DP121" s="4">
        <v>136</v>
      </c>
      <c r="DQ121" s="4">
        <v>14.2</v>
      </c>
      <c r="DR121" s="4">
        <v>52.9</v>
      </c>
      <c r="DS121" s="4">
        <v>9.58</v>
      </c>
      <c r="DT121" s="4">
        <v>0.72</v>
      </c>
      <c r="DU121" s="4">
        <v>7.99</v>
      </c>
      <c r="DV121" s="4">
        <v>1.32</v>
      </c>
      <c r="DW121" s="4">
        <v>6.93</v>
      </c>
      <c r="DX121" s="4">
        <v>1.32</v>
      </c>
      <c r="DY121" s="4">
        <v>3.79</v>
      </c>
      <c r="DZ121" s="4">
        <v>0.56999999999999995</v>
      </c>
      <c r="EA121" s="4">
        <v>3.6</v>
      </c>
      <c r="EB121" s="4">
        <v>0.53</v>
      </c>
      <c r="EC121" s="4">
        <v>8.8000000000000007</v>
      </c>
      <c r="ED121" s="4">
        <v>1.99</v>
      </c>
      <c r="EM121" s="4">
        <v>27.7</v>
      </c>
      <c r="EO121" s="4">
        <v>16.399999999999999</v>
      </c>
      <c r="EP121" s="4">
        <v>3.26</v>
      </c>
      <c r="FO121" s="1"/>
      <c r="FP121" s="1" t="s">
        <v>2729</v>
      </c>
    </row>
    <row r="122" spans="1:172" s="4" customFormat="1" x14ac:dyDescent="0.35">
      <c r="A122" s="1" t="s">
        <v>2725</v>
      </c>
      <c r="B122" s="1"/>
      <c r="C122" s="1" t="s">
        <v>2726</v>
      </c>
      <c r="D122" s="1"/>
      <c r="E122" s="55">
        <v>41.022067</v>
      </c>
      <c r="F122" s="55">
        <v>41.022067</v>
      </c>
      <c r="G122" s="55">
        <v>123.094669</v>
      </c>
      <c r="H122" s="55">
        <v>123.094669</v>
      </c>
      <c r="I122" s="1"/>
      <c r="J122" s="1"/>
      <c r="K122" s="1"/>
      <c r="L122" s="1" t="s">
        <v>2735</v>
      </c>
      <c r="M122" s="1" t="s">
        <v>2728</v>
      </c>
      <c r="N122" s="1"/>
      <c r="O122" s="1"/>
      <c r="P122" s="1"/>
      <c r="Q122" s="49">
        <v>126</v>
      </c>
      <c r="R122" s="1"/>
      <c r="S122" s="1"/>
      <c r="T122" s="1"/>
      <c r="U122" s="1"/>
      <c r="V122" s="1"/>
      <c r="W122" s="1"/>
      <c r="X122" s="1"/>
      <c r="Y122" s="1"/>
      <c r="Z122" s="1"/>
      <c r="AA122" s="1"/>
      <c r="AB122" s="4">
        <v>71.47</v>
      </c>
      <c r="AC122" s="4">
        <v>0.23</v>
      </c>
      <c r="AE122" s="4">
        <v>14.51</v>
      </c>
      <c r="AG122" s="4">
        <v>2.4</v>
      </c>
      <c r="AJ122" s="4">
        <v>1.17</v>
      </c>
      <c r="AK122" s="4">
        <v>0.21</v>
      </c>
      <c r="AL122" s="4">
        <v>0.06</v>
      </c>
      <c r="AN122" s="4">
        <v>5.28</v>
      </c>
      <c r="AO122" s="4">
        <v>4.57</v>
      </c>
      <c r="AP122" s="4">
        <v>0.05</v>
      </c>
      <c r="CK122" s="4">
        <v>2.4300000000000002</v>
      </c>
      <c r="CO122" s="4">
        <v>1.82</v>
      </c>
      <c r="CR122" s="4">
        <v>21.6</v>
      </c>
      <c r="CW122" s="4">
        <v>197</v>
      </c>
      <c r="CX122" s="4">
        <v>82</v>
      </c>
      <c r="CY122" s="4">
        <v>35.6</v>
      </c>
      <c r="CZ122" s="4">
        <v>319</v>
      </c>
      <c r="DA122" s="4">
        <v>26.3</v>
      </c>
      <c r="DM122" s="4">
        <v>2.77</v>
      </c>
      <c r="DN122" s="4">
        <v>419</v>
      </c>
      <c r="DO122" s="4">
        <v>78.2</v>
      </c>
      <c r="DP122" s="4">
        <v>164</v>
      </c>
      <c r="DQ122" s="4">
        <v>16.899999999999999</v>
      </c>
      <c r="DR122" s="4">
        <v>62.9</v>
      </c>
      <c r="DS122" s="4">
        <v>10.1</v>
      </c>
      <c r="DT122" s="4">
        <v>0.74</v>
      </c>
      <c r="DU122" s="4">
        <v>9.0399999999999991</v>
      </c>
      <c r="DV122" s="4">
        <v>1.22</v>
      </c>
      <c r="DW122" s="4">
        <v>6.54</v>
      </c>
      <c r="DX122" s="4">
        <v>1.27</v>
      </c>
      <c r="DY122" s="4">
        <v>3.37</v>
      </c>
      <c r="DZ122" s="4">
        <v>0.51</v>
      </c>
      <c r="EA122" s="4">
        <v>3.47</v>
      </c>
      <c r="EB122" s="4">
        <v>0.55000000000000004</v>
      </c>
      <c r="EC122" s="4">
        <v>8.6</v>
      </c>
      <c r="ED122" s="4">
        <v>1.83</v>
      </c>
      <c r="EM122" s="4">
        <v>31.3</v>
      </c>
      <c r="EO122" s="4">
        <v>21.4</v>
      </c>
      <c r="EP122" s="4">
        <v>5.24</v>
      </c>
      <c r="FO122" s="1"/>
      <c r="FP122" s="1" t="s">
        <v>2729</v>
      </c>
    </row>
    <row r="123" spans="1:172" s="4" customFormat="1" x14ac:dyDescent="0.35">
      <c r="A123" s="1" t="s">
        <v>2725</v>
      </c>
      <c r="B123" s="1"/>
      <c r="C123" s="1" t="s">
        <v>2726</v>
      </c>
      <c r="D123" s="1"/>
      <c r="E123" s="55">
        <v>41.022067</v>
      </c>
      <c r="F123" s="55">
        <v>41.022067</v>
      </c>
      <c r="G123" s="55">
        <v>123.094669</v>
      </c>
      <c r="H123" s="55">
        <v>123.094669</v>
      </c>
      <c r="I123" s="1"/>
      <c r="J123" s="1"/>
      <c r="K123" s="1"/>
      <c r="L123" s="1" t="s">
        <v>2736</v>
      </c>
      <c r="M123" s="1" t="s">
        <v>2728</v>
      </c>
      <c r="N123" s="1"/>
      <c r="O123" s="1"/>
      <c r="P123" s="1"/>
      <c r="Q123" s="49">
        <v>126</v>
      </c>
      <c r="R123" s="1"/>
      <c r="S123" s="1"/>
      <c r="T123" s="1"/>
      <c r="U123" s="1"/>
      <c r="V123" s="1"/>
      <c r="W123" s="1"/>
      <c r="X123" s="1"/>
      <c r="Y123" s="1"/>
      <c r="Z123" s="1"/>
      <c r="AA123" s="1"/>
      <c r="AB123" s="4">
        <v>70.28</v>
      </c>
      <c r="AC123" s="4">
        <v>0.32</v>
      </c>
      <c r="AE123" s="4">
        <v>14.41</v>
      </c>
      <c r="AG123" s="4">
        <v>2.89</v>
      </c>
      <c r="AJ123" s="4">
        <v>1.08</v>
      </c>
      <c r="AK123" s="4">
        <v>0.17</v>
      </c>
      <c r="AL123" s="4">
        <v>7.0000000000000007E-2</v>
      </c>
      <c r="AN123" s="4">
        <v>5.04</v>
      </c>
      <c r="AO123" s="4">
        <v>4.1399999999999997</v>
      </c>
      <c r="AP123" s="4">
        <v>0.06</v>
      </c>
      <c r="CK123" s="4">
        <v>3.57</v>
      </c>
      <c r="CO123" s="4">
        <v>2.48</v>
      </c>
      <c r="CR123" s="4">
        <v>26.7</v>
      </c>
      <c r="CW123" s="4">
        <v>202</v>
      </c>
      <c r="CX123" s="4">
        <v>101</v>
      </c>
      <c r="CY123" s="4">
        <v>48.3</v>
      </c>
      <c r="CZ123" s="4">
        <v>2912</v>
      </c>
      <c r="DA123" s="4">
        <v>33.4</v>
      </c>
      <c r="DM123" s="4">
        <v>3</v>
      </c>
      <c r="DN123" s="4">
        <v>505</v>
      </c>
      <c r="DO123" s="4">
        <v>124</v>
      </c>
      <c r="DP123" s="4">
        <v>235</v>
      </c>
      <c r="DQ123" s="4">
        <v>23.2</v>
      </c>
      <c r="DR123" s="4">
        <v>81.7</v>
      </c>
      <c r="DS123" s="4">
        <v>13</v>
      </c>
      <c r="DT123" s="4">
        <v>0.73</v>
      </c>
      <c r="DU123" s="4">
        <v>10.67</v>
      </c>
      <c r="DV123" s="4">
        <v>1.64</v>
      </c>
      <c r="DW123" s="4">
        <v>8.42</v>
      </c>
      <c r="DX123" s="4">
        <v>1.6</v>
      </c>
      <c r="DY123" s="4">
        <v>4.67</v>
      </c>
      <c r="DZ123" s="4">
        <v>0.72</v>
      </c>
      <c r="EA123" s="4">
        <v>4.49</v>
      </c>
      <c r="EB123" s="4">
        <v>0.68</v>
      </c>
      <c r="EC123" s="4">
        <v>11.4</v>
      </c>
      <c r="ED123" s="4">
        <v>2.57</v>
      </c>
      <c r="EM123" s="4">
        <v>33.200000000000003</v>
      </c>
      <c r="EO123" s="4">
        <v>28.3</v>
      </c>
      <c r="EP123" s="4">
        <v>6.97</v>
      </c>
      <c r="FO123" s="1"/>
      <c r="FP123" s="1" t="s">
        <v>2729</v>
      </c>
    </row>
    <row r="124" spans="1:172" s="4" customFormat="1" x14ac:dyDescent="0.35">
      <c r="A124" s="1" t="s">
        <v>2725</v>
      </c>
      <c r="B124" s="1"/>
      <c r="C124" s="1" t="s">
        <v>2726</v>
      </c>
      <c r="D124" s="1"/>
      <c r="E124" s="55">
        <v>41.022067</v>
      </c>
      <c r="F124" s="55">
        <v>41.022067</v>
      </c>
      <c r="G124" s="55">
        <v>123.094669</v>
      </c>
      <c r="H124" s="55">
        <v>123.094669</v>
      </c>
      <c r="I124" s="1"/>
      <c r="J124" s="1"/>
      <c r="K124" s="1"/>
      <c r="L124" s="1" t="s">
        <v>2737</v>
      </c>
      <c r="M124" s="1" t="s">
        <v>2738</v>
      </c>
      <c r="N124" s="1"/>
      <c r="O124" s="1"/>
      <c r="P124" s="1"/>
      <c r="Q124" s="49">
        <v>126</v>
      </c>
      <c r="R124" s="1"/>
      <c r="S124" s="1"/>
      <c r="T124" s="1"/>
      <c r="U124" s="1"/>
      <c r="V124" s="1"/>
      <c r="W124" s="1"/>
      <c r="X124" s="1"/>
      <c r="Y124" s="1"/>
      <c r="Z124" s="1"/>
      <c r="AA124" s="1"/>
      <c r="AB124" s="4">
        <v>69.67</v>
      </c>
      <c r="AC124" s="4">
        <v>0.18</v>
      </c>
      <c r="AE124" s="4">
        <v>15.32</v>
      </c>
      <c r="AG124" s="4">
        <v>1.98</v>
      </c>
      <c r="AJ124" s="4">
        <v>0.69</v>
      </c>
      <c r="AK124" s="4">
        <v>0.01</v>
      </c>
      <c r="AL124" s="4">
        <v>0.05</v>
      </c>
      <c r="AN124" s="4">
        <v>6.13</v>
      </c>
      <c r="AO124" s="4">
        <v>4.53</v>
      </c>
      <c r="AP124" s="4">
        <v>0.02</v>
      </c>
      <c r="CK124" s="4">
        <v>3.33</v>
      </c>
      <c r="CO124" s="4">
        <v>4.22</v>
      </c>
      <c r="CR124" s="4">
        <v>25.8</v>
      </c>
      <c r="CW124" s="4">
        <v>141</v>
      </c>
      <c r="CX124" s="4">
        <v>20.3</v>
      </c>
      <c r="CY124" s="4">
        <v>25</v>
      </c>
      <c r="CZ124" s="4">
        <v>5204</v>
      </c>
      <c r="DA124" s="4">
        <v>20.6</v>
      </c>
      <c r="DM124" s="4">
        <v>1.7</v>
      </c>
      <c r="DN124" s="4">
        <v>108</v>
      </c>
      <c r="DO124" s="4">
        <v>91.3</v>
      </c>
      <c r="DP124" s="4">
        <v>173.1</v>
      </c>
      <c r="DQ124" s="4">
        <v>17.399999999999999</v>
      </c>
      <c r="DR124" s="4">
        <v>63.3</v>
      </c>
      <c r="DS124" s="4">
        <v>9.6199999999999992</v>
      </c>
      <c r="DT124" s="4">
        <v>0.15</v>
      </c>
      <c r="DU124" s="4">
        <v>7.54</v>
      </c>
      <c r="DV124" s="4">
        <v>1.01</v>
      </c>
      <c r="DW124" s="4">
        <v>4.8</v>
      </c>
      <c r="DX124" s="4">
        <v>0.88</v>
      </c>
      <c r="DY124" s="4">
        <v>2.58</v>
      </c>
      <c r="DZ124" s="4">
        <v>0.4</v>
      </c>
      <c r="EA124" s="4">
        <v>2.63</v>
      </c>
      <c r="EB124" s="4">
        <v>0.44</v>
      </c>
      <c r="EC124" s="4">
        <v>11.6</v>
      </c>
      <c r="ED124" s="4">
        <v>1.17</v>
      </c>
      <c r="EM124" s="4">
        <v>27.4</v>
      </c>
      <c r="EO124" s="4">
        <v>16.8</v>
      </c>
      <c r="EP124" s="4">
        <v>2.86</v>
      </c>
      <c r="FO124" s="1"/>
      <c r="FP124" s="1" t="s">
        <v>2729</v>
      </c>
    </row>
    <row r="125" spans="1:172" s="4" customFormat="1" x14ac:dyDescent="0.35">
      <c r="A125" s="1" t="s">
        <v>2725</v>
      </c>
      <c r="B125" s="1"/>
      <c r="C125" s="1" t="s">
        <v>2726</v>
      </c>
      <c r="D125" s="1"/>
      <c r="E125" s="55">
        <v>41.022067</v>
      </c>
      <c r="F125" s="55">
        <v>41.022067</v>
      </c>
      <c r="G125" s="55">
        <v>123.094669</v>
      </c>
      <c r="H125" s="55">
        <v>123.094669</v>
      </c>
      <c r="I125" s="1"/>
      <c r="J125" s="1"/>
      <c r="K125" s="1"/>
      <c r="L125" s="1" t="s">
        <v>2739</v>
      </c>
      <c r="M125" s="1" t="s">
        <v>2738</v>
      </c>
      <c r="N125" s="1"/>
      <c r="O125" s="1"/>
      <c r="P125" s="1"/>
      <c r="Q125" s="49">
        <v>126</v>
      </c>
      <c r="R125" s="1"/>
      <c r="S125" s="1"/>
      <c r="T125" s="1"/>
      <c r="U125" s="1"/>
      <c r="V125" s="1"/>
      <c r="W125" s="1"/>
      <c r="X125" s="1"/>
      <c r="Y125" s="1"/>
      <c r="Z125" s="1"/>
      <c r="AA125" s="1"/>
      <c r="AB125" s="4">
        <v>68.900000000000006</v>
      </c>
      <c r="AC125" s="4">
        <v>0.18</v>
      </c>
      <c r="AE125" s="4">
        <v>15.74</v>
      </c>
      <c r="AG125" s="4">
        <v>2.0099999999999998</v>
      </c>
      <c r="AJ125" s="4">
        <v>0.72</v>
      </c>
      <c r="AK125" s="4">
        <v>0.01</v>
      </c>
      <c r="AL125" s="4">
        <v>0.05</v>
      </c>
      <c r="AN125" s="4">
        <v>6.44</v>
      </c>
      <c r="AO125" s="4">
        <v>4.6399999999999997</v>
      </c>
      <c r="AP125" s="4">
        <v>0.02</v>
      </c>
      <c r="CK125" s="4">
        <v>4.49</v>
      </c>
      <c r="CO125" s="4">
        <v>4.83</v>
      </c>
      <c r="CR125" s="4">
        <v>27.2</v>
      </c>
      <c r="CW125" s="4">
        <v>140</v>
      </c>
      <c r="CX125" s="4">
        <v>27.5</v>
      </c>
      <c r="CY125" s="4">
        <v>26.2</v>
      </c>
      <c r="CZ125" s="4">
        <v>1462</v>
      </c>
      <c r="DA125" s="4">
        <v>19.7</v>
      </c>
      <c r="DM125" s="4">
        <v>1.7</v>
      </c>
      <c r="DN125" s="4">
        <v>138</v>
      </c>
      <c r="DO125" s="4">
        <v>159</v>
      </c>
      <c r="DP125" s="4">
        <v>266</v>
      </c>
      <c r="DQ125" s="4">
        <v>28.3</v>
      </c>
      <c r="DR125" s="4">
        <v>98</v>
      </c>
      <c r="DS125" s="4">
        <v>12.8</v>
      </c>
      <c r="DT125" s="4">
        <v>0.18</v>
      </c>
      <c r="DU125" s="4">
        <v>9.9</v>
      </c>
      <c r="DV125" s="4">
        <v>1.21</v>
      </c>
      <c r="DW125" s="4">
        <v>5.3</v>
      </c>
      <c r="DX125" s="4">
        <v>0.96</v>
      </c>
      <c r="DY125" s="4">
        <v>2.75</v>
      </c>
      <c r="DZ125" s="4">
        <v>0.4</v>
      </c>
      <c r="EA125" s="4">
        <v>2.61</v>
      </c>
      <c r="EB125" s="4">
        <v>0.43</v>
      </c>
      <c r="EC125" s="4">
        <v>11.3</v>
      </c>
      <c r="ED125" s="4">
        <v>1.06</v>
      </c>
      <c r="EM125" s="4">
        <v>27.5</v>
      </c>
      <c r="EO125" s="4">
        <v>19.100000000000001</v>
      </c>
      <c r="EP125" s="4">
        <v>2.57</v>
      </c>
      <c r="FO125" s="1"/>
      <c r="FP125" s="1" t="s">
        <v>2729</v>
      </c>
    </row>
    <row r="126" spans="1:172" s="4" customFormat="1" x14ac:dyDescent="0.35">
      <c r="A126" s="1" t="s">
        <v>2725</v>
      </c>
      <c r="B126" s="1"/>
      <c r="C126" s="1" t="s">
        <v>2726</v>
      </c>
      <c r="D126" s="1"/>
      <c r="E126" s="55">
        <v>41.022067</v>
      </c>
      <c r="F126" s="55">
        <v>41.022067</v>
      </c>
      <c r="G126" s="55">
        <v>123.094669</v>
      </c>
      <c r="H126" s="55">
        <v>123.094669</v>
      </c>
      <c r="I126" s="1"/>
      <c r="J126" s="1"/>
      <c r="K126" s="1"/>
      <c r="L126" s="1" t="s">
        <v>2740</v>
      </c>
      <c r="M126" s="1" t="s">
        <v>2738</v>
      </c>
      <c r="N126" s="1"/>
      <c r="O126" s="1"/>
      <c r="P126" s="1"/>
      <c r="Q126" s="49">
        <v>126</v>
      </c>
      <c r="R126" s="1"/>
      <c r="S126" s="1"/>
      <c r="T126" s="1"/>
      <c r="U126" s="1"/>
      <c r="V126" s="1"/>
      <c r="W126" s="1"/>
      <c r="X126" s="1"/>
      <c r="Y126" s="1"/>
      <c r="Z126" s="1"/>
      <c r="AA126" s="1"/>
      <c r="AB126" s="4">
        <v>69.099999999999994</v>
      </c>
      <c r="AC126" s="4">
        <v>0.18</v>
      </c>
      <c r="AE126" s="4">
        <v>15.68</v>
      </c>
      <c r="AG126" s="4">
        <v>2.0099999999999998</v>
      </c>
      <c r="AJ126" s="4">
        <v>0.72</v>
      </c>
      <c r="AK126" s="4">
        <v>0.01</v>
      </c>
      <c r="AL126" s="4">
        <v>0.05</v>
      </c>
      <c r="AN126" s="4">
        <v>6.33</v>
      </c>
      <c r="AO126" s="4">
        <v>4.67</v>
      </c>
      <c r="AP126" s="4">
        <v>0.01</v>
      </c>
      <c r="CK126" s="4">
        <v>2.19</v>
      </c>
      <c r="CO126" s="4">
        <v>1.52</v>
      </c>
      <c r="CR126" s="4">
        <v>25.9</v>
      </c>
      <c r="CW126" s="4">
        <v>137</v>
      </c>
      <c r="CX126" s="4">
        <v>26.9</v>
      </c>
      <c r="CY126" s="4">
        <v>22.1</v>
      </c>
      <c r="CZ126" s="4">
        <v>537</v>
      </c>
      <c r="DA126" s="4">
        <v>20.100000000000001</v>
      </c>
      <c r="DM126" s="4">
        <v>1.6</v>
      </c>
      <c r="DN126" s="4">
        <v>132</v>
      </c>
      <c r="DO126" s="4">
        <v>95.7</v>
      </c>
      <c r="DP126" s="4">
        <v>181</v>
      </c>
      <c r="DQ126" s="4">
        <v>18.2</v>
      </c>
      <c r="DR126" s="4">
        <v>65.7</v>
      </c>
      <c r="DS126" s="4">
        <v>9.49</v>
      </c>
      <c r="DT126" s="4">
        <v>0.17</v>
      </c>
      <c r="DU126" s="4">
        <v>7.4</v>
      </c>
      <c r="DV126" s="4">
        <v>0.96</v>
      </c>
      <c r="DW126" s="4">
        <v>4.41</v>
      </c>
      <c r="DX126" s="4">
        <v>0.81</v>
      </c>
      <c r="DY126" s="4">
        <v>2.37</v>
      </c>
      <c r="DZ126" s="4">
        <v>0.36</v>
      </c>
      <c r="EA126" s="4">
        <v>2.4500000000000002</v>
      </c>
      <c r="EB126" s="4">
        <v>0.4</v>
      </c>
      <c r="EC126" s="4">
        <v>11.3</v>
      </c>
      <c r="ED126" s="4">
        <v>1.03</v>
      </c>
      <c r="EM126" s="4">
        <v>62.7</v>
      </c>
      <c r="EO126" s="4">
        <v>15.3</v>
      </c>
      <c r="EP126" s="4">
        <v>2.67</v>
      </c>
      <c r="FO126" s="1"/>
      <c r="FP126" s="1" t="s">
        <v>2729</v>
      </c>
    </row>
    <row r="127" spans="1:172" s="4" customFormat="1" x14ac:dyDescent="0.35">
      <c r="A127" s="1" t="s">
        <v>2725</v>
      </c>
      <c r="B127" s="1"/>
      <c r="C127" s="1" t="s">
        <v>2726</v>
      </c>
      <c r="D127" s="1"/>
      <c r="E127" s="55">
        <v>41.022067</v>
      </c>
      <c r="F127" s="55">
        <v>41.022067</v>
      </c>
      <c r="G127" s="55">
        <v>123.094669</v>
      </c>
      <c r="H127" s="55">
        <v>123.094669</v>
      </c>
      <c r="I127" s="1"/>
      <c r="J127" s="1"/>
      <c r="K127" s="1"/>
      <c r="L127" s="1" t="s">
        <v>2741</v>
      </c>
      <c r="M127" s="1" t="s">
        <v>2738</v>
      </c>
      <c r="N127" s="1"/>
      <c r="O127" s="1"/>
      <c r="P127" s="1"/>
      <c r="Q127" s="49">
        <v>126</v>
      </c>
      <c r="R127" s="1"/>
      <c r="S127" s="1"/>
      <c r="T127" s="1"/>
      <c r="U127" s="1"/>
      <c r="V127" s="1"/>
      <c r="W127" s="1"/>
      <c r="X127" s="1"/>
      <c r="Y127" s="1"/>
      <c r="Z127" s="1"/>
      <c r="AA127" s="1"/>
      <c r="AB127" s="4">
        <v>66.75</v>
      </c>
      <c r="AC127" s="4">
        <v>0.33</v>
      </c>
      <c r="AE127" s="4">
        <v>15.69</v>
      </c>
      <c r="AG127" s="4">
        <v>3.63</v>
      </c>
      <c r="AJ127" s="4">
        <v>1.07</v>
      </c>
      <c r="AK127" s="4">
        <v>0.01</v>
      </c>
      <c r="AL127" s="4">
        <v>7.0000000000000007E-2</v>
      </c>
      <c r="AN127" s="4">
        <v>6.32</v>
      </c>
      <c r="AO127" s="4">
        <v>4.7</v>
      </c>
      <c r="AP127" s="4">
        <v>0.02</v>
      </c>
      <c r="CK127" s="4">
        <v>2.68</v>
      </c>
      <c r="CO127" s="4">
        <v>2.66</v>
      </c>
      <c r="CR127" s="4">
        <v>29.4</v>
      </c>
      <c r="CW127" s="4">
        <v>138</v>
      </c>
      <c r="CX127" s="4">
        <v>25.8</v>
      </c>
      <c r="CY127" s="4">
        <v>42.3</v>
      </c>
      <c r="CZ127" s="4">
        <v>10270</v>
      </c>
      <c r="DA127" s="4">
        <v>28.9</v>
      </c>
      <c r="DM127" s="4">
        <v>2.1</v>
      </c>
      <c r="DN127" s="4">
        <v>119</v>
      </c>
      <c r="DO127" s="4">
        <v>268</v>
      </c>
      <c r="DP127" s="4">
        <v>484</v>
      </c>
      <c r="DQ127" s="4">
        <v>51.4</v>
      </c>
      <c r="DR127" s="4">
        <v>175</v>
      </c>
      <c r="DS127" s="4">
        <v>22.5</v>
      </c>
      <c r="DT127" s="4">
        <v>0.16</v>
      </c>
      <c r="DU127" s="4">
        <v>17.2</v>
      </c>
      <c r="DV127" s="4">
        <v>2.02</v>
      </c>
      <c r="DW127" s="4">
        <v>8.59</v>
      </c>
      <c r="DX127" s="4">
        <v>1.55</v>
      </c>
      <c r="DY127" s="4">
        <v>4.53</v>
      </c>
      <c r="DZ127" s="4">
        <v>0.67</v>
      </c>
      <c r="EA127" s="4">
        <v>4.43</v>
      </c>
      <c r="EB127" s="4">
        <v>0.73</v>
      </c>
      <c r="EC127" s="4">
        <v>22.9</v>
      </c>
      <c r="ED127" s="4">
        <v>1.44</v>
      </c>
      <c r="EM127" s="4">
        <v>27.9</v>
      </c>
      <c r="EO127" s="4">
        <v>31.4</v>
      </c>
      <c r="EP127" s="4">
        <v>4.57</v>
      </c>
      <c r="FO127" s="1"/>
      <c r="FP127" s="1" t="s">
        <v>2729</v>
      </c>
    </row>
    <row r="128" spans="1:172" s="4" customFormat="1" x14ac:dyDescent="0.35">
      <c r="A128" s="1" t="s">
        <v>2725</v>
      </c>
      <c r="B128" s="1"/>
      <c r="C128" s="1" t="s">
        <v>2726</v>
      </c>
      <c r="D128" s="1"/>
      <c r="E128" s="55">
        <v>41.022067</v>
      </c>
      <c r="F128" s="55">
        <v>41.022067</v>
      </c>
      <c r="G128" s="55">
        <v>123.094669</v>
      </c>
      <c r="H128" s="55">
        <v>123.094669</v>
      </c>
      <c r="I128" s="1"/>
      <c r="J128" s="1"/>
      <c r="K128" s="1"/>
      <c r="L128" s="1" t="s">
        <v>2742</v>
      </c>
      <c r="M128" s="1" t="s">
        <v>2738</v>
      </c>
      <c r="N128" s="1"/>
      <c r="O128" s="1"/>
      <c r="P128" s="1"/>
      <c r="Q128" s="49">
        <v>126</v>
      </c>
      <c r="R128" s="1"/>
      <c r="S128" s="1"/>
      <c r="T128" s="1"/>
      <c r="U128" s="1"/>
      <c r="V128" s="1"/>
      <c r="W128" s="1"/>
      <c r="X128" s="1"/>
      <c r="Y128" s="1"/>
      <c r="Z128" s="1"/>
      <c r="AA128" s="1"/>
      <c r="AB128" s="4">
        <v>71.739999999999995</v>
      </c>
      <c r="AC128" s="4">
        <v>0.21</v>
      </c>
      <c r="AE128" s="4">
        <v>14.17</v>
      </c>
      <c r="AG128" s="4">
        <v>2.67</v>
      </c>
      <c r="AJ128" s="4">
        <v>1.01</v>
      </c>
      <c r="AK128" s="4">
        <v>0.04</v>
      </c>
      <c r="AL128" s="4">
        <v>0.05</v>
      </c>
      <c r="AN128" s="4">
        <v>5.74</v>
      </c>
      <c r="AO128" s="4">
        <v>4.4400000000000004</v>
      </c>
      <c r="AP128" s="4">
        <v>0.02</v>
      </c>
      <c r="CK128" s="4">
        <v>3</v>
      </c>
      <c r="CO128" s="4">
        <v>3.23</v>
      </c>
      <c r="CR128" s="4">
        <v>18.8</v>
      </c>
      <c r="CW128" s="4">
        <v>123</v>
      </c>
      <c r="CX128" s="4">
        <v>15.9</v>
      </c>
      <c r="CY128" s="4">
        <v>27.4</v>
      </c>
      <c r="CZ128" s="4">
        <v>671</v>
      </c>
      <c r="DA128" s="4">
        <v>23.6</v>
      </c>
      <c r="DM128" s="4">
        <v>1.91</v>
      </c>
      <c r="DN128" s="4">
        <v>45.4</v>
      </c>
      <c r="DO128" s="4">
        <v>127</v>
      </c>
      <c r="DP128" s="4">
        <v>249</v>
      </c>
      <c r="DQ128" s="4">
        <v>22.7</v>
      </c>
      <c r="DR128" s="4">
        <v>82.1</v>
      </c>
      <c r="DS128" s="4">
        <v>11.9</v>
      </c>
      <c r="DT128" s="4">
        <v>0.16</v>
      </c>
      <c r="DU128" s="4">
        <v>10.8</v>
      </c>
      <c r="DV128" s="4">
        <v>1.27</v>
      </c>
      <c r="DW128" s="4">
        <v>6.33</v>
      </c>
      <c r="DX128" s="4">
        <v>1.1200000000000001</v>
      </c>
      <c r="DY128" s="4">
        <v>2.89</v>
      </c>
      <c r="DZ128" s="4">
        <v>0.4</v>
      </c>
      <c r="EA128" s="4">
        <v>2.73</v>
      </c>
      <c r="EB128" s="4">
        <v>0.44</v>
      </c>
      <c r="EC128" s="4">
        <v>14.7</v>
      </c>
      <c r="ED128" s="4">
        <v>1.17</v>
      </c>
      <c r="EM128" s="4">
        <v>25.33</v>
      </c>
      <c r="EO128" s="4">
        <v>16.7</v>
      </c>
      <c r="EP128" s="4">
        <v>3.17</v>
      </c>
      <c r="FO128" s="1"/>
      <c r="FP128" s="1" t="s">
        <v>2729</v>
      </c>
    </row>
    <row r="129" spans="1:172" s="4" customFormat="1" x14ac:dyDescent="0.35">
      <c r="A129" s="1" t="s">
        <v>2725</v>
      </c>
      <c r="B129" s="1"/>
      <c r="C129" s="1" t="s">
        <v>2726</v>
      </c>
      <c r="D129" s="1"/>
      <c r="E129" s="55">
        <v>41.022067</v>
      </c>
      <c r="F129" s="55">
        <v>41.022067</v>
      </c>
      <c r="G129" s="55">
        <v>123.094669</v>
      </c>
      <c r="H129" s="55">
        <v>123.094669</v>
      </c>
      <c r="I129" s="1"/>
      <c r="J129" s="1"/>
      <c r="K129" s="1"/>
      <c r="L129" s="1" t="s">
        <v>2743</v>
      </c>
      <c r="M129" s="1" t="s">
        <v>2711</v>
      </c>
      <c r="N129" s="1"/>
      <c r="O129" s="1"/>
      <c r="P129" s="1"/>
      <c r="Q129" s="49">
        <v>126</v>
      </c>
      <c r="R129" s="1"/>
      <c r="S129" s="1"/>
      <c r="T129" s="1"/>
      <c r="U129" s="1"/>
      <c r="V129" s="1"/>
      <c r="W129" s="1"/>
      <c r="X129" s="1"/>
      <c r="Y129" s="1"/>
      <c r="Z129" s="1"/>
      <c r="AA129" s="1"/>
      <c r="AB129" s="4">
        <v>57.52</v>
      </c>
      <c r="AC129" s="4">
        <v>1.1599999999999999</v>
      </c>
      <c r="AE129" s="4">
        <v>16.34</v>
      </c>
      <c r="AG129" s="4">
        <v>8.91</v>
      </c>
      <c r="AJ129" s="4">
        <v>3.87</v>
      </c>
      <c r="AK129" s="4">
        <v>1.79</v>
      </c>
      <c r="AL129" s="4">
        <v>0.23</v>
      </c>
      <c r="AN129" s="4">
        <v>2.2599999999999998</v>
      </c>
      <c r="AO129" s="4">
        <v>5.41</v>
      </c>
      <c r="AP129" s="4">
        <v>0.43</v>
      </c>
      <c r="CK129" s="4">
        <v>4.55</v>
      </c>
      <c r="CO129" s="4">
        <v>7.44</v>
      </c>
      <c r="CR129" s="4">
        <v>30.9</v>
      </c>
      <c r="CW129" s="4">
        <v>184</v>
      </c>
      <c r="CX129" s="4">
        <v>254</v>
      </c>
      <c r="CY129" s="4">
        <v>77.3</v>
      </c>
      <c r="CZ129" s="4">
        <v>191</v>
      </c>
      <c r="DA129" s="4">
        <v>56.5</v>
      </c>
      <c r="DM129" s="4">
        <v>2.6</v>
      </c>
      <c r="DN129" s="4">
        <v>239</v>
      </c>
      <c r="DO129" s="4">
        <v>70</v>
      </c>
      <c r="DP129" s="4">
        <v>180</v>
      </c>
      <c r="DQ129" s="4">
        <v>22.8</v>
      </c>
      <c r="DR129" s="4">
        <v>96</v>
      </c>
      <c r="DS129" s="4">
        <v>19.8</v>
      </c>
      <c r="DT129" s="4">
        <v>0.91</v>
      </c>
      <c r="DU129" s="4">
        <v>16.100000000000001</v>
      </c>
      <c r="DV129" s="4">
        <v>2.72</v>
      </c>
      <c r="DW129" s="4">
        <v>14.4</v>
      </c>
      <c r="DX129" s="4">
        <v>2.67</v>
      </c>
      <c r="DY129" s="4">
        <v>7.44</v>
      </c>
      <c r="DZ129" s="4">
        <v>1.08</v>
      </c>
      <c r="EA129" s="4">
        <v>6.47</v>
      </c>
      <c r="EB129" s="4">
        <v>0.93</v>
      </c>
      <c r="EC129" s="4">
        <v>5.2</v>
      </c>
      <c r="ED129" s="4">
        <v>2.58</v>
      </c>
      <c r="EM129" s="4">
        <v>33.700000000000003</v>
      </c>
      <c r="EO129" s="4">
        <v>11.8</v>
      </c>
      <c r="EP129" s="4">
        <v>6.82</v>
      </c>
      <c r="FO129" s="1"/>
      <c r="FP129" s="1" t="s">
        <v>2729</v>
      </c>
    </row>
    <row r="130" spans="1:172" s="4" customFormat="1" x14ac:dyDescent="0.35">
      <c r="A130" s="1" t="s">
        <v>2725</v>
      </c>
      <c r="B130" s="1"/>
      <c r="C130" s="1" t="s">
        <v>2726</v>
      </c>
      <c r="D130" s="1"/>
      <c r="E130" s="55">
        <v>41.022067</v>
      </c>
      <c r="F130" s="55">
        <v>41.022067</v>
      </c>
      <c r="G130" s="55">
        <v>123.094669</v>
      </c>
      <c r="H130" s="55">
        <v>123.094669</v>
      </c>
      <c r="I130" s="1"/>
      <c r="J130" s="1"/>
      <c r="K130" s="1"/>
      <c r="L130" s="1" t="s">
        <v>2744</v>
      </c>
      <c r="M130" s="1" t="s">
        <v>2711</v>
      </c>
      <c r="N130" s="1"/>
      <c r="O130" s="1"/>
      <c r="P130" s="1"/>
      <c r="Q130" s="49">
        <v>126</v>
      </c>
      <c r="R130" s="1"/>
      <c r="S130" s="1"/>
      <c r="T130" s="1"/>
      <c r="U130" s="1"/>
      <c r="V130" s="1"/>
      <c r="W130" s="1"/>
      <c r="X130" s="1"/>
      <c r="Y130" s="1"/>
      <c r="Z130" s="1"/>
      <c r="AA130" s="1"/>
      <c r="AB130" s="4">
        <v>58.89</v>
      </c>
      <c r="AC130" s="4">
        <v>1.02</v>
      </c>
      <c r="AE130" s="4">
        <v>15.8</v>
      </c>
      <c r="AG130" s="4">
        <v>8.9700000000000006</v>
      </c>
      <c r="AJ130" s="4">
        <v>3.71</v>
      </c>
      <c r="AK130" s="4">
        <v>1.38</v>
      </c>
      <c r="AL130" s="4">
        <v>0.25</v>
      </c>
      <c r="AN130" s="4">
        <v>2.67</v>
      </c>
      <c r="AO130" s="4">
        <v>5.27</v>
      </c>
      <c r="AP130" s="4">
        <v>0.38</v>
      </c>
      <c r="CK130" s="4">
        <v>3.6</v>
      </c>
      <c r="CO130" s="4">
        <v>5.63</v>
      </c>
      <c r="CR130" s="4">
        <v>31.9</v>
      </c>
      <c r="CW130" s="4">
        <v>198</v>
      </c>
      <c r="CX130" s="4">
        <v>170</v>
      </c>
      <c r="CY130" s="4">
        <v>92.1</v>
      </c>
      <c r="CZ130" s="4">
        <v>334</v>
      </c>
      <c r="DA130" s="4">
        <v>62</v>
      </c>
      <c r="DM130" s="4">
        <v>4.0999999999999996</v>
      </c>
      <c r="DN130" s="4">
        <v>277</v>
      </c>
      <c r="DO130" s="4">
        <v>60.5</v>
      </c>
      <c r="DP130" s="4">
        <v>164</v>
      </c>
      <c r="DQ130" s="4">
        <v>21.6</v>
      </c>
      <c r="DR130" s="4">
        <v>93.3</v>
      </c>
      <c r="DS130" s="4">
        <v>20.2</v>
      </c>
      <c r="DT130" s="4">
        <v>0.92</v>
      </c>
      <c r="DU130" s="4">
        <v>16.5</v>
      </c>
      <c r="DV130" s="4">
        <v>2.93</v>
      </c>
      <c r="DW130" s="4">
        <v>16</v>
      </c>
      <c r="DX130" s="4">
        <v>3.01</v>
      </c>
      <c r="DY130" s="4">
        <v>8.6</v>
      </c>
      <c r="DZ130" s="4">
        <v>1.32</v>
      </c>
      <c r="EA130" s="4">
        <v>8.06</v>
      </c>
      <c r="EB130" s="4">
        <v>1.18</v>
      </c>
      <c r="EC130" s="4">
        <v>8.3000000000000007</v>
      </c>
      <c r="ED130" s="4">
        <v>3.22</v>
      </c>
      <c r="EM130" s="4">
        <v>32.700000000000003</v>
      </c>
      <c r="EO130" s="4">
        <v>12.9</v>
      </c>
      <c r="EP130" s="4">
        <v>7.07</v>
      </c>
      <c r="FO130" s="1"/>
      <c r="FP130" s="1" t="s">
        <v>2729</v>
      </c>
    </row>
    <row r="131" spans="1:172" s="4" customFormat="1" x14ac:dyDescent="0.35">
      <c r="A131" s="1" t="s">
        <v>2725</v>
      </c>
      <c r="B131" s="1"/>
      <c r="C131" s="1" t="s">
        <v>2726</v>
      </c>
      <c r="D131" s="1"/>
      <c r="E131" s="55">
        <v>41.022067</v>
      </c>
      <c r="F131" s="55">
        <v>41.022067</v>
      </c>
      <c r="G131" s="55">
        <v>123.094669</v>
      </c>
      <c r="H131" s="55">
        <v>123.094669</v>
      </c>
      <c r="I131" s="1"/>
      <c r="J131" s="1"/>
      <c r="K131" s="1"/>
      <c r="L131" s="1" t="s">
        <v>2745</v>
      </c>
      <c r="M131" s="1" t="s">
        <v>2711</v>
      </c>
      <c r="N131" s="1"/>
      <c r="O131" s="1"/>
      <c r="P131" s="1"/>
      <c r="Q131" s="49">
        <v>126</v>
      </c>
      <c r="R131" s="1"/>
      <c r="S131" s="1"/>
      <c r="T131" s="1"/>
      <c r="U131" s="1"/>
      <c r="V131" s="1"/>
      <c r="W131" s="1"/>
      <c r="X131" s="1"/>
      <c r="Y131" s="1"/>
      <c r="Z131" s="1"/>
      <c r="AA131" s="1"/>
      <c r="AB131" s="4">
        <v>60.16</v>
      </c>
      <c r="AC131" s="4">
        <v>0.96</v>
      </c>
      <c r="AE131" s="4">
        <v>16.62</v>
      </c>
      <c r="AG131" s="4">
        <v>7.54</v>
      </c>
      <c r="AJ131" s="4">
        <v>2.75</v>
      </c>
      <c r="AK131" s="4">
        <v>1.08</v>
      </c>
      <c r="AL131" s="4">
        <v>0.18</v>
      </c>
      <c r="AN131" s="4">
        <v>3.07</v>
      </c>
      <c r="AO131" s="4">
        <v>5.39</v>
      </c>
      <c r="AP131" s="4">
        <v>0.33</v>
      </c>
      <c r="CK131" s="4">
        <v>2.88</v>
      </c>
      <c r="CO131" s="4">
        <v>3.52</v>
      </c>
      <c r="CR131" s="4">
        <v>32</v>
      </c>
      <c r="CW131" s="4">
        <v>222</v>
      </c>
      <c r="CX131" s="4">
        <v>336</v>
      </c>
      <c r="CY131" s="4">
        <v>55.3</v>
      </c>
      <c r="CZ131" s="4">
        <v>259</v>
      </c>
      <c r="DA131" s="4">
        <v>55.9</v>
      </c>
      <c r="DM131" s="4">
        <v>3.9</v>
      </c>
      <c r="DN131" s="4">
        <v>455</v>
      </c>
      <c r="DO131" s="4">
        <v>41.5</v>
      </c>
      <c r="DP131" s="4">
        <v>101</v>
      </c>
      <c r="DQ131" s="4">
        <v>12.7</v>
      </c>
      <c r="DR131" s="4">
        <v>54</v>
      </c>
      <c r="DS131" s="4">
        <v>11.5</v>
      </c>
      <c r="DT131" s="4">
        <v>1.04</v>
      </c>
      <c r="DU131" s="4">
        <v>9.74</v>
      </c>
      <c r="DV131" s="4">
        <v>1.71</v>
      </c>
      <c r="DW131" s="4">
        <v>9.31</v>
      </c>
      <c r="DX131" s="4">
        <v>1.79</v>
      </c>
      <c r="DY131" s="4">
        <v>5.2</v>
      </c>
      <c r="DZ131" s="4">
        <v>0.81</v>
      </c>
      <c r="EA131" s="4">
        <v>4.9800000000000004</v>
      </c>
      <c r="EB131" s="4">
        <v>0.74</v>
      </c>
      <c r="EC131" s="4">
        <v>6.5</v>
      </c>
      <c r="ED131" s="4">
        <v>2.86</v>
      </c>
      <c r="EM131" s="4">
        <v>27.4</v>
      </c>
      <c r="EO131" s="4">
        <v>12.7</v>
      </c>
      <c r="EP131" s="4">
        <v>6.68</v>
      </c>
      <c r="FO131" s="1"/>
      <c r="FP131" s="1" t="s">
        <v>2729</v>
      </c>
    </row>
    <row r="132" spans="1:172" s="4" customFormat="1" x14ac:dyDescent="0.35">
      <c r="A132" s="1" t="s">
        <v>2725</v>
      </c>
      <c r="B132" s="1"/>
      <c r="C132" s="1" t="s">
        <v>2726</v>
      </c>
      <c r="D132" s="1"/>
      <c r="E132" s="55">
        <v>41.022067</v>
      </c>
      <c r="F132" s="55">
        <v>41.022067</v>
      </c>
      <c r="G132" s="55">
        <v>123.094669</v>
      </c>
      <c r="H132" s="55">
        <v>123.094669</v>
      </c>
      <c r="I132" s="1"/>
      <c r="J132" s="1"/>
      <c r="K132" s="1"/>
      <c r="L132" s="1" t="s">
        <v>2746</v>
      </c>
      <c r="M132" s="1" t="s">
        <v>2711</v>
      </c>
      <c r="N132" s="1"/>
      <c r="O132" s="1"/>
      <c r="P132" s="1"/>
      <c r="Q132" s="49">
        <v>126</v>
      </c>
      <c r="R132" s="1"/>
      <c r="S132" s="1"/>
      <c r="T132" s="1"/>
      <c r="U132" s="1"/>
      <c r="V132" s="1"/>
      <c r="W132" s="1"/>
      <c r="X132" s="1"/>
      <c r="Y132" s="1"/>
      <c r="Z132" s="1"/>
      <c r="AA132" s="1"/>
      <c r="AB132" s="4">
        <v>55.96</v>
      </c>
      <c r="AC132" s="4">
        <v>1.19</v>
      </c>
      <c r="AE132" s="4">
        <v>16.95</v>
      </c>
      <c r="AG132" s="4">
        <v>8.68</v>
      </c>
      <c r="AJ132" s="4">
        <v>4.3600000000000003</v>
      </c>
      <c r="AK132" s="4">
        <v>2.71</v>
      </c>
      <c r="AL132" s="4">
        <v>0.2</v>
      </c>
      <c r="AN132" s="4">
        <v>2.16</v>
      </c>
      <c r="AO132" s="4">
        <v>5.76</v>
      </c>
      <c r="AP132" s="4">
        <v>0.4</v>
      </c>
      <c r="CK132" s="4">
        <v>5.16</v>
      </c>
      <c r="CO132" s="4">
        <v>11.1</v>
      </c>
      <c r="CR132" s="4">
        <v>25.9</v>
      </c>
      <c r="CW132" s="4">
        <v>180</v>
      </c>
      <c r="CX132" s="4">
        <v>289</v>
      </c>
      <c r="CY132" s="4">
        <v>45.4</v>
      </c>
      <c r="CZ132" s="4">
        <v>281</v>
      </c>
      <c r="DA132" s="4">
        <v>23</v>
      </c>
      <c r="DM132" s="4">
        <v>2.2000000000000002</v>
      </c>
      <c r="DN132" s="4">
        <v>282</v>
      </c>
      <c r="DO132" s="4">
        <v>70.8</v>
      </c>
      <c r="DP132" s="4">
        <v>153</v>
      </c>
      <c r="DQ132" s="4">
        <v>17</v>
      </c>
      <c r="DR132" s="4">
        <v>65.5</v>
      </c>
      <c r="DS132" s="4">
        <v>11.7</v>
      </c>
      <c r="DT132" s="4">
        <v>1.08</v>
      </c>
      <c r="DU132" s="4">
        <v>9.52</v>
      </c>
      <c r="DV132" s="4">
        <v>1.52</v>
      </c>
      <c r="DW132" s="4">
        <v>7.89</v>
      </c>
      <c r="DX132" s="4">
        <v>1.47</v>
      </c>
      <c r="DY132" s="4">
        <v>4.25</v>
      </c>
      <c r="DZ132" s="4">
        <v>0.65</v>
      </c>
      <c r="EA132" s="4">
        <v>3.95</v>
      </c>
      <c r="EB132" s="4">
        <v>0.56999999999999995</v>
      </c>
      <c r="EC132" s="4">
        <v>6.3</v>
      </c>
      <c r="ED132" s="4">
        <v>1.43</v>
      </c>
      <c r="EM132" s="4">
        <v>26.4</v>
      </c>
      <c r="EO132" s="4">
        <v>12.5</v>
      </c>
      <c r="EP132" s="4">
        <v>5.0199999999999996</v>
      </c>
      <c r="FO132" s="1"/>
      <c r="FP132" s="1" t="s">
        <v>2729</v>
      </c>
    </row>
    <row r="133" spans="1:172" s="4" customFormat="1" x14ac:dyDescent="0.35">
      <c r="A133" s="1" t="s">
        <v>2725</v>
      </c>
      <c r="B133" s="1"/>
      <c r="C133" s="1" t="s">
        <v>2726</v>
      </c>
      <c r="D133" s="1"/>
      <c r="E133" s="55">
        <v>41.022067</v>
      </c>
      <c r="F133" s="55">
        <v>41.022067</v>
      </c>
      <c r="G133" s="55">
        <v>123.094669</v>
      </c>
      <c r="H133" s="55">
        <v>123.094669</v>
      </c>
      <c r="I133" s="1"/>
      <c r="J133" s="1"/>
      <c r="K133" s="1"/>
      <c r="L133" s="1" t="s">
        <v>2747</v>
      </c>
      <c r="M133" s="1" t="s">
        <v>2711</v>
      </c>
      <c r="N133" s="1"/>
      <c r="O133" s="1"/>
      <c r="P133" s="1"/>
      <c r="Q133" s="49">
        <v>126</v>
      </c>
      <c r="R133" s="1"/>
      <c r="S133" s="1"/>
      <c r="T133" s="1"/>
      <c r="U133" s="1"/>
      <c r="V133" s="1"/>
      <c r="W133" s="1"/>
      <c r="X133" s="1"/>
      <c r="Y133" s="1"/>
      <c r="Z133" s="1"/>
      <c r="AA133" s="1"/>
      <c r="AB133" s="4">
        <v>62.6</v>
      </c>
      <c r="AC133" s="4">
        <v>0.59</v>
      </c>
      <c r="AE133" s="4">
        <v>14.45</v>
      </c>
      <c r="AG133" s="4">
        <v>7.45</v>
      </c>
      <c r="AJ133" s="4">
        <v>2.78</v>
      </c>
      <c r="AK133" s="4">
        <v>2.2799999999999998</v>
      </c>
      <c r="AL133" s="4">
        <v>0.22</v>
      </c>
      <c r="AN133" s="4">
        <v>2.91</v>
      </c>
      <c r="AO133" s="4">
        <v>5.27</v>
      </c>
      <c r="AP133" s="4">
        <v>0.15</v>
      </c>
      <c r="CK133" s="4">
        <v>65.3</v>
      </c>
      <c r="CO133" s="4">
        <v>29.7</v>
      </c>
      <c r="CR133" s="4">
        <v>26.7</v>
      </c>
      <c r="CW133" s="4">
        <v>191</v>
      </c>
      <c r="CX133" s="4">
        <v>87.1</v>
      </c>
      <c r="CY133" s="4">
        <v>61.8</v>
      </c>
      <c r="CZ133" s="4">
        <v>260</v>
      </c>
      <c r="DA133" s="4">
        <v>30.5</v>
      </c>
      <c r="DM133" s="4">
        <v>2.2999999999999998</v>
      </c>
      <c r="DN133" s="4">
        <v>270</v>
      </c>
      <c r="DO133" s="4">
        <v>53.1</v>
      </c>
      <c r="DP133" s="4">
        <v>133</v>
      </c>
      <c r="DQ133" s="4">
        <v>16.7</v>
      </c>
      <c r="DR133" s="4">
        <v>69.3</v>
      </c>
      <c r="DS133" s="4">
        <v>14.3</v>
      </c>
      <c r="DT133" s="4">
        <v>0.68</v>
      </c>
      <c r="DU133" s="4">
        <v>11.6</v>
      </c>
      <c r="DV133" s="4">
        <v>2</v>
      </c>
      <c r="DW133" s="4">
        <v>10.8</v>
      </c>
      <c r="DX133" s="4">
        <v>2.0099999999999998</v>
      </c>
      <c r="DY133" s="4">
        <v>5.69</v>
      </c>
      <c r="DZ133" s="4">
        <v>0.86</v>
      </c>
      <c r="EA133" s="4">
        <v>5.17</v>
      </c>
      <c r="EB133" s="4">
        <v>0.75</v>
      </c>
      <c r="EC133" s="4">
        <v>6.4</v>
      </c>
      <c r="ED133" s="4">
        <v>1.6</v>
      </c>
      <c r="EM133" s="4">
        <v>35.5</v>
      </c>
      <c r="EO133" s="4">
        <v>12</v>
      </c>
      <c r="EP133" s="4">
        <v>4.1500000000000004</v>
      </c>
      <c r="FO133" s="1"/>
      <c r="FP133" s="1" t="s">
        <v>2729</v>
      </c>
    </row>
    <row r="134" spans="1:172" s="4" customFormat="1" x14ac:dyDescent="0.35">
      <c r="A134" s="1" t="s">
        <v>2725</v>
      </c>
      <c r="B134" s="1"/>
      <c r="C134" s="1" t="s">
        <v>2726</v>
      </c>
      <c r="D134" s="1"/>
      <c r="E134" s="55">
        <v>41.022067</v>
      </c>
      <c r="F134" s="55">
        <v>41.022067</v>
      </c>
      <c r="G134" s="55">
        <v>123.094669</v>
      </c>
      <c r="H134" s="55">
        <v>123.094669</v>
      </c>
      <c r="I134" s="1"/>
      <c r="J134" s="1"/>
      <c r="K134" s="1"/>
      <c r="L134" s="1" t="s">
        <v>2748</v>
      </c>
      <c r="M134" s="1" t="s">
        <v>2711</v>
      </c>
      <c r="N134" s="1"/>
      <c r="O134" s="1"/>
      <c r="P134" s="1"/>
      <c r="Q134" s="49">
        <v>126</v>
      </c>
      <c r="R134" s="1"/>
      <c r="S134" s="1"/>
      <c r="T134" s="1"/>
      <c r="U134" s="1"/>
      <c r="V134" s="1"/>
      <c r="W134" s="1"/>
      <c r="X134" s="1"/>
      <c r="Y134" s="1"/>
      <c r="Z134" s="1"/>
      <c r="AA134" s="1"/>
      <c r="AB134" s="4">
        <v>60.2</v>
      </c>
      <c r="AC134" s="4">
        <v>1.07</v>
      </c>
      <c r="AE134" s="4">
        <v>16.04</v>
      </c>
      <c r="AG134" s="4">
        <v>6.89</v>
      </c>
      <c r="AJ134" s="4">
        <v>3.52</v>
      </c>
      <c r="AK134" s="4">
        <v>1.69</v>
      </c>
      <c r="AL134" s="4">
        <v>0.17</v>
      </c>
      <c r="AN134" s="4">
        <v>2.54</v>
      </c>
      <c r="AO134" s="4">
        <v>5.95</v>
      </c>
      <c r="AP134" s="4">
        <v>0.34</v>
      </c>
      <c r="CK134" s="4">
        <v>7.09</v>
      </c>
      <c r="CO134" s="4">
        <v>8.64</v>
      </c>
      <c r="CR134" s="4">
        <v>24.7</v>
      </c>
      <c r="CW134" s="4">
        <v>145</v>
      </c>
      <c r="CX134" s="4">
        <v>250</v>
      </c>
      <c r="CY134" s="4">
        <v>42.9</v>
      </c>
      <c r="CZ134" s="4">
        <v>337</v>
      </c>
      <c r="DA134" s="4">
        <v>20.3</v>
      </c>
      <c r="DM134" s="4">
        <v>2.2999999999999998</v>
      </c>
      <c r="DN134" s="4">
        <v>532</v>
      </c>
      <c r="DO134" s="4">
        <v>70.8</v>
      </c>
      <c r="DP134" s="4">
        <v>145</v>
      </c>
      <c r="DQ134" s="4">
        <v>15.5</v>
      </c>
      <c r="DR134" s="4">
        <v>58.8</v>
      </c>
      <c r="DS134" s="4">
        <v>10.1</v>
      </c>
      <c r="DT134" s="4">
        <v>1.27</v>
      </c>
      <c r="DU134" s="4">
        <v>8.39</v>
      </c>
      <c r="DV134" s="4">
        <v>1.34</v>
      </c>
      <c r="DW134" s="4">
        <v>7.12</v>
      </c>
      <c r="DX134" s="4">
        <v>1.37</v>
      </c>
      <c r="DY134" s="4">
        <v>4.08</v>
      </c>
      <c r="DZ134" s="4">
        <v>0.63</v>
      </c>
      <c r="EA134" s="4">
        <v>3.92</v>
      </c>
      <c r="EB134" s="4">
        <v>0.57999999999999996</v>
      </c>
      <c r="EC134" s="4">
        <v>7.5</v>
      </c>
      <c r="ED134" s="4">
        <v>1.45</v>
      </c>
      <c r="EM134" s="4">
        <v>29.2</v>
      </c>
      <c r="EO134" s="4">
        <v>14.6</v>
      </c>
      <c r="EP134" s="4">
        <v>12.1</v>
      </c>
      <c r="FO134" s="1"/>
      <c r="FP134" s="1" t="s">
        <v>2729</v>
      </c>
    </row>
    <row r="135" spans="1:172" s="4" customFormat="1" x14ac:dyDescent="0.35">
      <c r="A135" s="1" t="s">
        <v>2725</v>
      </c>
      <c r="B135" s="1"/>
      <c r="C135" s="1" t="s">
        <v>2726</v>
      </c>
      <c r="D135" s="1"/>
      <c r="E135" s="55">
        <v>41.022067</v>
      </c>
      <c r="F135" s="55">
        <v>41.022067</v>
      </c>
      <c r="G135" s="55">
        <v>123.094669</v>
      </c>
      <c r="H135" s="55">
        <v>123.094669</v>
      </c>
      <c r="I135" s="1"/>
      <c r="J135" s="1"/>
      <c r="K135" s="1"/>
      <c r="L135" s="1" t="s">
        <v>2749</v>
      </c>
      <c r="M135" s="1" t="s">
        <v>2711</v>
      </c>
      <c r="N135" s="1"/>
      <c r="O135" s="1"/>
      <c r="P135" s="1"/>
      <c r="Q135" s="49">
        <v>126</v>
      </c>
      <c r="R135" s="1"/>
      <c r="S135" s="1"/>
      <c r="T135" s="1"/>
      <c r="U135" s="1"/>
      <c r="V135" s="1"/>
      <c r="W135" s="1"/>
      <c r="X135" s="1"/>
      <c r="Y135" s="1"/>
      <c r="Z135" s="1"/>
      <c r="AA135" s="1"/>
      <c r="AB135" s="4">
        <v>61.42</v>
      </c>
      <c r="AC135" s="4">
        <v>0.78</v>
      </c>
      <c r="AE135" s="4">
        <v>15.78</v>
      </c>
      <c r="AG135" s="4">
        <v>6.19</v>
      </c>
      <c r="AJ135" s="4">
        <v>4.08</v>
      </c>
      <c r="AK135" s="4">
        <v>2.75</v>
      </c>
      <c r="AL135" s="4">
        <v>0.16</v>
      </c>
      <c r="AN135" s="4">
        <v>1.45</v>
      </c>
      <c r="AO135" s="4">
        <v>6.25</v>
      </c>
      <c r="AP135" s="4">
        <v>0.18</v>
      </c>
      <c r="CK135" s="4">
        <v>52.2</v>
      </c>
      <c r="CO135" s="4">
        <v>29</v>
      </c>
      <c r="CR135" s="4">
        <v>24.8</v>
      </c>
      <c r="CW135" s="4">
        <v>82</v>
      </c>
      <c r="CX135" s="4">
        <v>175</v>
      </c>
      <c r="CY135" s="4">
        <v>30.8</v>
      </c>
      <c r="CZ135" s="4">
        <v>226</v>
      </c>
      <c r="DA135" s="4">
        <v>16.8</v>
      </c>
      <c r="DM135" s="4">
        <v>1</v>
      </c>
      <c r="DN135" s="4">
        <v>241</v>
      </c>
      <c r="DO135" s="4">
        <v>56.9</v>
      </c>
      <c r="DP135" s="4">
        <v>118</v>
      </c>
      <c r="DQ135" s="4">
        <v>12.8</v>
      </c>
      <c r="DR135" s="4">
        <v>47.3</v>
      </c>
      <c r="DS135" s="4">
        <v>8.1999999999999993</v>
      </c>
      <c r="DT135" s="4">
        <v>0.86</v>
      </c>
      <c r="DU135" s="4">
        <v>6.67</v>
      </c>
      <c r="DV135" s="4">
        <v>1.05</v>
      </c>
      <c r="DW135" s="4">
        <v>5.39</v>
      </c>
      <c r="DX135" s="4">
        <v>1.01</v>
      </c>
      <c r="DY135" s="4">
        <v>2.89</v>
      </c>
      <c r="DZ135" s="4">
        <v>0.44</v>
      </c>
      <c r="EA135" s="4">
        <v>2.64</v>
      </c>
      <c r="EB135" s="4">
        <v>0.39</v>
      </c>
      <c r="EC135" s="4">
        <v>5.5</v>
      </c>
      <c r="ED135" s="4">
        <v>1.19</v>
      </c>
      <c r="EM135" s="4">
        <v>15.9</v>
      </c>
      <c r="EO135" s="4">
        <v>11.3</v>
      </c>
      <c r="EP135" s="4">
        <v>2.84</v>
      </c>
      <c r="FO135" s="1"/>
      <c r="FP135" s="1" t="s">
        <v>2729</v>
      </c>
    </row>
    <row r="136" spans="1:172" s="4" customFormat="1" x14ac:dyDescent="0.35">
      <c r="A136" s="1" t="s">
        <v>2725</v>
      </c>
      <c r="B136" s="1"/>
      <c r="C136" s="1" t="s">
        <v>2726</v>
      </c>
      <c r="D136" s="1"/>
      <c r="E136" s="55">
        <v>41.022067</v>
      </c>
      <c r="F136" s="55">
        <v>41.022067</v>
      </c>
      <c r="G136" s="55">
        <v>123.094669</v>
      </c>
      <c r="H136" s="55">
        <v>123.094669</v>
      </c>
      <c r="I136" s="1"/>
      <c r="J136" s="1"/>
      <c r="K136" s="1"/>
      <c r="L136" s="1" t="s">
        <v>2750</v>
      </c>
      <c r="M136" s="1" t="s">
        <v>2711</v>
      </c>
      <c r="N136" s="1"/>
      <c r="O136" s="1"/>
      <c r="P136" s="1"/>
      <c r="Q136" s="49">
        <v>126</v>
      </c>
      <c r="R136" s="1"/>
      <c r="S136" s="1"/>
      <c r="T136" s="1"/>
      <c r="U136" s="1"/>
      <c r="V136" s="1"/>
      <c r="W136" s="1"/>
      <c r="X136" s="1"/>
      <c r="Y136" s="1"/>
      <c r="Z136" s="1"/>
      <c r="AA136" s="1"/>
      <c r="AB136" s="4">
        <v>61.69</v>
      </c>
      <c r="AC136" s="4">
        <v>0.63</v>
      </c>
      <c r="AE136" s="4">
        <v>14.3</v>
      </c>
      <c r="AG136" s="4">
        <v>7.04</v>
      </c>
      <c r="AJ136" s="4">
        <v>3.43</v>
      </c>
      <c r="AK136" s="4">
        <v>3.26</v>
      </c>
      <c r="AL136" s="4">
        <v>0.2</v>
      </c>
      <c r="AN136" s="4">
        <v>2.0299999999999998</v>
      </c>
      <c r="AO136" s="4">
        <v>5.64</v>
      </c>
      <c r="AP136" s="4">
        <v>0.21</v>
      </c>
      <c r="CK136" s="4">
        <v>88.5</v>
      </c>
      <c r="CO136" s="4">
        <v>45.3</v>
      </c>
      <c r="CR136" s="4">
        <v>23.1</v>
      </c>
      <c r="CW136" s="4">
        <v>146</v>
      </c>
      <c r="CX136" s="4">
        <v>102</v>
      </c>
      <c r="CY136" s="4">
        <v>45.9</v>
      </c>
      <c r="CZ136" s="4">
        <v>255</v>
      </c>
      <c r="DA136" s="4">
        <v>22.3</v>
      </c>
      <c r="DM136" s="4">
        <v>1.8</v>
      </c>
      <c r="DN136" s="4">
        <v>249</v>
      </c>
      <c r="DO136" s="4">
        <v>58.5</v>
      </c>
      <c r="DP136" s="4">
        <v>132</v>
      </c>
      <c r="DQ136" s="4">
        <v>15.4</v>
      </c>
      <c r="DR136" s="4">
        <v>59.8</v>
      </c>
      <c r="DS136" s="4">
        <v>10.8</v>
      </c>
      <c r="DT136" s="4">
        <v>0.73</v>
      </c>
      <c r="DU136" s="4">
        <v>8.8800000000000008</v>
      </c>
      <c r="DV136" s="4">
        <v>1.45</v>
      </c>
      <c r="DW136" s="4">
        <v>7.71</v>
      </c>
      <c r="DX136" s="4">
        <v>1.47</v>
      </c>
      <c r="DY136" s="4">
        <v>4.22</v>
      </c>
      <c r="DZ136" s="4">
        <v>0.64</v>
      </c>
      <c r="EA136" s="4">
        <v>3.83</v>
      </c>
      <c r="EB136" s="4">
        <v>0.55000000000000004</v>
      </c>
      <c r="EC136" s="4">
        <v>6.6</v>
      </c>
      <c r="ED136" s="4">
        <v>1.52</v>
      </c>
      <c r="EM136" s="4">
        <v>17.3</v>
      </c>
      <c r="EO136" s="4">
        <v>13.8</v>
      </c>
      <c r="EP136" s="4">
        <v>5.57</v>
      </c>
      <c r="FO136" s="1"/>
      <c r="FP136" s="1" t="s">
        <v>2729</v>
      </c>
    </row>
    <row r="137" spans="1:172" s="4" customFormat="1" x14ac:dyDescent="0.35">
      <c r="A137" s="1" t="s">
        <v>2725</v>
      </c>
      <c r="B137" s="1"/>
      <c r="C137" s="1" t="s">
        <v>2726</v>
      </c>
      <c r="D137" s="1"/>
      <c r="E137" s="55">
        <v>41.022067</v>
      </c>
      <c r="F137" s="55">
        <v>41.022067</v>
      </c>
      <c r="G137" s="55">
        <v>123.094669</v>
      </c>
      <c r="H137" s="55">
        <v>123.094669</v>
      </c>
      <c r="I137" s="1"/>
      <c r="J137" s="1"/>
      <c r="K137" s="1"/>
      <c r="L137" s="1" t="s">
        <v>2751</v>
      </c>
      <c r="M137" s="1" t="s">
        <v>2711</v>
      </c>
      <c r="N137" s="1"/>
      <c r="O137" s="1"/>
      <c r="P137" s="1"/>
      <c r="Q137" s="49">
        <v>126</v>
      </c>
      <c r="R137" s="1"/>
      <c r="S137" s="1"/>
      <c r="T137" s="1"/>
      <c r="U137" s="1"/>
      <c r="V137" s="1"/>
      <c r="W137" s="1"/>
      <c r="X137" s="1"/>
      <c r="Y137" s="1"/>
      <c r="Z137" s="1"/>
      <c r="AA137" s="1"/>
      <c r="AB137" s="4">
        <v>61.03</v>
      </c>
      <c r="AC137" s="4">
        <v>0.96</v>
      </c>
      <c r="AE137" s="4">
        <v>17.079999999999998</v>
      </c>
      <c r="AG137" s="4">
        <v>6.09</v>
      </c>
      <c r="AJ137" s="4">
        <v>3.39</v>
      </c>
      <c r="AK137" s="4">
        <v>1.67</v>
      </c>
      <c r="AL137" s="4">
        <v>0.15</v>
      </c>
      <c r="AN137" s="4">
        <v>2.15</v>
      </c>
      <c r="AO137" s="4">
        <v>5.67</v>
      </c>
      <c r="AP137" s="4">
        <v>0.32</v>
      </c>
      <c r="CK137" s="4">
        <v>3.62</v>
      </c>
      <c r="CO137" s="4">
        <v>10.1</v>
      </c>
      <c r="CR137" s="4">
        <v>32.299999999999997</v>
      </c>
      <c r="CW137" s="4">
        <v>190</v>
      </c>
      <c r="CX137" s="4">
        <v>477</v>
      </c>
      <c r="CY137" s="4">
        <v>53</v>
      </c>
      <c r="CZ137" s="4">
        <v>340</v>
      </c>
      <c r="DA137" s="4">
        <v>35.700000000000003</v>
      </c>
      <c r="DM137" s="4">
        <v>2.6</v>
      </c>
      <c r="DN137" s="4">
        <v>606</v>
      </c>
      <c r="DO137" s="4">
        <v>69.8</v>
      </c>
      <c r="DP137" s="4">
        <v>153</v>
      </c>
      <c r="DQ137" s="4">
        <v>17.2</v>
      </c>
      <c r="DR137" s="4">
        <v>66.400000000000006</v>
      </c>
      <c r="DS137" s="4">
        <v>11.6</v>
      </c>
      <c r="DT137" s="4">
        <v>1.1399999999999999</v>
      </c>
      <c r="DU137" s="4">
        <v>9.65</v>
      </c>
      <c r="DV137" s="4">
        <v>1.6</v>
      </c>
      <c r="DW137" s="4">
        <v>8.58</v>
      </c>
      <c r="DX137" s="4">
        <v>1.68</v>
      </c>
      <c r="DY137" s="4">
        <v>5.0599999999999996</v>
      </c>
      <c r="DZ137" s="4">
        <v>0.79</v>
      </c>
      <c r="EA137" s="4">
        <v>4.99</v>
      </c>
      <c r="EB137" s="4">
        <v>0.74</v>
      </c>
      <c r="EC137" s="4">
        <v>8.5</v>
      </c>
      <c r="ED137" s="4">
        <v>2.72</v>
      </c>
      <c r="EM137" s="4">
        <v>22.7</v>
      </c>
      <c r="EO137" s="4">
        <v>17</v>
      </c>
      <c r="EP137" s="4">
        <v>11.9</v>
      </c>
      <c r="FO137" s="1"/>
      <c r="FP137" s="1" t="s">
        <v>2729</v>
      </c>
    </row>
    <row r="138" spans="1:172" s="4" customFormat="1" x14ac:dyDescent="0.35">
      <c r="A138" s="1" t="s">
        <v>2725</v>
      </c>
      <c r="B138" s="1"/>
      <c r="C138" s="1" t="s">
        <v>2726</v>
      </c>
      <c r="D138" s="1"/>
      <c r="E138" s="55">
        <v>41.022067</v>
      </c>
      <c r="F138" s="55">
        <v>41.022067</v>
      </c>
      <c r="G138" s="55">
        <v>123.094669</v>
      </c>
      <c r="H138" s="55">
        <v>123.094669</v>
      </c>
      <c r="I138" s="1"/>
      <c r="J138" s="1"/>
      <c r="K138" s="1"/>
      <c r="L138" s="1" t="s">
        <v>2752</v>
      </c>
      <c r="M138" s="1" t="s">
        <v>2711</v>
      </c>
      <c r="N138" s="1"/>
      <c r="O138" s="1"/>
      <c r="P138" s="1"/>
      <c r="Q138" s="49">
        <v>126</v>
      </c>
      <c r="R138" s="1"/>
      <c r="S138" s="1"/>
      <c r="T138" s="1"/>
      <c r="U138" s="1"/>
      <c r="V138" s="1"/>
      <c r="W138" s="1"/>
      <c r="X138" s="1"/>
      <c r="Y138" s="1"/>
      <c r="Z138" s="1"/>
      <c r="AA138" s="1"/>
      <c r="AB138" s="4">
        <v>60.39</v>
      </c>
      <c r="AC138" s="4">
        <v>0.82</v>
      </c>
      <c r="AE138" s="4">
        <v>15.79</v>
      </c>
      <c r="AG138" s="4">
        <v>5.38</v>
      </c>
      <c r="AJ138" s="4">
        <v>4.16</v>
      </c>
      <c r="AK138" s="4">
        <v>2.81</v>
      </c>
      <c r="AL138" s="4">
        <v>0.1</v>
      </c>
      <c r="AN138" s="4">
        <v>3.61</v>
      </c>
      <c r="AO138" s="4">
        <v>5.07</v>
      </c>
      <c r="AP138" s="4">
        <v>0.27</v>
      </c>
      <c r="CK138" s="4">
        <v>64.5</v>
      </c>
      <c r="CO138" s="4">
        <v>37.1</v>
      </c>
      <c r="CR138" s="4">
        <v>22.5</v>
      </c>
      <c r="CW138" s="4">
        <v>118</v>
      </c>
      <c r="CX138" s="4">
        <v>639</v>
      </c>
      <c r="CY138" s="4">
        <v>36.1</v>
      </c>
      <c r="CZ138" s="4">
        <v>212</v>
      </c>
      <c r="DA138" s="4">
        <v>14.9</v>
      </c>
      <c r="DM138" s="4">
        <v>1</v>
      </c>
      <c r="DN138" s="4">
        <v>1115</v>
      </c>
      <c r="DO138" s="4">
        <v>52.1</v>
      </c>
      <c r="DP138" s="4">
        <v>105</v>
      </c>
      <c r="DQ138" s="4">
        <v>11.3</v>
      </c>
      <c r="DR138" s="4">
        <v>42.7</v>
      </c>
      <c r="DS138" s="4">
        <v>7.28</v>
      </c>
      <c r="DT138" s="4">
        <v>1.2</v>
      </c>
      <c r="DU138" s="4">
        <v>6.08</v>
      </c>
      <c r="DV138" s="4">
        <v>0.97</v>
      </c>
      <c r="DW138" s="4">
        <v>5.38</v>
      </c>
      <c r="DX138" s="4">
        <v>1.1100000000000001</v>
      </c>
      <c r="DY138" s="4">
        <v>3.39</v>
      </c>
      <c r="DZ138" s="4">
        <v>0.52</v>
      </c>
      <c r="EA138" s="4">
        <v>3.1</v>
      </c>
      <c r="EB138" s="4">
        <v>0.46</v>
      </c>
      <c r="EC138" s="4">
        <v>5.2</v>
      </c>
      <c r="ED138" s="4">
        <v>1.1299999999999999</v>
      </c>
      <c r="EM138" s="4">
        <v>23.8</v>
      </c>
      <c r="EO138" s="4">
        <v>15.1</v>
      </c>
      <c r="EP138" s="4">
        <v>73.7</v>
      </c>
      <c r="FO138" s="1"/>
      <c r="FP138" s="1" t="s">
        <v>2729</v>
      </c>
    </row>
    <row r="139" spans="1:172" s="4" customFormat="1" x14ac:dyDescent="0.35">
      <c r="A139" s="1" t="s">
        <v>2725</v>
      </c>
      <c r="B139" s="1"/>
      <c r="C139" s="1" t="s">
        <v>2726</v>
      </c>
      <c r="D139" s="1"/>
      <c r="E139" s="55">
        <v>41.022067</v>
      </c>
      <c r="F139" s="55">
        <v>41.022067</v>
      </c>
      <c r="G139" s="55">
        <v>123.094669</v>
      </c>
      <c r="H139" s="55">
        <v>123.094669</v>
      </c>
      <c r="I139" s="1"/>
      <c r="J139" s="1"/>
      <c r="K139" s="1"/>
      <c r="L139" s="1" t="s">
        <v>2753</v>
      </c>
      <c r="M139" s="1" t="s">
        <v>2711</v>
      </c>
      <c r="N139" s="1"/>
      <c r="O139" s="1"/>
      <c r="P139" s="1"/>
      <c r="Q139" s="49">
        <v>126</v>
      </c>
      <c r="R139" s="1"/>
      <c r="S139" s="1"/>
      <c r="T139" s="1"/>
      <c r="U139" s="1"/>
      <c r="V139" s="1"/>
      <c r="W139" s="1"/>
      <c r="X139" s="1"/>
      <c r="Y139" s="1"/>
      <c r="Z139" s="1"/>
      <c r="AA139" s="1"/>
      <c r="AB139" s="4">
        <v>67.040000000000006</v>
      </c>
      <c r="AC139" s="4">
        <v>0.47</v>
      </c>
      <c r="AE139" s="4">
        <v>15.2</v>
      </c>
      <c r="AG139" s="4">
        <v>3.6</v>
      </c>
      <c r="AJ139" s="4">
        <v>1.8</v>
      </c>
      <c r="AK139" s="4">
        <v>0.55000000000000004</v>
      </c>
      <c r="AL139" s="4">
        <v>0.1</v>
      </c>
      <c r="AN139" s="4">
        <v>5.07</v>
      </c>
      <c r="AO139" s="4">
        <v>4.5</v>
      </c>
      <c r="AP139" s="4">
        <v>0.15</v>
      </c>
      <c r="CK139" s="4">
        <v>13.5</v>
      </c>
      <c r="CO139" s="4">
        <v>9.4600000000000009</v>
      </c>
      <c r="CR139" s="4">
        <v>25.4</v>
      </c>
      <c r="CW139" s="4">
        <v>181</v>
      </c>
      <c r="CX139" s="4">
        <v>171</v>
      </c>
      <c r="CY139" s="4">
        <v>51.9</v>
      </c>
      <c r="CZ139" s="4">
        <v>318</v>
      </c>
      <c r="DA139" s="4">
        <v>41.3</v>
      </c>
      <c r="DM139" s="4">
        <v>2</v>
      </c>
      <c r="DN139" s="4">
        <v>729</v>
      </c>
      <c r="DO139" s="4">
        <v>39.1</v>
      </c>
      <c r="DP139" s="4">
        <v>97.1</v>
      </c>
      <c r="DQ139" s="4">
        <v>12.3</v>
      </c>
      <c r="DR139" s="4">
        <v>51.6</v>
      </c>
      <c r="DS139" s="4">
        <v>10.6</v>
      </c>
      <c r="DT139" s="4">
        <v>0.85</v>
      </c>
      <c r="DU139" s="4">
        <v>8.9</v>
      </c>
      <c r="DV139" s="4">
        <v>1.59</v>
      </c>
      <c r="DW139" s="4">
        <v>8.77</v>
      </c>
      <c r="DX139" s="4">
        <v>1.67</v>
      </c>
      <c r="DY139" s="4">
        <v>4.8</v>
      </c>
      <c r="DZ139" s="4">
        <v>0.72</v>
      </c>
      <c r="EA139" s="4">
        <v>4.4400000000000004</v>
      </c>
      <c r="EB139" s="4">
        <v>0.65</v>
      </c>
      <c r="EC139" s="4">
        <v>7.2</v>
      </c>
      <c r="ED139" s="4">
        <v>2.13</v>
      </c>
      <c r="EM139" s="4">
        <v>28.7</v>
      </c>
      <c r="EO139" s="4">
        <v>10.5</v>
      </c>
      <c r="EP139" s="4">
        <v>10.4</v>
      </c>
      <c r="FO139" s="1"/>
      <c r="FP139" s="1" t="s">
        <v>2729</v>
      </c>
    </row>
    <row r="140" spans="1:172" s="4" customFormat="1" x14ac:dyDescent="0.35">
      <c r="A140" s="1" t="s">
        <v>2725</v>
      </c>
      <c r="B140" s="1"/>
      <c r="C140" s="1" t="s">
        <v>2726</v>
      </c>
      <c r="D140" s="1"/>
      <c r="E140" s="55">
        <v>41.022067</v>
      </c>
      <c r="F140" s="55">
        <v>41.022067</v>
      </c>
      <c r="G140" s="55">
        <v>123.094669</v>
      </c>
      <c r="H140" s="55">
        <v>123.094669</v>
      </c>
      <c r="I140" s="1"/>
      <c r="J140" s="1"/>
      <c r="K140" s="1"/>
      <c r="L140" s="1" t="s">
        <v>2754</v>
      </c>
      <c r="M140" s="1" t="s">
        <v>2711</v>
      </c>
      <c r="N140" s="1"/>
      <c r="O140" s="1"/>
      <c r="P140" s="1"/>
      <c r="Q140" s="49">
        <v>126</v>
      </c>
      <c r="R140" s="1"/>
      <c r="S140" s="1"/>
      <c r="T140" s="1"/>
      <c r="U140" s="1"/>
      <c r="V140" s="1"/>
      <c r="W140" s="1"/>
      <c r="X140" s="1"/>
      <c r="Y140" s="1"/>
      <c r="Z140" s="1"/>
      <c r="AA140" s="1"/>
      <c r="AB140" s="4">
        <v>59.88</v>
      </c>
      <c r="AC140" s="4">
        <v>0.83</v>
      </c>
      <c r="AE140" s="4">
        <v>15.77</v>
      </c>
      <c r="AG140" s="4">
        <v>4.96</v>
      </c>
      <c r="AJ140" s="4">
        <v>4.4000000000000004</v>
      </c>
      <c r="AK140" s="4">
        <v>2.91</v>
      </c>
      <c r="AL140" s="4">
        <v>7.0000000000000007E-2</v>
      </c>
      <c r="AN140" s="4">
        <v>4.34</v>
      </c>
      <c r="AO140" s="4">
        <v>4.6100000000000003</v>
      </c>
      <c r="AP140" s="4">
        <v>0.27</v>
      </c>
      <c r="CK140" s="4">
        <v>66.400000000000006</v>
      </c>
      <c r="CO140" s="4">
        <v>36.1</v>
      </c>
      <c r="CR140" s="4">
        <v>21.6</v>
      </c>
      <c r="CW140" s="4">
        <v>113</v>
      </c>
      <c r="CX140" s="4">
        <v>835</v>
      </c>
      <c r="CY140" s="4">
        <v>35.700000000000003</v>
      </c>
      <c r="CZ140" s="4">
        <v>243</v>
      </c>
      <c r="DA140" s="4">
        <v>11.3</v>
      </c>
      <c r="DM140" s="4">
        <v>0.5</v>
      </c>
      <c r="DN140" s="4">
        <v>1426</v>
      </c>
      <c r="DO140" s="4">
        <v>50.2</v>
      </c>
      <c r="DP140" s="4">
        <v>94.8</v>
      </c>
      <c r="DQ140" s="4">
        <v>9.9</v>
      </c>
      <c r="DR140" s="4">
        <v>37.299999999999997</v>
      </c>
      <c r="DS140" s="4">
        <v>6.11</v>
      </c>
      <c r="DT140" s="4">
        <v>1.37</v>
      </c>
      <c r="DU140" s="4">
        <v>5.22</v>
      </c>
      <c r="DV140" s="4">
        <v>0.82</v>
      </c>
      <c r="DW140" s="4">
        <v>4.67</v>
      </c>
      <c r="DX140" s="4">
        <v>1.01</v>
      </c>
      <c r="DY140" s="4">
        <v>3.19</v>
      </c>
      <c r="DZ140" s="4">
        <v>0.47</v>
      </c>
      <c r="EA140" s="4">
        <v>2.72</v>
      </c>
      <c r="EB140" s="4">
        <v>0.41</v>
      </c>
      <c r="EC140" s="4">
        <v>5.8</v>
      </c>
      <c r="ED140" s="4">
        <v>0.93</v>
      </c>
      <c r="EM140" s="4">
        <v>24.4</v>
      </c>
      <c r="EO140" s="4">
        <v>16.7</v>
      </c>
      <c r="EP140" s="4">
        <v>127</v>
      </c>
      <c r="FO140" s="1"/>
      <c r="FP140" s="1" t="s">
        <v>2729</v>
      </c>
    </row>
    <row r="141" spans="1:172" s="4" customFormat="1" x14ac:dyDescent="0.35">
      <c r="A141" s="1" t="s">
        <v>2725</v>
      </c>
      <c r="B141" s="1"/>
      <c r="C141" s="1" t="s">
        <v>2726</v>
      </c>
      <c r="D141" s="1"/>
      <c r="E141" s="55">
        <v>41.022067</v>
      </c>
      <c r="F141" s="55">
        <v>41.022067</v>
      </c>
      <c r="G141" s="55">
        <v>123.094669</v>
      </c>
      <c r="H141" s="55">
        <v>123.094669</v>
      </c>
      <c r="I141" s="1"/>
      <c r="J141" s="1"/>
      <c r="K141" s="1"/>
      <c r="L141" s="1" t="s">
        <v>2755</v>
      </c>
      <c r="M141" s="1" t="s">
        <v>2711</v>
      </c>
      <c r="N141" s="1"/>
      <c r="O141" s="1"/>
      <c r="P141" s="1"/>
      <c r="Q141" s="49">
        <v>126</v>
      </c>
      <c r="R141" s="1"/>
      <c r="S141" s="1"/>
      <c r="T141" s="1"/>
      <c r="U141" s="1"/>
      <c r="V141" s="1"/>
      <c r="W141" s="1"/>
      <c r="X141" s="1"/>
      <c r="Y141" s="1"/>
      <c r="Z141" s="1"/>
      <c r="AA141" s="1"/>
      <c r="AB141" s="4">
        <v>60.24</v>
      </c>
      <c r="AC141" s="4">
        <v>0.98</v>
      </c>
      <c r="AE141" s="4">
        <v>16.3</v>
      </c>
      <c r="AG141" s="4">
        <v>7.29</v>
      </c>
      <c r="AJ141" s="4">
        <v>2.99</v>
      </c>
      <c r="AK141" s="4">
        <v>1.31</v>
      </c>
      <c r="AL141" s="4">
        <v>0.2</v>
      </c>
      <c r="AN141" s="4">
        <v>3.04</v>
      </c>
      <c r="AO141" s="4">
        <v>5.4</v>
      </c>
      <c r="AP141" s="4">
        <v>0.37</v>
      </c>
      <c r="CK141" s="4">
        <v>3.94</v>
      </c>
      <c r="CO141" s="4">
        <v>3.95</v>
      </c>
      <c r="CR141" s="4">
        <v>28.2</v>
      </c>
      <c r="CW141" s="4">
        <v>199</v>
      </c>
      <c r="CX141" s="4">
        <v>224</v>
      </c>
      <c r="CY141" s="4">
        <v>60.3</v>
      </c>
      <c r="CZ141" s="4">
        <v>189</v>
      </c>
      <c r="DA141" s="4">
        <v>46.9</v>
      </c>
      <c r="DM141" s="4">
        <v>3.8</v>
      </c>
      <c r="DN141" s="4">
        <v>403</v>
      </c>
      <c r="DO141" s="4">
        <v>47.3</v>
      </c>
      <c r="DP141" s="4">
        <v>118</v>
      </c>
      <c r="DQ141" s="4">
        <v>14.9</v>
      </c>
      <c r="DR141" s="4">
        <v>62.9</v>
      </c>
      <c r="DS141" s="4">
        <v>13</v>
      </c>
      <c r="DT141" s="4">
        <v>0.8</v>
      </c>
      <c r="DU141" s="4">
        <v>10.6</v>
      </c>
      <c r="DV141" s="4">
        <v>1.85</v>
      </c>
      <c r="DW141" s="4">
        <v>10.1</v>
      </c>
      <c r="DX141" s="4">
        <v>1.91</v>
      </c>
      <c r="DY141" s="4">
        <v>5.48</v>
      </c>
      <c r="DZ141" s="4">
        <v>0.84</v>
      </c>
      <c r="EA141" s="4">
        <v>5.13</v>
      </c>
      <c r="EB141" s="4">
        <v>0.75</v>
      </c>
      <c r="EC141" s="4">
        <v>4.8</v>
      </c>
      <c r="ED141" s="4">
        <v>2.54</v>
      </c>
      <c r="EM141" s="4">
        <v>17.399999999999999</v>
      </c>
      <c r="EO141" s="4">
        <v>12.1</v>
      </c>
      <c r="EP141" s="4">
        <v>6.98</v>
      </c>
      <c r="FO141" s="1"/>
      <c r="FP141" s="1" t="s">
        <v>2729</v>
      </c>
    </row>
    <row r="142" spans="1:172" s="4" customFormat="1" x14ac:dyDescent="0.35">
      <c r="A142" s="1" t="s">
        <v>2725</v>
      </c>
      <c r="B142" s="1"/>
      <c r="C142" s="1" t="s">
        <v>2726</v>
      </c>
      <c r="D142" s="1"/>
      <c r="E142" s="55">
        <v>41.022067</v>
      </c>
      <c r="F142" s="55">
        <v>41.022067</v>
      </c>
      <c r="G142" s="55">
        <v>123.094669</v>
      </c>
      <c r="H142" s="55">
        <v>123.094669</v>
      </c>
      <c r="I142" s="1"/>
      <c r="J142" s="1"/>
      <c r="K142" s="1"/>
      <c r="L142" s="1" t="s">
        <v>2756</v>
      </c>
      <c r="M142" s="1" t="s">
        <v>2711</v>
      </c>
      <c r="N142" s="1"/>
      <c r="O142" s="1"/>
      <c r="P142" s="1"/>
      <c r="Q142" s="49">
        <v>126</v>
      </c>
      <c r="R142" s="1"/>
      <c r="S142" s="1"/>
      <c r="T142" s="1"/>
      <c r="U142" s="1"/>
      <c r="V142" s="1"/>
      <c r="W142" s="1"/>
      <c r="X142" s="1"/>
      <c r="Y142" s="1"/>
      <c r="Z142" s="1"/>
      <c r="AA142" s="1"/>
      <c r="AB142" s="4">
        <v>60.87</v>
      </c>
      <c r="AC142" s="4">
        <v>0.96</v>
      </c>
      <c r="AE142" s="4">
        <v>15.01</v>
      </c>
      <c r="AG142" s="4">
        <v>6.6</v>
      </c>
      <c r="AJ142" s="4">
        <v>3.84</v>
      </c>
      <c r="AK142" s="4">
        <v>2.27</v>
      </c>
      <c r="AL142" s="4">
        <v>0.17</v>
      </c>
      <c r="AN142" s="4">
        <v>2.84</v>
      </c>
      <c r="AO142" s="4">
        <v>5.41</v>
      </c>
      <c r="AP142" s="4">
        <v>0.26</v>
      </c>
      <c r="CK142" s="4">
        <v>41</v>
      </c>
      <c r="CO142" s="4">
        <v>22.9</v>
      </c>
      <c r="CR142" s="4">
        <v>23.7</v>
      </c>
      <c r="CW142" s="4">
        <v>122</v>
      </c>
      <c r="CX142" s="4">
        <v>176</v>
      </c>
      <c r="CY142" s="4">
        <v>43.9</v>
      </c>
      <c r="CZ142" s="4">
        <v>285</v>
      </c>
      <c r="DA142" s="4">
        <v>23.9</v>
      </c>
      <c r="DM142" s="4">
        <v>1.1000000000000001</v>
      </c>
      <c r="DN142" s="4">
        <v>552</v>
      </c>
      <c r="DO142" s="4">
        <v>65.5</v>
      </c>
      <c r="DP142" s="4">
        <v>142</v>
      </c>
      <c r="DQ142" s="4">
        <v>15.7</v>
      </c>
      <c r="DR142" s="4">
        <v>60.2</v>
      </c>
      <c r="DS142" s="4">
        <v>10.8</v>
      </c>
      <c r="DT142" s="4">
        <v>1.07</v>
      </c>
      <c r="DU142" s="4">
        <v>8.9499999999999993</v>
      </c>
      <c r="DV142" s="4">
        <v>1.44</v>
      </c>
      <c r="DW142" s="4">
        <v>7.57</v>
      </c>
      <c r="DX142" s="4">
        <v>1.43</v>
      </c>
      <c r="DY142" s="4">
        <v>4.0599999999999996</v>
      </c>
      <c r="DZ142" s="4">
        <v>0.61</v>
      </c>
      <c r="EA142" s="4">
        <v>3.75</v>
      </c>
      <c r="EB142" s="4">
        <v>0.55000000000000004</v>
      </c>
      <c r="EC142" s="4">
        <v>6.7</v>
      </c>
      <c r="ED142" s="4">
        <v>1.76</v>
      </c>
      <c r="EM142" s="4">
        <v>21.6</v>
      </c>
      <c r="EO142" s="4">
        <v>14.3</v>
      </c>
      <c r="EP142" s="4">
        <v>9.6999999999999993</v>
      </c>
      <c r="FO142" s="1"/>
      <c r="FP142" s="1" t="s">
        <v>2729</v>
      </c>
    </row>
    <row r="143" spans="1:172" s="4" customFormat="1" x14ac:dyDescent="0.35">
      <c r="A143" s="1" t="s">
        <v>2725</v>
      </c>
      <c r="B143" s="1"/>
      <c r="C143" s="1" t="s">
        <v>2726</v>
      </c>
      <c r="D143" s="1"/>
      <c r="E143" s="55">
        <v>41.022067</v>
      </c>
      <c r="F143" s="55">
        <v>41.022067</v>
      </c>
      <c r="G143" s="55">
        <v>123.094669</v>
      </c>
      <c r="H143" s="55">
        <v>123.094669</v>
      </c>
      <c r="I143" s="1"/>
      <c r="J143" s="1"/>
      <c r="K143" s="1"/>
      <c r="L143" s="1" t="s">
        <v>2757</v>
      </c>
      <c r="M143" s="1" t="s">
        <v>2711</v>
      </c>
      <c r="N143" s="1"/>
      <c r="O143" s="1"/>
      <c r="P143" s="1"/>
      <c r="Q143" s="49">
        <v>126</v>
      </c>
      <c r="R143" s="1"/>
      <c r="S143" s="1"/>
      <c r="T143" s="1"/>
      <c r="U143" s="1"/>
      <c r="V143" s="1"/>
      <c r="W143" s="1"/>
      <c r="X143" s="1"/>
      <c r="Y143" s="1"/>
      <c r="Z143" s="1"/>
      <c r="AA143" s="1"/>
      <c r="AB143" s="4">
        <v>62.89</v>
      </c>
      <c r="AC143" s="4">
        <v>0.46</v>
      </c>
      <c r="AE143" s="4">
        <v>16.68</v>
      </c>
      <c r="AG143" s="4">
        <v>5.0599999999999996</v>
      </c>
      <c r="AJ143" s="4">
        <v>2.0099999999999998</v>
      </c>
      <c r="AK143" s="4">
        <v>0.62</v>
      </c>
      <c r="AL143" s="4">
        <v>0.13</v>
      </c>
      <c r="AN143" s="4">
        <v>4.78</v>
      </c>
      <c r="AO143" s="4">
        <v>5.24</v>
      </c>
      <c r="AP143" s="4">
        <v>0.16</v>
      </c>
      <c r="CK143" s="4">
        <v>3.13</v>
      </c>
      <c r="CO143" s="4">
        <v>3.67</v>
      </c>
      <c r="CR143" s="4">
        <v>25.2</v>
      </c>
      <c r="CW143" s="4">
        <v>226</v>
      </c>
      <c r="CX143" s="4">
        <v>151</v>
      </c>
      <c r="CY143" s="4">
        <v>43.2</v>
      </c>
      <c r="CZ143" s="4">
        <v>480</v>
      </c>
      <c r="DA143" s="4">
        <v>32.200000000000003</v>
      </c>
      <c r="DM143" s="4">
        <v>4.4000000000000004</v>
      </c>
      <c r="DN143" s="4">
        <v>555</v>
      </c>
      <c r="DO143" s="4">
        <v>54.7</v>
      </c>
      <c r="DP143" s="4">
        <v>117</v>
      </c>
      <c r="DQ143" s="4">
        <v>13</v>
      </c>
      <c r="DR143" s="4">
        <v>48.8</v>
      </c>
      <c r="DS143" s="4">
        <v>8.64</v>
      </c>
      <c r="DT143" s="4">
        <v>0.84</v>
      </c>
      <c r="DU143" s="4">
        <v>7.24</v>
      </c>
      <c r="DV143" s="4">
        <v>1.22</v>
      </c>
      <c r="DW143" s="4">
        <v>6.56</v>
      </c>
      <c r="DX143" s="4">
        <v>1.29</v>
      </c>
      <c r="DY143" s="4">
        <v>3.93</v>
      </c>
      <c r="DZ143" s="4">
        <v>0.64</v>
      </c>
      <c r="EA143" s="4">
        <v>4.2</v>
      </c>
      <c r="EB143" s="4">
        <v>0.64</v>
      </c>
      <c r="EC143" s="4">
        <v>9.8000000000000007</v>
      </c>
      <c r="ED143" s="4">
        <v>2.19</v>
      </c>
      <c r="EM143" s="4">
        <v>26.7</v>
      </c>
      <c r="EO143" s="4">
        <v>17.899999999999999</v>
      </c>
      <c r="EP143" s="4">
        <v>7.93</v>
      </c>
      <c r="FO143" s="1"/>
      <c r="FP143" s="1" t="s">
        <v>2729</v>
      </c>
    </row>
    <row r="144" spans="1:172" s="4" customFormat="1" x14ac:dyDescent="0.35">
      <c r="A144" s="1" t="s">
        <v>2725</v>
      </c>
      <c r="B144" s="1"/>
      <c r="C144" s="1" t="s">
        <v>2726</v>
      </c>
      <c r="D144" s="1"/>
      <c r="E144" s="55">
        <v>41.022067</v>
      </c>
      <c r="F144" s="55">
        <v>41.022067</v>
      </c>
      <c r="G144" s="55">
        <v>123.094669</v>
      </c>
      <c r="H144" s="55">
        <v>123.094669</v>
      </c>
      <c r="I144" s="1"/>
      <c r="J144" s="1"/>
      <c r="K144" s="1"/>
      <c r="L144" s="1" t="s">
        <v>2758</v>
      </c>
      <c r="M144" s="1" t="s">
        <v>2711</v>
      </c>
      <c r="N144" s="1"/>
      <c r="O144" s="1"/>
      <c r="P144" s="1"/>
      <c r="Q144" s="49">
        <v>126</v>
      </c>
      <c r="R144" s="1"/>
      <c r="S144" s="1"/>
      <c r="T144" s="1"/>
      <c r="U144" s="1"/>
      <c r="V144" s="1"/>
      <c r="W144" s="1"/>
      <c r="X144" s="1"/>
      <c r="Y144" s="1"/>
      <c r="Z144" s="1"/>
      <c r="AA144" s="1"/>
      <c r="AB144" s="4">
        <v>60.04</v>
      </c>
      <c r="AC144" s="4">
        <v>0.82</v>
      </c>
      <c r="AE144" s="4">
        <v>15.2</v>
      </c>
      <c r="AG144" s="4">
        <v>6.42</v>
      </c>
      <c r="AJ144" s="4">
        <v>4.09</v>
      </c>
      <c r="AK144" s="4">
        <v>0.91</v>
      </c>
      <c r="AL144" s="4">
        <v>0.15</v>
      </c>
      <c r="AN144" s="4">
        <v>6.08</v>
      </c>
      <c r="AO144" s="4">
        <v>4.34</v>
      </c>
      <c r="AP144" s="4">
        <v>0.27</v>
      </c>
      <c r="CK144" s="4">
        <v>7.43</v>
      </c>
      <c r="CO144" s="4">
        <v>6.41</v>
      </c>
      <c r="CR144" s="4">
        <v>22.1</v>
      </c>
      <c r="CW144" s="4">
        <v>134</v>
      </c>
      <c r="CX144" s="4">
        <v>122</v>
      </c>
      <c r="CY144" s="4">
        <v>37.799999999999997</v>
      </c>
      <c r="CZ144" s="4">
        <v>379</v>
      </c>
      <c r="DA144" s="4">
        <v>18.899999999999999</v>
      </c>
      <c r="DM144" s="4">
        <v>1.2</v>
      </c>
      <c r="DN144" s="4">
        <v>1206</v>
      </c>
      <c r="DO144" s="4">
        <v>44.5</v>
      </c>
      <c r="DP144" s="4">
        <v>102</v>
      </c>
      <c r="DQ144" s="4">
        <v>12.2</v>
      </c>
      <c r="DR144" s="4">
        <v>50.9</v>
      </c>
      <c r="DS144" s="4">
        <v>9.91</v>
      </c>
      <c r="DT144" s="4">
        <v>1.17</v>
      </c>
      <c r="DU144" s="4">
        <v>8.51</v>
      </c>
      <c r="DV144" s="4">
        <v>1.38</v>
      </c>
      <c r="DW144" s="4">
        <v>7.08</v>
      </c>
      <c r="DX144" s="4">
        <v>1.3</v>
      </c>
      <c r="DY144" s="4">
        <v>3.63</v>
      </c>
      <c r="DZ144" s="4">
        <v>0.54</v>
      </c>
      <c r="EA144" s="4">
        <v>3.35</v>
      </c>
      <c r="EB144" s="4">
        <v>0.52</v>
      </c>
      <c r="EC144" s="4">
        <v>7.3</v>
      </c>
      <c r="ED144" s="4">
        <v>1.24</v>
      </c>
      <c r="EM144" s="4">
        <v>27.8</v>
      </c>
      <c r="EO144" s="4">
        <v>8.9</v>
      </c>
      <c r="EP144" s="4">
        <v>2.2799999999999998</v>
      </c>
      <c r="FO144" s="1"/>
      <c r="FP144" s="1" t="s">
        <v>2729</v>
      </c>
    </row>
    <row r="145" spans="1:172" s="4" customFormat="1" x14ac:dyDescent="0.35">
      <c r="A145" s="1" t="s">
        <v>2759</v>
      </c>
      <c r="B145" s="1"/>
      <c r="C145" s="1" t="s">
        <v>2760</v>
      </c>
      <c r="D145" s="1"/>
      <c r="E145" s="56"/>
      <c r="F145" s="56"/>
      <c r="G145" s="56"/>
      <c r="H145" s="56"/>
      <c r="I145" s="1"/>
      <c r="J145" s="1"/>
      <c r="K145" s="1"/>
      <c r="L145" s="1" t="s">
        <v>2761</v>
      </c>
      <c r="M145" s="1" t="s">
        <v>2762</v>
      </c>
      <c r="N145" s="1"/>
      <c r="O145" s="1"/>
      <c r="P145" s="1"/>
      <c r="Q145" s="49">
        <v>127</v>
      </c>
      <c r="R145" s="1"/>
      <c r="S145" s="1"/>
      <c r="T145" s="1"/>
      <c r="U145" s="1"/>
      <c r="V145" s="1"/>
      <c r="W145" s="1"/>
      <c r="X145" s="1"/>
      <c r="Y145" s="1"/>
      <c r="Z145" s="1"/>
      <c r="AA145" s="1"/>
      <c r="AB145" s="4">
        <v>71.959999999999994</v>
      </c>
      <c r="AC145" s="4">
        <v>0.25</v>
      </c>
      <c r="AE145" s="4">
        <v>15.11</v>
      </c>
      <c r="AI145" s="4">
        <v>1.3137080000000001</v>
      </c>
      <c r="AJ145" s="4">
        <v>1.79</v>
      </c>
      <c r="AK145" s="4">
        <v>0.59</v>
      </c>
      <c r="AL145" s="4">
        <v>0.01</v>
      </c>
      <c r="AN145" s="4">
        <v>2.97</v>
      </c>
      <c r="AO145" s="4">
        <v>5.08</v>
      </c>
      <c r="AP145" s="4">
        <v>0.08</v>
      </c>
      <c r="BF145" s="4">
        <v>0.4</v>
      </c>
      <c r="CH145" s="4">
        <v>2.5</v>
      </c>
      <c r="CJ145" s="4">
        <v>43</v>
      </c>
      <c r="CK145" s="4">
        <v>8.1</v>
      </c>
      <c r="CN145" s="4">
        <v>3.3</v>
      </c>
      <c r="CO145" s="4">
        <v>5.5</v>
      </c>
      <c r="CP145" s="4">
        <v>28</v>
      </c>
      <c r="CQ145" s="4">
        <v>23</v>
      </c>
      <c r="CR145" s="4">
        <v>20</v>
      </c>
      <c r="CW145" s="4">
        <v>46</v>
      </c>
      <c r="CX145" s="4">
        <v>806</v>
      </c>
      <c r="CY145" s="4">
        <v>3.2</v>
      </c>
      <c r="CZ145" s="4">
        <v>144</v>
      </c>
      <c r="DA145" s="4">
        <v>2.5</v>
      </c>
      <c r="DM145" s="4">
        <v>0.37</v>
      </c>
      <c r="DN145" s="4">
        <v>470</v>
      </c>
      <c r="DO145" s="4">
        <v>14.3</v>
      </c>
      <c r="DP145" s="4">
        <v>28.2</v>
      </c>
      <c r="DQ145" s="4">
        <v>3.49</v>
      </c>
      <c r="DR145" s="4">
        <v>12.3</v>
      </c>
      <c r="DS145" s="4">
        <v>2.16</v>
      </c>
      <c r="DT145" s="4">
        <v>0.6</v>
      </c>
      <c r="DU145" s="4">
        <v>1.51</v>
      </c>
      <c r="DV145" s="4">
        <v>0.17</v>
      </c>
      <c r="DW145" s="4">
        <v>0.77</v>
      </c>
      <c r="DX145" s="4">
        <v>0.12</v>
      </c>
      <c r="DY145" s="4">
        <v>0.26</v>
      </c>
      <c r="DZ145" s="4">
        <v>0.03</v>
      </c>
      <c r="EA145" s="4">
        <v>0.21</v>
      </c>
      <c r="EB145" s="4">
        <v>0.04</v>
      </c>
      <c r="EC145" s="4">
        <v>4.0999999999999996</v>
      </c>
      <c r="ED145" s="4">
        <v>0.19</v>
      </c>
      <c r="EM145" s="4">
        <v>11</v>
      </c>
      <c r="EO145" s="4">
        <v>9.5</v>
      </c>
      <c r="EP145" s="4">
        <v>1.2</v>
      </c>
      <c r="FO145" s="1"/>
      <c r="FP145" s="1" t="s">
        <v>2763</v>
      </c>
    </row>
    <row r="146" spans="1:172" s="4" customFormat="1" x14ac:dyDescent="0.35">
      <c r="A146" s="1" t="s">
        <v>2759</v>
      </c>
      <c r="B146" s="1"/>
      <c r="C146" s="1" t="s">
        <v>2760</v>
      </c>
      <c r="D146" s="1"/>
      <c r="E146" s="56"/>
      <c r="F146" s="56"/>
      <c r="G146" s="56"/>
      <c r="H146" s="56"/>
      <c r="I146" s="1"/>
      <c r="J146" s="1"/>
      <c r="K146" s="1"/>
      <c r="L146" s="1" t="s">
        <v>2764</v>
      </c>
      <c r="M146" s="1" t="s">
        <v>2762</v>
      </c>
      <c r="N146" s="1"/>
      <c r="O146" s="1"/>
      <c r="P146" s="1"/>
      <c r="Q146" s="49">
        <v>127</v>
      </c>
      <c r="R146" s="1"/>
      <c r="S146" s="1"/>
      <c r="T146" s="1"/>
      <c r="U146" s="1"/>
      <c r="V146" s="1"/>
      <c r="W146" s="1"/>
      <c r="X146" s="1"/>
      <c r="Y146" s="1"/>
      <c r="Z146" s="1"/>
      <c r="AA146" s="1"/>
      <c r="AB146" s="4">
        <v>71.52</v>
      </c>
      <c r="AC146" s="4">
        <v>0.26</v>
      </c>
      <c r="AE146" s="4">
        <v>15.07</v>
      </c>
      <c r="AI146" s="4">
        <v>1.3227059999999999</v>
      </c>
      <c r="AJ146" s="4">
        <v>1.71</v>
      </c>
      <c r="AK146" s="4">
        <v>0.6</v>
      </c>
      <c r="AL146" s="4">
        <v>0.01</v>
      </c>
      <c r="AN146" s="4">
        <v>3.57</v>
      </c>
      <c r="AO146" s="4">
        <v>4.7</v>
      </c>
      <c r="AP146" s="4">
        <v>0.08</v>
      </c>
      <c r="BF146" s="4">
        <v>0.53</v>
      </c>
      <c r="CH146" s="4">
        <v>2.5</v>
      </c>
      <c r="CJ146" s="4">
        <v>44</v>
      </c>
      <c r="CK146" s="4">
        <v>8.8000000000000007</v>
      </c>
      <c r="CN146" s="4">
        <v>3.7</v>
      </c>
      <c r="CO146" s="4">
        <v>6.1</v>
      </c>
      <c r="CP146" s="4">
        <v>10</v>
      </c>
      <c r="CQ146" s="4">
        <v>37</v>
      </c>
      <c r="CR146" s="4">
        <v>21</v>
      </c>
      <c r="CW146" s="4">
        <v>63</v>
      </c>
      <c r="CX146" s="4">
        <v>600</v>
      </c>
      <c r="CY146" s="4">
        <v>3.7</v>
      </c>
      <c r="CZ146" s="4">
        <v>146</v>
      </c>
      <c r="DA146" s="4">
        <v>2</v>
      </c>
      <c r="DM146" s="4">
        <v>0.35</v>
      </c>
      <c r="DN146" s="4">
        <v>548</v>
      </c>
      <c r="DO146" s="4">
        <v>14.4</v>
      </c>
      <c r="DP146" s="4">
        <v>29.3</v>
      </c>
      <c r="DQ146" s="4">
        <v>3.63</v>
      </c>
      <c r="DR146" s="4">
        <v>12.9</v>
      </c>
      <c r="DS146" s="4">
        <v>2.36</v>
      </c>
      <c r="DT146" s="4">
        <v>0.65</v>
      </c>
      <c r="DU146" s="4">
        <v>1.66</v>
      </c>
      <c r="DV146" s="4">
        <v>0.2</v>
      </c>
      <c r="DW146" s="4">
        <v>0.87</v>
      </c>
      <c r="DX146" s="4">
        <v>0.14000000000000001</v>
      </c>
      <c r="DY146" s="4">
        <v>0.3</v>
      </c>
      <c r="DZ146" s="4">
        <v>0.04</v>
      </c>
      <c r="EA146" s="4">
        <v>0.24</v>
      </c>
      <c r="EB146" s="4">
        <v>0.04</v>
      </c>
      <c r="EC146" s="4">
        <v>4.0999999999999996</v>
      </c>
      <c r="ED146" s="4">
        <v>0.17</v>
      </c>
      <c r="EM146" s="4">
        <v>15</v>
      </c>
      <c r="EO146" s="4">
        <v>9.8000000000000007</v>
      </c>
      <c r="EP146" s="4">
        <v>1.6</v>
      </c>
      <c r="FO146" s="1"/>
      <c r="FP146" s="1" t="s">
        <v>2763</v>
      </c>
    </row>
    <row r="147" spans="1:172" s="4" customFormat="1" x14ac:dyDescent="0.35">
      <c r="A147" s="1" t="s">
        <v>2759</v>
      </c>
      <c r="B147" s="1"/>
      <c r="C147" s="1" t="s">
        <v>2760</v>
      </c>
      <c r="D147" s="1"/>
      <c r="E147" s="56"/>
      <c r="F147" s="56"/>
      <c r="G147" s="56"/>
      <c r="H147" s="56"/>
      <c r="I147" s="1"/>
      <c r="J147" s="1"/>
      <c r="K147" s="1"/>
      <c r="L147" s="1" t="s">
        <v>2765</v>
      </c>
      <c r="M147" s="1" t="s">
        <v>2762</v>
      </c>
      <c r="N147" s="1"/>
      <c r="O147" s="1"/>
      <c r="P147" s="1"/>
      <c r="Q147" s="49">
        <v>127</v>
      </c>
      <c r="R147" s="1"/>
      <c r="S147" s="1"/>
      <c r="T147" s="1"/>
      <c r="U147" s="1"/>
      <c r="V147" s="1"/>
      <c r="W147" s="1"/>
      <c r="X147" s="1"/>
      <c r="Y147" s="1"/>
      <c r="Z147" s="1"/>
      <c r="AA147" s="1"/>
      <c r="AB147" s="4">
        <v>71.31</v>
      </c>
      <c r="AC147" s="4">
        <v>0.31</v>
      </c>
      <c r="AE147" s="4">
        <v>15.22</v>
      </c>
      <c r="AI147" s="4">
        <v>1.6196400000000002</v>
      </c>
      <c r="AJ147" s="4">
        <v>2.12</v>
      </c>
      <c r="AK147" s="4">
        <v>0.74</v>
      </c>
      <c r="AL147" s="4">
        <v>0.02</v>
      </c>
      <c r="AN147" s="4">
        <v>3.86</v>
      </c>
      <c r="AO147" s="4">
        <v>4.21</v>
      </c>
      <c r="AP147" s="4">
        <v>0.11</v>
      </c>
      <c r="BF147" s="4">
        <v>0.4</v>
      </c>
      <c r="CH147" s="4">
        <v>2.6</v>
      </c>
      <c r="CJ147" s="4">
        <v>52</v>
      </c>
      <c r="CK147" s="4">
        <v>11.5</v>
      </c>
      <c r="CN147" s="4">
        <v>4.4000000000000004</v>
      </c>
      <c r="CO147" s="4">
        <v>6</v>
      </c>
      <c r="CP147" s="4">
        <v>12</v>
      </c>
      <c r="CQ147" s="4">
        <v>38</v>
      </c>
      <c r="CR147" s="4">
        <v>20</v>
      </c>
      <c r="CW147" s="4">
        <v>52</v>
      </c>
      <c r="CX147" s="4">
        <v>973</v>
      </c>
      <c r="CY147" s="4">
        <v>4.9000000000000004</v>
      </c>
      <c r="CZ147" s="4">
        <v>175</v>
      </c>
      <c r="DA147" s="4">
        <v>2</v>
      </c>
      <c r="DM147" s="4">
        <v>0.43</v>
      </c>
      <c r="DN147" s="4">
        <v>988</v>
      </c>
      <c r="DO147" s="4">
        <v>19</v>
      </c>
      <c r="DP147" s="4">
        <v>36</v>
      </c>
      <c r="DQ147" s="4">
        <v>4.4400000000000004</v>
      </c>
      <c r="DR147" s="4">
        <v>16.8</v>
      </c>
      <c r="DS147" s="4">
        <v>3.19</v>
      </c>
      <c r="DT147" s="4">
        <v>0.97</v>
      </c>
      <c r="DU147" s="4">
        <v>2.46</v>
      </c>
      <c r="DV147" s="4">
        <v>0.26</v>
      </c>
      <c r="DW147" s="4">
        <v>1.17</v>
      </c>
      <c r="DX147" s="4">
        <v>0.16</v>
      </c>
      <c r="DY147" s="4">
        <v>0.38</v>
      </c>
      <c r="DZ147" s="4">
        <v>0.05</v>
      </c>
      <c r="EA147" s="4">
        <v>0.3</v>
      </c>
      <c r="EB147" s="4">
        <v>0.04</v>
      </c>
      <c r="EC147" s="4">
        <v>4.9000000000000004</v>
      </c>
      <c r="ED147" s="4">
        <v>0.15</v>
      </c>
      <c r="EM147" s="4">
        <v>16</v>
      </c>
      <c r="EO147" s="4">
        <v>11.4</v>
      </c>
      <c r="EP147" s="4">
        <v>1.6</v>
      </c>
      <c r="FO147" s="1"/>
      <c r="FP147" s="1" t="s">
        <v>2763</v>
      </c>
    </row>
    <row r="148" spans="1:172" s="4" customFormat="1" x14ac:dyDescent="0.35">
      <c r="A148" s="1" t="s">
        <v>2759</v>
      </c>
      <c r="B148" s="1"/>
      <c r="C148" s="1" t="s">
        <v>2760</v>
      </c>
      <c r="D148" s="1"/>
      <c r="E148" s="56"/>
      <c r="F148" s="56"/>
      <c r="G148" s="56"/>
      <c r="H148" s="56"/>
      <c r="I148" s="1"/>
      <c r="J148" s="1"/>
      <c r="K148" s="1"/>
      <c r="L148" s="1" t="s">
        <v>2766</v>
      </c>
      <c r="M148" s="1" t="s">
        <v>2050</v>
      </c>
      <c r="N148" s="1"/>
      <c r="O148" s="1"/>
      <c r="P148" s="1"/>
      <c r="Q148" s="49">
        <v>127</v>
      </c>
      <c r="R148" s="1"/>
      <c r="S148" s="1"/>
      <c r="T148" s="1"/>
      <c r="U148" s="1"/>
      <c r="V148" s="1"/>
      <c r="W148" s="1"/>
      <c r="X148" s="1"/>
      <c r="Y148" s="1"/>
      <c r="Z148" s="1"/>
      <c r="AA148" s="1"/>
      <c r="AB148" s="4">
        <v>60.27</v>
      </c>
      <c r="AC148" s="4">
        <v>0.93</v>
      </c>
      <c r="AE148" s="4">
        <v>15.56</v>
      </c>
      <c r="AI148" s="4">
        <v>5.4617860000000009</v>
      </c>
      <c r="AJ148" s="4">
        <v>4.75</v>
      </c>
      <c r="AK148" s="4">
        <v>3.72</v>
      </c>
      <c r="AL148" s="4">
        <v>0.08</v>
      </c>
      <c r="AN148" s="4">
        <v>3.3</v>
      </c>
      <c r="AO148" s="4">
        <v>3.99</v>
      </c>
      <c r="AP148" s="4">
        <v>0.2</v>
      </c>
      <c r="BF148" s="4">
        <v>0.99</v>
      </c>
      <c r="CH148" s="4">
        <v>13</v>
      </c>
      <c r="CJ148" s="4">
        <v>113</v>
      </c>
      <c r="CK148" s="4">
        <v>112</v>
      </c>
      <c r="CN148" s="4">
        <v>20</v>
      </c>
      <c r="CO148" s="4">
        <v>60</v>
      </c>
      <c r="CP148" s="4">
        <v>35</v>
      </c>
      <c r="CQ148" s="4">
        <v>66</v>
      </c>
      <c r="CR148" s="4">
        <v>20</v>
      </c>
      <c r="CW148" s="4">
        <v>133</v>
      </c>
      <c r="CX148" s="4">
        <v>549</v>
      </c>
      <c r="CY148" s="4">
        <v>19</v>
      </c>
      <c r="CZ148" s="4">
        <v>214</v>
      </c>
      <c r="DA148" s="4">
        <v>16</v>
      </c>
      <c r="DM148" s="4">
        <v>6.68</v>
      </c>
      <c r="DN148" s="4">
        <v>525</v>
      </c>
      <c r="DO148" s="4">
        <v>29.4</v>
      </c>
      <c r="DP148" s="4">
        <v>58</v>
      </c>
      <c r="DQ148" s="4">
        <v>7.18</v>
      </c>
      <c r="DR148" s="4">
        <v>25.5</v>
      </c>
      <c r="DS148" s="4">
        <v>4.8499999999999996</v>
      </c>
      <c r="DT148" s="4">
        <v>1.17</v>
      </c>
      <c r="DU148" s="4">
        <v>4.2300000000000004</v>
      </c>
      <c r="DV148" s="4">
        <v>0.63</v>
      </c>
      <c r="DW148" s="4">
        <v>3.31</v>
      </c>
      <c r="DX148" s="4">
        <v>0.66</v>
      </c>
      <c r="DY148" s="4">
        <v>1.71</v>
      </c>
      <c r="DZ148" s="4">
        <v>0.22</v>
      </c>
      <c r="EA148" s="4">
        <v>1.55</v>
      </c>
      <c r="EB148" s="4">
        <v>0.23</v>
      </c>
      <c r="EC148" s="4">
        <v>5.4</v>
      </c>
      <c r="ED148" s="4">
        <v>1.1100000000000001</v>
      </c>
      <c r="EM148" s="4">
        <v>21</v>
      </c>
      <c r="EO148" s="4">
        <v>15.6</v>
      </c>
      <c r="EP148" s="4">
        <v>4.2</v>
      </c>
      <c r="FO148" s="1"/>
      <c r="FP148" s="1" t="s">
        <v>2763</v>
      </c>
    </row>
    <row r="149" spans="1:172" s="4" customFormat="1" x14ac:dyDescent="0.35">
      <c r="A149" s="1" t="s">
        <v>2759</v>
      </c>
      <c r="B149" s="1"/>
      <c r="C149" s="1" t="s">
        <v>2760</v>
      </c>
      <c r="D149" s="1"/>
      <c r="E149" s="56"/>
      <c r="F149" s="56"/>
      <c r="G149" s="56"/>
      <c r="H149" s="56"/>
      <c r="I149" s="1"/>
      <c r="J149" s="1"/>
      <c r="K149" s="1"/>
      <c r="L149" s="1" t="s">
        <v>2767</v>
      </c>
      <c r="M149" s="1" t="s">
        <v>2050</v>
      </c>
      <c r="N149" s="1"/>
      <c r="O149" s="1"/>
      <c r="P149" s="1"/>
      <c r="Q149" s="49">
        <v>127</v>
      </c>
      <c r="R149" s="1"/>
      <c r="S149" s="1"/>
      <c r="T149" s="1"/>
      <c r="U149" s="1"/>
      <c r="V149" s="1"/>
      <c r="W149" s="1"/>
      <c r="X149" s="1"/>
      <c r="Y149" s="1"/>
      <c r="Z149" s="1"/>
      <c r="AA149" s="1"/>
      <c r="AB149" s="4">
        <v>60.12</v>
      </c>
      <c r="AC149" s="4">
        <v>0.9</v>
      </c>
      <c r="AE149" s="4">
        <v>15.76</v>
      </c>
      <c r="AI149" s="4">
        <v>5.2998219999999998</v>
      </c>
      <c r="AJ149" s="4">
        <v>4.3</v>
      </c>
      <c r="AK149" s="4">
        <v>3.53</v>
      </c>
      <c r="AL149" s="4">
        <v>0.08</v>
      </c>
      <c r="AN149" s="4">
        <v>3.63</v>
      </c>
      <c r="AO149" s="4">
        <v>4.01</v>
      </c>
      <c r="AP149" s="4">
        <v>0.2</v>
      </c>
      <c r="BF149" s="4">
        <v>1.3</v>
      </c>
      <c r="CH149" s="4">
        <v>12</v>
      </c>
      <c r="CJ149" s="4">
        <v>108</v>
      </c>
      <c r="CK149" s="4">
        <v>108</v>
      </c>
      <c r="CN149" s="4">
        <v>20</v>
      </c>
      <c r="CO149" s="4">
        <v>60</v>
      </c>
      <c r="CP149" s="4">
        <v>39</v>
      </c>
      <c r="CQ149" s="4">
        <v>64</v>
      </c>
      <c r="CR149" s="4">
        <v>20</v>
      </c>
      <c r="CW149" s="4">
        <v>154</v>
      </c>
      <c r="CX149" s="4">
        <v>611</v>
      </c>
      <c r="CY149" s="4">
        <v>18</v>
      </c>
      <c r="CZ149" s="4">
        <v>208</v>
      </c>
      <c r="DA149" s="4">
        <v>15</v>
      </c>
      <c r="DM149" s="4">
        <v>8.18</v>
      </c>
      <c r="DN149" s="4">
        <v>554</v>
      </c>
      <c r="DO149" s="4">
        <v>29.6</v>
      </c>
      <c r="DP149" s="4">
        <v>57.8</v>
      </c>
      <c r="DQ149" s="4">
        <v>7.08</v>
      </c>
      <c r="DR149" s="4">
        <v>24.8</v>
      </c>
      <c r="DS149" s="4">
        <v>4.68</v>
      </c>
      <c r="DT149" s="4">
        <v>1.18</v>
      </c>
      <c r="DU149" s="4">
        <v>4.08</v>
      </c>
      <c r="DV149" s="4">
        <v>0.61</v>
      </c>
      <c r="DW149" s="4">
        <v>3.18</v>
      </c>
      <c r="DX149" s="4">
        <v>0.63</v>
      </c>
      <c r="DY149" s="4">
        <v>1.64</v>
      </c>
      <c r="DZ149" s="4">
        <v>0.21</v>
      </c>
      <c r="EA149" s="4">
        <v>1.48</v>
      </c>
      <c r="EB149" s="4">
        <v>0.22</v>
      </c>
      <c r="EC149" s="4">
        <v>5.4</v>
      </c>
      <c r="ED149" s="4">
        <v>1.1000000000000001</v>
      </c>
      <c r="EM149" s="4">
        <v>22</v>
      </c>
      <c r="EO149" s="4">
        <v>16.3</v>
      </c>
      <c r="EP149" s="4">
        <v>3.9</v>
      </c>
      <c r="FO149" s="1"/>
      <c r="FP149" s="1" t="s">
        <v>2763</v>
      </c>
    </row>
    <row r="150" spans="1:172" s="4" customFormat="1" x14ac:dyDescent="0.35">
      <c r="A150" s="1" t="s">
        <v>2759</v>
      </c>
      <c r="B150" s="1"/>
      <c r="C150" s="1" t="s">
        <v>2760</v>
      </c>
      <c r="D150" s="1"/>
      <c r="E150" s="56"/>
      <c r="F150" s="56"/>
      <c r="G150" s="56"/>
      <c r="H150" s="56"/>
      <c r="I150" s="1"/>
      <c r="J150" s="1"/>
      <c r="K150" s="1"/>
      <c r="L150" s="1" t="s">
        <v>2768</v>
      </c>
      <c r="M150" s="1" t="s">
        <v>2050</v>
      </c>
      <c r="N150" s="1"/>
      <c r="O150" s="1"/>
      <c r="P150" s="1"/>
      <c r="Q150" s="49">
        <v>127</v>
      </c>
      <c r="R150" s="1"/>
      <c r="S150" s="1"/>
      <c r="T150" s="1"/>
      <c r="U150" s="1"/>
      <c r="V150" s="1"/>
      <c r="W150" s="1"/>
      <c r="X150" s="1"/>
      <c r="Y150" s="1"/>
      <c r="Z150" s="1"/>
      <c r="AA150" s="1"/>
      <c r="AB150" s="4">
        <v>60.51</v>
      </c>
      <c r="AC150" s="4">
        <v>0.93</v>
      </c>
      <c r="AE150" s="4">
        <v>15.58</v>
      </c>
      <c r="AI150" s="4">
        <v>5.3718060000000003</v>
      </c>
      <c r="AJ150" s="4">
        <v>4.5</v>
      </c>
      <c r="AK150" s="4">
        <v>3.56</v>
      </c>
      <c r="AL150" s="4">
        <v>0.08</v>
      </c>
      <c r="AN150" s="4">
        <v>3.45</v>
      </c>
      <c r="AO150" s="4">
        <v>3.96</v>
      </c>
      <c r="AP150" s="4">
        <v>0.22</v>
      </c>
      <c r="BF150" s="4">
        <v>0.85</v>
      </c>
      <c r="CH150" s="4">
        <v>12</v>
      </c>
      <c r="CJ150" s="4">
        <v>109</v>
      </c>
      <c r="CK150" s="4">
        <v>95</v>
      </c>
      <c r="CN150" s="4">
        <v>20</v>
      </c>
      <c r="CO150" s="4">
        <v>56</v>
      </c>
      <c r="CP150" s="4">
        <v>37</v>
      </c>
      <c r="CQ150" s="4">
        <v>60</v>
      </c>
      <c r="CR150" s="4">
        <v>19</v>
      </c>
      <c r="CW150" s="4">
        <v>129</v>
      </c>
      <c r="CX150" s="4">
        <v>532</v>
      </c>
      <c r="CY150" s="4">
        <v>18</v>
      </c>
      <c r="CZ150" s="4">
        <v>243</v>
      </c>
      <c r="DA150" s="4">
        <v>15</v>
      </c>
      <c r="DM150" s="4">
        <v>6.5</v>
      </c>
      <c r="DN150" s="4">
        <v>589</v>
      </c>
      <c r="DO150" s="4">
        <v>31.5</v>
      </c>
      <c r="DP150" s="4">
        <v>63</v>
      </c>
      <c r="DQ150" s="4">
        <v>7.15</v>
      </c>
      <c r="DR150" s="4">
        <v>27.7</v>
      </c>
      <c r="DS150" s="4">
        <v>5.35</v>
      </c>
      <c r="DT150" s="4">
        <v>1.29</v>
      </c>
      <c r="DU150" s="4">
        <v>4.83</v>
      </c>
      <c r="DV150" s="4">
        <v>0.7</v>
      </c>
      <c r="DW150" s="4">
        <v>3.63</v>
      </c>
      <c r="DX150" s="4">
        <v>0.71</v>
      </c>
      <c r="DY150" s="4">
        <v>1.79</v>
      </c>
      <c r="DZ150" s="4">
        <v>0.26</v>
      </c>
      <c r="EA150" s="4">
        <v>1.84</v>
      </c>
      <c r="EB150" s="4">
        <v>0.28000000000000003</v>
      </c>
      <c r="EC150" s="4">
        <v>6.9</v>
      </c>
      <c r="ED150" s="4">
        <v>1.23</v>
      </c>
      <c r="EM150" s="4">
        <v>24</v>
      </c>
      <c r="EO150" s="4">
        <v>17.600000000000001</v>
      </c>
      <c r="EP150" s="4">
        <v>4</v>
      </c>
      <c r="FO150" s="1"/>
      <c r="FP150" s="1" t="s">
        <v>2763</v>
      </c>
    </row>
    <row r="151" spans="1:172" s="4" customFormat="1" x14ac:dyDescent="0.35">
      <c r="A151" s="1" t="s">
        <v>2759</v>
      </c>
      <c r="B151" s="1"/>
      <c r="C151" s="1" t="s">
        <v>2760</v>
      </c>
      <c r="D151" s="1"/>
      <c r="E151" s="56"/>
      <c r="F151" s="56"/>
      <c r="G151" s="56"/>
      <c r="H151" s="56"/>
      <c r="I151" s="1"/>
      <c r="J151" s="1"/>
      <c r="K151" s="1"/>
      <c r="L151" s="1" t="s">
        <v>2769</v>
      </c>
      <c r="M151" s="1" t="s">
        <v>2572</v>
      </c>
      <c r="N151" s="1"/>
      <c r="O151" s="1"/>
      <c r="P151" s="1"/>
      <c r="Q151" s="49">
        <v>127</v>
      </c>
      <c r="R151" s="1"/>
      <c r="S151" s="1"/>
      <c r="T151" s="1"/>
      <c r="U151" s="1"/>
      <c r="V151" s="1"/>
      <c r="W151" s="1"/>
      <c r="X151" s="1"/>
      <c r="Y151" s="1"/>
      <c r="Z151" s="1"/>
      <c r="AA151" s="1"/>
      <c r="AB151" s="4">
        <v>73.040000000000006</v>
      </c>
      <c r="AC151" s="4">
        <v>0.08</v>
      </c>
      <c r="AE151" s="4">
        <v>14.34</v>
      </c>
      <c r="AI151" s="4">
        <v>0.7288380000000001</v>
      </c>
      <c r="AJ151" s="4">
        <v>1.44</v>
      </c>
      <c r="AK151" s="4">
        <v>0.26</v>
      </c>
      <c r="AL151" s="4">
        <v>0.03</v>
      </c>
      <c r="AN151" s="4">
        <v>3.95</v>
      </c>
      <c r="AO151" s="4">
        <v>5.25</v>
      </c>
      <c r="AP151" s="4">
        <v>0.03</v>
      </c>
      <c r="BF151" s="4">
        <v>0.25</v>
      </c>
      <c r="CH151" s="4">
        <v>0.8</v>
      </c>
      <c r="CJ151" s="4">
        <v>7.7</v>
      </c>
      <c r="CK151" s="4">
        <v>3.7</v>
      </c>
      <c r="CN151" s="4">
        <v>105</v>
      </c>
      <c r="CO151" s="4">
        <v>1.9</v>
      </c>
      <c r="CP151" s="4">
        <v>2.5</v>
      </c>
      <c r="CQ151" s="4">
        <v>48</v>
      </c>
      <c r="CR151" s="4">
        <v>21</v>
      </c>
      <c r="CW151" s="4">
        <v>105</v>
      </c>
      <c r="CX151" s="4">
        <v>445</v>
      </c>
      <c r="CY151" s="4">
        <v>2</v>
      </c>
      <c r="CZ151" s="4">
        <v>57</v>
      </c>
      <c r="DA151" s="4">
        <v>3</v>
      </c>
      <c r="DM151" s="4">
        <v>1.69</v>
      </c>
      <c r="DN151" s="4">
        <v>556</v>
      </c>
      <c r="DO151" s="4">
        <v>3.6</v>
      </c>
      <c r="DP151" s="4">
        <v>6.98</v>
      </c>
      <c r="DQ151" s="4">
        <v>0.8</v>
      </c>
      <c r="DR151" s="4">
        <v>3.26</v>
      </c>
      <c r="DS151" s="4">
        <v>0.57999999999999996</v>
      </c>
      <c r="DT151" s="4">
        <v>0.25</v>
      </c>
      <c r="DU151" s="4">
        <v>0.46</v>
      </c>
      <c r="DV151" s="4">
        <v>0.05</v>
      </c>
      <c r="DW151" s="4">
        <v>0.21</v>
      </c>
      <c r="DX151" s="4">
        <v>0.03</v>
      </c>
      <c r="DY151" s="4">
        <v>0.09</v>
      </c>
      <c r="DZ151" s="4">
        <v>0.01</v>
      </c>
      <c r="EA151" s="4">
        <v>0.09</v>
      </c>
      <c r="EB151" s="4">
        <v>0.01</v>
      </c>
      <c r="EC151" s="4">
        <v>3.1</v>
      </c>
      <c r="ED151" s="4">
        <v>0.43</v>
      </c>
      <c r="EM151" s="4">
        <v>58</v>
      </c>
      <c r="EO151" s="4">
        <v>1.9</v>
      </c>
      <c r="EP151" s="4">
        <v>0.5</v>
      </c>
      <c r="FO151" s="1"/>
      <c r="FP151" s="1" t="s">
        <v>2763</v>
      </c>
    </row>
    <row r="152" spans="1:172" s="4" customFormat="1" x14ac:dyDescent="0.35">
      <c r="A152" s="1" t="s">
        <v>2770</v>
      </c>
      <c r="B152" s="1"/>
      <c r="C152" s="1" t="s">
        <v>2771</v>
      </c>
      <c r="D152" s="1"/>
      <c r="E152" s="55">
        <v>41.7</v>
      </c>
      <c r="F152" s="55">
        <v>41.7</v>
      </c>
      <c r="G152" s="55">
        <v>127.15</v>
      </c>
      <c r="H152" s="55">
        <v>127.15</v>
      </c>
      <c r="I152" s="1"/>
      <c r="J152" s="1"/>
      <c r="K152" s="1"/>
      <c r="L152" s="1" t="s">
        <v>2772</v>
      </c>
      <c r="M152" s="1" t="s">
        <v>2572</v>
      </c>
      <c r="N152" s="1"/>
      <c r="O152" s="1"/>
      <c r="P152" s="1"/>
      <c r="Q152" s="49">
        <v>126</v>
      </c>
      <c r="R152" s="1"/>
      <c r="S152" s="1"/>
      <c r="T152" s="1"/>
      <c r="U152" s="1"/>
      <c r="V152" s="1"/>
      <c r="W152" s="1"/>
      <c r="X152" s="1"/>
      <c r="Y152" s="1"/>
      <c r="Z152" s="1"/>
      <c r="AA152" s="1"/>
      <c r="AB152" s="4">
        <v>68.8</v>
      </c>
      <c r="AC152" s="4">
        <v>0.46</v>
      </c>
      <c r="AE152" s="4">
        <v>15.4</v>
      </c>
      <c r="AI152" s="4">
        <v>3.01</v>
      </c>
      <c r="AJ152" s="4">
        <v>1.6</v>
      </c>
      <c r="AK152" s="4">
        <v>0.9</v>
      </c>
      <c r="AL152" s="4">
        <v>0.08</v>
      </c>
      <c r="AN152" s="4">
        <v>3.99</v>
      </c>
      <c r="AO152" s="4">
        <v>4.3499999999999996</v>
      </c>
      <c r="AP152" s="4">
        <v>0.17</v>
      </c>
      <c r="BF152" s="4">
        <v>0.9</v>
      </c>
      <c r="BU152" s="4">
        <v>2.54</v>
      </c>
      <c r="CH152" s="4">
        <v>4.83</v>
      </c>
      <c r="CJ152" s="4">
        <v>32.6</v>
      </c>
      <c r="CK152" s="4">
        <v>7.34</v>
      </c>
      <c r="CN152" s="4">
        <v>4.2699999999999996</v>
      </c>
      <c r="CO152" s="4">
        <v>3.63</v>
      </c>
      <c r="CP152" s="4">
        <v>4.3600000000000003</v>
      </c>
      <c r="CQ152" s="4">
        <v>53.75</v>
      </c>
      <c r="CR152" s="4">
        <v>19.5</v>
      </c>
      <c r="CW152" s="4">
        <v>126</v>
      </c>
      <c r="CX152" s="4">
        <v>388</v>
      </c>
      <c r="CY152" s="4">
        <v>21.7</v>
      </c>
      <c r="CZ152" s="4">
        <v>295</v>
      </c>
      <c r="DA152" s="4">
        <v>21.2</v>
      </c>
      <c r="DM152" s="4">
        <v>4.28</v>
      </c>
      <c r="DN152" s="4">
        <v>867</v>
      </c>
      <c r="DO152" s="4">
        <v>75.900000000000006</v>
      </c>
      <c r="DP152" s="4">
        <v>128</v>
      </c>
      <c r="DQ152" s="4">
        <v>14.1</v>
      </c>
      <c r="DR152" s="4">
        <v>49.6</v>
      </c>
      <c r="DS152" s="4">
        <v>7.17</v>
      </c>
      <c r="DT152" s="4">
        <v>1.24</v>
      </c>
      <c r="DU152" s="4">
        <v>5.59</v>
      </c>
      <c r="DV152" s="4">
        <v>0.73</v>
      </c>
      <c r="DW152" s="4">
        <v>3.8</v>
      </c>
      <c r="DX152" s="4">
        <v>0.7</v>
      </c>
      <c r="DY152" s="4">
        <v>1.99</v>
      </c>
      <c r="DZ152" s="4">
        <v>0.31</v>
      </c>
      <c r="EA152" s="4">
        <v>2.04</v>
      </c>
      <c r="EB152" s="4">
        <v>0.31</v>
      </c>
      <c r="EC152" s="4">
        <v>7.02</v>
      </c>
      <c r="ED152" s="4">
        <v>1.6</v>
      </c>
      <c r="EM152" s="4">
        <v>19.8</v>
      </c>
      <c r="EO152" s="4">
        <v>16.899999999999999</v>
      </c>
      <c r="EP152" s="4">
        <v>2.12</v>
      </c>
      <c r="FO152" s="1"/>
      <c r="FP152" s="1" t="s">
        <v>2773</v>
      </c>
    </row>
    <row r="153" spans="1:172" s="4" customFormat="1" x14ac:dyDescent="0.35">
      <c r="A153" s="1" t="s">
        <v>2770</v>
      </c>
      <c r="B153" s="1"/>
      <c r="C153" s="1" t="s">
        <v>2771</v>
      </c>
      <c r="D153" s="1"/>
      <c r="E153" s="55">
        <v>41.7</v>
      </c>
      <c r="F153" s="55">
        <v>41.7</v>
      </c>
      <c r="G153" s="55">
        <v>127.15</v>
      </c>
      <c r="H153" s="55">
        <v>127.15</v>
      </c>
      <c r="I153" s="1"/>
      <c r="J153" s="1"/>
      <c r="K153" s="1"/>
      <c r="L153" s="1" t="s">
        <v>2774</v>
      </c>
      <c r="M153" s="1" t="s">
        <v>2572</v>
      </c>
      <c r="N153" s="1"/>
      <c r="O153" s="1"/>
      <c r="P153" s="1"/>
      <c r="Q153" s="49">
        <v>126</v>
      </c>
      <c r="R153" s="1"/>
      <c r="S153" s="1"/>
      <c r="T153" s="1"/>
      <c r="U153" s="1"/>
      <c r="V153" s="1"/>
      <c r="W153" s="1"/>
      <c r="X153" s="1"/>
      <c r="Y153" s="1"/>
      <c r="Z153" s="1"/>
      <c r="AA153" s="1"/>
      <c r="AB153" s="4">
        <v>70.400000000000006</v>
      </c>
      <c r="AC153" s="4">
        <v>0.37</v>
      </c>
      <c r="AE153" s="4">
        <v>14.7</v>
      </c>
      <c r="AI153" s="4">
        <v>2.4700000000000002</v>
      </c>
      <c r="AJ153" s="4">
        <v>1.69</v>
      </c>
      <c r="AK153" s="4">
        <v>0.8</v>
      </c>
      <c r="AL153" s="4">
        <v>0.08</v>
      </c>
      <c r="AN153" s="4">
        <v>4.42</v>
      </c>
      <c r="AO153" s="4">
        <v>4.18</v>
      </c>
      <c r="AP153" s="4">
        <v>0.14000000000000001</v>
      </c>
      <c r="BF153" s="4">
        <v>0.76</v>
      </c>
      <c r="BU153" s="4">
        <v>2.46</v>
      </c>
      <c r="CH153" s="4">
        <v>3.85</v>
      </c>
      <c r="CJ153" s="4">
        <v>25.2</v>
      </c>
      <c r="CK153" s="4">
        <v>7.93</v>
      </c>
      <c r="CN153" s="4">
        <v>3.54</v>
      </c>
      <c r="CO153" s="4">
        <v>3.73</v>
      </c>
      <c r="CP153" s="4">
        <v>4.8899999999999997</v>
      </c>
      <c r="CQ153" s="4">
        <v>178</v>
      </c>
      <c r="CR153" s="4">
        <v>17.600000000000001</v>
      </c>
      <c r="CW153" s="4">
        <v>137</v>
      </c>
      <c r="CX153" s="4">
        <v>391</v>
      </c>
      <c r="CY153" s="4">
        <v>17.899999999999999</v>
      </c>
      <c r="CZ153" s="4">
        <v>246</v>
      </c>
      <c r="DA153" s="4">
        <v>19.8</v>
      </c>
      <c r="DM153" s="4">
        <v>2.0099999999999998</v>
      </c>
      <c r="DN153" s="4">
        <v>817</v>
      </c>
      <c r="DO153" s="4">
        <v>41.1</v>
      </c>
      <c r="DP153" s="4">
        <v>79.8</v>
      </c>
      <c r="DQ153" s="4">
        <v>8.18</v>
      </c>
      <c r="DR153" s="4">
        <v>29.3</v>
      </c>
      <c r="DS153" s="4">
        <v>4.5999999999999996</v>
      </c>
      <c r="DT153" s="4">
        <v>0.95</v>
      </c>
      <c r="DU153" s="4">
        <v>3.63</v>
      </c>
      <c r="DV153" s="4">
        <v>0.53</v>
      </c>
      <c r="DW153" s="4">
        <v>2.74</v>
      </c>
      <c r="DX153" s="4">
        <v>0.53</v>
      </c>
      <c r="DY153" s="4">
        <v>1.54</v>
      </c>
      <c r="DZ153" s="4">
        <v>0.25</v>
      </c>
      <c r="EA153" s="4">
        <v>1.73</v>
      </c>
      <c r="EB153" s="4">
        <v>0.25</v>
      </c>
      <c r="EC153" s="4">
        <v>5.93</v>
      </c>
      <c r="ED153" s="4">
        <v>1.64</v>
      </c>
      <c r="EM153" s="4">
        <v>15</v>
      </c>
      <c r="EO153" s="4">
        <v>15</v>
      </c>
      <c r="EP153" s="4">
        <v>2.5</v>
      </c>
      <c r="FO153" s="1"/>
      <c r="FP153" s="1" t="s">
        <v>2773</v>
      </c>
    </row>
    <row r="154" spans="1:172" s="4" customFormat="1" x14ac:dyDescent="0.35">
      <c r="A154" s="1" t="s">
        <v>2770</v>
      </c>
      <c r="B154" s="1"/>
      <c r="C154" s="1" t="s">
        <v>2771</v>
      </c>
      <c r="D154" s="1"/>
      <c r="E154" s="55">
        <v>41.7</v>
      </c>
      <c r="F154" s="55">
        <v>41.7</v>
      </c>
      <c r="G154" s="55">
        <v>127.15</v>
      </c>
      <c r="H154" s="55">
        <v>127.15</v>
      </c>
      <c r="I154" s="1"/>
      <c r="J154" s="1"/>
      <c r="K154" s="1"/>
      <c r="L154" s="1" t="s">
        <v>2775</v>
      </c>
      <c r="M154" s="1" t="s">
        <v>2572</v>
      </c>
      <c r="N154" s="1"/>
      <c r="O154" s="1"/>
      <c r="P154" s="1"/>
      <c r="Q154" s="49">
        <v>126</v>
      </c>
      <c r="R154" s="1"/>
      <c r="S154" s="1"/>
      <c r="T154" s="1"/>
      <c r="U154" s="1"/>
      <c r="V154" s="1"/>
      <c r="W154" s="1"/>
      <c r="X154" s="1"/>
      <c r="Y154" s="1"/>
      <c r="Z154" s="1"/>
      <c r="AA154" s="1"/>
      <c r="AB154" s="4">
        <v>68.8</v>
      </c>
      <c r="AC154" s="4">
        <v>0.41</v>
      </c>
      <c r="AE154" s="4">
        <v>15.3</v>
      </c>
      <c r="AI154" s="4">
        <v>2.82</v>
      </c>
      <c r="AJ154" s="4">
        <v>2.0299999999999998</v>
      </c>
      <c r="AK154" s="4">
        <v>0.93</v>
      </c>
      <c r="AL154" s="4">
        <v>0.1</v>
      </c>
      <c r="AN154" s="4">
        <v>4.1399999999999997</v>
      </c>
      <c r="AO154" s="4">
        <v>4.24</v>
      </c>
      <c r="AP154" s="4">
        <v>0.15</v>
      </c>
      <c r="BF154" s="4">
        <v>0.75</v>
      </c>
      <c r="BU154" s="4">
        <v>2.6</v>
      </c>
      <c r="CH154" s="4">
        <v>4.53</v>
      </c>
      <c r="CJ154" s="4">
        <v>30</v>
      </c>
      <c r="CK154" s="4">
        <v>10.9</v>
      </c>
      <c r="CN154" s="4">
        <v>4</v>
      </c>
      <c r="CO154" s="4">
        <v>3.38</v>
      </c>
      <c r="CP154" s="4">
        <v>8.48</v>
      </c>
      <c r="CQ154" s="4">
        <v>301</v>
      </c>
      <c r="CR154" s="4">
        <v>18.5</v>
      </c>
      <c r="CW154" s="4">
        <v>129</v>
      </c>
      <c r="CX154" s="4">
        <v>486</v>
      </c>
      <c r="CY154" s="4">
        <v>17.600000000000001</v>
      </c>
      <c r="CZ154" s="4">
        <v>242</v>
      </c>
      <c r="DA154" s="4">
        <v>18.399999999999999</v>
      </c>
      <c r="DM154" s="4">
        <v>2.23</v>
      </c>
      <c r="DN154" s="4">
        <v>909</v>
      </c>
      <c r="DO154" s="4">
        <v>49.8</v>
      </c>
      <c r="DP154" s="4">
        <v>91</v>
      </c>
      <c r="DQ154" s="4">
        <v>9.36</v>
      </c>
      <c r="DR154" s="4">
        <v>33.6</v>
      </c>
      <c r="DS154" s="4">
        <v>4.93</v>
      </c>
      <c r="DT154" s="4">
        <v>1.04</v>
      </c>
      <c r="DU154" s="4">
        <v>3.96</v>
      </c>
      <c r="DV154" s="4">
        <v>0.53</v>
      </c>
      <c r="DW154" s="4">
        <v>2.78</v>
      </c>
      <c r="DX154" s="4">
        <v>0.52</v>
      </c>
      <c r="DY154" s="4">
        <v>1.53</v>
      </c>
      <c r="DZ154" s="4">
        <v>0.24</v>
      </c>
      <c r="EA154" s="4">
        <v>1.55</v>
      </c>
      <c r="EB154" s="4">
        <v>0.24</v>
      </c>
      <c r="EC154" s="4">
        <v>5.44</v>
      </c>
      <c r="ED154" s="4">
        <v>1.2</v>
      </c>
      <c r="EM154" s="4">
        <v>19.5</v>
      </c>
      <c r="EO154" s="4">
        <v>13</v>
      </c>
      <c r="EP154" s="4">
        <v>2.23</v>
      </c>
      <c r="FO154" s="1"/>
      <c r="FP154" s="1" t="s">
        <v>2773</v>
      </c>
    </row>
    <row r="155" spans="1:172" s="4" customFormat="1" x14ac:dyDescent="0.35">
      <c r="A155" s="1" t="s">
        <v>2770</v>
      </c>
      <c r="B155" s="1"/>
      <c r="C155" s="1" t="s">
        <v>2776</v>
      </c>
      <c r="D155" s="1"/>
      <c r="E155" s="55">
        <v>41.6</v>
      </c>
      <c r="F155" s="55">
        <v>41.6</v>
      </c>
      <c r="G155" s="55">
        <v>126.55</v>
      </c>
      <c r="H155" s="55">
        <v>126.55</v>
      </c>
      <c r="I155" s="1"/>
      <c r="J155" s="1"/>
      <c r="K155" s="1"/>
      <c r="L155" s="1" t="s">
        <v>2777</v>
      </c>
      <c r="M155" s="1" t="s">
        <v>2050</v>
      </c>
      <c r="N155" s="1"/>
      <c r="O155" s="1"/>
      <c r="P155" s="1"/>
      <c r="Q155" s="49">
        <v>130</v>
      </c>
      <c r="R155" s="1"/>
      <c r="S155" s="1"/>
      <c r="T155" s="1"/>
      <c r="U155" s="1"/>
      <c r="V155" s="1"/>
      <c r="W155" s="1"/>
      <c r="X155" s="1"/>
      <c r="Y155" s="1"/>
      <c r="Z155" s="1"/>
      <c r="AA155" s="1"/>
      <c r="AB155" s="4">
        <v>62.4</v>
      </c>
      <c r="AC155" s="4">
        <v>0.92</v>
      </c>
      <c r="AE155" s="4">
        <v>16.2</v>
      </c>
      <c r="AI155" s="4">
        <v>4.78</v>
      </c>
      <c r="AJ155" s="4">
        <v>3.71</v>
      </c>
      <c r="AK155" s="4">
        <v>1.89</v>
      </c>
      <c r="AL155" s="4">
        <v>0.09</v>
      </c>
      <c r="AN155" s="4">
        <v>3.8</v>
      </c>
      <c r="AO155" s="4">
        <v>4.0999999999999996</v>
      </c>
      <c r="AP155" s="4">
        <v>0.31</v>
      </c>
      <c r="BF155" s="4">
        <v>0.99</v>
      </c>
      <c r="BU155" s="4">
        <v>2.52</v>
      </c>
      <c r="CH155" s="4">
        <v>8.3000000000000007</v>
      </c>
      <c r="CJ155" s="4">
        <v>79.7</v>
      </c>
      <c r="CK155" s="4">
        <v>13.2</v>
      </c>
      <c r="CN155" s="4">
        <v>10.53</v>
      </c>
      <c r="CO155" s="4">
        <v>8.0399999999999991</v>
      </c>
      <c r="CP155" s="4">
        <v>14.8</v>
      </c>
      <c r="CQ155" s="4">
        <v>68.900000000000006</v>
      </c>
      <c r="CR155" s="4">
        <v>21.2</v>
      </c>
      <c r="CW155" s="4">
        <v>110</v>
      </c>
      <c r="CX155" s="4">
        <v>719</v>
      </c>
      <c r="CY155" s="4">
        <v>22.4</v>
      </c>
      <c r="CZ155" s="4">
        <v>255</v>
      </c>
      <c r="DA155" s="4">
        <v>24.3</v>
      </c>
      <c r="DM155" s="4">
        <v>2.57</v>
      </c>
      <c r="DN155" s="4">
        <v>967</v>
      </c>
      <c r="DO155" s="4">
        <v>49.7</v>
      </c>
      <c r="DP155" s="4">
        <v>96.5</v>
      </c>
      <c r="DQ155" s="4">
        <v>10.31</v>
      </c>
      <c r="DR155" s="4">
        <v>40.299999999999997</v>
      </c>
      <c r="DS155" s="4">
        <v>7.04</v>
      </c>
      <c r="DT155" s="4">
        <v>1.85</v>
      </c>
      <c r="DU155" s="4">
        <v>5.75</v>
      </c>
      <c r="DV155" s="4">
        <v>0.75</v>
      </c>
      <c r="DW155" s="4">
        <v>4.12</v>
      </c>
      <c r="DX155" s="4">
        <v>0.74</v>
      </c>
      <c r="DY155" s="4">
        <v>2.08</v>
      </c>
      <c r="DZ155" s="4">
        <v>0.31</v>
      </c>
      <c r="EA155" s="4">
        <v>1.92</v>
      </c>
      <c r="EB155" s="4">
        <v>0.28999999999999998</v>
      </c>
      <c r="EC155" s="4">
        <v>6.16</v>
      </c>
      <c r="ED155" s="4">
        <v>1.93</v>
      </c>
      <c r="EM155" s="4">
        <v>15.6</v>
      </c>
      <c r="EO155" s="4">
        <v>14.6</v>
      </c>
      <c r="EP155" s="4">
        <v>3.06</v>
      </c>
      <c r="FO155" s="1"/>
      <c r="FP155" s="1" t="s">
        <v>2773</v>
      </c>
    </row>
    <row r="156" spans="1:172" s="4" customFormat="1" x14ac:dyDescent="0.35">
      <c r="A156" s="1" t="s">
        <v>2770</v>
      </c>
      <c r="B156" s="1"/>
      <c r="C156" s="1" t="s">
        <v>2776</v>
      </c>
      <c r="D156" s="1"/>
      <c r="E156" s="55">
        <v>41.6</v>
      </c>
      <c r="F156" s="55">
        <v>41.6</v>
      </c>
      <c r="G156" s="55">
        <v>126.55</v>
      </c>
      <c r="H156" s="55">
        <v>126.55</v>
      </c>
      <c r="I156" s="1"/>
      <c r="J156" s="1"/>
      <c r="K156" s="1"/>
      <c r="L156" s="1" t="s">
        <v>2778</v>
      </c>
      <c r="M156" s="1" t="s">
        <v>2779</v>
      </c>
      <c r="N156" s="1"/>
      <c r="O156" s="1"/>
      <c r="P156" s="1"/>
      <c r="Q156" s="49">
        <v>130</v>
      </c>
      <c r="R156" s="1"/>
      <c r="S156" s="1"/>
      <c r="T156" s="1"/>
      <c r="U156" s="1"/>
      <c r="V156" s="1"/>
      <c r="W156" s="1"/>
      <c r="X156" s="1"/>
      <c r="Y156" s="1"/>
      <c r="Z156" s="1"/>
      <c r="AA156" s="1"/>
      <c r="AB156" s="4">
        <v>75.8</v>
      </c>
      <c r="AC156" s="4">
        <v>0.1</v>
      </c>
      <c r="AE156" s="4">
        <v>12.9</v>
      </c>
      <c r="AI156" s="4">
        <v>1.51</v>
      </c>
      <c r="AJ156" s="4">
        <v>0.11</v>
      </c>
      <c r="AK156" s="4">
        <v>7.0000000000000007E-2</v>
      </c>
      <c r="AL156" s="4">
        <v>0.02</v>
      </c>
      <c r="AN156" s="4">
        <v>4.34</v>
      </c>
      <c r="AO156" s="4">
        <v>4.54</v>
      </c>
      <c r="AP156" s="4">
        <v>0.02</v>
      </c>
      <c r="BF156" s="4">
        <v>0.61</v>
      </c>
      <c r="BU156" s="4">
        <v>3.03</v>
      </c>
      <c r="CH156" s="4">
        <v>1.41</v>
      </c>
      <c r="CJ156" s="4">
        <v>4.4000000000000004</v>
      </c>
      <c r="CK156" s="4">
        <v>11.3</v>
      </c>
      <c r="CN156" s="4">
        <v>0.68</v>
      </c>
      <c r="CO156" s="4">
        <v>2.61</v>
      </c>
      <c r="CP156" s="4">
        <v>5.6</v>
      </c>
      <c r="CQ156" s="4">
        <v>67.599999999999994</v>
      </c>
      <c r="CR156" s="4">
        <v>23</v>
      </c>
      <c r="CW156" s="4">
        <v>136</v>
      </c>
      <c r="CX156" s="4">
        <v>23.2</v>
      </c>
      <c r="CY156" s="4">
        <v>34.1</v>
      </c>
      <c r="CZ156" s="4">
        <v>262</v>
      </c>
      <c r="DA156" s="4">
        <v>35.299999999999997</v>
      </c>
      <c r="DM156" s="4">
        <v>1.47</v>
      </c>
      <c r="DN156" s="4">
        <v>96.6</v>
      </c>
      <c r="DO156" s="4">
        <v>26.9</v>
      </c>
      <c r="DP156" s="4">
        <v>70.8</v>
      </c>
      <c r="DQ156" s="4">
        <v>5.29</v>
      </c>
      <c r="DR156" s="4">
        <v>19.2</v>
      </c>
      <c r="DS156" s="4">
        <v>3.6</v>
      </c>
      <c r="DT156" s="4">
        <v>0.03</v>
      </c>
      <c r="DU156" s="4">
        <v>3.8</v>
      </c>
      <c r="DV156" s="4">
        <v>0.76</v>
      </c>
      <c r="DW156" s="4">
        <v>5.37</v>
      </c>
      <c r="DX156" s="4">
        <v>1.1499999999999999</v>
      </c>
      <c r="DY156" s="4">
        <v>3.49</v>
      </c>
      <c r="DZ156" s="4">
        <v>0.57999999999999996</v>
      </c>
      <c r="EA156" s="4">
        <v>3.72</v>
      </c>
      <c r="EB156" s="4">
        <v>0.56999999999999995</v>
      </c>
      <c r="EC156" s="4">
        <v>8.3699999999999992</v>
      </c>
      <c r="ED156" s="4">
        <v>3.12</v>
      </c>
      <c r="EM156" s="4">
        <v>17.3</v>
      </c>
      <c r="EO156" s="4">
        <v>23.5</v>
      </c>
      <c r="EP156" s="4">
        <v>7.22</v>
      </c>
      <c r="FO156" s="1"/>
      <c r="FP156" s="1" t="s">
        <v>2773</v>
      </c>
    </row>
    <row r="157" spans="1:172" s="4" customFormat="1" x14ac:dyDescent="0.35">
      <c r="A157" s="1" t="s">
        <v>2770</v>
      </c>
      <c r="B157" s="1"/>
      <c r="C157" s="1" t="s">
        <v>2776</v>
      </c>
      <c r="D157" s="1"/>
      <c r="E157" s="55">
        <v>41.6</v>
      </c>
      <c r="F157" s="55">
        <v>41.6</v>
      </c>
      <c r="G157" s="55">
        <v>126.55</v>
      </c>
      <c r="H157" s="55">
        <v>126.55</v>
      </c>
      <c r="I157" s="1"/>
      <c r="J157" s="1"/>
      <c r="K157" s="1"/>
      <c r="L157" s="1" t="s">
        <v>2780</v>
      </c>
      <c r="M157" s="1" t="s">
        <v>2779</v>
      </c>
      <c r="N157" s="1"/>
      <c r="O157" s="1"/>
      <c r="P157" s="1"/>
      <c r="Q157" s="49">
        <v>130</v>
      </c>
      <c r="R157" s="1"/>
      <c r="S157" s="1"/>
      <c r="T157" s="1"/>
      <c r="U157" s="1"/>
      <c r="V157" s="1"/>
      <c r="W157" s="1"/>
      <c r="X157" s="1"/>
      <c r="Y157" s="1"/>
      <c r="Z157" s="1"/>
      <c r="AA157" s="1"/>
      <c r="AB157" s="4">
        <v>73.8</v>
      </c>
      <c r="AC157" s="4">
        <v>0.14000000000000001</v>
      </c>
      <c r="AE157" s="4">
        <v>13.7</v>
      </c>
      <c r="AI157" s="4">
        <v>1.65</v>
      </c>
      <c r="AJ157" s="4">
        <v>0.11</v>
      </c>
      <c r="AK157" s="4">
        <v>0.06</v>
      </c>
      <c r="AL157" s="4">
        <v>0.04</v>
      </c>
      <c r="AN157" s="4">
        <v>5.04</v>
      </c>
      <c r="AO157" s="4">
        <v>4</v>
      </c>
      <c r="AP157" s="4">
        <v>0.03</v>
      </c>
      <c r="BF157" s="4">
        <v>0.88</v>
      </c>
      <c r="BU157" s="4">
        <v>2.84</v>
      </c>
      <c r="CH157" s="4">
        <v>2.27</v>
      </c>
      <c r="CJ157" s="4">
        <v>5.4</v>
      </c>
      <c r="CK157" s="4">
        <v>7</v>
      </c>
      <c r="CN157" s="4">
        <v>0.95</v>
      </c>
      <c r="CO157" s="4">
        <v>2.58</v>
      </c>
      <c r="CP157" s="4">
        <v>4.6500000000000004</v>
      </c>
      <c r="CQ157" s="4">
        <v>83.9</v>
      </c>
      <c r="CR157" s="4">
        <v>23.7</v>
      </c>
      <c r="CW157" s="4">
        <v>167</v>
      </c>
      <c r="CX157" s="4">
        <v>80.099999999999994</v>
      </c>
      <c r="CY157" s="4">
        <v>37.4</v>
      </c>
      <c r="CZ157" s="4">
        <v>316</v>
      </c>
      <c r="DA157" s="4">
        <v>44.2</v>
      </c>
      <c r="DM157" s="4">
        <v>2.69</v>
      </c>
      <c r="DN157" s="4">
        <v>210</v>
      </c>
      <c r="DO157" s="4">
        <v>47.9</v>
      </c>
      <c r="DP157" s="4">
        <v>127</v>
      </c>
      <c r="DQ157" s="4">
        <v>9.4499999999999993</v>
      </c>
      <c r="DR157" s="4">
        <v>34.799999999999997</v>
      </c>
      <c r="DS157" s="4">
        <v>6.56</v>
      </c>
      <c r="DT157" s="4">
        <v>0.18</v>
      </c>
      <c r="DU157" s="4">
        <v>5.99</v>
      </c>
      <c r="DV157" s="4">
        <v>1.02</v>
      </c>
      <c r="DW157" s="4">
        <v>6.41</v>
      </c>
      <c r="DX157" s="4">
        <v>1.29</v>
      </c>
      <c r="DY157" s="4">
        <v>3.85</v>
      </c>
      <c r="DZ157" s="4">
        <v>0.59</v>
      </c>
      <c r="EA157" s="4">
        <v>3.86</v>
      </c>
      <c r="EB157" s="4">
        <v>0.59</v>
      </c>
      <c r="EC157" s="4">
        <v>9.2200000000000006</v>
      </c>
      <c r="ED157" s="4">
        <v>2.88</v>
      </c>
      <c r="EM157" s="4">
        <v>21.6</v>
      </c>
      <c r="EO157" s="4">
        <v>22.8</v>
      </c>
      <c r="EP157" s="4">
        <v>5.87</v>
      </c>
      <c r="FO157" s="1"/>
      <c r="FP157" s="1" t="s">
        <v>2773</v>
      </c>
    </row>
    <row r="158" spans="1:172" s="4" customFormat="1" x14ac:dyDescent="0.35">
      <c r="A158" s="1" t="s">
        <v>2770</v>
      </c>
      <c r="B158" s="1"/>
      <c r="C158" s="1" t="s">
        <v>2781</v>
      </c>
      <c r="D158" s="1"/>
      <c r="E158" s="55">
        <v>41.6</v>
      </c>
      <c r="F158" s="55">
        <v>41.6</v>
      </c>
      <c r="G158" s="55">
        <v>126.35</v>
      </c>
      <c r="H158" s="55">
        <v>126.35</v>
      </c>
      <c r="I158" s="1"/>
      <c r="J158" s="1"/>
      <c r="K158" s="1"/>
      <c r="L158" s="1" t="s">
        <v>2782</v>
      </c>
      <c r="M158" s="1" t="s">
        <v>2050</v>
      </c>
      <c r="N158" s="1"/>
      <c r="O158" s="1"/>
      <c r="P158" s="1"/>
      <c r="Q158" s="49">
        <v>127</v>
      </c>
      <c r="R158" s="1"/>
      <c r="S158" s="1"/>
      <c r="T158" s="1"/>
      <c r="U158" s="1"/>
      <c r="V158" s="1"/>
      <c r="W158" s="1"/>
      <c r="X158" s="1"/>
      <c r="Y158" s="1"/>
      <c r="Z158" s="1"/>
      <c r="AA158" s="1"/>
      <c r="AB158" s="4">
        <v>65.400000000000006</v>
      </c>
      <c r="AC158" s="4">
        <v>0.62</v>
      </c>
      <c r="AE158" s="4">
        <v>15.4</v>
      </c>
      <c r="AI158" s="4">
        <v>3.73</v>
      </c>
      <c r="AJ158" s="4">
        <v>3.67</v>
      </c>
      <c r="AK158" s="4">
        <v>2.23</v>
      </c>
      <c r="AL158" s="4">
        <v>7.0000000000000007E-2</v>
      </c>
      <c r="AN158" s="4">
        <v>3.83</v>
      </c>
      <c r="AO158" s="4">
        <v>3.64</v>
      </c>
      <c r="AP158" s="4">
        <v>0.19</v>
      </c>
      <c r="BF158" s="4">
        <v>0.5</v>
      </c>
      <c r="BU158" s="4">
        <v>2.19</v>
      </c>
      <c r="CH158" s="4">
        <v>8.5299999999999994</v>
      </c>
      <c r="CJ158" s="4">
        <v>72.2</v>
      </c>
      <c r="CK158" s="4">
        <v>53.8</v>
      </c>
      <c r="CN158" s="4">
        <v>9.84</v>
      </c>
      <c r="CO158" s="4">
        <v>15.4</v>
      </c>
      <c r="CP158" s="4">
        <v>10.9</v>
      </c>
      <c r="CQ158" s="4">
        <v>58</v>
      </c>
      <c r="CR158" s="4">
        <v>19.8</v>
      </c>
      <c r="CW158" s="4">
        <v>120</v>
      </c>
      <c r="CX158" s="4">
        <v>647</v>
      </c>
      <c r="CY158" s="4">
        <v>19.399999999999999</v>
      </c>
      <c r="CZ158" s="4">
        <v>194</v>
      </c>
      <c r="DA158" s="4">
        <v>14.2</v>
      </c>
      <c r="DM158" s="4">
        <v>3.64</v>
      </c>
      <c r="DN158" s="4">
        <v>816</v>
      </c>
      <c r="DO158" s="4">
        <v>38</v>
      </c>
      <c r="DP158" s="4">
        <v>74.8</v>
      </c>
      <c r="DQ158" s="4">
        <v>8</v>
      </c>
      <c r="DR158" s="4">
        <v>30.6</v>
      </c>
      <c r="DS158" s="4">
        <v>5.23</v>
      </c>
      <c r="DT158" s="4">
        <v>1.24</v>
      </c>
      <c r="DU158" s="4">
        <v>4.34</v>
      </c>
      <c r="DV158" s="4">
        <v>0.6</v>
      </c>
      <c r="DW158" s="4">
        <v>3.06</v>
      </c>
      <c r="DX158" s="4">
        <v>0.56000000000000005</v>
      </c>
      <c r="DY158" s="4">
        <v>1.6</v>
      </c>
      <c r="DZ158" s="4">
        <v>0.25</v>
      </c>
      <c r="EA158" s="4">
        <v>1.57</v>
      </c>
      <c r="EB158" s="4">
        <v>0.23</v>
      </c>
      <c r="EC158" s="4">
        <v>5.05</v>
      </c>
      <c r="ED158" s="4">
        <v>1.28</v>
      </c>
      <c r="EM158" s="4">
        <v>20.3</v>
      </c>
      <c r="EO158" s="4">
        <v>15.8</v>
      </c>
      <c r="EP158" s="4">
        <v>2.7</v>
      </c>
      <c r="FO158" s="1"/>
      <c r="FP158" s="1" t="s">
        <v>2773</v>
      </c>
    </row>
    <row r="159" spans="1:172" s="4" customFormat="1" x14ac:dyDescent="0.35">
      <c r="A159" s="1" t="s">
        <v>2770</v>
      </c>
      <c r="B159" s="1"/>
      <c r="C159" s="1" t="s">
        <v>2781</v>
      </c>
      <c r="D159" s="1"/>
      <c r="E159" s="55">
        <v>41.6</v>
      </c>
      <c r="F159" s="55">
        <v>41.6</v>
      </c>
      <c r="G159" s="55">
        <v>126.35</v>
      </c>
      <c r="H159" s="55">
        <v>126.35</v>
      </c>
      <c r="I159" s="1"/>
      <c r="J159" s="1"/>
      <c r="K159" s="1"/>
      <c r="L159" s="1" t="s">
        <v>2783</v>
      </c>
      <c r="M159" s="1" t="s">
        <v>2050</v>
      </c>
      <c r="N159" s="1"/>
      <c r="O159" s="1"/>
      <c r="P159" s="1"/>
      <c r="Q159" s="49">
        <v>127</v>
      </c>
      <c r="R159" s="1"/>
      <c r="S159" s="1"/>
      <c r="T159" s="1"/>
      <c r="U159" s="1"/>
      <c r="V159" s="1"/>
      <c r="W159" s="1"/>
      <c r="X159" s="1"/>
      <c r="Y159" s="1"/>
      <c r="Z159" s="1"/>
      <c r="AA159" s="1"/>
      <c r="AB159" s="4">
        <v>61.8</v>
      </c>
      <c r="AC159" s="4">
        <v>0.81</v>
      </c>
      <c r="AE159" s="4">
        <v>15.7</v>
      </c>
      <c r="AI159" s="4">
        <v>5.22</v>
      </c>
      <c r="AJ159" s="4">
        <v>4.8</v>
      </c>
      <c r="AK159" s="4">
        <v>3.27</v>
      </c>
      <c r="AL159" s="4">
        <v>0.09</v>
      </c>
      <c r="AN159" s="4">
        <v>3.41</v>
      </c>
      <c r="AO159" s="4">
        <v>3.57</v>
      </c>
      <c r="AP159" s="4">
        <v>0.26</v>
      </c>
      <c r="BF159" s="4">
        <v>0.72</v>
      </c>
      <c r="BU159" s="4">
        <v>1.99</v>
      </c>
      <c r="CH159" s="4">
        <v>13.02</v>
      </c>
      <c r="CJ159" s="4">
        <v>119</v>
      </c>
      <c r="CK159" s="4">
        <v>69.2</v>
      </c>
      <c r="CN159" s="4">
        <v>15.7</v>
      </c>
      <c r="CO159" s="4">
        <v>20.5</v>
      </c>
      <c r="CP159" s="4">
        <v>21</v>
      </c>
      <c r="CQ159" s="4">
        <v>70.400000000000006</v>
      </c>
      <c r="CR159" s="4">
        <v>19.7</v>
      </c>
      <c r="CW159" s="4">
        <v>101</v>
      </c>
      <c r="CX159" s="4">
        <v>678</v>
      </c>
      <c r="CY159" s="4">
        <v>20.2</v>
      </c>
      <c r="CZ159" s="4">
        <v>223</v>
      </c>
      <c r="DA159" s="4">
        <v>14.6</v>
      </c>
      <c r="DM159" s="4">
        <v>4.26</v>
      </c>
      <c r="DN159" s="4">
        <v>683</v>
      </c>
      <c r="DO159" s="4">
        <v>36.299999999999997</v>
      </c>
      <c r="DP159" s="4">
        <v>70.2</v>
      </c>
      <c r="DQ159" s="4">
        <v>7.71</v>
      </c>
      <c r="DR159" s="4">
        <v>30.1</v>
      </c>
      <c r="DS159" s="4">
        <v>5.33</v>
      </c>
      <c r="DT159" s="4">
        <v>1.4</v>
      </c>
      <c r="DU159" s="4">
        <v>4.42</v>
      </c>
      <c r="DV159" s="4">
        <v>0.63</v>
      </c>
      <c r="DW159" s="4">
        <v>3.22</v>
      </c>
      <c r="DX159" s="4">
        <v>0.61</v>
      </c>
      <c r="DY159" s="4">
        <v>1.72</v>
      </c>
      <c r="DZ159" s="4">
        <v>0.25</v>
      </c>
      <c r="EA159" s="4">
        <v>1.62</v>
      </c>
      <c r="EB159" s="4">
        <v>0.24</v>
      </c>
      <c r="EC159" s="4">
        <v>5.47</v>
      </c>
      <c r="ED159" s="4">
        <v>1.1499999999999999</v>
      </c>
      <c r="EM159" s="4">
        <v>16.7</v>
      </c>
      <c r="EO159" s="4">
        <v>11.8</v>
      </c>
      <c r="EP159" s="4">
        <v>2.1</v>
      </c>
      <c r="FO159" s="1"/>
      <c r="FP159" s="1" t="s">
        <v>2773</v>
      </c>
    </row>
    <row r="160" spans="1:172" s="4" customFormat="1" x14ac:dyDescent="0.35">
      <c r="A160" s="1" t="s">
        <v>2770</v>
      </c>
      <c r="B160" s="1"/>
      <c r="C160" s="1" t="s">
        <v>2781</v>
      </c>
      <c r="D160" s="1"/>
      <c r="E160" s="55">
        <v>41.6</v>
      </c>
      <c r="F160" s="55">
        <v>41.6</v>
      </c>
      <c r="G160" s="55">
        <v>126.35</v>
      </c>
      <c r="H160" s="55">
        <v>126.35</v>
      </c>
      <c r="I160" s="1"/>
      <c r="J160" s="1"/>
      <c r="K160" s="1"/>
      <c r="L160" s="1" t="s">
        <v>2784</v>
      </c>
      <c r="M160" s="1" t="s">
        <v>2050</v>
      </c>
      <c r="N160" s="1"/>
      <c r="O160" s="1"/>
      <c r="P160" s="1"/>
      <c r="Q160" s="49">
        <v>127</v>
      </c>
      <c r="R160" s="1"/>
      <c r="S160" s="1"/>
      <c r="T160" s="1"/>
      <c r="U160" s="1"/>
      <c r="V160" s="1"/>
      <c r="W160" s="1"/>
      <c r="X160" s="1"/>
      <c r="Y160" s="1"/>
      <c r="Z160" s="1"/>
      <c r="AA160" s="1"/>
      <c r="AB160" s="4">
        <v>64.599999999999994</v>
      </c>
      <c r="AC160" s="4">
        <v>0.7</v>
      </c>
      <c r="AE160" s="4">
        <v>15.5</v>
      </c>
      <c r="AI160" s="4">
        <v>4.18</v>
      </c>
      <c r="AJ160" s="4">
        <v>3.92</v>
      </c>
      <c r="AK160" s="4">
        <v>2.5499999999999998</v>
      </c>
      <c r="AL160" s="4">
        <v>7.0000000000000007E-2</v>
      </c>
      <c r="AN160" s="4">
        <v>3.76</v>
      </c>
      <c r="AO160" s="4">
        <v>3.64</v>
      </c>
      <c r="AP160" s="4">
        <v>0.21</v>
      </c>
      <c r="BF160" s="4">
        <v>0.53</v>
      </c>
      <c r="BU160" s="4">
        <v>2.2200000000000002</v>
      </c>
      <c r="CH160" s="4">
        <v>9.4600000000000009</v>
      </c>
      <c r="CJ160" s="4">
        <v>82.1</v>
      </c>
      <c r="CK160" s="4">
        <v>55.7</v>
      </c>
      <c r="CN160" s="4">
        <v>11.1</v>
      </c>
      <c r="CO160" s="4">
        <v>16.2</v>
      </c>
      <c r="CP160" s="4">
        <v>11.2</v>
      </c>
      <c r="CQ160" s="4">
        <v>64.8</v>
      </c>
      <c r="CR160" s="4">
        <v>20.2</v>
      </c>
      <c r="CW160" s="4">
        <v>120</v>
      </c>
      <c r="CX160" s="4">
        <v>649</v>
      </c>
      <c r="CY160" s="4">
        <v>20.100000000000001</v>
      </c>
      <c r="CZ160" s="4">
        <v>189</v>
      </c>
      <c r="DA160" s="4">
        <v>14.6</v>
      </c>
      <c r="DM160" s="4">
        <v>4.21</v>
      </c>
      <c r="DN160" s="4">
        <v>851</v>
      </c>
      <c r="DO160" s="4">
        <v>39.799999999999997</v>
      </c>
      <c r="DP160" s="4">
        <v>77.2</v>
      </c>
      <c r="DQ160" s="4">
        <v>8.33</v>
      </c>
      <c r="DR160" s="4">
        <v>32.700000000000003</v>
      </c>
      <c r="DS160" s="4">
        <v>5.67</v>
      </c>
      <c r="DT160" s="4">
        <v>1.32</v>
      </c>
      <c r="DU160" s="4">
        <v>4.53</v>
      </c>
      <c r="DV160" s="4">
        <v>0.64</v>
      </c>
      <c r="DW160" s="4">
        <v>3.24</v>
      </c>
      <c r="DX160" s="4">
        <v>0.61</v>
      </c>
      <c r="DY160" s="4">
        <v>1.66</v>
      </c>
      <c r="DZ160" s="4">
        <v>0.25</v>
      </c>
      <c r="EA160" s="4">
        <v>1.62</v>
      </c>
      <c r="EB160" s="4">
        <v>0.23</v>
      </c>
      <c r="EC160" s="4">
        <v>4.8600000000000003</v>
      </c>
      <c r="ED160" s="4">
        <v>1.23</v>
      </c>
      <c r="EM160" s="4">
        <v>20</v>
      </c>
      <c r="EO160" s="4">
        <v>14.7</v>
      </c>
      <c r="EP160" s="4">
        <v>2.68</v>
      </c>
      <c r="FO160" s="1"/>
      <c r="FP160" s="1" t="s">
        <v>2773</v>
      </c>
    </row>
    <row r="161" spans="1:172" s="4" customFormat="1" x14ac:dyDescent="0.35">
      <c r="A161" s="1" t="s">
        <v>2770</v>
      </c>
      <c r="B161" s="1"/>
      <c r="C161" s="1" t="s">
        <v>2785</v>
      </c>
      <c r="D161" s="1"/>
      <c r="E161" s="55">
        <v>41.2</v>
      </c>
      <c r="F161" s="55">
        <v>41.2</v>
      </c>
      <c r="G161" s="55">
        <v>126.2</v>
      </c>
      <c r="H161" s="55">
        <v>126.2</v>
      </c>
      <c r="I161" s="1"/>
      <c r="J161" s="1"/>
      <c r="K161" s="1"/>
      <c r="L161" s="1" t="s">
        <v>2786</v>
      </c>
      <c r="M161" s="1" t="s">
        <v>2033</v>
      </c>
      <c r="N161" s="1"/>
      <c r="O161" s="1"/>
      <c r="P161" s="1"/>
      <c r="Q161" s="49">
        <v>123</v>
      </c>
      <c r="R161" s="1"/>
      <c r="S161" s="1"/>
      <c r="T161" s="1"/>
      <c r="U161" s="1"/>
      <c r="V161" s="1"/>
      <c r="W161" s="1"/>
      <c r="X161" s="1"/>
      <c r="Y161" s="1"/>
      <c r="Z161" s="1"/>
      <c r="AA161" s="1"/>
      <c r="AB161" s="4">
        <v>76.2</v>
      </c>
      <c r="AC161" s="4">
        <v>7.0000000000000007E-2</v>
      </c>
      <c r="AE161" s="4">
        <v>12.8</v>
      </c>
      <c r="AI161" s="4">
        <v>1.1000000000000001</v>
      </c>
      <c r="AJ161" s="4">
        <v>0.26</v>
      </c>
      <c r="AK161" s="4">
        <v>7.0000000000000007E-2</v>
      </c>
      <c r="AL161" s="4">
        <v>0.05</v>
      </c>
      <c r="AN161" s="4">
        <v>4.7699999999999996</v>
      </c>
      <c r="AO161" s="4">
        <v>4.2699999999999996</v>
      </c>
      <c r="AP161" s="4">
        <v>0.01</v>
      </c>
      <c r="BF161" s="4">
        <v>0.36</v>
      </c>
      <c r="BU161" s="4">
        <v>1.9</v>
      </c>
      <c r="CH161" s="4">
        <v>3.54</v>
      </c>
      <c r="CJ161" s="4">
        <v>3.73</v>
      </c>
      <c r="CK161" s="4">
        <v>13.42</v>
      </c>
      <c r="CN161" s="4">
        <v>4.4000000000000004</v>
      </c>
      <c r="CO161" s="4">
        <v>3.37</v>
      </c>
      <c r="CP161" s="4">
        <v>4.4000000000000004</v>
      </c>
      <c r="CQ161" s="4">
        <v>34</v>
      </c>
      <c r="CR161" s="4">
        <v>17</v>
      </c>
      <c r="CW161" s="4">
        <v>151</v>
      </c>
      <c r="CX161" s="4">
        <v>10.4</v>
      </c>
      <c r="CY161" s="4">
        <v>20.7</v>
      </c>
      <c r="CZ161" s="4">
        <v>159</v>
      </c>
      <c r="DA161" s="4">
        <v>15.8</v>
      </c>
      <c r="DM161" s="4">
        <v>2.89</v>
      </c>
      <c r="DN161" s="4">
        <v>59.9</v>
      </c>
      <c r="DO161" s="4">
        <v>23.8</v>
      </c>
      <c r="DP161" s="4">
        <v>66.900000000000006</v>
      </c>
      <c r="DQ161" s="4">
        <v>5.74</v>
      </c>
      <c r="DR161" s="4">
        <v>21.5</v>
      </c>
      <c r="DS161" s="4">
        <v>4.07</v>
      </c>
      <c r="DT161" s="4">
        <v>0.06</v>
      </c>
      <c r="DU161" s="4">
        <v>3.56</v>
      </c>
      <c r="DV161" s="4">
        <v>0.6</v>
      </c>
      <c r="DW161" s="4">
        <v>3.48</v>
      </c>
      <c r="DX161" s="4">
        <v>0.71</v>
      </c>
      <c r="DY161" s="4">
        <v>2.1</v>
      </c>
      <c r="DZ161" s="4">
        <v>0.34</v>
      </c>
      <c r="EA161" s="4">
        <v>2.3199999999999998</v>
      </c>
      <c r="EB161" s="4">
        <v>0.34</v>
      </c>
      <c r="EC161" s="4">
        <v>5.26</v>
      </c>
      <c r="ED161" s="4">
        <v>1.24</v>
      </c>
      <c r="EM161" s="4">
        <v>19.8</v>
      </c>
      <c r="EO161" s="4">
        <v>15.6</v>
      </c>
      <c r="EP161" s="4">
        <v>2.36</v>
      </c>
      <c r="FO161" s="1"/>
      <c r="FP161" s="1" t="s">
        <v>2773</v>
      </c>
    </row>
    <row r="162" spans="1:172" s="4" customFormat="1" x14ac:dyDescent="0.35">
      <c r="A162" s="1" t="s">
        <v>2770</v>
      </c>
      <c r="B162" s="1"/>
      <c r="C162" s="1" t="s">
        <v>2785</v>
      </c>
      <c r="D162" s="1"/>
      <c r="E162" s="55">
        <v>41.2</v>
      </c>
      <c r="F162" s="55">
        <v>41.2</v>
      </c>
      <c r="G162" s="55">
        <v>126.2</v>
      </c>
      <c r="H162" s="55">
        <v>126.2</v>
      </c>
      <c r="I162" s="1"/>
      <c r="J162" s="1"/>
      <c r="K162" s="1"/>
      <c r="L162" s="1" t="s">
        <v>2787</v>
      </c>
      <c r="M162" s="1" t="s">
        <v>2033</v>
      </c>
      <c r="N162" s="1"/>
      <c r="O162" s="1"/>
      <c r="P162" s="1"/>
      <c r="Q162" s="51">
        <v>125</v>
      </c>
      <c r="R162" s="1"/>
      <c r="S162" s="1"/>
      <c r="T162" s="1"/>
      <c r="U162" s="1"/>
      <c r="V162" s="1"/>
      <c r="W162" s="1"/>
      <c r="X162" s="1"/>
      <c r="Y162" s="1"/>
      <c r="Z162" s="1"/>
      <c r="AA162" s="1"/>
      <c r="AB162" s="4">
        <v>76.099999999999994</v>
      </c>
      <c r="AC162" s="4">
        <v>7.0000000000000007E-2</v>
      </c>
      <c r="AE162" s="4">
        <v>12.7</v>
      </c>
      <c r="AI162" s="4">
        <v>1.05</v>
      </c>
      <c r="AJ162" s="4">
        <v>0.36</v>
      </c>
      <c r="AK162" s="4">
        <v>0.04</v>
      </c>
      <c r="AL162" s="4">
        <v>0.05</v>
      </c>
      <c r="AN162" s="4">
        <v>4.6500000000000004</v>
      </c>
      <c r="AO162" s="4">
        <v>4.33</v>
      </c>
      <c r="AP162" s="4">
        <v>0.01</v>
      </c>
      <c r="BF162" s="4">
        <v>0.55000000000000004</v>
      </c>
      <c r="BU162" s="4">
        <v>2.63</v>
      </c>
      <c r="CH162" s="4">
        <v>2.85</v>
      </c>
      <c r="CJ162" s="4">
        <v>3.67</v>
      </c>
      <c r="CK162" s="4">
        <v>2.82</v>
      </c>
      <c r="CN162" s="4">
        <v>0.5</v>
      </c>
      <c r="CO162" s="4">
        <v>1.23</v>
      </c>
      <c r="CP162" s="4">
        <v>3.65</v>
      </c>
      <c r="CQ162" s="4">
        <v>39.700000000000003</v>
      </c>
      <c r="CR162" s="4">
        <v>15.3</v>
      </c>
      <c r="CW162" s="4">
        <v>176</v>
      </c>
      <c r="CX162" s="4">
        <v>6.6</v>
      </c>
      <c r="CY162" s="4">
        <v>30.7</v>
      </c>
      <c r="CZ162" s="4">
        <v>152</v>
      </c>
      <c r="DA162" s="4">
        <v>20.3</v>
      </c>
      <c r="DM162" s="4">
        <v>1.82</v>
      </c>
      <c r="DN162" s="4">
        <v>31.1</v>
      </c>
      <c r="DO162" s="4">
        <v>29.8</v>
      </c>
      <c r="DP162" s="4">
        <v>63.4</v>
      </c>
      <c r="DQ162" s="4">
        <v>7.66</v>
      </c>
      <c r="DR162" s="4">
        <v>29.4</v>
      </c>
      <c r="DS162" s="4">
        <v>6.01</v>
      </c>
      <c r="DT162" s="4">
        <v>0.03</v>
      </c>
      <c r="DU162" s="4">
        <v>5.24</v>
      </c>
      <c r="DV162" s="4">
        <v>0.83</v>
      </c>
      <c r="DW162" s="4">
        <v>4.92</v>
      </c>
      <c r="DX162" s="4">
        <v>0.98</v>
      </c>
      <c r="DY162" s="4">
        <v>2.83</v>
      </c>
      <c r="DZ162" s="4">
        <v>0.43</v>
      </c>
      <c r="EA162" s="4">
        <v>2.82</v>
      </c>
      <c r="EB162" s="4">
        <v>0.43</v>
      </c>
      <c r="EC162" s="4">
        <v>5.41</v>
      </c>
      <c r="ED162" s="4">
        <v>1.61</v>
      </c>
      <c r="EM162" s="4">
        <v>25.2</v>
      </c>
      <c r="EO162" s="4">
        <v>17.5</v>
      </c>
      <c r="EP162" s="4">
        <v>4.97</v>
      </c>
      <c r="FO162" s="1"/>
      <c r="FP162" s="1" t="s">
        <v>2773</v>
      </c>
    </row>
    <row r="163" spans="1:172" s="4" customFormat="1" x14ac:dyDescent="0.35">
      <c r="A163" s="1" t="s">
        <v>2770</v>
      </c>
      <c r="B163" s="1"/>
      <c r="C163" s="1" t="s">
        <v>2785</v>
      </c>
      <c r="D163" s="1"/>
      <c r="E163" s="55">
        <v>41.2</v>
      </c>
      <c r="F163" s="55">
        <v>41.2</v>
      </c>
      <c r="G163" s="55">
        <v>126.2</v>
      </c>
      <c r="H163" s="55">
        <v>126.2</v>
      </c>
      <c r="I163" s="1"/>
      <c r="J163" s="1"/>
      <c r="K163" s="1"/>
      <c r="L163" s="1" t="s">
        <v>2788</v>
      </c>
      <c r="M163" s="1" t="s">
        <v>2779</v>
      </c>
      <c r="N163" s="1"/>
      <c r="O163" s="1"/>
      <c r="P163" s="1"/>
      <c r="Q163" s="49">
        <v>125</v>
      </c>
      <c r="R163" s="1"/>
      <c r="S163" s="1"/>
      <c r="T163" s="1"/>
      <c r="U163" s="1"/>
      <c r="V163" s="1"/>
      <c r="W163" s="1"/>
      <c r="X163" s="1"/>
      <c r="Y163" s="1"/>
      <c r="Z163" s="1"/>
      <c r="AA163" s="1"/>
      <c r="AB163" s="4">
        <v>73.3</v>
      </c>
      <c r="AC163" s="4">
        <v>0.14000000000000001</v>
      </c>
      <c r="AE163" s="4">
        <v>14.2</v>
      </c>
      <c r="AI163" s="4">
        <v>1.69</v>
      </c>
      <c r="AJ163" s="4">
        <v>0.94</v>
      </c>
      <c r="AK163" s="4">
        <v>0.3</v>
      </c>
      <c r="AL163" s="4">
        <v>7.0000000000000007E-2</v>
      </c>
      <c r="AN163" s="4">
        <v>4.41</v>
      </c>
      <c r="AO163" s="4">
        <v>4.66</v>
      </c>
      <c r="AP163" s="4">
        <v>0.05</v>
      </c>
      <c r="BF163" s="4">
        <v>0.44</v>
      </c>
      <c r="BU163" s="4">
        <v>2.84</v>
      </c>
      <c r="CH163" s="4">
        <v>3.5</v>
      </c>
      <c r="CJ163" s="4">
        <v>9.32</v>
      </c>
      <c r="CK163" s="4">
        <v>6.39</v>
      </c>
      <c r="CN163" s="4">
        <v>1.51</v>
      </c>
      <c r="CO163" s="4">
        <v>1.84</v>
      </c>
      <c r="CP163" s="4">
        <v>3.76</v>
      </c>
      <c r="CQ163" s="4">
        <v>48.7</v>
      </c>
      <c r="CR163" s="4">
        <v>17</v>
      </c>
      <c r="CW163" s="4">
        <v>148</v>
      </c>
      <c r="CX163" s="4">
        <v>120</v>
      </c>
      <c r="CY163" s="4">
        <v>25.5</v>
      </c>
      <c r="CZ163" s="4">
        <v>195</v>
      </c>
      <c r="DA163" s="4">
        <v>19.3</v>
      </c>
      <c r="DM163" s="4">
        <v>1.78</v>
      </c>
      <c r="DN163" s="4">
        <v>631</v>
      </c>
      <c r="DO163" s="4">
        <v>46.2</v>
      </c>
      <c r="DP163" s="4">
        <v>86.7</v>
      </c>
      <c r="DQ163" s="4">
        <v>8.59</v>
      </c>
      <c r="DR163" s="4">
        <v>30.2</v>
      </c>
      <c r="DS163" s="4">
        <v>5.04</v>
      </c>
      <c r="DT163" s="4">
        <v>0.5</v>
      </c>
      <c r="DU163" s="4">
        <v>4.2300000000000004</v>
      </c>
      <c r="DV163" s="4">
        <v>0.67</v>
      </c>
      <c r="DW163" s="4">
        <v>4.1500000000000004</v>
      </c>
      <c r="DX163" s="4">
        <v>0.82</v>
      </c>
      <c r="DY163" s="4">
        <v>2.46</v>
      </c>
      <c r="DZ163" s="4">
        <v>0.39</v>
      </c>
      <c r="EA163" s="4">
        <v>2.62</v>
      </c>
      <c r="EB163" s="4">
        <v>0.41</v>
      </c>
      <c r="EC163" s="4">
        <v>5.46</v>
      </c>
      <c r="ED163" s="4">
        <v>1.79</v>
      </c>
      <c r="EM163" s="4">
        <v>24</v>
      </c>
      <c r="EO163" s="4">
        <v>21.5</v>
      </c>
      <c r="EP163" s="4">
        <v>3.66</v>
      </c>
      <c r="FO163" s="1"/>
      <c r="FP163" s="1" t="s">
        <v>2773</v>
      </c>
    </row>
    <row r="164" spans="1:172" s="4" customFormat="1" x14ac:dyDescent="0.35">
      <c r="A164" s="1" t="s">
        <v>2770</v>
      </c>
      <c r="B164" s="1"/>
      <c r="C164" s="1" t="s">
        <v>2785</v>
      </c>
      <c r="D164" s="1"/>
      <c r="E164" s="55">
        <v>41.2</v>
      </c>
      <c r="F164" s="55">
        <v>41.2</v>
      </c>
      <c r="G164" s="55">
        <v>126.2</v>
      </c>
      <c r="H164" s="55">
        <v>126.2</v>
      </c>
      <c r="I164" s="1"/>
      <c r="J164" s="1"/>
      <c r="K164" s="1"/>
      <c r="L164" s="1" t="s">
        <v>2789</v>
      </c>
      <c r="M164" s="1" t="s">
        <v>2779</v>
      </c>
      <c r="N164" s="1"/>
      <c r="O164" s="1"/>
      <c r="P164" s="1"/>
      <c r="Q164" s="51">
        <v>125</v>
      </c>
      <c r="R164" s="1"/>
      <c r="S164" s="1"/>
      <c r="T164" s="1"/>
      <c r="U164" s="1"/>
      <c r="V164" s="1"/>
      <c r="W164" s="1"/>
      <c r="X164" s="1"/>
      <c r="Y164" s="1"/>
      <c r="Z164" s="1"/>
      <c r="AA164" s="1"/>
      <c r="AB164" s="4">
        <v>73.3</v>
      </c>
      <c r="AC164" s="4">
        <v>0.22</v>
      </c>
      <c r="AE164" s="4">
        <v>13.9</v>
      </c>
      <c r="AI164" s="4">
        <v>2.02</v>
      </c>
      <c r="AJ164" s="4">
        <v>1.43</v>
      </c>
      <c r="AK164" s="4">
        <v>0.53</v>
      </c>
      <c r="AL164" s="4">
        <v>0.05</v>
      </c>
      <c r="AN164" s="4">
        <v>4.12</v>
      </c>
      <c r="AO164" s="4">
        <v>4.08</v>
      </c>
      <c r="AP164" s="4">
        <v>7.0000000000000007E-2</v>
      </c>
      <c r="BF164" s="4">
        <v>0.35</v>
      </c>
      <c r="BU164" s="4">
        <v>1.35</v>
      </c>
      <c r="CH164" s="4">
        <v>2.34</v>
      </c>
      <c r="CK164" s="4">
        <v>38.9</v>
      </c>
      <c r="CN164" s="4">
        <v>3.08</v>
      </c>
      <c r="CO164" s="4">
        <v>6.57</v>
      </c>
      <c r="CP164" s="4">
        <v>5.3</v>
      </c>
      <c r="CQ164" s="4">
        <v>35.5</v>
      </c>
      <c r="CR164" s="4">
        <v>14.7</v>
      </c>
      <c r="CW164" s="4">
        <v>115</v>
      </c>
      <c r="CX164" s="4">
        <v>245</v>
      </c>
      <c r="CY164" s="4">
        <v>11</v>
      </c>
      <c r="CZ164" s="4">
        <v>171</v>
      </c>
      <c r="DA164" s="4">
        <v>8.2100000000000009</v>
      </c>
      <c r="DM164" s="4">
        <v>0.95</v>
      </c>
      <c r="DN164" s="4">
        <v>1099</v>
      </c>
      <c r="DO164" s="4">
        <v>42.3</v>
      </c>
      <c r="DP164" s="4">
        <v>71.599999999999994</v>
      </c>
      <c r="DQ164" s="4">
        <v>6.54</v>
      </c>
      <c r="DR164" s="4">
        <v>21.1</v>
      </c>
      <c r="DS164" s="4">
        <v>2.62</v>
      </c>
      <c r="DT164" s="4">
        <v>0.67</v>
      </c>
      <c r="DU164" s="4">
        <v>2.1</v>
      </c>
      <c r="DV164" s="4">
        <v>0.28000000000000003</v>
      </c>
      <c r="DW164" s="4">
        <v>1.39</v>
      </c>
      <c r="DX164" s="4">
        <v>0.28999999999999998</v>
      </c>
      <c r="DY164" s="4">
        <v>0.87</v>
      </c>
      <c r="DZ164" s="4">
        <v>0.14000000000000001</v>
      </c>
      <c r="EA164" s="4">
        <v>1</v>
      </c>
      <c r="EB164" s="4">
        <v>0.16</v>
      </c>
      <c r="EC164" s="4">
        <v>4.09</v>
      </c>
      <c r="ED164" s="4">
        <v>0.53</v>
      </c>
      <c r="EM164" s="4">
        <v>16</v>
      </c>
      <c r="EO164" s="4">
        <v>10.1</v>
      </c>
      <c r="EP164" s="4">
        <v>1.19</v>
      </c>
      <c r="FO164" s="1"/>
      <c r="FP164" s="1" t="s">
        <v>2773</v>
      </c>
    </row>
    <row r="165" spans="1:172" s="4" customFormat="1" x14ac:dyDescent="0.35">
      <c r="A165" s="1" t="s">
        <v>2770</v>
      </c>
      <c r="B165" s="1"/>
      <c r="C165" s="1" t="s">
        <v>2785</v>
      </c>
      <c r="D165" s="1"/>
      <c r="E165" s="55">
        <v>41.2</v>
      </c>
      <c r="F165" s="55">
        <v>41.2</v>
      </c>
      <c r="G165" s="55">
        <v>126.2</v>
      </c>
      <c r="H165" s="55">
        <v>126.2</v>
      </c>
      <c r="I165" s="1"/>
      <c r="J165" s="1"/>
      <c r="K165" s="1"/>
      <c r="L165" s="1" t="s">
        <v>2790</v>
      </c>
      <c r="M165" s="1" t="s">
        <v>2791</v>
      </c>
      <c r="N165" s="1"/>
      <c r="O165" s="1"/>
      <c r="P165" s="1"/>
      <c r="Q165" s="49">
        <v>127</v>
      </c>
      <c r="R165" s="1"/>
      <c r="S165" s="1"/>
      <c r="T165" s="1"/>
      <c r="U165" s="1"/>
      <c r="V165" s="1"/>
      <c r="W165" s="1"/>
      <c r="X165" s="1"/>
      <c r="Y165" s="1"/>
      <c r="Z165" s="1"/>
      <c r="AA165" s="1"/>
      <c r="AB165" s="4">
        <v>76.599999999999994</v>
      </c>
      <c r="AC165" s="4">
        <v>7.0000000000000007E-2</v>
      </c>
      <c r="AE165" s="4">
        <v>12.9</v>
      </c>
      <c r="AI165" s="4">
        <v>1.06</v>
      </c>
      <c r="AJ165" s="4">
        <v>0.6</v>
      </c>
      <c r="AK165" s="4">
        <v>0.14000000000000001</v>
      </c>
      <c r="AL165" s="4">
        <v>0.04</v>
      </c>
      <c r="AN165" s="4">
        <v>4.88</v>
      </c>
      <c r="AO165" s="4">
        <v>3.22</v>
      </c>
      <c r="AP165" s="4">
        <v>0.02</v>
      </c>
      <c r="BF165" s="4">
        <v>0.81</v>
      </c>
      <c r="BU165" s="4">
        <v>2.29</v>
      </c>
      <c r="CH165" s="4">
        <v>1.98</v>
      </c>
      <c r="CJ165" s="4">
        <v>5.74</v>
      </c>
      <c r="CK165" s="4">
        <v>119</v>
      </c>
      <c r="CN165" s="4">
        <v>1.32</v>
      </c>
      <c r="CO165" s="4">
        <v>16.3</v>
      </c>
      <c r="CP165" s="4">
        <v>5.23</v>
      </c>
      <c r="CQ165" s="4">
        <v>24.5</v>
      </c>
      <c r="CR165" s="4">
        <v>14.5</v>
      </c>
      <c r="CW165" s="4">
        <v>145</v>
      </c>
      <c r="CX165" s="4">
        <v>169</v>
      </c>
      <c r="CY165" s="4">
        <v>18.100000000000001</v>
      </c>
      <c r="CZ165" s="4">
        <v>114</v>
      </c>
      <c r="DA165" s="4">
        <v>12.7</v>
      </c>
      <c r="DM165" s="4">
        <v>2.39</v>
      </c>
      <c r="DN165" s="4">
        <v>671</v>
      </c>
      <c r="DO165" s="4">
        <v>31</v>
      </c>
      <c r="DP165" s="4">
        <v>56.2</v>
      </c>
      <c r="DQ165" s="4">
        <v>5.71</v>
      </c>
      <c r="DR165" s="4">
        <v>19.5</v>
      </c>
      <c r="DS165" s="4">
        <v>3.17</v>
      </c>
      <c r="DT165" s="4">
        <v>0.37</v>
      </c>
      <c r="DU165" s="4">
        <v>2.79</v>
      </c>
      <c r="DV165" s="4">
        <v>0.43</v>
      </c>
      <c r="DW165" s="4">
        <v>2.44</v>
      </c>
      <c r="DX165" s="4">
        <v>0.5</v>
      </c>
      <c r="DY165" s="4">
        <v>1.48</v>
      </c>
      <c r="DZ165" s="4">
        <v>0.25</v>
      </c>
      <c r="EA165" s="4">
        <v>1.69</v>
      </c>
      <c r="EB165" s="4">
        <v>0.26</v>
      </c>
      <c r="EC165" s="4">
        <v>3.81</v>
      </c>
      <c r="ED165" s="4">
        <v>1.28</v>
      </c>
      <c r="EM165" s="4">
        <v>19.8</v>
      </c>
      <c r="EO165" s="4">
        <v>18.5</v>
      </c>
      <c r="EP165" s="4">
        <v>3.62</v>
      </c>
      <c r="FO165" s="1"/>
      <c r="FP165" s="1" t="s">
        <v>2773</v>
      </c>
    </row>
    <row r="166" spans="1:172" s="4" customFormat="1" x14ac:dyDescent="0.35">
      <c r="A166" s="1" t="s">
        <v>2770</v>
      </c>
      <c r="B166" s="1"/>
      <c r="C166" s="1" t="s">
        <v>2785</v>
      </c>
      <c r="D166" s="1"/>
      <c r="E166" s="55">
        <v>41.2</v>
      </c>
      <c r="F166" s="55">
        <v>41.2</v>
      </c>
      <c r="G166" s="55">
        <v>126.2</v>
      </c>
      <c r="H166" s="55">
        <v>126.2</v>
      </c>
      <c r="I166" s="1"/>
      <c r="J166" s="1"/>
      <c r="K166" s="1"/>
      <c r="L166" s="1" t="s">
        <v>2792</v>
      </c>
      <c r="M166" s="1" t="s">
        <v>2791</v>
      </c>
      <c r="N166" s="1"/>
      <c r="O166" s="1"/>
      <c r="P166" s="1"/>
      <c r="Q166" s="49">
        <v>127</v>
      </c>
      <c r="R166" s="1"/>
      <c r="S166" s="1"/>
      <c r="T166" s="1"/>
      <c r="U166" s="1"/>
      <c r="V166" s="1"/>
      <c r="W166" s="1"/>
      <c r="X166" s="1"/>
      <c r="Y166" s="1"/>
      <c r="Z166" s="1"/>
      <c r="AA166" s="1"/>
      <c r="AB166" s="4">
        <v>73.8</v>
      </c>
      <c r="AC166" s="4">
        <v>0.16</v>
      </c>
      <c r="AE166" s="4">
        <v>14</v>
      </c>
      <c r="AI166" s="4">
        <v>1.63</v>
      </c>
      <c r="AJ166" s="4">
        <v>0.81</v>
      </c>
      <c r="AK166" s="4">
        <v>0.38</v>
      </c>
      <c r="AL166" s="4">
        <v>0.06</v>
      </c>
      <c r="AN166" s="4">
        <v>4.1500000000000004</v>
      </c>
      <c r="AO166" s="4">
        <v>4.28</v>
      </c>
      <c r="AP166" s="4">
        <v>0.06</v>
      </c>
      <c r="BF166" s="4">
        <v>0.77</v>
      </c>
      <c r="BU166" s="4">
        <v>2.04</v>
      </c>
      <c r="CH166" s="4">
        <v>2.37</v>
      </c>
      <c r="CJ166" s="4">
        <v>10.92</v>
      </c>
      <c r="CK166" s="4">
        <v>6.02</v>
      </c>
      <c r="CN166" s="4">
        <v>1.87</v>
      </c>
      <c r="CO166" s="4">
        <v>1.9</v>
      </c>
      <c r="CP166" s="4">
        <v>4.0199999999999996</v>
      </c>
      <c r="CQ166" s="4">
        <v>31.4</v>
      </c>
      <c r="CR166" s="4">
        <v>14.9</v>
      </c>
      <c r="CW166" s="4">
        <v>126</v>
      </c>
      <c r="CX166" s="4">
        <v>165</v>
      </c>
      <c r="CY166" s="4">
        <v>19.899999999999999</v>
      </c>
      <c r="CZ166" s="4">
        <v>156</v>
      </c>
      <c r="DA166" s="4">
        <v>13.5</v>
      </c>
      <c r="DM166" s="4">
        <v>1.52</v>
      </c>
      <c r="DN166" s="4">
        <v>768</v>
      </c>
      <c r="DO166" s="4">
        <v>33.4</v>
      </c>
      <c r="DP166" s="4">
        <v>62.8</v>
      </c>
      <c r="DQ166" s="4">
        <v>6.32</v>
      </c>
      <c r="DR166" s="4">
        <v>22</v>
      </c>
      <c r="DS166" s="4">
        <v>3.67</v>
      </c>
      <c r="DT166" s="4">
        <v>0.51</v>
      </c>
      <c r="DU166" s="4">
        <v>3.08</v>
      </c>
      <c r="DV166" s="4">
        <v>0.49</v>
      </c>
      <c r="DW166" s="4">
        <v>2.8</v>
      </c>
      <c r="DX166" s="4">
        <v>0.57999999999999996</v>
      </c>
      <c r="DY166" s="4">
        <v>1.72</v>
      </c>
      <c r="DZ166" s="4">
        <v>0.28000000000000003</v>
      </c>
      <c r="EA166" s="4">
        <v>1.88</v>
      </c>
      <c r="EB166" s="4">
        <v>0.3</v>
      </c>
      <c r="EC166" s="4">
        <v>4.37</v>
      </c>
      <c r="ED166" s="4">
        <v>1.24</v>
      </c>
      <c r="EM166" s="4">
        <v>21.9</v>
      </c>
      <c r="EO166" s="4">
        <v>17.899999999999999</v>
      </c>
      <c r="EP166" s="4">
        <v>3.08</v>
      </c>
      <c r="FO166" s="1"/>
      <c r="FP166" s="1" t="s">
        <v>2773</v>
      </c>
    </row>
    <row r="167" spans="1:172" s="4" customFormat="1" x14ac:dyDescent="0.35">
      <c r="A167" s="1" t="s">
        <v>2770</v>
      </c>
      <c r="B167" s="1"/>
      <c r="C167" s="1" t="s">
        <v>2785</v>
      </c>
      <c r="D167" s="1"/>
      <c r="E167" s="55">
        <v>41.2</v>
      </c>
      <c r="F167" s="55">
        <v>41.2</v>
      </c>
      <c r="G167" s="55">
        <v>126.2</v>
      </c>
      <c r="H167" s="55">
        <v>126.2</v>
      </c>
      <c r="I167" s="1"/>
      <c r="J167" s="1"/>
      <c r="K167" s="1"/>
      <c r="L167" s="1" t="s">
        <v>2793</v>
      </c>
      <c r="M167" s="1" t="s">
        <v>2791</v>
      </c>
      <c r="N167" s="1"/>
      <c r="O167" s="1"/>
      <c r="P167" s="1"/>
      <c r="Q167" s="51">
        <v>125</v>
      </c>
      <c r="R167" s="1"/>
      <c r="S167" s="1"/>
      <c r="T167" s="1"/>
      <c r="U167" s="1"/>
      <c r="V167" s="1"/>
      <c r="W167" s="1"/>
      <c r="X167" s="1"/>
      <c r="Y167" s="1"/>
      <c r="Z167" s="1"/>
      <c r="AA167" s="1"/>
      <c r="AB167" s="4">
        <v>71.900000000000006</v>
      </c>
      <c r="AC167" s="4">
        <v>0.2</v>
      </c>
      <c r="AE167" s="4">
        <v>14.6</v>
      </c>
      <c r="AI167" s="4">
        <v>2.13</v>
      </c>
      <c r="AJ167" s="4">
        <v>1.28</v>
      </c>
      <c r="AK167" s="4">
        <v>0.47</v>
      </c>
      <c r="AL167" s="4">
        <v>7.0000000000000007E-2</v>
      </c>
      <c r="AN167" s="4">
        <v>3.96</v>
      </c>
      <c r="AO167" s="4">
        <v>4.6399999999999997</v>
      </c>
      <c r="AP167" s="4">
        <v>0.09</v>
      </c>
      <c r="BF167" s="4">
        <v>0.7</v>
      </c>
      <c r="BU167" s="4">
        <v>2.13</v>
      </c>
      <c r="CH167" s="4">
        <v>2.74</v>
      </c>
      <c r="CJ167" s="4">
        <v>11.56</v>
      </c>
      <c r="CK167" s="4">
        <v>5.47</v>
      </c>
      <c r="CN167" s="4">
        <v>2.16</v>
      </c>
      <c r="CO167" s="4">
        <v>2.3199999999999998</v>
      </c>
      <c r="CP167" s="4">
        <v>6.58</v>
      </c>
      <c r="CQ167" s="4">
        <v>31</v>
      </c>
      <c r="CR167" s="4">
        <v>16.3</v>
      </c>
      <c r="CW167" s="4">
        <v>138</v>
      </c>
      <c r="CX167" s="4">
        <v>252</v>
      </c>
      <c r="CY167" s="4">
        <v>20.5</v>
      </c>
      <c r="CZ167" s="4">
        <v>159</v>
      </c>
      <c r="DA167" s="4">
        <v>12.7</v>
      </c>
      <c r="DM167" s="4">
        <v>2.12</v>
      </c>
      <c r="DN167" s="4">
        <v>774</v>
      </c>
      <c r="DO167" s="4">
        <v>33.1</v>
      </c>
      <c r="DP167" s="4">
        <v>61</v>
      </c>
      <c r="DQ167" s="4">
        <v>6.17</v>
      </c>
      <c r="DR167" s="4">
        <v>21.7</v>
      </c>
      <c r="DS167" s="4">
        <v>3.51</v>
      </c>
      <c r="DT167" s="4">
        <v>0.67</v>
      </c>
      <c r="DU167" s="4">
        <v>3.05</v>
      </c>
      <c r="DV167" s="4">
        <v>0.48</v>
      </c>
      <c r="DW167" s="4">
        <v>2.72</v>
      </c>
      <c r="DX167" s="4">
        <v>0.56000000000000005</v>
      </c>
      <c r="DY167" s="4">
        <v>1.68</v>
      </c>
      <c r="DZ167" s="4">
        <v>0.28000000000000003</v>
      </c>
      <c r="EA167" s="4">
        <v>1.9</v>
      </c>
      <c r="EB167" s="4">
        <v>0.28999999999999998</v>
      </c>
      <c r="EC167" s="4">
        <v>4.12</v>
      </c>
      <c r="ED167" s="4">
        <v>1.1200000000000001</v>
      </c>
      <c r="EM167" s="4">
        <v>16.5</v>
      </c>
      <c r="EO167" s="4">
        <v>12.2</v>
      </c>
      <c r="EP167" s="4">
        <v>2.79</v>
      </c>
      <c r="FO167" s="1"/>
      <c r="FP167" s="1" t="s">
        <v>2773</v>
      </c>
    </row>
    <row r="168" spans="1:172" s="4" customFormat="1" x14ac:dyDescent="0.35">
      <c r="A168" s="1" t="s">
        <v>2770</v>
      </c>
      <c r="B168" s="1"/>
      <c r="C168" s="1" t="s">
        <v>2794</v>
      </c>
      <c r="D168" s="1"/>
      <c r="E168" s="55">
        <v>40.75</v>
      </c>
      <c r="F168" s="55">
        <v>40.75</v>
      </c>
      <c r="G168" s="55">
        <v>125.55</v>
      </c>
      <c r="H168" s="55">
        <v>125.55</v>
      </c>
      <c r="I168" s="1"/>
      <c r="J168" s="1"/>
      <c r="K168" s="1"/>
      <c r="L168" s="1" t="s">
        <v>2795</v>
      </c>
      <c r="M168" s="1" t="s">
        <v>2779</v>
      </c>
      <c r="N168" s="1"/>
      <c r="O168" s="1"/>
      <c r="P168" s="1"/>
      <c r="Q168" s="49">
        <v>122</v>
      </c>
      <c r="R168" s="1"/>
      <c r="S168" s="1"/>
      <c r="T168" s="1"/>
      <c r="U168" s="1"/>
      <c r="V168" s="1"/>
      <c r="W168" s="1"/>
      <c r="X168" s="1"/>
      <c r="Y168" s="1"/>
      <c r="Z168" s="1"/>
      <c r="AA168" s="1"/>
      <c r="AB168" s="4">
        <v>75.900000000000006</v>
      </c>
      <c r="AC168" s="4">
        <v>0.14000000000000001</v>
      </c>
      <c r="AE168" s="4">
        <v>12.7</v>
      </c>
      <c r="AI168" s="4">
        <v>1.06</v>
      </c>
      <c r="AJ168" s="4">
        <v>0.7</v>
      </c>
      <c r="AK168" s="4">
        <v>0.21</v>
      </c>
      <c r="AL168" s="4">
        <v>0.05</v>
      </c>
      <c r="AN168" s="4">
        <v>4.57</v>
      </c>
      <c r="AO168" s="4">
        <v>3.89</v>
      </c>
      <c r="AP168" s="4">
        <v>0.03</v>
      </c>
      <c r="BF168" s="4">
        <v>0.22</v>
      </c>
      <c r="BU168" s="4">
        <v>2.89</v>
      </c>
      <c r="CH168" s="4">
        <v>2.5</v>
      </c>
      <c r="CJ168" s="4">
        <v>6.76</v>
      </c>
      <c r="CK168" s="4">
        <v>9.85</v>
      </c>
      <c r="CN168" s="4">
        <v>1.1299999999999999</v>
      </c>
      <c r="CO168" s="4">
        <v>2.4700000000000002</v>
      </c>
      <c r="CP168" s="4">
        <v>3.62</v>
      </c>
      <c r="CQ168" s="4">
        <v>24.9</v>
      </c>
      <c r="CR168" s="4">
        <v>15.5</v>
      </c>
      <c r="CW168" s="4">
        <v>145</v>
      </c>
      <c r="CX168" s="4">
        <v>67.599999999999994</v>
      </c>
      <c r="CY168" s="4">
        <v>15.3</v>
      </c>
      <c r="CZ168" s="4">
        <v>122</v>
      </c>
      <c r="DA168" s="4">
        <v>13</v>
      </c>
      <c r="DM168" s="4">
        <v>1.6</v>
      </c>
      <c r="DN168" s="4">
        <v>234</v>
      </c>
      <c r="DO168" s="4">
        <v>37.700000000000003</v>
      </c>
      <c r="DP168" s="4">
        <v>70.7</v>
      </c>
      <c r="DQ168" s="4">
        <v>7.16</v>
      </c>
      <c r="DR168" s="4">
        <v>24.4</v>
      </c>
      <c r="DS168" s="4">
        <v>3.79</v>
      </c>
      <c r="DT168" s="4">
        <v>0.3</v>
      </c>
      <c r="DU168" s="4">
        <v>2.93</v>
      </c>
      <c r="DV168" s="4">
        <v>0.43</v>
      </c>
      <c r="DW168" s="4">
        <v>2.2000000000000002</v>
      </c>
      <c r="DX168" s="4">
        <v>0.43</v>
      </c>
      <c r="DY168" s="4">
        <v>1.25</v>
      </c>
      <c r="DZ168" s="4">
        <v>0.21</v>
      </c>
      <c r="EA168" s="4">
        <v>1.42</v>
      </c>
      <c r="EB168" s="4">
        <v>0.22</v>
      </c>
      <c r="EC168" s="4">
        <v>3.8</v>
      </c>
      <c r="ED168" s="4">
        <v>1.07</v>
      </c>
      <c r="EM168" s="4">
        <v>19.3</v>
      </c>
      <c r="EO168" s="4">
        <v>15.2</v>
      </c>
      <c r="EP168" s="4">
        <v>2.54</v>
      </c>
      <c r="FO168" s="1"/>
      <c r="FP168" s="1" t="s">
        <v>2773</v>
      </c>
    </row>
    <row r="169" spans="1:172" s="4" customFormat="1" x14ac:dyDescent="0.35">
      <c r="A169" s="1" t="s">
        <v>2770</v>
      </c>
      <c r="B169" s="1"/>
      <c r="C169" s="1" t="s">
        <v>2796</v>
      </c>
      <c r="D169" s="1"/>
      <c r="E169" s="55">
        <v>40.950000000000003</v>
      </c>
      <c r="F169" s="55">
        <v>40.950000000000003</v>
      </c>
      <c r="G169" s="55">
        <v>125.85</v>
      </c>
      <c r="H169" s="55">
        <v>125.85</v>
      </c>
      <c r="I169" s="1"/>
      <c r="J169" s="1"/>
      <c r="K169" s="1"/>
      <c r="L169" s="1" t="s">
        <v>2797</v>
      </c>
      <c r="M169" s="1" t="s">
        <v>2779</v>
      </c>
      <c r="N169" s="1"/>
      <c r="O169" s="1"/>
      <c r="P169" s="1"/>
      <c r="Q169" s="51">
        <v>125</v>
      </c>
      <c r="R169" s="1"/>
      <c r="S169" s="1"/>
      <c r="T169" s="1"/>
      <c r="U169" s="1"/>
      <c r="V169" s="1"/>
      <c r="W169" s="1"/>
      <c r="X169" s="1"/>
      <c r="Y169" s="1"/>
      <c r="Z169" s="1"/>
      <c r="AA169" s="1"/>
      <c r="AB169" s="4">
        <v>75</v>
      </c>
      <c r="AC169" s="4">
        <v>0.15</v>
      </c>
      <c r="AE169" s="4">
        <v>13.5</v>
      </c>
      <c r="AI169" s="4">
        <v>0.1</v>
      </c>
      <c r="AJ169" s="4">
        <v>0.26</v>
      </c>
      <c r="AK169" s="4">
        <v>0.16</v>
      </c>
      <c r="AL169" s="4">
        <v>0.03</v>
      </c>
      <c r="AN169" s="4">
        <v>4.91</v>
      </c>
      <c r="AO169" s="4">
        <v>4.71</v>
      </c>
      <c r="AP169" s="4">
        <v>0.02</v>
      </c>
      <c r="BF169" s="4">
        <v>0.39</v>
      </c>
      <c r="BU169" s="4">
        <v>2.75</v>
      </c>
      <c r="CH169" s="4">
        <v>2.44</v>
      </c>
      <c r="CJ169" s="4">
        <v>7.13</v>
      </c>
      <c r="CK169" s="4">
        <v>8.0399999999999991</v>
      </c>
      <c r="CN169" s="4">
        <v>0.76</v>
      </c>
      <c r="CO169" s="4">
        <v>2.5499999999999998</v>
      </c>
      <c r="CP169" s="4">
        <v>4.8499999999999996</v>
      </c>
      <c r="CQ169" s="4">
        <v>26.2</v>
      </c>
      <c r="CR169" s="4">
        <v>16.399999999999999</v>
      </c>
      <c r="CW169" s="4">
        <v>106</v>
      </c>
      <c r="CX169" s="4">
        <v>39.6</v>
      </c>
      <c r="CY169" s="4">
        <v>11.8</v>
      </c>
      <c r="CZ169" s="4">
        <v>182</v>
      </c>
      <c r="DA169" s="4">
        <v>17.100000000000001</v>
      </c>
      <c r="DM169" s="4">
        <v>0.76</v>
      </c>
      <c r="DN169" s="4">
        <v>140</v>
      </c>
      <c r="DO169" s="4">
        <v>24.4</v>
      </c>
      <c r="DP169" s="4">
        <v>62.8</v>
      </c>
      <c r="DQ169" s="4">
        <v>4.07</v>
      </c>
      <c r="DR169" s="4">
        <v>11.9</v>
      </c>
      <c r="DS169" s="4">
        <v>1.6</v>
      </c>
      <c r="DT169" s="4">
        <v>0.16</v>
      </c>
      <c r="DU169" s="4">
        <v>1.37</v>
      </c>
      <c r="DV169" s="4">
        <v>0.23</v>
      </c>
      <c r="DW169" s="4">
        <v>1.35</v>
      </c>
      <c r="DX169" s="4">
        <v>0.31</v>
      </c>
      <c r="DY169" s="4">
        <v>1.05</v>
      </c>
      <c r="DZ169" s="4">
        <v>0.19</v>
      </c>
      <c r="EA169" s="4">
        <v>1.42</v>
      </c>
      <c r="EB169" s="4">
        <v>0.23</v>
      </c>
      <c r="EC169" s="4">
        <v>5.26</v>
      </c>
      <c r="ED169" s="4">
        <v>1.07</v>
      </c>
      <c r="EM169" s="4">
        <v>16.600000000000001</v>
      </c>
      <c r="EO169" s="4">
        <v>10.3</v>
      </c>
      <c r="EP169" s="4">
        <v>1.46</v>
      </c>
      <c r="FO169" s="1"/>
      <c r="FP169" s="1" t="s">
        <v>2773</v>
      </c>
    </row>
    <row r="170" spans="1:172" s="4" customFormat="1" x14ac:dyDescent="0.35">
      <c r="A170" s="1" t="s">
        <v>2770</v>
      </c>
      <c r="B170" s="1"/>
      <c r="C170" s="1" t="s">
        <v>2796</v>
      </c>
      <c r="D170" s="1"/>
      <c r="E170" s="55">
        <v>40.950000000000003</v>
      </c>
      <c r="F170" s="55">
        <v>40.950000000000003</v>
      </c>
      <c r="G170" s="55">
        <v>125.85</v>
      </c>
      <c r="H170" s="55">
        <v>125.85</v>
      </c>
      <c r="I170" s="1"/>
      <c r="J170" s="1"/>
      <c r="K170" s="1"/>
      <c r="L170" s="1" t="s">
        <v>2798</v>
      </c>
      <c r="M170" s="1" t="s">
        <v>2779</v>
      </c>
      <c r="N170" s="1"/>
      <c r="O170" s="1"/>
      <c r="P170" s="1"/>
      <c r="Q170" s="49">
        <v>123</v>
      </c>
      <c r="R170" s="1"/>
      <c r="S170" s="1"/>
      <c r="T170" s="1"/>
      <c r="U170" s="1"/>
      <c r="V170" s="1"/>
      <c r="W170" s="1"/>
      <c r="X170" s="1"/>
      <c r="Y170" s="1"/>
      <c r="Z170" s="1"/>
      <c r="AA170" s="1"/>
      <c r="AB170" s="4">
        <v>75.900000000000006</v>
      </c>
      <c r="AC170" s="4">
        <v>0.11</v>
      </c>
      <c r="AE170" s="4">
        <v>12.9</v>
      </c>
      <c r="AI170" s="4">
        <v>1.1100000000000001</v>
      </c>
      <c r="AJ170" s="4">
        <v>0.67</v>
      </c>
      <c r="AK170" s="4">
        <v>0.18</v>
      </c>
      <c r="AL170" s="4">
        <v>0.05</v>
      </c>
      <c r="AN170" s="4">
        <v>4.5</v>
      </c>
      <c r="AO170" s="4">
        <v>3.75</v>
      </c>
      <c r="AP170" s="4">
        <v>0.04</v>
      </c>
      <c r="BF170" s="4">
        <v>0.95</v>
      </c>
      <c r="BU170" s="4">
        <v>3.29</v>
      </c>
      <c r="CH170" s="4">
        <v>1.98</v>
      </c>
      <c r="CJ170" s="4">
        <v>7.22</v>
      </c>
      <c r="CK170" s="4">
        <v>4.21</v>
      </c>
      <c r="CN170" s="4">
        <v>1.05</v>
      </c>
      <c r="CO170" s="4">
        <v>1.67</v>
      </c>
      <c r="CP170" s="4">
        <v>4.88</v>
      </c>
      <c r="CQ170" s="4">
        <v>43</v>
      </c>
      <c r="CR170" s="4">
        <v>16.100000000000001</v>
      </c>
      <c r="CW170" s="4">
        <v>152</v>
      </c>
      <c r="CX170" s="4">
        <v>72</v>
      </c>
      <c r="CY170" s="4">
        <v>21.1</v>
      </c>
      <c r="CZ170" s="4">
        <v>118</v>
      </c>
      <c r="DA170" s="4">
        <v>18.3</v>
      </c>
      <c r="DM170" s="4">
        <v>1.34</v>
      </c>
      <c r="DN170" s="4">
        <v>214</v>
      </c>
      <c r="DO170" s="4">
        <v>30.9</v>
      </c>
      <c r="DP170" s="4">
        <v>60.7</v>
      </c>
      <c r="DQ170" s="4">
        <v>6.41</v>
      </c>
      <c r="DR170" s="4">
        <v>22.5</v>
      </c>
      <c r="DS170" s="4">
        <v>4.01</v>
      </c>
      <c r="DT170" s="4">
        <v>0.3</v>
      </c>
      <c r="DU170" s="4">
        <v>3.16</v>
      </c>
      <c r="DV170" s="4">
        <v>0.5</v>
      </c>
      <c r="DW170" s="4">
        <v>2.82</v>
      </c>
      <c r="DX170" s="4">
        <v>0.56999999999999995</v>
      </c>
      <c r="DY170" s="4">
        <v>1.75</v>
      </c>
      <c r="DZ170" s="4">
        <v>0.3</v>
      </c>
      <c r="EA170" s="4">
        <v>2.09</v>
      </c>
      <c r="EB170" s="4">
        <v>0.33</v>
      </c>
      <c r="EC170" s="4">
        <v>3.95</v>
      </c>
      <c r="ED170" s="4">
        <v>1.83</v>
      </c>
      <c r="EM170" s="4">
        <v>24.8</v>
      </c>
      <c r="EO170" s="4">
        <v>21.7</v>
      </c>
      <c r="EP170" s="4">
        <v>4.21</v>
      </c>
      <c r="FO170" s="1"/>
      <c r="FP170" s="1" t="s">
        <v>2773</v>
      </c>
    </row>
    <row r="171" spans="1:172" s="4" customFormat="1" x14ac:dyDescent="0.35">
      <c r="A171" s="1" t="s">
        <v>2770</v>
      </c>
      <c r="B171" s="1"/>
      <c r="C171" s="1" t="s">
        <v>2796</v>
      </c>
      <c r="D171" s="1"/>
      <c r="E171" s="55">
        <v>40.950000000000003</v>
      </c>
      <c r="F171" s="55">
        <v>40.950000000000003</v>
      </c>
      <c r="G171" s="55">
        <v>125.85</v>
      </c>
      <c r="H171" s="55">
        <v>125.85</v>
      </c>
      <c r="I171" s="1"/>
      <c r="J171" s="1"/>
      <c r="K171" s="1"/>
      <c r="L171" s="1" t="s">
        <v>2799</v>
      </c>
      <c r="M171" s="1" t="s">
        <v>2779</v>
      </c>
      <c r="N171" s="1"/>
      <c r="O171" s="1"/>
      <c r="P171" s="1"/>
      <c r="Q171" s="49">
        <v>123</v>
      </c>
      <c r="R171" s="1"/>
      <c r="S171" s="1"/>
      <c r="T171" s="1"/>
      <c r="U171" s="1"/>
      <c r="V171" s="1"/>
      <c r="W171" s="1"/>
      <c r="X171" s="1"/>
      <c r="Y171" s="1"/>
      <c r="Z171" s="1"/>
      <c r="AA171" s="1"/>
      <c r="AB171" s="4">
        <v>75.400000000000006</v>
      </c>
      <c r="AC171" s="4">
        <v>0.11</v>
      </c>
      <c r="AE171" s="4">
        <v>13</v>
      </c>
      <c r="AI171" s="4">
        <v>1.23</v>
      </c>
      <c r="AJ171" s="4">
        <v>0.81</v>
      </c>
      <c r="AK171" s="4">
        <v>0.2</v>
      </c>
      <c r="AL171" s="4">
        <v>7.0000000000000007E-2</v>
      </c>
      <c r="AN171" s="4">
        <v>4.38</v>
      </c>
      <c r="AO171" s="4">
        <v>3.93</v>
      </c>
      <c r="AP171" s="4">
        <v>0.04</v>
      </c>
      <c r="BF171" s="4">
        <v>0.93</v>
      </c>
      <c r="BU171" s="4">
        <v>3.48</v>
      </c>
      <c r="CH171" s="4">
        <v>2.1</v>
      </c>
      <c r="CJ171" s="4">
        <v>7.64</v>
      </c>
      <c r="CK171" s="4">
        <v>3.94</v>
      </c>
      <c r="CN171" s="4">
        <v>1.1200000000000001</v>
      </c>
      <c r="CO171" s="4">
        <v>1.5</v>
      </c>
      <c r="CP171" s="4">
        <v>4.74</v>
      </c>
      <c r="CQ171" s="4">
        <v>39.200000000000003</v>
      </c>
      <c r="CR171" s="4">
        <v>16.399999999999999</v>
      </c>
      <c r="CW171" s="4">
        <v>146</v>
      </c>
      <c r="CX171" s="4">
        <v>78.400000000000006</v>
      </c>
      <c r="CY171" s="4">
        <v>19.600000000000001</v>
      </c>
      <c r="CZ171" s="4">
        <v>154</v>
      </c>
      <c r="DA171" s="4">
        <v>17.399999999999999</v>
      </c>
      <c r="DM171" s="4">
        <v>1.34</v>
      </c>
      <c r="DN171" s="4">
        <v>205</v>
      </c>
      <c r="DO171" s="4">
        <v>34.9</v>
      </c>
      <c r="DP171" s="4">
        <v>67.900000000000006</v>
      </c>
      <c r="DQ171" s="4">
        <v>7.02</v>
      </c>
      <c r="DR171" s="4">
        <v>24.7</v>
      </c>
      <c r="DS171" s="4">
        <v>4.2300000000000004</v>
      </c>
      <c r="DT171" s="4">
        <v>0.31</v>
      </c>
      <c r="DU171" s="4">
        <v>3.28</v>
      </c>
      <c r="DV171" s="4">
        <v>0.49</v>
      </c>
      <c r="DW171" s="4">
        <v>2.76</v>
      </c>
      <c r="DX171" s="4">
        <v>0.55000000000000004</v>
      </c>
      <c r="DY171" s="4">
        <v>1.73</v>
      </c>
      <c r="DZ171" s="4">
        <v>0.28999999999999998</v>
      </c>
      <c r="EA171" s="4">
        <v>2.09</v>
      </c>
      <c r="EB171" s="4">
        <v>0.32</v>
      </c>
      <c r="EC171" s="4">
        <v>5.1100000000000003</v>
      </c>
      <c r="ED171" s="4">
        <v>1.69</v>
      </c>
      <c r="EM171" s="4">
        <v>25.9</v>
      </c>
      <c r="EO171" s="4">
        <v>18.5</v>
      </c>
      <c r="EP171" s="4">
        <v>4.18</v>
      </c>
      <c r="FO171" s="1"/>
      <c r="FP171" s="1" t="s">
        <v>2773</v>
      </c>
    </row>
    <row r="172" spans="1:172" s="4" customFormat="1" x14ac:dyDescent="0.35">
      <c r="A172" s="1" t="s">
        <v>2770</v>
      </c>
      <c r="B172" s="1"/>
      <c r="C172" s="1" t="s">
        <v>2800</v>
      </c>
      <c r="D172" s="1"/>
      <c r="E172" s="55">
        <v>40.700000000000003</v>
      </c>
      <c r="F172" s="55">
        <v>40.700000000000003</v>
      </c>
      <c r="G172" s="55">
        <v>125.5</v>
      </c>
      <c r="H172" s="55">
        <v>125.5</v>
      </c>
      <c r="I172" s="1"/>
      <c r="J172" s="1"/>
      <c r="K172" s="1"/>
      <c r="L172" s="1" t="s">
        <v>2801</v>
      </c>
      <c r="M172" s="1" t="s">
        <v>2050</v>
      </c>
      <c r="N172" s="1"/>
      <c r="O172" s="1"/>
      <c r="P172" s="1"/>
      <c r="Q172" s="49">
        <v>123</v>
      </c>
      <c r="R172" s="1"/>
      <c r="S172" s="1"/>
      <c r="T172" s="1"/>
      <c r="U172" s="1"/>
      <c r="V172" s="1"/>
      <c r="W172" s="1"/>
      <c r="X172" s="1"/>
      <c r="Y172" s="1"/>
      <c r="Z172" s="1"/>
      <c r="AA172" s="1"/>
      <c r="AB172" s="4">
        <v>66.400000000000006</v>
      </c>
      <c r="AC172" s="4">
        <v>0.42</v>
      </c>
      <c r="AE172" s="4">
        <v>15.6</v>
      </c>
      <c r="AI172" s="4">
        <v>3.29</v>
      </c>
      <c r="AJ172" s="4">
        <v>3.62</v>
      </c>
      <c r="AK172" s="4">
        <v>1.75</v>
      </c>
      <c r="AL172" s="4">
        <v>0.06</v>
      </c>
      <c r="AN172" s="4">
        <v>3.48</v>
      </c>
      <c r="AO172" s="4">
        <v>3.78</v>
      </c>
      <c r="AP172" s="4">
        <v>0.14000000000000001</v>
      </c>
      <c r="BF172" s="4">
        <v>1.1100000000000001</v>
      </c>
      <c r="BU172" s="4">
        <v>1.52</v>
      </c>
      <c r="CH172" s="4">
        <v>6.75</v>
      </c>
      <c r="CJ172" s="4">
        <v>60.9</v>
      </c>
      <c r="CK172" s="4">
        <v>23.2</v>
      </c>
      <c r="CN172" s="4">
        <v>8.82</v>
      </c>
      <c r="CO172" s="4">
        <v>11</v>
      </c>
      <c r="CP172" s="4">
        <v>6.39</v>
      </c>
      <c r="CQ172" s="4">
        <v>60.4</v>
      </c>
      <c r="CR172" s="4">
        <v>16.899999999999999</v>
      </c>
      <c r="CW172" s="4">
        <v>95</v>
      </c>
      <c r="CX172" s="4">
        <v>503</v>
      </c>
      <c r="CY172" s="4">
        <v>13.4</v>
      </c>
      <c r="CZ172" s="4">
        <v>96.9</v>
      </c>
      <c r="DA172" s="4">
        <v>9.16</v>
      </c>
      <c r="DM172" s="4">
        <v>1</v>
      </c>
      <c r="DN172" s="4">
        <v>767</v>
      </c>
      <c r="DO172" s="4">
        <v>29</v>
      </c>
      <c r="DP172" s="4">
        <v>53.5</v>
      </c>
      <c r="DQ172" s="4">
        <v>5.5</v>
      </c>
      <c r="DR172" s="4">
        <v>19.899999999999999</v>
      </c>
      <c r="DS172" s="4">
        <v>3.34</v>
      </c>
      <c r="DT172" s="4">
        <v>0.87</v>
      </c>
      <c r="DU172" s="4">
        <v>2.8</v>
      </c>
      <c r="DV172" s="4">
        <v>0.41</v>
      </c>
      <c r="DW172" s="4">
        <v>2.0699999999999998</v>
      </c>
      <c r="DX172" s="4">
        <v>0.4</v>
      </c>
      <c r="DY172" s="4">
        <v>1.1200000000000001</v>
      </c>
      <c r="DZ172" s="4">
        <v>0.18</v>
      </c>
      <c r="EA172" s="4">
        <v>1.1399999999999999</v>
      </c>
      <c r="EB172" s="4">
        <v>0.17</v>
      </c>
      <c r="EC172" s="4">
        <v>2.6</v>
      </c>
      <c r="ED172" s="4">
        <v>0.87</v>
      </c>
      <c r="EM172" s="4">
        <v>19.7</v>
      </c>
      <c r="EO172" s="4">
        <v>14.8</v>
      </c>
      <c r="EP172" s="4">
        <v>2.87</v>
      </c>
      <c r="FO172" s="1"/>
      <c r="FP172" s="1" t="s">
        <v>2773</v>
      </c>
    </row>
    <row r="173" spans="1:172" s="4" customFormat="1" x14ac:dyDescent="0.35">
      <c r="A173" s="1" t="s">
        <v>2770</v>
      </c>
      <c r="B173" s="1"/>
      <c r="C173" s="1" t="s">
        <v>2800</v>
      </c>
      <c r="D173" s="1"/>
      <c r="E173" s="55">
        <v>40.700000000000003</v>
      </c>
      <c r="F173" s="55">
        <v>40.700000000000003</v>
      </c>
      <c r="G173" s="55">
        <v>125.5</v>
      </c>
      <c r="H173" s="55">
        <v>125.5</v>
      </c>
      <c r="I173" s="1"/>
      <c r="J173" s="1"/>
      <c r="K173" s="1"/>
      <c r="L173" s="1" t="s">
        <v>2802</v>
      </c>
      <c r="M173" s="1" t="s">
        <v>2050</v>
      </c>
      <c r="N173" s="1"/>
      <c r="O173" s="1"/>
      <c r="P173" s="1"/>
      <c r="Q173" s="51">
        <v>125</v>
      </c>
      <c r="R173" s="1"/>
      <c r="S173" s="1"/>
      <c r="T173" s="1"/>
      <c r="U173" s="1"/>
      <c r="V173" s="1"/>
      <c r="W173" s="1"/>
      <c r="X173" s="1"/>
      <c r="Y173" s="1"/>
      <c r="Z173" s="1"/>
      <c r="AA173" s="1"/>
      <c r="AB173" s="4">
        <v>67.8</v>
      </c>
      <c r="AC173" s="4">
        <v>0.4</v>
      </c>
      <c r="AE173" s="4">
        <v>15</v>
      </c>
      <c r="AI173" s="4">
        <v>3.15</v>
      </c>
      <c r="AJ173" s="4">
        <v>3.19</v>
      </c>
      <c r="AK173" s="4">
        <v>1.62</v>
      </c>
      <c r="AL173" s="4">
        <v>0.06</v>
      </c>
      <c r="AN173" s="4">
        <v>3.67</v>
      </c>
      <c r="AO173" s="4">
        <v>3.73</v>
      </c>
      <c r="AP173" s="4">
        <v>0.13</v>
      </c>
      <c r="BF173" s="4">
        <v>0.53</v>
      </c>
      <c r="BU173" s="4">
        <v>1.57</v>
      </c>
      <c r="CH173" s="4">
        <v>6.87</v>
      </c>
      <c r="CJ173" s="4">
        <v>59.2</v>
      </c>
      <c r="CK173" s="4">
        <v>20</v>
      </c>
      <c r="CN173" s="4">
        <v>8.11</v>
      </c>
      <c r="CO173" s="4">
        <v>9.89</v>
      </c>
      <c r="CP173" s="4">
        <v>5.6</v>
      </c>
      <c r="CQ173" s="4">
        <v>44.5</v>
      </c>
      <c r="CR173" s="4">
        <v>16.8</v>
      </c>
      <c r="CW173" s="4">
        <v>105</v>
      </c>
      <c r="CX173" s="4">
        <v>443</v>
      </c>
      <c r="CY173" s="4">
        <v>16.2</v>
      </c>
      <c r="CZ173" s="4">
        <v>142</v>
      </c>
      <c r="DA173" s="4">
        <v>10.9</v>
      </c>
      <c r="DM173" s="4">
        <v>1.37</v>
      </c>
      <c r="DN173" s="4">
        <v>685</v>
      </c>
      <c r="DO173" s="4">
        <v>39.4</v>
      </c>
      <c r="DP173" s="4">
        <v>70.2</v>
      </c>
      <c r="DQ173" s="4">
        <v>6.92</v>
      </c>
      <c r="DR173" s="4">
        <v>24.7</v>
      </c>
      <c r="DS173" s="4">
        <v>3.97</v>
      </c>
      <c r="DT173" s="4">
        <v>0.86</v>
      </c>
      <c r="DU173" s="4">
        <v>3.35</v>
      </c>
      <c r="DV173" s="4">
        <v>0.47</v>
      </c>
      <c r="DW173" s="4">
        <v>2.39</v>
      </c>
      <c r="DX173" s="4">
        <v>0.48</v>
      </c>
      <c r="DY173" s="4">
        <v>1.37</v>
      </c>
      <c r="DZ173" s="4">
        <v>0.21</v>
      </c>
      <c r="EA173" s="4">
        <v>1.41</v>
      </c>
      <c r="EB173" s="4">
        <v>0.21</v>
      </c>
      <c r="EC173" s="4">
        <v>3.91</v>
      </c>
      <c r="ED173" s="4">
        <v>1.1499999999999999</v>
      </c>
      <c r="EM173" s="4">
        <v>18.2</v>
      </c>
      <c r="EO173" s="4">
        <v>20.399999999999999</v>
      </c>
      <c r="EP173" s="4">
        <v>3.37</v>
      </c>
      <c r="FO173" s="1"/>
      <c r="FP173" s="1" t="s">
        <v>2773</v>
      </c>
    </row>
    <row r="174" spans="1:172" s="4" customFormat="1" x14ac:dyDescent="0.35">
      <c r="A174" s="1" t="s">
        <v>2770</v>
      </c>
      <c r="B174" s="1"/>
      <c r="C174" s="1" t="s">
        <v>2800</v>
      </c>
      <c r="D174" s="1"/>
      <c r="E174" s="55">
        <v>40.700000000000003</v>
      </c>
      <c r="F174" s="55">
        <v>40.700000000000003</v>
      </c>
      <c r="G174" s="55">
        <v>125.5</v>
      </c>
      <c r="H174" s="55">
        <v>125.5</v>
      </c>
      <c r="I174" s="1"/>
      <c r="J174" s="1"/>
      <c r="K174" s="1"/>
      <c r="L174" s="1" t="s">
        <v>2803</v>
      </c>
      <c r="M174" s="1" t="s">
        <v>2050</v>
      </c>
      <c r="N174" s="1"/>
      <c r="O174" s="1"/>
      <c r="P174" s="1"/>
      <c r="Q174" s="51">
        <v>125</v>
      </c>
      <c r="R174" s="1"/>
      <c r="S174" s="1"/>
      <c r="T174" s="1"/>
      <c r="U174" s="1"/>
      <c r="V174" s="1"/>
      <c r="W174" s="1"/>
      <c r="X174" s="1"/>
      <c r="Y174" s="1"/>
      <c r="Z174" s="1"/>
      <c r="AA174" s="1"/>
      <c r="AB174" s="4">
        <v>66.900000000000006</v>
      </c>
      <c r="AC174" s="4">
        <v>0.42</v>
      </c>
      <c r="AE174" s="4">
        <v>15.5</v>
      </c>
      <c r="AI174" s="4">
        <v>3.33</v>
      </c>
      <c r="AJ174" s="4">
        <v>3.54</v>
      </c>
      <c r="AK174" s="4">
        <v>1.73</v>
      </c>
      <c r="AL174" s="4">
        <v>0.06</v>
      </c>
      <c r="AN174" s="4">
        <v>3.47</v>
      </c>
      <c r="AO174" s="4">
        <v>3.77</v>
      </c>
      <c r="AP174" s="4">
        <v>0.14000000000000001</v>
      </c>
      <c r="BF174" s="4">
        <v>0.52</v>
      </c>
      <c r="BU174" s="4">
        <v>1.74</v>
      </c>
      <c r="CH174" s="4">
        <v>7.07</v>
      </c>
      <c r="CJ174" s="4">
        <v>63.2</v>
      </c>
      <c r="CK174" s="4">
        <v>21.2</v>
      </c>
      <c r="CN174" s="4">
        <v>8.75</v>
      </c>
      <c r="CO174" s="4">
        <v>10.7</v>
      </c>
      <c r="CP174" s="4">
        <v>6.06</v>
      </c>
      <c r="CQ174" s="4">
        <v>38.4</v>
      </c>
      <c r="CR174" s="4">
        <v>17.7</v>
      </c>
      <c r="CW174" s="4">
        <v>103</v>
      </c>
      <c r="CX174" s="4">
        <v>504</v>
      </c>
      <c r="CY174" s="4">
        <v>14.5</v>
      </c>
      <c r="CZ174" s="4">
        <v>126</v>
      </c>
      <c r="DA174" s="4">
        <v>10.4</v>
      </c>
      <c r="DM174" s="4">
        <v>1.61</v>
      </c>
      <c r="DN174" s="4">
        <v>702</v>
      </c>
      <c r="DO174" s="4">
        <v>28.2</v>
      </c>
      <c r="DP174" s="4">
        <v>52.4</v>
      </c>
      <c r="DQ174" s="4">
        <v>5.46</v>
      </c>
      <c r="DR174" s="4">
        <v>20.2</v>
      </c>
      <c r="DS174" s="4">
        <v>3.43</v>
      </c>
      <c r="DT174" s="4">
        <v>0.87</v>
      </c>
      <c r="DU174" s="4">
        <v>2.89</v>
      </c>
      <c r="DV174" s="4">
        <v>0.41</v>
      </c>
      <c r="DW174" s="4">
        <v>2.19</v>
      </c>
      <c r="DX174" s="4">
        <v>0.42</v>
      </c>
      <c r="DY174" s="4">
        <v>1.22</v>
      </c>
      <c r="DZ174" s="4">
        <v>0.19</v>
      </c>
      <c r="EA174" s="4">
        <v>1.27</v>
      </c>
      <c r="EB174" s="4">
        <v>0.19</v>
      </c>
      <c r="EC174" s="4">
        <v>3.38</v>
      </c>
      <c r="ED174" s="4">
        <v>1</v>
      </c>
      <c r="EM174" s="4">
        <v>15.6</v>
      </c>
      <c r="EO174" s="4">
        <v>12.9</v>
      </c>
      <c r="EP174" s="4">
        <v>3.42</v>
      </c>
      <c r="FO174" s="1"/>
      <c r="FP174" s="1" t="s">
        <v>2773</v>
      </c>
    </row>
    <row r="175" spans="1:172" s="4" customFormat="1" x14ac:dyDescent="0.35">
      <c r="A175" s="1" t="s">
        <v>2804</v>
      </c>
      <c r="B175" s="1"/>
      <c r="C175" s="1" t="s">
        <v>2709</v>
      </c>
      <c r="D175" s="1"/>
      <c r="E175" s="55">
        <v>40.31015</v>
      </c>
      <c r="F175" s="55">
        <v>40.31015</v>
      </c>
      <c r="G175" s="55">
        <v>122.53619999999999</v>
      </c>
      <c r="H175" s="55">
        <v>122.53619999999999</v>
      </c>
      <c r="I175" s="1"/>
      <c r="J175" s="1"/>
      <c r="K175" s="1"/>
      <c r="L175" s="1" t="s">
        <v>2712</v>
      </c>
      <c r="M175" s="1" t="s">
        <v>2711</v>
      </c>
      <c r="N175" s="1"/>
      <c r="O175" s="1"/>
      <c r="P175" s="1"/>
      <c r="Q175" s="49">
        <v>120</v>
      </c>
      <c r="R175" s="1"/>
      <c r="S175" s="1"/>
      <c r="T175" s="1"/>
      <c r="U175" s="1"/>
      <c r="V175" s="1"/>
      <c r="W175" s="1"/>
      <c r="X175" s="1"/>
      <c r="Y175" s="1"/>
      <c r="Z175" s="1"/>
      <c r="AA175" s="1"/>
      <c r="AB175" s="4">
        <v>53.66</v>
      </c>
      <c r="AC175" s="4">
        <v>0.86</v>
      </c>
      <c r="AE175" s="4">
        <v>15.92</v>
      </c>
      <c r="AI175" s="4">
        <v>5.6417459999999995</v>
      </c>
      <c r="AJ175" s="4">
        <v>7.63</v>
      </c>
      <c r="AK175" s="4">
        <v>6.21</v>
      </c>
      <c r="AL175" s="4">
        <v>0.1</v>
      </c>
      <c r="AN175" s="4">
        <v>2.8</v>
      </c>
      <c r="AO175" s="4">
        <v>3.82</v>
      </c>
      <c r="AP175" s="4">
        <v>0.56000000000000005</v>
      </c>
      <c r="CJ175" s="4">
        <v>115</v>
      </c>
      <c r="CK175" s="4">
        <v>161</v>
      </c>
      <c r="CO175" s="4">
        <v>107</v>
      </c>
      <c r="CR175" s="4">
        <v>16.899999999999999</v>
      </c>
      <c r="CW175" s="4">
        <v>68.900000000000006</v>
      </c>
      <c r="CX175" s="4">
        <v>1088</v>
      </c>
      <c r="CY175" s="4">
        <v>22.1</v>
      </c>
      <c r="CZ175" s="4">
        <v>210</v>
      </c>
      <c r="DA175" s="4">
        <v>13</v>
      </c>
      <c r="DM175" s="4">
        <v>1.35</v>
      </c>
      <c r="DN175" s="4">
        <v>1532</v>
      </c>
      <c r="DO175" s="4">
        <v>53.6</v>
      </c>
      <c r="DP175" s="4">
        <v>103</v>
      </c>
      <c r="DQ175" s="4">
        <v>11</v>
      </c>
      <c r="DR175" s="4">
        <v>42.1</v>
      </c>
      <c r="DS175" s="4">
        <v>6.87</v>
      </c>
      <c r="DT175" s="4">
        <v>1.95</v>
      </c>
      <c r="DU175" s="4">
        <v>5.93</v>
      </c>
      <c r="DV175" s="4">
        <v>0.85</v>
      </c>
      <c r="DW175" s="4">
        <v>4.18</v>
      </c>
      <c r="DX175" s="4">
        <v>0.79</v>
      </c>
      <c r="DY175" s="4">
        <v>2.25</v>
      </c>
      <c r="DZ175" s="4">
        <v>0.34</v>
      </c>
      <c r="EA175" s="4">
        <v>2.15</v>
      </c>
      <c r="EB175" s="4">
        <v>0.33</v>
      </c>
      <c r="EC175" s="4">
        <v>5.27</v>
      </c>
      <c r="ED175" s="4">
        <v>0.9</v>
      </c>
      <c r="EM175" s="4">
        <v>9.5</v>
      </c>
      <c r="EO175" s="4">
        <v>9.3000000000000007</v>
      </c>
      <c r="EP175" s="4">
        <v>3.48</v>
      </c>
      <c r="FO175" s="1"/>
      <c r="FP175" s="1" t="s">
        <v>2805</v>
      </c>
    </row>
    <row r="176" spans="1:172" s="4" customFormat="1" x14ac:dyDescent="0.35">
      <c r="A176" s="1" t="s">
        <v>2804</v>
      </c>
      <c r="B176" s="1"/>
      <c r="C176" s="1" t="s">
        <v>2709</v>
      </c>
      <c r="D176" s="1"/>
      <c r="E176" s="55">
        <v>40.31015</v>
      </c>
      <c r="F176" s="55">
        <v>40.31015</v>
      </c>
      <c r="G176" s="55">
        <v>122.53619999999999</v>
      </c>
      <c r="H176" s="55">
        <v>122.53619999999999</v>
      </c>
      <c r="I176" s="1"/>
      <c r="J176" s="1"/>
      <c r="K176" s="1"/>
      <c r="L176" s="1" t="s">
        <v>2806</v>
      </c>
      <c r="M176" s="1" t="s">
        <v>2711</v>
      </c>
      <c r="N176" s="1"/>
      <c r="O176" s="1"/>
      <c r="P176" s="1"/>
      <c r="Q176" s="49">
        <v>120</v>
      </c>
      <c r="R176" s="1"/>
      <c r="S176" s="1"/>
      <c r="T176" s="1"/>
      <c r="U176" s="1"/>
      <c r="V176" s="1"/>
      <c r="W176" s="1"/>
      <c r="X176" s="1"/>
      <c r="Y176" s="1"/>
      <c r="Z176" s="1"/>
      <c r="AA176" s="1"/>
      <c r="AB176" s="4">
        <v>53.7</v>
      </c>
      <c r="AC176" s="4">
        <v>0.87</v>
      </c>
      <c r="AE176" s="4">
        <v>15.53</v>
      </c>
      <c r="AI176" s="4">
        <v>6.2176180000000008</v>
      </c>
      <c r="AJ176" s="4">
        <v>7.63</v>
      </c>
      <c r="AK176" s="4">
        <v>6.86</v>
      </c>
      <c r="AL176" s="4">
        <v>0.11</v>
      </c>
      <c r="AN176" s="4">
        <v>2.63</v>
      </c>
      <c r="AO176" s="4">
        <v>3.86</v>
      </c>
      <c r="AP176" s="4">
        <v>0.57999999999999996</v>
      </c>
      <c r="BF176" s="4">
        <v>0.85</v>
      </c>
      <c r="CJ176" s="4">
        <v>135</v>
      </c>
      <c r="CK176" s="4">
        <v>196</v>
      </c>
      <c r="CO176" s="4">
        <v>109</v>
      </c>
      <c r="CR176" s="4">
        <v>16.7</v>
      </c>
      <c r="CW176" s="4">
        <v>81.7</v>
      </c>
      <c r="CX176" s="4">
        <v>1032</v>
      </c>
      <c r="CY176" s="4">
        <v>23.2</v>
      </c>
      <c r="CZ176" s="4">
        <v>207</v>
      </c>
      <c r="DA176" s="4">
        <v>14.2</v>
      </c>
      <c r="DM176" s="4">
        <v>1.65</v>
      </c>
      <c r="DN176" s="4">
        <v>1025</v>
      </c>
      <c r="DO176" s="4">
        <v>62.7</v>
      </c>
      <c r="DP176" s="4">
        <v>113</v>
      </c>
      <c r="DQ176" s="4">
        <v>13.6</v>
      </c>
      <c r="DR176" s="4">
        <v>46.6</v>
      </c>
      <c r="DS176" s="4">
        <v>7.36</v>
      </c>
      <c r="DT176" s="4">
        <v>1.98</v>
      </c>
      <c r="DU176" s="4">
        <v>5.94</v>
      </c>
      <c r="DV176" s="4">
        <v>0.81</v>
      </c>
      <c r="DW176" s="4">
        <v>4.09</v>
      </c>
      <c r="DX176" s="4">
        <v>0.81</v>
      </c>
      <c r="DY176" s="4">
        <v>2.13</v>
      </c>
      <c r="DZ176" s="4">
        <v>0.27</v>
      </c>
      <c r="EA176" s="4">
        <v>1.96</v>
      </c>
      <c r="EB176" s="4">
        <v>0.3</v>
      </c>
      <c r="EC176" s="4">
        <v>4.93</v>
      </c>
      <c r="ED176" s="4">
        <v>0.77</v>
      </c>
      <c r="EM176" s="4">
        <v>7.88</v>
      </c>
      <c r="EO176" s="4">
        <v>9.18</v>
      </c>
      <c r="EP176" s="4">
        <v>2.5099999999999998</v>
      </c>
      <c r="FO176" s="1"/>
      <c r="FP176" s="1" t="s">
        <v>2805</v>
      </c>
    </row>
    <row r="177" spans="1:172" s="4" customFormat="1" x14ac:dyDescent="0.35">
      <c r="A177" s="1" t="s">
        <v>2804</v>
      </c>
      <c r="B177" s="1"/>
      <c r="C177" s="1" t="s">
        <v>2709</v>
      </c>
      <c r="D177" s="1"/>
      <c r="E177" s="55">
        <v>40.31015</v>
      </c>
      <c r="F177" s="55">
        <v>40.31015</v>
      </c>
      <c r="G177" s="55">
        <v>122.53619999999999</v>
      </c>
      <c r="H177" s="55">
        <v>122.53619999999999</v>
      </c>
      <c r="I177" s="1"/>
      <c r="J177" s="1"/>
      <c r="K177" s="1"/>
      <c r="L177" s="1" t="s">
        <v>2807</v>
      </c>
      <c r="M177" s="1" t="s">
        <v>2711</v>
      </c>
      <c r="N177" s="1"/>
      <c r="O177" s="1"/>
      <c r="P177" s="1"/>
      <c r="Q177" s="49">
        <v>120</v>
      </c>
      <c r="R177" s="1"/>
      <c r="S177" s="1"/>
      <c r="T177" s="1"/>
      <c r="U177" s="1"/>
      <c r="V177" s="1"/>
      <c r="W177" s="1"/>
      <c r="X177" s="1"/>
      <c r="Y177" s="1"/>
      <c r="Z177" s="1"/>
      <c r="AA177" s="1"/>
      <c r="AB177" s="4">
        <v>53.42</v>
      </c>
      <c r="AC177" s="4">
        <v>0.88</v>
      </c>
      <c r="AE177" s="4">
        <v>15.32</v>
      </c>
      <c r="AI177" s="4">
        <v>6.3345920000000007</v>
      </c>
      <c r="AJ177" s="4">
        <v>7.73</v>
      </c>
      <c r="AK177" s="4">
        <v>7.36</v>
      </c>
      <c r="AL177" s="4">
        <v>0.12</v>
      </c>
      <c r="AN177" s="4">
        <v>2.73</v>
      </c>
      <c r="AO177" s="4">
        <v>3.54</v>
      </c>
      <c r="AP177" s="4">
        <v>0.56999999999999995</v>
      </c>
      <c r="BF177" s="4">
        <v>0.82</v>
      </c>
      <c r="CJ177" s="4">
        <v>140</v>
      </c>
      <c r="CK177" s="4">
        <v>222</v>
      </c>
      <c r="CO177" s="4">
        <v>125</v>
      </c>
      <c r="CR177" s="4">
        <v>16.399999999999999</v>
      </c>
      <c r="CW177" s="4">
        <v>85.3</v>
      </c>
      <c r="CX177" s="4">
        <v>990</v>
      </c>
      <c r="CY177" s="4">
        <v>23</v>
      </c>
      <c r="CZ177" s="4">
        <v>215</v>
      </c>
      <c r="DA177" s="4">
        <v>13.5</v>
      </c>
      <c r="DM177" s="4">
        <v>3.21</v>
      </c>
      <c r="DN177" s="4">
        <v>1080</v>
      </c>
      <c r="DO177" s="4">
        <v>55.2</v>
      </c>
      <c r="DP177" s="4">
        <v>104</v>
      </c>
      <c r="DQ177" s="4">
        <v>12.8</v>
      </c>
      <c r="DR177" s="4">
        <v>44.7</v>
      </c>
      <c r="DS177" s="4">
        <v>7.19</v>
      </c>
      <c r="DT177" s="4">
        <v>1.96</v>
      </c>
      <c r="DU177" s="4">
        <v>5.88</v>
      </c>
      <c r="DV177" s="4">
        <v>0.8</v>
      </c>
      <c r="DW177" s="4">
        <v>4.07</v>
      </c>
      <c r="DX177" s="4">
        <v>0.8</v>
      </c>
      <c r="DY177" s="4">
        <v>2.14</v>
      </c>
      <c r="DZ177" s="4">
        <v>0.28000000000000003</v>
      </c>
      <c r="EA177" s="4">
        <v>1.95</v>
      </c>
      <c r="EB177" s="4">
        <v>0.3</v>
      </c>
      <c r="EC177" s="4">
        <v>5.1100000000000003</v>
      </c>
      <c r="ED177" s="4">
        <v>0.69</v>
      </c>
      <c r="EM177" s="4">
        <v>6.61</v>
      </c>
      <c r="EO177" s="4">
        <v>8.32</v>
      </c>
      <c r="EP177" s="4">
        <v>2.12</v>
      </c>
      <c r="FO177" s="1"/>
      <c r="FP177" s="1" t="s">
        <v>2805</v>
      </c>
    </row>
    <row r="178" spans="1:172" s="4" customFormat="1" x14ac:dyDescent="0.35">
      <c r="A178" s="1" t="s">
        <v>2804</v>
      </c>
      <c r="B178" s="1"/>
      <c r="C178" s="1" t="s">
        <v>2709</v>
      </c>
      <c r="D178" s="1"/>
      <c r="E178" s="55">
        <v>40.31015</v>
      </c>
      <c r="F178" s="55">
        <v>40.31015</v>
      </c>
      <c r="G178" s="55">
        <v>122.53619999999999</v>
      </c>
      <c r="H178" s="55">
        <v>122.53619999999999</v>
      </c>
      <c r="I178" s="1"/>
      <c r="J178" s="1"/>
      <c r="K178" s="1"/>
      <c r="L178" s="1" t="s">
        <v>2808</v>
      </c>
      <c r="M178" s="1" t="s">
        <v>2711</v>
      </c>
      <c r="N178" s="1"/>
      <c r="O178" s="1"/>
      <c r="P178" s="1"/>
      <c r="Q178" s="49">
        <v>120</v>
      </c>
      <c r="R178" s="1"/>
      <c r="S178" s="1"/>
      <c r="T178" s="1"/>
      <c r="U178" s="1"/>
      <c r="V178" s="1"/>
      <c r="W178" s="1"/>
      <c r="X178" s="1"/>
      <c r="Y178" s="1"/>
      <c r="Z178" s="1"/>
      <c r="AA178" s="1"/>
      <c r="AB178" s="4">
        <v>57.6</v>
      </c>
      <c r="AC178" s="4">
        <v>0.74</v>
      </c>
      <c r="AE178" s="4">
        <v>14.42</v>
      </c>
      <c r="AI178" s="4">
        <v>5.452788</v>
      </c>
      <c r="AJ178" s="4">
        <v>6.78</v>
      </c>
      <c r="AK178" s="4">
        <v>6.14</v>
      </c>
      <c r="AL178" s="4">
        <v>0.12</v>
      </c>
      <c r="AN178" s="4">
        <v>2.76</v>
      </c>
      <c r="AO178" s="4">
        <v>3.83</v>
      </c>
      <c r="AP178" s="4">
        <v>0.43</v>
      </c>
      <c r="BF178" s="4">
        <v>0.64</v>
      </c>
      <c r="CJ178" s="4">
        <v>122</v>
      </c>
      <c r="CK178" s="4">
        <v>193</v>
      </c>
      <c r="CO178" s="4">
        <v>91.7</v>
      </c>
      <c r="CR178" s="4">
        <v>16.3</v>
      </c>
      <c r="CW178" s="4">
        <v>77.099999999999994</v>
      </c>
      <c r="CX178" s="4">
        <v>701</v>
      </c>
      <c r="CY178" s="4">
        <v>20</v>
      </c>
      <c r="CZ178" s="4">
        <v>191</v>
      </c>
      <c r="DA178" s="4">
        <v>12.4</v>
      </c>
      <c r="DM178" s="4">
        <v>0.92</v>
      </c>
      <c r="DN178" s="4">
        <v>865</v>
      </c>
      <c r="DO178" s="4">
        <v>45.5</v>
      </c>
      <c r="DP178" s="4">
        <v>87.9</v>
      </c>
      <c r="DQ178" s="4">
        <v>10.9</v>
      </c>
      <c r="DR178" s="4">
        <v>37.799999999999997</v>
      </c>
      <c r="DS178" s="4">
        <v>6.18</v>
      </c>
      <c r="DT178" s="4">
        <v>1.66</v>
      </c>
      <c r="DU178" s="4">
        <v>5.05</v>
      </c>
      <c r="DV178" s="4">
        <v>0.68</v>
      </c>
      <c r="DW178" s="4">
        <v>3.52</v>
      </c>
      <c r="DX178" s="4">
        <v>0.69</v>
      </c>
      <c r="DY178" s="4">
        <v>1.85</v>
      </c>
      <c r="DZ178" s="4">
        <v>0.24</v>
      </c>
      <c r="EA178" s="4">
        <v>1.72</v>
      </c>
      <c r="EB178" s="4">
        <v>0.27</v>
      </c>
      <c r="EC178" s="4">
        <v>4.7</v>
      </c>
      <c r="ED178" s="4">
        <v>0.73</v>
      </c>
      <c r="EM178" s="4">
        <v>10.6</v>
      </c>
      <c r="EO178" s="4">
        <v>9.75</v>
      </c>
      <c r="EP178" s="4">
        <v>12.5</v>
      </c>
      <c r="FO178" s="1"/>
      <c r="FP178" s="1" t="s">
        <v>2805</v>
      </c>
    </row>
    <row r="179" spans="1:172" s="4" customFormat="1" x14ac:dyDescent="0.35">
      <c r="A179" s="1" t="s">
        <v>2804</v>
      </c>
      <c r="B179" s="1"/>
      <c r="C179" s="1" t="s">
        <v>2709</v>
      </c>
      <c r="D179" s="1"/>
      <c r="E179" s="55">
        <v>40.31015</v>
      </c>
      <c r="F179" s="55">
        <v>40.31015</v>
      </c>
      <c r="G179" s="55">
        <v>122.53619999999999</v>
      </c>
      <c r="H179" s="55">
        <v>122.53619999999999</v>
      </c>
      <c r="I179" s="1"/>
      <c r="J179" s="1"/>
      <c r="K179" s="1"/>
      <c r="L179" s="1" t="s">
        <v>2809</v>
      </c>
      <c r="M179" s="1" t="s">
        <v>2711</v>
      </c>
      <c r="N179" s="1"/>
      <c r="O179" s="1"/>
      <c r="P179" s="1"/>
      <c r="Q179" s="49">
        <v>120</v>
      </c>
      <c r="R179" s="1"/>
      <c r="S179" s="1"/>
      <c r="T179" s="1"/>
      <c r="U179" s="1"/>
      <c r="V179" s="1"/>
      <c r="W179" s="1"/>
      <c r="X179" s="1"/>
      <c r="Y179" s="1"/>
      <c r="Z179" s="1"/>
      <c r="AA179" s="1"/>
      <c r="AB179" s="4">
        <v>62.99</v>
      </c>
      <c r="AC179" s="4">
        <v>0.56999999999999995</v>
      </c>
      <c r="AE179" s="4">
        <v>14.95</v>
      </c>
      <c r="AI179" s="4">
        <v>3.9411240000000003</v>
      </c>
      <c r="AJ179" s="4">
        <v>4.51</v>
      </c>
      <c r="AK179" s="4">
        <v>3.61</v>
      </c>
      <c r="AL179" s="4">
        <v>7.0000000000000007E-2</v>
      </c>
      <c r="AN179" s="4">
        <v>3.72</v>
      </c>
      <c r="AO179" s="4">
        <v>3.86</v>
      </c>
      <c r="AP179" s="4">
        <v>0.34</v>
      </c>
      <c r="BF179" s="4">
        <v>0.57999999999999996</v>
      </c>
      <c r="CJ179" s="4">
        <v>85.3</v>
      </c>
      <c r="CK179" s="4">
        <v>99.9</v>
      </c>
      <c r="CO179" s="4">
        <v>50.5</v>
      </c>
      <c r="CR179" s="4">
        <v>16.600000000000001</v>
      </c>
      <c r="CW179" s="4">
        <v>98.7</v>
      </c>
      <c r="CX179" s="4">
        <v>705</v>
      </c>
      <c r="CY179" s="4">
        <v>17.100000000000001</v>
      </c>
      <c r="CZ179" s="4">
        <v>174</v>
      </c>
      <c r="DA179" s="4">
        <v>14.1</v>
      </c>
      <c r="DM179" s="4">
        <v>1.05</v>
      </c>
      <c r="DN179" s="4">
        <v>1206</v>
      </c>
      <c r="DO179" s="4">
        <v>46.1</v>
      </c>
      <c r="DP179" s="4">
        <v>82</v>
      </c>
      <c r="DQ179" s="4">
        <v>9.7899999999999991</v>
      </c>
      <c r="DR179" s="4">
        <v>32.9</v>
      </c>
      <c r="DS179" s="4">
        <v>5.19</v>
      </c>
      <c r="DT179" s="4">
        <v>1.32</v>
      </c>
      <c r="DU179" s="4">
        <v>4.2300000000000004</v>
      </c>
      <c r="DV179" s="4">
        <v>0.56999999999999995</v>
      </c>
      <c r="DW179" s="4">
        <v>2.96</v>
      </c>
      <c r="DX179" s="4">
        <v>0.57999999999999996</v>
      </c>
      <c r="DY179" s="4">
        <v>1.56</v>
      </c>
      <c r="DZ179" s="4">
        <v>0.21</v>
      </c>
      <c r="EA179" s="4">
        <v>1.54</v>
      </c>
      <c r="EB179" s="4">
        <v>0.24</v>
      </c>
      <c r="EC179" s="4">
        <v>4.72</v>
      </c>
      <c r="ED179" s="4">
        <v>1.0900000000000001</v>
      </c>
      <c r="EM179" s="4">
        <v>9.98</v>
      </c>
      <c r="EO179" s="4">
        <v>13.2</v>
      </c>
      <c r="EP179" s="4">
        <v>4</v>
      </c>
      <c r="FO179" s="1"/>
      <c r="FP179" s="1" t="s">
        <v>2805</v>
      </c>
    </row>
    <row r="180" spans="1:172" s="4" customFormat="1" x14ac:dyDescent="0.35">
      <c r="A180" s="1" t="s">
        <v>2804</v>
      </c>
      <c r="B180" s="1"/>
      <c r="C180" s="1" t="s">
        <v>2709</v>
      </c>
      <c r="D180" s="1"/>
      <c r="E180" s="55">
        <v>40.31015</v>
      </c>
      <c r="F180" s="55">
        <v>40.31015</v>
      </c>
      <c r="G180" s="55">
        <v>122.53619999999999</v>
      </c>
      <c r="H180" s="55">
        <v>122.53619999999999</v>
      </c>
      <c r="I180" s="1"/>
      <c r="J180" s="1"/>
      <c r="K180" s="1"/>
      <c r="L180" s="1" t="s">
        <v>2810</v>
      </c>
      <c r="M180" s="1" t="s">
        <v>2640</v>
      </c>
      <c r="N180" s="1"/>
      <c r="O180" s="1"/>
      <c r="P180" s="1"/>
      <c r="Q180" s="49">
        <v>120</v>
      </c>
      <c r="R180" s="1"/>
      <c r="S180" s="1"/>
      <c r="T180" s="1"/>
      <c r="U180" s="1"/>
      <c r="V180" s="1"/>
      <c r="W180" s="1"/>
      <c r="X180" s="1"/>
      <c r="Y180" s="1"/>
      <c r="Z180" s="1"/>
      <c r="AA180" s="1"/>
      <c r="AB180" s="4">
        <v>73.03</v>
      </c>
      <c r="AC180" s="4">
        <v>0.12</v>
      </c>
      <c r="AE180" s="4">
        <v>14.09</v>
      </c>
      <c r="AI180" s="4">
        <v>1.3497000000000001</v>
      </c>
      <c r="AJ180" s="4">
        <v>1.21</v>
      </c>
      <c r="AK180" s="4">
        <v>0.31</v>
      </c>
      <c r="AL180" s="4">
        <v>0.02</v>
      </c>
      <c r="AN180" s="4">
        <v>4.92</v>
      </c>
      <c r="AO180" s="4">
        <v>3.93</v>
      </c>
      <c r="AP180" s="4">
        <v>0.06</v>
      </c>
      <c r="BF180" s="4">
        <v>0.44</v>
      </c>
      <c r="CJ180" s="4">
        <v>12.8</v>
      </c>
      <c r="CK180" s="4">
        <v>4.18</v>
      </c>
      <c r="CO180" s="4">
        <v>3.05</v>
      </c>
      <c r="CR180" s="4">
        <v>16.899999999999999</v>
      </c>
      <c r="CW180" s="4">
        <v>141</v>
      </c>
      <c r="CX180" s="4">
        <v>403</v>
      </c>
      <c r="CY180" s="4">
        <v>6.18</v>
      </c>
      <c r="CZ180" s="4">
        <v>144</v>
      </c>
      <c r="DA180" s="4">
        <v>4.9400000000000004</v>
      </c>
      <c r="DM180" s="4">
        <v>1.38</v>
      </c>
      <c r="DN180" s="4">
        <v>1216</v>
      </c>
      <c r="DO180" s="4">
        <v>45</v>
      </c>
      <c r="DP180" s="4">
        <v>75.599999999999994</v>
      </c>
      <c r="DQ180" s="4">
        <v>8.1300000000000008</v>
      </c>
      <c r="DR180" s="4">
        <v>24</v>
      </c>
      <c r="DS180" s="4">
        <v>3.27</v>
      </c>
      <c r="DT180" s="4">
        <v>0.59</v>
      </c>
      <c r="DU180" s="4">
        <v>2.36</v>
      </c>
      <c r="DV180" s="4">
        <v>0.27</v>
      </c>
      <c r="DW180" s="4">
        <v>1.25</v>
      </c>
      <c r="DX180" s="4">
        <v>0.22</v>
      </c>
      <c r="DY180" s="4">
        <v>0.54</v>
      </c>
      <c r="DZ180" s="4">
        <v>7.0000000000000007E-2</v>
      </c>
      <c r="EA180" s="4">
        <v>0.54</v>
      </c>
      <c r="EB180" s="4">
        <v>0.09</v>
      </c>
      <c r="EC180" s="4">
        <v>4.2699999999999996</v>
      </c>
      <c r="ED180" s="4">
        <v>0.42</v>
      </c>
      <c r="EM180" s="4">
        <v>22.7</v>
      </c>
      <c r="EO180" s="4">
        <v>19.899999999999999</v>
      </c>
      <c r="EP180" s="4">
        <v>4.47</v>
      </c>
      <c r="FO180" s="1"/>
      <c r="FP180" s="1" t="s">
        <v>2811</v>
      </c>
    </row>
    <row r="181" spans="1:172" x14ac:dyDescent="0.35">
      <c r="A181" s="1" t="s">
        <v>2812</v>
      </c>
      <c r="C181" s="1" t="s">
        <v>2813</v>
      </c>
      <c r="E181" s="56">
        <v>39.317222000000001</v>
      </c>
      <c r="F181" s="56">
        <v>39.317222000000001</v>
      </c>
      <c r="G181" s="56">
        <v>121.914722</v>
      </c>
      <c r="H181" s="56">
        <v>121.914722</v>
      </c>
      <c r="L181" s="1" t="s">
        <v>2814</v>
      </c>
      <c r="M181" s="1" t="s">
        <v>2050</v>
      </c>
      <c r="Q181" s="49">
        <v>184</v>
      </c>
      <c r="AB181" s="4">
        <v>65.123999999999995</v>
      </c>
      <c r="AC181" s="4">
        <v>0.38300000000000001</v>
      </c>
      <c r="AE181" s="4">
        <v>17.227</v>
      </c>
      <c r="AG181" s="4">
        <v>4.6050000000000004</v>
      </c>
      <c r="AJ181" s="4">
        <v>4.2779999999999996</v>
      </c>
      <c r="AK181" s="4">
        <v>0.998</v>
      </c>
      <c r="AL181" s="4">
        <v>0.114</v>
      </c>
      <c r="AN181" s="4">
        <v>1.18</v>
      </c>
      <c r="AO181" s="4">
        <v>4.9640000000000004</v>
      </c>
      <c r="AP181" s="4">
        <v>0.20799999999999999</v>
      </c>
      <c r="BF181" s="4">
        <v>0.37</v>
      </c>
      <c r="CH181" s="4">
        <v>5.1897569773422205</v>
      </c>
      <c r="CJ181" s="4">
        <v>32.54812717360025</v>
      </c>
      <c r="CK181" s="4">
        <v>2.1187994865603543</v>
      </c>
      <c r="CN181" s="4">
        <v>4.7872176827739903</v>
      </c>
      <c r="CO181" s="4">
        <v>2.1053320369343385</v>
      </c>
      <c r="CP181" s="4">
        <v>2.081032986055297</v>
      </c>
      <c r="CQ181" s="4">
        <v>79.542940313410995</v>
      </c>
      <c r="CR181" s="4">
        <v>21.253123154445213</v>
      </c>
      <c r="CW181" s="4">
        <v>26.54881871977323</v>
      </c>
      <c r="CX181" s="4">
        <v>1201.6664270465508</v>
      </c>
      <c r="CY181" s="4">
        <v>10.588701701892287</v>
      </c>
      <c r="CZ181" s="4">
        <v>127.99895486310896</v>
      </c>
      <c r="DA181" s="4">
        <v>4.8256401951101635</v>
      </c>
      <c r="DM181" s="4">
        <v>0.19380478437635829</v>
      </c>
      <c r="DN181" s="4">
        <v>659.75251009872864</v>
      </c>
      <c r="DO181" s="4">
        <v>46.768985076679741</v>
      </c>
      <c r="DP181" s="4">
        <v>89.901793608181634</v>
      </c>
      <c r="DQ181" s="4">
        <v>10.151471182955534</v>
      </c>
      <c r="DR181" s="4">
        <v>36.670670521888439</v>
      </c>
      <c r="DS181" s="4">
        <v>5.7141242585582068</v>
      </c>
      <c r="DT181" s="4">
        <v>1.5626716005129098</v>
      </c>
      <c r="DU181" s="4">
        <v>3.4193830858236067</v>
      </c>
      <c r="DV181" s="4">
        <v>0.42053145259671482</v>
      </c>
      <c r="DW181" s="4">
        <v>2.0789463891919322</v>
      </c>
      <c r="DX181" s="4">
        <v>0.36429236035867996</v>
      </c>
      <c r="DY181" s="4">
        <v>0.96839663152468713</v>
      </c>
      <c r="DZ181" s="4">
        <v>0.13082296055230494</v>
      </c>
      <c r="EA181" s="4">
        <v>0.80641181995086431</v>
      </c>
      <c r="EB181" s="4">
        <v>0.12240575681982638</v>
      </c>
      <c r="EC181" s="4">
        <v>2.9898851709768675</v>
      </c>
      <c r="ED181" s="4">
        <v>0.11654394903543842</v>
      </c>
      <c r="EM181" s="4">
        <v>12.114734560662132</v>
      </c>
      <c r="EO181" s="4">
        <v>6.8628564117810651</v>
      </c>
      <c r="EP181" s="4">
        <v>0.57119059766269242</v>
      </c>
      <c r="FP181" s="1" t="s">
        <v>2815</v>
      </c>
    </row>
    <row r="182" spans="1:172" x14ac:dyDescent="0.35">
      <c r="A182" s="1" t="s">
        <v>2812</v>
      </c>
      <c r="C182" s="1" t="s">
        <v>2813</v>
      </c>
      <c r="E182" s="56">
        <v>39.317222000000001</v>
      </c>
      <c r="F182" s="56">
        <v>39.317222000000001</v>
      </c>
      <c r="G182" s="56">
        <v>121.914722</v>
      </c>
      <c r="H182" s="56">
        <v>121.914722</v>
      </c>
      <c r="L182" s="1" t="s">
        <v>2816</v>
      </c>
      <c r="M182" s="1" t="s">
        <v>2050</v>
      </c>
      <c r="Q182" s="49">
        <v>184</v>
      </c>
      <c r="AB182" s="4">
        <v>63.036000000000001</v>
      </c>
      <c r="AC182" s="4">
        <v>0.371</v>
      </c>
      <c r="AE182" s="4">
        <v>17.738</v>
      </c>
      <c r="AG182" s="4">
        <v>5.2880000000000003</v>
      </c>
      <c r="AJ182" s="4">
        <v>4.7709999999999999</v>
      </c>
      <c r="AK182" s="4">
        <v>1.1990000000000001</v>
      </c>
      <c r="AL182" s="4">
        <v>9.6000000000000002E-2</v>
      </c>
      <c r="AN182" s="4">
        <v>1.444</v>
      </c>
      <c r="AO182" s="4">
        <v>4.8490000000000002</v>
      </c>
      <c r="AP182" s="4">
        <v>0.245</v>
      </c>
      <c r="BF182" s="4">
        <v>0.36</v>
      </c>
      <c r="CH182" s="4">
        <v>8.4107963533731205</v>
      </c>
      <c r="CJ182" s="4">
        <v>43.0885275024119</v>
      </c>
      <c r="CK182" s="4">
        <v>2.7359030476471151</v>
      </c>
      <c r="CN182" s="4">
        <v>6.7341733817733909</v>
      </c>
      <c r="CO182" s="4">
        <v>2.6609783126568192</v>
      </c>
      <c r="CP182" s="4">
        <v>12.175038382986495</v>
      </c>
      <c r="CQ182" s="4">
        <v>72.639939665458314</v>
      </c>
      <c r="CR182" s="4">
        <v>21.155280840847695</v>
      </c>
      <c r="CW182" s="4">
        <v>26.948881532650404</v>
      </c>
      <c r="CX182" s="4">
        <v>1196.7028028543691</v>
      </c>
      <c r="CY182" s="4">
        <v>11.844310007906396</v>
      </c>
      <c r="CZ182" s="4">
        <v>110.99525521077398</v>
      </c>
      <c r="DA182" s="4">
        <v>3.8421821511764098</v>
      </c>
      <c r="DM182" s="4">
        <v>0.30412481989129841</v>
      </c>
      <c r="DN182" s="4">
        <v>1265.3854455950009</v>
      </c>
      <c r="DO182" s="4">
        <v>52.598068881401865</v>
      </c>
      <c r="DP182" s="4">
        <v>99.390973526422002</v>
      </c>
      <c r="DQ182" s="4">
        <v>11.01298476283058</v>
      </c>
      <c r="DR182" s="4">
        <v>38.775164563466646</v>
      </c>
      <c r="DS182" s="4">
        <v>6.0732133747643049</v>
      </c>
      <c r="DT182" s="4">
        <v>1.7934699593131909</v>
      </c>
      <c r="DU182" s="4">
        <v>3.7655615418401522</v>
      </c>
      <c r="DV182" s="4">
        <v>0.46506780359225597</v>
      </c>
      <c r="DW182" s="4">
        <v>2.4001453872777017</v>
      </c>
      <c r="DX182" s="4">
        <v>0.4027840500442576</v>
      </c>
      <c r="DY182" s="4">
        <v>1.1599917243037878</v>
      </c>
      <c r="DZ182" s="4">
        <v>0.16360372247445487</v>
      </c>
      <c r="EA182" s="4">
        <v>0.94633986849539642</v>
      </c>
      <c r="EB182" s="4">
        <v>0.13523655639953369</v>
      </c>
      <c r="EC182" s="4">
        <v>2.6656935148558736</v>
      </c>
      <c r="ED182" s="4">
        <v>0.12922320580822438</v>
      </c>
      <c r="EM182" s="4">
        <v>8.0144571712280133</v>
      </c>
      <c r="EO182" s="4">
        <v>6.4972099657674169</v>
      </c>
      <c r="EP182" s="4">
        <v>0.42406101618407832</v>
      </c>
      <c r="FP182" s="1" t="s">
        <v>2815</v>
      </c>
    </row>
    <row r="183" spans="1:172" x14ac:dyDescent="0.35">
      <c r="A183" s="1" t="s">
        <v>2812</v>
      </c>
      <c r="C183" s="1" t="s">
        <v>2813</v>
      </c>
      <c r="E183" s="56">
        <v>39.317222000000001</v>
      </c>
      <c r="F183" s="56">
        <v>39.317222000000001</v>
      </c>
      <c r="G183" s="56">
        <v>121.914722</v>
      </c>
      <c r="H183" s="56">
        <v>121.914722</v>
      </c>
      <c r="L183" s="1" t="s">
        <v>2817</v>
      </c>
      <c r="M183" s="1" t="s">
        <v>2050</v>
      </c>
      <c r="Q183" s="49">
        <v>184</v>
      </c>
      <c r="AB183" s="4">
        <v>62.588000000000001</v>
      </c>
      <c r="AC183" s="4">
        <v>0.373</v>
      </c>
      <c r="AE183" s="4">
        <v>18.158999999999999</v>
      </c>
      <c r="AG183" s="4">
        <v>4.9009999999999998</v>
      </c>
      <c r="AJ183" s="4">
        <v>5.157</v>
      </c>
      <c r="AK183" s="4">
        <v>1.177</v>
      </c>
      <c r="AL183" s="4">
        <v>9.4E-2</v>
      </c>
      <c r="AN183" s="4">
        <v>1.2949999999999999</v>
      </c>
      <c r="AO183" s="4">
        <v>4.93</v>
      </c>
      <c r="AP183" s="4">
        <v>0.26400000000000001</v>
      </c>
      <c r="BF183" s="4">
        <v>0.4</v>
      </c>
      <c r="CH183" s="4">
        <v>5.804096210328221</v>
      </c>
      <c r="CJ183" s="4">
        <v>40.593813452494651</v>
      </c>
      <c r="CK183" s="4">
        <v>2.6568135305273981</v>
      </c>
      <c r="CN183" s="4">
        <v>5.9809215068320016</v>
      </c>
      <c r="CO183" s="4">
        <v>2.5370338358774656</v>
      </c>
      <c r="CP183" s="4">
        <v>17.673565618381907</v>
      </c>
      <c r="CQ183" s="4">
        <v>65.394939430863886</v>
      </c>
      <c r="CR183" s="4">
        <v>21.711850579390727</v>
      </c>
      <c r="CW183" s="4">
        <v>23.868891357674606</v>
      </c>
      <c r="CX183" s="4">
        <v>1387.2349569658277</v>
      </c>
      <c r="CY183" s="4">
        <v>12.364968571822647</v>
      </c>
      <c r="CZ183" s="4">
        <v>109.08531505315797</v>
      </c>
      <c r="DA183" s="4">
        <v>3.7336703992533407</v>
      </c>
      <c r="DM183" s="4">
        <v>0.33277783078322737</v>
      </c>
      <c r="DN183" s="4">
        <v>1153.4782430047082</v>
      </c>
      <c r="DO183" s="4">
        <v>61.619284522096919</v>
      </c>
      <c r="DP183" s="4">
        <v>117.78571853778111</v>
      </c>
      <c r="DQ183" s="4">
        <v>13.002011372797249</v>
      </c>
      <c r="DR183" s="4">
        <v>46.887186499811968</v>
      </c>
      <c r="DS183" s="4">
        <v>6.9174444352045228</v>
      </c>
      <c r="DT183" s="4">
        <v>2.1326049587458007</v>
      </c>
      <c r="DU183" s="4">
        <v>4.072172402123245</v>
      </c>
      <c r="DV183" s="4">
        <v>0.48215932007374074</v>
      </c>
      <c r="DW183" s="4">
        <v>2.3674433738721734</v>
      </c>
      <c r="DX183" s="4">
        <v>0.41487095294983084</v>
      </c>
      <c r="DY183" s="4">
        <v>1.1952259511352652</v>
      </c>
      <c r="DZ183" s="4">
        <v>0.14699739615331747</v>
      </c>
      <c r="EA183" s="4">
        <v>0.97730677581839176</v>
      </c>
      <c r="EB183" s="4">
        <v>0.14748601556945229</v>
      </c>
      <c r="EC183" s="4">
        <v>2.5603214353691777</v>
      </c>
      <c r="ED183" s="4">
        <v>0.12555046504092762</v>
      </c>
      <c r="EM183" s="4">
        <v>6.7619680257315729</v>
      </c>
      <c r="EO183" s="4">
        <v>7.3927412501523007</v>
      </c>
      <c r="EP183" s="4">
        <v>0.69691048967455416</v>
      </c>
      <c r="FP183" s="1" t="s">
        <v>2815</v>
      </c>
    </row>
    <row r="184" spans="1:172" x14ac:dyDescent="0.35">
      <c r="A184" s="1" t="s">
        <v>2812</v>
      </c>
      <c r="C184" s="1" t="s">
        <v>2818</v>
      </c>
      <c r="E184" s="56">
        <v>40.436667</v>
      </c>
      <c r="F184" s="56">
        <v>40.436667</v>
      </c>
      <c r="G184" s="56">
        <v>124.458056</v>
      </c>
      <c r="H184" s="56">
        <v>124.458056</v>
      </c>
      <c r="L184" s="1" t="s">
        <v>2819</v>
      </c>
      <c r="M184" s="1" t="s">
        <v>2050</v>
      </c>
      <c r="Q184" s="49">
        <v>162</v>
      </c>
      <c r="AB184" s="4">
        <v>73.930999999999997</v>
      </c>
      <c r="AC184" s="4">
        <v>7.8E-2</v>
      </c>
      <c r="AE184" s="4">
        <v>14.837</v>
      </c>
      <c r="AG184" s="4">
        <v>0.92600000000000005</v>
      </c>
      <c r="AJ184" s="4">
        <v>0.91400000000000003</v>
      </c>
      <c r="AK184" s="4">
        <v>0.158</v>
      </c>
      <c r="AL184" s="4">
        <v>2.5999999999999999E-2</v>
      </c>
      <c r="AN184" s="4">
        <v>4.3449999999999998</v>
      </c>
      <c r="AO184" s="4">
        <v>4.1870000000000003</v>
      </c>
      <c r="AP184" s="4">
        <v>4.9000000000000002E-2</v>
      </c>
      <c r="BF184" s="4">
        <v>0.63</v>
      </c>
      <c r="CH184" s="4">
        <v>2.411152127313406</v>
      </c>
      <c r="CJ184" s="4">
        <v>1.2504669512235007</v>
      </c>
      <c r="CK184" s="4">
        <v>0.28706254042606383</v>
      </c>
      <c r="CN184" s="4">
        <v>0.35282817084368473</v>
      </c>
      <c r="CO184" s="4">
        <v>0.33045091315852232</v>
      </c>
      <c r="CP184" s="4">
        <v>0.31517827166334594</v>
      </c>
      <c r="CQ184" s="4">
        <v>32.139734512872863</v>
      </c>
      <c r="CR184" s="4">
        <v>21.846111718368576</v>
      </c>
      <c r="CW184" s="4">
        <v>156.21471846981595</v>
      </c>
      <c r="CX184" s="4">
        <v>241.11130638996923</v>
      </c>
      <c r="CY184" s="4">
        <v>15.167991242626169</v>
      </c>
      <c r="CZ184" s="4">
        <v>64.492059226190918</v>
      </c>
      <c r="DA184" s="4">
        <v>9.3059855805434601</v>
      </c>
      <c r="DM184" s="4">
        <v>0.76310947474946755</v>
      </c>
      <c r="DN184" s="4">
        <v>722.93681646710593</v>
      </c>
      <c r="DO184" s="4">
        <v>27.41882658434751</v>
      </c>
      <c r="DP184" s="4">
        <v>48.888273169454735</v>
      </c>
      <c r="DQ184" s="4">
        <v>5.0670747456292622</v>
      </c>
      <c r="DR184" s="4">
        <v>16.875264340817729</v>
      </c>
      <c r="DS184" s="4">
        <v>2.9798320331367347</v>
      </c>
      <c r="DT184" s="4">
        <v>0.42742034682996222</v>
      </c>
      <c r="DU184" s="4">
        <v>2.1805689162828639</v>
      </c>
      <c r="DV184" s="4">
        <v>0.37616155274772473</v>
      </c>
      <c r="DW184" s="4">
        <v>2.3204841631973934</v>
      </c>
      <c r="DX184" s="4">
        <v>0.46862264265640963</v>
      </c>
      <c r="DY184" s="4">
        <v>1.2946814854060695</v>
      </c>
      <c r="DZ184" s="4">
        <v>0.1857319797226116</v>
      </c>
      <c r="EA184" s="4">
        <v>1.1399379149185342</v>
      </c>
      <c r="EB184" s="4">
        <v>0.15805158377559902</v>
      </c>
      <c r="EC184" s="4">
        <v>2.2377476325591275</v>
      </c>
      <c r="ED184" s="4">
        <v>0.78144905914883134</v>
      </c>
      <c r="EM184" s="4">
        <v>32.669796246227541</v>
      </c>
      <c r="EO184" s="4">
        <v>7.5824808584179122</v>
      </c>
      <c r="EP184" s="4">
        <v>1.0849999130507566</v>
      </c>
      <c r="FP184" s="1" t="s">
        <v>2815</v>
      </c>
    </row>
    <row r="185" spans="1:172" x14ac:dyDescent="0.35">
      <c r="A185" s="1" t="s">
        <v>2812</v>
      </c>
      <c r="C185" s="1" t="s">
        <v>2818</v>
      </c>
      <c r="E185" s="56">
        <v>40.436667</v>
      </c>
      <c r="F185" s="56">
        <v>40.436667</v>
      </c>
      <c r="G185" s="56">
        <v>124.458056</v>
      </c>
      <c r="H185" s="56">
        <v>124.458056</v>
      </c>
      <c r="L185" s="1" t="s">
        <v>2820</v>
      </c>
      <c r="M185" s="1" t="s">
        <v>2050</v>
      </c>
      <c r="Q185" s="49">
        <v>162</v>
      </c>
      <c r="AB185" s="4">
        <v>73.762</v>
      </c>
      <c r="AC185" s="4">
        <v>8.2000000000000003E-2</v>
      </c>
      <c r="AE185" s="4">
        <v>14.833</v>
      </c>
      <c r="AG185" s="4">
        <v>0.88900000000000001</v>
      </c>
      <c r="AJ185" s="4">
        <v>0.95399999999999996</v>
      </c>
      <c r="AK185" s="4">
        <v>0.159</v>
      </c>
      <c r="AL185" s="4">
        <v>2.3E-2</v>
      </c>
      <c r="AN185" s="4">
        <v>4.1470000000000002</v>
      </c>
      <c r="AO185" s="4">
        <v>4.4969999999999999</v>
      </c>
      <c r="AP185" s="4">
        <v>4.4999999999999998E-2</v>
      </c>
      <c r="BF185" s="4">
        <v>0.41</v>
      </c>
      <c r="CH185" s="4">
        <v>2.9575640439733584</v>
      </c>
      <c r="CJ185" s="4">
        <v>1.4160000111802753</v>
      </c>
      <c r="CK185" s="4">
        <v>0.30429854395733152</v>
      </c>
      <c r="CN185" s="4">
        <v>0.31075520004160617</v>
      </c>
      <c r="CO185" s="4">
        <v>0.39571387718578249</v>
      </c>
      <c r="CP185" s="4">
        <v>0.24336466021322076</v>
      </c>
      <c r="CQ185" s="4">
        <v>27.621432209944956</v>
      </c>
      <c r="CR185" s="4">
        <v>21.401078813914737</v>
      </c>
      <c r="CW185" s="4">
        <v>151.32475629984776</v>
      </c>
      <c r="CX185" s="4">
        <v>220.53454290417091</v>
      </c>
      <c r="CY185" s="4">
        <v>26.26149468666738</v>
      </c>
      <c r="CZ185" s="4">
        <v>61.572205324957395</v>
      </c>
      <c r="DA185" s="4">
        <v>9.9134775370106691</v>
      </c>
      <c r="DM185" s="4">
        <v>0.90863138979932612</v>
      </c>
      <c r="DN185" s="4">
        <v>604.56250544618149</v>
      </c>
      <c r="DO185" s="4">
        <v>23.090972052250226</v>
      </c>
      <c r="DP185" s="4">
        <v>42.037626985303497</v>
      </c>
      <c r="DQ185" s="4">
        <v>4.3689117975434737</v>
      </c>
      <c r="DR185" s="4">
        <v>14.652247663616063</v>
      </c>
      <c r="DS185" s="4">
        <v>2.8015155918128127</v>
      </c>
      <c r="DT185" s="4">
        <v>0.40573732927918216</v>
      </c>
      <c r="DU185" s="4">
        <v>2.6423260332446112</v>
      </c>
      <c r="DV185" s="4">
        <v>0.53433608826310985</v>
      </c>
      <c r="DW185" s="4">
        <v>3.7020452891828732</v>
      </c>
      <c r="DX185" s="4">
        <v>0.79986016996215403</v>
      </c>
      <c r="DY185" s="4">
        <v>2.2976349823973172</v>
      </c>
      <c r="DZ185" s="4">
        <v>0.32651931001631879</v>
      </c>
      <c r="EA185" s="4">
        <v>1.8261973291492486</v>
      </c>
      <c r="EB185" s="4">
        <v>0.25400443214371626</v>
      </c>
      <c r="EC185" s="4">
        <v>2.1927107451046992</v>
      </c>
      <c r="ED185" s="4">
        <v>0.79324007373292083</v>
      </c>
      <c r="EM185" s="4">
        <v>30.375688326275526</v>
      </c>
      <c r="EO185" s="4">
        <v>6.6562373813800937</v>
      </c>
      <c r="EP185" s="4">
        <v>1.1660217081801958</v>
      </c>
      <c r="FP185" s="1" t="s">
        <v>2815</v>
      </c>
    </row>
    <row r="186" spans="1:172" x14ac:dyDescent="0.35">
      <c r="A186" s="1" t="s">
        <v>2812</v>
      </c>
      <c r="C186" s="1" t="s">
        <v>2818</v>
      </c>
      <c r="E186" s="56">
        <v>40.436667</v>
      </c>
      <c r="F186" s="56">
        <v>40.436667</v>
      </c>
      <c r="G186" s="56">
        <v>124.458056</v>
      </c>
      <c r="H186" s="56">
        <v>124.458056</v>
      </c>
      <c r="L186" s="1" t="s">
        <v>2821</v>
      </c>
      <c r="M186" s="1" t="s">
        <v>2050</v>
      </c>
      <c r="Q186" s="49">
        <v>162</v>
      </c>
      <c r="AB186" s="4">
        <v>73.97</v>
      </c>
      <c r="AC186" s="4">
        <v>7.0000000000000007E-2</v>
      </c>
      <c r="AE186" s="4">
        <v>14.96</v>
      </c>
      <c r="AG186" s="4">
        <v>0.8</v>
      </c>
      <c r="AJ186" s="4">
        <v>0.92</v>
      </c>
      <c r="AK186" s="4">
        <v>0.15</v>
      </c>
      <c r="AL186" s="4">
        <v>0.02</v>
      </c>
      <c r="AN186" s="4">
        <v>4.26</v>
      </c>
      <c r="AO186" s="4">
        <v>4.55</v>
      </c>
      <c r="AP186" s="4">
        <v>0.06</v>
      </c>
      <c r="BF186" s="4">
        <v>0.45</v>
      </c>
      <c r="CH186" s="4">
        <v>3.1888488567534892</v>
      </c>
      <c r="CJ186" s="4">
        <v>1.1139573567766194</v>
      </c>
      <c r="CK186" s="4">
        <v>0.28291830437343057</v>
      </c>
      <c r="CN186" s="4">
        <v>0.32579797978562164</v>
      </c>
      <c r="CO186" s="4">
        <v>0.46257910340727804</v>
      </c>
      <c r="CP186" s="4">
        <v>0.2683378832690857</v>
      </c>
      <c r="CQ186" s="4">
        <v>27.966440326537974</v>
      </c>
      <c r="CR186" s="4">
        <v>21.812949878817456</v>
      </c>
      <c r="CW186" s="4">
        <v>154.36977775690011</v>
      </c>
      <c r="CX186" s="4">
        <v>222.01402042279253</v>
      </c>
      <c r="CY186" s="4">
        <v>18.850345924664513</v>
      </c>
      <c r="CZ186" s="4">
        <v>52.797639582067362</v>
      </c>
      <c r="DA186" s="4">
        <v>9.9760147718393846</v>
      </c>
      <c r="DM186" s="4">
        <v>0.91656609712050985</v>
      </c>
      <c r="DN186" s="4">
        <v>605.97817339458879</v>
      </c>
      <c r="DO186" s="4">
        <v>23.548199400554488</v>
      </c>
      <c r="DP186" s="4">
        <v>42.924764058214521</v>
      </c>
      <c r="DQ186" s="4">
        <v>4.4946492768843864</v>
      </c>
      <c r="DR186" s="4">
        <v>15.066132204824848</v>
      </c>
      <c r="DS186" s="4">
        <v>2.8237203543467175</v>
      </c>
      <c r="DT186" s="4">
        <v>0.40212334462809407</v>
      </c>
      <c r="DU186" s="4">
        <v>2.3886033266804656</v>
      </c>
      <c r="DV186" s="4">
        <v>0.43515784428229898</v>
      </c>
      <c r="DW186" s="4">
        <v>2.9554610455099493</v>
      </c>
      <c r="DX186" s="4">
        <v>0.57825954023446657</v>
      </c>
      <c r="DY186" s="4">
        <v>1.6298786258521758</v>
      </c>
      <c r="DZ186" s="4">
        <v>0.23004029001028989</v>
      </c>
      <c r="EA186" s="4">
        <v>1.3781427987178292</v>
      </c>
      <c r="EB186" s="4">
        <v>0.18162892336148304</v>
      </c>
      <c r="EC186" s="4">
        <v>1.8827147186354782</v>
      </c>
      <c r="ED186" s="4">
        <v>0.81554506393835546</v>
      </c>
      <c r="EM186" s="4">
        <v>30.636841641551587</v>
      </c>
      <c r="EO186" s="4">
        <v>6.8697575731455522</v>
      </c>
      <c r="EP186" s="4">
        <v>1.0716598552234067</v>
      </c>
      <c r="FP186" s="1" t="s">
        <v>2815</v>
      </c>
    </row>
    <row r="187" spans="1:172" x14ac:dyDescent="0.35">
      <c r="A187" s="1" t="s">
        <v>2812</v>
      </c>
      <c r="C187" s="1" t="s">
        <v>2818</v>
      </c>
      <c r="E187" s="56">
        <v>40.436667</v>
      </c>
      <c r="F187" s="56">
        <v>40.436667</v>
      </c>
      <c r="G187" s="56">
        <v>124.458056</v>
      </c>
      <c r="H187" s="56">
        <v>124.458056</v>
      </c>
      <c r="L187" s="1" t="s">
        <v>2822</v>
      </c>
      <c r="M187" s="1" t="s">
        <v>2050</v>
      </c>
      <c r="Q187" s="49">
        <v>162</v>
      </c>
      <c r="AB187" s="4">
        <v>74.471000000000004</v>
      </c>
      <c r="AC187" s="4">
        <v>7.2999999999999995E-2</v>
      </c>
      <c r="AE187" s="4">
        <v>14.417</v>
      </c>
      <c r="AG187" s="4">
        <v>0.70199999999999996</v>
      </c>
      <c r="AJ187" s="4">
        <v>0.73899999999999999</v>
      </c>
      <c r="AK187" s="4">
        <v>0.13300000000000001</v>
      </c>
      <c r="AL187" s="4">
        <v>1.9E-2</v>
      </c>
      <c r="AN187" s="4">
        <v>4.5339999999999998</v>
      </c>
      <c r="AO187" s="4">
        <v>4.0780000000000003</v>
      </c>
      <c r="AP187" s="4">
        <v>4.7E-2</v>
      </c>
      <c r="BF187" s="4">
        <v>0.49</v>
      </c>
      <c r="CH187" s="4">
        <v>1.999217361933403</v>
      </c>
      <c r="CJ187" s="4">
        <v>0.89661362492009278</v>
      </c>
      <c r="CK187" s="4">
        <v>0.25809372916979006</v>
      </c>
      <c r="CN187" s="4">
        <v>0.26560929615617912</v>
      </c>
      <c r="CO187" s="4">
        <v>0.32656602840753579</v>
      </c>
      <c r="CP187" s="4">
        <v>0.2455919625838815</v>
      </c>
      <c r="CQ187" s="4">
        <v>25.237294674421513</v>
      </c>
      <c r="CR187" s="4">
        <v>19.162402404354211</v>
      </c>
      <c r="CW187" s="4">
        <v>156.92013707407315</v>
      </c>
      <c r="CX187" s="4">
        <v>249.17397230468387</v>
      </c>
      <c r="CY187" s="4">
        <v>16.016951330248652</v>
      </c>
      <c r="CZ187" s="4">
        <v>51.568166342409519</v>
      </c>
      <c r="DA187" s="4">
        <v>6.6246560109482893</v>
      </c>
      <c r="DM187" s="4">
        <v>0.75299455766891332</v>
      </c>
      <c r="DN187" s="4">
        <v>771.11425722766614</v>
      </c>
      <c r="DO187" s="4">
        <v>21.01117801823235</v>
      </c>
      <c r="DP187" s="4">
        <v>37.372099664937622</v>
      </c>
      <c r="DQ187" s="4">
        <v>3.8671969642901352</v>
      </c>
      <c r="DR187" s="4">
        <v>13.002062143110741</v>
      </c>
      <c r="DS187" s="4">
        <v>2.2568843654318385</v>
      </c>
      <c r="DT187" s="4">
        <v>0.45444273915363886</v>
      </c>
      <c r="DU187" s="4">
        <v>1.8332998903572193</v>
      </c>
      <c r="DV187" s="4">
        <v>0.34149439767000511</v>
      </c>
      <c r="DW187" s="4">
        <v>2.3381035699568948</v>
      </c>
      <c r="DX187" s="4">
        <v>0.50319981708665973</v>
      </c>
      <c r="DY187" s="4">
        <v>1.4553472292468981</v>
      </c>
      <c r="DZ187" s="4">
        <v>0.20938485409716376</v>
      </c>
      <c r="EA187" s="4">
        <v>1.1685829579706246</v>
      </c>
      <c r="EB187" s="4">
        <v>0.15234880954370517</v>
      </c>
      <c r="EC187" s="4">
        <v>1.8489635984449084</v>
      </c>
      <c r="ED187" s="4">
        <v>0.5495745391735567</v>
      </c>
      <c r="EM187" s="4">
        <v>33.627595337657212</v>
      </c>
      <c r="EO187" s="4">
        <v>5.734833517805642</v>
      </c>
      <c r="EP187" s="4">
        <v>0.83432679247198061</v>
      </c>
      <c r="FP187" s="1" t="s">
        <v>2815</v>
      </c>
    </row>
    <row r="188" spans="1:172" x14ac:dyDescent="0.35">
      <c r="A188" s="1" t="s">
        <v>2812</v>
      </c>
      <c r="C188" s="1" t="s">
        <v>2823</v>
      </c>
      <c r="E188" s="56">
        <v>40.640278000000002</v>
      </c>
      <c r="F188" s="56">
        <v>40.640278000000002</v>
      </c>
      <c r="G188" s="56">
        <v>123.52805600000001</v>
      </c>
      <c r="H188" s="56">
        <v>123.52805600000001</v>
      </c>
      <c r="L188" s="1" t="s">
        <v>2824</v>
      </c>
      <c r="M188" s="1" t="s">
        <v>2572</v>
      </c>
      <c r="Q188" s="49">
        <v>157</v>
      </c>
      <c r="AB188" s="4">
        <v>74.911000000000001</v>
      </c>
      <c r="AC188" s="4">
        <v>6.8000000000000005E-2</v>
      </c>
      <c r="AE188" s="4">
        <v>14.369</v>
      </c>
      <c r="AG188" s="4">
        <v>0.59399999999999997</v>
      </c>
      <c r="AJ188" s="4">
        <v>1.0109999999999999</v>
      </c>
      <c r="AK188" s="4">
        <v>0.114</v>
      </c>
      <c r="AL188" s="4">
        <v>1.4999999999999999E-2</v>
      </c>
      <c r="AN188" s="4">
        <v>4.202</v>
      </c>
      <c r="AO188" s="4">
        <v>4.1900000000000004</v>
      </c>
      <c r="AP188" s="4">
        <v>5.3999999999999999E-2</v>
      </c>
      <c r="BF188" s="4">
        <v>0.38</v>
      </c>
      <c r="CH188" s="4">
        <v>1.8943624674792896</v>
      </c>
      <c r="CJ188" s="4">
        <v>1.6973042844305648</v>
      </c>
      <c r="CK188" s="4">
        <v>0.58527031299401311</v>
      </c>
      <c r="CN188" s="4">
        <v>0.31396641294348149</v>
      </c>
      <c r="CO188" s="4">
        <v>0.44457991259887525</v>
      </c>
      <c r="CP188" s="4">
        <v>0.25284735430895561</v>
      </c>
      <c r="CQ188" s="4">
        <v>22.100050612730556</v>
      </c>
      <c r="CR188" s="4">
        <v>22.022905660010121</v>
      </c>
      <c r="CW188" s="4">
        <v>146.33426873534302</v>
      </c>
      <c r="CX188" s="4">
        <v>254.3852003506648</v>
      </c>
      <c r="CY188" s="4">
        <v>7.2540579259999074</v>
      </c>
      <c r="CZ188" s="4">
        <v>68.567976719653387</v>
      </c>
      <c r="DA188" s="4">
        <v>7.2486844209501236</v>
      </c>
      <c r="DM188" s="4">
        <v>0.91017480403017748</v>
      </c>
      <c r="DN188" s="4">
        <v>611.99190736099808</v>
      </c>
      <c r="DO188" s="4">
        <v>21.747893734254419</v>
      </c>
      <c r="DP188" s="4">
        <v>39.429357786040867</v>
      </c>
      <c r="DQ188" s="4">
        <v>4.1475319611581059</v>
      </c>
      <c r="DR188" s="4">
        <v>14.313611343067073</v>
      </c>
      <c r="DS188" s="4">
        <v>2.5829307050356363</v>
      </c>
      <c r="DT188" s="4">
        <v>0.53730404069575732</v>
      </c>
      <c r="DU188" s="4">
        <v>1.6994247357538717</v>
      </c>
      <c r="DV188" s="4">
        <v>0.26363257030625925</v>
      </c>
      <c r="DW188" s="4">
        <v>1.3810237171419673</v>
      </c>
      <c r="DX188" s="4">
        <v>0.2312289782368166</v>
      </c>
      <c r="DY188" s="4">
        <v>0.60081019621088527</v>
      </c>
      <c r="DZ188" s="4">
        <v>8.5187874208811368E-2</v>
      </c>
      <c r="EA188" s="4">
        <v>0.53753071103225547</v>
      </c>
      <c r="EB188" s="4">
        <v>7.8690291294811851E-2</v>
      </c>
      <c r="EC188" s="4">
        <v>2.3087752358828877</v>
      </c>
      <c r="ED188" s="4">
        <v>0.81689679306197716</v>
      </c>
      <c r="EM188" s="4">
        <v>29.253996674292807</v>
      </c>
      <c r="EO188" s="4">
        <v>6.0731596524271767</v>
      </c>
      <c r="EP188" s="4">
        <v>1.2716273469449235</v>
      </c>
      <c r="FP188" s="1" t="s">
        <v>2815</v>
      </c>
    </row>
    <row r="189" spans="1:172" x14ac:dyDescent="0.35">
      <c r="A189" s="1" t="s">
        <v>2812</v>
      </c>
      <c r="C189" s="1" t="s">
        <v>2823</v>
      </c>
      <c r="E189" s="56">
        <v>40.640278000000002</v>
      </c>
      <c r="F189" s="56">
        <v>40.640278000000002</v>
      </c>
      <c r="G189" s="56">
        <v>123.52805600000001</v>
      </c>
      <c r="H189" s="56">
        <v>123.52805600000001</v>
      </c>
      <c r="L189" s="1" t="s">
        <v>2825</v>
      </c>
      <c r="M189" s="1" t="s">
        <v>2572</v>
      </c>
      <c r="Q189" s="49">
        <v>157</v>
      </c>
      <c r="AB189" s="4">
        <v>74.650000000000006</v>
      </c>
      <c r="AC189" s="4">
        <v>0.06</v>
      </c>
      <c r="AE189" s="4">
        <v>14.46</v>
      </c>
      <c r="AG189" s="4">
        <v>0.51</v>
      </c>
      <c r="AJ189" s="4">
        <v>0.96</v>
      </c>
      <c r="AK189" s="4">
        <v>0.1</v>
      </c>
      <c r="AL189" s="4">
        <v>0.02</v>
      </c>
      <c r="AN189" s="4">
        <v>4.22</v>
      </c>
      <c r="AO189" s="4">
        <v>4.2300000000000004</v>
      </c>
      <c r="AP189" s="4">
        <v>0.06</v>
      </c>
      <c r="BF189" s="4">
        <v>0.45</v>
      </c>
      <c r="CH189" s="4">
        <v>1.8808050417067088</v>
      </c>
      <c r="CJ189" s="4">
        <v>1.7228529893095383</v>
      </c>
      <c r="CK189" s="4">
        <v>0.49275318457101003</v>
      </c>
      <c r="CN189" s="4">
        <v>0.3127164685674661</v>
      </c>
      <c r="CO189" s="4">
        <v>0.50719739428131849</v>
      </c>
      <c r="CP189" s="4">
        <v>0.24994828619125553</v>
      </c>
      <c r="CQ189" s="4">
        <v>21.215070629913136</v>
      </c>
      <c r="CR189" s="4">
        <v>21.25076107163445</v>
      </c>
      <c r="CW189" s="4">
        <v>141.97032134684375</v>
      </c>
      <c r="CX189" s="4">
        <v>247.9765732844217</v>
      </c>
      <c r="CY189" s="4">
        <v>9.2874596150132902</v>
      </c>
      <c r="CZ189" s="4">
        <v>62.950185871836268</v>
      </c>
      <c r="DA189" s="4">
        <v>6.9772534542394649</v>
      </c>
      <c r="DM189" s="4">
        <v>0.87563255563695597</v>
      </c>
      <c r="DN189" s="4">
        <v>603.94555960701405</v>
      </c>
      <c r="DO189" s="4">
        <v>20.498728157423269</v>
      </c>
      <c r="DP189" s="4">
        <v>37.102348011997925</v>
      </c>
      <c r="DQ189" s="4">
        <v>3.9938452995600837</v>
      </c>
      <c r="DR189" s="4">
        <v>13.469514417972038</v>
      </c>
      <c r="DS189" s="4">
        <v>2.4818322890604394</v>
      </c>
      <c r="DT189" s="4">
        <v>0.48113212329733113</v>
      </c>
      <c r="DU189" s="4">
        <v>1.733693271971158</v>
      </c>
      <c r="DV189" s="4">
        <v>0.27393822517020944</v>
      </c>
      <c r="DW189" s="4">
        <v>1.5810899924922595</v>
      </c>
      <c r="DX189" s="4">
        <v>0.26945570540046071</v>
      </c>
      <c r="DY189" s="4">
        <v>0.75377943091615074</v>
      </c>
      <c r="DZ189" s="4">
        <v>0.10502651557655124</v>
      </c>
      <c r="EA189" s="4">
        <v>0.71472390818356213</v>
      </c>
      <c r="EB189" s="4">
        <v>0.10024965151054516</v>
      </c>
      <c r="EC189" s="4">
        <v>2.2238882050997071</v>
      </c>
      <c r="ED189" s="4">
        <v>0.81313493132449277</v>
      </c>
      <c r="EM189" s="4">
        <v>28.711281727815525</v>
      </c>
      <c r="EO189" s="4">
        <v>5.7348193277306692</v>
      </c>
      <c r="EP189" s="4">
        <v>1.240947271976087</v>
      </c>
      <c r="FP189" s="1" t="s">
        <v>2815</v>
      </c>
    </row>
    <row r="190" spans="1:172" x14ac:dyDescent="0.35">
      <c r="A190" s="1" t="s">
        <v>2812</v>
      </c>
      <c r="C190" s="1" t="s">
        <v>2826</v>
      </c>
      <c r="E190" s="56">
        <v>40.722499999999997</v>
      </c>
      <c r="F190" s="56">
        <v>40.722499999999997</v>
      </c>
      <c r="G190" s="56">
        <v>123.013333</v>
      </c>
      <c r="H190" s="56">
        <v>123.013333</v>
      </c>
      <c r="L190" s="1" t="s">
        <v>2827</v>
      </c>
      <c r="M190" s="1" t="s">
        <v>2050</v>
      </c>
      <c r="Q190" s="49">
        <v>179</v>
      </c>
      <c r="AB190" s="4">
        <v>65.879000000000005</v>
      </c>
      <c r="AC190" s="4">
        <v>0.39</v>
      </c>
      <c r="AE190" s="4">
        <v>16.286999999999999</v>
      </c>
      <c r="AG190" s="4">
        <v>3.6774000000000004</v>
      </c>
      <c r="AJ190" s="4">
        <v>3.3039999999999998</v>
      </c>
      <c r="AK190" s="4">
        <v>1.1519999999999999</v>
      </c>
      <c r="AL190" s="4">
        <v>7.9000000000000001E-2</v>
      </c>
      <c r="AN190" s="4">
        <v>3.4580000000000002</v>
      </c>
      <c r="AO190" s="4">
        <v>4.0839999999999996</v>
      </c>
      <c r="AP190" s="4">
        <v>0.26200000000000001</v>
      </c>
      <c r="BF190" s="4">
        <v>0.54100000000000004</v>
      </c>
      <c r="CH190" s="4">
        <v>4.7511001006436029</v>
      </c>
      <c r="CJ190" s="4">
        <v>46.17157961585955</v>
      </c>
      <c r="CK190" s="4">
        <v>3.8299384378117147</v>
      </c>
      <c r="CN190" s="4">
        <v>7.2660002323646795</v>
      </c>
      <c r="CO190" s="4">
        <v>3.7128796647078381</v>
      </c>
      <c r="CP190" s="4">
        <v>8.6515951793958248</v>
      </c>
      <c r="CQ190" s="4">
        <v>56.259176348686246</v>
      </c>
      <c r="CR190" s="4">
        <v>18.377924557558078</v>
      </c>
      <c r="CW190" s="4">
        <v>97.95710804639883</v>
      </c>
      <c r="CX190" s="4">
        <v>807.1354478855859</v>
      </c>
      <c r="CY190" s="4">
        <v>11.593577129399574</v>
      </c>
      <c r="CZ190" s="4">
        <v>165.4915338484515</v>
      </c>
      <c r="DA190" s="4">
        <v>6.6357341028483798</v>
      </c>
      <c r="DM190" s="4">
        <v>2.0711202868805438</v>
      </c>
      <c r="DN190" s="4">
        <v>1356.9977206751544</v>
      </c>
      <c r="DO190" s="4">
        <v>41.713294803144059</v>
      </c>
      <c r="DP190" s="4">
        <v>86.002432818020097</v>
      </c>
      <c r="DQ190" s="4">
        <v>8.4926376102677974</v>
      </c>
      <c r="DR190" s="4">
        <v>30.807081324280606</v>
      </c>
      <c r="DS190" s="4">
        <v>4.8874090034118822</v>
      </c>
      <c r="DT190" s="4">
        <v>1.2279608912178532</v>
      </c>
      <c r="DU190" s="4">
        <v>3.576420582239586</v>
      </c>
      <c r="DV190" s="4">
        <v>0.41898747548006848</v>
      </c>
      <c r="DW190" s="4">
        <v>2.2592158415024333</v>
      </c>
      <c r="DX190" s="4">
        <v>0.42018454591042037</v>
      </c>
      <c r="DY190" s="4">
        <v>1.155223169290041</v>
      </c>
      <c r="DZ190" s="4">
        <v>0.1527368296962916</v>
      </c>
      <c r="EA190" s="4">
        <v>1.0393826839568245</v>
      </c>
      <c r="EB190" s="4">
        <v>0.1535314588465328</v>
      </c>
      <c r="EC190" s="4">
        <v>4.0462974047531999</v>
      </c>
      <c r="ED190" s="4">
        <v>0.27338959580735772</v>
      </c>
      <c r="EM190" s="4">
        <v>11.558098692108381</v>
      </c>
      <c r="EO190" s="4">
        <v>10.758222532178847</v>
      </c>
      <c r="EP190" s="4">
        <v>1.6833272144553333</v>
      </c>
      <c r="FP190" s="1" t="s">
        <v>2815</v>
      </c>
    </row>
    <row r="191" spans="1:172" x14ac:dyDescent="0.35">
      <c r="A191" s="1" t="s">
        <v>2812</v>
      </c>
      <c r="C191" s="1" t="s">
        <v>2826</v>
      </c>
      <c r="E191" s="56">
        <v>40.722499999999997</v>
      </c>
      <c r="F191" s="56">
        <v>40.722499999999997</v>
      </c>
      <c r="G191" s="56">
        <v>123.013333</v>
      </c>
      <c r="H191" s="56">
        <v>123.013333</v>
      </c>
      <c r="L191" s="1" t="s">
        <v>2828</v>
      </c>
      <c r="M191" s="1" t="s">
        <v>2050</v>
      </c>
      <c r="Q191" s="49">
        <v>179</v>
      </c>
      <c r="AB191" s="4">
        <v>64.897999999999996</v>
      </c>
      <c r="AC191" s="4">
        <v>0.36199999999999999</v>
      </c>
      <c r="AE191" s="4">
        <v>16.760000000000002</v>
      </c>
      <c r="AG191" s="4">
        <v>3.5360999999999998</v>
      </c>
      <c r="AJ191" s="4">
        <v>3.0950000000000002</v>
      </c>
      <c r="AK191" s="4">
        <v>1.1100000000000001</v>
      </c>
      <c r="AL191" s="4">
        <v>7.4999999999999997E-2</v>
      </c>
      <c r="AN191" s="4">
        <v>4.2750000000000004</v>
      </c>
      <c r="AO191" s="4">
        <v>4</v>
      </c>
      <c r="AP191" s="4">
        <v>0.24399999999999999</v>
      </c>
      <c r="BF191" s="4">
        <v>0.39300000000000002</v>
      </c>
      <c r="CH191" s="4">
        <v>5.0546066853393556</v>
      </c>
      <c r="CJ191" s="4">
        <v>43.606600141956108</v>
      </c>
      <c r="CK191" s="4">
        <v>3.8619870464003485</v>
      </c>
      <c r="CN191" s="4">
        <v>6.4636256447308815</v>
      </c>
      <c r="CO191" s="4">
        <v>3.1198184720491282</v>
      </c>
      <c r="CP191" s="4">
        <v>7.9171502347680196</v>
      </c>
      <c r="CQ191" s="4">
        <v>53.157933208641751</v>
      </c>
      <c r="CR191" s="4">
        <v>18.575382570781329</v>
      </c>
      <c r="CW191" s="4">
        <v>105.18772435704008</v>
      </c>
      <c r="CX191" s="4">
        <v>834.56856049281396</v>
      </c>
      <c r="CY191" s="4">
        <v>11.29465345156029</v>
      </c>
      <c r="CZ191" s="4">
        <v>178.16217119481638</v>
      </c>
      <c r="DA191" s="4">
        <v>6.4437577029816318</v>
      </c>
      <c r="DM191" s="4">
        <v>1.7590163122165581</v>
      </c>
      <c r="DN191" s="4">
        <v>1947.4941855697425</v>
      </c>
      <c r="DO191" s="4">
        <v>40.110594290231241</v>
      </c>
      <c r="DP191" s="4">
        <v>78.299657094891145</v>
      </c>
      <c r="DQ191" s="4">
        <v>8.006695774902246</v>
      </c>
      <c r="DR191" s="4">
        <v>28.681313018620433</v>
      </c>
      <c r="DS191" s="4">
        <v>4.7486598555747337</v>
      </c>
      <c r="DT191" s="4">
        <v>1.252374155150465</v>
      </c>
      <c r="DU191" s="4">
        <v>3.294695418177771</v>
      </c>
      <c r="DV191" s="4">
        <v>0.41655601186796143</v>
      </c>
      <c r="DW191" s="4">
        <v>2.1378829012506042</v>
      </c>
      <c r="DX191" s="4">
        <v>0.40028749258150292</v>
      </c>
      <c r="DY191" s="4">
        <v>1.1295858816647315</v>
      </c>
      <c r="DZ191" s="4">
        <v>0.15023263051112945</v>
      </c>
      <c r="EA191" s="4">
        <v>1.0358957096563792</v>
      </c>
      <c r="EB191" s="4">
        <v>0.14767184504778763</v>
      </c>
      <c r="EC191" s="4">
        <v>4.6709946974220387</v>
      </c>
      <c r="ED191" s="4">
        <v>0.29355457926778816</v>
      </c>
      <c r="EM191" s="4">
        <v>12.674835967312999</v>
      </c>
      <c r="EO191" s="4">
        <v>9.6143766770406991</v>
      </c>
      <c r="EP191" s="4">
        <v>1.7579258534512354</v>
      </c>
      <c r="FP191" s="1" t="s">
        <v>2815</v>
      </c>
    </row>
    <row r="192" spans="1:172" x14ac:dyDescent="0.35">
      <c r="A192" s="1" t="s">
        <v>2812</v>
      </c>
      <c r="C192" s="1" t="s">
        <v>2826</v>
      </c>
      <c r="E192" s="56">
        <v>40.722499999999997</v>
      </c>
      <c r="F192" s="56">
        <v>40.722499999999997</v>
      </c>
      <c r="G192" s="56">
        <v>123.013333</v>
      </c>
      <c r="H192" s="56">
        <v>123.013333</v>
      </c>
      <c r="L192" s="1" t="s">
        <v>2829</v>
      </c>
      <c r="M192" s="1" t="s">
        <v>2050</v>
      </c>
      <c r="Q192" s="49">
        <v>179</v>
      </c>
      <c r="AB192" s="4">
        <v>62.683999999999997</v>
      </c>
      <c r="AC192" s="4">
        <v>0.443</v>
      </c>
      <c r="AE192" s="4">
        <v>17.628</v>
      </c>
      <c r="AG192" s="4">
        <v>4.3532999999999999</v>
      </c>
      <c r="AJ192" s="4">
        <v>3.4950000000000001</v>
      </c>
      <c r="AK192" s="4">
        <v>1.343</v>
      </c>
      <c r="AL192" s="4">
        <v>9.1999999999999998E-2</v>
      </c>
      <c r="AN192" s="4">
        <v>4.1470000000000002</v>
      </c>
      <c r="AO192" s="4">
        <v>4.2</v>
      </c>
      <c r="AP192" s="4">
        <v>0.314</v>
      </c>
      <c r="BF192" s="4">
        <v>0.46899999999999997</v>
      </c>
      <c r="CH192" s="4">
        <v>6.1115863080538952</v>
      </c>
      <c r="CJ192" s="4">
        <v>52.773151992225266</v>
      </c>
      <c r="CK192" s="4">
        <v>5.0646895512527674</v>
      </c>
      <c r="CN192" s="4">
        <v>8.5027511852118351</v>
      </c>
      <c r="CO192" s="4">
        <v>4.2880174493427345</v>
      </c>
      <c r="CP192" s="4">
        <v>9.8188853587925617</v>
      </c>
      <c r="CQ192" s="4">
        <v>64.55231816433556</v>
      </c>
      <c r="CR192" s="4">
        <v>20.546212306818514</v>
      </c>
      <c r="CW192" s="4">
        <v>115.68241377395535</v>
      </c>
      <c r="CX192" s="4">
        <v>884.00983347948443</v>
      </c>
      <c r="CY192" s="4">
        <v>13.530865949594796</v>
      </c>
      <c r="CZ192" s="4">
        <v>221.92384528300025</v>
      </c>
      <c r="DA192" s="4">
        <v>7.5795524209523562</v>
      </c>
      <c r="DM192" s="4">
        <v>2.1269785846132665</v>
      </c>
      <c r="DN192" s="4">
        <v>1856.907883316826</v>
      </c>
      <c r="DO192" s="4">
        <v>44.193165994364207</v>
      </c>
      <c r="DP192" s="4">
        <v>89.485692309574262</v>
      </c>
      <c r="DQ192" s="4">
        <v>8.9142482747867327</v>
      </c>
      <c r="DR192" s="4">
        <v>32.899440085387987</v>
      </c>
      <c r="DS192" s="4">
        <v>5.7643901939662641</v>
      </c>
      <c r="DT192" s="4">
        <v>1.4056988669358677</v>
      </c>
      <c r="DU192" s="4">
        <v>4.1386063167638314</v>
      </c>
      <c r="DV192" s="4">
        <v>0.49954041084362255</v>
      </c>
      <c r="DW192" s="4">
        <v>2.7066398872744033</v>
      </c>
      <c r="DX192" s="4">
        <v>0.47878565725353062</v>
      </c>
      <c r="DY192" s="4">
        <v>1.335905634909768</v>
      </c>
      <c r="DZ192" s="4">
        <v>0.18179009561306028</v>
      </c>
      <c r="EA192" s="4">
        <v>1.1786943965209717</v>
      </c>
      <c r="EB192" s="4">
        <v>0.18402130015331045</v>
      </c>
      <c r="EC192" s="4">
        <v>5.4052106129715387</v>
      </c>
      <c r="ED192" s="4">
        <v>0.32633509830411023</v>
      </c>
      <c r="EM192" s="4">
        <v>12.881762334781536</v>
      </c>
      <c r="EO192" s="4">
        <v>11.15542444463733</v>
      </c>
      <c r="EP192" s="4">
        <v>1.878507662000328</v>
      </c>
      <c r="FP192" s="1" t="s">
        <v>2815</v>
      </c>
    </row>
    <row r="193" spans="1:172" x14ac:dyDescent="0.35">
      <c r="A193" s="1" t="s">
        <v>2812</v>
      </c>
      <c r="C193" s="1" t="s">
        <v>2826</v>
      </c>
      <c r="E193" s="56">
        <v>40.722499999999997</v>
      </c>
      <c r="F193" s="56">
        <v>40.722499999999997</v>
      </c>
      <c r="G193" s="56">
        <v>123.013333</v>
      </c>
      <c r="H193" s="56">
        <v>123.013333</v>
      </c>
      <c r="L193" s="1" t="s">
        <v>2830</v>
      </c>
      <c r="M193" s="1" t="s">
        <v>2050</v>
      </c>
      <c r="Q193" s="49">
        <v>179</v>
      </c>
      <c r="AB193" s="4">
        <v>62.405000000000001</v>
      </c>
      <c r="AC193" s="4">
        <v>0.44700000000000001</v>
      </c>
      <c r="AE193" s="4">
        <v>17.605</v>
      </c>
      <c r="AG193" s="4">
        <v>4.3443000000000005</v>
      </c>
      <c r="AJ193" s="4">
        <v>3.4870000000000001</v>
      </c>
      <c r="AK193" s="4">
        <v>1.325</v>
      </c>
      <c r="AL193" s="4">
        <v>9.0999999999999998E-2</v>
      </c>
      <c r="AN193" s="4">
        <v>4.1340000000000003</v>
      </c>
      <c r="AO193" s="4">
        <v>4.2480000000000002</v>
      </c>
      <c r="AP193" s="4">
        <v>0.311</v>
      </c>
      <c r="BF193" s="4">
        <v>0.44400000000000001</v>
      </c>
      <c r="CH193" s="4">
        <v>5.51</v>
      </c>
      <c r="CJ193" s="4">
        <v>50.7</v>
      </c>
      <c r="CK193" s="4">
        <v>4.8499999999999996</v>
      </c>
      <c r="CN193" s="4">
        <v>7.89</v>
      </c>
      <c r="CO193" s="4">
        <v>3.65</v>
      </c>
      <c r="CP193" s="4">
        <v>9.1199999999999992</v>
      </c>
      <c r="CQ193" s="4">
        <v>60.2</v>
      </c>
      <c r="CR193" s="4">
        <v>19.2</v>
      </c>
      <c r="CW193" s="4">
        <v>109.5</v>
      </c>
      <c r="CX193" s="4">
        <v>852</v>
      </c>
      <c r="CY193" s="4">
        <v>12.4</v>
      </c>
      <c r="CZ193" s="4">
        <v>196</v>
      </c>
      <c r="DA193" s="4">
        <v>6.95</v>
      </c>
      <c r="DM193" s="4">
        <v>1.96</v>
      </c>
      <c r="DN193" s="4">
        <v>1900</v>
      </c>
      <c r="DO193" s="4">
        <v>42.6</v>
      </c>
      <c r="DP193" s="4">
        <v>85.3</v>
      </c>
      <c r="DQ193" s="4">
        <v>8.4499999999999993</v>
      </c>
      <c r="DR193" s="4">
        <v>30.6</v>
      </c>
      <c r="DS193" s="4">
        <v>5.07</v>
      </c>
      <c r="DT193" s="4">
        <v>1.35</v>
      </c>
      <c r="DU193" s="4">
        <v>3.69</v>
      </c>
      <c r="DV193" s="4">
        <v>0.46</v>
      </c>
      <c r="DW193" s="4">
        <v>2.4500000000000002</v>
      </c>
      <c r="DX193" s="4">
        <v>0.46</v>
      </c>
      <c r="DY193" s="4">
        <v>1.25</v>
      </c>
      <c r="DZ193" s="4">
        <v>0.16500000000000001</v>
      </c>
      <c r="EA193" s="4">
        <v>1.0900000000000001</v>
      </c>
      <c r="EB193" s="4">
        <v>0.17</v>
      </c>
      <c r="EC193" s="4">
        <v>5.0199999999999996</v>
      </c>
      <c r="ED193" s="4">
        <v>0.31</v>
      </c>
      <c r="EM193" s="4">
        <v>11.9</v>
      </c>
      <c r="EO193" s="4">
        <v>10.6</v>
      </c>
      <c r="EP193" s="4">
        <v>1.8</v>
      </c>
      <c r="FP193" s="1" t="s">
        <v>2815</v>
      </c>
    </row>
    <row r="194" spans="1:172" x14ac:dyDescent="0.35">
      <c r="A194" s="1" t="s">
        <v>2812</v>
      </c>
      <c r="C194" s="1" t="s">
        <v>2831</v>
      </c>
      <c r="E194" s="56">
        <v>40.779722</v>
      </c>
      <c r="F194" s="56">
        <v>40.779722</v>
      </c>
      <c r="G194" s="56">
        <v>123.064167</v>
      </c>
      <c r="H194" s="56">
        <v>123.064167</v>
      </c>
      <c r="L194" s="1" t="s">
        <v>2832</v>
      </c>
      <c r="M194" s="1" t="s">
        <v>2050</v>
      </c>
      <c r="Q194" s="49">
        <v>153</v>
      </c>
      <c r="AB194" s="4">
        <v>74.063000000000002</v>
      </c>
      <c r="AC194" s="4">
        <v>0.124</v>
      </c>
      <c r="AE194" s="4">
        <v>14.131</v>
      </c>
      <c r="AG194" s="4">
        <v>1.0071000000000001</v>
      </c>
      <c r="AJ194" s="4">
        <v>0.90900000000000003</v>
      </c>
      <c r="AK194" s="4">
        <v>0.20100000000000001</v>
      </c>
      <c r="AL194" s="4">
        <v>2.5999999999999999E-2</v>
      </c>
      <c r="AN194" s="4">
        <v>4.9480000000000004</v>
      </c>
      <c r="AO194" s="4">
        <v>3.4209999999999998</v>
      </c>
      <c r="AP194" s="4">
        <v>2.1999999999999999E-2</v>
      </c>
      <c r="BF194" s="4">
        <v>0.58099999999999996</v>
      </c>
      <c r="CH194" s="4">
        <v>1.5985054474366527</v>
      </c>
      <c r="CJ194" s="4">
        <v>2.4431351785854303</v>
      </c>
      <c r="CK194" s="4">
        <v>0.98991290478013949</v>
      </c>
      <c r="CN194" s="4">
        <v>0.47114499087732259</v>
      </c>
      <c r="CO194" s="4">
        <v>1.0980144158155301</v>
      </c>
      <c r="CP194" s="4">
        <v>0.74382734928622951</v>
      </c>
      <c r="CQ194" s="4">
        <v>40.442595892183348</v>
      </c>
      <c r="CR194" s="4">
        <v>19.223560534205333</v>
      </c>
      <c r="CW194" s="4">
        <v>156.04659099168367</v>
      </c>
      <c r="CX194" s="4">
        <v>377.02758867643439</v>
      </c>
      <c r="CY194" s="4">
        <v>4.0698343025908539</v>
      </c>
      <c r="CZ194" s="4">
        <v>84.732647028685889</v>
      </c>
      <c r="DA194" s="4">
        <v>7.1529823255035119</v>
      </c>
      <c r="DM194" s="4">
        <v>1.264488207789366</v>
      </c>
      <c r="DN194" s="4">
        <v>1090.2914765409778</v>
      </c>
      <c r="DO194" s="4">
        <v>16.857987373325464</v>
      </c>
      <c r="DP194" s="4">
        <v>32.409362223701301</v>
      </c>
      <c r="DQ194" s="4">
        <v>3.3225548120684985</v>
      </c>
      <c r="DR194" s="4">
        <v>11.726514809830393</v>
      </c>
      <c r="DS194" s="4">
        <v>2.211461828716017</v>
      </c>
      <c r="DT194" s="4">
        <v>0.47969714582567197</v>
      </c>
      <c r="DU194" s="4">
        <v>1.6545921025756076</v>
      </c>
      <c r="DV194" s="4">
        <v>0.19123512610219609</v>
      </c>
      <c r="DW194" s="4">
        <v>0.89118787570468116</v>
      </c>
      <c r="DX194" s="4">
        <v>0.14356821633208189</v>
      </c>
      <c r="DY194" s="4">
        <v>0.37846772750511387</v>
      </c>
      <c r="DZ194" s="4">
        <v>5.6070542358795911E-2</v>
      </c>
      <c r="EA194" s="4">
        <v>0.36036048274175936</v>
      </c>
      <c r="EB194" s="4">
        <v>5.9868461428107839E-2</v>
      </c>
      <c r="EC194" s="4">
        <v>2.5577418284716811</v>
      </c>
      <c r="ED194" s="4">
        <v>0.2711909391941878</v>
      </c>
      <c r="EM194" s="4">
        <v>31.865434161632319</v>
      </c>
      <c r="EO194" s="4">
        <v>5.9064356948792991</v>
      </c>
      <c r="EP194" s="4">
        <v>0.67702460112303076</v>
      </c>
      <c r="FP194" s="1" t="s">
        <v>2815</v>
      </c>
    </row>
    <row r="195" spans="1:172" x14ac:dyDescent="0.35">
      <c r="A195" s="1" t="s">
        <v>2812</v>
      </c>
      <c r="C195" s="1" t="s">
        <v>2831</v>
      </c>
      <c r="E195" s="56">
        <v>40.779722</v>
      </c>
      <c r="F195" s="56">
        <v>40.779722</v>
      </c>
      <c r="G195" s="56">
        <v>123.064167</v>
      </c>
      <c r="H195" s="56">
        <v>123.064167</v>
      </c>
      <c r="L195" s="1" t="s">
        <v>2833</v>
      </c>
      <c r="M195" s="1" t="s">
        <v>2572</v>
      </c>
      <c r="Q195" s="49">
        <v>154</v>
      </c>
      <c r="AB195" s="4">
        <v>73.971000000000004</v>
      </c>
      <c r="AC195" s="4">
        <v>0.127</v>
      </c>
      <c r="AE195" s="4">
        <v>14.502000000000001</v>
      </c>
      <c r="AG195" s="4">
        <v>0.85229999999999995</v>
      </c>
      <c r="AJ195" s="4">
        <v>0.46800000000000003</v>
      </c>
      <c r="AK195" s="4">
        <v>0.23200000000000001</v>
      </c>
      <c r="AL195" s="4">
        <v>2.1000000000000001E-2</v>
      </c>
      <c r="AN195" s="4">
        <v>4.3490000000000002</v>
      </c>
      <c r="AO195" s="4">
        <v>3.754</v>
      </c>
      <c r="AP195" s="4">
        <v>3.5000000000000003E-2</v>
      </c>
      <c r="BF195" s="4">
        <v>0.92500000000000004</v>
      </c>
      <c r="CH195" s="4">
        <v>1.6565049236146425</v>
      </c>
      <c r="CJ195" s="4">
        <v>3.3460711358613127</v>
      </c>
      <c r="CK195" s="4">
        <v>1.4904273034022304</v>
      </c>
      <c r="CN195" s="4">
        <v>0.42232840599641586</v>
      </c>
      <c r="CO195" s="4">
        <v>1.6403242339568773</v>
      </c>
      <c r="CP195" s="4">
        <v>1.2365526015968933</v>
      </c>
      <c r="CQ195" s="4">
        <v>25.539473960331133</v>
      </c>
      <c r="CR195" s="4">
        <v>22.183495310977097</v>
      </c>
      <c r="CW195" s="4">
        <v>166.92347255925444</v>
      </c>
      <c r="CX195" s="4">
        <v>270.30443383979059</v>
      </c>
      <c r="CY195" s="4">
        <v>15.24606522651624</v>
      </c>
      <c r="CZ195" s="4">
        <v>106.18366859949714</v>
      </c>
      <c r="DA195" s="4">
        <v>12.950768350461143</v>
      </c>
      <c r="DM195" s="4">
        <v>1.7520141635846695</v>
      </c>
      <c r="DN195" s="4">
        <v>905.83799215515285</v>
      </c>
      <c r="DO195" s="4">
        <v>16.901642740711363</v>
      </c>
      <c r="DP195" s="4">
        <v>38.51539455328637</v>
      </c>
      <c r="DQ195" s="4">
        <v>3.7307770671918279</v>
      </c>
      <c r="DR195" s="4">
        <v>13.542155894659547</v>
      </c>
      <c r="DS195" s="4">
        <v>3.1078156662888956</v>
      </c>
      <c r="DT195" s="4">
        <v>0.36931710796381756</v>
      </c>
      <c r="DU195" s="4">
        <v>2.8769893637926289</v>
      </c>
      <c r="DV195" s="4">
        <v>0.43233266282236071</v>
      </c>
      <c r="DW195" s="4">
        <v>2.6722385437266949</v>
      </c>
      <c r="DX195" s="4">
        <v>0.51072761109504816</v>
      </c>
      <c r="DY195" s="4">
        <v>1.3932076976298431</v>
      </c>
      <c r="DZ195" s="4">
        <v>0.20048369845344569</v>
      </c>
      <c r="EA195" s="4">
        <v>1.2705236482777826</v>
      </c>
      <c r="EB195" s="4">
        <v>0.1806159210982016</v>
      </c>
      <c r="EC195" s="4">
        <v>3.3995550321585384</v>
      </c>
      <c r="ED195" s="4">
        <v>0.90342354605137232</v>
      </c>
      <c r="EM195" s="4">
        <v>27.889724155232265</v>
      </c>
      <c r="EO195" s="4">
        <v>9.115639508639223</v>
      </c>
      <c r="EP195" s="4">
        <v>1.6995116474884642</v>
      </c>
      <c r="FP195" s="1" t="s">
        <v>2815</v>
      </c>
    </row>
    <row r="196" spans="1:172" x14ac:dyDescent="0.35">
      <c r="A196" s="1" t="s">
        <v>2812</v>
      </c>
      <c r="C196" s="1" t="s">
        <v>2831</v>
      </c>
      <c r="E196" s="56">
        <v>40.779722</v>
      </c>
      <c r="F196" s="56">
        <v>40.779722</v>
      </c>
      <c r="G196" s="56">
        <v>123.064167</v>
      </c>
      <c r="H196" s="56">
        <v>123.064167</v>
      </c>
      <c r="L196" s="1" t="s">
        <v>2834</v>
      </c>
      <c r="M196" s="1" t="s">
        <v>2572</v>
      </c>
      <c r="Q196" s="49">
        <v>154</v>
      </c>
      <c r="AB196" s="4">
        <v>75.620999999999995</v>
      </c>
      <c r="AC196" s="4">
        <v>0.12</v>
      </c>
      <c r="AE196" s="4">
        <v>14.022</v>
      </c>
      <c r="AG196" s="4">
        <v>0.33750000000000002</v>
      </c>
      <c r="AJ196" s="4">
        <v>0.22800000000000001</v>
      </c>
      <c r="AK196" s="4">
        <v>0.15</v>
      </c>
      <c r="AL196" s="4">
        <v>1.7999999999999999E-2</v>
      </c>
      <c r="AN196" s="4">
        <v>3.9409999999999998</v>
      </c>
      <c r="AO196" s="4">
        <v>4.3559999999999999</v>
      </c>
      <c r="AP196" s="4">
        <v>3.5000000000000003E-2</v>
      </c>
      <c r="BF196" s="4">
        <v>0.66300000000000003</v>
      </c>
      <c r="CH196" s="4">
        <v>1.4355736478981231</v>
      </c>
      <c r="CJ196" s="4">
        <v>2.957926475402322</v>
      </c>
      <c r="CK196" s="4">
        <v>1.2152130477633989</v>
      </c>
      <c r="CN196" s="4">
        <v>0.27263286738439629</v>
      </c>
      <c r="CO196" s="4">
        <v>0.94090611917583444</v>
      </c>
      <c r="CP196" s="4">
        <v>1.8659116902797144</v>
      </c>
      <c r="CQ196" s="4">
        <v>14.019200051063592</v>
      </c>
      <c r="CR196" s="4">
        <v>19.911216202757881</v>
      </c>
      <c r="CW196" s="4">
        <v>164.64842102870179</v>
      </c>
      <c r="CX196" s="4">
        <v>153.35646678114568</v>
      </c>
      <c r="CY196" s="4">
        <v>9.0072602007753435</v>
      </c>
      <c r="CZ196" s="4">
        <v>92.194516090322253</v>
      </c>
      <c r="DA196" s="4">
        <v>13.335658869546734</v>
      </c>
      <c r="DM196" s="4">
        <v>1.2413936675758388</v>
      </c>
      <c r="DN196" s="4">
        <v>669.27467862436151</v>
      </c>
      <c r="DO196" s="4">
        <v>13.978426987056947</v>
      </c>
      <c r="DP196" s="4">
        <v>32.146362717058963</v>
      </c>
      <c r="DQ196" s="4">
        <v>2.9213362620815149</v>
      </c>
      <c r="DR196" s="4">
        <v>10.358877363171619</v>
      </c>
      <c r="DS196" s="4">
        <v>2.5239697471275879</v>
      </c>
      <c r="DT196" s="4">
        <v>0.2999320858289759</v>
      </c>
      <c r="DU196" s="4">
        <v>1.8835866199326234</v>
      </c>
      <c r="DV196" s="4">
        <v>0.29233102166345987</v>
      </c>
      <c r="DW196" s="4">
        <v>1.7015017144157039</v>
      </c>
      <c r="DX196" s="4">
        <v>0.30976443546074756</v>
      </c>
      <c r="DY196" s="4">
        <v>0.81794868430732426</v>
      </c>
      <c r="DZ196" s="4">
        <v>0.12396501349097534</v>
      </c>
      <c r="EA196" s="4">
        <v>0.77502238941880797</v>
      </c>
      <c r="EB196" s="4">
        <v>0.11382744112937219</v>
      </c>
      <c r="EC196" s="4">
        <v>2.8977839059449648</v>
      </c>
      <c r="ED196" s="4">
        <v>0.95876774022994815</v>
      </c>
      <c r="EM196" s="4">
        <v>16.485034397089667</v>
      </c>
      <c r="EO196" s="4">
        <v>7.5308807266806328</v>
      </c>
      <c r="EP196" s="4">
        <v>1.6463254304901231</v>
      </c>
      <c r="FP196" s="1" t="s">
        <v>2815</v>
      </c>
    </row>
    <row r="197" spans="1:172" x14ac:dyDescent="0.35">
      <c r="A197" s="1" t="s">
        <v>2812</v>
      </c>
      <c r="C197" s="1" t="s">
        <v>2831</v>
      </c>
      <c r="E197" s="56">
        <v>40.779722</v>
      </c>
      <c r="F197" s="56">
        <v>40.779722</v>
      </c>
      <c r="G197" s="56">
        <v>123.064167</v>
      </c>
      <c r="H197" s="56">
        <v>123.064167</v>
      </c>
      <c r="L197" s="1" t="s">
        <v>2835</v>
      </c>
      <c r="M197" s="1" t="s">
        <v>2779</v>
      </c>
      <c r="Q197" s="49">
        <v>151</v>
      </c>
      <c r="AB197" s="4">
        <v>75.465000000000003</v>
      </c>
      <c r="AC197" s="4">
        <v>5.1999999999999998E-2</v>
      </c>
      <c r="AE197" s="4">
        <v>14.321</v>
      </c>
      <c r="AG197" s="4">
        <v>0.45090000000000002</v>
      </c>
      <c r="AJ197" s="4">
        <v>0.51100000000000001</v>
      </c>
      <c r="AK197" s="4">
        <v>6.7000000000000004E-2</v>
      </c>
      <c r="AL197" s="4">
        <v>3.5000000000000003E-2</v>
      </c>
      <c r="AN197" s="4">
        <v>4.4749999999999996</v>
      </c>
      <c r="AO197" s="4">
        <v>4.3419999999999996</v>
      </c>
      <c r="AP197" s="4">
        <v>2.1999999999999999E-2</v>
      </c>
      <c r="BF197" s="4">
        <v>0.51700000000000002</v>
      </c>
      <c r="CH197" s="4">
        <v>0.97268172468875003</v>
      </c>
      <c r="CJ197" s="4">
        <v>2.1222182568808776</v>
      </c>
      <c r="CK197" s="4">
        <v>1.8758853147328556</v>
      </c>
      <c r="CN197" s="4">
        <v>0.16876994733445122</v>
      </c>
      <c r="CO197" s="4">
        <v>1.4019753898426306</v>
      </c>
      <c r="CP197" s="4">
        <v>0.77744771936106083</v>
      </c>
      <c r="CQ197" s="4">
        <v>23.747568333671428</v>
      </c>
      <c r="CR197" s="4">
        <v>25.074811134662429</v>
      </c>
      <c r="CW197" s="4">
        <v>215.60728617198839</v>
      </c>
      <c r="CX197" s="4">
        <v>114.07981188779944</v>
      </c>
      <c r="CY197" s="4">
        <v>25.232010703384365</v>
      </c>
      <c r="CZ197" s="4">
        <v>21.242575766543229</v>
      </c>
      <c r="DA197" s="4">
        <v>11.478625130595894</v>
      </c>
      <c r="DM197" s="4">
        <v>2.0375381523430418</v>
      </c>
      <c r="DN197" s="4">
        <v>113.26291577022249</v>
      </c>
      <c r="DO197" s="4">
        <v>7.1873649144443199</v>
      </c>
      <c r="DP197" s="4">
        <v>14.307664428450531</v>
      </c>
      <c r="DQ197" s="4">
        <v>1.6573610151273523</v>
      </c>
      <c r="DR197" s="4">
        <v>6.3966868258874454</v>
      </c>
      <c r="DS197" s="4">
        <v>2.1568442507841756</v>
      </c>
      <c r="DT197" s="4">
        <v>0.14554271249067072</v>
      </c>
      <c r="DU197" s="4">
        <v>2.6483429843012702</v>
      </c>
      <c r="DV197" s="4">
        <v>0.5292679328907901</v>
      </c>
      <c r="DW197" s="4">
        <v>3.5574014012781725</v>
      </c>
      <c r="DX197" s="4">
        <v>0.78967292119410482</v>
      </c>
      <c r="DY197" s="4">
        <v>2.11477691727212</v>
      </c>
      <c r="DZ197" s="4">
        <v>0.31589595365573719</v>
      </c>
      <c r="EA197" s="4">
        <v>2.1679039741454011</v>
      </c>
      <c r="EB197" s="4">
        <v>0.28205113470876869</v>
      </c>
      <c r="EC197" s="4">
        <v>1.4073301956571851</v>
      </c>
      <c r="ED197" s="4">
        <v>1.3547021416687268</v>
      </c>
      <c r="EM197" s="4">
        <v>37.50319204600008</v>
      </c>
      <c r="EO197" s="4">
        <v>5.7820479165838092</v>
      </c>
      <c r="EP197" s="4">
        <v>1.6649469799494916</v>
      </c>
      <c r="FP197" s="1" t="s">
        <v>2815</v>
      </c>
    </row>
    <row r="198" spans="1:172" x14ac:dyDescent="0.35">
      <c r="A198" s="1" t="s">
        <v>2812</v>
      </c>
      <c r="C198" s="1" t="s">
        <v>2831</v>
      </c>
      <c r="E198" s="56">
        <v>40.779722</v>
      </c>
      <c r="F198" s="56">
        <v>40.779722</v>
      </c>
      <c r="G198" s="56">
        <v>123.064167</v>
      </c>
      <c r="H198" s="56">
        <v>123.064167</v>
      </c>
      <c r="L198" s="1" t="s">
        <v>2836</v>
      </c>
      <c r="M198" s="1" t="s">
        <v>2779</v>
      </c>
      <c r="Q198" s="49">
        <v>151</v>
      </c>
      <c r="AB198" s="4">
        <v>75.518000000000001</v>
      </c>
      <c r="AC198" s="4">
        <v>0.08</v>
      </c>
      <c r="AE198" s="4">
        <v>14.061</v>
      </c>
      <c r="AG198" s="4">
        <v>0.72270000000000001</v>
      </c>
      <c r="AJ198" s="4">
        <v>0.60199999999999998</v>
      </c>
      <c r="AK198" s="4">
        <v>9.9000000000000005E-2</v>
      </c>
      <c r="AL198" s="4">
        <v>4.4999999999999998E-2</v>
      </c>
      <c r="AN198" s="4">
        <v>4.0270000000000001</v>
      </c>
      <c r="AO198" s="4">
        <v>3.9249999999999998</v>
      </c>
      <c r="AP198" s="4">
        <v>2.3E-2</v>
      </c>
      <c r="BF198" s="4">
        <v>0.78100000000000003</v>
      </c>
      <c r="CH198" s="4">
        <v>2.1180777726482702</v>
      </c>
      <c r="CJ198" s="4">
        <v>1.9456687353678286</v>
      </c>
      <c r="CK198" s="4">
        <v>1.901007604367885</v>
      </c>
      <c r="CN198" s="4">
        <v>0.33510827695125567</v>
      </c>
      <c r="CO198" s="4">
        <v>1.8618018823353393</v>
      </c>
      <c r="CP198" s="4">
        <v>0.77269939093945028</v>
      </c>
      <c r="CQ198" s="4">
        <v>32.964221764759671</v>
      </c>
      <c r="CR198" s="4">
        <v>23.738885135671783</v>
      </c>
      <c r="CW198" s="4">
        <v>168.31401038505771</v>
      </c>
      <c r="CX198" s="4">
        <v>232.8585396267292</v>
      </c>
      <c r="CY198" s="4">
        <v>15.256262322416241</v>
      </c>
      <c r="CZ198" s="4">
        <v>66.785385739239686</v>
      </c>
      <c r="DA198" s="4">
        <v>15.805539588109839</v>
      </c>
      <c r="DM198" s="4">
        <v>1.8088904540916229</v>
      </c>
      <c r="DN198" s="4">
        <v>682.31760886153609</v>
      </c>
      <c r="DO198" s="4">
        <v>12.361667434134578</v>
      </c>
      <c r="DP198" s="4">
        <v>28.472169214854294</v>
      </c>
      <c r="DQ198" s="4">
        <v>2.8101963273751047</v>
      </c>
      <c r="DR198" s="4">
        <v>10.245282283814062</v>
      </c>
      <c r="DS198" s="4">
        <v>2.4267555470453965</v>
      </c>
      <c r="DT198" s="4">
        <v>0.3003131893069001</v>
      </c>
      <c r="DU198" s="4">
        <v>2.1330668682845437</v>
      </c>
      <c r="DV198" s="4">
        <v>0.38654259976986388</v>
      </c>
      <c r="DW198" s="4">
        <v>2.5218734384144068</v>
      </c>
      <c r="DX198" s="4">
        <v>0.48737799208446247</v>
      </c>
      <c r="DY198" s="4">
        <v>1.3779944459902289</v>
      </c>
      <c r="DZ198" s="4">
        <v>0.20929368784215385</v>
      </c>
      <c r="EA198" s="4">
        <v>1.4373362573515724</v>
      </c>
      <c r="EB198" s="4">
        <v>0.20464599693271493</v>
      </c>
      <c r="EC198" s="4">
        <v>2.3219243888728536</v>
      </c>
      <c r="ED198" s="4">
        <v>1.6836770742074119</v>
      </c>
      <c r="EM198" s="4">
        <v>28.573652864200668</v>
      </c>
      <c r="EO198" s="4">
        <v>7.1700150088896439</v>
      </c>
      <c r="EP198" s="4">
        <v>1.4467215754619118</v>
      </c>
      <c r="FP198" s="1" t="s">
        <v>2815</v>
      </c>
    </row>
    <row r="199" spans="1:172" x14ac:dyDescent="0.35">
      <c r="A199" s="1" t="s">
        <v>2812</v>
      </c>
      <c r="C199" s="1" t="s">
        <v>2831</v>
      </c>
      <c r="E199" s="56">
        <v>40.779722</v>
      </c>
      <c r="F199" s="56">
        <v>40.779722</v>
      </c>
      <c r="G199" s="56">
        <v>123.064167</v>
      </c>
      <c r="H199" s="56">
        <v>123.064167</v>
      </c>
      <c r="L199" s="1" t="s">
        <v>2837</v>
      </c>
      <c r="M199" s="1" t="s">
        <v>2779</v>
      </c>
      <c r="Q199" s="49">
        <v>151</v>
      </c>
      <c r="AB199" s="4">
        <v>75.495000000000005</v>
      </c>
      <c r="AC199" s="4">
        <v>4.7E-2</v>
      </c>
      <c r="AE199" s="4">
        <v>14.282</v>
      </c>
      <c r="AG199" s="4">
        <v>0.51839999999999997</v>
      </c>
      <c r="AJ199" s="4">
        <v>0.67300000000000004</v>
      </c>
      <c r="AK199" s="4">
        <v>7.9000000000000001E-2</v>
      </c>
      <c r="AL199" s="4">
        <v>2.9000000000000001E-2</v>
      </c>
      <c r="AN199" s="4">
        <v>4.2149999999999999</v>
      </c>
      <c r="AO199" s="4">
        <v>4.1619999999999999</v>
      </c>
      <c r="AP199" s="4">
        <v>2.4E-2</v>
      </c>
      <c r="BF199" s="4">
        <v>0.56699999999999995</v>
      </c>
      <c r="CH199" s="4">
        <v>3.2024039196577743</v>
      </c>
      <c r="CJ199" s="4">
        <v>1.0606986588153955</v>
      </c>
      <c r="CK199" s="4">
        <v>1.876222905810361</v>
      </c>
      <c r="CN199" s="4">
        <v>0.15272326963496979</v>
      </c>
      <c r="CO199" s="4">
        <v>1.1222390656049639</v>
      </c>
      <c r="CP199" s="4">
        <v>0.49874770600945662</v>
      </c>
      <c r="CQ199" s="4">
        <v>23.740678840705847</v>
      </c>
      <c r="CR199" s="4">
        <v>28.427600229990258</v>
      </c>
      <c r="CW199" s="4">
        <v>204.11948409636699</v>
      </c>
      <c r="CX199" s="4">
        <v>89.54512691930104</v>
      </c>
      <c r="CY199" s="4">
        <v>29.786184663486697</v>
      </c>
      <c r="CZ199" s="4">
        <v>19.60846100956573</v>
      </c>
      <c r="DA199" s="4">
        <v>14.257088609596178</v>
      </c>
      <c r="DM199" s="4">
        <v>1.7523496019513214</v>
      </c>
      <c r="DN199" s="4">
        <v>87.074997660014148</v>
      </c>
      <c r="DO199" s="4">
        <v>8.3016862219586773</v>
      </c>
      <c r="DP199" s="4">
        <v>16.25977231072449</v>
      </c>
      <c r="DQ199" s="4">
        <v>2.0637897105181588</v>
      </c>
      <c r="DR199" s="4">
        <v>8.1494308079406359</v>
      </c>
      <c r="DS199" s="4">
        <v>2.9344382925210701</v>
      </c>
      <c r="DT199" s="4">
        <v>0.13235096231838137</v>
      </c>
      <c r="DU199" s="4">
        <v>3.4708921619056614</v>
      </c>
      <c r="DV199" s="4">
        <v>0.71775815703479595</v>
      </c>
      <c r="DW199" s="4">
        <v>4.6145794662974362</v>
      </c>
      <c r="DX199" s="4">
        <v>0.94045049856302609</v>
      </c>
      <c r="DY199" s="4">
        <v>2.502110458116646</v>
      </c>
      <c r="DZ199" s="4">
        <v>0.39359258308223405</v>
      </c>
      <c r="EA199" s="4">
        <v>2.5052754325364717</v>
      </c>
      <c r="EB199" s="4">
        <v>0.3422973421624505</v>
      </c>
      <c r="EC199" s="4">
        <v>1.3618851745223617</v>
      </c>
      <c r="ED199" s="4">
        <v>0.94246816091793684</v>
      </c>
      <c r="EM199" s="4">
        <v>34.398211679687073</v>
      </c>
      <c r="EO199" s="4">
        <v>5.8907660959138139</v>
      </c>
      <c r="EP199" s="4">
        <v>2.1058629013483587</v>
      </c>
      <c r="FP199" s="1" t="s">
        <v>2815</v>
      </c>
    </row>
    <row r="200" spans="1:172" x14ac:dyDescent="0.35">
      <c r="A200" s="1" t="s">
        <v>2812</v>
      </c>
      <c r="C200" s="1" t="s">
        <v>2831</v>
      </c>
      <c r="E200" s="56">
        <v>40.779722</v>
      </c>
      <c r="F200" s="56">
        <v>40.779722</v>
      </c>
      <c r="G200" s="56">
        <v>123.064167</v>
      </c>
      <c r="H200" s="56">
        <v>123.064167</v>
      </c>
      <c r="L200" s="1" t="s">
        <v>2838</v>
      </c>
      <c r="M200" s="1" t="s">
        <v>2779</v>
      </c>
      <c r="Q200" s="49">
        <v>151</v>
      </c>
      <c r="AB200" s="4">
        <v>75.47</v>
      </c>
      <c r="AC200" s="4">
        <v>4.8000000000000001E-2</v>
      </c>
      <c r="AE200" s="4">
        <v>14.298</v>
      </c>
      <c r="AG200" s="4">
        <v>0.44550000000000001</v>
      </c>
      <c r="AJ200" s="4">
        <v>0.50900000000000001</v>
      </c>
      <c r="AK200" s="4">
        <v>8.2000000000000003E-2</v>
      </c>
      <c r="AL200" s="4">
        <v>3.4000000000000002E-2</v>
      </c>
      <c r="AN200" s="4">
        <v>4.4580000000000002</v>
      </c>
      <c r="AO200" s="4">
        <v>4.3120000000000003</v>
      </c>
      <c r="AP200" s="4">
        <v>2.1999999999999999E-2</v>
      </c>
      <c r="BF200" s="4">
        <v>0.54200000000000004</v>
      </c>
      <c r="CH200" s="4">
        <v>1.5</v>
      </c>
      <c r="CJ200" s="4">
        <v>2.06</v>
      </c>
      <c r="CK200" s="4">
        <v>1.89</v>
      </c>
      <c r="CN200" s="4">
        <v>0.23</v>
      </c>
      <c r="CO200" s="4">
        <v>1.64</v>
      </c>
      <c r="CP200" s="4">
        <v>0.78</v>
      </c>
      <c r="CQ200" s="4">
        <v>28.7</v>
      </c>
      <c r="CR200" s="4">
        <v>24.1</v>
      </c>
      <c r="CW200" s="4">
        <v>185</v>
      </c>
      <c r="CX200" s="4">
        <v>160</v>
      </c>
      <c r="CY200" s="4">
        <v>17.5</v>
      </c>
      <c r="CZ200" s="4">
        <v>40.5</v>
      </c>
      <c r="DA200" s="4">
        <v>12.5</v>
      </c>
      <c r="DM200" s="4">
        <v>1.92</v>
      </c>
      <c r="DN200" s="4">
        <v>125</v>
      </c>
      <c r="DO200" s="4">
        <v>10.119999999999999</v>
      </c>
      <c r="DP200" s="4">
        <v>21.5</v>
      </c>
      <c r="DQ200" s="4">
        <v>2.0499999999999998</v>
      </c>
      <c r="DR200" s="4">
        <v>8.4499999999999993</v>
      </c>
      <c r="DS200" s="4">
        <v>2.35</v>
      </c>
      <c r="DT200" s="4">
        <v>0.25</v>
      </c>
      <c r="DU200" s="4">
        <v>2.35</v>
      </c>
      <c r="DV200" s="4">
        <v>0.43</v>
      </c>
      <c r="DW200" s="4">
        <v>3.05</v>
      </c>
      <c r="DX200" s="4">
        <v>0.65</v>
      </c>
      <c r="DY200" s="4">
        <v>1.65</v>
      </c>
      <c r="DZ200" s="4">
        <v>0.25</v>
      </c>
      <c r="EA200" s="4">
        <v>1.89</v>
      </c>
      <c r="EB200" s="4">
        <v>0.24</v>
      </c>
      <c r="EC200" s="4">
        <v>1.8</v>
      </c>
      <c r="ED200" s="4">
        <v>1.45</v>
      </c>
      <c r="EM200" s="4">
        <v>31.5</v>
      </c>
      <c r="EO200" s="4">
        <v>6.12</v>
      </c>
      <c r="EP200" s="4">
        <v>1.55</v>
      </c>
      <c r="FP200" s="1" t="s">
        <v>2815</v>
      </c>
    </row>
    <row r="201" spans="1:172" x14ac:dyDescent="0.35">
      <c r="A201" s="1" t="s">
        <v>2812</v>
      </c>
      <c r="C201" s="1" t="s">
        <v>2831</v>
      </c>
      <c r="E201" s="56">
        <v>40.779722</v>
      </c>
      <c r="F201" s="56">
        <v>40.779722</v>
      </c>
      <c r="G201" s="56">
        <v>123.064167</v>
      </c>
      <c r="H201" s="56">
        <v>123.064167</v>
      </c>
      <c r="L201" s="1" t="s">
        <v>2839</v>
      </c>
      <c r="M201" s="1" t="s">
        <v>2050</v>
      </c>
      <c r="Q201" s="49">
        <v>154</v>
      </c>
      <c r="AB201" s="4">
        <v>73.599999999999994</v>
      </c>
      <c r="AC201" s="4">
        <v>0.104</v>
      </c>
      <c r="AE201" s="4">
        <v>14.989000000000001</v>
      </c>
      <c r="AG201" s="4">
        <v>0.97380000000000011</v>
      </c>
      <c r="AJ201" s="4">
        <v>1.081</v>
      </c>
      <c r="AK201" s="4">
        <v>0.18099999999999999</v>
      </c>
      <c r="AL201" s="4">
        <v>3.6999999999999998E-2</v>
      </c>
      <c r="AN201" s="4">
        <v>4.58</v>
      </c>
      <c r="AO201" s="4">
        <v>4.0289999999999999</v>
      </c>
      <c r="AP201" s="4">
        <v>2.3E-2</v>
      </c>
      <c r="BF201" s="4">
        <v>0.46600000000000003</v>
      </c>
      <c r="CH201" s="4">
        <v>1.851424473601718</v>
      </c>
      <c r="CJ201" s="4">
        <v>2.2160380603494554</v>
      </c>
      <c r="CK201" s="4">
        <v>1.3492740299961032</v>
      </c>
      <c r="CN201" s="4">
        <v>0.45675597512062405</v>
      </c>
      <c r="CO201" s="4">
        <v>1.2812652777252473</v>
      </c>
      <c r="CP201" s="4">
        <v>0.68625979859343511</v>
      </c>
      <c r="CQ201" s="4">
        <v>37.628609388723177</v>
      </c>
      <c r="CR201" s="4">
        <v>21.350527930914275</v>
      </c>
      <c r="CW201" s="4">
        <v>164.21332504043752</v>
      </c>
      <c r="CX201" s="4">
        <v>373.39479490197823</v>
      </c>
      <c r="CY201" s="4">
        <v>11.751896266798118</v>
      </c>
      <c r="CZ201" s="4">
        <v>79.70260451557354</v>
      </c>
      <c r="DA201" s="4">
        <v>10.694524341295333</v>
      </c>
      <c r="DM201" s="4">
        <v>1.4272046136171224</v>
      </c>
      <c r="DN201" s="4">
        <v>1038.580388615371</v>
      </c>
      <c r="DO201" s="4">
        <v>17.4265106656208</v>
      </c>
      <c r="DP201" s="4">
        <v>33.160173102073323</v>
      </c>
      <c r="DQ201" s="4">
        <v>3.6788926826607078</v>
      </c>
      <c r="DR201" s="4">
        <v>12.986705190420256</v>
      </c>
      <c r="DS201" s="4">
        <v>2.6676853100801492</v>
      </c>
      <c r="DT201" s="4">
        <v>0.41047127660338345</v>
      </c>
      <c r="DU201" s="4">
        <v>2.3363106622369978</v>
      </c>
      <c r="DV201" s="4">
        <v>0.33746510236654553</v>
      </c>
      <c r="DW201" s="4">
        <v>1.9512339670872292</v>
      </c>
      <c r="DX201" s="4">
        <v>0.38985728026331778</v>
      </c>
      <c r="DY201" s="4">
        <v>1.0910229277308234</v>
      </c>
      <c r="DZ201" s="4">
        <v>0.15939675787209245</v>
      </c>
      <c r="EA201" s="4">
        <v>1.0333108446657819</v>
      </c>
      <c r="EB201" s="4">
        <v>0.14854067903421611</v>
      </c>
      <c r="EC201" s="4">
        <v>2.4737278735939765</v>
      </c>
      <c r="ED201" s="4">
        <v>0.95300735700699835</v>
      </c>
      <c r="EM201" s="4">
        <v>32.385173954897027</v>
      </c>
      <c r="EO201" s="4">
        <v>6.8314741216608645</v>
      </c>
      <c r="EP201" s="4">
        <v>1.0755784275904126</v>
      </c>
      <c r="FP201" s="1" t="s">
        <v>2815</v>
      </c>
    </row>
    <row r="202" spans="1:172" x14ac:dyDescent="0.35">
      <c r="A202" s="1" t="s">
        <v>2812</v>
      </c>
      <c r="C202" s="1" t="s">
        <v>2831</v>
      </c>
      <c r="E202" s="56">
        <v>40.779722</v>
      </c>
      <c r="F202" s="56">
        <v>40.779722</v>
      </c>
      <c r="G202" s="56">
        <v>123.064167</v>
      </c>
      <c r="H202" s="56">
        <v>123.064167</v>
      </c>
      <c r="L202" s="1" t="s">
        <v>2840</v>
      </c>
      <c r="M202" s="1" t="s">
        <v>2050</v>
      </c>
      <c r="Q202" s="49">
        <v>154</v>
      </c>
      <c r="AB202" s="4">
        <v>74.497</v>
      </c>
      <c r="AC202" s="4">
        <v>0.106</v>
      </c>
      <c r="AE202" s="4">
        <v>14.179</v>
      </c>
      <c r="AG202" s="4">
        <v>0.94680000000000009</v>
      </c>
      <c r="AJ202" s="4">
        <v>0.89200000000000002</v>
      </c>
      <c r="AK202" s="4">
        <v>0.17299999999999999</v>
      </c>
      <c r="AL202" s="4">
        <v>3.2000000000000001E-2</v>
      </c>
      <c r="AN202" s="4">
        <v>4.3390000000000004</v>
      </c>
      <c r="AO202" s="4">
        <v>3.7690000000000001</v>
      </c>
      <c r="AP202" s="4">
        <v>2.3E-2</v>
      </c>
      <c r="BF202" s="4">
        <v>0.71799999999999997</v>
      </c>
      <c r="CH202" s="4">
        <v>1.7538075620419102</v>
      </c>
      <c r="CJ202" s="4">
        <v>1.6479708380116129</v>
      </c>
      <c r="CK202" s="4">
        <v>0.8377685787207767</v>
      </c>
      <c r="CN202" s="4">
        <v>0.43710288468099867</v>
      </c>
      <c r="CO202" s="4">
        <v>0.65296548147865929</v>
      </c>
      <c r="CP202" s="4">
        <v>0.5198102760324933</v>
      </c>
      <c r="CQ202" s="4">
        <v>35.533799269456551</v>
      </c>
      <c r="CR202" s="4">
        <v>20.530394570240844</v>
      </c>
      <c r="CW202" s="4">
        <v>140.51302268328959</v>
      </c>
      <c r="CX202" s="4">
        <v>333.25700814694886</v>
      </c>
      <c r="CY202" s="4">
        <v>14.709231920161875</v>
      </c>
      <c r="CZ202" s="4">
        <v>73.773504432240657</v>
      </c>
      <c r="DA202" s="4">
        <v>10.382760349700558</v>
      </c>
      <c r="DM202" s="4">
        <v>0.94615026120422585</v>
      </c>
      <c r="DN202" s="4">
        <v>938.30141537402289</v>
      </c>
      <c r="DO202" s="4">
        <v>16.375190034483587</v>
      </c>
      <c r="DP202" s="4">
        <v>32.336249454373743</v>
      </c>
      <c r="DQ202" s="4">
        <v>3.3983151847350421</v>
      </c>
      <c r="DR202" s="4">
        <v>12.147614473146765</v>
      </c>
      <c r="DS202" s="4">
        <v>2.5906335146717194</v>
      </c>
      <c r="DT202" s="4">
        <v>0.44731190783095548</v>
      </c>
      <c r="DU202" s="4">
        <v>2.2610544398098651</v>
      </c>
      <c r="DV202" s="4">
        <v>0.36982703495641656</v>
      </c>
      <c r="DW202" s="4">
        <v>2.3368821406227194</v>
      </c>
      <c r="DX202" s="4">
        <v>0.51871303224225762</v>
      </c>
      <c r="DY202" s="4">
        <v>1.3401621735043823</v>
      </c>
      <c r="DZ202" s="4">
        <v>0.20375703749087526</v>
      </c>
      <c r="EA202" s="4">
        <v>1.2241085837609484</v>
      </c>
      <c r="EB202" s="4">
        <v>0.17557839113381327</v>
      </c>
      <c r="EC202" s="4">
        <v>2.3754205699261113</v>
      </c>
      <c r="ED202" s="4">
        <v>0.81952720866663342</v>
      </c>
      <c r="EM202" s="4">
        <v>30.246587057873334</v>
      </c>
      <c r="EO202" s="4">
        <v>6.6334483274790532</v>
      </c>
      <c r="EP202" s="4">
        <v>1.1329610101627585</v>
      </c>
      <c r="FP202" s="1" t="s">
        <v>2815</v>
      </c>
    </row>
    <row r="203" spans="1:172" x14ac:dyDescent="0.35">
      <c r="A203" s="1" t="s">
        <v>2812</v>
      </c>
      <c r="C203" s="1" t="s">
        <v>2831</v>
      </c>
      <c r="E203" s="56">
        <v>40.779722</v>
      </c>
      <c r="F203" s="56">
        <v>40.779722</v>
      </c>
      <c r="G203" s="56">
        <v>123.064167</v>
      </c>
      <c r="H203" s="56">
        <v>123.064167</v>
      </c>
      <c r="L203" s="1" t="s">
        <v>2841</v>
      </c>
      <c r="M203" s="1" t="s">
        <v>2050</v>
      </c>
      <c r="Q203" s="49">
        <v>154</v>
      </c>
      <c r="AB203" s="4">
        <v>74.349999999999994</v>
      </c>
      <c r="AC203" s="4">
        <v>0.11</v>
      </c>
      <c r="AE203" s="4">
        <v>14.35</v>
      </c>
      <c r="AG203" s="4">
        <v>0.91800000000000004</v>
      </c>
      <c r="AJ203" s="4">
        <v>0.95</v>
      </c>
      <c r="AK203" s="4">
        <v>0.18</v>
      </c>
      <c r="AL203" s="4">
        <v>0.03</v>
      </c>
      <c r="AN203" s="4">
        <v>4.3099999999999996</v>
      </c>
      <c r="AO203" s="4">
        <v>3.88</v>
      </c>
      <c r="AP203" s="4">
        <v>0.03</v>
      </c>
      <c r="BF203" s="4">
        <v>0.69</v>
      </c>
      <c r="CH203" s="4">
        <v>1.7866135817760147</v>
      </c>
      <c r="CJ203" s="4">
        <v>1.6074938638627956</v>
      </c>
      <c r="CK203" s="4">
        <v>0.80968957930532537</v>
      </c>
      <c r="CN203" s="4">
        <v>0.38040655785456379</v>
      </c>
      <c r="CO203" s="4">
        <v>0.56818852252412522</v>
      </c>
      <c r="CP203" s="4">
        <v>0.54495206608365676</v>
      </c>
      <c r="CQ203" s="4">
        <v>35.684087564691694</v>
      </c>
      <c r="CR203" s="4">
        <v>20.814913087128293</v>
      </c>
      <c r="CW203" s="4">
        <v>141.58823186574827</v>
      </c>
      <c r="CX203" s="4">
        <v>334.90754609476011</v>
      </c>
      <c r="CY203" s="4">
        <v>14.706691422666731</v>
      </c>
      <c r="CZ203" s="4">
        <v>76.013102452273088</v>
      </c>
      <c r="DA203" s="4">
        <v>10.540527588284103</v>
      </c>
      <c r="DM203" s="4">
        <v>0.94911896593183398</v>
      </c>
      <c r="DN203" s="4">
        <v>950.39371005233909</v>
      </c>
      <c r="DO203" s="4">
        <v>16.749899780835875</v>
      </c>
      <c r="DP203" s="4">
        <v>33.235263618821634</v>
      </c>
      <c r="DQ203" s="4">
        <v>3.4526250941461751</v>
      </c>
      <c r="DR203" s="4">
        <v>12.295636858863997</v>
      </c>
      <c r="DS203" s="4">
        <v>2.5791176657161272</v>
      </c>
      <c r="DT203" s="4">
        <v>0.44248644165442158</v>
      </c>
      <c r="DU203" s="4">
        <v>2.2673864256090366</v>
      </c>
      <c r="DV203" s="4">
        <v>0.40954003800215799</v>
      </c>
      <c r="DW203" s="4">
        <v>2.2898244700440582</v>
      </c>
      <c r="DX203" s="4">
        <v>0.47652526709075121</v>
      </c>
      <c r="DY203" s="4">
        <v>1.3267636170429762</v>
      </c>
      <c r="DZ203" s="4">
        <v>0.19205978414129132</v>
      </c>
      <c r="EA203" s="4">
        <v>1.2332355419812329</v>
      </c>
      <c r="EB203" s="4">
        <v>0.17125336066245472</v>
      </c>
      <c r="EC203" s="4">
        <v>2.3657633219472456</v>
      </c>
      <c r="ED203" s="4">
        <v>0.80457146878807184</v>
      </c>
      <c r="EM203" s="4">
        <v>30.933546016195653</v>
      </c>
      <c r="EO203" s="4">
        <v>6.9179211419881321</v>
      </c>
      <c r="EP203" s="4">
        <v>1.1367479024135756</v>
      </c>
      <c r="FP203" s="1" t="s">
        <v>2815</v>
      </c>
    </row>
    <row r="204" spans="1:172" x14ac:dyDescent="0.35">
      <c r="A204" s="1" t="s">
        <v>2812</v>
      </c>
      <c r="C204" s="1" t="s">
        <v>2831</v>
      </c>
      <c r="E204" s="56">
        <v>40.779722</v>
      </c>
      <c r="F204" s="56">
        <v>40.779722</v>
      </c>
      <c r="G204" s="56">
        <v>123.064167</v>
      </c>
      <c r="H204" s="56">
        <v>123.064167</v>
      </c>
      <c r="L204" s="1" t="s">
        <v>2842</v>
      </c>
      <c r="M204" s="1" t="s">
        <v>2050</v>
      </c>
      <c r="Q204" s="49">
        <v>154</v>
      </c>
      <c r="AB204" s="4">
        <v>74.004000000000005</v>
      </c>
      <c r="AC204" s="4">
        <v>9.8000000000000004E-2</v>
      </c>
      <c r="AE204" s="4">
        <v>14.473000000000001</v>
      </c>
      <c r="AG204" s="4">
        <v>0.81990000000000007</v>
      </c>
      <c r="AJ204" s="4">
        <v>0.92100000000000004</v>
      </c>
      <c r="AK204" s="4">
        <v>0.17799999999999999</v>
      </c>
      <c r="AL204" s="4">
        <v>2.8000000000000001E-2</v>
      </c>
      <c r="AN204" s="4">
        <v>4.2649999999999997</v>
      </c>
      <c r="AO204" s="4">
        <v>3.9809999999999999</v>
      </c>
      <c r="AP204" s="4">
        <v>2.5000000000000001E-2</v>
      </c>
      <c r="BF204" s="4">
        <v>0.63900000000000001</v>
      </c>
      <c r="CH204" s="4">
        <v>1.8304164109513754</v>
      </c>
      <c r="CJ204" s="4">
        <v>2.3200899551114134</v>
      </c>
      <c r="CK204" s="4">
        <v>0.94373469620077644</v>
      </c>
      <c r="CN204" s="4">
        <v>0.33635620933476462</v>
      </c>
      <c r="CO204" s="4">
        <v>0.67218197118988787</v>
      </c>
      <c r="CP204" s="4">
        <v>0.52011607150697259</v>
      </c>
      <c r="CQ204" s="4">
        <v>32.13542550118823</v>
      </c>
      <c r="CR204" s="4">
        <v>21.48634062484588</v>
      </c>
      <c r="CW204" s="4">
        <v>142.05805551118286</v>
      </c>
      <c r="CX204" s="4">
        <v>337.13271371729417</v>
      </c>
      <c r="CY204" s="4">
        <v>13.289947771464181</v>
      </c>
      <c r="CZ204" s="4">
        <v>72.970904433660067</v>
      </c>
      <c r="DA204" s="4">
        <v>10.090087830927986</v>
      </c>
      <c r="DM204" s="4">
        <v>0.93265359043251062</v>
      </c>
      <c r="DN204" s="4">
        <v>939.88004494972859</v>
      </c>
      <c r="DO204" s="4">
        <v>16.840183480699864</v>
      </c>
      <c r="DP204" s="4">
        <v>33.200808444238014</v>
      </c>
      <c r="DQ204" s="4">
        <v>3.5180030192006608</v>
      </c>
      <c r="DR204" s="4">
        <v>12.711792835478965</v>
      </c>
      <c r="DS204" s="4">
        <v>2.619430460629665</v>
      </c>
      <c r="DT204" s="4">
        <v>0.38571665015153656</v>
      </c>
      <c r="DU204" s="4">
        <v>2.4594305257781</v>
      </c>
      <c r="DV204" s="4">
        <v>0.35387218186496811</v>
      </c>
      <c r="DW204" s="4">
        <v>2.159387816490772</v>
      </c>
      <c r="DX204" s="4">
        <v>0.44124654265350716</v>
      </c>
      <c r="DY204" s="4">
        <v>1.2366020266978128</v>
      </c>
      <c r="DZ204" s="4">
        <v>0.17407764531617315</v>
      </c>
      <c r="EA204" s="4">
        <v>1.1234873187903009</v>
      </c>
      <c r="EB204" s="4">
        <v>0.16337464018813946</v>
      </c>
      <c r="EC204" s="4">
        <v>2.2782927098717529</v>
      </c>
      <c r="ED204" s="4">
        <v>0.8579129944464271</v>
      </c>
      <c r="EM204" s="4">
        <v>30.658881106418235</v>
      </c>
      <c r="EO204" s="4">
        <v>7.1352286642038054</v>
      </c>
      <c r="EP204" s="4">
        <v>1.1102816769312909</v>
      </c>
      <c r="FP204" s="1" t="s">
        <v>2815</v>
      </c>
    </row>
    <row r="205" spans="1:172" x14ac:dyDescent="0.35">
      <c r="A205" s="1" t="s">
        <v>2843</v>
      </c>
      <c r="C205" s="1" t="s">
        <v>2844</v>
      </c>
      <c r="E205" s="55">
        <v>41.071235999999999</v>
      </c>
      <c r="F205" s="55">
        <v>41.071235999999999</v>
      </c>
      <c r="G205" s="55">
        <v>123.674339</v>
      </c>
      <c r="H205" s="55">
        <v>123.674339</v>
      </c>
      <c r="L205" s="1" t="s">
        <v>2845</v>
      </c>
      <c r="M205" s="1" t="s">
        <v>2846</v>
      </c>
      <c r="Q205" s="49">
        <v>162.6</v>
      </c>
      <c r="AB205" s="4">
        <v>65.930000000000007</v>
      </c>
      <c r="AC205" s="4">
        <v>0.1656</v>
      </c>
      <c r="AE205" s="4">
        <v>18.97</v>
      </c>
      <c r="AI205" s="4">
        <v>1.043768</v>
      </c>
      <c r="AJ205" s="4">
        <v>3.52</v>
      </c>
      <c r="AK205" s="4">
        <v>0.36</v>
      </c>
      <c r="AL205" s="4">
        <v>0.05</v>
      </c>
      <c r="AN205" s="4">
        <v>1.8580000000000001</v>
      </c>
      <c r="AO205" s="4">
        <v>6.2130000000000001</v>
      </c>
      <c r="AP205" s="4">
        <v>0.1351</v>
      </c>
      <c r="BF205" s="4">
        <v>0.91963214714095354</v>
      </c>
      <c r="BT205" s="4">
        <v>8.3060085748411865</v>
      </c>
      <c r="BU205" s="4">
        <v>1.8622949817688279</v>
      </c>
      <c r="CH205" s="4">
        <v>1.7083023449335439</v>
      </c>
      <c r="CI205" s="4">
        <v>0.27688809011589433</v>
      </c>
      <c r="CJ205" s="4">
        <v>20.726536210402301</v>
      </c>
      <c r="CK205" s="4">
        <v>1.4418179420143091</v>
      </c>
      <c r="CN205" s="4">
        <v>1.5527170273516917</v>
      </c>
      <c r="CO205" s="4">
        <v>1.2482920586597832</v>
      </c>
      <c r="CP205" s="4">
        <v>2.599105191444615</v>
      </c>
      <c r="CQ205" s="4">
        <v>31.724520371699775</v>
      </c>
      <c r="CR205" s="4">
        <v>20.396497868066131</v>
      </c>
      <c r="CW205" s="4">
        <v>47.513395401301509</v>
      </c>
      <c r="CX205" s="4">
        <v>1371.523234201409</v>
      </c>
      <c r="CY205" s="4">
        <v>7.69277091107445</v>
      </c>
      <c r="CZ205" s="4">
        <v>113.54593141165356</v>
      </c>
      <c r="DA205" s="4">
        <v>4.9455653724326014</v>
      </c>
      <c r="DM205" s="4">
        <v>0.50118065471550344</v>
      </c>
      <c r="DN205" s="4">
        <v>587.66116651490961</v>
      </c>
      <c r="DO205" s="4">
        <v>14.113695833010512</v>
      </c>
      <c r="DP205" s="4">
        <v>29.47139911232291</v>
      </c>
      <c r="DQ205" s="4">
        <v>3.5715315829904855</v>
      </c>
      <c r="DR205" s="4">
        <v>13.894377199057478</v>
      </c>
      <c r="DS205" s="4">
        <v>2.4545595001089353</v>
      </c>
      <c r="DT205" s="4">
        <v>0.89221923285776972</v>
      </c>
      <c r="DU205" s="4">
        <v>1.7621070150853202</v>
      </c>
      <c r="DV205" s="4">
        <v>0.21637784655564446</v>
      </c>
      <c r="DW205" s="4">
        <v>1.327548349912379</v>
      </c>
      <c r="DX205" s="4">
        <v>0.26650417896747819</v>
      </c>
      <c r="DY205" s="4">
        <v>0.73173091469589802</v>
      </c>
      <c r="DZ205" s="4">
        <v>0.11413955668853319</v>
      </c>
      <c r="EA205" s="4">
        <v>0.73783856783522761</v>
      </c>
      <c r="EB205" s="4">
        <v>0.13925991594263179</v>
      </c>
      <c r="EC205" s="4">
        <v>2.8432251034151617</v>
      </c>
      <c r="ED205" s="4">
        <v>0.30312335798141204</v>
      </c>
      <c r="EM205" s="4">
        <v>12.434247935809275</v>
      </c>
      <c r="EO205" s="4">
        <v>1.2370624967150969</v>
      </c>
      <c r="EP205" s="4">
        <v>0.32821159297449315</v>
      </c>
      <c r="FP205" s="1" t="s">
        <v>2847</v>
      </c>
    </row>
    <row r="206" spans="1:172" x14ac:dyDescent="0.35">
      <c r="A206" s="1" t="s">
        <v>2843</v>
      </c>
      <c r="C206" s="1" t="s">
        <v>2844</v>
      </c>
      <c r="E206" s="55">
        <v>41.071235999999999</v>
      </c>
      <c r="F206" s="55">
        <v>41.071235999999999</v>
      </c>
      <c r="G206" s="55">
        <v>123.674339</v>
      </c>
      <c r="H206" s="55">
        <v>123.674339</v>
      </c>
      <c r="L206" s="1" t="s">
        <v>2848</v>
      </c>
      <c r="M206" s="1" t="s">
        <v>2846</v>
      </c>
      <c r="Q206" s="49">
        <v>162.6</v>
      </c>
      <c r="AB206" s="4">
        <v>66.3</v>
      </c>
      <c r="AC206" s="4">
        <v>0.1381</v>
      </c>
      <c r="AE206" s="4">
        <v>18.7</v>
      </c>
      <c r="AI206" s="4">
        <v>0.89980000000000004</v>
      </c>
      <c r="AJ206" s="4">
        <v>3.54</v>
      </c>
      <c r="AK206" s="4">
        <v>0.28000000000000003</v>
      </c>
      <c r="AL206" s="4">
        <v>0.05</v>
      </c>
      <c r="AN206" s="4">
        <v>2.2528000000000001</v>
      </c>
      <c r="AO206" s="4">
        <v>5.8380999999999998</v>
      </c>
      <c r="AP206" s="4">
        <v>0.19020000000000001</v>
      </c>
      <c r="BF206" s="4">
        <v>0.97921662669848886</v>
      </c>
      <c r="BT206" s="4">
        <v>7.7199251044129795</v>
      </c>
      <c r="BU206" s="4">
        <v>1.8179811493249245</v>
      </c>
      <c r="CH206" s="4">
        <v>1.8356632154482515</v>
      </c>
      <c r="CI206" s="4">
        <v>0.28861331624896658</v>
      </c>
      <c r="CJ206" s="4">
        <v>19.381275895069496</v>
      </c>
      <c r="CK206" s="4">
        <v>1.478071056297193</v>
      </c>
      <c r="CN206" s="4">
        <v>1.3253676586843379</v>
      </c>
      <c r="CO206" s="4">
        <v>1.180925898297831</v>
      </c>
      <c r="CP206" s="4">
        <v>2.3395423689906636</v>
      </c>
      <c r="CQ206" s="4">
        <v>25.577805191447098</v>
      </c>
      <c r="CR206" s="4">
        <v>19.526613554732617</v>
      </c>
      <c r="CW206" s="4">
        <v>59.413085694609833</v>
      </c>
      <c r="CX206" s="4">
        <v>1401.5909424896456</v>
      </c>
      <c r="CY206" s="4">
        <v>7.8701281771411544</v>
      </c>
      <c r="CZ206" s="4">
        <v>101.1549887388024</v>
      </c>
      <c r="DA206" s="4">
        <v>4.3978982108861251</v>
      </c>
      <c r="DM206" s="4">
        <v>0.47451154136279289</v>
      </c>
      <c r="DN206" s="4">
        <v>703.13052379838496</v>
      </c>
      <c r="DO206" s="4">
        <v>4.7632192876152137</v>
      </c>
      <c r="DP206" s="4">
        <v>12.807429993345654</v>
      </c>
      <c r="DQ206" s="4">
        <v>1.9687041442609603</v>
      </c>
      <c r="DR206" s="4">
        <v>9.2476455609485715</v>
      </c>
      <c r="DS206" s="4">
        <v>2.2644239526883068</v>
      </c>
      <c r="DT206" s="4">
        <v>0.82564376941178841</v>
      </c>
      <c r="DU206" s="4">
        <v>1.6582083860702119</v>
      </c>
      <c r="DV206" s="4">
        <v>0.22764439635891295</v>
      </c>
      <c r="DW206" s="4">
        <v>1.2550456589547268</v>
      </c>
      <c r="DX206" s="4">
        <v>0.25972917814828062</v>
      </c>
      <c r="DY206" s="4">
        <v>0.74882868239190215</v>
      </c>
      <c r="DZ206" s="4">
        <v>0.11900842591158839</v>
      </c>
      <c r="EA206" s="4">
        <v>0.72720412825647485</v>
      </c>
      <c r="EB206" s="4">
        <v>0.11627032238136725</v>
      </c>
      <c r="EC206" s="4">
        <v>2.3997685129141217</v>
      </c>
      <c r="ED206" s="4">
        <v>0.26503749194820342</v>
      </c>
      <c r="EM206" s="4">
        <v>12.246713158978013</v>
      </c>
      <c r="EO206" s="4">
        <v>0.41491805913942531</v>
      </c>
      <c r="EP206" s="4">
        <v>0.30199995605744995</v>
      </c>
      <c r="FP206" s="1" t="s">
        <v>2847</v>
      </c>
    </row>
    <row r="207" spans="1:172" x14ac:dyDescent="0.35">
      <c r="A207" s="1" t="s">
        <v>2843</v>
      </c>
      <c r="C207" s="1" t="s">
        <v>2844</v>
      </c>
      <c r="E207" s="55">
        <v>41.071235999999999</v>
      </c>
      <c r="F207" s="55">
        <v>41.071235999999999</v>
      </c>
      <c r="G207" s="55">
        <v>123.674339</v>
      </c>
      <c r="H207" s="55">
        <v>123.674339</v>
      </c>
      <c r="L207" s="1" t="s">
        <v>2849</v>
      </c>
      <c r="M207" s="1" t="s">
        <v>2846</v>
      </c>
      <c r="Q207" s="49">
        <v>165.6</v>
      </c>
      <c r="AB207" s="4">
        <v>67.75</v>
      </c>
      <c r="AC207" s="4">
        <v>0.21390000000000001</v>
      </c>
      <c r="AE207" s="4">
        <v>17.57</v>
      </c>
      <c r="AI207" s="4">
        <v>1.4216840000000002</v>
      </c>
      <c r="AJ207" s="4">
        <v>2.19</v>
      </c>
      <c r="AK207" s="4">
        <v>0.36</v>
      </c>
      <c r="AL207" s="4">
        <v>7.0000000000000007E-2</v>
      </c>
      <c r="AN207" s="4">
        <v>3.11</v>
      </c>
      <c r="AO207" s="4">
        <v>5.7582000000000004</v>
      </c>
      <c r="AP207" s="4">
        <v>5.5800000000000002E-2</v>
      </c>
      <c r="BF207" s="4">
        <v>0.44000000000004036</v>
      </c>
      <c r="BT207" s="4">
        <v>14.113269430812325</v>
      </c>
      <c r="BU207" s="4">
        <v>1.5139707155183857</v>
      </c>
      <c r="CH207" s="4">
        <v>1.597934524068966</v>
      </c>
      <c r="CI207" s="4">
        <v>0.32106011591397876</v>
      </c>
      <c r="CJ207" s="4">
        <v>28.467982152678807</v>
      </c>
      <c r="CK207" s="4">
        <v>1.3351379354268038</v>
      </c>
      <c r="CN207" s="4">
        <v>1.1261868497623304</v>
      </c>
      <c r="CO207" s="4">
        <v>0.9901401378293605</v>
      </c>
      <c r="CP207" s="4">
        <v>1.2130953833574398</v>
      </c>
      <c r="CQ207" s="4">
        <v>48.673033007786394</v>
      </c>
      <c r="CR207" s="4">
        <v>21.038574279858249</v>
      </c>
      <c r="CW207" s="4">
        <v>69.507673584814569</v>
      </c>
      <c r="CX207" s="4">
        <v>1275.7940931168775</v>
      </c>
      <c r="CY207" s="4">
        <v>9.4795611198038294</v>
      </c>
      <c r="CZ207" s="4">
        <v>131.16082588333984</v>
      </c>
      <c r="DA207" s="4">
        <v>11.53218832488124</v>
      </c>
      <c r="DM207" s="4">
        <v>0.53033831415653443</v>
      </c>
      <c r="DN207" s="4">
        <v>1530.3978547720824</v>
      </c>
      <c r="DO207" s="4">
        <v>9.1834547595478035</v>
      </c>
      <c r="DP207" s="4">
        <v>18.489031688414276</v>
      </c>
      <c r="DQ207" s="4">
        <v>2.1472202388075043</v>
      </c>
      <c r="DR207" s="4">
        <v>8.4146112322225584</v>
      </c>
      <c r="DS207" s="4">
        <v>1.9372070520913873</v>
      </c>
      <c r="DT207" s="4">
        <v>0.66089750109906553</v>
      </c>
      <c r="DU207" s="4">
        <v>1.5566691116627975</v>
      </c>
      <c r="DV207" s="4">
        <v>0.26353586823489911</v>
      </c>
      <c r="DW207" s="4">
        <v>1.6137041745994822</v>
      </c>
      <c r="DX207" s="4">
        <v>0.32763796005688939</v>
      </c>
      <c r="DY207" s="4">
        <v>1.020816254738669</v>
      </c>
      <c r="DZ207" s="4">
        <v>0.1533138801244073</v>
      </c>
      <c r="EA207" s="4">
        <v>0.95561763167029556</v>
      </c>
      <c r="EB207" s="4">
        <v>0.16845958714112386</v>
      </c>
      <c r="EC207" s="4">
        <v>3.1454659367394684</v>
      </c>
      <c r="ED207" s="4">
        <v>0.81824012676487945</v>
      </c>
      <c r="EM207" s="4">
        <v>13.776186179316632</v>
      </c>
      <c r="EO207" s="4">
        <v>0.63432414412120042</v>
      </c>
      <c r="EP207" s="4">
        <v>1.1016577643248882</v>
      </c>
      <c r="FP207" s="1" t="s">
        <v>2847</v>
      </c>
    </row>
    <row r="208" spans="1:172" x14ac:dyDescent="0.35">
      <c r="A208" s="1" t="s">
        <v>2843</v>
      </c>
      <c r="C208" s="1" t="s">
        <v>2844</v>
      </c>
      <c r="E208" s="55">
        <v>41.071235999999999</v>
      </c>
      <c r="F208" s="55">
        <v>41.071235999999999</v>
      </c>
      <c r="G208" s="55">
        <v>123.674339</v>
      </c>
      <c r="H208" s="55">
        <v>123.674339</v>
      </c>
      <c r="L208" s="1" t="s">
        <v>2850</v>
      </c>
      <c r="M208" s="1" t="s">
        <v>2846</v>
      </c>
      <c r="Q208" s="49">
        <v>165.6</v>
      </c>
      <c r="AB208" s="4">
        <v>69.569999999999993</v>
      </c>
      <c r="AC208" s="4">
        <v>0.1545</v>
      </c>
      <c r="AE208" s="4">
        <v>17.12</v>
      </c>
      <c r="AI208" s="4">
        <v>1.241724</v>
      </c>
      <c r="AJ208" s="4">
        <v>2.3199999999999998</v>
      </c>
      <c r="AK208" s="4">
        <v>0.28999999999999998</v>
      </c>
      <c r="AL208" s="4">
        <v>0.05</v>
      </c>
      <c r="AN208" s="4">
        <v>2.3306</v>
      </c>
      <c r="AO208" s="4">
        <v>6.0209000000000001</v>
      </c>
      <c r="AP208" s="4">
        <v>4.5100000000000001E-2</v>
      </c>
      <c r="BF208" s="4">
        <v>0.39968025579531974</v>
      </c>
      <c r="BT208" s="4">
        <v>10.218453599077325</v>
      </c>
      <c r="BU208" s="4">
        <v>1.601632807040636</v>
      </c>
      <c r="CH208" s="4">
        <v>1.3090566242572359</v>
      </c>
      <c r="CI208" s="4">
        <v>0.24730002554742828</v>
      </c>
      <c r="CJ208" s="4">
        <v>25.344395756756438</v>
      </c>
      <c r="CK208" s="4">
        <v>1.0701295400217279</v>
      </c>
      <c r="CN208" s="4">
        <v>0.93496793445985493</v>
      </c>
      <c r="CO208" s="4">
        <v>0.93279462070807673</v>
      </c>
      <c r="CP208" s="4">
        <v>1.0651055330551762</v>
      </c>
      <c r="CQ208" s="4">
        <v>40.123415839565851</v>
      </c>
      <c r="CR208" s="4">
        <v>19.893814368659601</v>
      </c>
      <c r="CW208" s="4">
        <v>54.91813836520187</v>
      </c>
      <c r="CX208" s="4">
        <v>1232.4275968009624</v>
      </c>
      <c r="CY208" s="4">
        <v>6.5254428292474591</v>
      </c>
      <c r="CZ208" s="4">
        <v>108.76426745619085</v>
      </c>
      <c r="DA208" s="4">
        <v>7.2330292615030451</v>
      </c>
      <c r="DM208" s="4">
        <v>0.42972160956649302</v>
      </c>
      <c r="DN208" s="4">
        <v>764.45300408071398</v>
      </c>
      <c r="DO208" s="4">
        <v>10.099427947532865</v>
      </c>
      <c r="DP208" s="4">
        <v>19.988958683848949</v>
      </c>
      <c r="DQ208" s="4">
        <v>2.3304020987394845</v>
      </c>
      <c r="DR208" s="4">
        <v>8.4793040436894582</v>
      </c>
      <c r="DS208" s="4">
        <v>1.576174387795418</v>
      </c>
      <c r="DT208" s="4">
        <v>0.54303481812779186</v>
      </c>
      <c r="DU208" s="4">
        <v>1.1041653305034791</v>
      </c>
      <c r="DV208" s="4">
        <v>0.18125857592124953</v>
      </c>
      <c r="DW208" s="4">
        <v>1.0122287825937375</v>
      </c>
      <c r="DX208" s="4">
        <v>0.22872501908229825</v>
      </c>
      <c r="DY208" s="4">
        <v>0.69041843185940344</v>
      </c>
      <c r="DZ208" s="4">
        <v>0.10764731792148548</v>
      </c>
      <c r="EA208" s="4">
        <v>0.69039723074088322</v>
      </c>
      <c r="EB208" s="4">
        <v>0.12918451233412562</v>
      </c>
      <c r="EC208" s="4">
        <v>2.6068212496195518</v>
      </c>
      <c r="ED208" s="4">
        <v>0.45182844013530743</v>
      </c>
      <c r="EM208" s="4">
        <v>12.074482201071994</v>
      </c>
      <c r="EO208" s="4">
        <v>0.79992030038596551</v>
      </c>
      <c r="EP208" s="4">
        <v>0.60396805992558789</v>
      </c>
      <c r="FP208" s="1" t="s">
        <v>2847</v>
      </c>
    </row>
    <row r="209" spans="1:172" x14ac:dyDescent="0.35">
      <c r="A209" s="1" t="s">
        <v>2843</v>
      </c>
      <c r="C209" s="1" t="s">
        <v>2844</v>
      </c>
      <c r="E209" s="55">
        <v>41.071235999999999</v>
      </c>
      <c r="F209" s="55">
        <v>41.071235999999999</v>
      </c>
      <c r="G209" s="55">
        <v>123.674339</v>
      </c>
      <c r="H209" s="55">
        <v>123.674339</v>
      </c>
      <c r="L209" s="1" t="s">
        <v>2851</v>
      </c>
      <c r="M209" s="1" t="s">
        <v>2852</v>
      </c>
      <c r="Q209" s="49">
        <v>166.6</v>
      </c>
      <c r="AB209" s="4">
        <v>67.092179536432297</v>
      </c>
      <c r="AC209" s="4">
        <v>0.26350780234070226</v>
      </c>
      <c r="AE209" s="4">
        <v>17.258679399999998</v>
      </c>
      <c r="AI209" s="4">
        <v>2.4026281261261264</v>
      </c>
      <c r="AJ209" s="4">
        <v>2.8527607361963194</v>
      </c>
      <c r="AK209" s="4">
        <v>0.75</v>
      </c>
      <c r="AL209" s="4">
        <v>8.1100000000000005E-2</v>
      </c>
      <c r="AN209" s="4">
        <v>2.7362307692307688</v>
      </c>
      <c r="AO209" s="4">
        <v>5.1253749999999991</v>
      </c>
      <c r="AP209" s="4">
        <v>0.1673</v>
      </c>
      <c r="BF209" s="4">
        <v>0.9796081567375079</v>
      </c>
      <c r="BT209" s="4">
        <v>11.171800419174872</v>
      </c>
      <c r="CH209" s="4">
        <v>3.1632502684366468</v>
      </c>
      <c r="CJ209" s="4">
        <v>44.468296761252645</v>
      </c>
      <c r="CK209" s="4">
        <v>1.7780735481029764</v>
      </c>
      <c r="CN209" s="4">
        <v>3.0078128627490957</v>
      </c>
      <c r="CO209" s="4">
        <v>1.2976838192471456</v>
      </c>
      <c r="CP209" s="4">
        <v>2.931839904341047</v>
      </c>
      <c r="CQ209" s="4">
        <v>50.54662771870975</v>
      </c>
      <c r="CR209" s="4">
        <v>19.615238530750723</v>
      </c>
      <c r="CW209" s="4">
        <v>83.887797660047184</v>
      </c>
      <c r="CX209" s="4">
        <v>1102.1008784945723</v>
      </c>
      <c r="CY209" s="4">
        <v>9.8228584231195715</v>
      </c>
      <c r="CZ209" s="4">
        <v>130.56831938437099</v>
      </c>
      <c r="DA209" s="4">
        <v>7.6606920512514778</v>
      </c>
      <c r="DM209" s="4">
        <v>1.2852702838567736</v>
      </c>
      <c r="DN209" s="4">
        <v>940.14113186930354</v>
      </c>
      <c r="DO209" s="4">
        <v>16.032619675735063</v>
      </c>
      <c r="DP209" s="4">
        <v>35.765477474318871</v>
      </c>
      <c r="DQ209" s="4">
        <v>4.1941994467686428</v>
      </c>
      <c r="DR209" s="4">
        <v>17.709308349845713</v>
      </c>
      <c r="DS209" s="4">
        <v>3.2769996343764705</v>
      </c>
      <c r="DT209" s="4">
        <v>1.0576446851919643</v>
      </c>
      <c r="DU209" s="4">
        <v>2.3221733763795895</v>
      </c>
      <c r="DV209" s="4">
        <v>0.30793992738178461</v>
      </c>
      <c r="DW209" s="4">
        <v>1.6943400035153839</v>
      </c>
      <c r="DX209" s="4">
        <v>0.35508703129601771</v>
      </c>
      <c r="DY209" s="4">
        <v>0.96247769510252046</v>
      </c>
      <c r="DZ209" s="4">
        <v>0.14988788686402627</v>
      </c>
      <c r="EA209" s="4">
        <v>1.0849000391929828</v>
      </c>
      <c r="EB209" s="4">
        <v>0.17024197306868186</v>
      </c>
      <c r="EC209" s="4">
        <v>3.7252499935482311</v>
      </c>
      <c r="ED209" s="4">
        <v>0.49457096028127062</v>
      </c>
      <c r="EM209" s="4">
        <v>10.134416330978437</v>
      </c>
      <c r="EO209" s="4">
        <v>1.2727143535341086</v>
      </c>
      <c r="EP209" s="4">
        <v>0.52585942475306346</v>
      </c>
      <c r="FP209" s="1" t="s">
        <v>2847</v>
      </c>
    </row>
    <row r="210" spans="1:172" x14ac:dyDescent="0.35">
      <c r="A210" s="1" t="s">
        <v>2843</v>
      </c>
      <c r="C210" s="1" t="s">
        <v>2844</v>
      </c>
      <c r="E210" s="55">
        <v>41.071235999999999</v>
      </c>
      <c r="F210" s="55">
        <v>41.071235999999999</v>
      </c>
      <c r="G210" s="55">
        <v>123.674339</v>
      </c>
      <c r="H210" s="55">
        <v>123.674339</v>
      </c>
      <c r="L210" s="1" t="s">
        <v>2853</v>
      </c>
      <c r="M210" s="1" t="s">
        <v>2852</v>
      </c>
      <c r="Q210" s="49">
        <v>166.6</v>
      </c>
      <c r="AB210" s="4">
        <v>69.035088000000002</v>
      </c>
      <c r="AC210" s="4">
        <v>0.33779908972691808</v>
      </c>
      <c r="AE210" s="4">
        <v>16.151119999999999</v>
      </c>
      <c r="AI210" s="4">
        <v>2.5327343423423421</v>
      </c>
      <c r="AJ210" s="4">
        <v>3.2901840490797549</v>
      </c>
      <c r="AK210" s="4">
        <v>0.95</v>
      </c>
      <c r="AL210" s="4">
        <v>8.6499999999999994E-2</v>
      </c>
      <c r="AN210" s="4">
        <v>2.0329038461538458</v>
      </c>
      <c r="AO210" s="4">
        <v>4.9297499999999994</v>
      </c>
      <c r="AP210" s="4">
        <v>0.14269999999999999</v>
      </c>
      <c r="BF210" s="4">
        <v>0.54021608643455876</v>
      </c>
      <c r="BT210" s="4">
        <v>24.898687524326622</v>
      </c>
      <c r="CH210" s="4">
        <v>3.5344303386434532</v>
      </c>
      <c r="CJ210" s="4">
        <v>45.852555981194641</v>
      </c>
      <c r="CK210" s="4">
        <v>2.2998862497407089</v>
      </c>
      <c r="CN210" s="4">
        <v>3.7312031287142782</v>
      </c>
      <c r="CO210" s="4">
        <v>2.0173289114961905</v>
      </c>
      <c r="CP210" s="4">
        <v>3.3915230389567124</v>
      </c>
      <c r="CQ210" s="4">
        <v>62.909705538889561</v>
      </c>
      <c r="CR210" s="4">
        <v>19.131311136243031</v>
      </c>
      <c r="CW210" s="4">
        <v>70.871901252321464</v>
      </c>
      <c r="CX210" s="4">
        <v>1223.9410769356618</v>
      </c>
      <c r="CY210" s="4">
        <v>10.945649384676901</v>
      </c>
      <c r="CZ210" s="4">
        <v>144.28596664842789</v>
      </c>
      <c r="DA210" s="4">
        <v>9.3552681969130482</v>
      </c>
      <c r="DM210" s="4">
        <v>1.6415339337297701</v>
      </c>
      <c r="DN210" s="4">
        <v>516.87568187793295</v>
      </c>
      <c r="DO210" s="4">
        <v>30.628853551227607</v>
      </c>
      <c r="DP210" s="4">
        <v>60.941696519716807</v>
      </c>
      <c r="DQ210" s="4">
        <v>6.6088522037511597</v>
      </c>
      <c r="DR210" s="4">
        <v>25.833286906508093</v>
      </c>
      <c r="DS210" s="4">
        <v>4.1348402750367272</v>
      </c>
      <c r="DT210" s="4">
        <v>1.1331887800961336</v>
      </c>
      <c r="DU210" s="4">
        <v>2.7702700799961648</v>
      </c>
      <c r="DV210" s="4">
        <v>0.35618332479274645</v>
      </c>
      <c r="DW210" s="4">
        <v>1.9841430127763964</v>
      </c>
      <c r="DX210" s="4">
        <v>0.4048998660103168</v>
      </c>
      <c r="DY210" s="4">
        <v>1.085329701737161</v>
      </c>
      <c r="DZ210" s="4">
        <v>0.17279990847435608</v>
      </c>
      <c r="EA210" s="4">
        <v>1.2129072143788446</v>
      </c>
      <c r="EB210" s="4">
        <v>0.19175353341837931</v>
      </c>
      <c r="EC210" s="4">
        <v>4.1741450687548838</v>
      </c>
      <c r="ED210" s="4">
        <v>0.57504320575361145</v>
      </c>
      <c r="EM210" s="4">
        <v>9.8836853082685359</v>
      </c>
      <c r="EO210" s="4">
        <v>2.1952007264183777</v>
      </c>
      <c r="EP210" s="4">
        <v>0.55684813523634402</v>
      </c>
      <c r="FP210" s="1" t="s">
        <v>2847</v>
      </c>
    </row>
    <row r="211" spans="1:172" x14ac:dyDescent="0.35">
      <c r="A211" s="1" t="s">
        <v>2843</v>
      </c>
      <c r="C211" s="1" t="s">
        <v>2854</v>
      </c>
      <c r="E211" s="55">
        <v>40.826542000000003</v>
      </c>
      <c r="F211" s="55">
        <v>40.826542000000003</v>
      </c>
      <c r="G211" s="55">
        <v>122.938868</v>
      </c>
      <c r="H211" s="55">
        <v>122.938868</v>
      </c>
      <c r="L211" s="1" t="s">
        <v>2855</v>
      </c>
      <c r="M211" s="1" t="s">
        <v>2118</v>
      </c>
      <c r="Q211" s="49">
        <v>155.6</v>
      </c>
      <c r="AB211" s="4">
        <v>74.37</v>
      </c>
      <c r="AC211" s="4">
        <v>0.1288</v>
      </c>
      <c r="AE211" s="4">
        <v>14.27</v>
      </c>
      <c r="AI211" s="4">
        <v>0.8098200000000001</v>
      </c>
      <c r="AJ211" s="4">
        <v>0.56000000000000005</v>
      </c>
      <c r="AK211" s="4">
        <v>0.23</v>
      </c>
      <c r="AL211" s="4">
        <v>0.01</v>
      </c>
      <c r="AN211" s="4">
        <v>4.1234999999999999</v>
      </c>
      <c r="AO211" s="4">
        <v>4.2256999999999998</v>
      </c>
      <c r="AP211" s="4">
        <v>2.7900000000000001E-2</v>
      </c>
      <c r="BF211" s="4">
        <v>0.65947242206223322</v>
      </c>
      <c r="BT211" s="4">
        <v>6.3817284972749286</v>
      </c>
      <c r="BU211" s="4">
        <v>1.5445647153211246</v>
      </c>
      <c r="CH211" s="4">
        <v>1.543101394249047</v>
      </c>
      <c r="CI211" s="4">
        <v>0.63842879217802362</v>
      </c>
      <c r="CJ211" s="4">
        <v>6.1319533365032814</v>
      </c>
      <c r="CK211" s="4">
        <v>1.2800201598219618</v>
      </c>
      <c r="CN211" s="4">
        <v>0.51819100867877643</v>
      </c>
      <c r="CO211" s="4">
        <v>1.6044901954755051</v>
      </c>
      <c r="CP211" s="4">
        <v>0.84328924524995397</v>
      </c>
      <c r="CQ211" s="4">
        <v>19.157896195704641</v>
      </c>
      <c r="CR211" s="4">
        <v>19.089279018462431</v>
      </c>
      <c r="CW211" s="4">
        <v>112.16746490594051</v>
      </c>
      <c r="CX211" s="4">
        <v>343.94665401784073</v>
      </c>
      <c r="CY211" s="4">
        <v>5.5990316618992368</v>
      </c>
      <c r="CZ211" s="4">
        <v>94.31962004381225</v>
      </c>
      <c r="DA211" s="4">
        <v>7.9120324068922754</v>
      </c>
      <c r="DM211" s="4">
        <v>0.85464285443970645</v>
      </c>
      <c r="DN211" s="4">
        <v>919.55000018896249</v>
      </c>
      <c r="DO211" s="4">
        <v>16.748307687636643</v>
      </c>
      <c r="DP211" s="4">
        <v>34.461917998076331</v>
      </c>
      <c r="DQ211" s="4">
        <v>3.4567668334125758</v>
      </c>
      <c r="DR211" s="4">
        <v>11.993176580461894</v>
      </c>
      <c r="DS211" s="4">
        <v>2.2271184363409722</v>
      </c>
      <c r="DT211" s="4">
        <v>0.44907546269250553</v>
      </c>
      <c r="DU211" s="4">
        <v>1.4726111515716438</v>
      </c>
      <c r="DV211" s="4">
        <v>0.21999221232128044</v>
      </c>
      <c r="DW211" s="4">
        <v>1.0925539685369892</v>
      </c>
      <c r="DX211" s="4">
        <v>0.2152657709364155</v>
      </c>
      <c r="DY211" s="4">
        <v>0.61335216963487094</v>
      </c>
      <c r="DZ211" s="4">
        <v>9.2571698925975998E-2</v>
      </c>
      <c r="EA211" s="4">
        <v>0.53195831898490087</v>
      </c>
      <c r="EB211" s="4">
        <v>7.9975667553830787E-2</v>
      </c>
      <c r="EC211" s="4">
        <v>2.7965628810095193</v>
      </c>
      <c r="ED211" s="4">
        <v>0.62674692863045223</v>
      </c>
      <c r="EM211" s="4">
        <v>26.295740618918032</v>
      </c>
      <c r="EO211" s="4">
        <v>6.3245277114468195</v>
      </c>
      <c r="EP211" s="4">
        <v>0.82505539323236832</v>
      </c>
      <c r="FP211" s="1" t="s">
        <v>2847</v>
      </c>
    </row>
    <row r="212" spans="1:172" x14ac:dyDescent="0.35">
      <c r="A212" s="1" t="s">
        <v>2843</v>
      </c>
      <c r="C212" s="1" t="s">
        <v>2854</v>
      </c>
      <c r="E212" s="55">
        <v>40.826542000000003</v>
      </c>
      <c r="F212" s="55">
        <v>40.826542000000003</v>
      </c>
      <c r="G212" s="55">
        <v>122.938868</v>
      </c>
      <c r="H212" s="55">
        <v>122.938868</v>
      </c>
      <c r="L212" s="1" t="s">
        <v>2856</v>
      </c>
      <c r="M212" s="1" t="s">
        <v>2118</v>
      </c>
      <c r="Q212" s="49">
        <v>155.6</v>
      </c>
      <c r="AB212" s="4">
        <v>75.45</v>
      </c>
      <c r="AC212" s="4">
        <v>0.20050000000000001</v>
      </c>
      <c r="AE212" s="4">
        <v>14.8</v>
      </c>
      <c r="AI212" s="4">
        <v>1.142746</v>
      </c>
      <c r="AJ212" s="4">
        <v>0.45</v>
      </c>
      <c r="AK212" s="4">
        <v>0.33</v>
      </c>
      <c r="AL212" s="4">
        <v>0.02</v>
      </c>
      <c r="AN212" s="4">
        <v>2.4866000000000001</v>
      </c>
      <c r="AO212" s="4">
        <v>4.6745999999999999</v>
      </c>
      <c r="AP212" s="4">
        <v>4.4999999999999998E-2</v>
      </c>
      <c r="BF212" s="4">
        <v>1.1191047162268952</v>
      </c>
      <c r="BT212" s="4">
        <v>13.257743435599325</v>
      </c>
      <c r="BU212" s="4">
        <v>1.7873634902223097</v>
      </c>
      <c r="CH212" s="4">
        <v>1.9928416922533114</v>
      </c>
      <c r="CI212" s="4">
        <v>0.27495110700408187</v>
      </c>
      <c r="CJ212" s="4">
        <v>12.98518025903441</v>
      </c>
      <c r="CK212" s="4">
        <v>1.6553750275555648</v>
      </c>
      <c r="CN212" s="4">
        <v>0.99804711008971314</v>
      </c>
      <c r="CO212" s="4">
        <v>1.7642639042680772</v>
      </c>
      <c r="CP212" s="4">
        <v>4.8244522225530631</v>
      </c>
      <c r="CQ212" s="4">
        <v>26.838630782321442</v>
      </c>
      <c r="CR212" s="4">
        <v>19.444332262326885</v>
      </c>
      <c r="CW212" s="4">
        <v>68.765272346419053</v>
      </c>
      <c r="CX212" s="4">
        <v>412.25063577504693</v>
      </c>
      <c r="CY212" s="4">
        <v>8.2840660659608787</v>
      </c>
      <c r="CZ212" s="4">
        <v>120.04406611854203</v>
      </c>
      <c r="DA212" s="4">
        <v>9.1831196570006917</v>
      </c>
      <c r="DM212" s="4">
        <v>0.54048924310270541</v>
      </c>
      <c r="DN212" s="4">
        <v>1148.9276147055125</v>
      </c>
      <c r="DO212" s="4">
        <v>21.922718937225923</v>
      </c>
      <c r="DP212" s="4">
        <v>39.360763801334116</v>
      </c>
      <c r="DQ212" s="4">
        <v>4.1379778851807467</v>
      </c>
      <c r="DR212" s="4">
        <v>14.221123852299518</v>
      </c>
      <c r="DS212" s="4">
        <v>2.2808761987141413</v>
      </c>
      <c r="DT212" s="4">
        <v>0.61798986944312018</v>
      </c>
      <c r="DU212" s="4">
        <v>1.7671043900679964</v>
      </c>
      <c r="DV212" s="4">
        <v>0.25973545566636125</v>
      </c>
      <c r="DW212" s="4">
        <v>1.4278203727744241</v>
      </c>
      <c r="DX212" s="4">
        <v>0.29331719926427968</v>
      </c>
      <c r="DY212" s="4">
        <v>0.79291054483020984</v>
      </c>
      <c r="DZ212" s="4">
        <v>9.5782579171179202E-2</v>
      </c>
      <c r="EA212" s="4">
        <v>0.60963375056786295</v>
      </c>
      <c r="EB212" s="4">
        <v>9.4354818643152025E-2</v>
      </c>
      <c r="EC212" s="4">
        <v>3.2160326924892937</v>
      </c>
      <c r="ED212" s="4">
        <v>0.64050214587005982</v>
      </c>
      <c r="EM212" s="4">
        <v>18.542831983805183</v>
      </c>
      <c r="EO212" s="4">
        <v>5.8524474546647642</v>
      </c>
      <c r="EP212" s="4">
        <v>1.1937610571372865</v>
      </c>
      <c r="FP212" s="1" t="s">
        <v>2847</v>
      </c>
    </row>
    <row r="213" spans="1:172" x14ac:dyDescent="0.35">
      <c r="A213" s="1" t="s">
        <v>2843</v>
      </c>
      <c r="C213" s="1" t="s">
        <v>2854</v>
      </c>
      <c r="E213" s="55">
        <v>40.839905999999999</v>
      </c>
      <c r="F213" s="55">
        <v>40.839905999999999</v>
      </c>
      <c r="G213" s="55">
        <v>122.98691700000001</v>
      </c>
      <c r="H213" s="55">
        <v>122.98691700000001</v>
      </c>
      <c r="L213" s="1" t="s">
        <v>2857</v>
      </c>
      <c r="M213" s="1" t="s">
        <v>2858</v>
      </c>
      <c r="Q213" s="49">
        <v>154.80000000000001</v>
      </c>
      <c r="AB213" s="4">
        <v>72.72</v>
      </c>
      <c r="AC213" s="4">
        <v>0.18229999999999999</v>
      </c>
      <c r="AE213" s="4">
        <v>14.92</v>
      </c>
      <c r="AI213" s="4">
        <v>1.0797600000000001</v>
      </c>
      <c r="AJ213" s="4">
        <v>1.59</v>
      </c>
      <c r="AK213" s="4">
        <v>0.25</v>
      </c>
      <c r="AL213" s="4">
        <v>0.02</v>
      </c>
      <c r="AN213" s="4">
        <v>3.9782999999999999</v>
      </c>
      <c r="AO213" s="4">
        <v>4.1723999999999997</v>
      </c>
      <c r="AP213" s="4">
        <v>3.8100000000000002E-2</v>
      </c>
      <c r="BF213" s="4">
        <v>0.65973610555783746</v>
      </c>
      <c r="BT213" s="4">
        <v>15.405208867753428</v>
      </c>
      <c r="BU213" s="4">
        <v>1.5587424185375642</v>
      </c>
      <c r="CH213" s="4">
        <v>1.7104296541948876</v>
      </c>
      <c r="CI213" s="4">
        <v>0.46802744854638273</v>
      </c>
      <c r="CJ213" s="4">
        <v>7.7301141918804372</v>
      </c>
      <c r="CK213" s="4">
        <v>0.80546029090263627</v>
      </c>
      <c r="CN213" s="4">
        <v>0.82598824276320104</v>
      </c>
      <c r="CO213" s="4">
        <v>0.71862434818824084</v>
      </c>
      <c r="CP213" s="4">
        <v>0.6551545592696576</v>
      </c>
      <c r="CQ213" s="4">
        <v>35.349795258015838</v>
      </c>
      <c r="CR213" s="4">
        <v>18.225185126650743</v>
      </c>
      <c r="CW213" s="4">
        <v>86.133954680263585</v>
      </c>
      <c r="CX213" s="4">
        <v>739.65740792946167</v>
      </c>
      <c r="CY213" s="4">
        <v>5.9486709085792437</v>
      </c>
      <c r="CZ213" s="4">
        <v>120.3678621305275</v>
      </c>
      <c r="DA213" s="4">
        <v>5.4343532134655037</v>
      </c>
      <c r="DM213" s="4">
        <v>0.56782219846674409</v>
      </c>
      <c r="DN213" s="4">
        <v>1756.3448488541796</v>
      </c>
      <c r="DO213" s="4">
        <v>27.824631348182823</v>
      </c>
      <c r="DP213" s="4">
        <v>50.61439494120301</v>
      </c>
      <c r="DQ213" s="4">
        <v>5.1786288655873527</v>
      </c>
      <c r="DR213" s="4">
        <v>17.498884538318215</v>
      </c>
      <c r="DS213" s="4">
        <v>2.6891992441462724</v>
      </c>
      <c r="DT213" s="4">
        <v>0.70311283847248152</v>
      </c>
      <c r="DU213" s="4">
        <v>1.693277221680263</v>
      </c>
      <c r="DV213" s="4">
        <v>0.19389438738210205</v>
      </c>
      <c r="DW213" s="4">
        <v>1.1120578689432921</v>
      </c>
      <c r="DX213" s="4">
        <v>0.21861262260579747</v>
      </c>
      <c r="DY213" s="4">
        <v>0.57962503077968008</v>
      </c>
      <c r="DZ213" s="4">
        <v>8.8303575869804682E-2</v>
      </c>
      <c r="EA213" s="4">
        <v>0.5252517506065294</v>
      </c>
      <c r="EB213" s="4">
        <v>7.7614882931520024E-2</v>
      </c>
      <c r="EC213" s="4">
        <v>3.1780288493713584</v>
      </c>
      <c r="ED213" s="4">
        <v>0.32913111761982217</v>
      </c>
      <c r="EM213" s="4">
        <v>23.064729919684314</v>
      </c>
      <c r="EO213" s="4">
        <v>6.6088632919370394</v>
      </c>
      <c r="EP213" s="4">
        <v>0.85001656962317729</v>
      </c>
      <c r="FP213" s="1" t="s">
        <v>2847</v>
      </c>
    </row>
    <row r="214" spans="1:172" x14ac:dyDescent="0.35">
      <c r="A214" s="1" t="s">
        <v>2843</v>
      </c>
      <c r="C214" s="1" t="s">
        <v>2854</v>
      </c>
      <c r="E214" s="55">
        <v>40.839905999999999</v>
      </c>
      <c r="F214" s="55">
        <v>40.839905999999999</v>
      </c>
      <c r="G214" s="55">
        <v>122.98691700000001</v>
      </c>
      <c r="H214" s="55">
        <v>122.98691700000001</v>
      </c>
      <c r="L214" s="1" t="s">
        <v>2859</v>
      </c>
      <c r="M214" s="1" t="s">
        <v>2858</v>
      </c>
      <c r="Q214" s="49">
        <v>154.80000000000001</v>
      </c>
      <c r="AB214" s="4">
        <v>71.930000000000007</v>
      </c>
      <c r="AC214" s="4">
        <v>0.18149999999999999</v>
      </c>
      <c r="AE214" s="4">
        <v>15.13</v>
      </c>
      <c r="AI214" s="4">
        <v>1.0887580000000001</v>
      </c>
      <c r="AJ214" s="4">
        <v>1.63</v>
      </c>
      <c r="AK214" s="4">
        <v>0.26</v>
      </c>
      <c r="AL214" s="4">
        <v>0.02</v>
      </c>
      <c r="AN214" s="4">
        <v>3.9830999999999999</v>
      </c>
      <c r="AO214" s="4">
        <v>4.2649999999999997</v>
      </c>
      <c r="AP214" s="4">
        <v>3.6700000000000003E-2</v>
      </c>
      <c r="BF214" s="4">
        <v>0.49970017989214288</v>
      </c>
      <c r="BT214" s="4">
        <v>15.38355829375994</v>
      </c>
      <c r="BU214" s="4">
        <v>1.661433007065636</v>
      </c>
      <c r="CH214" s="4">
        <v>1.6900287251235964</v>
      </c>
      <c r="CI214" s="4">
        <v>0.45431005832292376</v>
      </c>
      <c r="CJ214" s="4">
        <v>6.0808100255647775</v>
      </c>
      <c r="CK214" s="4">
        <v>0.82053636802781993</v>
      </c>
      <c r="CN214" s="4">
        <v>0.80946792299992887</v>
      </c>
      <c r="CO214" s="4">
        <v>0.72194207767744789</v>
      </c>
      <c r="CP214" s="4">
        <v>0.68697372308704396</v>
      </c>
      <c r="CQ214" s="4">
        <v>35.248122167918403</v>
      </c>
      <c r="CR214" s="4">
        <v>19.202532535382918</v>
      </c>
      <c r="CW214" s="4">
        <v>88.152629125028994</v>
      </c>
      <c r="CX214" s="4">
        <v>791.23173955132995</v>
      </c>
      <c r="CY214" s="4">
        <v>5.9139652182400875</v>
      </c>
      <c r="CZ214" s="4">
        <v>125.60936518956932</v>
      </c>
      <c r="DA214" s="4">
        <v>5.6056281650508462</v>
      </c>
      <c r="DM214" s="4">
        <v>0.67170367954475019</v>
      </c>
      <c r="DN214" s="4">
        <v>1787.6125097528902</v>
      </c>
      <c r="DO214" s="4">
        <v>24.768975071234305</v>
      </c>
      <c r="DP214" s="4">
        <v>44.45544841507521</v>
      </c>
      <c r="DQ214" s="4">
        <v>4.6089165736865141</v>
      </c>
      <c r="DR214" s="4">
        <v>15.361039715099617</v>
      </c>
      <c r="DS214" s="4">
        <v>2.2687206950869512</v>
      </c>
      <c r="DT214" s="4">
        <v>0.75601094313248896</v>
      </c>
      <c r="DU214" s="4">
        <v>1.4019988805537122</v>
      </c>
      <c r="DV214" s="4">
        <v>0.1949701132749633</v>
      </c>
      <c r="DW214" s="4">
        <v>1.0758055888451623</v>
      </c>
      <c r="DX214" s="4">
        <v>0.20719135910852027</v>
      </c>
      <c r="DY214" s="4">
        <v>0.59070379188941002</v>
      </c>
      <c r="DZ214" s="4">
        <v>8.7075203099912735E-2</v>
      </c>
      <c r="EA214" s="4">
        <v>0.53669251979011445</v>
      </c>
      <c r="EB214" s="4">
        <v>8.9941776646931426E-2</v>
      </c>
      <c r="EC214" s="4">
        <v>3.2434859904193347</v>
      </c>
      <c r="ED214" s="4">
        <v>0.35699121296546821</v>
      </c>
      <c r="EM214" s="4">
        <v>23.888315808359589</v>
      </c>
      <c r="EO214" s="4">
        <v>5.9261982533393667</v>
      </c>
      <c r="EP214" s="4">
        <v>0.78185209444311765</v>
      </c>
      <c r="FP214" s="1" t="s">
        <v>2847</v>
      </c>
    </row>
    <row r="215" spans="1:172" x14ac:dyDescent="0.35">
      <c r="A215" s="1" t="s">
        <v>2843</v>
      </c>
      <c r="C215" s="1" t="s">
        <v>2860</v>
      </c>
      <c r="E215" s="55">
        <v>40.801907999999997</v>
      </c>
      <c r="F215" s="55">
        <v>40.801907999999997</v>
      </c>
      <c r="G215" s="55">
        <v>123.10588300000001</v>
      </c>
      <c r="H215" s="55">
        <v>123.10588300000001</v>
      </c>
      <c r="L215" s="1" t="s">
        <v>2861</v>
      </c>
      <c r="M215" s="1" t="s">
        <v>2858</v>
      </c>
      <c r="Q215" s="49">
        <v>154.4</v>
      </c>
      <c r="AB215" s="4">
        <v>74.89</v>
      </c>
      <c r="AC215" s="4">
        <v>7.3800000000000004E-2</v>
      </c>
      <c r="AE215" s="4">
        <v>14.02</v>
      </c>
      <c r="AI215" s="4">
        <v>0.70184400000000002</v>
      </c>
      <c r="AJ215" s="4">
        <v>0.75</v>
      </c>
      <c r="AK215" s="4">
        <v>0.12</v>
      </c>
      <c r="AL215" s="4">
        <v>0.03</v>
      </c>
      <c r="AN215" s="4">
        <v>4.0762999999999998</v>
      </c>
      <c r="AO215" s="4">
        <v>4.1523000000000003</v>
      </c>
      <c r="AP215" s="4">
        <v>2.29E-2</v>
      </c>
      <c r="BF215" s="4">
        <v>0.37977213671797183</v>
      </c>
      <c r="BT215" s="4">
        <v>26.358380571454749</v>
      </c>
      <c r="BU215" s="4">
        <v>2.9493141577753783</v>
      </c>
      <c r="CH215" s="4">
        <v>1.9027148476359959</v>
      </c>
      <c r="CI215" s="4">
        <v>1.0132441867169866</v>
      </c>
      <c r="CJ215" s="4">
        <v>3.39953887841282</v>
      </c>
      <c r="CK215" s="4">
        <v>0.51648987673653146</v>
      </c>
      <c r="CN215" s="4">
        <v>0.30232235949731301</v>
      </c>
      <c r="CO215" s="4">
        <v>0.5943673368789486</v>
      </c>
      <c r="CP215" s="4">
        <v>1.7924312441597416</v>
      </c>
      <c r="CQ215" s="4">
        <v>33.161739089751521</v>
      </c>
      <c r="CR215" s="4">
        <v>21.534701438830606</v>
      </c>
      <c r="CW215" s="4">
        <v>166.40728357240977</v>
      </c>
      <c r="CX215" s="4">
        <v>266.15240758293885</v>
      </c>
      <c r="CY215" s="4">
        <v>11.552405939644647</v>
      </c>
      <c r="CZ215" s="4">
        <v>56.225377287891504</v>
      </c>
      <c r="DA215" s="4">
        <v>11.544366567391611</v>
      </c>
      <c r="DM215" s="4">
        <v>1.1381945453092361</v>
      </c>
      <c r="DN215" s="4">
        <v>546.40695083855951</v>
      </c>
      <c r="DO215" s="4">
        <v>15.582078640153531</v>
      </c>
      <c r="DP215" s="4">
        <v>29.221979597959304</v>
      </c>
      <c r="DQ215" s="4">
        <v>3.224421769108579</v>
      </c>
      <c r="DR215" s="4">
        <v>11.414526801302785</v>
      </c>
      <c r="DS215" s="4">
        <v>2.543356460330036</v>
      </c>
      <c r="DT215" s="4">
        <v>0.30462550044325715</v>
      </c>
      <c r="DU215" s="4">
        <v>2.3118674911224892</v>
      </c>
      <c r="DV215" s="4">
        <v>0.35062845600578646</v>
      </c>
      <c r="DW215" s="4">
        <v>2.1195506198705067</v>
      </c>
      <c r="DX215" s="4">
        <v>0.3662505521973074</v>
      </c>
      <c r="DY215" s="4">
        <v>1.0449373308467784</v>
      </c>
      <c r="DZ215" s="4">
        <v>0.14437838965285668</v>
      </c>
      <c r="EA215" s="4">
        <v>0.95486275591210479</v>
      </c>
      <c r="EB215" s="4">
        <v>0.14313229832672972</v>
      </c>
      <c r="EC215" s="4">
        <v>1.9825265623043395</v>
      </c>
      <c r="ED215" s="4">
        <v>1.054909078555498</v>
      </c>
      <c r="EM215" s="4">
        <v>30.306176461342755</v>
      </c>
      <c r="EO215" s="4">
        <v>6.8792387730084235</v>
      </c>
      <c r="EP215" s="4">
        <v>1.4671209891844308</v>
      </c>
      <c r="FP215" s="1" t="s">
        <v>2847</v>
      </c>
    </row>
    <row r="216" spans="1:172" x14ac:dyDescent="0.35">
      <c r="A216" s="1" t="s">
        <v>2843</v>
      </c>
      <c r="C216" s="1" t="s">
        <v>2860</v>
      </c>
      <c r="E216" s="55">
        <v>40.781613999999998</v>
      </c>
      <c r="F216" s="55">
        <v>40.781613999999998</v>
      </c>
      <c r="G216" s="55">
        <v>123.055925</v>
      </c>
      <c r="H216" s="55">
        <v>123.055925</v>
      </c>
      <c r="L216" s="1" t="s">
        <v>2862</v>
      </c>
      <c r="M216" s="1" t="s">
        <v>2858</v>
      </c>
      <c r="Q216" s="49">
        <v>155.6</v>
      </c>
      <c r="AB216" s="4">
        <v>74.31</v>
      </c>
      <c r="AC216" s="4">
        <v>0.1003</v>
      </c>
      <c r="AE216" s="4">
        <v>14.31</v>
      </c>
      <c r="AI216" s="4">
        <v>0.85480999999999996</v>
      </c>
      <c r="AJ216" s="4">
        <v>0.77</v>
      </c>
      <c r="AK216" s="4">
        <v>0.16</v>
      </c>
      <c r="AL216" s="4">
        <v>0.03</v>
      </c>
      <c r="AN216" s="4">
        <v>4.4878</v>
      </c>
      <c r="AO216" s="4">
        <v>3.9376000000000002</v>
      </c>
      <c r="AP216" s="4">
        <v>2.7E-2</v>
      </c>
      <c r="BF216" s="4">
        <v>0.58000000000006935</v>
      </c>
      <c r="BT216" s="4">
        <v>28.898887831010011</v>
      </c>
      <c r="BU216" s="4">
        <v>2.5697346261045411</v>
      </c>
      <c r="CH216" s="4">
        <v>1.9439403371681387</v>
      </c>
      <c r="CI216" s="4">
        <v>0.84855158819425225</v>
      </c>
      <c r="CJ216" s="4">
        <v>3.5866233248862138</v>
      </c>
      <c r="CK216" s="4">
        <v>0.56279623146147051</v>
      </c>
      <c r="CN216" s="4">
        <v>0.38677361216221035</v>
      </c>
      <c r="CO216" s="4">
        <v>0.71215176781252609</v>
      </c>
      <c r="CP216" s="4">
        <v>0.72155746076067362</v>
      </c>
      <c r="CQ216" s="4">
        <v>36.795894781749936</v>
      </c>
      <c r="CR216" s="4">
        <v>20.611104872017535</v>
      </c>
      <c r="CW216" s="4">
        <v>153.76727524320171</v>
      </c>
      <c r="CX216" s="4">
        <v>310.44902202695653</v>
      </c>
      <c r="CY216" s="4">
        <v>17.432336250321136</v>
      </c>
      <c r="CZ216" s="4">
        <v>74.822564556649823</v>
      </c>
      <c r="DA216" s="4">
        <v>9.964710714037663</v>
      </c>
      <c r="DM216" s="4">
        <v>1.1071659280897468</v>
      </c>
      <c r="DN216" s="4">
        <v>871.01194843864641</v>
      </c>
      <c r="DO216" s="4">
        <v>15.612002439184495</v>
      </c>
      <c r="DP216" s="4">
        <v>32.211334343042921</v>
      </c>
      <c r="DQ216" s="4">
        <v>3.2896320722183607</v>
      </c>
      <c r="DR216" s="4">
        <v>11.385501378816075</v>
      </c>
      <c r="DS216" s="4">
        <v>2.5284685235813331</v>
      </c>
      <c r="DT216" s="4">
        <v>0.39290893681386796</v>
      </c>
      <c r="DU216" s="4">
        <v>2.3618283224572019</v>
      </c>
      <c r="DV216" s="4">
        <v>0.41348330591914551</v>
      </c>
      <c r="DW216" s="4">
        <v>2.7792453566219302</v>
      </c>
      <c r="DX216" s="4">
        <v>0.58420174576282125</v>
      </c>
      <c r="DY216" s="4">
        <v>1.7494872454125483</v>
      </c>
      <c r="DZ216" s="4">
        <v>0.21462036639605822</v>
      </c>
      <c r="EA216" s="4">
        <v>1.3689531956606373</v>
      </c>
      <c r="EB216" s="4">
        <v>0.18339472652542502</v>
      </c>
      <c r="EC216" s="4">
        <v>2.3537169008045775</v>
      </c>
      <c r="ED216" s="4">
        <v>0.68323530331083937</v>
      </c>
      <c r="EM216" s="4">
        <v>32.503477530340291</v>
      </c>
      <c r="EO216" s="4">
        <v>6.9395519364360858</v>
      </c>
      <c r="EP216" s="4">
        <v>1.1879127062646322</v>
      </c>
      <c r="FP216" s="1" t="s">
        <v>2847</v>
      </c>
    </row>
    <row r="217" spans="1:172" x14ac:dyDescent="0.35">
      <c r="A217" s="1" t="s">
        <v>2843</v>
      </c>
      <c r="C217" s="1" t="s">
        <v>2860</v>
      </c>
      <c r="E217" s="55">
        <v>40.781613999999998</v>
      </c>
      <c r="F217" s="55">
        <v>40.781613999999998</v>
      </c>
      <c r="G217" s="55">
        <v>123.055925</v>
      </c>
      <c r="H217" s="55">
        <v>123.055925</v>
      </c>
      <c r="L217" s="1" t="s">
        <v>2863</v>
      </c>
      <c r="M217" s="1" t="s">
        <v>2858</v>
      </c>
      <c r="Q217" s="49">
        <v>155.6</v>
      </c>
      <c r="AB217" s="4">
        <v>74.745999999999995</v>
      </c>
      <c r="AC217" s="4">
        <v>9.1300000000000006E-2</v>
      </c>
      <c r="AE217" s="4">
        <v>13.94</v>
      </c>
      <c r="AI217" s="4">
        <v>0.81881800000000005</v>
      </c>
      <c r="AJ217" s="4">
        <v>1.05</v>
      </c>
      <c r="AK217" s="4">
        <v>0.16</v>
      </c>
      <c r="AL217" s="4">
        <v>0.04</v>
      </c>
      <c r="AN217" s="4">
        <v>3.9889999999999999</v>
      </c>
      <c r="AO217" s="4">
        <v>3.9338000000000002</v>
      </c>
      <c r="AP217" s="4">
        <v>2.47E-2</v>
      </c>
      <c r="BF217" s="4">
        <v>0.39968025579531974</v>
      </c>
      <c r="BT217" s="4">
        <v>24.570430304415847</v>
      </c>
      <c r="BU217" s="4">
        <v>3.0383413015083804</v>
      </c>
      <c r="CH217" s="4">
        <v>1.692480026117998</v>
      </c>
      <c r="CI217" s="4">
        <v>0.87008958521213442</v>
      </c>
      <c r="CJ217" s="4">
        <v>3.5408638323310981</v>
      </c>
      <c r="CK217" s="4">
        <v>0.70750022641613874</v>
      </c>
      <c r="CN217" s="4">
        <v>0.33405866622409236</v>
      </c>
      <c r="CO217" s="4">
        <v>0.6766940149365146</v>
      </c>
      <c r="CP217" s="4">
        <v>0.53083351459189609</v>
      </c>
      <c r="CQ217" s="4">
        <v>40.27025770876989</v>
      </c>
      <c r="CR217" s="4">
        <v>21.136865659034648</v>
      </c>
      <c r="CW217" s="4">
        <v>157.22941618163432</v>
      </c>
      <c r="CX217" s="4">
        <v>319.60272243116901</v>
      </c>
      <c r="CY217" s="4">
        <v>17.805130096101738</v>
      </c>
      <c r="CZ217" s="4">
        <v>72.629323064035617</v>
      </c>
      <c r="DA217" s="4">
        <v>12.429022557807643</v>
      </c>
      <c r="DM217" s="4">
        <v>1.3908016787032744</v>
      </c>
      <c r="DN217" s="4">
        <v>716.70354841708127</v>
      </c>
      <c r="DO217" s="4">
        <v>16.914361892581951</v>
      </c>
      <c r="DP217" s="4">
        <v>31.816785364323788</v>
      </c>
      <c r="DQ217" s="4">
        <v>3.4532949948935063</v>
      </c>
      <c r="DR217" s="4">
        <v>12.524179866910352</v>
      </c>
      <c r="DS217" s="4">
        <v>2.7480964122919143</v>
      </c>
      <c r="DT217" s="4">
        <v>0.41961748093715245</v>
      </c>
      <c r="DU217" s="4">
        <v>2.6858275526263662</v>
      </c>
      <c r="DV217" s="4">
        <v>0.45236820022437046</v>
      </c>
      <c r="DW217" s="4">
        <v>2.7804106284782222</v>
      </c>
      <c r="DX217" s="4">
        <v>0.58327879660105786</v>
      </c>
      <c r="DY217" s="4">
        <v>1.6255911523865807</v>
      </c>
      <c r="DZ217" s="4">
        <v>0.23753172800641667</v>
      </c>
      <c r="EA217" s="4">
        <v>1.3538487897063116</v>
      </c>
      <c r="EB217" s="4">
        <v>0.20025417843513707</v>
      </c>
      <c r="EC217" s="4">
        <v>2.4729009382088218</v>
      </c>
      <c r="ED217" s="4">
        <v>1.0414633366815047</v>
      </c>
      <c r="EM217" s="4">
        <v>27.801201968978852</v>
      </c>
      <c r="EO217" s="4">
        <v>6.7546891157052125</v>
      </c>
      <c r="EP217" s="4">
        <v>1.307840424356711</v>
      </c>
      <c r="FP217" s="1" t="s">
        <v>2847</v>
      </c>
    </row>
    <row r="218" spans="1:172" x14ac:dyDescent="0.35">
      <c r="A218" s="1" t="s">
        <v>2843</v>
      </c>
      <c r="C218" s="1" t="s">
        <v>2860</v>
      </c>
      <c r="E218" s="55">
        <v>40.731305999999996</v>
      </c>
      <c r="F218" s="55">
        <v>40.731305999999996</v>
      </c>
      <c r="G218" s="55">
        <v>123.12415300000001</v>
      </c>
      <c r="H218" s="55">
        <v>123.12415300000001</v>
      </c>
      <c r="L218" s="1" t="s">
        <v>2864</v>
      </c>
      <c r="M218" s="1" t="s">
        <v>2852</v>
      </c>
      <c r="Q218" s="49">
        <v>158.80000000000001</v>
      </c>
      <c r="AB218" s="4">
        <v>64.430000000000007</v>
      </c>
      <c r="AC218" s="4">
        <v>0.37940000000000002</v>
      </c>
      <c r="AE218" s="4">
        <v>16.98</v>
      </c>
      <c r="AI218" s="4">
        <v>3.5812040000000001</v>
      </c>
      <c r="AJ218" s="4">
        <v>3.11</v>
      </c>
      <c r="AK218" s="4">
        <v>1.08</v>
      </c>
      <c r="AL218" s="4">
        <v>0.09</v>
      </c>
      <c r="AN218" s="4">
        <v>3.4922</v>
      </c>
      <c r="AO218" s="4">
        <v>4.5113000000000003</v>
      </c>
      <c r="AP218" s="4">
        <v>0.23350000000000001</v>
      </c>
      <c r="BF218" s="4">
        <v>1.0195921631348559</v>
      </c>
      <c r="BT218" s="4">
        <v>55.974564034554959</v>
      </c>
      <c r="BU218" s="4">
        <v>6.8656894503024839</v>
      </c>
      <c r="CH218" s="4">
        <v>4.9042629215587219</v>
      </c>
      <c r="CI218" s="4">
        <v>1.1150819638505005</v>
      </c>
      <c r="CJ218" s="4">
        <v>42.735559248968741</v>
      </c>
      <c r="CK218" s="4">
        <v>3.5683256490836039</v>
      </c>
      <c r="CN218" s="4">
        <v>6.8523388405410914</v>
      </c>
      <c r="CO218" s="4">
        <v>3.0880049580896141</v>
      </c>
      <c r="CP218" s="4">
        <v>14.109469346826709</v>
      </c>
      <c r="CQ218" s="4">
        <v>68.347441075956723</v>
      </c>
      <c r="CR218" s="4">
        <v>19.696529942726205</v>
      </c>
      <c r="CW218" s="4">
        <v>141.03170457894129</v>
      </c>
      <c r="CX218" s="4">
        <v>694.45120372800466</v>
      </c>
      <c r="CY218" s="4">
        <v>13.487456187402874</v>
      </c>
      <c r="CZ218" s="4">
        <v>196.56641915928373</v>
      </c>
      <c r="DA218" s="4">
        <v>10.003710304249262</v>
      </c>
      <c r="DM218" s="4">
        <v>3.7383689975626755</v>
      </c>
      <c r="DN218" s="4">
        <v>1018.8019904094166</v>
      </c>
      <c r="DO218" s="4">
        <v>43.768449843549497</v>
      </c>
      <c r="DP218" s="4">
        <v>83.545472972225468</v>
      </c>
      <c r="DQ218" s="4">
        <v>8.95721156218546</v>
      </c>
      <c r="DR218" s="4">
        <v>31.426500443532586</v>
      </c>
      <c r="DS218" s="4">
        <v>5.3612349278401279</v>
      </c>
      <c r="DT218" s="4">
        <v>1.3181919981039003</v>
      </c>
      <c r="DU218" s="4">
        <v>3.7044724384838865</v>
      </c>
      <c r="DV218" s="4">
        <v>0.47127827517831161</v>
      </c>
      <c r="DW218" s="4">
        <v>2.5405267149739048</v>
      </c>
      <c r="DX218" s="4">
        <v>0.50734368833192134</v>
      </c>
      <c r="DY218" s="4">
        <v>1.3291973203084742</v>
      </c>
      <c r="DZ218" s="4">
        <v>0.19326746127030842</v>
      </c>
      <c r="EA218" s="4">
        <v>1.1487883299082622</v>
      </c>
      <c r="EB218" s="4">
        <v>0.18172306665085605</v>
      </c>
      <c r="EC218" s="4">
        <v>4.8474080656252951</v>
      </c>
      <c r="ED218" s="4">
        <v>0.57187430458750876</v>
      </c>
      <c r="EM218" s="4">
        <v>14.268252980798195</v>
      </c>
      <c r="EO218" s="4">
        <v>12.836847588946476</v>
      </c>
      <c r="EP218" s="4">
        <v>3.2462985889426763</v>
      </c>
      <c r="FP218" s="1" t="s">
        <v>2847</v>
      </c>
    </row>
    <row r="219" spans="1:172" x14ac:dyDescent="0.35">
      <c r="A219" s="1" t="s">
        <v>2843</v>
      </c>
      <c r="C219" s="1" t="s">
        <v>2860</v>
      </c>
      <c r="E219" s="55">
        <v>40.731305999999996</v>
      </c>
      <c r="F219" s="55">
        <v>40.731305999999996</v>
      </c>
      <c r="G219" s="55">
        <v>123.12415300000001</v>
      </c>
      <c r="H219" s="55">
        <v>123.12415300000001</v>
      </c>
      <c r="L219" s="1" t="s">
        <v>2865</v>
      </c>
      <c r="M219" s="1" t="s">
        <v>2852</v>
      </c>
      <c r="Q219" s="49">
        <v>158.80000000000001</v>
      </c>
      <c r="AB219" s="4">
        <v>66.92</v>
      </c>
      <c r="AC219" s="4">
        <v>0.33610000000000001</v>
      </c>
      <c r="AE219" s="4">
        <v>16.14</v>
      </c>
      <c r="AI219" s="4">
        <v>3.1942900000000001</v>
      </c>
      <c r="AJ219" s="4">
        <v>2.63</v>
      </c>
      <c r="AK219" s="4">
        <v>0.96</v>
      </c>
      <c r="AL219" s="4">
        <v>0.08</v>
      </c>
      <c r="AN219" s="4">
        <v>4.0505000000000004</v>
      </c>
      <c r="AO219" s="4">
        <v>4.0171000000000001</v>
      </c>
      <c r="AP219" s="4">
        <v>0.2056</v>
      </c>
      <c r="BF219" s="4">
        <v>1.1792924245453651</v>
      </c>
      <c r="BT219" s="4">
        <v>44.619690847544632</v>
      </c>
      <c r="BU219" s="4">
        <v>3.5715833075462853</v>
      </c>
      <c r="CH219" s="4">
        <v>4.7495472908271177</v>
      </c>
      <c r="CI219" s="4">
        <v>0.99245247513178869</v>
      </c>
      <c r="CJ219" s="4">
        <v>38.095690710912422</v>
      </c>
      <c r="CK219" s="4">
        <v>3.1951901197668895</v>
      </c>
      <c r="CN219" s="4">
        <v>6.2395104736094398</v>
      </c>
      <c r="CO219" s="4">
        <v>2.6786131780235052</v>
      </c>
      <c r="CP219" s="4">
        <v>5.9928729003346195</v>
      </c>
      <c r="CQ219" s="4">
        <v>57.212155090881005</v>
      </c>
      <c r="CR219" s="4">
        <v>18.725526046803253</v>
      </c>
      <c r="CW219" s="4">
        <v>133.28850071791678</v>
      </c>
      <c r="CX219" s="4">
        <v>653.58587313725502</v>
      </c>
      <c r="CY219" s="4">
        <v>12.251592806428151</v>
      </c>
      <c r="CZ219" s="4">
        <v>161.2647357987363</v>
      </c>
      <c r="DA219" s="4">
        <v>8.3924276498878125</v>
      </c>
      <c r="DM219" s="4">
        <v>2.8600437598517354</v>
      </c>
      <c r="DN219" s="4">
        <v>1327.049966540573</v>
      </c>
      <c r="DO219" s="4">
        <v>57.703900670593455</v>
      </c>
      <c r="DP219" s="4">
        <v>107.26331950932524</v>
      </c>
      <c r="DQ219" s="4">
        <v>11.172111439164222</v>
      </c>
      <c r="DR219" s="4">
        <v>37.768049223147543</v>
      </c>
      <c r="DS219" s="4">
        <v>5.9340281360972718</v>
      </c>
      <c r="DT219" s="4">
        <v>1.3436738466680913</v>
      </c>
      <c r="DU219" s="4">
        <v>3.6148327016077331</v>
      </c>
      <c r="DV219" s="4">
        <v>0.43572371900863432</v>
      </c>
      <c r="DW219" s="4">
        <v>2.2737471136906726</v>
      </c>
      <c r="DX219" s="4">
        <v>0.44915043981002373</v>
      </c>
      <c r="DY219" s="4">
        <v>1.1834872051132936</v>
      </c>
      <c r="DZ219" s="4">
        <v>0.16616465241561629</v>
      </c>
      <c r="EA219" s="4">
        <v>1.0534989211765706</v>
      </c>
      <c r="EB219" s="4">
        <v>0.16969386881063575</v>
      </c>
      <c r="EC219" s="4">
        <v>4.0795422473324132</v>
      </c>
      <c r="ED219" s="4">
        <v>0.50279396617749439</v>
      </c>
      <c r="EM219" s="4">
        <v>14.690888005798012</v>
      </c>
      <c r="EO219" s="4">
        <v>16.266830564035306</v>
      </c>
      <c r="EP219" s="4">
        <v>2.4147610715179759</v>
      </c>
      <c r="FP219" s="1" t="s">
        <v>2847</v>
      </c>
    </row>
    <row r="220" spans="1:172" x14ac:dyDescent="0.35">
      <c r="A220" s="1" t="s">
        <v>2843</v>
      </c>
      <c r="C220" s="1" t="s">
        <v>2866</v>
      </c>
      <c r="E220" s="55">
        <v>40.567286000000003</v>
      </c>
      <c r="F220" s="55">
        <v>40.567286000000003</v>
      </c>
      <c r="G220" s="55">
        <v>123.06872199999999</v>
      </c>
      <c r="H220" s="55">
        <v>123.06872199999999</v>
      </c>
      <c r="L220" s="1" t="s">
        <v>2867</v>
      </c>
      <c r="M220" s="1" t="s">
        <v>2858</v>
      </c>
      <c r="Q220" s="49">
        <v>158.80000000000001</v>
      </c>
      <c r="AB220" s="4">
        <v>74.78</v>
      </c>
      <c r="AC220" s="4">
        <v>0.1124</v>
      </c>
      <c r="AE220" s="4">
        <v>14.16</v>
      </c>
      <c r="AI220" s="4">
        <v>0.746834</v>
      </c>
      <c r="AJ220" s="4">
        <v>0.94</v>
      </c>
      <c r="AK220" s="4">
        <v>0.15</v>
      </c>
      <c r="AL220" s="4">
        <v>0.02</v>
      </c>
      <c r="AN220" s="4">
        <v>4.1464999999999996</v>
      </c>
      <c r="AO220" s="4">
        <v>4.0747</v>
      </c>
      <c r="AP220" s="4">
        <v>3.09E-2</v>
      </c>
      <c r="BF220" s="4">
        <v>0.43982407037189158</v>
      </c>
      <c r="BT220" s="4">
        <v>35.076621690656317</v>
      </c>
      <c r="BU220" s="4">
        <v>3.4936519854849726</v>
      </c>
      <c r="CH220" s="4">
        <v>1.5634466360117762</v>
      </c>
      <c r="CI220" s="4">
        <v>0.77904668716905701</v>
      </c>
      <c r="CJ220" s="4">
        <v>4.7614568006643898</v>
      </c>
      <c r="CK220" s="4">
        <v>0.81559385529279926</v>
      </c>
      <c r="CN220" s="4">
        <v>0.74058468983119918</v>
      </c>
      <c r="CO220" s="4">
        <v>1.0356109717962665</v>
      </c>
      <c r="CP220" s="4">
        <v>1.4893793317614572</v>
      </c>
      <c r="CQ220" s="4">
        <v>30.042251404425794</v>
      </c>
      <c r="CR220" s="4">
        <v>20.21090370286878</v>
      </c>
      <c r="CW220" s="4">
        <v>143.75762727928694</v>
      </c>
      <c r="CX220" s="4">
        <v>425.63243749188473</v>
      </c>
      <c r="CY220" s="4">
        <v>16.428809327016729</v>
      </c>
      <c r="CZ220" s="4">
        <v>88.718435123767819</v>
      </c>
      <c r="DA220" s="4">
        <v>9.055235236435502</v>
      </c>
      <c r="DM220" s="4">
        <v>1.7800986500155165</v>
      </c>
      <c r="DN220" s="4">
        <v>922.00073713537074</v>
      </c>
      <c r="DO220" s="4">
        <v>18.904502985186348</v>
      </c>
      <c r="DP220" s="4">
        <v>34.011855041097796</v>
      </c>
      <c r="DQ220" s="4">
        <v>3.6440447673353304</v>
      </c>
      <c r="DR220" s="4">
        <v>12.957890730794121</v>
      </c>
      <c r="DS220" s="4">
        <v>2.554832819583658</v>
      </c>
      <c r="DT220" s="4">
        <v>0.51431289162205329</v>
      </c>
      <c r="DU220" s="4">
        <v>2.4093799839948669</v>
      </c>
      <c r="DV220" s="4">
        <v>0.40598213081647866</v>
      </c>
      <c r="DW220" s="4">
        <v>2.5620760845936115</v>
      </c>
      <c r="DX220" s="4">
        <v>0.53350432539901582</v>
      </c>
      <c r="DY220" s="4">
        <v>1.5712863480627888</v>
      </c>
      <c r="DZ220" s="4">
        <v>0.21258341944685757</v>
      </c>
      <c r="EA220" s="4">
        <v>1.3934035994404232</v>
      </c>
      <c r="EB220" s="4">
        <v>0.19556496386632999</v>
      </c>
      <c r="EC220" s="4">
        <v>2.6132100979245712</v>
      </c>
      <c r="ED220" s="4">
        <v>0.7901900750365739</v>
      </c>
      <c r="EM220" s="4">
        <v>27.673444791804368</v>
      </c>
      <c r="EO220" s="4">
        <v>8.3321734141641119</v>
      </c>
      <c r="EP220" s="4">
        <v>1.4848523128935363</v>
      </c>
      <c r="FP220" s="1" t="s">
        <v>2847</v>
      </c>
    </row>
    <row r="221" spans="1:172" x14ac:dyDescent="0.35">
      <c r="A221" s="1" t="s">
        <v>2843</v>
      </c>
      <c r="C221" s="1" t="s">
        <v>2866</v>
      </c>
      <c r="E221" s="55">
        <v>40.567286000000003</v>
      </c>
      <c r="F221" s="55">
        <v>40.567286000000003</v>
      </c>
      <c r="G221" s="55">
        <v>123.06872199999999</v>
      </c>
      <c r="H221" s="55">
        <v>123.06872199999999</v>
      </c>
      <c r="L221" s="1" t="s">
        <v>2868</v>
      </c>
      <c r="M221" s="1" t="s">
        <v>2858</v>
      </c>
      <c r="Q221" s="49">
        <v>158.80000000000001</v>
      </c>
      <c r="AB221" s="4">
        <v>73.36</v>
      </c>
      <c r="AC221" s="4">
        <v>0.1231</v>
      </c>
      <c r="AE221" s="4">
        <v>14.672000000000001</v>
      </c>
      <c r="AI221" s="4">
        <v>0.8098200000000001</v>
      </c>
      <c r="AJ221" s="4">
        <v>0.73</v>
      </c>
      <c r="AK221" s="4">
        <v>0.17</v>
      </c>
      <c r="AL221" s="4">
        <v>0.03</v>
      </c>
      <c r="AN221" s="4">
        <v>4.3898000000000001</v>
      </c>
      <c r="AO221" s="4">
        <v>4.1870000000000003</v>
      </c>
      <c r="AP221" s="4">
        <v>3.0099999999999998E-2</v>
      </c>
      <c r="BF221" s="4">
        <v>0.65960423745758612</v>
      </c>
      <c r="BT221" s="4">
        <v>30.44293906979409</v>
      </c>
      <c r="BU221" s="4">
        <v>3.6492400541023877</v>
      </c>
      <c r="CH221" s="4">
        <v>1.6111677753103368</v>
      </c>
      <c r="CI221" s="4">
        <v>1.0261418584168014</v>
      </c>
      <c r="CJ221" s="4">
        <v>4.8874686951899511</v>
      </c>
      <c r="CK221" s="4">
        <v>0.84399492665115472</v>
      </c>
      <c r="CN221" s="4">
        <v>0.710774457246238</v>
      </c>
      <c r="CO221" s="4">
        <v>1.3165562124810459</v>
      </c>
      <c r="CP221" s="4">
        <v>1.4796232100968392</v>
      </c>
      <c r="CQ221" s="4">
        <v>39.408606840614105</v>
      </c>
      <c r="CR221" s="4">
        <v>20.634161677603043</v>
      </c>
      <c r="CW221" s="4">
        <v>172.89013297465931</v>
      </c>
      <c r="CX221" s="4">
        <v>415.1384405403482</v>
      </c>
      <c r="CY221" s="4">
        <v>11.327270438792954</v>
      </c>
      <c r="CZ221" s="4">
        <v>84.120894888617784</v>
      </c>
      <c r="DA221" s="4">
        <v>10.025797805097911</v>
      </c>
      <c r="DM221" s="4">
        <v>1.8121017891414946</v>
      </c>
      <c r="DN221" s="4">
        <v>1047.2638183054974</v>
      </c>
      <c r="DO221" s="4">
        <v>22.174658778099779</v>
      </c>
      <c r="DP221" s="4">
        <v>38.899283535870325</v>
      </c>
      <c r="DQ221" s="4">
        <v>4.3167926566751902</v>
      </c>
      <c r="DR221" s="4">
        <v>15.088812247603371</v>
      </c>
      <c r="DS221" s="4">
        <v>2.809820352083821</v>
      </c>
      <c r="DT221" s="4">
        <v>0.55638935849107385</v>
      </c>
      <c r="DU221" s="4">
        <v>2.3458454894290037</v>
      </c>
      <c r="DV221" s="4">
        <v>0.31563146656546481</v>
      </c>
      <c r="DW221" s="4">
        <v>1.9765164492089078</v>
      </c>
      <c r="DX221" s="4">
        <v>0.38373774393129989</v>
      </c>
      <c r="DY221" s="4">
        <v>1.0034431568543993</v>
      </c>
      <c r="DZ221" s="4">
        <v>0.14242075853164474</v>
      </c>
      <c r="EA221" s="4">
        <v>0.98497541974303371</v>
      </c>
      <c r="EB221" s="4">
        <v>0.14264403368685544</v>
      </c>
      <c r="EC221" s="4">
        <v>2.5097242633707482</v>
      </c>
      <c r="ED221" s="4">
        <v>1.0230478068500815</v>
      </c>
      <c r="EM221" s="4">
        <v>29.750699485867759</v>
      </c>
      <c r="EO221" s="4">
        <v>11.363153835258901</v>
      </c>
      <c r="EP221" s="4">
        <v>1.3140407066099937</v>
      </c>
      <c r="FP221" s="1" t="s">
        <v>2847</v>
      </c>
    </row>
    <row r="222" spans="1:172" x14ac:dyDescent="0.35">
      <c r="A222" s="1" t="s">
        <v>2843</v>
      </c>
      <c r="C222" s="1" t="s">
        <v>2866</v>
      </c>
      <c r="E222" s="55">
        <v>40.593891999999997</v>
      </c>
      <c r="F222" s="55">
        <v>40.593891999999997</v>
      </c>
      <c r="G222" s="55">
        <v>123.01708600000001</v>
      </c>
      <c r="H222" s="55">
        <v>123.01708600000001</v>
      </c>
      <c r="L222" s="1" t="s">
        <v>2869</v>
      </c>
      <c r="M222" s="1" t="s">
        <v>2858</v>
      </c>
      <c r="Q222" s="49">
        <v>155.69999999999999</v>
      </c>
      <c r="AB222" s="4">
        <v>75.010000000000005</v>
      </c>
      <c r="AC222" s="4">
        <v>0.1056</v>
      </c>
      <c r="AE222" s="4">
        <v>14.35</v>
      </c>
      <c r="AI222" s="4">
        <v>0.86380800000000002</v>
      </c>
      <c r="AJ222" s="4">
        <v>0.88</v>
      </c>
      <c r="AK222" s="4">
        <v>0.16</v>
      </c>
      <c r="AL222" s="4">
        <v>0.04</v>
      </c>
      <c r="AN222" s="4">
        <v>4.2417999999999996</v>
      </c>
      <c r="AO222" s="4">
        <v>4.1144999999999996</v>
      </c>
      <c r="AP222" s="4">
        <v>2.7699999999999999E-2</v>
      </c>
      <c r="BF222" s="4">
        <v>0.44000000000004036</v>
      </c>
      <c r="BT222" s="4">
        <v>14.769937212479769</v>
      </c>
      <c r="BU222" s="4">
        <v>2.2230144009058961</v>
      </c>
      <c r="CH222" s="4">
        <v>1.2725111273564178</v>
      </c>
      <c r="CI222" s="4">
        <v>0.79821792293134164</v>
      </c>
      <c r="CJ222" s="4">
        <v>4.5723639315644533</v>
      </c>
      <c r="CK222" s="4">
        <v>0.52329690669904705</v>
      </c>
      <c r="CN222" s="4">
        <v>0.42915450912160819</v>
      </c>
      <c r="CO222" s="4">
        <v>0.78794529861837237</v>
      </c>
      <c r="CP222" s="4">
        <v>0.52493236877417193</v>
      </c>
      <c r="CQ222" s="4">
        <v>34.697758248700396</v>
      </c>
      <c r="CR222" s="4">
        <v>19.737339064892769</v>
      </c>
      <c r="CW222" s="4">
        <v>145.27791947831287</v>
      </c>
      <c r="CX222" s="4">
        <v>353.4446673692197</v>
      </c>
      <c r="CY222" s="4">
        <v>12.575250279913245</v>
      </c>
      <c r="CZ222" s="4">
        <v>71.654078041461929</v>
      </c>
      <c r="DA222" s="4">
        <v>9.4222849964390463</v>
      </c>
      <c r="DM222" s="4">
        <v>0.79342643299618498</v>
      </c>
      <c r="DN222" s="4">
        <v>1072.5319259378132</v>
      </c>
      <c r="DO222" s="4">
        <v>16.334944994318484</v>
      </c>
      <c r="DP222" s="4">
        <v>30.017346724989771</v>
      </c>
      <c r="DQ222" s="4">
        <v>3.1843580397978113</v>
      </c>
      <c r="DR222" s="4">
        <v>11.130284250514546</v>
      </c>
      <c r="DS222" s="4">
        <v>2.2521624917571219</v>
      </c>
      <c r="DT222" s="4">
        <v>0.45954308884001843</v>
      </c>
      <c r="DU222" s="4">
        <v>2.0954718423994034</v>
      </c>
      <c r="DV222" s="4">
        <v>0.32777648351970867</v>
      </c>
      <c r="DW222" s="4">
        <v>2.0232442871380707</v>
      </c>
      <c r="DX222" s="4">
        <v>0.43620941042299433</v>
      </c>
      <c r="DY222" s="4">
        <v>1.235098024401001</v>
      </c>
      <c r="DZ222" s="4">
        <v>0.17816007069155396</v>
      </c>
      <c r="EA222" s="4">
        <v>1.184748353303942</v>
      </c>
      <c r="EB222" s="4">
        <v>0.164883242084082</v>
      </c>
      <c r="EC222" s="4">
        <v>2.1482153269868656</v>
      </c>
      <c r="ED222" s="4">
        <v>0.64172038485008087</v>
      </c>
      <c r="EM222" s="4">
        <v>26.099484853642462</v>
      </c>
      <c r="EO222" s="4">
        <v>5.5376884994935143</v>
      </c>
      <c r="EP222" s="4">
        <v>0.90529986001414631</v>
      </c>
      <c r="FP222" s="1" t="s">
        <v>2847</v>
      </c>
    </row>
    <row r="223" spans="1:172" x14ac:dyDescent="0.35">
      <c r="A223" s="1" t="s">
        <v>2843</v>
      </c>
      <c r="C223" s="1" t="s">
        <v>2866</v>
      </c>
      <c r="E223" s="55">
        <v>40.593891999999997</v>
      </c>
      <c r="F223" s="55">
        <v>40.593891999999997</v>
      </c>
      <c r="G223" s="55">
        <v>123.01708600000001</v>
      </c>
      <c r="H223" s="55">
        <v>123.01708600000001</v>
      </c>
      <c r="L223" s="1" t="s">
        <v>2870</v>
      </c>
      <c r="M223" s="1" t="s">
        <v>2858</v>
      </c>
      <c r="Q223" s="49">
        <v>155.69999999999999</v>
      </c>
      <c r="AB223" s="4">
        <v>74.900000000000006</v>
      </c>
      <c r="AC223" s="4">
        <v>0.1167</v>
      </c>
      <c r="AE223" s="4">
        <v>14.26</v>
      </c>
      <c r="AI223" s="4">
        <v>0.90879800000000011</v>
      </c>
      <c r="AJ223" s="4">
        <v>0.65</v>
      </c>
      <c r="AK223" s="4">
        <v>0.17</v>
      </c>
      <c r="AL223" s="4">
        <v>0.03</v>
      </c>
      <c r="AN223" s="4">
        <v>4.0913000000000004</v>
      </c>
      <c r="AO223" s="4">
        <v>4.1452</v>
      </c>
      <c r="AP223" s="4">
        <v>3.3099999999999997E-2</v>
      </c>
      <c r="BF223" s="4">
        <v>0.61950439648278999</v>
      </c>
      <c r="BT223" s="4">
        <v>16.247268631718395</v>
      </c>
      <c r="BU223" s="4">
        <v>2.3255243503969782</v>
      </c>
      <c r="CH223" s="4">
        <v>1.4663355791007597</v>
      </c>
      <c r="CI223" s="4">
        <v>0.76641954087570341</v>
      </c>
      <c r="CJ223" s="4">
        <v>3.9436574352497629</v>
      </c>
      <c r="CK223" s="4">
        <v>0.54977081044506415</v>
      </c>
      <c r="CN223" s="4">
        <v>0.43310051110392961</v>
      </c>
      <c r="CO223" s="4">
        <v>0.68382562317773377</v>
      </c>
      <c r="CP223" s="4">
        <v>0.58415264718670368</v>
      </c>
      <c r="CQ223" s="4">
        <v>36.925022824554802</v>
      </c>
      <c r="CR223" s="4">
        <v>19.949187910805122</v>
      </c>
      <c r="CW223" s="4">
        <v>143.70799048328618</v>
      </c>
      <c r="CX223" s="4">
        <v>329.01962852905086</v>
      </c>
      <c r="CY223" s="4">
        <v>17.070884527600423</v>
      </c>
      <c r="CZ223" s="4">
        <v>83.521641966306902</v>
      </c>
      <c r="DA223" s="4">
        <v>10.098209620882425</v>
      </c>
      <c r="DM223" s="4">
        <v>0.71593437880237421</v>
      </c>
      <c r="DN223" s="4">
        <v>1030.1302878401248</v>
      </c>
      <c r="DO223" s="4">
        <v>18.499289516949109</v>
      </c>
      <c r="DP223" s="4">
        <v>34.126438360790104</v>
      </c>
      <c r="DQ223" s="4">
        <v>3.6246668777749416</v>
      </c>
      <c r="DR223" s="4">
        <v>12.406895240231924</v>
      </c>
      <c r="DS223" s="4">
        <v>2.7616925173297555</v>
      </c>
      <c r="DT223" s="4">
        <v>0.4479071361180848</v>
      </c>
      <c r="DU223" s="4">
        <v>2.4748610978111056</v>
      </c>
      <c r="DV223" s="4">
        <v>0.43066437855762529</v>
      </c>
      <c r="DW223" s="4">
        <v>2.7053304236722422</v>
      </c>
      <c r="DX223" s="4">
        <v>0.57860469167787254</v>
      </c>
      <c r="DY223" s="4">
        <v>1.6635807752873193</v>
      </c>
      <c r="DZ223" s="4">
        <v>0.24197338657579101</v>
      </c>
      <c r="EA223" s="4">
        <v>1.4102023908540309</v>
      </c>
      <c r="EB223" s="4">
        <v>0.20285253973907194</v>
      </c>
      <c r="EC223" s="4">
        <v>2.4268601140388824</v>
      </c>
      <c r="ED223" s="4">
        <v>0.69196876030096088</v>
      </c>
      <c r="EM223" s="4">
        <v>25.248052576349881</v>
      </c>
      <c r="EO223" s="4">
        <v>6.3433348950274615</v>
      </c>
      <c r="EP223" s="4">
        <v>0.99815813150741084</v>
      </c>
      <c r="FP223" s="1" t="s">
        <v>2847</v>
      </c>
    </row>
    <row r="224" spans="1:172" x14ac:dyDescent="0.35">
      <c r="A224" s="1" t="s">
        <v>2871</v>
      </c>
      <c r="E224" s="55">
        <v>40.75</v>
      </c>
      <c r="F224" s="55">
        <v>40.75</v>
      </c>
      <c r="G224" s="55">
        <v>123.63333299999999</v>
      </c>
      <c r="H224" s="55">
        <v>123.63333299999999</v>
      </c>
      <c r="L224" s="1" t="s">
        <v>2872</v>
      </c>
      <c r="M224" s="1" t="s">
        <v>2873</v>
      </c>
      <c r="Q224" s="49">
        <v>127</v>
      </c>
      <c r="AB224" s="4">
        <v>75.040000000000006</v>
      </c>
      <c r="AC224" s="4">
        <v>0.05</v>
      </c>
      <c r="AE224" s="4">
        <v>12.78</v>
      </c>
      <c r="AI224" s="4">
        <v>0.63885800000000004</v>
      </c>
      <c r="AJ224" s="4">
        <v>2.0099999999999998</v>
      </c>
      <c r="AK224" s="4">
        <v>0.23</v>
      </c>
      <c r="AL224" s="4">
        <v>0.06</v>
      </c>
      <c r="AN224" s="4">
        <v>4.03</v>
      </c>
      <c r="AO224" s="4">
        <v>2.73</v>
      </c>
      <c r="AP224" s="4">
        <v>0</v>
      </c>
      <c r="BF224" s="4">
        <v>2.61</v>
      </c>
      <c r="CR224" s="4">
        <v>22.9</v>
      </c>
      <c r="CW224" s="4">
        <v>179</v>
      </c>
      <c r="CX224" s="4">
        <v>149.5</v>
      </c>
      <c r="CY224" s="4">
        <v>9</v>
      </c>
      <c r="CZ224" s="4">
        <v>78</v>
      </c>
      <c r="DA224" s="4">
        <v>20.2</v>
      </c>
      <c r="DM224" s="4">
        <v>5.32</v>
      </c>
      <c r="DN224" s="4">
        <v>223</v>
      </c>
      <c r="DO224" s="4">
        <v>4.4000000000000004</v>
      </c>
      <c r="DP224" s="4">
        <v>9.6</v>
      </c>
      <c r="DQ224" s="4">
        <v>1.22</v>
      </c>
      <c r="DR224" s="4">
        <v>4.5999999999999996</v>
      </c>
      <c r="DS224" s="4">
        <v>1.58</v>
      </c>
      <c r="DT224" s="4">
        <v>0.35</v>
      </c>
      <c r="DU224" s="4">
        <v>1.59</v>
      </c>
      <c r="DV224" s="4">
        <v>0.25</v>
      </c>
      <c r="DW224" s="4">
        <v>1.37</v>
      </c>
      <c r="DX224" s="4">
        <v>0.28000000000000003</v>
      </c>
      <c r="DY224" s="4">
        <v>0.73</v>
      </c>
      <c r="DZ224" s="4">
        <v>0.11</v>
      </c>
      <c r="EA224" s="4">
        <v>0.71</v>
      </c>
      <c r="EB224" s="4">
        <v>0.11</v>
      </c>
      <c r="EC224" s="4">
        <v>3.1</v>
      </c>
      <c r="ED224" s="4">
        <v>1.5</v>
      </c>
      <c r="EO224" s="4">
        <v>6.59</v>
      </c>
      <c r="EP224" s="4">
        <v>6.17</v>
      </c>
      <c r="FP224" s="1" t="s">
        <v>2874</v>
      </c>
    </row>
    <row r="225" spans="1:172" x14ac:dyDescent="0.35">
      <c r="A225" s="1" t="s">
        <v>2871</v>
      </c>
      <c r="E225" s="55">
        <v>40.75</v>
      </c>
      <c r="F225" s="55">
        <v>40.75</v>
      </c>
      <c r="G225" s="55">
        <v>123.63333299999999</v>
      </c>
      <c r="H225" s="55">
        <v>123.63333299999999</v>
      </c>
      <c r="L225" s="1" t="s">
        <v>2875</v>
      </c>
      <c r="M225" s="1" t="s">
        <v>2873</v>
      </c>
      <c r="Q225" s="49">
        <v>127</v>
      </c>
      <c r="AB225" s="4">
        <v>74.72</v>
      </c>
      <c r="AC225" s="4">
        <v>0.05</v>
      </c>
      <c r="AE225" s="4">
        <v>13.74</v>
      </c>
      <c r="AI225" s="4">
        <v>0.67485000000000006</v>
      </c>
      <c r="AJ225" s="4">
        <v>0.99</v>
      </c>
      <c r="AK225" s="4">
        <v>0.26</v>
      </c>
      <c r="AL225" s="4">
        <v>0.03</v>
      </c>
      <c r="AN225" s="4">
        <v>4.25</v>
      </c>
      <c r="AO225" s="4">
        <v>2.94</v>
      </c>
      <c r="AP225" s="4">
        <v>0.01</v>
      </c>
      <c r="BF225" s="4">
        <v>2.0299999999999998</v>
      </c>
      <c r="CR225" s="4">
        <v>24</v>
      </c>
      <c r="CW225" s="4">
        <v>178</v>
      </c>
      <c r="CX225" s="4">
        <v>169.5</v>
      </c>
      <c r="CY225" s="4">
        <v>7.9</v>
      </c>
      <c r="CZ225" s="4">
        <v>79</v>
      </c>
      <c r="DA225" s="4">
        <v>22.7</v>
      </c>
      <c r="DM225" s="4">
        <v>5.44</v>
      </c>
      <c r="DN225" s="4">
        <v>256</v>
      </c>
      <c r="DO225" s="4">
        <v>5</v>
      </c>
      <c r="DP225" s="4">
        <v>11.4</v>
      </c>
      <c r="DQ225" s="4">
        <v>1.36</v>
      </c>
      <c r="DR225" s="4">
        <v>5.6</v>
      </c>
      <c r="DS225" s="4">
        <v>1.36</v>
      </c>
      <c r="DT225" s="4">
        <v>0.3</v>
      </c>
      <c r="DU225" s="4">
        <v>1.25</v>
      </c>
      <c r="DV225" s="4">
        <v>0.21</v>
      </c>
      <c r="DW225" s="4">
        <v>1.21</v>
      </c>
      <c r="DX225" s="4">
        <v>0.25</v>
      </c>
      <c r="DY225" s="4">
        <v>0.71</v>
      </c>
      <c r="DZ225" s="4">
        <v>0.11</v>
      </c>
      <c r="EA225" s="4">
        <v>0.68</v>
      </c>
      <c r="EB225" s="4">
        <v>0.1</v>
      </c>
      <c r="EC225" s="4">
        <v>3.6</v>
      </c>
      <c r="ED225" s="4">
        <v>1.6</v>
      </c>
      <c r="EO225" s="4">
        <v>7.08</v>
      </c>
      <c r="EP225" s="4">
        <v>7.06</v>
      </c>
      <c r="FP225" s="1" t="s">
        <v>2874</v>
      </c>
    </row>
    <row r="226" spans="1:172" x14ac:dyDescent="0.35">
      <c r="A226" s="1" t="s">
        <v>2871</v>
      </c>
      <c r="E226" s="55">
        <v>40.75</v>
      </c>
      <c r="F226" s="55">
        <v>40.75</v>
      </c>
      <c r="G226" s="55">
        <v>123.63333299999999</v>
      </c>
      <c r="H226" s="55">
        <v>123.63333299999999</v>
      </c>
      <c r="L226" s="1" t="s">
        <v>2876</v>
      </c>
      <c r="M226" s="1" t="s">
        <v>2873</v>
      </c>
      <c r="Q226" s="49">
        <v>126</v>
      </c>
      <c r="AB226" s="4">
        <v>74.88</v>
      </c>
      <c r="AC226" s="4">
        <v>0.05</v>
      </c>
      <c r="AE226" s="4">
        <v>13.28</v>
      </c>
      <c r="AI226" s="4">
        <v>0.8098200000000001</v>
      </c>
      <c r="AJ226" s="4">
        <v>1.52</v>
      </c>
      <c r="AK226" s="4">
        <v>0.27</v>
      </c>
      <c r="AL226" s="4">
        <v>0.06</v>
      </c>
      <c r="AN226" s="4">
        <v>4.1500000000000004</v>
      </c>
      <c r="AO226" s="4">
        <v>2.69</v>
      </c>
      <c r="AP226" s="4">
        <v>0</v>
      </c>
      <c r="BF226" s="4">
        <v>2.4500000000000002</v>
      </c>
      <c r="CJ226" s="4">
        <v>9</v>
      </c>
      <c r="CR226" s="4">
        <v>20.5</v>
      </c>
      <c r="CW226" s="4">
        <v>174.5</v>
      </c>
      <c r="CX226" s="4">
        <v>184</v>
      </c>
      <c r="CY226" s="4">
        <v>8.6999999999999993</v>
      </c>
      <c r="CZ226" s="4">
        <v>74</v>
      </c>
      <c r="DA226" s="4">
        <v>25.2</v>
      </c>
      <c r="DM226" s="4">
        <v>4.92</v>
      </c>
      <c r="DN226" s="4">
        <v>224</v>
      </c>
      <c r="DO226" s="4">
        <v>5</v>
      </c>
      <c r="DP226" s="4">
        <v>10.9</v>
      </c>
      <c r="DQ226" s="4">
        <v>1.38</v>
      </c>
      <c r="DR226" s="4">
        <v>5.4</v>
      </c>
      <c r="DS226" s="4">
        <v>1.64</v>
      </c>
      <c r="DT226" s="4">
        <v>0.39</v>
      </c>
      <c r="DU226" s="4">
        <v>1.78</v>
      </c>
      <c r="DV226" s="4">
        <v>0.25</v>
      </c>
      <c r="DW226" s="4">
        <v>1.4</v>
      </c>
      <c r="DX226" s="4">
        <v>0.26</v>
      </c>
      <c r="DY226" s="4">
        <v>0.71</v>
      </c>
      <c r="DZ226" s="4">
        <v>0.1</v>
      </c>
      <c r="EA226" s="4">
        <v>0.71</v>
      </c>
      <c r="EB226" s="4">
        <v>0.1</v>
      </c>
      <c r="EC226" s="4">
        <v>3.2</v>
      </c>
      <c r="ED226" s="4">
        <v>1.8</v>
      </c>
      <c r="EO226" s="4">
        <v>6.86</v>
      </c>
      <c r="EP226" s="4">
        <v>13.8</v>
      </c>
      <c r="FP226" s="1" t="s">
        <v>2874</v>
      </c>
    </row>
    <row r="227" spans="1:172" x14ac:dyDescent="0.35">
      <c r="A227" s="1" t="s">
        <v>2871</v>
      </c>
      <c r="E227" s="55">
        <v>40.75</v>
      </c>
      <c r="F227" s="55">
        <v>40.75</v>
      </c>
      <c r="G227" s="55">
        <v>123.63333299999999</v>
      </c>
      <c r="H227" s="55">
        <v>123.63333299999999</v>
      </c>
      <c r="L227" s="1" t="s">
        <v>2877</v>
      </c>
      <c r="M227" s="1" t="s">
        <v>2873</v>
      </c>
      <c r="Q227" s="49">
        <v>126</v>
      </c>
      <c r="AB227" s="4">
        <v>75.47</v>
      </c>
      <c r="AC227" s="4">
        <v>0.05</v>
      </c>
      <c r="AE227" s="4">
        <v>14</v>
      </c>
      <c r="AI227" s="4">
        <v>0.7288380000000001</v>
      </c>
      <c r="AJ227" s="4">
        <v>0.64</v>
      </c>
      <c r="AK227" s="4">
        <v>0.15</v>
      </c>
      <c r="AL227" s="4">
        <v>0.02</v>
      </c>
      <c r="AN227" s="4">
        <v>4.72</v>
      </c>
      <c r="AO227" s="4">
        <v>3.29</v>
      </c>
      <c r="AP227" s="4">
        <v>0.01</v>
      </c>
      <c r="BF227" s="4">
        <v>1.52</v>
      </c>
      <c r="CR227" s="4">
        <v>22.2</v>
      </c>
      <c r="CW227" s="4">
        <v>203</v>
      </c>
      <c r="CX227" s="4">
        <v>99.1</v>
      </c>
      <c r="CY227" s="4">
        <v>7.8</v>
      </c>
      <c r="CZ227" s="4">
        <v>79</v>
      </c>
      <c r="DA227" s="4">
        <v>24</v>
      </c>
      <c r="DM227" s="4">
        <v>3.67</v>
      </c>
      <c r="DN227" s="4">
        <v>234</v>
      </c>
      <c r="DO227" s="4">
        <v>5.6</v>
      </c>
      <c r="DP227" s="4">
        <v>11.8</v>
      </c>
      <c r="DQ227" s="4">
        <v>1.43</v>
      </c>
      <c r="DR227" s="4">
        <v>5.0999999999999996</v>
      </c>
      <c r="DS227" s="4">
        <v>1.4</v>
      </c>
      <c r="DT227" s="4">
        <v>0.33</v>
      </c>
      <c r="DU227" s="4">
        <v>1.29</v>
      </c>
      <c r="DV227" s="4">
        <v>0.23</v>
      </c>
      <c r="DW227" s="4">
        <v>1.32</v>
      </c>
      <c r="DX227" s="4">
        <v>0.26</v>
      </c>
      <c r="DY227" s="4">
        <v>0.66</v>
      </c>
      <c r="DZ227" s="4">
        <v>0.1</v>
      </c>
      <c r="EA227" s="4">
        <v>0.69</v>
      </c>
      <c r="EB227" s="4">
        <v>0.11</v>
      </c>
      <c r="EC227" s="4">
        <v>3.4</v>
      </c>
      <c r="ED227" s="4">
        <v>1.8</v>
      </c>
      <c r="EO227" s="4">
        <v>7.99</v>
      </c>
      <c r="EP227" s="4">
        <v>4.3</v>
      </c>
      <c r="FP227" s="1" t="s">
        <v>2874</v>
      </c>
    </row>
    <row r="228" spans="1:172" x14ac:dyDescent="0.35">
      <c r="A228" s="1" t="s">
        <v>2871</v>
      </c>
      <c r="E228" s="55">
        <v>40.75</v>
      </c>
      <c r="F228" s="55">
        <v>40.75</v>
      </c>
      <c r="G228" s="55">
        <v>123.63333299999999</v>
      </c>
      <c r="H228" s="55">
        <v>123.63333299999999</v>
      </c>
      <c r="L228" s="1" t="s">
        <v>2878</v>
      </c>
      <c r="M228" s="1" t="s">
        <v>2873</v>
      </c>
      <c r="Q228" s="49">
        <v>126</v>
      </c>
      <c r="AB228" s="4">
        <v>75.16</v>
      </c>
      <c r="AC228" s="4">
        <v>0.05</v>
      </c>
      <c r="AE228" s="4">
        <v>13.98</v>
      </c>
      <c r="AI228" s="4">
        <v>0.67485000000000006</v>
      </c>
      <c r="AJ228" s="4">
        <v>0.56999999999999995</v>
      </c>
      <c r="AK228" s="4">
        <v>0.15</v>
      </c>
      <c r="AL228" s="4">
        <v>0.01</v>
      </c>
      <c r="AN228" s="4">
        <v>4.92</v>
      </c>
      <c r="AO228" s="4">
        <v>3.2</v>
      </c>
      <c r="AP228" s="4">
        <v>0.01</v>
      </c>
      <c r="BF228" s="4">
        <v>1.46</v>
      </c>
      <c r="CJ228" s="4">
        <v>11</v>
      </c>
      <c r="CR228" s="4">
        <v>22.2</v>
      </c>
      <c r="CW228" s="4">
        <v>202</v>
      </c>
      <c r="CX228" s="4">
        <v>98.5</v>
      </c>
      <c r="CY228" s="4">
        <v>6.4</v>
      </c>
      <c r="CZ228" s="4">
        <v>66</v>
      </c>
      <c r="DA228" s="4">
        <v>22.4</v>
      </c>
      <c r="DM228" s="4">
        <v>3.12</v>
      </c>
      <c r="DN228" s="4">
        <v>273</v>
      </c>
      <c r="DO228" s="4">
        <v>6.4</v>
      </c>
      <c r="DP228" s="4">
        <v>13.7</v>
      </c>
      <c r="DQ228" s="4">
        <v>1.61</v>
      </c>
      <c r="DR228" s="4">
        <v>5.8</v>
      </c>
      <c r="DS228" s="4">
        <v>1.29</v>
      </c>
      <c r="DT228" s="4">
        <v>0.31</v>
      </c>
      <c r="DU228" s="4">
        <v>1.01</v>
      </c>
      <c r="DV228" s="4">
        <v>0.16</v>
      </c>
      <c r="DW228" s="4">
        <v>0.99</v>
      </c>
      <c r="DX228" s="4">
        <v>0.21</v>
      </c>
      <c r="DY228" s="4">
        <v>0.6</v>
      </c>
      <c r="DZ228" s="4">
        <v>0.09</v>
      </c>
      <c r="EA228" s="4">
        <v>0.61</v>
      </c>
      <c r="EB228" s="4">
        <v>0.1</v>
      </c>
      <c r="EC228" s="4">
        <v>3</v>
      </c>
      <c r="ED228" s="4">
        <v>1.9</v>
      </c>
      <c r="EO228" s="4">
        <v>7.4</v>
      </c>
      <c r="EP228" s="4">
        <v>3.13</v>
      </c>
      <c r="FP228" s="1" t="s">
        <v>2874</v>
      </c>
    </row>
    <row r="229" spans="1:172" x14ac:dyDescent="0.35">
      <c r="A229" s="1" t="s">
        <v>2871</v>
      </c>
      <c r="E229" s="55">
        <v>40.75</v>
      </c>
      <c r="F229" s="55">
        <v>40.75</v>
      </c>
      <c r="G229" s="55">
        <v>123.63333299999999</v>
      </c>
      <c r="H229" s="55">
        <v>123.63333299999999</v>
      </c>
      <c r="L229" s="1" t="s">
        <v>2879</v>
      </c>
      <c r="M229" s="1" t="s">
        <v>2880</v>
      </c>
      <c r="Q229" s="49">
        <v>126</v>
      </c>
      <c r="AB229" s="4">
        <v>55.39</v>
      </c>
      <c r="AC229" s="4">
        <v>0.61</v>
      </c>
      <c r="AE229" s="4">
        <v>15.43</v>
      </c>
      <c r="AI229" s="4">
        <v>6.4065760000000003</v>
      </c>
      <c r="AJ229" s="4">
        <v>4.28</v>
      </c>
      <c r="AK229" s="4">
        <v>4.53</v>
      </c>
      <c r="AL229" s="4">
        <v>0.09</v>
      </c>
      <c r="AN229" s="4">
        <v>2.97</v>
      </c>
      <c r="AO229" s="4">
        <v>0.09</v>
      </c>
      <c r="AP229" s="4">
        <v>0.12</v>
      </c>
      <c r="BF229" s="4">
        <v>9.7899999999999991</v>
      </c>
      <c r="CJ229" s="4">
        <v>88</v>
      </c>
      <c r="CK229" s="4">
        <v>330</v>
      </c>
      <c r="CR229" s="4">
        <v>19</v>
      </c>
      <c r="CW229" s="4">
        <v>83</v>
      </c>
      <c r="CX229" s="4">
        <v>789</v>
      </c>
      <c r="CY229" s="4">
        <v>12.1</v>
      </c>
      <c r="CZ229" s="4">
        <v>147</v>
      </c>
      <c r="DA229" s="4">
        <v>6.2</v>
      </c>
      <c r="DM229" s="4">
        <v>8.81</v>
      </c>
      <c r="DN229" s="4">
        <v>174</v>
      </c>
      <c r="DO229" s="4">
        <v>20.399999999999999</v>
      </c>
      <c r="DP229" s="4">
        <v>37.200000000000003</v>
      </c>
      <c r="DQ229" s="4">
        <v>3.89</v>
      </c>
      <c r="DR229" s="4">
        <v>14</v>
      </c>
      <c r="DS229" s="4">
        <v>2.76</v>
      </c>
      <c r="DT229" s="4">
        <v>0.95</v>
      </c>
      <c r="DU229" s="4">
        <v>2.36</v>
      </c>
      <c r="DV229" s="4">
        <v>0.34</v>
      </c>
      <c r="DW229" s="4">
        <v>2.12</v>
      </c>
      <c r="DX229" s="4">
        <v>0.43</v>
      </c>
      <c r="DY229" s="4">
        <v>1.17</v>
      </c>
      <c r="DZ229" s="4">
        <v>0.17</v>
      </c>
      <c r="EA229" s="4">
        <v>1.06</v>
      </c>
      <c r="EB229" s="4">
        <v>0.17</v>
      </c>
      <c r="EC229" s="4">
        <v>3.9</v>
      </c>
      <c r="ED229" s="4">
        <v>0.6</v>
      </c>
      <c r="EO229" s="4">
        <v>5.66</v>
      </c>
      <c r="EP229" s="4">
        <v>1.36</v>
      </c>
      <c r="FP229" s="1" t="s">
        <v>2874</v>
      </c>
    </row>
    <row r="230" spans="1:172" x14ac:dyDescent="0.35">
      <c r="A230" s="1" t="s">
        <v>2871</v>
      </c>
      <c r="E230" s="55">
        <v>40.75</v>
      </c>
      <c r="F230" s="55">
        <v>40.75</v>
      </c>
      <c r="G230" s="55">
        <v>123.63333299999999</v>
      </c>
      <c r="H230" s="55">
        <v>123.63333299999999</v>
      </c>
      <c r="L230" s="1" t="s">
        <v>2881</v>
      </c>
      <c r="M230" s="1" t="s">
        <v>2880</v>
      </c>
      <c r="Q230" s="49">
        <v>126</v>
      </c>
      <c r="AB230" s="4">
        <v>58</v>
      </c>
      <c r="AC230" s="4">
        <v>0.56999999999999995</v>
      </c>
      <c r="AE230" s="4">
        <v>14.94</v>
      </c>
      <c r="AI230" s="4">
        <v>5.3988000000000005</v>
      </c>
      <c r="AJ230" s="4">
        <v>5.41</v>
      </c>
      <c r="AK230" s="4">
        <v>4.43</v>
      </c>
      <c r="AL230" s="4">
        <v>0.08</v>
      </c>
      <c r="AN230" s="4">
        <v>1.98</v>
      </c>
      <c r="AO230" s="4">
        <v>2.91</v>
      </c>
      <c r="AP230" s="4">
        <v>0.13</v>
      </c>
      <c r="BF230" s="4">
        <v>5.94</v>
      </c>
      <c r="CJ230" s="4">
        <v>99</v>
      </c>
      <c r="CK230" s="4">
        <v>300</v>
      </c>
      <c r="CR230" s="4">
        <v>19</v>
      </c>
      <c r="CW230" s="4">
        <v>45.5</v>
      </c>
      <c r="CX230" s="4">
        <v>712</v>
      </c>
      <c r="CY230" s="4">
        <v>12.4</v>
      </c>
      <c r="CZ230" s="4">
        <v>145</v>
      </c>
      <c r="DA230" s="4">
        <v>6</v>
      </c>
      <c r="DM230" s="4">
        <v>4.3899999999999997</v>
      </c>
      <c r="DN230" s="4">
        <v>623</v>
      </c>
      <c r="DO230" s="4">
        <v>19.2</v>
      </c>
      <c r="DP230" s="4">
        <v>37.700000000000003</v>
      </c>
      <c r="DQ230" s="4">
        <v>4.17</v>
      </c>
      <c r="DR230" s="4">
        <v>15.3</v>
      </c>
      <c r="DS230" s="4">
        <v>2.9</v>
      </c>
      <c r="DT230" s="4">
        <v>0.94</v>
      </c>
      <c r="DU230" s="4">
        <v>2.69</v>
      </c>
      <c r="DV230" s="4">
        <v>0.38</v>
      </c>
      <c r="DW230" s="4">
        <v>2.12</v>
      </c>
      <c r="DX230" s="4">
        <v>0.42</v>
      </c>
      <c r="DY230" s="4">
        <v>1.19</v>
      </c>
      <c r="DZ230" s="4">
        <v>0.17</v>
      </c>
      <c r="EA230" s="4">
        <v>1.07</v>
      </c>
      <c r="EB230" s="4">
        <v>0.17</v>
      </c>
      <c r="EC230" s="4">
        <v>3.9</v>
      </c>
      <c r="ED230" s="4">
        <v>0.5</v>
      </c>
      <c r="EO230" s="4">
        <v>5.76</v>
      </c>
      <c r="EP230" s="4">
        <v>1.44</v>
      </c>
      <c r="FP230" s="1" t="s">
        <v>2874</v>
      </c>
    </row>
    <row r="231" spans="1:172" x14ac:dyDescent="0.35">
      <c r="A231" s="1" t="s">
        <v>2871</v>
      </c>
      <c r="E231" s="55">
        <v>40.75</v>
      </c>
      <c r="F231" s="55">
        <v>40.75</v>
      </c>
      <c r="G231" s="55">
        <v>123.63333299999999</v>
      </c>
      <c r="H231" s="55">
        <v>123.63333299999999</v>
      </c>
      <c r="L231" s="1" t="s">
        <v>2882</v>
      </c>
      <c r="M231" s="1" t="s">
        <v>2880</v>
      </c>
      <c r="Q231" s="49">
        <v>126</v>
      </c>
      <c r="AB231" s="4">
        <v>57.97</v>
      </c>
      <c r="AC231" s="4">
        <v>0.55000000000000004</v>
      </c>
      <c r="AE231" s="4">
        <v>14.79</v>
      </c>
      <c r="AI231" s="4">
        <v>5.2818260000000006</v>
      </c>
      <c r="AJ231" s="4">
        <v>5.38</v>
      </c>
      <c r="AK231" s="4">
        <v>4.34</v>
      </c>
      <c r="AL231" s="4">
        <v>0.08</v>
      </c>
      <c r="AN231" s="4">
        <v>1.95</v>
      </c>
      <c r="AO231" s="4">
        <v>2.86</v>
      </c>
      <c r="AP231" s="4">
        <v>0.13</v>
      </c>
      <c r="BF231" s="4">
        <v>5.99</v>
      </c>
      <c r="CJ231" s="4">
        <v>94</v>
      </c>
      <c r="CK231" s="4">
        <v>300</v>
      </c>
      <c r="CR231" s="4">
        <v>18.399999999999999</v>
      </c>
      <c r="CW231" s="4">
        <v>46.3</v>
      </c>
      <c r="CX231" s="4">
        <v>743</v>
      </c>
      <c r="CY231" s="4">
        <v>12.5</v>
      </c>
      <c r="CZ231" s="4">
        <v>134</v>
      </c>
      <c r="DA231" s="4">
        <v>5.4</v>
      </c>
      <c r="DM231" s="4">
        <v>4.7699999999999996</v>
      </c>
      <c r="DN231" s="4">
        <v>615</v>
      </c>
      <c r="DO231" s="4">
        <v>19.8</v>
      </c>
      <c r="DP231" s="4">
        <v>38.5</v>
      </c>
      <c r="DQ231" s="4">
        <v>3.91</v>
      </c>
      <c r="DR231" s="4">
        <v>15.2</v>
      </c>
      <c r="DS231" s="4">
        <v>3.04</v>
      </c>
      <c r="DT231" s="4">
        <v>0.91</v>
      </c>
      <c r="DU231" s="4">
        <v>2.54</v>
      </c>
      <c r="DV231" s="4">
        <v>0.36</v>
      </c>
      <c r="DW231" s="4">
        <v>2.0699999999999998</v>
      </c>
      <c r="DX231" s="4">
        <v>0.46</v>
      </c>
      <c r="DY231" s="4">
        <v>1.23</v>
      </c>
      <c r="DZ231" s="4">
        <v>0.18</v>
      </c>
      <c r="EA231" s="4">
        <v>1.1100000000000001</v>
      </c>
      <c r="EB231" s="4">
        <v>0.17</v>
      </c>
      <c r="EC231" s="4">
        <v>3.8</v>
      </c>
      <c r="ED231" s="4">
        <v>0.4</v>
      </c>
      <c r="EO231" s="4">
        <v>5.79</v>
      </c>
      <c r="EP231" s="4">
        <v>1.46</v>
      </c>
      <c r="FP231" s="1" t="s">
        <v>2874</v>
      </c>
    </row>
    <row r="232" spans="1:172" x14ac:dyDescent="0.35">
      <c r="A232" s="1" t="s">
        <v>2883</v>
      </c>
      <c r="L232" s="1" t="s">
        <v>2884</v>
      </c>
      <c r="M232" s="1" t="s">
        <v>2885</v>
      </c>
      <c r="Q232" s="51">
        <v>137</v>
      </c>
      <c r="AB232" s="4">
        <v>46.7</v>
      </c>
      <c r="AC232" s="4">
        <v>0.73</v>
      </c>
      <c r="AE232" s="4">
        <v>7.4</v>
      </c>
      <c r="AI232" s="4">
        <v>11.967340000000002</v>
      </c>
      <c r="AJ232" s="4">
        <v>8.4</v>
      </c>
      <c r="AK232" s="4">
        <v>20.9</v>
      </c>
      <c r="AL232" s="4">
        <v>0.19</v>
      </c>
      <c r="AN232" s="4">
        <v>0.37</v>
      </c>
      <c r="AO232" s="4">
        <v>1.18</v>
      </c>
      <c r="AP232" s="4">
        <v>0.09</v>
      </c>
      <c r="BF232" s="4">
        <v>0.34</v>
      </c>
      <c r="CH232" s="4">
        <v>20.8</v>
      </c>
      <c r="CK232" s="4">
        <v>3578</v>
      </c>
      <c r="CO232" s="4">
        <v>939</v>
      </c>
      <c r="CW232" s="4">
        <v>11.4</v>
      </c>
      <c r="CX232" s="4">
        <v>159</v>
      </c>
      <c r="CY232" s="4">
        <v>14.7</v>
      </c>
      <c r="CZ232" s="4">
        <v>46.4</v>
      </c>
      <c r="DA232" s="4">
        <v>2.34</v>
      </c>
      <c r="DN232" s="4">
        <v>112</v>
      </c>
      <c r="DO232" s="4">
        <v>5.15</v>
      </c>
      <c r="DP232" s="4">
        <v>12</v>
      </c>
      <c r="DQ232" s="4">
        <v>1.53</v>
      </c>
      <c r="DR232" s="4">
        <v>7.53</v>
      </c>
      <c r="DS232" s="4">
        <v>1.99</v>
      </c>
      <c r="DT232" s="4">
        <v>0.65</v>
      </c>
      <c r="DU232" s="4">
        <v>2.09</v>
      </c>
      <c r="DV232" s="4">
        <v>0.37</v>
      </c>
      <c r="DW232" s="4">
        <v>2.1</v>
      </c>
      <c r="DX232" s="4">
        <v>0.44</v>
      </c>
      <c r="DY232" s="4">
        <v>1.08</v>
      </c>
      <c r="DZ232" s="4">
        <v>0.16</v>
      </c>
      <c r="EA232" s="4">
        <v>1.04</v>
      </c>
      <c r="EB232" s="4">
        <v>0.16</v>
      </c>
      <c r="EC232" s="4">
        <v>1.28</v>
      </c>
      <c r="ED232" s="4">
        <v>0.13</v>
      </c>
      <c r="EM232" s="4">
        <v>3.43</v>
      </c>
      <c r="EO232" s="4">
        <v>0.41</v>
      </c>
      <c r="EP232" s="4">
        <v>0.09</v>
      </c>
      <c r="FP232" s="1" t="s">
        <v>2886</v>
      </c>
    </row>
    <row r="233" spans="1:172" x14ac:dyDescent="0.35">
      <c r="A233" s="1" t="s">
        <v>2883</v>
      </c>
      <c r="C233" s="1" t="s">
        <v>2887</v>
      </c>
      <c r="E233" s="55">
        <v>41.587221999999997</v>
      </c>
      <c r="F233" s="55">
        <v>41.587221999999997</v>
      </c>
      <c r="G233" s="55">
        <v>125.880556</v>
      </c>
      <c r="H233" s="55">
        <v>125.880556</v>
      </c>
      <c r="L233" s="1" t="s">
        <v>2888</v>
      </c>
      <c r="M233" s="1" t="s">
        <v>2889</v>
      </c>
      <c r="Q233" s="51">
        <v>137</v>
      </c>
      <c r="AB233" s="4">
        <v>49.8</v>
      </c>
      <c r="AC233" s="4">
        <v>0.92</v>
      </c>
      <c r="AE233" s="4">
        <v>16.5</v>
      </c>
      <c r="AI233" s="4">
        <v>9.1779600000000006</v>
      </c>
      <c r="AJ233" s="4">
        <v>10.4</v>
      </c>
      <c r="AK233" s="4">
        <v>8.1999999999999993</v>
      </c>
      <c r="AL233" s="4">
        <v>0.14000000000000001</v>
      </c>
      <c r="AN233" s="4">
        <v>0.63</v>
      </c>
      <c r="AO233" s="4">
        <v>2.39</v>
      </c>
      <c r="AP233" s="4">
        <v>0.1</v>
      </c>
      <c r="BF233" s="4">
        <v>0.59</v>
      </c>
      <c r="CH233" s="4">
        <v>28.9</v>
      </c>
      <c r="CK233" s="4">
        <v>410</v>
      </c>
      <c r="CO233" s="4">
        <v>158</v>
      </c>
      <c r="CW233" s="4">
        <v>17.2</v>
      </c>
      <c r="CX233" s="4">
        <v>316</v>
      </c>
      <c r="CY233" s="4">
        <v>16.7</v>
      </c>
      <c r="CZ233" s="4">
        <v>61.8</v>
      </c>
      <c r="DA233" s="4">
        <v>3.24</v>
      </c>
      <c r="DN233" s="4">
        <v>187</v>
      </c>
      <c r="DO233" s="4">
        <v>7.47</v>
      </c>
      <c r="DP233" s="4">
        <v>16.600000000000001</v>
      </c>
      <c r="DQ233" s="4">
        <v>2.21</v>
      </c>
      <c r="DR233" s="4">
        <v>10.6</v>
      </c>
      <c r="DS233" s="4">
        <v>2.79</v>
      </c>
      <c r="DT233" s="4">
        <v>0.98</v>
      </c>
      <c r="DU233" s="4">
        <v>2.85</v>
      </c>
      <c r="DV233" s="4">
        <v>0.48</v>
      </c>
      <c r="DW233" s="4">
        <v>2.82</v>
      </c>
      <c r="DX233" s="4">
        <v>0.56999999999999995</v>
      </c>
      <c r="DY233" s="4">
        <v>1.42</v>
      </c>
      <c r="DZ233" s="4">
        <v>0.21</v>
      </c>
      <c r="EA233" s="4">
        <v>1.35</v>
      </c>
      <c r="EB233" s="4">
        <v>0.21</v>
      </c>
      <c r="EC233" s="4">
        <v>1.96</v>
      </c>
      <c r="ED233" s="4">
        <v>0.2</v>
      </c>
      <c r="EM233" s="4">
        <v>2.34</v>
      </c>
      <c r="EO233" s="4">
        <v>0.8</v>
      </c>
      <c r="EP233" s="4">
        <v>0.14000000000000001</v>
      </c>
      <c r="FP233" s="1" t="s">
        <v>2886</v>
      </c>
    </row>
    <row r="234" spans="1:172" x14ac:dyDescent="0.35">
      <c r="A234" s="1" t="s">
        <v>2883</v>
      </c>
      <c r="C234" s="1" t="s">
        <v>2887</v>
      </c>
      <c r="E234" s="55">
        <v>41.587221999999997</v>
      </c>
      <c r="F234" s="55">
        <v>41.587221999999997</v>
      </c>
      <c r="G234" s="55">
        <v>125.880556</v>
      </c>
      <c r="H234" s="55">
        <v>125.880556</v>
      </c>
      <c r="L234" s="1" t="s">
        <v>2890</v>
      </c>
      <c r="M234" s="1" t="s">
        <v>2891</v>
      </c>
      <c r="Q234" s="51">
        <v>137</v>
      </c>
      <c r="AB234" s="4">
        <v>46.7</v>
      </c>
      <c r="AC234" s="4">
        <v>1.1000000000000001</v>
      </c>
      <c r="AE234" s="4">
        <v>11.4</v>
      </c>
      <c r="AI234" s="4">
        <v>11.967340000000002</v>
      </c>
      <c r="AJ234" s="4">
        <v>9.3000000000000007</v>
      </c>
      <c r="AK234" s="4">
        <v>14.6</v>
      </c>
      <c r="AL234" s="4">
        <v>0.16</v>
      </c>
      <c r="AN234" s="4">
        <v>0.45</v>
      </c>
      <c r="AO234" s="4">
        <v>1.56</v>
      </c>
      <c r="AP234" s="4">
        <v>0.11</v>
      </c>
      <c r="BF234" s="4">
        <v>0.48</v>
      </c>
      <c r="CH234" s="4">
        <v>34.200000000000003</v>
      </c>
      <c r="CK234" s="4">
        <v>1776</v>
      </c>
      <c r="CO234" s="4">
        <v>1308</v>
      </c>
      <c r="CW234" s="4">
        <v>13.4</v>
      </c>
      <c r="CX234" s="4">
        <v>217</v>
      </c>
      <c r="CY234" s="4">
        <v>18.600000000000001</v>
      </c>
      <c r="CZ234" s="4">
        <v>74.5</v>
      </c>
      <c r="DA234" s="4">
        <v>3.61</v>
      </c>
      <c r="DN234" s="4">
        <v>133</v>
      </c>
      <c r="DO234" s="4">
        <v>5.98</v>
      </c>
      <c r="DP234" s="4">
        <v>14.3</v>
      </c>
      <c r="DQ234" s="4">
        <v>2.0099999999999998</v>
      </c>
      <c r="DR234" s="4">
        <v>10.1</v>
      </c>
      <c r="DS234" s="4">
        <v>2.81</v>
      </c>
      <c r="DT234" s="4">
        <v>0.94</v>
      </c>
      <c r="DU234" s="4">
        <v>2.9</v>
      </c>
      <c r="DV234" s="4">
        <v>0.5</v>
      </c>
      <c r="DW234" s="4">
        <v>2.93</v>
      </c>
      <c r="DX234" s="4">
        <v>0.59</v>
      </c>
      <c r="DY234" s="4">
        <v>1.43</v>
      </c>
      <c r="DZ234" s="4">
        <v>0.22</v>
      </c>
      <c r="EA234" s="4">
        <v>1.34</v>
      </c>
      <c r="EB234" s="4">
        <v>0.14000000000000001</v>
      </c>
      <c r="EC234" s="4">
        <v>1.83</v>
      </c>
      <c r="ED234" s="4">
        <v>0.2</v>
      </c>
      <c r="EM234" s="4">
        <v>2.82</v>
      </c>
      <c r="EO234" s="4">
        <v>0.42</v>
      </c>
      <c r="EP234" s="4">
        <v>0.08</v>
      </c>
      <c r="FP234" s="1" t="s">
        <v>2886</v>
      </c>
    </row>
    <row r="235" spans="1:172" x14ac:dyDescent="0.35">
      <c r="A235" s="1" t="s">
        <v>2883</v>
      </c>
      <c r="C235" s="1" t="s">
        <v>2892</v>
      </c>
      <c r="E235" s="55">
        <v>41.835138999999998</v>
      </c>
      <c r="F235" s="55">
        <v>41.835138999999998</v>
      </c>
      <c r="G235" s="55">
        <v>125.76775000000001</v>
      </c>
      <c r="H235" s="55">
        <v>125.76775000000001</v>
      </c>
      <c r="L235" s="1" t="s">
        <v>2893</v>
      </c>
      <c r="M235" s="1" t="s">
        <v>2889</v>
      </c>
      <c r="Q235" s="49">
        <v>137</v>
      </c>
      <c r="AB235" s="4">
        <v>48.4</v>
      </c>
      <c r="AC235" s="4">
        <v>0.95</v>
      </c>
      <c r="AE235" s="4">
        <v>16.7</v>
      </c>
      <c r="AI235" s="4">
        <v>9.2679400000000012</v>
      </c>
      <c r="AJ235" s="4">
        <v>10.1</v>
      </c>
      <c r="AK235" s="4">
        <v>6.8</v>
      </c>
      <c r="AL235" s="4">
        <v>0.14000000000000001</v>
      </c>
      <c r="AN235" s="4">
        <v>0.61</v>
      </c>
      <c r="AO235" s="4">
        <v>2.66</v>
      </c>
      <c r="AP235" s="4">
        <v>0.19</v>
      </c>
      <c r="BF235" s="4">
        <v>3.44</v>
      </c>
      <c r="CH235" s="4">
        <v>29.7</v>
      </c>
      <c r="CK235" s="4">
        <v>102</v>
      </c>
      <c r="CO235" s="4">
        <v>59</v>
      </c>
      <c r="CW235" s="4">
        <v>13.3</v>
      </c>
      <c r="CX235" s="4">
        <v>377</v>
      </c>
      <c r="CY235" s="4">
        <v>17.600000000000001</v>
      </c>
      <c r="CZ235" s="4">
        <v>72.5</v>
      </c>
      <c r="DA235" s="4">
        <v>6.38</v>
      </c>
      <c r="DN235" s="4">
        <v>215</v>
      </c>
      <c r="DO235" s="4">
        <v>12.2</v>
      </c>
      <c r="DP235" s="4">
        <v>27.7</v>
      </c>
      <c r="DQ235" s="4">
        <v>3.56</v>
      </c>
      <c r="DR235" s="4">
        <v>15.4</v>
      </c>
      <c r="DS235" s="4">
        <v>3.24</v>
      </c>
      <c r="DT235" s="4">
        <v>1.06</v>
      </c>
      <c r="DU235" s="4">
        <v>3.26</v>
      </c>
      <c r="DV235" s="4">
        <v>0.54</v>
      </c>
      <c r="DW235" s="4">
        <v>2.98</v>
      </c>
      <c r="DX235" s="4">
        <v>0.6</v>
      </c>
      <c r="DY235" s="4">
        <v>1.67</v>
      </c>
      <c r="DZ235" s="4">
        <v>0.23</v>
      </c>
      <c r="EA235" s="4">
        <v>1.49</v>
      </c>
      <c r="EB235" s="4">
        <v>0.21</v>
      </c>
      <c r="EC235" s="4">
        <v>1.74</v>
      </c>
      <c r="ED235" s="4">
        <v>0.37</v>
      </c>
      <c r="EM235" s="4">
        <v>2.94</v>
      </c>
      <c r="EO235" s="4">
        <v>1.1100000000000001</v>
      </c>
      <c r="EP235" s="4">
        <v>0.23</v>
      </c>
      <c r="FP235" s="1" t="s">
        <v>2886</v>
      </c>
    </row>
    <row r="236" spans="1:172" x14ac:dyDescent="0.35">
      <c r="A236" s="1" t="s">
        <v>2883</v>
      </c>
      <c r="C236" s="1" t="s">
        <v>2892</v>
      </c>
      <c r="E236" s="55">
        <v>41.835138999999998</v>
      </c>
      <c r="F236" s="55">
        <v>41.835138999999998</v>
      </c>
      <c r="G236" s="55">
        <v>125.76775000000001</v>
      </c>
      <c r="H236" s="55">
        <v>125.76775000000001</v>
      </c>
      <c r="L236" s="1" t="s">
        <v>2894</v>
      </c>
      <c r="Q236" s="49">
        <v>137</v>
      </c>
      <c r="AB236" s="4">
        <v>48.1</v>
      </c>
      <c r="AC236" s="4">
        <v>1</v>
      </c>
      <c r="AE236" s="4">
        <v>15.3</v>
      </c>
      <c r="AI236" s="4">
        <v>9.8078200000000013</v>
      </c>
      <c r="AJ236" s="4">
        <v>10</v>
      </c>
      <c r="AK236" s="4">
        <v>7.2</v>
      </c>
      <c r="AL236" s="4">
        <v>0.15</v>
      </c>
      <c r="AN236" s="4">
        <v>0.65</v>
      </c>
      <c r="AO236" s="4">
        <v>2.7</v>
      </c>
      <c r="AP236" s="4">
        <v>0.28000000000000003</v>
      </c>
      <c r="BF236" s="4">
        <v>3.78</v>
      </c>
      <c r="CH236" s="4">
        <v>32.6</v>
      </c>
      <c r="CK236" s="4">
        <v>173</v>
      </c>
      <c r="CO236" s="4">
        <v>83</v>
      </c>
      <c r="CW236" s="4">
        <v>14.5</v>
      </c>
      <c r="CX236" s="4">
        <v>340</v>
      </c>
      <c r="CY236" s="4">
        <v>20.2</v>
      </c>
      <c r="CZ236" s="4">
        <v>81.5</v>
      </c>
      <c r="DA236" s="4">
        <v>7.17</v>
      </c>
      <c r="DN236" s="4">
        <v>223</v>
      </c>
      <c r="DO236" s="4">
        <v>14.5</v>
      </c>
      <c r="DP236" s="4">
        <v>33.1</v>
      </c>
      <c r="DQ236" s="4">
        <v>4.25</v>
      </c>
      <c r="DR236" s="4">
        <v>18.5</v>
      </c>
      <c r="DS236" s="4">
        <v>3.85</v>
      </c>
      <c r="DT236" s="4">
        <v>1.24</v>
      </c>
      <c r="DU236" s="4">
        <v>3.92</v>
      </c>
      <c r="DV236" s="4">
        <v>0.65</v>
      </c>
      <c r="DW236" s="4">
        <v>3.61</v>
      </c>
      <c r="DX236" s="4">
        <v>0.73</v>
      </c>
      <c r="DY236" s="4">
        <v>1.99</v>
      </c>
      <c r="DZ236" s="4">
        <v>0.28999999999999998</v>
      </c>
      <c r="EA236" s="4">
        <v>1.81</v>
      </c>
      <c r="EB236" s="4">
        <v>0.25</v>
      </c>
      <c r="EC236" s="4">
        <v>2.1</v>
      </c>
      <c r="ED236" s="4">
        <v>0.43</v>
      </c>
      <c r="EM236" s="4">
        <v>3.03</v>
      </c>
      <c r="EO236" s="4">
        <v>1.32</v>
      </c>
      <c r="EP236" s="4">
        <v>0.27</v>
      </c>
      <c r="FP236" s="1" t="s">
        <v>2886</v>
      </c>
    </row>
    <row r="237" spans="1:172" x14ac:dyDescent="0.35">
      <c r="A237" s="1" t="s">
        <v>2883</v>
      </c>
      <c r="C237" s="1" t="s">
        <v>2895</v>
      </c>
      <c r="E237" s="55">
        <v>39.840432999999997</v>
      </c>
      <c r="F237" s="55">
        <v>39.840432999999997</v>
      </c>
      <c r="G237" s="55">
        <v>122.248611</v>
      </c>
      <c r="H237" s="55">
        <v>122.248611</v>
      </c>
      <c r="L237" s="1" t="s">
        <v>2896</v>
      </c>
      <c r="M237" s="1" t="s">
        <v>2897</v>
      </c>
      <c r="Q237" s="49">
        <v>130</v>
      </c>
      <c r="AB237" s="4">
        <v>44.3</v>
      </c>
      <c r="AC237" s="4">
        <v>0.49</v>
      </c>
      <c r="AE237" s="4">
        <v>4.9000000000000004</v>
      </c>
      <c r="AI237" s="4">
        <v>8.5480999999999998</v>
      </c>
      <c r="AJ237" s="4">
        <v>7</v>
      </c>
      <c r="AK237" s="4">
        <v>26.5</v>
      </c>
      <c r="AL237" s="4">
        <v>0.14000000000000001</v>
      </c>
      <c r="AN237" s="4">
        <v>0.84</v>
      </c>
      <c r="AO237" s="4">
        <v>0.71</v>
      </c>
      <c r="AP237" s="4">
        <v>0.22</v>
      </c>
      <c r="BF237" s="4">
        <v>5.27</v>
      </c>
      <c r="CH237" s="4">
        <v>22</v>
      </c>
      <c r="CK237" s="4">
        <v>2223</v>
      </c>
      <c r="CO237" s="4">
        <v>800</v>
      </c>
      <c r="CW237" s="4">
        <v>22.2</v>
      </c>
      <c r="CX237" s="4">
        <v>345</v>
      </c>
      <c r="CY237" s="4">
        <v>9.94</v>
      </c>
      <c r="CZ237" s="4">
        <v>123</v>
      </c>
      <c r="DA237" s="4">
        <v>4.95</v>
      </c>
      <c r="DN237" s="4">
        <v>358</v>
      </c>
      <c r="DO237" s="4">
        <v>21.9</v>
      </c>
      <c r="DP237" s="4">
        <v>44.7</v>
      </c>
      <c r="DQ237" s="4">
        <v>5.38</v>
      </c>
      <c r="DR237" s="4">
        <v>21.4</v>
      </c>
      <c r="DS237" s="4">
        <v>3.71</v>
      </c>
      <c r="DT237" s="4">
        <v>1.03</v>
      </c>
      <c r="DU237" s="4">
        <v>2.97</v>
      </c>
      <c r="DV237" s="4">
        <v>0.38</v>
      </c>
      <c r="DW237" s="4">
        <v>1.94</v>
      </c>
      <c r="DX237" s="4">
        <v>0.35</v>
      </c>
      <c r="DY237" s="4">
        <v>0.87</v>
      </c>
      <c r="DZ237" s="4">
        <v>0.12</v>
      </c>
      <c r="EA237" s="4">
        <v>0.74</v>
      </c>
      <c r="EB237" s="4">
        <v>0.11</v>
      </c>
      <c r="EC237" s="4">
        <v>3.03</v>
      </c>
      <c r="ED237" s="4">
        <v>0.25</v>
      </c>
      <c r="EM237" s="4">
        <v>5.66</v>
      </c>
      <c r="EO237" s="4">
        <v>3.52</v>
      </c>
      <c r="EP237" s="4">
        <v>0.82</v>
      </c>
      <c r="FP237" s="1" t="s">
        <v>2886</v>
      </c>
    </row>
    <row r="238" spans="1:172" x14ac:dyDescent="0.35">
      <c r="A238" s="1" t="s">
        <v>2883</v>
      </c>
      <c r="C238" s="1" t="s">
        <v>2895</v>
      </c>
      <c r="E238" s="55">
        <v>39.840432999999997</v>
      </c>
      <c r="F238" s="55">
        <v>39.840432999999997</v>
      </c>
      <c r="G238" s="55">
        <v>122.248611</v>
      </c>
      <c r="H238" s="55">
        <v>122.248611</v>
      </c>
      <c r="L238" s="1" t="s">
        <v>2898</v>
      </c>
      <c r="Q238" s="49">
        <v>130</v>
      </c>
      <c r="AB238" s="4">
        <v>44.8</v>
      </c>
      <c r="AC238" s="4">
        <v>0.48</v>
      </c>
      <c r="AE238" s="4">
        <v>5</v>
      </c>
      <c r="AI238" s="4">
        <v>8.458120000000001</v>
      </c>
      <c r="AJ238" s="4">
        <v>6.8</v>
      </c>
      <c r="AK238" s="4">
        <v>26.2</v>
      </c>
      <c r="AL238" s="4">
        <v>0.14000000000000001</v>
      </c>
      <c r="AN238" s="4">
        <v>0.95</v>
      </c>
      <c r="AO238" s="4">
        <v>0.77</v>
      </c>
      <c r="AP238" s="4">
        <v>0.14000000000000001</v>
      </c>
      <c r="BF238" s="4">
        <v>4.8499999999999996</v>
      </c>
      <c r="CH238" s="4">
        <v>22.9</v>
      </c>
      <c r="CK238" s="4">
        <v>2201</v>
      </c>
      <c r="CO238" s="4">
        <v>766</v>
      </c>
      <c r="CW238" s="4">
        <v>26.2</v>
      </c>
      <c r="CX238" s="4">
        <v>305</v>
      </c>
      <c r="CY238" s="4">
        <v>9.1300000000000008</v>
      </c>
      <c r="CZ238" s="4">
        <v>123</v>
      </c>
      <c r="DA238" s="4">
        <v>5.03</v>
      </c>
      <c r="DN238" s="4">
        <v>407</v>
      </c>
      <c r="DO238" s="4">
        <v>17.399999999999999</v>
      </c>
      <c r="DP238" s="4">
        <v>37.299999999999997</v>
      </c>
      <c r="DQ238" s="4">
        <v>4.42</v>
      </c>
      <c r="DR238" s="4">
        <v>18.5</v>
      </c>
      <c r="DS238" s="4">
        <v>3.39</v>
      </c>
      <c r="DT238" s="4">
        <v>0.93</v>
      </c>
      <c r="DU238" s="4">
        <v>2.65</v>
      </c>
      <c r="DV238" s="4">
        <v>0.34</v>
      </c>
      <c r="DW238" s="4">
        <v>1.8</v>
      </c>
      <c r="DX238" s="4">
        <v>0.33</v>
      </c>
      <c r="DY238" s="4">
        <v>0.82</v>
      </c>
      <c r="DZ238" s="4">
        <v>0.12</v>
      </c>
      <c r="EA238" s="4">
        <v>0.7</v>
      </c>
      <c r="EB238" s="4">
        <v>0.1</v>
      </c>
      <c r="EC238" s="4">
        <v>3.01</v>
      </c>
      <c r="ED238" s="4">
        <v>0.2</v>
      </c>
      <c r="EM238" s="4">
        <v>5.52</v>
      </c>
      <c r="EO238" s="4">
        <v>3.11</v>
      </c>
      <c r="EP238" s="4">
        <v>0.77</v>
      </c>
      <c r="FP238" s="1" t="s">
        <v>2886</v>
      </c>
    </row>
    <row r="239" spans="1:172" x14ac:dyDescent="0.35">
      <c r="A239" s="1" t="s">
        <v>2883</v>
      </c>
      <c r="C239" s="1" t="s">
        <v>2899</v>
      </c>
      <c r="E239" s="55">
        <v>39.461536000000002</v>
      </c>
      <c r="F239" s="55">
        <v>39.461536000000002</v>
      </c>
      <c r="G239" s="55">
        <v>122.421403</v>
      </c>
      <c r="H239" s="55">
        <v>122.421403</v>
      </c>
      <c r="L239" s="1" t="s">
        <v>2900</v>
      </c>
      <c r="M239" s="1" t="s">
        <v>2901</v>
      </c>
      <c r="Q239" s="49">
        <v>129</v>
      </c>
      <c r="AB239" s="4">
        <v>53.1</v>
      </c>
      <c r="AC239" s="4">
        <v>0.56000000000000005</v>
      </c>
      <c r="AE239" s="4">
        <v>6.7</v>
      </c>
      <c r="AI239" s="4">
        <v>6.8114860000000004</v>
      </c>
      <c r="AJ239" s="4">
        <v>11.4</v>
      </c>
      <c r="AK239" s="4">
        <v>16.3</v>
      </c>
      <c r="AL239" s="4">
        <v>0.13</v>
      </c>
      <c r="AN239" s="4">
        <v>0.57999999999999996</v>
      </c>
      <c r="AO239" s="4">
        <v>1.27</v>
      </c>
      <c r="AP239" s="4">
        <v>0.14000000000000001</v>
      </c>
      <c r="BF239" s="4">
        <v>1.84</v>
      </c>
      <c r="CH239" s="4">
        <v>41</v>
      </c>
      <c r="CK239" s="4">
        <v>1037</v>
      </c>
      <c r="CO239" s="4">
        <v>305</v>
      </c>
      <c r="CW239" s="4">
        <v>9.4</v>
      </c>
      <c r="CX239" s="4">
        <v>297</v>
      </c>
      <c r="CY239" s="4">
        <v>14.3</v>
      </c>
      <c r="CZ239" s="4">
        <v>62.3</v>
      </c>
      <c r="DA239" s="4">
        <v>4.5599999999999996</v>
      </c>
      <c r="DN239" s="4">
        <v>362</v>
      </c>
      <c r="DO239" s="4">
        <v>19.5</v>
      </c>
      <c r="DP239" s="4">
        <v>41.2</v>
      </c>
      <c r="DQ239" s="4">
        <v>5.24</v>
      </c>
      <c r="DR239" s="4">
        <v>22.7</v>
      </c>
      <c r="DS239" s="4">
        <v>4.37</v>
      </c>
      <c r="DT239" s="4">
        <v>1.22</v>
      </c>
      <c r="DU239" s="4">
        <v>3.62</v>
      </c>
      <c r="DV239" s="4">
        <v>0.5</v>
      </c>
      <c r="DW239" s="4">
        <v>2.75</v>
      </c>
      <c r="DX239" s="4">
        <v>0.51</v>
      </c>
      <c r="DY239" s="4">
        <v>1.35</v>
      </c>
      <c r="DZ239" s="4">
        <v>0.2</v>
      </c>
      <c r="EA239" s="4">
        <v>1.18</v>
      </c>
      <c r="EB239" s="4">
        <v>0.17</v>
      </c>
      <c r="EC239" s="4">
        <v>1.65</v>
      </c>
      <c r="ED239" s="4">
        <v>0.2</v>
      </c>
      <c r="EM239" s="4">
        <v>2.37</v>
      </c>
      <c r="EO239" s="4">
        <v>2.4</v>
      </c>
      <c r="EP239" s="4">
        <v>0.38</v>
      </c>
      <c r="FP239" s="1" t="s">
        <v>2886</v>
      </c>
    </row>
    <row r="240" spans="1:172" x14ac:dyDescent="0.35">
      <c r="A240" s="1" t="s">
        <v>2883</v>
      </c>
      <c r="C240" s="1" t="s">
        <v>2902</v>
      </c>
      <c r="E240" s="55">
        <v>40.585555999999997</v>
      </c>
      <c r="F240" s="55">
        <v>40.585555999999997</v>
      </c>
      <c r="G240" s="55">
        <v>124.367222</v>
      </c>
      <c r="H240" s="55">
        <v>124.367222</v>
      </c>
      <c r="L240" s="1" t="s">
        <v>2903</v>
      </c>
      <c r="M240" s="1" t="s">
        <v>2904</v>
      </c>
      <c r="Q240" s="49">
        <v>132</v>
      </c>
      <c r="AB240" s="4">
        <v>49.7</v>
      </c>
      <c r="AC240" s="4">
        <v>0.78</v>
      </c>
      <c r="AE240" s="4">
        <v>15.8</v>
      </c>
      <c r="AI240" s="4">
        <v>7.7382800000000005</v>
      </c>
      <c r="AJ240" s="4">
        <v>7.8</v>
      </c>
      <c r="AK240" s="4">
        <v>8.8000000000000007</v>
      </c>
      <c r="AL240" s="4">
        <v>0.12</v>
      </c>
      <c r="AN240" s="4">
        <v>1.1499999999999999</v>
      </c>
      <c r="AO240" s="4">
        <v>2.76</v>
      </c>
      <c r="AP240" s="4">
        <v>0.28999999999999998</v>
      </c>
      <c r="BF240" s="4">
        <v>3.94</v>
      </c>
      <c r="CH240" s="4">
        <v>23.1</v>
      </c>
      <c r="CK240" s="4">
        <v>396</v>
      </c>
      <c r="CO240" s="4">
        <v>152</v>
      </c>
      <c r="CW240" s="4">
        <v>33.700000000000003</v>
      </c>
      <c r="CX240" s="4">
        <v>586</v>
      </c>
      <c r="CY240" s="4">
        <v>17.2</v>
      </c>
      <c r="CZ240" s="4">
        <v>106</v>
      </c>
      <c r="DA240" s="4">
        <v>5.32</v>
      </c>
      <c r="DN240" s="4">
        <v>574</v>
      </c>
      <c r="DO240" s="4">
        <v>21</v>
      </c>
      <c r="DP240" s="4">
        <v>44.8</v>
      </c>
      <c r="DQ240" s="4">
        <v>5.51</v>
      </c>
      <c r="DR240" s="4">
        <v>23</v>
      </c>
      <c r="DS240" s="4">
        <v>4.26</v>
      </c>
      <c r="DT240" s="4">
        <v>1.39</v>
      </c>
      <c r="DU240" s="4">
        <v>3.62</v>
      </c>
      <c r="DV240" s="4">
        <v>0.53</v>
      </c>
      <c r="DW240" s="4">
        <v>3.02</v>
      </c>
      <c r="DX240" s="4">
        <v>0.59</v>
      </c>
      <c r="DY240" s="4">
        <v>1.63</v>
      </c>
      <c r="DZ240" s="4">
        <v>0.24</v>
      </c>
      <c r="EA240" s="4">
        <v>1.48</v>
      </c>
      <c r="EB240" s="4">
        <v>0.22</v>
      </c>
      <c r="EC240" s="4">
        <v>2.57</v>
      </c>
      <c r="ED240" s="4">
        <v>0.23</v>
      </c>
      <c r="EM240" s="4">
        <v>3.78</v>
      </c>
      <c r="EO240" s="4">
        <v>1.91</v>
      </c>
      <c r="EP240" s="4">
        <v>0.39</v>
      </c>
      <c r="FP240" s="1" t="s">
        <v>2886</v>
      </c>
    </row>
    <row r="241" spans="1:172" x14ac:dyDescent="0.35">
      <c r="A241" s="1" t="s">
        <v>2883</v>
      </c>
      <c r="C241" s="1" t="s">
        <v>2902</v>
      </c>
      <c r="E241" s="55">
        <v>40.585555999999997</v>
      </c>
      <c r="F241" s="55">
        <v>40.585555999999997</v>
      </c>
      <c r="G241" s="55">
        <v>124.367222</v>
      </c>
      <c r="H241" s="55">
        <v>124.367222</v>
      </c>
      <c r="L241" s="1" t="s">
        <v>2905</v>
      </c>
      <c r="Q241" s="49">
        <v>132</v>
      </c>
      <c r="AB241" s="4">
        <v>49.2</v>
      </c>
      <c r="AC241" s="4">
        <v>0.74</v>
      </c>
      <c r="AE241" s="4">
        <v>15</v>
      </c>
      <c r="AI241" s="4">
        <v>7.8282599999999993</v>
      </c>
      <c r="AJ241" s="4">
        <v>7.9</v>
      </c>
      <c r="AK241" s="4">
        <v>10.1</v>
      </c>
      <c r="AL241" s="4">
        <v>0.13</v>
      </c>
      <c r="AN241" s="4">
        <v>1.36</v>
      </c>
      <c r="AO241" s="4">
        <v>2.65</v>
      </c>
      <c r="AP241" s="4">
        <v>0.26</v>
      </c>
      <c r="BF241" s="4">
        <v>3.67</v>
      </c>
      <c r="CH241" s="4">
        <v>25.5</v>
      </c>
      <c r="CK241" s="4">
        <v>512</v>
      </c>
      <c r="CO241" s="4">
        <v>189</v>
      </c>
      <c r="CW241" s="4">
        <v>39.799999999999997</v>
      </c>
      <c r="CX241" s="4">
        <v>525</v>
      </c>
      <c r="CY241" s="4">
        <v>15.1</v>
      </c>
      <c r="CZ241" s="4">
        <v>99.2</v>
      </c>
      <c r="DA241" s="4">
        <v>4.87</v>
      </c>
      <c r="DN241" s="4">
        <v>617</v>
      </c>
      <c r="DO241" s="4">
        <v>19.100000000000001</v>
      </c>
      <c r="DP241" s="4">
        <v>40</v>
      </c>
      <c r="DQ241" s="4">
        <v>4.7300000000000004</v>
      </c>
      <c r="DR241" s="4">
        <v>19.8</v>
      </c>
      <c r="DS241" s="4">
        <v>3.72</v>
      </c>
      <c r="DT241" s="4">
        <v>1.24</v>
      </c>
      <c r="DU241" s="4">
        <v>3.21</v>
      </c>
      <c r="DV241" s="4">
        <v>0.47</v>
      </c>
      <c r="DW241" s="4">
        <v>2.64</v>
      </c>
      <c r="DX241" s="4">
        <v>0.52</v>
      </c>
      <c r="DY241" s="4">
        <v>1.41</v>
      </c>
      <c r="DZ241" s="4">
        <v>0.21</v>
      </c>
      <c r="EA241" s="4">
        <v>1.32</v>
      </c>
      <c r="EB241" s="4">
        <v>0.2</v>
      </c>
      <c r="EC241" s="4">
        <v>2.2999999999999998</v>
      </c>
      <c r="ED241" s="4">
        <v>0.2</v>
      </c>
      <c r="EM241" s="4">
        <v>3.4</v>
      </c>
      <c r="EO241" s="4">
        <v>1.92</v>
      </c>
      <c r="EP241" s="4">
        <v>0.4</v>
      </c>
      <c r="FP241" s="1" t="s">
        <v>2886</v>
      </c>
    </row>
    <row r="242" spans="1:172" x14ac:dyDescent="0.35">
      <c r="A242" s="1" t="s">
        <v>2883</v>
      </c>
      <c r="C242" s="1" t="s">
        <v>2906</v>
      </c>
      <c r="E242" s="55">
        <v>40.179721999999998</v>
      </c>
      <c r="F242" s="55">
        <v>40.179721999999998</v>
      </c>
      <c r="G242" s="55">
        <v>123.940556</v>
      </c>
      <c r="H242" s="55">
        <v>123.940556</v>
      </c>
      <c r="L242" s="1" t="s">
        <v>2907</v>
      </c>
      <c r="M242" s="1" t="s">
        <v>2908</v>
      </c>
      <c r="Q242" s="51">
        <v>130</v>
      </c>
      <c r="AB242" s="4">
        <v>47.9</v>
      </c>
      <c r="AC242" s="4">
        <v>0.18</v>
      </c>
      <c r="AE242" s="4">
        <v>20.399999999999999</v>
      </c>
      <c r="AI242" s="4">
        <v>5.0388799999999998</v>
      </c>
      <c r="AJ242" s="4">
        <v>14.6</v>
      </c>
      <c r="AK242" s="4">
        <v>9.1999999999999993</v>
      </c>
      <c r="AL242" s="4">
        <v>0.08</v>
      </c>
      <c r="AN242" s="4">
        <v>0.15</v>
      </c>
      <c r="AO242" s="4">
        <v>0.81</v>
      </c>
      <c r="AP242" s="4">
        <v>0.02</v>
      </c>
      <c r="BF242" s="4">
        <v>0.57999999999999996</v>
      </c>
      <c r="CH242" s="4">
        <v>28.8</v>
      </c>
      <c r="CK242" s="4">
        <v>185</v>
      </c>
      <c r="CO242" s="4">
        <v>48</v>
      </c>
      <c r="CW242" s="4">
        <v>3.5</v>
      </c>
      <c r="CX242" s="4">
        <v>790</v>
      </c>
      <c r="CY242" s="4">
        <v>6.81</v>
      </c>
      <c r="CZ242" s="4">
        <v>20.3</v>
      </c>
      <c r="DA242" s="4">
        <v>0.98</v>
      </c>
      <c r="DN242" s="4">
        <v>99.6</v>
      </c>
      <c r="DO242" s="4">
        <v>4.66</v>
      </c>
      <c r="DP242" s="4">
        <v>10.5</v>
      </c>
      <c r="DQ242" s="4">
        <v>0.93</v>
      </c>
      <c r="DR242" s="4">
        <v>5.66</v>
      </c>
      <c r="DS242" s="4">
        <v>1.23</v>
      </c>
      <c r="DT242" s="4">
        <v>0.56999999999999995</v>
      </c>
      <c r="DU242" s="4">
        <v>1.06</v>
      </c>
      <c r="DV242" s="4">
        <v>0.18</v>
      </c>
      <c r="DW242" s="4">
        <v>1.04</v>
      </c>
      <c r="DX242" s="4">
        <v>0.21</v>
      </c>
      <c r="DY242" s="4">
        <v>0.52</v>
      </c>
      <c r="DZ242" s="4">
        <v>0.08</v>
      </c>
      <c r="EA242" s="4">
        <v>0.47</v>
      </c>
      <c r="EB242" s="4">
        <v>0.06</v>
      </c>
      <c r="EC242" s="4">
        <v>0.46</v>
      </c>
      <c r="ED242" s="4">
        <v>0.01</v>
      </c>
      <c r="EM242" s="4">
        <v>2.81</v>
      </c>
      <c r="EO242" s="4">
        <v>0.49</v>
      </c>
      <c r="EP242" s="4">
        <v>0.1</v>
      </c>
      <c r="FP242" s="1" t="s">
        <v>2886</v>
      </c>
    </row>
    <row r="243" spans="1:172" x14ac:dyDescent="0.35">
      <c r="A243" s="1" t="s">
        <v>2883</v>
      </c>
      <c r="C243" s="1" t="s">
        <v>2906</v>
      </c>
      <c r="E243" s="55">
        <v>40.179721999999998</v>
      </c>
      <c r="F243" s="55">
        <v>40.179721999999998</v>
      </c>
      <c r="G243" s="55">
        <v>123.940556</v>
      </c>
      <c r="H243" s="55">
        <v>123.940556</v>
      </c>
      <c r="L243" s="1" t="s">
        <v>2909</v>
      </c>
      <c r="Q243" s="51">
        <v>130</v>
      </c>
      <c r="AB243" s="4">
        <v>48.2</v>
      </c>
      <c r="AC243" s="4">
        <v>0.22</v>
      </c>
      <c r="AE243" s="4">
        <v>17.100000000000001</v>
      </c>
      <c r="AI243" s="4">
        <v>6.2086200000000007</v>
      </c>
      <c r="AJ243" s="4">
        <v>14.4</v>
      </c>
      <c r="AK243" s="4">
        <v>11.1</v>
      </c>
      <c r="AL243" s="4">
        <v>0.11</v>
      </c>
      <c r="AN243" s="4">
        <v>0.13</v>
      </c>
      <c r="AO243" s="4">
        <v>0.59</v>
      </c>
      <c r="AP243" s="4">
        <v>0.02</v>
      </c>
      <c r="BF243" s="4">
        <v>0.85</v>
      </c>
      <c r="CH243" s="4">
        <v>38.6</v>
      </c>
      <c r="CK243" s="4">
        <v>134</v>
      </c>
      <c r="CO243" s="4">
        <v>31</v>
      </c>
      <c r="CW243" s="4">
        <v>3.1</v>
      </c>
      <c r="CX243" s="4">
        <v>685</v>
      </c>
      <c r="CY243" s="4">
        <v>8.6</v>
      </c>
      <c r="CZ243" s="4">
        <v>22.3</v>
      </c>
      <c r="DA243" s="4">
        <v>0.98</v>
      </c>
      <c r="DN243" s="4">
        <v>85.3</v>
      </c>
      <c r="DO243" s="4">
        <v>4.7</v>
      </c>
      <c r="DP243" s="4">
        <v>11.4</v>
      </c>
      <c r="DQ243" s="4">
        <v>1.1399999999999999</v>
      </c>
      <c r="DR243" s="4">
        <v>6.76</v>
      </c>
      <c r="DS243" s="4">
        <v>1.57</v>
      </c>
      <c r="DT243" s="4">
        <v>0.63</v>
      </c>
      <c r="DU243" s="4">
        <v>1.36</v>
      </c>
      <c r="DV243" s="4">
        <v>0.23</v>
      </c>
      <c r="DW243" s="4">
        <v>1.33</v>
      </c>
      <c r="DX243" s="4">
        <v>0.27</v>
      </c>
      <c r="DY243" s="4">
        <v>0.67</v>
      </c>
      <c r="DZ243" s="4">
        <v>0.1</v>
      </c>
      <c r="EA243" s="4">
        <v>0.56999999999999995</v>
      </c>
      <c r="EB243" s="4">
        <v>0.08</v>
      </c>
      <c r="EC243" s="4">
        <v>0.55000000000000004</v>
      </c>
      <c r="ED243" s="4">
        <v>0.01</v>
      </c>
      <c r="EM243" s="4">
        <v>2.74</v>
      </c>
      <c r="EO243" s="4">
        <v>0.45</v>
      </c>
      <c r="EP243" s="4">
        <v>0.09</v>
      </c>
      <c r="FP243" s="1" t="s">
        <v>2886</v>
      </c>
    </row>
    <row r="244" spans="1:172" x14ac:dyDescent="0.35">
      <c r="A244" s="1" t="s">
        <v>2910</v>
      </c>
      <c r="E244" s="55">
        <v>40.770806</v>
      </c>
      <c r="F244" s="55">
        <v>40.770806</v>
      </c>
      <c r="G244" s="55">
        <v>122.778514</v>
      </c>
      <c r="H244" s="55">
        <v>122.778514</v>
      </c>
      <c r="L244" s="1" t="s">
        <v>2911</v>
      </c>
      <c r="M244" s="1" t="s">
        <v>2912</v>
      </c>
      <c r="Q244" s="49">
        <v>155</v>
      </c>
      <c r="AB244" s="4">
        <v>54.08</v>
      </c>
      <c r="AC244" s="4">
        <v>0.68</v>
      </c>
      <c r="AE244" s="4">
        <v>13.98</v>
      </c>
      <c r="AG244" s="4">
        <v>2.1800000000000002</v>
      </c>
      <c r="AH244" s="4">
        <v>4.6900000000000004</v>
      </c>
      <c r="AI244" s="4">
        <v>6.6515640000000005</v>
      </c>
      <c r="AJ244" s="4">
        <v>6.06</v>
      </c>
      <c r="AK244" s="4">
        <v>8.33</v>
      </c>
      <c r="AL244" s="4">
        <v>0.12</v>
      </c>
      <c r="AN244" s="4">
        <v>2.4700000000000002</v>
      </c>
      <c r="AO244" s="4">
        <v>2.65</v>
      </c>
      <c r="AP244" s="4">
        <v>5</v>
      </c>
      <c r="BF244" s="4">
        <v>4.5199999999999996</v>
      </c>
      <c r="CH244" s="4">
        <v>22</v>
      </c>
      <c r="CK244" s="4">
        <v>470</v>
      </c>
      <c r="CW244" s="4">
        <v>67</v>
      </c>
      <c r="CX244" s="4">
        <v>436</v>
      </c>
      <c r="CY244" s="4">
        <v>16</v>
      </c>
      <c r="CZ244" s="4">
        <v>164</v>
      </c>
      <c r="DA244" s="4">
        <v>6</v>
      </c>
      <c r="DN244" s="4">
        <v>1056</v>
      </c>
      <c r="DO244" s="4">
        <v>25</v>
      </c>
      <c r="DP244" s="4">
        <v>49</v>
      </c>
      <c r="DQ244" s="4">
        <v>5.6</v>
      </c>
      <c r="DR244" s="4">
        <v>22</v>
      </c>
      <c r="DS244" s="4">
        <v>4.17</v>
      </c>
      <c r="DT244" s="4">
        <v>1.31</v>
      </c>
      <c r="DU244" s="4">
        <v>3.91</v>
      </c>
      <c r="DV244" s="4">
        <v>0.56999999999999995</v>
      </c>
      <c r="DW244" s="4">
        <v>2.9</v>
      </c>
      <c r="DX244" s="4">
        <v>0.63</v>
      </c>
      <c r="DY244" s="4">
        <v>1.79</v>
      </c>
      <c r="DZ244" s="4">
        <v>0.28000000000000003</v>
      </c>
      <c r="EA244" s="4">
        <v>1.62</v>
      </c>
      <c r="EB244" s="4">
        <v>0.25</v>
      </c>
      <c r="EC244" s="4">
        <v>3.59</v>
      </c>
      <c r="ED244" s="4">
        <v>0.39</v>
      </c>
      <c r="EM244" s="4">
        <v>10.130000000000001</v>
      </c>
      <c r="EO244" s="4">
        <v>5.63</v>
      </c>
      <c r="EP244" s="4">
        <v>1.35</v>
      </c>
      <c r="FP244" s="1" t="s">
        <v>2913</v>
      </c>
    </row>
    <row r="245" spans="1:172" x14ac:dyDescent="0.35">
      <c r="A245" s="1" t="s">
        <v>2910</v>
      </c>
      <c r="E245" s="55">
        <v>40.770806</v>
      </c>
      <c r="F245" s="55">
        <v>40.770806</v>
      </c>
      <c r="G245" s="55">
        <v>122.778514</v>
      </c>
      <c r="H245" s="55">
        <v>122.778514</v>
      </c>
      <c r="L245" s="1" t="s">
        <v>2914</v>
      </c>
      <c r="M245" s="1" t="s">
        <v>2912</v>
      </c>
      <c r="Q245" s="49">
        <v>155</v>
      </c>
      <c r="AB245" s="4">
        <v>55.53</v>
      </c>
      <c r="AC245" s="4">
        <v>0.71</v>
      </c>
      <c r="AE245" s="4">
        <v>16.12</v>
      </c>
      <c r="AG245" s="4">
        <v>2.21</v>
      </c>
      <c r="AH245" s="4">
        <v>3.9</v>
      </c>
      <c r="AI245" s="4">
        <v>5.8885579999999997</v>
      </c>
      <c r="AJ245" s="4">
        <v>5.54</v>
      </c>
      <c r="AK245" s="4">
        <v>5.84</v>
      </c>
      <c r="AL245" s="4">
        <v>0.11</v>
      </c>
      <c r="AN245" s="4">
        <v>2.85</v>
      </c>
      <c r="AO245" s="4">
        <v>3.68</v>
      </c>
      <c r="AP245" s="4">
        <v>0.1</v>
      </c>
      <c r="BF245" s="4">
        <v>4.37</v>
      </c>
      <c r="CH245" s="4">
        <v>15</v>
      </c>
      <c r="CK245" s="4">
        <v>226</v>
      </c>
      <c r="CW245" s="4">
        <v>73</v>
      </c>
      <c r="CX245" s="4">
        <v>452</v>
      </c>
      <c r="CY245" s="4">
        <v>15</v>
      </c>
      <c r="CZ245" s="4">
        <v>171</v>
      </c>
      <c r="DA245" s="4">
        <v>6.9</v>
      </c>
      <c r="DN245" s="4">
        <v>906</v>
      </c>
      <c r="DO245" s="4">
        <v>38</v>
      </c>
      <c r="DP245" s="4">
        <v>70</v>
      </c>
      <c r="DQ245" s="4">
        <v>8</v>
      </c>
      <c r="DR245" s="4">
        <v>29</v>
      </c>
      <c r="DS245" s="4">
        <v>4.91</v>
      </c>
      <c r="DT245" s="4">
        <v>1.35</v>
      </c>
      <c r="DU245" s="4">
        <v>4.1500000000000004</v>
      </c>
      <c r="DV245" s="4">
        <v>0.55000000000000004</v>
      </c>
      <c r="DW245" s="4">
        <v>2.9</v>
      </c>
      <c r="DX245" s="4">
        <v>0.59</v>
      </c>
      <c r="DY245" s="4">
        <v>1.59</v>
      </c>
      <c r="DZ245" s="4">
        <v>0.25</v>
      </c>
      <c r="EA245" s="4">
        <v>1.42</v>
      </c>
      <c r="EB245" s="4">
        <v>0.21</v>
      </c>
      <c r="EC245" s="4">
        <v>4.1100000000000003</v>
      </c>
      <c r="ED245" s="4">
        <v>0.69</v>
      </c>
      <c r="EM245" s="4">
        <v>8.24</v>
      </c>
      <c r="EO245" s="4">
        <v>8.1199999999999992</v>
      </c>
      <c r="EP245" s="4">
        <v>1.55</v>
      </c>
      <c r="FP245" s="1" t="s">
        <v>2913</v>
      </c>
    </row>
    <row r="246" spans="1:172" x14ac:dyDescent="0.35">
      <c r="A246" s="1" t="s">
        <v>2910</v>
      </c>
      <c r="E246" s="55">
        <v>40.770806</v>
      </c>
      <c r="F246" s="55">
        <v>40.770806</v>
      </c>
      <c r="G246" s="55">
        <v>122.778514</v>
      </c>
      <c r="H246" s="55">
        <v>122.778514</v>
      </c>
      <c r="L246" s="1" t="s">
        <v>2915</v>
      </c>
      <c r="M246" s="1" t="s">
        <v>2912</v>
      </c>
      <c r="Q246" s="49">
        <v>155</v>
      </c>
      <c r="AB246" s="4">
        <v>57.02</v>
      </c>
      <c r="AC246" s="4">
        <v>0.67</v>
      </c>
      <c r="AE246" s="4">
        <v>16.72</v>
      </c>
      <c r="AG246" s="4">
        <v>2.17</v>
      </c>
      <c r="AH246" s="4">
        <v>3.63</v>
      </c>
      <c r="AI246" s="4">
        <v>5.5825659999999999</v>
      </c>
      <c r="AJ246" s="4">
        <v>4.95</v>
      </c>
      <c r="AK246" s="4">
        <v>5.78</v>
      </c>
      <c r="AL246" s="4">
        <v>0.1</v>
      </c>
      <c r="AN246" s="4">
        <v>2.5099999999999998</v>
      </c>
      <c r="AO246" s="4">
        <v>4.08</v>
      </c>
      <c r="AP246" s="4">
        <v>0.18</v>
      </c>
      <c r="BF246" s="4">
        <v>3.25</v>
      </c>
      <c r="CH246" s="4">
        <v>14</v>
      </c>
      <c r="CK246" s="4">
        <v>210</v>
      </c>
      <c r="CW246" s="4">
        <v>61</v>
      </c>
      <c r="CX246" s="4">
        <v>532</v>
      </c>
      <c r="CY246" s="4">
        <v>15</v>
      </c>
      <c r="CZ246" s="4">
        <v>180</v>
      </c>
      <c r="DA246" s="4">
        <v>7.8</v>
      </c>
      <c r="DN246" s="4">
        <v>908</v>
      </c>
      <c r="DO246" s="4">
        <v>43</v>
      </c>
      <c r="DP246" s="4">
        <v>81</v>
      </c>
      <c r="DQ246" s="4">
        <v>8.4</v>
      </c>
      <c r="DR246" s="4">
        <v>32</v>
      </c>
      <c r="DS246" s="4">
        <v>5.13</v>
      </c>
      <c r="DT246" s="4">
        <v>1.28</v>
      </c>
      <c r="DU246" s="4">
        <v>4.25</v>
      </c>
      <c r="DV246" s="4">
        <v>0.56999999999999995</v>
      </c>
      <c r="DW246" s="4">
        <v>3.01</v>
      </c>
      <c r="DX246" s="4">
        <v>0.59</v>
      </c>
      <c r="DY246" s="4">
        <v>1.66</v>
      </c>
      <c r="DZ246" s="4">
        <v>0.26</v>
      </c>
      <c r="EA246" s="4">
        <v>1.43</v>
      </c>
      <c r="EB246" s="4">
        <v>0.22</v>
      </c>
      <c r="EC246" s="4">
        <v>4.29</v>
      </c>
      <c r="ED246" s="4">
        <v>0.48</v>
      </c>
      <c r="EM246" s="4">
        <v>18</v>
      </c>
      <c r="EO246" s="4">
        <v>8.99</v>
      </c>
      <c r="EP246" s="4">
        <v>1.3</v>
      </c>
      <c r="FP246" s="1" t="s">
        <v>2913</v>
      </c>
    </row>
    <row r="247" spans="1:172" x14ac:dyDescent="0.35">
      <c r="A247" s="1" t="s">
        <v>2910</v>
      </c>
      <c r="E247" s="55">
        <v>40.770806</v>
      </c>
      <c r="F247" s="55">
        <v>40.770806</v>
      </c>
      <c r="G247" s="55">
        <v>122.778514</v>
      </c>
      <c r="H247" s="55">
        <v>122.778514</v>
      </c>
      <c r="L247" s="1" t="s">
        <v>2916</v>
      </c>
      <c r="M247" s="1" t="s">
        <v>2912</v>
      </c>
      <c r="Q247" s="49">
        <v>155</v>
      </c>
      <c r="AB247" s="4">
        <v>52.48</v>
      </c>
      <c r="AC247" s="4">
        <v>0.9</v>
      </c>
      <c r="AE247" s="4">
        <v>16.87</v>
      </c>
      <c r="AG247" s="4">
        <v>2.4</v>
      </c>
      <c r="AH247" s="4">
        <v>5.19</v>
      </c>
      <c r="AI247" s="4">
        <v>7.3495200000000001</v>
      </c>
      <c r="AJ247" s="4">
        <v>5.48</v>
      </c>
      <c r="AK247" s="4">
        <v>5.45</v>
      </c>
      <c r="AL247" s="4">
        <v>0.1</v>
      </c>
      <c r="AN247" s="4">
        <v>2.5499999999999998</v>
      </c>
      <c r="AO247" s="4">
        <v>3.69</v>
      </c>
      <c r="AP247" s="4">
        <v>0.18</v>
      </c>
      <c r="BF247" s="4">
        <v>5.33</v>
      </c>
      <c r="CH247" s="4">
        <v>16</v>
      </c>
      <c r="CK247" s="4">
        <v>128</v>
      </c>
      <c r="CW247" s="4">
        <v>73</v>
      </c>
      <c r="CX247" s="4">
        <v>435</v>
      </c>
      <c r="CY247" s="4">
        <v>15</v>
      </c>
      <c r="CZ247" s="4">
        <v>123</v>
      </c>
      <c r="DA247" s="4">
        <v>6.2</v>
      </c>
      <c r="DN247" s="4">
        <v>645</v>
      </c>
      <c r="DO247" s="4">
        <v>26</v>
      </c>
      <c r="DP247" s="4">
        <v>48</v>
      </c>
      <c r="DQ247" s="4">
        <v>5.8</v>
      </c>
      <c r="DR247" s="4">
        <v>23</v>
      </c>
      <c r="DS247" s="4">
        <v>4.5</v>
      </c>
      <c r="DT247" s="4">
        <v>1.23</v>
      </c>
      <c r="DU247" s="4">
        <v>3.92</v>
      </c>
      <c r="DV247" s="4">
        <v>0.6</v>
      </c>
      <c r="DW247" s="4">
        <v>3.16</v>
      </c>
      <c r="DX247" s="4">
        <v>0.64</v>
      </c>
      <c r="DY247" s="4">
        <v>1.69</v>
      </c>
      <c r="DZ247" s="4">
        <v>0.27</v>
      </c>
      <c r="EA247" s="4">
        <v>1.48</v>
      </c>
      <c r="EB247" s="4">
        <v>0.23</v>
      </c>
      <c r="EC247" s="4">
        <v>3.18</v>
      </c>
      <c r="ED247" s="4">
        <v>0.44</v>
      </c>
      <c r="EM247" s="4">
        <v>5.96</v>
      </c>
      <c r="EO247" s="4">
        <v>4.45</v>
      </c>
      <c r="EP247" s="4">
        <v>1.1200000000000001</v>
      </c>
      <c r="FP247" s="1" t="s">
        <v>2913</v>
      </c>
    </row>
    <row r="248" spans="1:172" x14ac:dyDescent="0.35">
      <c r="A248" s="1" t="s">
        <v>2910</v>
      </c>
      <c r="E248" s="55">
        <v>40.770806</v>
      </c>
      <c r="F248" s="55">
        <v>40.770806</v>
      </c>
      <c r="G248" s="55">
        <v>122.778514</v>
      </c>
      <c r="H248" s="55">
        <v>122.778514</v>
      </c>
      <c r="L248" s="1" t="s">
        <v>2917</v>
      </c>
      <c r="M248" s="1" t="s">
        <v>2912</v>
      </c>
      <c r="Q248" s="49">
        <v>155</v>
      </c>
      <c r="AB248" s="4">
        <v>49.09</v>
      </c>
      <c r="AC248" s="4">
        <v>1.08</v>
      </c>
      <c r="AE248" s="4">
        <v>13.15</v>
      </c>
      <c r="AG248" s="4">
        <v>2.58</v>
      </c>
      <c r="AH248" s="4">
        <v>5.89</v>
      </c>
      <c r="AI248" s="4">
        <v>8.2114840000000004</v>
      </c>
      <c r="AJ248" s="4">
        <v>6.87</v>
      </c>
      <c r="AK248" s="4">
        <v>11.37</v>
      </c>
      <c r="AL248" s="4">
        <v>0.13</v>
      </c>
      <c r="AN248" s="4">
        <v>1.96</v>
      </c>
      <c r="AO248" s="4">
        <v>2.1800000000000002</v>
      </c>
      <c r="AP248" s="4">
        <v>0.14000000000000001</v>
      </c>
      <c r="BF248" s="4">
        <v>5.62</v>
      </c>
      <c r="CH248" s="4">
        <v>21</v>
      </c>
      <c r="CK248" s="4">
        <v>456</v>
      </c>
      <c r="CW248" s="4">
        <v>56</v>
      </c>
      <c r="CX248" s="4">
        <v>506</v>
      </c>
      <c r="CY248" s="4">
        <v>15</v>
      </c>
      <c r="CZ248" s="4">
        <v>147</v>
      </c>
      <c r="DA248" s="4">
        <v>11.2</v>
      </c>
      <c r="DN248" s="4">
        <v>669</v>
      </c>
      <c r="DO248" s="4">
        <v>23</v>
      </c>
      <c r="DP248" s="4">
        <v>43</v>
      </c>
      <c r="DQ248" s="4">
        <v>5.9</v>
      </c>
      <c r="DR248" s="4">
        <v>24</v>
      </c>
      <c r="DS248" s="4">
        <v>4.9400000000000004</v>
      </c>
      <c r="DT248" s="4">
        <v>1.44</v>
      </c>
      <c r="DU248" s="4">
        <v>4.38</v>
      </c>
      <c r="DV248" s="4">
        <v>0.6</v>
      </c>
      <c r="DW248" s="4">
        <v>3.12</v>
      </c>
      <c r="DX248" s="4">
        <v>0.62</v>
      </c>
      <c r="DY248" s="4">
        <v>1.61</v>
      </c>
      <c r="DZ248" s="4">
        <v>0.24</v>
      </c>
      <c r="EA248" s="4">
        <v>1.32</v>
      </c>
      <c r="EB248" s="4">
        <v>0.19</v>
      </c>
      <c r="EC248" s="4">
        <v>3.33</v>
      </c>
      <c r="ED248" s="4">
        <v>0.81</v>
      </c>
      <c r="EM248" s="4">
        <v>7.34</v>
      </c>
      <c r="EO248" s="4">
        <v>4.7300000000000004</v>
      </c>
      <c r="EP248" s="4">
        <v>1.28</v>
      </c>
      <c r="FP248" s="1" t="s">
        <v>2913</v>
      </c>
    </row>
    <row r="249" spans="1:172" x14ac:dyDescent="0.35">
      <c r="A249" s="1" t="s">
        <v>2910</v>
      </c>
      <c r="E249" s="55">
        <v>40.770806</v>
      </c>
      <c r="F249" s="55">
        <v>40.770806</v>
      </c>
      <c r="G249" s="55">
        <v>122.778514</v>
      </c>
      <c r="H249" s="55">
        <v>122.778514</v>
      </c>
      <c r="L249" s="1" t="s">
        <v>2918</v>
      </c>
      <c r="M249" s="1" t="s">
        <v>2912</v>
      </c>
      <c r="Q249" s="49">
        <v>155</v>
      </c>
      <c r="AB249" s="4">
        <v>49.4</v>
      </c>
      <c r="AC249" s="4">
        <v>1.0900000000000001</v>
      </c>
      <c r="AE249" s="4">
        <v>13.28</v>
      </c>
      <c r="AG249" s="4">
        <v>2.59</v>
      </c>
      <c r="AH249" s="4">
        <v>5.9</v>
      </c>
      <c r="AI249" s="4">
        <v>8.2304820000000003</v>
      </c>
      <c r="AJ249" s="4">
        <v>7.81</v>
      </c>
      <c r="AK249" s="4">
        <v>10.83</v>
      </c>
      <c r="AL249" s="4">
        <v>0.13</v>
      </c>
      <c r="AN249" s="4">
        <v>1.97</v>
      </c>
      <c r="AO249" s="4">
        <v>2.59</v>
      </c>
      <c r="AP249" s="4">
        <v>0.2</v>
      </c>
      <c r="BF249" s="4">
        <v>4.59</v>
      </c>
      <c r="CH249" s="4">
        <v>20</v>
      </c>
      <c r="CK249" s="4">
        <v>456</v>
      </c>
      <c r="CW249" s="4">
        <v>56</v>
      </c>
      <c r="CX249" s="4">
        <v>599</v>
      </c>
      <c r="CY249" s="4">
        <v>16</v>
      </c>
      <c r="CZ249" s="4">
        <v>145</v>
      </c>
      <c r="DA249" s="4">
        <v>11.6</v>
      </c>
      <c r="DN249" s="4">
        <v>566</v>
      </c>
      <c r="DO249" s="4">
        <v>23</v>
      </c>
      <c r="DP249" s="4">
        <v>46</v>
      </c>
      <c r="DQ249" s="4">
        <v>5.6</v>
      </c>
      <c r="DR249" s="4">
        <v>24</v>
      </c>
      <c r="DS249" s="4">
        <v>5.07</v>
      </c>
      <c r="DT249" s="4">
        <v>1.42</v>
      </c>
      <c r="DU249" s="4">
        <v>4.3600000000000003</v>
      </c>
      <c r="DV249" s="4">
        <v>0.6</v>
      </c>
      <c r="DW249" s="4">
        <v>3.12</v>
      </c>
      <c r="DX249" s="4">
        <v>0.6</v>
      </c>
      <c r="DY249" s="4">
        <v>1.63</v>
      </c>
      <c r="DZ249" s="4">
        <v>0.24</v>
      </c>
      <c r="EA249" s="4">
        <v>1.26</v>
      </c>
      <c r="EB249" s="4">
        <v>0.19</v>
      </c>
      <c r="EC249" s="4">
        <v>3.32</v>
      </c>
      <c r="ED249" s="4">
        <v>0.89</v>
      </c>
      <c r="EM249" s="4">
        <v>7.09</v>
      </c>
      <c r="EO249" s="4">
        <v>4.7699999999999996</v>
      </c>
      <c r="EP249" s="4">
        <v>1.3</v>
      </c>
      <c r="FP249" s="1" t="s">
        <v>2913</v>
      </c>
    </row>
    <row r="250" spans="1:172" x14ac:dyDescent="0.35">
      <c r="A250" s="1" t="s">
        <v>2910</v>
      </c>
      <c r="E250" s="55">
        <v>40.770806</v>
      </c>
      <c r="F250" s="55">
        <v>40.770806</v>
      </c>
      <c r="G250" s="55">
        <v>122.778514</v>
      </c>
      <c r="H250" s="55">
        <v>122.778514</v>
      </c>
      <c r="L250" s="1" t="s">
        <v>2919</v>
      </c>
      <c r="M250" s="1" t="s">
        <v>2912</v>
      </c>
      <c r="Q250" s="49">
        <v>155</v>
      </c>
      <c r="AB250" s="4">
        <v>49.99</v>
      </c>
      <c r="AC250" s="4">
        <v>1.29</v>
      </c>
      <c r="AE250" s="4">
        <v>13.69</v>
      </c>
      <c r="AG250" s="4">
        <v>2.79</v>
      </c>
      <c r="AH250" s="4">
        <v>6.13</v>
      </c>
      <c r="AI250" s="4">
        <v>8.6404420000000002</v>
      </c>
      <c r="AJ250" s="4">
        <v>6.61</v>
      </c>
      <c r="AK250" s="4">
        <v>11.59</v>
      </c>
      <c r="AL250" s="4">
        <v>0.14000000000000001</v>
      </c>
      <c r="AN250" s="4">
        <v>1.71</v>
      </c>
      <c r="AO250" s="4">
        <v>2.4900000000000002</v>
      </c>
      <c r="AP250" s="4">
        <v>0.2</v>
      </c>
      <c r="BF250" s="4">
        <v>4.42</v>
      </c>
      <c r="CH250" s="4">
        <v>21</v>
      </c>
      <c r="CK250" s="4">
        <v>547</v>
      </c>
      <c r="CW250" s="4">
        <v>32</v>
      </c>
      <c r="CX250" s="4">
        <v>390</v>
      </c>
      <c r="CY250" s="4">
        <v>17</v>
      </c>
      <c r="CZ250" s="4">
        <v>148</v>
      </c>
      <c r="DA250" s="4">
        <v>11.2</v>
      </c>
      <c r="DN250" s="4">
        <v>451</v>
      </c>
      <c r="DO250" s="4">
        <v>30</v>
      </c>
      <c r="DP250" s="4">
        <v>57</v>
      </c>
      <c r="DQ250" s="4">
        <v>6.8</v>
      </c>
      <c r="DR250" s="4">
        <v>29</v>
      </c>
      <c r="DS250" s="4">
        <v>5.48</v>
      </c>
      <c r="DT250" s="4">
        <v>1.61</v>
      </c>
      <c r="DU250" s="4">
        <v>5.04</v>
      </c>
      <c r="DV250" s="4">
        <v>0.72</v>
      </c>
      <c r="DW250" s="4">
        <v>3.73</v>
      </c>
      <c r="DX250" s="4">
        <v>0.72</v>
      </c>
      <c r="DY250" s="4">
        <v>1.91</v>
      </c>
      <c r="DZ250" s="4">
        <v>0.28000000000000003</v>
      </c>
      <c r="EA250" s="4">
        <v>1.53</v>
      </c>
      <c r="EB250" s="4">
        <v>0.23</v>
      </c>
      <c r="EC250" s="4">
        <v>3.83</v>
      </c>
      <c r="ED250" s="4">
        <v>0.8</v>
      </c>
      <c r="EM250" s="4">
        <v>6.31</v>
      </c>
      <c r="EO250" s="4">
        <v>5.29</v>
      </c>
      <c r="EP250" s="4">
        <v>1.5</v>
      </c>
      <c r="FP250" s="1" t="s">
        <v>2913</v>
      </c>
    </row>
    <row r="251" spans="1:172" x14ac:dyDescent="0.35">
      <c r="A251" s="1" t="s">
        <v>2910</v>
      </c>
      <c r="E251" s="55">
        <v>40.770806</v>
      </c>
      <c r="F251" s="55">
        <v>40.770806</v>
      </c>
      <c r="G251" s="55">
        <v>122.778514</v>
      </c>
      <c r="H251" s="55">
        <v>122.778514</v>
      </c>
      <c r="L251" s="1" t="s">
        <v>2920</v>
      </c>
      <c r="M251" s="1" t="s">
        <v>2912</v>
      </c>
      <c r="Q251" s="49">
        <v>155</v>
      </c>
      <c r="AB251" s="4">
        <v>47.27</v>
      </c>
      <c r="AC251" s="4">
        <v>0.7</v>
      </c>
      <c r="AE251" s="4">
        <v>11.21</v>
      </c>
      <c r="AG251" s="4">
        <v>2.2000000000000002</v>
      </c>
      <c r="AH251" s="4">
        <v>5.59</v>
      </c>
      <c r="AI251" s="4">
        <v>7.5695600000000001</v>
      </c>
      <c r="AJ251" s="4">
        <v>5.37</v>
      </c>
      <c r="AK251" s="4">
        <v>14.23</v>
      </c>
      <c r="AL251" s="4">
        <v>0.12</v>
      </c>
      <c r="AN251" s="4">
        <v>2.36</v>
      </c>
      <c r="AO251" s="4">
        <v>1.06</v>
      </c>
      <c r="AP251" s="4">
        <v>0.21</v>
      </c>
      <c r="BF251" s="4">
        <v>9.91</v>
      </c>
      <c r="CH251" s="4">
        <v>24</v>
      </c>
      <c r="CK251" s="4">
        <v>1041</v>
      </c>
      <c r="CW251" s="4">
        <v>72</v>
      </c>
      <c r="CX251" s="4">
        <v>326</v>
      </c>
      <c r="CY251" s="4">
        <v>15</v>
      </c>
      <c r="CZ251" s="4">
        <v>123</v>
      </c>
      <c r="DA251" s="4">
        <v>5.0999999999999996</v>
      </c>
      <c r="DN251" s="4">
        <v>1032</v>
      </c>
      <c r="DO251" s="4">
        <v>26</v>
      </c>
      <c r="DP251" s="4">
        <v>48</v>
      </c>
      <c r="DQ251" s="4">
        <v>6.3</v>
      </c>
      <c r="DR251" s="4">
        <v>26</v>
      </c>
      <c r="DS251" s="4">
        <v>5.44</v>
      </c>
      <c r="DT251" s="4">
        <v>1.44</v>
      </c>
      <c r="DU251" s="4">
        <v>4.63</v>
      </c>
      <c r="DV251" s="4">
        <v>0.62</v>
      </c>
      <c r="DW251" s="4">
        <v>3.17</v>
      </c>
      <c r="DX251" s="4">
        <v>0.6</v>
      </c>
      <c r="DY251" s="4">
        <v>1.62</v>
      </c>
      <c r="DZ251" s="4">
        <v>0.23</v>
      </c>
      <c r="EA251" s="4">
        <v>1.34</v>
      </c>
      <c r="EB251" s="4">
        <v>0.2</v>
      </c>
      <c r="EC251" s="4">
        <v>2.86</v>
      </c>
      <c r="ED251" s="4">
        <v>0.35</v>
      </c>
      <c r="EM251" s="4">
        <v>7.47</v>
      </c>
      <c r="EO251" s="4">
        <v>4.74</v>
      </c>
      <c r="EP251" s="4">
        <v>1.3</v>
      </c>
      <c r="FP251" s="1" t="s">
        <v>2913</v>
      </c>
    </row>
    <row r="252" spans="1:172" x14ac:dyDescent="0.35">
      <c r="A252" s="1" t="s">
        <v>2910</v>
      </c>
      <c r="E252" s="55">
        <v>40.770806</v>
      </c>
      <c r="F252" s="55">
        <v>40.770806</v>
      </c>
      <c r="G252" s="55">
        <v>122.778514</v>
      </c>
      <c r="H252" s="55">
        <v>122.778514</v>
      </c>
      <c r="L252" s="1" t="s">
        <v>2921</v>
      </c>
      <c r="M252" s="1" t="s">
        <v>2912</v>
      </c>
      <c r="Q252" s="49">
        <v>155</v>
      </c>
      <c r="AB252" s="4">
        <v>44.77</v>
      </c>
      <c r="AC252" s="4">
        <v>0.98</v>
      </c>
      <c r="AE252" s="4">
        <v>11.59</v>
      </c>
      <c r="AG252" s="4">
        <v>2.48</v>
      </c>
      <c r="AH252" s="4">
        <v>5.53</v>
      </c>
      <c r="AI252" s="4">
        <v>7.7615040000000004</v>
      </c>
      <c r="AJ252" s="4">
        <v>6.45</v>
      </c>
      <c r="AK252" s="4">
        <v>11.3</v>
      </c>
      <c r="AL252" s="4">
        <v>0.12</v>
      </c>
      <c r="AN252" s="4">
        <v>2.91</v>
      </c>
      <c r="AO252" s="4">
        <v>1.1299999999999999</v>
      </c>
      <c r="AP252" s="4">
        <v>0.17</v>
      </c>
      <c r="BF252" s="4">
        <v>13.01</v>
      </c>
      <c r="CH252" s="4">
        <v>19</v>
      </c>
      <c r="CK252" s="4">
        <v>583</v>
      </c>
      <c r="CW252" s="4">
        <v>107</v>
      </c>
      <c r="CX252" s="4">
        <v>343</v>
      </c>
      <c r="CY252" s="4">
        <v>16</v>
      </c>
      <c r="CZ252" s="4">
        <v>150</v>
      </c>
      <c r="DA252" s="4">
        <v>10</v>
      </c>
      <c r="DN252" s="4">
        <v>1762</v>
      </c>
      <c r="DO252" s="4">
        <v>36</v>
      </c>
      <c r="DP252" s="4">
        <v>72</v>
      </c>
      <c r="DQ252" s="4">
        <v>8.6999999999999993</v>
      </c>
      <c r="DR252" s="4">
        <v>36</v>
      </c>
      <c r="DS252" s="4">
        <v>6.83</v>
      </c>
      <c r="DT252" s="4">
        <v>1.81</v>
      </c>
      <c r="DU252" s="4">
        <v>6.11</v>
      </c>
      <c r="DV252" s="4">
        <v>0.76</v>
      </c>
      <c r="DW252" s="4">
        <v>3.79</v>
      </c>
      <c r="DX252" s="4">
        <v>0.67</v>
      </c>
      <c r="DY252" s="4">
        <v>1.64</v>
      </c>
      <c r="DZ252" s="4">
        <v>0.24</v>
      </c>
      <c r="EA252" s="4">
        <v>1.4</v>
      </c>
      <c r="EB252" s="4">
        <v>0.21</v>
      </c>
      <c r="EC252" s="4">
        <v>3.92</v>
      </c>
      <c r="ED252" s="4">
        <v>0.69</v>
      </c>
      <c r="EM252" s="4">
        <v>7.52</v>
      </c>
      <c r="EO252" s="4">
        <v>7.5</v>
      </c>
      <c r="EP252" s="4">
        <v>1.79</v>
      </c>
      <c r="FP252" s="1" t="s">
        <v>2913</v>
      </c>
    </row>
    <row r="253" spans="1:172" x14ac:dyDescent="0.35">
      <c r="A253" s="1" t="s">
        <v>2910</v>
      </c>
      <c r="E253" s="55">
        <v>40.770806</v>
      </c>
      <c r="F253" s="55">
        <v>40.770806</v>
      </c>
      <c r="G253" s="55">
        <v>122.778514</v>
      </c>
      <c r="H253" s="55">
        <v>122.778514</v>
      </c>
      <c r="L253" s="1" t="s">
        <v>2922</v>
      </c>
      <c r="M253" s="1" t="s">
        <v>2912</v>
      </c>
      <c r="Q253" s="49">
        <v>155</v>
      </c>
      <c r="AB253" s="4">
        <v>45.53</v>
      </c>
      <c r="AC253" s="4">
        <v>0.9</v>
      </c>
      <c r="AE253" s="4">
        <v>11.16</v>
      </c>
      <c r="AG253" s="4">
        <v>2.4</v>
      </c>
      <c r="AH253" s="4">
        <v>5.91</v>
      </c>
      <c r="AI253" s="4">
        <v>8.0695200000000007</v>
      </c>
      <c r="AJ253" s="4">
        <v>6.45</v>
      </c>
      <c r="AK253" s="4">
        <v>12.8</v>
      </c>
      <c r="AL253" s="4">
        <v>0.13</v>
      </c>
      <c r="AN253" s="4">
        <v>2.57</v>
      </c>
      <c r="AO253" s="4">
        <v>1.32</v>
      </c>
      <c r="AP253" s="4">
        <v>0.3</v>
      </c>
      <c r="BF253" s="4">
        <v>10.94</v>
      </c>
      <c r="CH253" s="4">
        <v>20</v>
      </c>
      <c r="CK253" s="4">
        <v>690</v>
      </c>
      <c r="CW253" s="4">
        <v>82</v>
      </c>
      <c r="CX253" s="4">
        <v>450</v>
      </c>
      <c r="CY253" s="4">
        <v>17</v>
      </c>
      <c r="CZ253" s="4">
        <v>159</v>
      </c>
      <c r="DA253" s="4">
        <v>10.3</v>
      </c>
      <c r="DN253" s="4">
        <v>743</v>
      </c>
      <c r="DO253" s="4">
        <v>35</v>
      </c>
      <c r="DP253" s="4">
        <v>72</v>
      </c>
      <c r="DQ253" s="4">
        <v>8.4</v>
      </c>
      <c r="DR253" s="4">
        <v>35</v>
      </c>
      <c r="DS253" s="4">
        <v>6.91</v>
      </c>
      <c r="DT253" s="4">
        <v>1.84</v>
      </c>
      <c r="DU253" s="4">
        <v>5.95</v>
      </c>
      <c r="DV253" s="4">
        <v>0.79</v>
      </c>
      <c r="DW253" s="4">
        <v>3.8</v>
      </c>
      <c r="DX253" s="4">
        <v>0.67</v>
      </c>
      <c r="DY253" s="4">
        <v>1.79</v>
      </c>
      <c r="DZ253" s="4">
        <v>0.24</v>
      </c>
      <c r="EA253" s="4">
        <v>1.33</v>
      </c>
      <c r="EB253" s="4">
        <v>0.2</v>
      </c>
      <c r="EC253" s="4">
        <v>3.69</v>
      </c>
      <c r="ED253" s="4">
        <v>0.66</v>
      </c>
      <c r="EM253" s="4">
        <v>8.7100000000000009</v>
      </c>
      <c r="EO253" s="4">
        <v>6.78</v>
      </c>
      <c r="EP253" s="4">
        <v>1.65</v>
      </c>
      <c r="FP253" s="1" t="s">
        <v>2913</v>
      </c>
    </row>
    <row r="254" spans="1:172" x14ac:dyDescent="0.35">
      <c r="A254" s="1" t="s">
        <v>2910</v>
      </c>
      <c r="E254" s="55">
        <v>40.770806</v>
      </c>
      <c r="F254" s="55">
        <v>40.770806</v>
      </c>
      <c r="G254" s="55">
        <v>122.778514</v>
      </c>
      <c r="H254" s="55">
        <v>122.778514</v>
      </c>
      <c r="L254" s="1" t="s">
        <v>2923</v>
      </c>
      <c r="M254" s="1" t="s">
        <v>2912</v>
      </c>
      <c r="Q254" s="49">
        <v>155</v>
      </c>
      <c r="AB254" s="4">
        <v>49.67</v>
      </c>
      <c r="AC254" s="4">
        <v>0.94</v>
      </c>
      <c r="AE254" s="4">
        <v>14.17</v>
      </c>
      <c r="AG254" s="4">
        <v>2.44</v>
      </c>
      <c r="AH254" s="4">
        <v>5.29</v>
      </c>
      <c r="AI254" s="4">
        <v>7.4855119999999999</v>
      </c>
      <c r="AJ254" s="4">
        <v>6.97</v>
      </c>
      <c r="AK254" s="4">
        <v>8.74</v>
      </c>
      <c r="AL254" s="4">
        <v>0.13</v>
      </c>
      <c r="AN254" s="4">
        <v>2.27</v>
      </c>
      <c r="AO254" s="4">
        <v>2.0099999999999998</v>
      </c>
      <c r="AP254" s="4">
        <v>0.28000000000000003</v>
      </c>
      <c r="BF254" s="4">
        <v>7.89</v>
      </c>
      <c r="CH254" s="4">
        <v>20</v>
      </c>
      <c r="CK254" s="4">
        <v>347</v>
      </c>
      <c r="CW254" s="4">
        <v>55</v>
      </c>
      <c r="CX254" s="4">
        <v>649</v>
      </c>
      <c r="CY254" s="4">
        <v>18</v>
      </c>
      <c r="CZ254" s="4">
        <v>159</v>
      </c>
      <c r="DA254" s="4">
        <v>8.8000000000000007</v>
      </c>
      <c r="DN254" s="4">
        <v>1098</v>
      </c>
      <c r="DO254" s="4">
        <v>38</v>
      </c>
      <c r="DP254" s="4">
        <v>70</v>
      </c>
      <c r="DQ254" s="4">
        <v>8.1</v>
      </c>
      <c r="DR254" s="4">
        <v>32</v>
      </c>
      <c r="DS254" s="4">
        <v>5.95</v>
      </c>
      <c r="DT254" s="4">
        <v>1.54</v>
      </c>
      <c r="DU254" s="4">
        <v>4.8499999999999996</v>
      </c>
      <c r="DV254" s="4">
        <v>0.64</v>
      </c>
      <c r="DW254" s="4">
        <v>3.47</v>
      </c>
      <c r="DX254" s="4">
        <v>0.69</v>
      </c>
      <c r="DY254" s="4">
        <v>1.9</v>
      </c>
      <c r="DZ254" s="4">
        <v>0.28999999999999998</v>
      </c>
      <c r="EA254" s="4">
        <v>1.69</v>
      </c>
      <c r="EB254" s="4">
        <v>0.24</v>
      </c>
      <c r="EC254" s="4">
        <v>3.8</v>
      </c>
      <c r="ED254" s="4">
        <v>0.83</v>
      </c>
      <c r="EM254" s="4">
        <v>10.210000000000001</v>
      </c>
      <c r="EO254" s="4">
        <v>7.96</v>
      </c>
      <c r="EP254" s="4">
        <v>1.68</v>
      </c>
      <c r="FP254" s="1" t="s">
        <v>2913</v>
      </c>
    </row>
    <row r="255" spans="1:172" x14ac:dyDescent="0.35">
      <c r="A255" s="1" t="s">
        <v>2910</v>
      </c>
      <c r="E255" s="55">
        <v>40.770806</v>
      </c>
      <c r="F255" s="55">
        <v>40.770806</v>
      </c>
      <c r="G255" s="55">
        <v>122.778514</v>
      </c>
      <c r="H255" s="55">
        <v>122.778514</v>
      </c>
      <c r="L255" s="1" t="s">
        <v>2924</v>
      </c>
      <c r="M255" s="1" t="s">
        <v>2912</v>
      </c>
      <c r="Q255" s="49">
        <v>155</v>
      </c>
      <c r="AB255" s="4">
        <v>52.18</v>
      </c>
      <c r="AC255" s="4">
        <v>0.83</v>
      </c>
      <c r="AE255" s="4">
        <v>14.75</v>
      </c>
      <c r="AG255" s="4">
        <v>2.33</v>
      </c>
      <c r="AH255" s="4">
        <v>4.8</v>
      </c>
      <c r="AI255" s="4">
        <v>6.8965339999999999</v>
      </c>
      <c r="AJ255" s="4">
        <v>6.86</v>
      </c>
      <c r="AK255" s="4">
        <v>7.55</v>
      </c>
      <c r="AL255" s="4">
        <v>0.11</v>
      </c>
      <c r="AN255" s="4">
        <v>2.46</v>
      </c>
      <c r="AO255" s="4">
        <v>2.88</v>
      </c>
      <c r="AP255" s="4">
        <v>0.21</v>
      </c>
      <c r="BF255" s="4">
        <v>5.9</v>
      </c>
      <c r="CH255" s="4">
        <v>21</v>
      </c>
      <c r="CK255" s="4">
        <v>381</v>
      </c>
      <c r="CW255" s="4">
        <v>62</v>
      </c>
      <c r="CX255" s="4">
        <v>541</v>
      </c>
      <c r="CY255" s="4">
        <v>19</v>
      </c>
      <c r="CZ255" s="4">
        <v>166</v>
      </c>
      <c r="DA255" s="4">
        <v>7</v>
      </c>
      <c r="DN255" s="4">
        <v>916</v>
      </c>
      <c r="DO255" s="4">
        <v>34</v>
      </c>
      <c r="DP255" s="4">
        <v>64</v>
      </c>
      <c r="DQ255" s="4">
        <v>7.1</v>
      </c>
      <c r="DR255" s="4">
        <v>29</v>
      </c>
      <c r="DS255" s="4">
        <v>5.27</v>
      </c>
      <c r="DT255" s="4">
        <v>1.53</v>
      </c>
      <c r="DU255" s="4">
        <v>4.71</v>
      </c>
      <c r="DV255" s="4">
        <v>0.67</v>
      </c>
      <c r="DW255" s="4">
        <v>3.51</v>
      </c>
      <c r="DX255" s="4">
        <v>0.67</v>
      </c>
      <c r="DY255" s="4">
        <v>1.94</v>
      </c>
      <c r="DZ255" s="4">
        <v>0.31</v>
      </c>
      <c r="EA255" s="4">
        <v>1.77</v>
      </c>
      <c r="EB255" s="4">
        <v>0.28999999999999998</v>
      </c>
      <c r="EC255" s="4">
        <v>4.2300000000000004</v>
      </c>
      <c r="ED255" s="4">
        <v>0.47</v>
      </c>
      <c r="EM255" s="4">
        <v>10.06</v>
      </c>
      <c r="EO255" s="4">
        <v>7.29</v>
      </c>
      <c r="EP255" s="4">
        <v>1.54</v>
      </c>
      <c r="FP255" s="1" t="s">
        <v>2913</v>
      </c>
    </row>
    <row r="256" spans="1:172" x14ac:dyDescent="0.35">
      <c r="A256" s="1" t="s">
        <v>2910</v>
      </c>
      <c r="E256" s="55">
        <v>40.770806</v>
      </c>
      <c r="F256" s="55">
        <v>40.770806</v>
      </c>
      <c r="G256" s="55">
        <v>122.778514</v>
      </c>
      <c r="H256" s="55">
        <v>122.778514</v>
      </c>
      <c r="L256" s="1" t="s">
        <v>2925</v>
      </c>
      <c r="M256" s="1" t="s">
        <v>2912</v>
      </c>
      <c r="Q256" s="49">
        <v>155</v>
      </c>
      <c r="AB256" s="4">
        <v>52.7</v>
      </c>
      <c r="AC256" s="4">
        <v>0.85</v>
      </c>
      <c r="AE256" s="4">
        <v>14.46</v>
      </c>
      <c r="AG256" s="4">
        <v>2.35</v>
      </c>
      <c r="AH256" s="4">
        <v>4.9400000000000004</v>
      </c>
      <c r="AI256" s="4">
        <v>7.0545300000000006</v>
      </c>
      <c r="AJ256" s="4">
        <v>4.74</v>
      </c>
      <c r="AK256" s="4">
        <v>8.64</v>
      </c>
      <c r="AL256" s="4">
        <v>0.11</v>
      </c>
      <c r="AN256" s="4">
        <v>2.46</v>
      </c>
      <c r="AO256" s="4">
        <v>2.74</v>
      </c>
      <c r="AP256" s="4">
        <v>0.16</v>
      </c>
      <c r="BF256" s="4">
        <v>6.8</v>
      </c>
      <c r="CH256" s="4">
        <v>20</v>
      </c>
      <c r="CK256" s="4">
        <v>399</v>
      </c>
      <c r="CW256" s="4">
        <v>74</v>
      </c>
      <c r="CX256" s="4">
        <v>451</v>
      </c>
      <c r="CY256" s="4">
        <v>14</v>
      </c>
      <c r="CZ256" s="4">
        <v>127</v>
      </c>
      <c r="DA256" s="4">
        <v>5.6</v>
      </c>
      <c r="DN256" s="4">
        <v>1107</v>
      </c>
      <c r="DO256" s="4">
        <v>22</v>
      </c>
      <c r="DP256" s="4">
        <v>44</v>
      </c>
      <c r="DQ256" s="4">
        <v>4.8</v>
      </c>
      <c r="DR256" s="4">
        <v>20</v>
      </c>
      <c r="DS256" s="4">
        <v>4.08</v>
      </c>
      <c r="DT256" s="4">
        <v>1.24</v>
      </c>
      <c r="DU256" s="4">
        <v>4.01</v>
      </c>
      <c r="DV256" s="4">
        <v>0.59</v>
      </c>
      <c r="DW256" s="4">
        <v>3.23</v>
      </c>
      <c r="DX256" s="4">
        <v>0.67</v>
      </c>
      <c r="DY256" s="4">
        <v>1.87</v>
      </c>
      <c r="DZ256" s="4">
        <v>0.28000000000000003</v>
      </c>
      <c r="EA256" s="4">
        <v>1.59</v>
      </c>
      <c r="EB256" s="4">
        <v>0.24</v>
      </c>
      <c r="EC256" s="4">
        <v>3.39</v>
      </c>
      <c r="ED256" s="4">
        <v>0.45</v>
      </c>
      <c r="EM256" s="4">
        <v>13.05</v>
      </c>
      <c r="EO256" s="4">
        <v>5.74</v>
      </c>
      <c r="EP256" s="4">
        <v>1.46</v>
      </c>
      <c r="FP256" s="1" t="s">
        <v>2913</v>
      </c>
    </row>
    <row r="257" spans="1:172" x14ac:dyDescent="0.35">
      <c r="A257" s="1" t="s">
        <v>2926</v>
      </c>
      <c r="C257" s="1" t="s">
        <v>2927</v>
      </c>
      <c r="E257" s="55">
        <v>40.379722000000001</v>
      </c>
      <c r="F257" s="55">
        <v>40.379722000000001</v>
      </c>
      <c r="G257" s="55">
        <v>123.145111</v>
      </c>
      <c r="H257" s="55">
        <v>123.145111</v>
      </c>
      <c r="L257" s="1" t="s">
        <v>2928</v>
      </c>
      <c r="M257" s="1" t="s">
        <v>2929</v>
      </c>
      <c r="Q257" s="49">
        <v>127.1</v>
      </c>
      <c r="AB257" s="4">
        <v>62.7</v>
      </c>
      <c r="AC257" s="4">
        <v>0.64</v>
      </c>
      <c r="AE257" s="4">
        <v>15.4</v>
      </c>
      <c r="AG257" s="4">
        <v>0.97</v>
      </c>
      <c r="AH257" s="4">
        <v>3.6</v>
      </c>
      <c r="AI257" s="4">
        <v>4.4728060000000003</v>
      </c>
      <c r="AJ257" s="4">
        <v>4.03</v>
      </c>
      <c r="AK257" s="4">
        <v>4.04</v>
      </c>
      <c r="AL257" s="4">
        <v>7.2999999999999995E-2</v>
      </c>
      <c r="AN257" s="4">
        <v>2.72</v>
      </c>
      <c r="AO257" s="4">
        <v>3.96</v>
      </c>
      <c r="AP257" s="4">
        <v>0.17</v>
      </c>
      <c r="BF257" s="4">
        <v>0.94</v>
      </c>
      <c r="CH257" s="4">
        <v>13.2</v>
      </c>
      <c r="CJ257" s="4">
        <v>108</v>
      </c>
      <c r="CK257" s="4">
        <v>178</v>
      </c>
      <c r="CN257" s="4">
        <v>20.399999999999999</v>
      </c>
      <c r="CO257" s="4">
        <v>66</v>
      </c>
      <c r="CR257" s="4">
        <v>22.6</v>
      </c>
      <c r="CW257" s="4">
        <v>80.7</v>
      </c>
      <c r="CX257" s="4">
        <v>667</v>
      </c>
      <c r="CY257" s="4">
        <v>14.2</v>
      </c>
      <c r="CZ257" s="4">
        <v>119</v>
      </c>
      <c r="DA257" s="4">
        <v>11.2</v>
      </c>
      <c r="DM257" s="4">
        <v>2.1</v>
      </c>
      <c r="DN257" s="4">
        <v>476</v>
      </c>
      <c r="DO257" s="4">
        <v>29.6</v>
      </c>
      <c r="DP257" s="4">
        <v>55.1</v>
      </c>
      <c r="DQ257" s="4">
        <v>6.25</v>
      </c>
      <c r="DR257" s="4">
        <v>24.4</v>
      </c>
      <c r="DS257" s="4">
        <v>4.32</v>
      </c>
      <c r="DT257" s="4">
        <v>1.33</v>
      </c>
      <c r="DU257" s="4">
        <v>3.58</v>
      </c>
      <c r="DV257" s="4">
        <v>0.52</v>
      </c>
      <c r="DW257" s="4">
        <v>2.6</v>
      </c>
      <c r="DX257" s="4">
        <v>0.53</v>
      </c>
      <c r="DY257" s="4">
        <v>1.39</v>
      </c>
      <c r="DZ257" s="4">
        <v>0.22</v>
      </c>
      <c r="EA257" s="4">
        <v>1.22</v>
      </c>
      <c r="EB257" s="4">
        <v>0.18</v>
      </c>
      <c r="EC257" s="4">
        <v>3.55</v>
      </c>
      <c r="ED257" s="4">
        <v>1.1000000000000001</v>
      </c>
      <c r="EO257" s="4">
        <v>9.68</v>
      </c>
      <c r="EP257" s="4">
        <v>1.96</v>
      </c>
      <c r="FP257" s="1" t="s">
        <v>2930</v>
      </c>
    </row>
    <row r="258" spans="1:172" x14ac:dyDescent="0.35">
      <c r="A258" s="1" t="s">
        <v>2926</v>
      </c>
      <c r="C258" s="1" t="s">
        <v>2927</v>
      </c>
      <c r="E258" s="55">
        <v>40.379722000000001</v>
      </c>
      <c r="F258" s="55">
        <v>40.379722000000001</v>
      </c>
      <c r="G258" s="55">
        <v>123.145111</v>
      </c>
      <c r="H258" s="55">
        <v>123.145111</v>
      </c>
      <c r="L258" s="1" t="s">
        <v>2931</v>
      </c>
      <c r="M258" s="1" t="s">
        <v>2929</v>
      </c>
      <c r="Q258" s="49">
        <v>127.1</v>
      </c>
      <c r="AB258" s="4">
        <v>62.1</v>
      </c>
      <c r="AC258" s="4">
        <v>0.71</v>
      </c>
      <c r="AE258" s="4">
        <v>15.8</v>
      </c>
      <c r="AG258" s="4">
        <v>0.82</v>
      </c>
      <c r="AH258" s="4">
        <v>3.67</v>
      </c>
      <c r="AI258" s="4">
        <v>4.4078359999999996</v>
      </c>
      <c r="AJ258" s="4">
        <v>3.87</v>
      </c>
      <c r="AK258" s="4">
        <v>4.05</v>
      </c>
      <c r="AL258" s="4">
        <v>7.1999999999999995E-2</v>
      </c>
      <c r="AN258" s="4">
        <v>2.69</v>
      </c>
      <c r="AO258" s="4">
        <v>3.99</v>
      </c>
      <c r="AP258" s="4">
        <v>0.16</v>
      </c>
      <c r="BF258" s="4">
        <v>1.08</v>
      </c>
      <c r="CH258" s="4">
        <v>12.4</v>
      </c>
      <c r="CJ258" s="4">
        <v>107</v>
      </c>
      <c r="CK258" s="4">
        <v>163</v>
      </c>
      <c r="CN258" s="4">
        <v>18.399999999999999</v>
      </c>
      <c r="CO258" s="4">
        <v>59.7</v>
      </c>
      <c r="CR258" s="4">
        <v>20.3</v>
      </c>
      <c r="CW258" s="4">
        <v>77.7</v>
      </c>
      <c r="CX258" s="4">
        <v>667</v>
      </c>
      <c r="CY258" s="4">
        <v>13.3</v>
      </c>
      <c r="CZ258" s="4">
        <v>132</v>
      </c>
      <c r="DA258" s="4">
        <v>8.8800000000000008</v>
      </c>
      <c r="DM258" s="4">
        <v>2.2200000000000002</v>
      </c>
      <c r="DN258" s="4">
        <v>605</v>
      </c>
      <c r="DO258" s="4">
        <v>28.2</v>
      </c>
      <c r="DP258" s="4">
        <v>49.7</v>
      </c>
      <c r="DQ258" s="4">
        <v>6</v>
      </c>
      <c r="DR258" s="4">
        <v>22.1</v>
      </c>
      <c r="DS258" s="4">
        <v>4.09</v>
      </c>
      <c r="DT258" s="4">
        <v>1.21</v>
      </c>
      <c r="DU258" s="4">
        <v>3.47</v>
      </c>
      <c r="DV258" s="4">
        <v>0.48</v>
      </c>
      <c r="DW258" s="4">
        <v>2.4900000000000002</v>
      </c>
      <c r="DX258" s="4">
        <v>0.55000000000000004</v>
      </c>
      <c r="DY258" s="4">
        <v>1.36</v>
      </c>
      <c r="DZ258" s="4">
        <v>0.24</v>
      </c>
      <c r="EA258" s="4">
        <v>1.18</v>
      </c>
      <c r="EB258" s="4">
        <v>0.23</v>
      </c>
      <c r="EC258" s="4">
        <v>3.88</v>
      </c>
      <c r="ED258" s="4">
        <v>0.81</v>
      </c>
      <c r="EO258" s="4">
        <v>9.5299999999999994</v>
      </c>
      <c r="EP258" s="4">
        <v>1.47</v>
      </c>
      <c r="FP258" s="1" t="s">
        <v>2930</v>
      </c>
    </row>
    <row r="259" spans="1:172" x14ac:dyDescent="0.35">
      <c r="A259" s="1" t="s">
        <v>2926</v>
      </c>
      <c r="C259" s="1" t="s">
        <v>2927</v>
      </c>
      <c r="E259" s="55">
        <v>40.379722000000001</v>
      </c>
      <c r="F259" s="55">
        <v>40.379722000000001</v>
      </c>
      <c r="G259" s="55">
        <v>123.145111</v>
      </c>
      <c r="H259" s="55">
        <v>123.145111</v>
      </c>
      <c r="L259" s="1" t="s">
        <v>2932</v>
      </c>
      <c r="M259" s="1" t="s">
        <v>2929</v>
      </c>
      <c r="Q259" s="49">
        <v>127.1</v>
      </c>
      <c r="AB259" s="4">
        <v>62.4</v>
      </c>
      <c r="AC259" s="4">
        <v>0.6</v>
      </c>
      <c r="AE259" s="4">
        <v>15.5</v>
      </c>
      <c r="AG259" s="4">
        <v>0.94</v>
      </c>
      <c r="AH259" s="4">
        <v>3.73</v>
      </c>
      <c r="AI259" s="4">
        <v>4.575812</v>
      </c>
      <c r="AJ259" s="4">
        <v>4.05</v>
      </c>
      <c r="AK259" s="4">
        <v>4.1100000000000003</v>
      </c>
      <c r="AL259" s="4">
        <v>7.5999999999999998E-2</v>
      </c>
      <c r="AN259" s="4">
        <v>2.65</v>
      </c>
      <c r="AO259" s="4">
        <v>3.85</v>
      </c>
      <c r="AP259" s="4">
        <v>0.16</v>
      </c>
      <c r="BF259" s="4">
        <v>1.36</v>
      </c>
      <c r="CH259" s="4">
        <v>14.2</v>
      </c>
      <c r="CJ259" s="4">
        <v>116</v>
      </c>
      <c r="CK259" s="4">
        <v>161</v>
      </c>
      <c r="CN259" s="4">
        <v>20.3</v>
      </c>
      <c r="CO259" s="4">
        <v>64.900000000000006</v>
      </c>
      <c r="CR259" s="4">
        <v>20.6</v>
      </c>
      <c r="CW259" s="4">
        <v>70.400000000000006</v>
      </c>
      <c r="CX259" s="4">
        <v>601</v>
      </c>
      <c r="CY259" s="4">
        <v>12.7</v>
      </c>
      <c r="CZ259" s="4">
        <v>156</v>
      </c>
      <c r="DA259" s="4">
        <v>9.6999999999999993</v>
      </c>
      <c r="DM259" s="4">
        <v>1.99</v>
      </c>
      <c r="DN259" s="4">
        <v>804</v>
      </c>
      <c r="DO259" s="4">
        <v>28</v>
      </c>
      <c r="DP259" s="4">
        <v>52.7</v>
      </c>
      <c r="DQ259" s="4">
        <v>6.14</v>
      </c>
      <c r="DR259" s="4">
        <v>22.5</v>
      </c>
      <c r="DS259" s="4">
        <v>3.84</v>
      </c>
      <c r="DT259" s="4">
        <v>1.18</v>
      </c>
      <c r="DU259" s="4">
        <v>3.51</v>
      </c>
      <c r="DV259" s="4">
        <v>0.51</v>
      </c>
      <c r="DW259" s="4">
        <v>2.4900000000000002</v>
      </c>
      <c r="DX259" s="4">
        <v>0.51</v>
      </c>
      <c r="DY259" s="4">
        <v>1.42</v>
      </c>
      <c r="DZ259" s="4">
        <v>0.24</v>
      </c>
      <c r="EA259" s="4">
        <v>1.18</v>
      </c>
      <c r="EB259" s="4">
        <v>0.2</v>
      </c>
      <c r="EC259" s="4">
        <v>4.67</v>
      </c>
      <c r="ED259" s="4">
        <v>0.51</v>
      </c>
      <c r="EO259" s="4">
        <v>7.92</v>
      </c>
      <c r="EP259" s="4">
        <v>1.26</v>
      </c>
      <c r="FP259" s="1" t="s">
        <v>2930</v>
      </c>
    </row>
    <row r="260" spans="1:172" x14ac:dyDescent="0.35">
      <c r="A260" s="1" t="s">
        <v>2926</v>
      </c>
      <c r="C260" s="1" t="s">
        <v>2927</v>
      </c>
      <c r="E260" s="55">
        <v>40.391388999999997</v>
      </c>
      <c r="F260" s="55">
        <v>40.391388999999997</v>
      </c>
      <c r="G260" s="55">
        <v>123.17833299999999</v>
      </c>
      <c r="H260" s="55">
        <v>123.17833299999999</v>
      </c>
      <c r="L260" s="1" t="s">
        <v>2933</v>
      </c>
      <c r="M260" s="1" t="s">
        <v>2196</v>
      </c>
      <c r="Q260" s="49">
        <v>125.9</v>
      </c>
      <c r="AB260" s="4">
        <v>67.72</v>
      </c>
      <c r="AC260" s="4">
        <v>0.37</v>
      </c>
      <c r="AE260" s="4">
        <v>15.43</v>
      </c>
      <c r="AG260" s="4">
        <v>1.29</v>
      </c>
      <c r="AH260" s="4">
        <v>1.42</v>
      </c>
      <c r="AI260" s="4">
        <v>2.5807419999999999</v>
      </c>
      <c r="AJ260" s="4">
        <v>2.78</v>
      </c>
      <c r="AK260" s="4">
        <v>1.74</v>
      </c>
      <c r="AL260" s="4">
        <v>4.8000000000000001E-2</v>
      </c>
      <c r="AN260" s="4">
        <v>2.95</v>
      </c>
      <c r="AO260" s="4">
        <v>4.17</v>
      </c>
      <c r="AP260" s="4">
        <v>8.5000000000000006E-2</v>
      </c>
      <c r="BF260" s="4">
        <v>1.6</v>
      </c>
      <c r="CH260" s="4">
        <v>6.41</v>
      </c>
      <c r="CJ260" s="4">
        <v>50.3</v>
      </c>
      <c r="CK260" s="4">
        <v>73.5</v>
      </c>
      <c r="CN260" s="4">
        <v>8.92</v>
      </c>
      <c r="CO260" s="4">
        <v>31.2</v>
      </c>
      <c r="CR260" s="4">
        <v>21.4</v>
      </c>
      <c r="CW260" s="4">
        <v>98.5</v>
      </c>
      <c r="CX260" s="4">
        <v>472</v>
      </c>
      <c r="CY260" s="4">
        <v>9.5399999999999991</v>
      </c>
      <c r="CZ260" s="4">
        <v>130</v>
      </c>
      <c r="DA260" s="4">
        <v>5.68</v>
      </c>
      <c r="DN260" s="4">
        <v>761</v>
      </c>
      <c r="DO260" s="4">
        <v>25.6</v>
      </c>
      <c r="DP260" s="4">
        <v>42.1</v>
      </c>
      <c r="DQ260" s="4">
        <v>5.24</v>
      </c>
      <c r="DR260" s="4">
        <v>18.399999999999999</v>
      </c>
      <c r="DS260" s="4">
        <v>2.91</v>
      </c>
      <c r="DT260" s="4">
        <v>0.97</v>
      </c>
      <c r="DU260" s="4">
        <v>2.5</v>
      </c>
      <c r="DV260" s="4">
        <v>0.38</v>
      </c>
      <c r="DW260" s="4">
        <v>1.9</v>
      </c>
      <c r="DX260" s="4">
        <v>0.36</v>
      </c>
      <c r="DY260" s="4">
        <v>0.93</v>
      </c>
      <c r="DZ260" s="4">
        <v>0.14000000000000001</v>
      </c>
      <c r="EA260" s="4">
        <v>0.8</v>
      </c>
      <c r="EB260" s="4">
        <v>0.17</v>
      </c>
      <c r="EC260" s="4">
        <v>3.84</v>
      </c>
      <c r="ED260" s="4">
        <v>0.3</v>
      </c>
      <c r="EO260" s="4">
        <v>11.2</v>
      </c>
      <c r="EP260" s="4">
        <v>2.0499999999999998</v>
      </c>
      <c r="FP260" s="1" t="s">
        <v>2930</v>
      </c>
    </row>
    <row r="261" spans="1:172" x14ac:dyDescent="0.35">
      <c r="A261" s="1" t="s">
        <v>2926</v>
      </c>
      <c r="C261" s="1" t="s">
        <v>2927</v>
      </c>
      <c r="E261" s="55">
        <v>40.391388999999997</v>
      </c>
      <c r="F261" s="55">
        <v>40.391388999999997</v>
      </c>
      <c r="G261" s="55">
        <v>123.17833299999999</v>
      </c>
      <c r="H261" s="55">
        <v>123.17833299999999</v>
      </c>
      <c r="L261" s="1" t="s">
        <v>2934</v>
      </c>
      <c r="M261" s="1" t="s">
        <v>2196</v>
      </c>
      <c r="Q261" s="49">
        <v>125.9</v>
      </c>
      <c r="AB261" s="4">
        <v>68.34</v>
      </c>
      <c r="AC261" s="4">
        <v>0.32</v>
      </c>
      <c r="AE261" s="4">
        <v>15</v>
      </c>
      <c r="AG261" s="4">
        <v>1.1299999999999999</v>
      </c>
      <c r="AH261" s="4">
        <v>1.48</v>
      </c>
      <c r="AI261" s="4">
        <v>2.4967739999999998</v>
      </c>
      <c r="AJ261" s="4">
        <v>2.73</v>
      </c>
      <c r="AK261" s="4">
        <v>1.61</v>
      </c>
      <c r="AL261" s="4">
        <v>4.5999999999999999E-2</v>
      </c>
      <c r="AN261" s="4">
        <v>3.03</v>
      </c>
      <c r="AO261" s="4">
        <v>4.2300000000000004</v>
      </c>
      <c r="AP261" s="4">
        <v>8.8999999999999996E-2</v>
      </c>
      <c r="BF261" s="4">
        <v>1.58</v>
      </c>
      <c r="CH261" s="4">
        <v>5.78</v>
      </c>
      <c r="CJ261" s="4">
        <v>49.4</v>
      </c>
      <c r="CK261" s="4">
        <v>70.7</v>
      </c>
      <c r="CN261" s="4">
        <v>10.199999999999999</v>
      </c>
      <c r="CO261" s="4">
        <v>33.700000000000003</v>
      </c>
      <c r="CR261" s="4">
        <v>24.5</v>
      </c>
      <c r="CW261" s="4">
        <v>107</v>
      </c>
      <c r="CX261" s="4">
        <v>539</v>
      </c>
      <c r="CY261" s="4">
        <v>9.65</v>
      </c>
      <c r="CZ261" s="4">
        <v>134</v>
      </c>
      <c r="DA261" s="4">
        <v>4.0599999999999996</v>
      </c>
      <c r="DN261" s="4">
        <v>784</v>
      </c>
      <c r="DO261" s="4">
        <v>27.8</v>
      </c>
      <c r="DP261" s="4">
        <v>45.7</v>
      </c>
      <c r="DQ261" s="4">
        <v>5.76</v>
      </c>
      <c r="DR261" s="4">
        <v>20</v>
      </c>
      <c r="DS261" s="4">
        <v>3.12</v>
      </c>
      <c r="DT261" s="4">
        <v>1.1000000000000001</v>
      </c>
      <c r="DU261" s="4">
        <v>2.77</v>
      </c>
      <c r="DV261" s="4">
        <v>0.39</v>
      </c>
      <c r="DW261" s="4">
        <v>1.93</v>
      </c>
      <c r="DX261" s="4">
        <v>0.35</v>
      </c>
      <c r="DY261" s="4">
        <v>0.89</v>
      </c>
      <c r="DZ261" s="4">
        <v>0.15</v>
      </c>
      <c r="EA261" s="4">
        <v>0.92</v>
      </c>
      <c r="EB261" s="4">
        <v>0.19</v>
      </c>
      <c r="EC261" s="4">
        <v>4.03</v>
      </c>
      <c r="ED261" s="4">
        <v>0.32</v>
      </c>
      <c r="EO261" s="4">
        <v>13.2</v>
      </c>
      <c r="EP261" s="4">
        <v>1.91</v>
      </c>
      <c r="FP261" s="1" t="s">
        <v>2930</v>
      </c>
    </row>
    <row r="262" spans="1:172" x14ac:dyDescent="0.35">
      <c r="A262" s="1" t="s">
        <v>2926</v>
      </c>
      <c r="C262" s="1" t="s">
        <v>2927</v>
      </c>
      <c r="E262" s="55">
        <v>40.391388999999997</v>
      </c>
      <c r="F262" s="55">
        <v>40.391388999999997</v>
      </c>
      <c r="G262" s="55">
        <v>123.17833299999999</v>
      </c>
      <c r="H262" s="55">
        <v>123.17833299999999</v>
      </c>
      <c r="L262" s="1" t="s">
        <v>2935</v>
      </c>
      <c r="M262" s="1" t="s">
        <v>2196</v>
      </c>
      <c r="Q262" s="49">
        <v>125.9</v>
      </c>
      <c r="AB262" s="4">
        <v>68.25</v>
      </c>
      <c r="AC262" s="4">
        <v>0.35</v>
      </c>
      <c r="AE262" s="4">
        <v>15.48</v>
      </c>
      <c r="AG262" s="4">
        <v>1.18</v>
      </c>
      <c r="AH262" s="4">
        <v>1.46</v>
      </c>
      <c r="AI262" s="4">
        <v>2.5217640000000001</v>
      </c>
      <c r="AJ262" s="4">
        <v>2.57</v>
      </c>
      <c r="AK262" s="4">
        <v>1.75</v>
      </c>
      <c r="AL262" s="4">
        <v>4.4999999999999998E-2</v>
      </c>
      <c r="AN262" s="4">
        <v>3.06</v>
      </c>
      <c r="AO262" s="4">
        <v>4.38</v>
      </c>
      <c r="AP262" s="4">
        <v>8.2000000000000003E-2</v>
      </c>
      <c r="BF262" s="4">
        <v>1.26</v>
      </c>
      <c r="CH262" s="4">
        <v>6.07</v>
      </c>
      <c r="CJ262" s="4">
        <v>49.4</v>
      </c>
      <c r="CK262" s="4">
        <v>73.8</v>
      </c>
      <c r="CN262" s="4">
        <v>9.26</v>
      </c>
      <c r="CO262" s="4">
        <v>30.9</v>
      </c>
      <c r="CR262" s="4">
        <v>22.3</v>
      </c>
      <c r="CW262" s="4">
        <v>105</v>
      </c>
      <c r="CX262" s="4">
        <v>539</v>
      </c>
      <c r="CY262" s="4">
        <v>9.3800000000000008</v>
      </c>
      <c r="CZ262" s="4">
        <v>122</v>
      </c>
      <c r="DA262" s="4">
        <v>6.43</v>
      </c>
      <c r="DN262" s="4">
        <v>800</v>
      </c>
      <c r="DO262" s="4">
        <v>25.2</v>
      </c>
      <c r="DP262" s="4">
        <v>41.2</v>
      </c>
      <c r="DQ262" s="4">
        <v>5.32</v>
      </c>
      <c r="DR262" s="4">
        <v>19.100000000000001</v>
      </c>
      <c r="DS262" s="4">
        <v>2.98</v>
      </c>
      <c r="DT262" s="4">
        <v>0.91</v>
      </c>
      <c r="DU262" s="4">
        <v>2.42</v>
      </c>
      <c r="DV262" s="4">
        <v>0.34</v>
      </c>
      <c r="DW262" s="4">
        <v>1.84</v>
      </c>
      <c r="DX262" s="4">
        <v>0.33</v>
      </c>
      <c r="DY262" s="4">
        <v>0.86</v>
      </c>
      <c r="DZ262" s="4">
        <v>0.12</v>
      </c>
      <c r="EA262" s="4">
        <v>0.83</v>
      </c>
      <c r="EB262" s="4">
        <v>0.14000000000000001</v>
      </c>
      <c r="EC262" s="4">
        <v>3.91</v>
      </c>
      <c r="ED262" s="4">
        <v>0.44</v>
      </c>
      <c r="EO262" s="4">
        <v>13.8</v>
      </c>
      <c r="EP262" s="4">
        <v>1.58</v>
      </c>
      <c r="FP262" s="1" t="s">
        <v>2930</v>
      </c>
    </row>
    <row r="263" spans="1:172" x14ac:dyDescent="0.35">
      <c r="A263" s="1" t="s">
        <v>2926</v>
      </c>
      <c r="C263" s="1" t="s">
        <v>2927</v>
      </c>
      <c r="E263" s="55">
        <v>40.229166999999997</v>
      </c>
      <c r="F263" s="55">
        <v>40.229166999999997</v>
      </c>
      <c r="G263" s="55">
        <v>123.360556</v>
      </c>
      <c r="H263" s="55">
        <v>123.360556</v>
      </c>
      <c r="L263" s="1" t="s">
        <v>2936</v>
      </c>
      <c r="M263" s="1" t="s">
        <v>2196</v>
      </c>
      <c r="Q263" s="49">
        <v>129.1</v>
      </c>
      <c r="AB263" s="4">
        <v>67.7</v>
      </c>
      <c r="AC263" s="4">
        <v>0.47</v>
      </c>
      <c r="AE263" s="4">
        <v>14.9</v>
      </c>
      <c r="AG263" s="4">
        <v>1.04</v>
      </c>
      <c r="AH263" s="4">
        <v>2.12</v>
      </c>
      <c r="AI263" s="4">
        <v>3.0557920000000003</v>
      </c>
      <c r="AJ263" s="4">
        <v>2.9</v>
      </c>
      <c r="AK263" s="4">
        <v>2.06</v>
      </c>
      <c r="AL263" s="4">
        <v>5.2999999999999999E-2</v>
      </c>
      <c r="AN263" s="4">
        <v>4.16</v>
      </c>
      <c r="AO263" s="4">
        <v>3.42</v>
      </c>
      <c r="AP263" s="4">
        <v>0.14000000000000001</v>
      </c>
      <c r="BF263" s="4">
        <v>0.67</v>
      </c>
      <c r="CH263" s="4">
        <v>8.89</v>
      </c>
      <c r="CJ263" s="4">
        <v>67.7</v>
      </c>
      <c r="CK263" s="4">
        <v>60.3</v>
      </c>
      <c r="CN263" s="4">
        <v>10.3</v>
      </c>
      <c r="CO263" s="4">
        <v>19.899999999999999</v>
      </c>
      <c r="CR263" s="4">
        <v>18.899999999999999</v>
      </c>
      <c r="CW263" s="4">
        <v>132</v>
      </c>
      <c r="CX263" s="4">
        <v>420</v>
      </c>
      <c r="CY263" s="4">
        <v>16.100000000000001</v>
      </c>
      <c r="CZ263" s="4">
        <v>185</v>
      </c>
      <c r="DA263" s="4">
        <v>12.6</v>
      </c>
      <c r="DM263" s="4">
        <v>1.76</v>
      </c>
      <c r="DN263" s="4">
        <v>1500</v>
      </c>
      <c r="DO263" s="4">
        <v>66.099999999999994</v>
      </c>
      <c r="DP263" s="4">
        <v>100</v>
      </c>
      <c r="DQ263" s="4">
        <v>10.4</v>
      </c>
      <c r="DR263" s="4">
        <v>34.799999999999997</v>
      </c>
      <c r="DS263" s="4">
        <v>4.7699999999999996</v>
      </c>
      <c r="DT263" s="4">
        <v>1.0900000000000001</v>
      </c>
      <c r="DU263" s="4">
        <v>4.72</v>
      </c>
      <c r="DV263" s="4">
        <v>0.57999999999999996</v>
      </c>
      <c r="DW263" s="4">
        <v>2.79</v>
      </c>
      <c r="DX263" s="4">
        <v>0.55000000000000004</v>
      </c>
      <c r="DY263" s="4">
        <v>1.46</v>
      </c>
      <c r="DZ263" s="4">
        <v>0.28000000000000003</v>
      </c>
      <c r="EA263" s="4">
        <v>1.4</v>
      </c>
      <c r="EB263" s="4">
        <v>0.28000000000000003</v>
      </c>
      <c r="EC263" s="4">
        <v>4.9800000000000004</v>
      </c>
      <c r="ED263" s="4">
        <v>1.06</v>
      </c>
      <c r="EO263" s="4">
        <v>20.5</v>
      </c>
      <c r="EP263" s="4">
        <v>1.52</v>
      </c>
      <c r="FP263" s="1" t="s">
        <v>2930</v>
      </c>
    </row>
    <row r="264" spans="1:172" x14ac:dyDescent="0.35">
      <c r="A264" s="1" t="s">
        <v>2926</v>
      </c>
      <c r="C264" s="1" t="s">
        <v>2927</v>
      </c>
      <c r="E264" s="55">
        <v>40.229166999999997</v>
      </c>
      <c r="F264" s="55">
        <v>40.229166999999997</v>
      </c>
      <c r="G264" s="55">
        <v>123.360556</v>
      </c>
      <c r="H264" s="55">
        <v>123.360556</v>
      </c>
      <c r="L264" s="1" t="s">
        <v>2937</v>
      </c>
      <c r="M264" s="1" t="s">
        <v>2196</v>
      </c>
      <c r="Q264" s="49">
        <v>129.1</v>
      </c>
      <c r="AB264" s="4">
        <v>67.8</v>
      </c>
      <c r="AC264" s="4">
        <v>2.09</v>
      </c>
      <c r="AE264" s="4">
        <v>15</v>
      </c>
      <c r="AG264" s="4">
        <v>2.09</v>
      </c>
      <c r="AH264" s="4">
        <v>2.09</v>
      </c>
      <c r="AI264" s="4">
        <v>3.9705819999999998</v>
      </c>
      <c r="AJ264" s="4">
        <v>2.09</v>
      </c>
      <c r="AK264" s="4">
        <v>2.09</v>
      </c>
      <c r="AL264" s="4">
        <v>6.0999999999999999E-2</v>
      </c>
      <c r="AN264" s="4">
        <v>2.09</v>
      </c>
      <c r="AO264" s="4">
        <v>2.09</v>
      </c>
      <c r="AP264" s="4">
        <v>2.09</v>
      </c>
      <c r="BF264" s="4">
        <v>0.09</v>
      </c>
      <c r="CH264" s="4">
        <v>8.32</v>
      </c>
      <c r="CJ264" s="4">
        <v>64.5</v>
      </c>
      <c r="CK264" s="4">
        <v>59.9</v>
      </c>
      <c r="CN264" s="4">
        <v>9.77</v>
      </c>
      <c r="CO264" s="4">
        <v>17.899999999999999</v>
      </c>
      <c r="CR264" s="4">
        <v>18.2</v>
      </c>
      <c r="CW264" s="4">
        <v>138</v>
      </c>
      <c r="CX264" s="4">
        <v>407</v>
      </c>
      <c r="CY264" s="4">
        <v>16.3</v>
      </c>
      <c r="CZ264" s="4">
        <v>177</v>
      </c>
      <c r="DA264" s="4">
        <v>12.8</v>
      </c>
      <c r="DM264" s="4">
        <v>1.82</v>
      </c>
      <c r="DN264" s="4">
        <v>956</v>
      </c>
      <c r="DO264" s="4">
        <v>70.2</v>
      </c>
      <c r="DP264" s="4">
        <v>110</v>
      </c>
      <c r="DQ264" s="4">
        <v>11.4</v>
      </c>
      <c r="DR264" s="4">
        <v>36.299999999999997</v>
      </c>
      <c r="DS264" s="4">
        <v>4.92</v>
      </c>
      <c r="DT264" s="4">
        <v>1.07</v>
      </c>
      <c r="DU264" s="4">
        <v>4.66</v>
      </c>
      <c r="DV264" s="4">
        <v>0.61</v>
      </c>
      <c r="DW264" s="4">
        <v>2.83</v>
      </c>
      <c r="DX264" s="4">
        <v>0.57999999999999996</v>
      </c>
      <c r="DY264" s="4">
        <v>1.47</v>
      </c>
      <c r="DZ264" s="4">
        <v>0.26</v>
      </c>
      <c r="EA264" s="4">
        <v>1.39</v>
      </c>
      <c r="EB264" s="4">
        <v>0.25</v>
      </c>
      <c r="EC264" s="4">
        <v>5.13</v>
      </c>
      <c r="ED264" s="4">
        <v>1.01</v>
      </c>
      <c r="EO264" s="4">
        <v>24</v>
      </c>
      <c r="EP264" s="4">
        <v>1.45</v>
      </c>
      <c r="FP264" s="1" t="s">
        <v>2930</v>
      </c>
    </row>
    <row r="265" spans="1:172" x14ac:dyDescent="0.35">
      <c r="A265" s="1" t="s">
        <v>2926</v>
      </c>
      <c r="C265" s="1" t="s">
        <v>2927</v>
      </c>
      <c r="E265" s="55">
        <v>40.229166999999997</v>
      </c>
      <c r="F265" s="55">
        <v>40.229166999999997</v>
      </c>
      <c r="G265" s="55">
        <v>123.360556</v>
      </c>
      <c r="H265" s="55">
        <v>123.360556</v>
      </c>
      <c r="L265" s="1" t="s">
        <v>2938</v>
      </c>
      <c r="M265" s="1" t="s">
        <v>2196</v>
      </c>
      <c r="Q265" s="49">
        <v>129.1</v>
      </c>
      <c r="AB265" s="4">
        <v>68.099999999999994</v>
      </c>
      <c r="AC265" s="4">
        <v>0.45</v>
      </c>
      <c r="AE265" s="4">
        <v>14.7</v>
      </c>
      <c r="AG265" s="4">
        <v>0.72</v>
      </c>
      <c r="AH265" s="4">
        <v>2.12</v>
      </c>
      <c r="AI265" s="4">
        <v>2.7678560000000001</v>
      </c>
      <c r="AJ265" s="4">
        <v>2.74</v>
      </c>
      <c r="AK265" s="4">
        <v>1.89</v>
      </c>
      <c r="AL265" s="4">
        <v>4.9000000000000002E-2</v>
      </c>
      <c r="AN265" s="4">
        <v>4.16</v>
      </c>
      <c r="AO265" s="4">
        <v>3.35</v>
      </c>
      <c r="AP265" s="4">
        <v>0.13</v>
      </c>
      <c r="BF265" s="4">
        <v>0.83</v>
      </c>
      <c r="CH265" s="4">
        <v>7.9</v>
      </c>
      <c r="CJ265" s="4">
        <v>62.6</v>
      </c>
      <c r="CK265" s="4">
        <v>59.1</v>
      </c>
      <c r="CN265" s="4">
        <v>9.07</v>
      </c>
      <c r="CO265" s="4">
        <v>18.3</v>
      </c>
      <c r="CR265" s="4">
        <v>19.100000000000001</v>
      </c>
      <c r="CW265" s="4">
        <v>133</v>
      </c>
      <c r="CX265" s="4">
        <v>417</v>
      </c>
      <c r="CY265" s="4">
        <v>16.2</v>
      </c>
      <c r="CZ265" s="4">
        <v>235</v>
      </c>
      <c r="DA265" s="4">
        <v>13.9</v>
      </c>
      <c r="DM265" s="4">
        <v>1.8</v>
      </c>
      <c r="DN265" s="4">
        <v>1062</v>
      </c>
      <c r="DO265" s="4">
        <v>71.400000000000006</v>
      </c>
      <c r="DP265" s="4">
        <v>120</v>
      </c>
      <c r="DQ265" s="4">
        <v>12.2</v>
      </c>
      <c r="DR265" s="4">
        <v>38.700000000000003</v>
      </c>
      <c r="DS265" s="4">
        <v>5.45</v>
      </c>
      <c r="DT265" s="4">
        <v>1.18</v>
      </c>
      <c r="DU265" s="4">
        <v>5.03</v>
      </c>
      <c r="DV265" s="4">
        <v>0.63</v>
      </c>
      <c r="DW265" s="4">
        <v>2.97</v>
      </c>
      <c r="DX265" s="4">
        <v>0.57999999999999996</v>
      </c>
      <c r="DY265" s="4">
        <v>1.51</v>
      </c>
      <c r="DZ265" s="4">
        <v>0.25</v>
      </c>
      <c r="EA265" s="4">
        <v>1.53</v>
      </c>
      <c r="EB265" s="4">
        <v>0.27</v>
      </c>
      <c r="EC265" s="4">
        <v>6.59</v>
      </c>
      <c r="ED265" s="4">
        <v>1.35</v>
      </c>
      <c r="EO265" s="4">
        <v>23.1</v>
      </c>
      <c r="EP265" s="4">
        <v>1.55</v>
      </c>
      <c r="FP265" s="1" t="s">
        <v>2930</v>
      </c>
    </row>
    <row r="266" spans="1:172" x14ac:dyDescent="0.35">
      <c r="A266" s="1" t="s">
        <v>2939</v>
      </c>
      <c r="E266" s="55">
        <v>40.116667</v>
      </c>
      <c r="F266" s="55">
        <v>40.116667</v>
      </c>
      <c r="G266" s="55">
        <v>124.266667</v>
      </c>
      <c r="H266" s="55">
        <v>124.266667</v>
      </c>
      <c r="L266" s="1" t="s">
        <v>2940</v>
      </c>
      <c r="M266" s="1" t="s">
        <v>2941</v>
      </c>
      <c r="Q266" s="49">
        <v>120</v>
      </c>
      <c r="AB266" s="4">
        <v>56.75</v>
      </c>
      <c r="AC266" s="4">
        <v>0.56000000000000005</v>
      </c>
      <c r="AE266" s="4">
        <v>15.2</v>
      </c>
      <c r="AI266" s="4">
        <v>5.8666960000000001</v>
      </c>
      <c r="AJ266" s="4">
        <v>6.51</v>
      </c>
      <c r="AK266" s="4">
        <v>7.28</v>
      </c>
      <c r="AL266" s="4">
        <v>0.11</v>
      </c>
      <c r="AN266" s="4">
        <v>1.91</v>
      </c>
      <c r="AO266" s="4">
        <v>3.28</v>
      </c>
      <c r="AP266" s="4">
        <v>0.12</v>
      </c>
      <c r="BF266" s="4">
        <v>1.1100000000000001</v>
      </c>
      <c r="CH266" s="4">
        <v>19.399999999999999</v>
      </c>
      <c r="CJ266" s="4">
        <v>119</v>
      </c>
      <c r="CK266" s="4">
        <v>571</v>
      </c>
      <c r="CN266" s="4">
        <v>27</v>
      </c>
      <c r="CO266" s="4">
        <v>97.8</v>
      </c>
      <c r="CR266" s="4">
        <v>18.399999999999999</v>
      </c>
      <c r="CW266" s="4">
        <v>85</v>
      </c>
      <c r="CX266" s="4">
        <v>517</v>
      </c>
      <c r="CY266" s="4">
        <v>13.7</v>
      </c>
      <c r="CZ266" s="4">
        <v>130</v>
      </c>
      <c r="DA266" s="4">
        <v>5.0199999999999996</v>
      </c>
      <c r="DN266" s="4">
        <v>627</v>
      </c>
      <c r="DO266" s="4">
        <v>29.94</v>
      </c>
      <c r="DP266" s="4">
        <v>56.19</v>
      </c>
      <c r="DQ266" s="4">
        <v>6.21</v>
      </c>
      <c r="DR266" s="4">
        <v>22.9</v>
      </c>
      <c r="DS266" s="4">
        <v>3.97</v>
      </c>
      <c r="DT266" s="4">
        <v>1.1299999999999999</v>
      </c>
      <c r="DU266" s="4">
        <v>3.06</v>
      </c>
      <c r="DV266" s="4">
        <v>0.47</v>
      </c>
      <c r="DW266" s="4">
        <v>2.6</v>
      </c>
      <c r="DX266" s="4">
        <v>0.47</v>
      </c>
      <c r="DY266" s="4">
        <v>1.27</v>
      </c>
      <c r="DZ266" s="4">
        <v>0.18</v>
      </c>
      <c r="EA266" s="4">
        <v>1.28</v>
      </c>
      <c r="EB266" s="4">
        <v>0.18</v>
      </c>
      <c r="EC266" s="4">
        <v>3.55</v>
      </c>
      <c r="ED266" s="4">
        <v>0.25</v>
      </c>
      <c r="EM266" s="4">
        <v>6.5</v>
      </c>
      <c r="EO266" s="4">
        <v>6.49</v>
      </c>
      <c r="EP266" s="4">
        <v>0.63</v>
      </c>
      <c r="FP266" s="1" t="s">
        <v>2942</v>
      </c>
    </row>
    <row r="267" spans="1:172" x14ac:dyDescent="0.35">
      <c r="A267" s="1" t="s">
        <v>2939</v>
      </c>
      <c r="E267" s="55">
        <v>40.128332999999998</v>
      </c>
      <c r="F267" s="55">
        <v>40.128332999999998</v>
      </c>
      <c r="G267" s="55">
        <v>124.233333</v>
      </c>
      <c r="H267" s="55">
        <v>124.233333</v>
      </c>
      <c r="L267" s="1" t="s">
        <v>2943</v>
      </c>
      <c r="M267" s="1" t="s">
        <v>2941</v>
      </c>
      <c r="Q267" s="49">
        <v>120</v>
      </c>
      <c r="AB267" s="4">
        <v>58.03</v>
      </c>
      <c r="AC267" s="4">
        <v>0.87</v>
      </c>
      <c r="AE267" s="4">
        <v>17.62</v>
      </c>
      <c r="AI267" s="4">
        <v>6.109642</v>
      </c>
      <c r="AJ267" s="4">
        <v>6.15</v>
      </c>
      <c r="AK267" s="4">
        <v>3.04</v>
      </c>
      <c r="AL267" s="4">
        <v>0.13</v>
      </c>
      <c r="AN267" s="4">
        <v>2.5099999999999998</v>
      </c>
      <c r="AO267" s="4">
        <v>3.78</v>
      </c>
      <c r="AP267" s="4">
        <v>0.28999999999999998</v>
      </c>
      <c r="BF267" s="4">
        <v>0.73</v>
      </c>
      <c r="CH267" s="4">
        <v>17.2</v>
      </c>
      <c r="CJ267" s="4">
        <v>147</v>
      </c>
      <c r="CK267" s="4">
        <v>9</v>
      </c>
      <c r="CN267" s="4">
        <v>14.9</v>
      </c>
      <c r="CO267" s="4">
        <v>2.4</v>
      </c>
      <c r="CR267" s="4">
        <v>21.6</v>
      </c>
      <c r="CW267" s="4">
        <v>99</v>
      </c>
      <c r="CX267" s="4">
        <v>686</v>
      </c>
      <c r="CY267" s="4">
        <v>18</v>
      </c>
      <c r="CZ267" s="4">
        <v>172</v>
      </c>
      <c r="DA267" s="4">
        <v>9.08</v>
      </c>
      <c r="DN267" s="4">
        <v>983</v>
      </c>
      <c r="DO267" s="4">
        <v>42.81</v>
      </c>
      <c r="DP267" s="4">
        <v>87.64</v>
      </c>
      <c r="DQ267" s="4">
        <v>8.98</v>
      </c>
      <c r="DR267" s="4">
        <v>33.520000000000003</v>
      </c>
      <c r="DS267" s="4">
        <v>5.65</v>
      </c>
      <c r="DT267" s="4">
        <v>1.58</v>
      </c>
      <c r="DU267" s="4">
        <v>4.22</v>
      </c>
      <c r="DV267" s="4">
        <v>0.63</v>
      </c>
      <c r="DW267" s="4">
        <v>3.5</v>
      </c>
      <c r="DX267" s="4">
        <v>0.63</v>
      </c>
      <c r="DY267" s="4">
        <v>1.71</v>
      </c>
      <c r="DZ267" s="4">
        <v>0.25</v>
      </c>
      <c r="EA267" s="4">
        <v>1.6</v>
      </c>
      <c r="EB267" s="4">
        <v>0.22</v>
      </c>
      <c r="EC267" s="4">
        <v>4.2300000000000004</v>
      </c>
      <c r="ED267" s="4">
        <v>0.48</v>
      </c>
      <c r="EM267" s="4">
        <v>10.5</v>
      </c>
      <c r="EO267" s="4">
        <v>7.79</v>
      </c>
      <c r="EP267" s="4">
        <v>1.18</v>
      </c>
      <c r="FP267" s="1" t="s">
        <v>2942</v>
      </c>
    </row>
    <row r="268" spans="1:172" x14ac:dyDescent="0.35">
      <c r="A268" s="1" t="s">
        <v>2939</v>
      </c>
      <c r="E268" s="55">
        <v>40.158332999999999</v>
      </c>
      <c r="F268" s="55">
        <v>40.158332999999999</v>
      </c>
      <c r="G268" s="55">
        <v>124.2</v>
      </c>
      <c r="H268" s="55">
        <v>124.2</v>
      </c>
      <c r="L268" s="1" t="s">
        <v>2944</v>
      </c>
      <c r="M268" s="1" t="s">
        <v>2941</v>
      </c>
      <c r="Q268" s="49">
        <v>120</v>
      </c>
      <c r="AB268" s="4">
        <v>57.26</v>
      </c>
      <c r="AC268" s="4">
        <v>0.86</v>
      </c>
      <c r="AE268" s="4">
        <v>16.32</v>
      </c>
      <c r="AI268" s="4">
        <v>5.8936900000000003</v>
      </c>
      <c r="AJ268" s="4">
        <v>5.46</v>
      </c>
      <c r="AK268" s="4">
        <v>5.17</v>
      </c>
      <c r="AL268" s="4">
        <v>0.1</v>
      </c>
      <c r="AN268" s="4">
        <v>2.5</v>
      </c>
      <c r="AO268" s="4">
        <v>3.47</v>
      </c>
      <c r="AP268" s="4">
        <v>0.28000000000000003</v>
      </c>
      <c r="BF268" s="4">
        <v>1.33</v>
      </c>
      <c r="CH268" s="4">
        <v>14.96</v>
      </c>
      <c r="CJ268" s="4">
        <v>100</v>
      </c>
      <c r="CK268" s="4">
        <v>217</v>
      </c>
      <c r="CN268" s="4">
        <v>20.100000000000001</v>
      </c>
      <c r="CO268" s="4">
        <v>78.400000000000006</v>
      </c>
      <c r="CR268" s="4">
        <v>20.7</v>
      </c>
      <c r="CW268" s="4">
        <v>80</v>
      </c>
      <c r="CX268" s="4">
        <v>722</v>
      </c>
      <c r="CY268" s="4">
        <v>15.8</v>
      </c>
      <c r="CZ268" s="4">
        <v>175</v>
      </c>
      <c r="DA268" s="4">
        <v>8.1</v>
      </c>
      <c r="DN268" s="4">
        <v>914</v>
      </c>
      <c r="DO268" s="4">
        <v>34.97</v>
      </c>
      <c r="DP268" s="4">
        <v>66.95</v>
      </c>
      <c r="DQ268" s="4">
        <v>7.48</v>
      </c>
      <c r="DR268" s="4">
        <v>30.26</v>
      </c>
      <c r="DS268" s="4">
        <v>5.41</v>
      </c>
      <c r="DT268" s="4">
        <v>1.44</v>
      </c>
      <c r="DU268" s="4">
        <v>3.76</v>
      </c>
      <c r="DV268" s="4">
        <v>0.54</v>
      </c>
      <c r="DW268" s="4">
        <v>2.99</v>
      </c>
      <c r="DX268" s="4">
        <v>0.56000000000000005</v>
      </c>
      <c r="DY268" s="4">
        <v>1.52</v>
      </c>
      <c r="DZ268" s="4">
        <v>0.21</v>
      </c>
      <c r="EA268" s="4">
        <v>1.38</v>
      </c>
      <c r="EB268" s="4">
        <v>0.19</v>
      </c>
      <c r="EC268" s="4">
        <v>4.3899999999999997</v>
      </c>
      <c r="ED268" s="4">
        <v>0.38</v>
      </c>
      <c r="EM268" s="4">
        <v>4.3</v>
      </c>
      <c r="EO268" s="4">
        <v>4.67</v>
      </c>
      <c r="EP268" s="4">
        <v>0.73</v>
      </c>
      <c r="FP268" s="1" t="s">
        <v>2942</v>
      </c>
    </row>
    <row r="269" spans="1:172" x14ac:dyDescent="0.35">
      <c r="A269" s="1" t="s">
        <v>2939</v>
      </c>
      <c r="E269" s="55">
        <v>40.158332999999999</v>
      </c>
      <c r="F269" s="55">
        <v>40.158332999999999</v>
      </c>
      <c r="G269" s="55">
        <v>124.2</v>
      </c>
      <c r="H269" s="55">
        <v>124.2</v>
      </c>
      <c r="L269" s="1" t="s">
        <v>2945</v>
      </c>
      <c r="M269" s="1" t="s">
        <v>2941</v>
      </c>
      <c r="Q269" s="49">
        <v>120</v>
      </c>
      <c r="AB269" s="4">
        <v>58.92</v>
      </c>
      <c r="AC269" s="4">
        <v>0.8</v>
      </c>
      <c r="AE269" s="4">
        <v>16.739999999999998</v>
      </c>
      <c r="AI269" s="4">
        <v>5.5247719999999996</v>
      </c>
      <c r="AJ269" s="4">
        <v>5.64</v>
      </c>
      <c r="AK269" s="4">
        <v>3.98</v>
      </c>
      <c r="AL269" s="4">
        <v>0.09</v>
      </c>
      <c r="AN269" s="4">
        <v>2.86</v>
      </c>
      <c r="AO269" s="4">
        <v>3.48</v>
      </c>
      <c r="AP269" s="4">
        <v>0.21</v>
      </c>
      <c r="BF269" s="4">
        <v>1.24</v>
      </c>
      <c r="CH269" s="4">
        <v>15.55</v>
      </c>
      <c r="CJ269" s="4">
        <v>107</v>
      </c>
      <c r="CK269" s="4">
        <v>77</v>
      </c>
      <c r="CN269" s="4">
        <v>16.3</v>
      </c>
      <c r="CO269" s="4">
        <v>20.7</v>
      </c>
      <c r="CR269" s="4">
        <v>20.7</v>
      </c>
      <c r="CW269" s="4">
        <v>88</v>
      </c>
      <c r="CX269" s="4">
        <v>632</v>
      </c>
      <c r="CY269" s="4">
        <v>19.600000000000001</v>
      </c>
      <c r="CZ269" s="4">
        <v>215</v>
      </c>
      <c r="DA269" s="4">
        <v>8.6199999999999992</v>
      </c>
      <c r="DN269" s="4">
        <v>1081</v>
      </c>
      <c r="DO269" s="4">
        <v>43.56</v>
      </c>
      <c r="DP269" s="4">
        <v>82.84</v>
      </c>
      <c r="DQ269" s="4">
        <v>8.93</v>
      </c>
      <c r="DR269" s="4">
        <v>32.369999999999997</v>
      </c>
      <c r="DS269" s="4">
        <v>5.53</v>
      </c>
      <c r="DT269" s="4">
        <v>1.31</v>
      </c>
      <c r="DU269" s="4">
        <v>4.43</v>
      </c>
      <c r="DV269" s="4">
        <v>0.57999999999999996</v>
      </c>
      <c r="DW269" s="4">
        <v>3.35</v>
      </c>
      <c r="DX269" s="4">
        <v>0.71</v>
      </c>
      <c r="DY269" s="4">
        <v>1.81</v>
      </c>
      <c r="DZ269" s="4">
        <v>0.25</v>
      </c>
      <c r="EA269" s="4">
        <v>1.77</v>
      </c>
      <c r="EB269" s="4">
        <v>0.24</v>
      </c>
      <c r="EC269" s="4">
        <v>5.23</v>
      </c>
      <c r="ED269" s="4">
        <v>0.4</v>
      </c>
      <c r="EM269" s="4">
        <v>10.5</v>
      </c>
      <c r="EO269" s="4">
        <v>11.09</v>
      </c>
      <c r="EP269" s="4">
        <v>1.24</v>
      </c>
      <c r="FP269" s="1" t="s">
        <v>2942</v>
      </c>
    </row>
    <row r="270" spans="1:172" x14ac:dyDescent="0.35">
      <c r="A270" s="1" t="s">
        <v>2939</v>
      </c>
      <c r="E270" s="55">
        <v>40.15</v>
      </c>
      <c r="F270" s="55">
        <v>40.15</v>
      </c>
      <c r="G270" s="55">
        <v>124.18</v>
      </c>
      <c r="H270" s="55">
        <v>124.18</v>
      </c>
      <c r="L270" s="1" t="s">
        <v>2946</v>
      </c>
      <c r="M270" s="1" t="s">
        <v>2941</v>
      </c>
      <c r="Q270" s="49">
        <v>120</v>
      </c>
      <c r="AB270" s="4">
        <v>56.51</v>
      </c>
      <c r="AC270" s="4">
        <v>0.78</v>
      </c>
      <c r="AE270" s="4">
        <v>15.9</v>
      </c>
      <c r="AI270" s="4">
        <v>6.5055540000000009</v>
      </c>
      <c r="AJ270" s="4">
        <v>6.53</v>
      </c>
      <c r="AK270" s="4">
        <v>5.95</v>
      </c>
      <c r="AL270" s="4">
        <v>0.1</v>
      </c>
      <c r="AN270" s="4">
        <v>2.2599999999999998</v>
      </c>
      <c r="AO270" s="4">
        <v>2.89</v>
      </c>
      <c r="AP270" s="4">
        <v>0.18</v>
      </c>
      <c r="BF270" s="4">
        <v>1.04</v>
      </c>
      <c r="CH270" s="4">
        <v>20</v>
      </c>
      <c r="CJ270" s="4">
        <v>132</v>
      </c>
      <c r="CK270" s="4">
        <v>288</v>
      </c>
      <c r="CN270" s="4">
        <v>22.5</v>
      </c>
      <c r="CO270" s="4">
        <v>48.4</v>
      </c>
      <c r="CR270" s="4">
        <v>19.5</v>
      </c>
      <c r="CW270" s="4">
        <v>96</v>
      </c>
      <c r="CX270" s="4">
        <v>605</v>
      </c>
      <c r="CY270" s="4">
        <v>19.600000000000001</v>
      </c>
      <c r="CZ270" s="4">
        <v>177</v>
      </c>
      <c r="DA270" s="4">
        <v>7.56</v>
      </c>
      <c r="DN270" s="4">
        <v>780</v>
      </c>
      <c r="DO270" s="4">
        <v>34.9</v>
      </c>
      <c r="DP270" s="4">
        <v>68.16</v>
      </c>
      <c r="DQ270" s="4">
        <v>7.44</v>
      </c>
      <c r="DR270" s="4">
        <v>28.59</v>
      </c>
      <c r="DS270" s="4">
        <v>5.01</v>
      </c>
      <c r="DT270" s="4">
        <v>1.29</v>
      </c>
      <c r="DU270" s="4">
        <v>3.96</v>
      </c>
      <c r="DV270" s="4">
        <v>0.57999999999999996</v>
      </c>
      <c r="DW270" s="4">
        <v>3.56</v>
      </c>
      <c r="DX270" s="4">
        <v>0.7</v>
      </c>
      <c r="DY270" s="4">
        <v>1.89</v>
      </c>
      <c r="DZ270" s="4">
        <v>0.26</v>
      </c>
      <c r="EA270" s="4">
        <v>1.77</v>
      </c>
      <c r="EB270" s="4">
        <v>0.28000000000000003</v>
      </c>
      <c r="EC270" s="4">
        <v>4.5999999999999996</v>
      </c>
      <c r="ED270" s="4">
        <v>0.37</v>
      </c>
      <c r="EM270" s="4">
        <v>4</v>
      </c>
      <c r="EO270" s="4">
        <v>7.98</v>
      </c>
      <c r="EP270" s="4">
        <v>0.89</v>
      </c>
      <c r="FP270" s="1" t="s">
        <v>2942</v>
      </c>
    </row>
    <row r="271" spans="1:172" x14ac:dyDescent="0.35">
      <c r="A271" s="1" t="s">
        <v>2939</v>
      </c>
      <c r="E271" s="55">
        <v>40.15</v>
      </c>
      <c r="F271" s="55">
        <v>40.15</v>
      </c>
      <c r="G271" s="55">
        <v>124.18</v>
      </c>
      <c r="H271" s="55">
        <v>124.18</v>
      </c>
      <c r="L271" s="1" t="s">
        <v>2947</v>
      </c>
      <c r="M271" s="1" t="s">
        <v>2941</v>
      </c>
      <c r="Q271" s="49">
        <v>120</v>
      </c>
      <c r="AB271" s="4">
        <v>55.52</v>
      </c>
      <c r="AC271" s="4">
        <v>0.82</v>
      </c>
      <c r="AE271" s="4">
        <v>16.2</v>
      </c>
      <c r="AI271" s="4">
        <v>6.6855140000000004</v>
      </c>
      <c r="AJ271" s="4">
        <v>6.72</v>
      </c>
      <c r="AK271" s="4">
        <v>6.04</v>
      </c>
      <c r="AL271" s="4">
        <v>0.11</v>
      </c>
      <c r="AN271" s="4">
        <v>2.0299999999999998</v>
      </c>
      <c r="AO271" s="4">
        <v>2.87</v>
      </c>
      <c r="AP271" s="4">
        <v>0.18</v>
      </c>
      <c r="BF271" s="4">
        <v>1.86</v>
      </c>
      <c r="CH271" s="4">
        <v>22.55</v>
      </c>
      <c r="CJ271" s="4">
        <v>155</v>
      </c>
      <c r="CK271" s="4">
        <v>295</v>
      </c>
      <c r="CN271" s="4">
        <v>27.4</v>
      </c>
      <c r="CO271" s="4">
        <v>46.2</v>
      </c>
      <c r="CR271" s="4">
        <v>19.8</v>
      </c>
      <c r="CW271" s="4">
        <v>91</v>
      </c>
      <c r="CX271" s="4">
        <v>568</v>
      </c>
      <c r="CY271" s="4">
        <v>20</v>
      </c>
      <c r="CZ271" s="4">
        <v>178</v>
      </c>
      <c r="DA271" s="4">
        <v>7.21</v>
      </c>
      <c r="DN271" s="4">
        <v>782</v>
      </c>
      <c r="DO271" s="4">
        <v>31.65</v>
      </c>
      <c r="DP271" s="4">
        <v>63.11</v>
      </c>
      <c r="DQ271" s="4">
        <v>6.93</v>
      </c>
      <c r="DR271" s="4">
        <v>26.27</v>
      </c>
      <c r="DS271" s="4">
        <v>4.9000000000000004</v>
      </c>
      <c r="DT271" s="4">
        <v>1.29</v>
      </c>
      <c r="DU271" s="4">
        <v>4.03</v>
      </c>
      <c r="DV271" s="4">
        <v>0.6</v>
      </c>
      <c r="DW271" s="4">
        <v>3.56</v>
      </c>
      <c r="DX271" s="4">
        <v>0.7</v>
      </c>
      <c r="DY271" s="4">
        <v>1.93</v>
      </c>
      <c r="DZ271" s="4">
        <v>0.27</v>
      </c>
      <c r="EA271" s="4">
        <v>1.89</v>
      </c>
      <c r="EB271" s="4">
        <v>0.28000000000000003</v>
      </c>
      <c r="EC271" s="4">
        <v>4.53</v>
      </c>
      <c r="ED271" s="4">
        <v>0.35</v>
      </c>
      <c r="EM271" s="4">
        <v>4</v>
      </c>
      <c r="EO271" s="4">
        <v>7.01</v>
      </c>
      <c r="EP271" s="4">
        <v>0.94</v>
      </c>
      <c r="FP271" s="1" t="s">
        <v>2942</v>
      </c>
    </row>
    <row r="272" spans="1:172" x14ac:dyDescent="0.35">
      <c r="A272" s="1" t="s">
        <v>2939</v>
      </c>
      <c r="E272" s="55">
        <v>40.15</v>
      </c>
      <c r="F272" s="55">
        <v>40.15</v>
      </c>
      <c r="G272" s="55">
        <v>124.18</v>
      </c>
      <c r="H272" s="55">
        <v>124.18</v>
      </c>
      <c r="L272" s="1" t="s">
        <v>2948</v>
      </c>
      <c r="M272" s="1" t="s">
        <v>2941</v>
      </c>
      <c r="Q272" s="49">
        <v>120</v>
      </c>
      <c r="AB272" s="4">
        <v>56.58</v>
      </c>
      <c r="AC272" s="4">
        <v>0.75</v>
      </c>
      <c r="AE272" s="4">
        <v>16</v>
      </c>
      <c r="AI272" s="4">
        <v>6.5595420000000004</v>
      </c>
      <c r="AJ272" s="4">
        <v>6.79</v>
      </c>
      <c r="AK272" s="4">
        <v>5.78</v>
      </c>
      <c r="AL272" s="4">
        <v>0.11</v>
      </c>
      <c r="AN272" s="4">
        <v>1.81</v>
      </c>
      <c r="AO272" s="4">
        <v>2.68</v>
      </c>
      <c r="AP272" s="4">
        <v>0.18</v>
      </c>
      <c r="BF272" s="4">
        <v>1.66</v>
      </c>
      <c r="CH272" s="4">
        <v>21.13</v>
      </c>
      <c r="CJ272" s="4">
        <v>138</v>
      </c>
      <c r="CK272" s="4">
        <v>221</v>
      </c>
      <c r="CN272" s="4">
        <v>21.6</v>
      </c>
      <c r="CO272" s="4">
        <v>54.7</v>
      </c>
      <c r="CR272" s="4">
        <v>20</v>
      </c>
      <c r="CW272" s="4">
        <v>69</v>
      </c>
      <c r="CX272" s="4">
        <v>548</v>
      </c>
      <c r="CY272" s="4">
        <v>19.3</v>
      </c>
      <c r="CZ272" s="4">
        <v>173</v>
      </c>
      <c r="DA272" s="4">
        <v>7.05</v>
      </c>
      <c r="DN272" s="4">
        <v>694</v>
      </c>
      <c r="DO272" s="4">
        <v>32.450000000000003</v>
      </c>
      <c r="DP272" s="4">
        <v>60.34</v>
      </c>
      <c r="DQ272" s="4">
        <v>6.65</v>
      </c>
      <c r="DR272" s="4">
        <v>25.6</v>
      </c>
      <c r="DS272" s="4">
        <v>4.6500000000000004</v>
      </c>
      <c r="DT272" s="4">
        <v>1.3</v>
      </c>
      <c r="DU272" s="4">
        <v>3.87</v>
      </c>
      <c r="DV272" s="4">
        <v>0.56999999999999995</v>
      </c>
      <c r="DW272" s="4">
        <v>3.5</v>
      </c>
      <c r="DX272" s="4">
        <v>0.68</v>
      </c>
      <c r="DY272" s="4">
        <v>1.93</v>
      </c>
      <c r="DZ272" s="4">
        <v>0.3</v>
      </c>
      <c r="EA272" s="4">
        <v>1.93</v>
      </c>
      <c r="EB272" s="4">
        <v>0.26</v>
      </c>
      <c r="EC272" s="4">
        <v>4.43</v>
      </c>
      <c r="ED272" s="4">
        <v>0.34</v>
      </c>
      <c r="EM272" s="4">
        <v>8.1999999999999993</v>
      </c>
      <c r="EO272" s="4">
        <v>5.79</v>
      </c>
      <c r="EP272" s="4">
        <v>0.75</v>
      </c>
      <c r="FP272" s="1" t="s">
        <v>2942</v>
      </c>
    </row>
    <row r="273" spans="1:172" x14ac:dyDescent="0.35">
      <c r="A273" s="1" t="s">
        <v>2939</v>
      </c>
      <c r="E273" s="55">
        <v>40.15</v>
      </c>
      <c r="F273" s="55">
        <v>40.15</v>
      </c>
      <c r="G273" s="55">
        <v>124.18</v>
      </c>
      <c r="H273" s="55">
        <v>124.18</v>
      </c>
      <c r="L273" s="1" t="s">
        <v>2949</v>
      </c>
      <c r="M273" s="1" t="s">
        <v>2941</v>
      </c>
      <c r="Q273" s="49">
        <v>120</v>
      </c>
      <c r="AB273" s="4">
        <v>56.81</v>
      </c>
      <c r="AC273" s="4">
        <v>0.81</v>
      </c>
      <c r="AE273" s="4">
        <v>15.69</v>
      </c>
      <c r="AI273" s="4">
        <v>6.2806040000000003</v>
      </c>
      <c r="AJ273" s="4">
        <v>6.35</v>
      </c>
      <c r="AK273" s="4">
        <v>5.86</v>
      </c>
      <c r="AL273" s="4">
        <v>0.1</v>
      </c>
      <c r="AN273" s="4">
        <v>2.27</v>
      </c>
      <c r="AO273" s="4">
        <v>3.14</v>
      </c>
      <c r="AP273" s="4">
        <v>0.22</v>
      </c>
      <c r="BF273" s="4">
        <v>1.33</v>
      </c>
      <c r="CH273" s="4">
        <v>18.059999999999999</v>
      </c>
      <c r="CJ273" s="4">
        <v>122</v>
      </c>
      <c r="CK273" s="4">
        <v>323</v>
      </c>
      <c r="CN273" s="4">
        <v>24.1</v>
      </c>
      <c r="CO273" s="4">
        <v>86.3</v>
      </c>
      <c r="CR273" s="4">
        <v>19</v>
      </c>
      <c r="CW273" s="4">
        <v>67</v>
      </c>
      <c r="CX273" s="4">
        <v>599</v>
      </c>
      <c r="CY273" s="4">
        <v>17.3</v>
      </c>
      <c r="CZ273" s="4">
        <v>181</v>
      </c>
      <c r="DA273" s="4">
        <v>7.76</v>
      </c>
      <c r="DN273" s="4">
        <v>946</v>
      </c>
      <c r="DO273" s="4">
        <v>39.35</v>
      </c>
      <c r="DP273" s="4">
        <v>78.430000000000007</v>
      </c>
      <c r="DQ273" s="4">
        <v>8.17</v>
      </c>
      <c r="DR273" s="4">
        <v>29.61</v>
      </c>
      <c r="DS273" s="4">
        <v>5.3</v>
      </c>
      <c r="DT273" s="4">
        <v>1.3</v>
      </c>
      <c r="DU273" s="4">
        <v>3.89</v>
      </c>
      <c r="DV273" s="4">
        <v>0.57999999999999996</v>
      </c>
      <c r="DW273" s="4">
        <v>3.22</v>
      </c>
      <c r="DX273" s="4">
        <v>0.59</v>
      </c>
      <c r="DY273" s="4">
        <v>1.66</v>
      </c>
      <c r="DZ273" s="4">
        <v>0.25</v>
      </c>
      <c r="EA273" s="4">
        <v>1.64</v>
      </c>
      <c r="EB273" s="4">
        <v>0.23</v>
      </c>
      <c r="EC273" s="4">
        <v>4.55</v>
      </c>
      <c r="ED273" s="4">
        <v>0.39</v>
      </c>
      <c r="EM273" s="4">
        <v>7.2</v>
      </c>
      <c r="EO273" s="4">
        <v>8.9700000000000006</v>
      </c>
      <c r="EP273" s="4">
        <v>1.06</v>
      </c>
      <c r="FP273" s="1" t="s">
        <v>2942</v>
      </c>
    </row>
    <row r="274" spans="1:172" x14ac:dyDescent="0.35">
      <c r="A274" s="1" t="s">
        <v>2939</v>
      </c>
      <c r="E274" s="55">
        <v>40.15</v>
      </c>
      <c r="F274" s="55">
        <v>40.15</v>
      </c>
      <c r="G274" s="55">
        <v>124.18</v>
      </c>
      <c r="H274" s="55">
        <v>124.18</v>
      </c>
      <c r="L274" s="1" t="s">
        <v>2950</v>
      </c>
      <c r="M274" s="1" t="s">
        <v>2941</v>
      </c>
      <c r="Q274" s="49">
        <v>120</v>
      </c>
      <c r="AB274" s="4">
        <v>56.37</v>
      </c>
      <c r="AC274" s="4">
        <v>0.78</v>
      </c>
      <c r="AE274" s="4">
        <v>15.79</v>
      </c>
      <c r="AI274" s="4">
        <v>6.6225280000000009</v>
      </c>
      <c r="AJ274" s="4">
        <v>6.09</v>
      </c>
      <c r="AK274" s="4">
        <v>6.35</v>
      </c>
      <c r="AL274" s="4">
        <v>0.11</v>
      </c>
      <c r="AN274" s="4">
        <v>2.62</v>
      </c>
      <c r="AO274" s="4">
        <v>2.73</v>
      </c>
      <c r="AP274" s="4">
        <v>0.17</v>
      </c>
      <c r="BF274" s="4">
        <v>1.29</v>
      </c>
      <c r="CH274" s="4">
        <v>21.23</v>
      </c>
      <c r="CJ274" s="4">
        <v>137</v>
      </c>
      <c r="CK274" s="4">
        <v>313</v>
      </c>
      <c r="CN274" s="4">
        <v>23.8</v>
      </c>
      <c r="CO274" s="4">
        <v>54.1</v>
      </c>
      <c r="CR274" s="4">
        <v>18.7</v>
      </c>
      <c r="CW274" s="4">
        <v>110</v>
      </c>
      <c r="CX274" s="4">
        <v>646</v>
      </c>
      <c r="CY274" s="4">
        <v>19.100000000000001</v>
      </c>
      <c r="CZ274" s="4">
        <v>177</v>
      </c>
      <c r="DA274" s="4">
        <v>7.01</v>
      </c>
      <c r="DN274" s="4">
        <v>932</v>
      </c>
      <c r="DO274" s="4">
        <v>35.21</v>
      </c>
      <c r="DP274" s="4">
        <v>67.23</v>
      </c>
      <c r="DQ274" s="4">
        <v>7.33</v>
      </c>
      <c r="DR274" s="4">
        <v>27.47</v>
      </c>
      <c r="DS274" s="4">
        <v>4.83</v>
      </c>
      <c r="DT274" s="4">
        <v>1.21</v>
      </c>
      <c r="DU274" s="4">
        <v>3.95</v>
      </c>
      <c r="DV274" s="4">
        <v>0.6</v>
      </c>
      <c r="DW274" s="4">
        <v>3.44</v>
      </c>
      <c r="DX274" s="4">
        <v>0.66</v>
      </c>
      <c r="DY274" s="4">
        <v>1.82</v>
      </c>
      <c r="DZ274" s="4">
        <v>0.28000000000000003</v>
      </c>
      <c r="EA274" s="4">
        <v>1.88</v>
      </c>
      <c r="EB274" s="4">
        <v>0.26</v>
      </c>
      <c r="EC274" s="4">
        <v>4.51</v>
      </c>
      <c r="ED274" s="4">
        <v>0.34</v>
      </c>
      <c r="EM274" s="4">
        <v>4.3</v>
      </c>
      <c r="EO274" s="4">
        <v>7.58</v>
      </c>
      <c r="EP274" s="4">
        <v>0.91</v>
      </c>
      <c r="FP274" s="1" t="s">
        <v>2942</v>
      </c>
    </row>
    <row r="275" spans="1:172" x14ac:dyDescent="0.35">
      <c r="A275" s="1" t="s">
        <v>2939</v>
      </c>
      <c r="E275" s="55">
        <v>40.15</v>
      </c>
      <c r="F275" s="55">
        <v>40.15</v>
      </c>
      <c r="G275" s="55">
        <v>124.18</v>
      </c>
      <c r="H275" s="55">
        <v>124.18</v>
      </c>
      <c r="L275" s="1" t="s">
        <v>2951</v>
      </c>
      <c r="M275" s="1" t="s">
        <v>2941</v>
      </c>
      <c r="Q275" s="49">
        <v>120</v>
      </c>
      <c r="AB275" s="4">
        <v>58.43</v>
      </c>
      <c r="AC275" s="4">
        <v>0.73</v>
      </c>
      <c r="AE275" s="4">
        <v>16.02</v>
      </c>
      <c r="AI275" s="4">
        <v>5.3358140000000001</v>
      </c>
      <c r="AJ275" s="4">
        <v>5.85</v>
      </c>
      <c r="AK275" s="4">
        <v>5.27</v>
      </c>
      <c r="AL275" s="4">
        <v>0.08</v>
      </c>
      <c r="AN275" s="4">
        <v>2.4900000000000002</v>
      </c>
      <c r="AO275" s="4">
        <v>3.52</v>
      </c>
      <c r="AP275" s="4">
        <v>0.19</v>
      </c>
      <c r="BF275" s="4">
        <v>1.06</v>
      </c>
      <c r="CH275" s="4">
        <v>15.34</v>
      </c>
      <c r="CJ275" s="4">
        <v>105</v>
      </c>
      <c r="CK275" s="4">
        <v>257</v>
      </c>
      <c r="CN275" s="4">
        <v>21.2</v>
      </c>
      <c r="CO275" s="4">
        <v>85.1</v>
      </c>
      <c r="CR275" s="4">
        <v>19.7</v>
      </c>
      <c r="CW275" s="4">
        <v>73</v>
      </c>
      <c r="CX275" s="4">
        <v>705</v>
      </c>
      <c r="CY275" s="4">
        <v>13.3</v>
      </c>
      <c r="CZ275" s="4">
        <v>151</v>
      </c>
      <c r="DA275" s="4">
        <v>5.83</v>
      </c>
      <c r="DN275" s="4">
        <v>900</v>
      </c>
      <c r="DO275" s="4">
        <v>33.130000000000003</v>
      </c>
      <c r="DP275" s="4">
        <v>63.87</v>
      </c>
      <c r="DQ275" s="4">
        <v>7.02</v>
      </c>
      <c r="DR275" s="4">
        <v>26.71</v>
      </c>
      <c r="DS275" s="4">
        <v>4.51</v>
      </c>
      <c r="DT275" s="4">
        <v>1.24</v>
      </c>
      <c r="DU275" s="4">
        <v>3.35</v>
      </c>
      <c r="DV275" s="4">
        <v>0.46</v>
      </c>
      <c r="DW275" s="4">
        <v>2.52</v>
      </c>
      <c r="DX275" s="4">
        <v>0.46</v>
      </c>
      <c r="DY275" s="4">
        <v>1.24</v>
      </c>
      <c r="DZ275" s="4">
        <v>0.18</v>
      </c>
      <c r="EA275" s="4">
        <v>1.17</v>
      </c>
      <c r="EB275" s="4">
        <v>0.16</v>
      </c>
      <c r="EC275" s="4">
        <v>3.96</v>
      </c>
      <c r="ED275" s="4">
        <v>0.3</v>
      </c>
      <c r="EM275" s="4">
        <v>6.9</v>
      </c>
      <c r="EO275" s="4">
        <v>5.86</v>
      </c>
      <c r="EP275" s="4">
        <v>0.81</v>
      </c>
      <c r="FP275" s="1" t="s">
        <v>2942</v>
      </c>
    </row>
    <row r="276" spans="1:172" x14ac:dyDescent="0.35">
      <c r="A276" s="1" t="s">
        <v>2939</v>
      </c>
      <c r="E276" s="55">
        <v>40.15</v>
      </c>
      <c r="F276" s="55">
        <v>40.15</v>
      </c>
      <c r="G276" s="55">
        <v>124.18</v>
      </c>
      <c r="H276" s="55">
        <v>124.18</v>
      </c>
      <c r="L276" s="1" t="s">
        <v>2952</v>
      </c>
      <c r="M276" s="1" t="s">
        <v>2941</v>
      </c>
      <c r="Q276" s="49">
        <v>120</v>
      </c>
      <c r="AB276" s="4">
        <v>55.91</v>
      </c>
      <c r="AC276" s="4">
        <v>0.79</v>
      </c>
      <c r="AE276" s="4">
        <v>16.079999999999998</v>
      </c>
      <c r="AI276" s="4">
        <v>6.4245720000000004</v>
      </c>
      <c r="AJ276" s="4">
        <v>6.31</v>
      </c>
      <c r="AK276" s="4">
        <v>5.97</v>
      </c>
      <c r="AL276" s="4">
        <v>0.1</v>
      </c>
      <c r="AN276" s="4">
        <v>1.88</v>
      </c>
      <c r="AO276" s="4">
        <v>3.25</v>
      </c>
      <c r="AP276" s="4">
        <v>0.16</v>
      </c>
      <c r="BF276" s="4">
        <v>1.84</v>
      </c>
      <c r="CH276" s="4">
        <v>19.62</v>
      </c>
      <c r="CJ276" s="4">
        <v>142</v>
      </c>
      <c r="CK276" s="4">
        <v>308</v>
      </c>
      <c r="CN276" s="4">
        <v>24.5</v>
      </c>
      <c r="CO276" s="4">
        <v>90.8</v>
      </c>
      <c r="CR276" s="4">
        <v>19</v>
      </c>
      <c r="CW276" s="4">
        <v>63</v>
      </c>
      <c r="CX276" s="4">
        <v>624</v>
      </c>
      <c r="CY276" s="4">
        <v>18.2</v>
      </c>
      <c r="CZ276" s="4">
        <v>160</v>
      </c>
      <c r="DA276" s="4">
        <v>6.93</v>
      </c>
      <c r="DN276" s="4">
        <v>782</v>
      </c>
      <c r="DO276" s="4">
        <v>25.18</v>
      </c>
      <c r="DP276" s="4">
        <v>47.94</v>
      </c>
      <c r="DQ276" s="4">
        <v>5.32</v>
      </c>
      <c r="DR276" s="4">
        <v>20.76</v>
      </c>
      <c r="DS276" s="4">
        <v>4</v>
      </c>
      <c r="DT276" s="4">
        <v>1.21</v>
      </c>
      <c r="DU276" s="4">
        <v>3.65</v>
      </c>
      <c r="DV276" s="4">
        <v>0.55000000000000004</v>
      </c>
      <c r="DW276" s="4">
        <v>3.23</v>
      </c>
      <c r="DX276" s="4">
        <v>0.66</v>
      </c>
      <c r="DY276" s="4">
        <v>1.77</v>
      </c>
      <c r="DZ276" s="4">
        <v>0.28000000000000003</v>
      </c>
      <c r="EA276" s="4">
        <v>1.76</v>
      </c>
      <c r="EB276" s="4">
        <v>0.26</v>
      </c>
      <c r="EC276" s="4">
        <v>4.1100000000000003</v>
      </c>
      <c r="ED276" s="4">
        <v>0.41</v>
      </c>
      <c r="EM276" s="4">
        <v>10.6</v>
      </c>
      <c r="EO276" s="4">
        <v>6.28</v>
      </c>
      <c r="EP276" s="4">
        <v>1.41</v>
      </c>
      <c r="FP276" s="1" t="s">
        <v>2942</v>
      </c>
    </row>
    <row r="277" spans="1:172" x14ac:dyDescent="0.35">
      <c r="A277" s="1" t="s">
        <v>2939</v>
      </c>
      <c r="E277" s="55">
        <v>40.159999999999997</v>
      </c>
      <c r="F277" s="55">
        <v>40.159999999999997</v>
      </c>
      <c r="G277" s="55">
        <v>124.17</v>
      </c>
      <c r="H277" s="55">
        <v>124.17</v>
      </c>
      <c r="L277" s="1" t="s">
        <v>2953</v>
      </c>
      <c r="M277" s="1" t="s">
        <v>2941</v>
      </c>
      <c r="Q277" s="49">
        <v>120</v>
      </c>
      <c r="AB277" s="4">
        <v>60.42</v>
      </c>
      <c r="AC277" s="4">
        <v>0.78</v>
      </c>
      <c r="AE277" s="4">
        <v>17.149999999999999</v>
      </c>
      <c r="AI277" s="4">
        <v>5.1378580000000005</v>
      </c>
      <c r="AJ277" s="4">
        <v>5.46</v>
      </c>
      <c r="AK277" s="4">
        <v>3.22</v>
      </c>
      <c r="AL277" s="4">
        <v>7.0000000000000007E-2</v>
      </c>
      <c r="AN277" s="4">
        <v>2.4700000000000002</v>
      </c>
      <c r="AO277" s="4">
        <v>3.37</v>
      </c>
      <c r="AP277" s="4">
        <v>0.19</v>
      </c>
      <c r="BF277" s="4">
        <v>0.8</v>
      </c>
      <c r="CH277" s="4">
        <v>14.73</v>
      </c>
      <c r="CJ277" s="4">
        <v>104</v>
      </c>
      <c r="CK277" s="4">
        <v>37</v>
      </c>
      <c r="CN277" s="4">
        <v>11.4</v>
      </c>
      <c r="CO277" s="4">
        <v>8</v>
      </c>
      <c r="CR277" s="4">
        <v>21.5</v>
      </c>
      <c r="CW277" s="4">
        <v>69</v>
      </c>
      <c r="CX277" s="4">
        <v>692</v>
      </c>
      <c r="CY277" s="4">
        <v>19.3</v>
      </c>
      <c r="CZ277" s="4">
        <v>223</v>
      </c>
      <c r="DA277" s="4">
        <v>8.3699999999999992</v>
      </c>
      <c r="DN277" s="4">
        <v>937</v>
      </c>
      <c r="DO277" s="4">
        <v>44.77</v>
      </c>
      <c r="DP277" s="4">
        <v>87.44</v>
      </c>
      <c r="DQ277" s="4">
        <v>9.11</v>
      </c>
      <c r="DR277" s="4">
        <v>33.53</v>
      </c>
      <c r="DS277" s="4">
        <v>5.71</v>
      </c>
      <c r="DT277" s="4">
        <v>1.38</v>
      </c>
      <c r="DU277" s="4">
        <v>4.25</v>
      </c>
      <c r="DV277" s="4">
        <v>0.64</v>
      </c>
      <c r="DW277" s="4">
        <v>3.5</v>
      </c>
      <c r="DX277" s="4">
        <v>0.65</v>
      </c>
      <c r="DY277" s="4">
        <v>1.82</v>
      </c>
      <c r="DZ277" s="4">
        <v>0.26</v>
      </c>
      <c r="EA277" s="4">
        <v>1.7</v>
      </c>
      <c r="EB277" s="4">
        <v>0.27</v>
      </c>
      <c r="EC277" s="4">
        <v>5.59</v>
      </c>
      <c r="ED277" s="4">
        <v>0.37</v>
      </c>
      <c r="EM277" s="4">
        <v>10.1</v>
      </c>
      <c r="EO277" s="4">
        <v>9.8800000000000008</v>
      </c>
      <c r="EP277" s="4">
        <v>1.04</v>
      </c>
      <c r="FP277" s="1" t="s">
        <v>2942</v>
      </c>
    </row>
    <row r="278" spans="1:172" x14ac:dyDescent="0.35">
      <c r="A278" s="1" t="s">
        <v>2939</v>
      </c>
      <c r="E278" s="55">
        <v>40.116667</v>
      </c>
      <c r="F278" s="55">
        <v>40.116667</v>
      </c>
      <c r="G278" s="55">
        <v>124.266667</v>
      </c>
      <c r="H278" s="55">
        <v>124.266667</v>
      </c>
      <c r="L278" s="1" t="s">
        <v>2954</v>
      </c>
      <c r="M278" s="1" t="s">
        <v>2955</v>
      </c>
      <c r="Q278" s="49">
        <v>120</v>
      </c>
      <c r="AB278" s="4">
        <v>53.87</v>
      </c>
      <c r="AC278" s="4">
        <v>0.86</v>
      </c>
      <c r="AE278" s="4">
        <v>18.16</v>
      </c>
      <c r="AI278" s="4">
        <v>6.6225280000000009</v>
      </c>
      <c r="AJ278" s="4">
        <v>4.63</v>
      </c>
      <c r="AK278" s="4">
        <v>2.68</v>
      </c>
      <c r="AL278" s="4">
        <v>0.12</v>
      </c>
      <c r="AN278" s="4">
        <v>1.58</v>
      </c>
      <c r="AO278" s="4">
        <v>5.55</v>
      </c>
      <c r="AP278" s="4">
        <v>0.44</v>
      </c>
      <c r="BF278" s="4">
        <v>4.2699999999999996</v>
      </c>
      <c r="CH278" s="4">
        <v>8.1</v>
      </c>
      <c r="CJ278" s="4">
        <v>88</v>
      </c>
      <c r="CK278" s="4">
        <v>11</v>
      </c>
      <c r="CN278" s="4">
        <v>16.5</v>
      </c>
      <c r="CO278" s="4">
        <v>10.7</v>
      </c>
      <c r="CR278" s="4">
        <v>22.8</v>
      </c>
      <c r="CW278" s="4">
        <v>90</v>
      </c>
      <c r="CX278" s="4">
        <v>570</v>
      </c>
      <c r="CY278" s="4">
        <v>16.100000000000001</v>
      </c>
      <c r="CZ278" s="4">
        <v>138</v>
      </c>
      <c r="DA278" s="4">
        <v>8.3000000000000007</v>
      </c>
      <c r="DN278" s="4">
        <v>343</v>
      </c>
      <c r="DO278" s="4">
        <v>26.06</v>
      </c>
      <c r="DP278" s="4">
        <v>56.65</v>
      </c>
      <c r="DQ278" s="4">
        <v>7.07</v>
      </c>
      <c r="DR278" s="4">
        <v>29.55</v>
      </c>
      <c r="DS278" s="4">
        <v>5.25</v>
      </c>
      <c r="DT278" s="4">
        <v>1.7</v>
      </c>
      <c r="DU278" s="4">
        <v>4.3</v>
      </c>
      <c r="DV278" s="4">
        <v>0.6</v>
      </c>
      <c r="DW278" s="4">
        <v>3.07</v>
      </c>
      <c r="DX278" s="4">
        <v>0.54</v>
      </c>
      <c r="DY278" s="4">
        <v>1.43</v>
      </c>
      <c r="DZ278" s="4">
        <v>0.21</v>
      </c>
      <c r="EA278" s="4">
        <v>1.23</v>
      </c>
      <c r="EB278" s="4">
        <v>0.2</v>
      </c>
      <c r="EC278" s="4">
        <v>3.46</v>
      </c>
      <c r="ED278" s="4">
        <v>0.41</v>
      </c>
      <c r="EM278" s="4">
        <v>7.5</v>
      </c>
      <c r="EO278" s="4">
        <v>1.78</v>
      </c>
      <c r="EP278" s="4">
        <v>0.46</v>
      </c>
      <c r="FP278" s="1" t="s">
        <v>2942</v>
      </c>
    </row>
    <row r="279" spans="1:172" x14ac:dyDescent="0.35">
      <c r="A279" s="1" t="s">
        <v>2939</v>
      </c>
      <c r="E279" s="55">
        <v>40.116667</v>
      </c>
      <c r="F279" s="55">
        <v>40.116667</v>
      </c>
      <c r="G279" s="55">
        <v>124.266667</v>
      </c>
      <c r="H279" s="55">
        <v>124.266667</v>
      </c>
      <c r="L279" s="1" t="s">
        <v>2956</v>
      </c>
      <c r="M279" s="1" t="s">
        <v>2955</v>
      </c>
      <c r="Q279" s="49">
        <v>120</v>
      </c>
      <c r="AB279" s="4">
        <v>53.89</v>
      </c>
      <c r="AC279" s="4">
        <v>0.71</v>
      </c>
      <c r="AE279" s="4">
        <v>15.64</v>
      </c>
      <c r="AI279" s="4">
        <v>6.0466560000000005</v>
      </c>
      <c r="AJ279" s="4">
        <v>5.64</v>
      </c>
      <c r="AK279" s="4">
        <v>4.99</v>
      </c>
      <c r="AL279" s="4">
        <v>0.11</v>
      </c>
      <c r="AN279" s="4">
        <v>2.16</v>
      </c>
      <c r="AO279" s="4">
        <v>3.76</v>
      </c>
      <c r="AP279" s="4">
        <v>0.33</v>
      </c>
      <c r="BF279" s="4">
        <v>5.25</v>
      </c>
      <c r="CH279" s="4">
        <v>15.31</v>
      </c>
      <c r="CJ279" s="4">
        <v>125</v>
      </c>
      <c r="CK279" s="4">
        <v>214</v>
      </c>
      <c r="CN279" s="4">
        <v>23.5</v>
      </c>
      <c r="CO279" s="4">
        <v>95.6</v>
      </c>
      <c r="CR279" s="4">
        <v>18.3</v>
      </c>
      <c r="CW279" s="4">
        <v>97</v>
      </c>
      <c r="CX279" s="4">
        <v>571</v>
      </c>
      <c r="CY279" s="4">
        <v>16.8</v>
      </c>
      <c r="CZ279" s="4">
        <v>132</v>
      </c>
      <c r="DA279" s="4">
        <v>7.4</v>
      </c>
      <c r="DN279" s="4">
        <v>625</v>
      </c>
      <c r="DO279" s="4">
        <v>28.3</v>
      </c>
      <c r="DP279" s="4">
        <v>57.96</v>
      </c>
      <c r="DQ279" s="4">
        <v>6.77</v>
      </c>
      <c r="DR279" s="4">
        <v>27.06</v>
      </c>
      <c r="DS279" s="4">
        <v>4.84</v>
      </c>
      <c r="DT279" s="4">
        <v>1.39</v>
      </c>
      <c r="DU279" s="4">
        <v>3.85</v>
      </c>
      <c r="DV279" s="4">
        <v>0.57999999999999996</v>
      </c>
      <c r="DW279" s="4">
        <v>3.09</v>
      </c>
      <c r="DX279" s="4">
        <v>0.57999999999999996</v>
      </c>
      <c r="DY279" s="4">
        <v>1.6</v>
      </c>
      <c r="DZ279" s="4">
        <v>0.25</v>
      </c>
      <c r="EA279" s="4">
        <v>1.53</v>
      </c>
      <c r="EB279" s="4">
        <v>0.24</v>
      </c>
      <c r="EC279" s="4">
        <v>3.28</v>
      </c>
      <c r="ED279" s="4">
        <v>0.47</v>
      </c>
      <c r="EM279" s="4">
        <v>6.5</v>
      </c>
      <c r="EO279" s="4">
        <v>3.12</v>
      </c>
      <c r="EP279" s="4">
        <v>1.08</v>
      </c>
      <c r="FP279" s="1" t="s">
        <v>2942</v>
      </c>
    </row>
    <row r="280" spans="1:172" x14ac:dyDescent="0.35">
      <c r="A280" s="1" t="s">
        <v>2939</v>
      </c>
      <c r="E280" s="55">
        <v>40.116667</v>
      </c>
      <c r="F280" s="55">
        <v>40.116667</v>
      </c>
      <c r="G280" s="55">
        <v>124.266667</v>
      </c>
      <c r="H280" s="55">
        <v>124.266667</v>
      </c>
      <c r="L280" s="1" t="s">
        <v>2957</v>
      </c>
      <c r="M280" s="1" t="s">
        <v>2955</v>
      </c>
      <c r="Q280" s="49">
        <v>120</v>
      </c>
      <c r="AB280" s="4">
        <v>55.11</v>
      </c>
      <c r="AC280" s="4">
        <v>0.88</v>
      </c>
      <c r="AE280" s="4">
        <v>18.48</v>
      </c>
      <c r="AI280" s="4">
        <v>6.6585200000000002</v>
      </c>
      <c r="AJ280" s="4">
        <v>4.66</v>
      </c>
      <c r="AK280" s="4">
        <v>2.69</v>
      </c>
      <c r="AL280" s="4">
        <v>0.13</v>
      </c>
      <c r="AN280" s="4">
        <v>2.29</v>
      </c>
      <c r="AO280" s="4">
        <v>4.99</v>
      </c>
      <c r="AP280" s="4">
        <v>0.45</v>
      </c>
      <c r="BF280" s="4">
        <v>2.78</v>
      </c>
      <c r="CH280" s="4">
        <v>8.9</v>
      </c>
      <c r="CJ280" s="4">
        <v>94</v>
      </c>
      <c r="CK280" s="4">
        <v>11</v>
      </c>
      <c r="CN280" s="4">
        <v>16.5</v>
      </c>
      <c r="CO280" s="4">
        <v>11</v>
      </c>
      <c r="CR280" s="4">
        <v>22.9</v>
      </c>
      <c r="CW280" s="4">
        <v>128</v>
      </c>
      <c r="CX280" s="4">
        <v>797</v>
      </c>
      <c r="CY280" s="4">
        <v>16.8</v>
      </c>
      <c r="CZ280" s="4">
        <v>143</v>
      </c>
      <c r="DA280" s="4">
        <v>8.64</v>
      </c>
      <c r="DN280" s="4">
        <v>924</v>
      </c>
      <c r="DO280" s="4">
        <v>26.77</v>
      </c>
      <c r="DP280" s="4">
        <v>58.53</v>
      </c>
      <c r="DQ280" s="4">
        <v>7.33</v>
      </c>
      <c r="DR280" s="4">
        <v>30.52</v>
      </c>
      <c r="DS280" s="4">
        <v>5.66</v>
      </c>
      <c r="DT280" s="4">
        <v>1.8</v>
      </c>
      <c r="DU280" s="4">
        <v>4.49</v>
      </c>
      <c r="DV280" s="4">
        <v>0.63</v>
      </c>
      <c r="DW280" s="4">
        <v>3.26</v>
      </c>
      <c r="DX280" s="4">
        <v>0.59</v>
      </c>
      <c r="DY280" s="4">
        <v>1.5</v>
      </c>
      <c r="DZ280" s="4">
        <v>0.22</v>
      </c>
      <c r="EA280" s="4">
        <v>1.3</v>
      </c>
      <c r="EB280" s="4">
        <v>0.2</v>
      </c>
      <c r="EC280" s="4">
        <v>3.71</v>
      </c>
      <c r="ED280" s="4">
        <v>0.44</v>
      </c>
      <c r="EM280" s="4">
        <v>7.5</v>
      </c>
      <c r="EO280" s="4">
        <v>1.81</v>
      </c>
      <c r="EP280" s="4">
        <v>0.56999999999999995</v>
      </c>
      <c r="FP280" s="1" t="s">
        <v>2942</v>
      </c>
    </row>
    <row r="281" spans="1:172" x14ac:dyDescent="0.35">
      <c r="A281" s="1" t="s">
        <v>2939</v>
      </c>
      <c r="E281" s="55">
        <v>40.116667</v>
      </c>
      <c r="F281" s="55">
        <v>40.116667</v>
      </c>
      <c r="G281" s="55">
        <v>124.266667</v>
      </c>
      <c r="H281" s="55">
        <v>124.266667</v>
      </c>
      <c r="L281" s="1" t="s">
        <v>2958</v>
      </c>
      <c r="M281" s="1" t="s">
        <v>2955</v>
      </c>
      <c r="Q281" s="49">
        <v>120</v>
      </c>
      <c r="AB281" s="4">
        <v>54.92</v>
      </c>
      <c r="AC281" s="4">
        <v>0.85</v>
      </c>
      <c r="AE281" s="4">
        <v>18.3</v>
      </c>
      <c r="AI281" s="4">
        <v>6.6765160000000003</v>
      </c>
      <c r="AJ281" s="4">
        <v>3.84</v>
      </c>
      <c r="AK281" s="4">
        <v>2.87</v>
      </c>
      <c r="AL281" s="4">
        <v>0.13</v>
      </c>
      <c r="AN281" s="4">
        <v>2.5499999999999998</v>
      </c>
      <c r="AO281" s="4">
        <v>5.58</v>
      </c>
      <c r="AP281" s="4">
        <v>0.45</v>
      </c>
      <c r="BF281" s="4">
        <v>3</v>
      </c>
      <c r="CH281" s="4">
        <v>7.98</v>
      </c>
      <c r="CJ281" s="4">
        <v>80</v>
      </c>
      <c r="CK281" s="4">
        <v>9</v>
      </c>
      <c r="CN281" s="4">
        <v>16.2</v>
      </c>
      <c r="CO281" s="4">
        <v>10</v>
      </c>
      <c r="CR281" s="4">
        <v>22.2</v>
      </c>
      <c r="CW281" s="4">
        <v>166</v>
      </c>
      <c r="CX281" s="4">
        <v>855</v>
      </c>
      <c r="CY281" s="4">
        <v>16.399999999999999</v>
      </c>
      <c r="CZ281" s="4">
        <v>142</v>
      </c>
      <c r="DA281" s="4">
        <v>8.6199999999999992</v>
      </c>
      <c r="DN281" s="4">
        <v>983</v>
      </c>
      <c r="DO281" s="4">
        <v>26.61</v>
      </c>
      <c r="DP281" s="4">
        <v>58.15</v>
      </c>
      <c r="DQ281" s="4">
        <v>7.34</v>
      </c>
      <c r="DR281" s="4">
        <v>30.79</v>
      </c>
      <c r="DS281" s="4">
        <v>5.74</v>
      </c>
      <c r="DT281" s="4">
        <v>1.76</v>
      </c>
      <c r="DU281" s="4">
        <v>4.4800000000000004</v>
      </c>
      <c r="DV281" s="4">
        <v>0.61</v>
      </c>
      <c r="DW281" s="4">
        <v>3.28</v>
      </c>
      <c r="DX281" s="4">
        <v>0.54</v>
      </c>
      <c r="DY281" s="4">
        <v>1.44</v>
      </c>
      <c r="DZ281" s="4">
        <v>0.2</v>
      </c>
      <c r="EA281" s="4">
        <v>1.23</v>
      </c>
      <c r="EB281" s="4">
        <v>0.18</v>
      </c>
      <c r="EC281" s="4">
        <v>3.7</v>
      </c>
      <c r="ED281" s="4">
        <v>0.44</v>
      </c>
      <c r="EM281" s="4">
        <v>3.2</v>
      </c>
      <c r="EO281" s="4">
        <v>1.89</v>
      </c>
      <c r="EP281" s="4">
        <v>0.88</v>
      </c>
      <c r="FP281" s="1" t="s">
        <v>2942</v>
      </c>
    </row>
    <row r="282" spans="1:172" x14ac:dyDescent="0.35">
      <c r="A282" s="1" t="s">
        <v>2939</v>
      </c>
      <c r="E282" s="55">
        <v>40.116667</v>
      </c>
      <c r="F282" s="55">
        <v>40.116667</v>
      </c>
      <c r="G282" s="55">
        <v>124.266667</v>
      </c>
      <c r="H282" s="55">
        <v>124.266667</v>
      </c>
      <c r="L282" s="1" t="s">
        <v>2959</v>
      </c>
      <c r="M282" s="1" t="s">
        <v>2955</v>
      </c>
      <c r="Q282" s="49">
        <v>120</v>
      </c>
      <c r="AB282" s="4">
        <v>52.21</v>
      </c>
      <c r="AC282" s="4">
        <v>1.1100000000000001</v>
      </c>
      <c r="AE282" s="4">
        <v>16.55</v>
      </c>
      <c r="AI282" s="4">
        <v>7.2343919999999997</v>
      </c>
      <c r="AJ282" s="4">
        <v>6.22</v>
      </c>
      <c r="AK282" s="4">
        <v>4.38</v>
      </c>
      <c r="AL282" s="4">
        <v>0.11</v>
      </c>
      <c r="AN282" s="4">
        <v>2.65</v>
      </c>
      <c r="AO282" s="4">
        <v>3.65</v>
      </c>
      <c r="AP282" s="4">
        <v>0.5</v>
      </c>
      <c r="BF282" s="4">
        <v>4.29</v>
      </c>
      <c r="CH282" s="4">
        <v>15.1</v>
      </c>
      <c r="CJ282" s="4">
        <v>147</v>
      </c>
      <c r="CK282" s="4">
        <v>41</v>
      </c>
      <c r="CN282" s="4">
        <v>24.7</v>
      </c>
      <c r="CO282" s="4">
        <v>41.3</v>
      </c>
      <c r="CR282" s="4">
        <v>19.899999999999999</v>
      </c>
      <c r="CW282" s="4">
        <v>94</v>
      </c>
      <c r="CX282" s="4">
        <v>1114</v>
      </c>
      <c r="CY282" s="4">
        <v>18.8</v>
      </c>
      <c r="CZ282" s="4">
        <v>166</v>
      </c>
      <c r="DA282" s="4">
        <v>7.48</v>
      </c>
      <c r="DN282" s="4">
        <v>1141</v>
      </c>
      <c r="DO282" s="4">
        <v>40.76</v>
      </c>
      <c r="DP282" s="4">
        <v>93.09</v>
      </c>
      <c r="DQ282" s="4">
        <v>10.8</v>
      </c>
      <c r="DR282" s="4">
        <v>43.92</v>
      </c>
      <c r="DS282" s="4">
        <v>7.54</v>
      </c>
      <c r="DT282" s="4">
        <v>2.14</v>
      </c>
      <c r="DU282" s="4">
        <v>5.2</v>
      </c>
      <c r="DV282" s="4">
        <v>0.69</v>
      </c>
      <c r="DW282" s="4">
        <v>3.72</v>
      </c>
      <c r="DX282" s="4">
        <v>0.63</v>
      </c>
      <c r="DY282" s="4">
        <v>1.75</v>
      </c>
      <c r="DZ282" s="4">
        <v>0.24</v>
      </c>
      <c r="EA282" s="4">
        <v>1.6</v>
      </c>
      <c r="EB282" s="4">
        <v>0.2</v>
      </c>
      <c r="EC282" s="4">
        <v>4.17</v>
      </c>
      <c r="ED282" s="4">
        <v>0.32</v>
      </c>
      <c r="EM282" s="4">
        <v>6.1</v>
      </c>
      <c r="EO282" s="4">
        <v>5.14</v>
      </c>
      <c r="EP282" s="4">
        <v>0.86</v>
      </c>
      <c r="FP282" s="1" t="s">
        <v>2942</v>
      </c>
    </row>
    <row r="283" spans="1:172" x14ac:dyDescent="0.35">
      <c r="A283" s="1" t="s">
        <v>2939</v>
      </c>
      <c r="E283" s="55">
        <v>40.116667</v>
      </c>
      <c r="F283" s="55">
        <v>40.116667</v>
      </c>
      <c r="G283" s="55">
        <v>124.266667</v>
      </c>
      <c r="H283" s="55">
        <v>124.266667</v>
      </c>
      <c r="L283" s="1" t="s">
        <v>2960</v>
      </c>
      <c r="M283" s="1" t="s">
        <v>2955</v>
      </c>
      <c r="Q283" s="49">
        <v>120</v>
      </c>
      <c r="AB283" s="4">
        <v>51.63</v>
      </c>
      <c r="AC283" s="4">
        <v>0.95</v>
      </c>
      <c r="AE283" s="4">
        <v>17.22</v>
      </c>
      <c r="AI283" s="4">
        <v>7.3963560000000008</v>
      </c>
      <c r="AJ283" s="4">
        <v>7.43</v>
      </c>
      <c r="AK283" s="4">
        <v>4.62</v>
      </c>
      <c r="AL283" s="4">
        <v>0.13</v>
      </c>
      <c r="AN283" s="4">
        <v>1.32</v>
      </c>
      <c r="AO283" s="4">
        <v>3.75</v>
      </c>
      <c r="AP283" s="4">
        <v>0.35</v>
      </c>
      <c r="BF283" s="4">
        <v>3.72</v>
      </c>
      <c r="CH283" s="4">
        <v>17.37</v>
      </c>
      <c r="CJ283" s="4">
        <v>145</v>
      </c>
      <c r="CK283" s="4">
        <v>71</v>
      </c>
      <c r="CN283" s="4">
        <v>26.7</v>
      </c>
      <c r="CO283" s="4">
        <v>48.8</v>
      </c>
      <c r="CR283" s="4">
        <v>19.2</v>
      </c>
      <c r="CW283" s="4">
        <v>43</v>
      </c>
      <c r="CX283" s="4">
        <v>698</v>
      </c>
      <c r="CY283" s="4">
        <v>19</v>
      </c>
      <c r="CZ283" s="4">
        <v>117</v>
      </c>
      <c r="DA283" s="4">
        <v>6.21</v>
      </c>
      <c r="DN283" s="4">
        <v>508</v>
      </c>
      <c r="DO283" s="4">
        <v>23.66</v>
      </c>
      <c r="DP283" s="4">
        <v>52.08</v>
      </c>
      <c r="DQ283" s="4">
        <v>6.61</v>
      </c>
      <c r="DR283" s="4">
        <v>27.53</v>
      </c>
      <c r="DS283" s="4">
        <v>5.34</v>
      </c>
      <c r="DT283" s="4">
        <v>1.63</v>
      </c>
      <c r="DU283" s="4">
        <v>4.3</v>
      </c>
      <c r="DV283" s="4">
        <v>0.6</v>
      </c>
      <c r="DW283" s="4">
        <v>3.45</v>
      </c>
      <c r="DX283" s="4">
        <v>0.65</v>
      </c>
      <c r="DY283" s="4">
        <v>1.81</v>
      </c>
      <c r="DZ283" s="4">
        <v>0.24</v>
      </c>
      <c r="EA283" s="4">
        <v>1.77</v>
      </c>
      <c r="EB283" s="4">
        <v>0.24</v>
      </c>
      <c r="EC283" s="4">
        <v>3</v>
      </c>
      <c r="ED283" s="4">
        <v>0.31</v>
      </c>
      <c r="EM283" s="4">
        <v>6.4</v>
      </c>
      <c r="EO283" s="4">
        <v>2.2799999999999998</v>
      </c>
      <c r="EP283" s="4">
        <v>0.56999999999999995</v>
      </c>
      <c r="FP283" s="1" t="s">
        <v>2942</v>
      </c>
    </row>
    <row r="284" spans="1:172" x14ac:dyDescent="0.35">
      <c r="A284" s="1" t="s">
        <v>2939</v>
      </c>
      <c r="E284" s="55">
        <v>40.113332999999997</v>
      </c>
      <c r="F284" s="55">
        <v>40.113332999999997</v>
      </c>
      <c r="G284" s="55">
        <v>124.19666700000001</v>
      </c>
      <c r="H284" s="55">
        <v>124.19666700000001</v>
      </c>
      <c r="L284" s="1" t="s">
        <v>2961</v>
      </c>
      <c r="M284" s="1" t="s">
        <v>2955</v>
      </c>
      <c r="Q284" s="49">
        <v>120</v>
      </c>
      <c r="AB284" s="4">
        <v>48.77</v>
      </c>
      <c r="AC284" s="4">
        <v>1.05</v>
      </c>
      <c r="AE284" s="4">
        <v>14.9</v>
      </c>
      <c r="AI284" s="4">
        <v>7.8102640000000001</v>
      </c>
      <c r="AJ284" s="4">
        <v>7.84</v>
      </c>
      <c r="AK284" s="4">
        <v>8.75</v>
      </c>
      <c r="AL284" s="4">
        <v>0.15</v>
      </c>
      <c r="AN284" s="4">
        <v>1.47</v>
      </c>
      <c r="AO284" s="4">
        <v>2.89</v>
      </c>
      <c r="AP284" s="4">
        <v>0.4</v>
      </c>
      <c r="BF284" s="4">
        <v>4.75</v>
      </c>
      <c r="CH284" s="4">
        <v>25.74</v>
      </c>
      <c r="CJ284" s="4">
        <v>193</v>
      </c>
      <c r="CK284" s="4">
        <v>454</v>
      </c>
      <c r="CN284" s="4">
        <v>38.1</v>
      </c>
      <c r="CO284" s="4">
        <v>123.9</v>
      </c>
      <c r="CR284" s="4">
        <v>17.399999999999999</v>
      </c>
      <c r="CW284" s="4">
        <v>60</v>
      </c>
      <c r="CX284" s="4">
        <v>685</v>
      </c>
      <c r="CY284" s="4">
        <v>22.7</v>
      </c>
      <c r="CZ284" s="4">
        <v>133</v>
      </c>
      <c r="DA284" s="4">
        <v>12.05</v>
      </c>
      <c r="DN284" s="4">
        <v>783</v>
      </c>
      <c r="DO284" s="4">
        <v>39.380000000000003</v>
      </c>
      <c r="DP284" s="4">
        <v>84.67</v>
      </c>
      <c r="DQ284" s="4">
        <v>9.35</v>
      </c>
      <c r="DR284" s="4">
        <v>36.6</v>
      </c>
      <c r="DS284" s="4">
        <v>6.86</v>
      </c>
      <c r="DT284" s="4">
        <v>1.96</v>
      </c>
      <c r="DU284" s="4">
        <v>5.39</v>
      </c>
      <c r="DV284" s="4">
        <v>0.74</v>
      </c>
      <c r="DW284" s="4">
        <v>4.28</v>
      </c>
      <c r="DX284" s="4">
        <v>0.77</v>
      </c>
      <c r="DY284" s="4">
        <v>2.23</v>
      </c>
      <c r="DZ284" s="4">
        <v>0.31</v>
      </c>
      <c r="EA284" s="4">
        <v>1.96</v>
      </c>
      <c r="EB284" s="4">
        <v>0.28999999999999998</v>
      </c>
      <c r="EC284" s="4">
        <v>3.37</v>
      </c>
      <c r="ED284" s="4">
        <v>0.66</v>
      </c>
      <c r="EM284" s="4">
        <v>4.7</v>
      </c>
      <c r="EO284" s="4">
        <v>5.36</v>
      </c>
      <c r="EP284" s="4">
        <v>1.1100000000000001</v>
      </c>
      <c r="FP284" s="1" t="s">
        <v>2942</v>
      </c>
    </row>
    <row r="285" spans="1:172" x14ac:dyDescent="0.35">
      <c r="A285" s="1" t="s">
        <v>2939</v>
      </c>
      <c r="E285" s="55">
        <v>40.116667</v>
      </c>
      <c r="F285" s="55">
        <v>40.116667</v>
      </c>
      <c r="G285" s="55">
        <v>124.266667</v>
      </c>
      <c r="H285" s="55">
        <v>124.266667</v>
      </c>
      <c r="L285" s="1" t="s">
        <v>2962</v>
      </c>
      <c r="M285" s="1" t="s">
        <v>2963</v>
      </c>
      <c r="Q285" s="49">
        <v>120</v>
      </c>
      <c r="AB285" s="4">
        <v>44.91</v>
      </c>
      <c r="AC285" s="4">
        <v>2.5499999999999998</v>
      </c>
      <c r="AE285" s="4">
        <v>14.46</v>
      </c>
      <c r="AI285" s="4">
        <v>11.103532000000001</v>
      </c>
      <c r="AJ285" s="4">
        <v>8.56</v>
      </c>
      <c r="AK285" s="4">
        <v>4.87</v>
      </c>
      <c r="AL285" s="4">
        <v>0.2</v>
      </c>
      <c r="AN285" s="4">
        <v>2.76</v>
      </c>
      <c r="AO285" s="4">
        <v>2.84</v>
      </c>
      <c r="AP285" s="4">
        <v>0.81</v>
      </c>
      <c r="BF285" s="4">
        <v>4.5599999999999996</v>
      </c>
      <c r="CH285" s="4">
        <v>16.59</v>
      </c>
      <c r="CJ285" s="4">
        <v>146</v>
      </c>
      <c r="CK285" s="4">
        <v>111</v>
      </c>
      <c r="CN285" s="4">
        <v>41.7</v>
      </c>
      <c r="CO285" s="4">
        <v>110.8</v>
      </c>
      <c r="CR285" s="4">
        <v>21.5</v>
      </c>
      <c r="CW285" s="4">
        <v>159</v>
      </c>
      <c r="CX285" s="4">
        <v>314</v>
      </c>
      <c r="CY285" s="4">
        <v>27</v>
      </c>
      <c r="CZ285" s="4">
        <v>199</v>
      </c>
      <c r="DA285" s="4">
        <v>34.11</v>
      </c>
      <c r="DN285" s="4">
        <v>591</v>
      </c>
      <c r="DO285" s="4">
        <v>30.89</v>
      </c>
      <c r="DP285" s="4">
        <v>65.58</v>
      </c>
      <c r="DQ285" s="4">
        <v>8.26</v>
      </c>
      <c r="DR285" s="4">
        <v>35.69</v>
      </c>
      <c r="DS285" s="4">
        <v>8.08</v>
      </c>
      <c r="DT285" s="4">
        <v>2.79</v>
      </c>
      <c r="DU285" s="4">
        <v>7.58</v>
      </c>
      <c r="DV285" s="4">
        <v>1.06</v>
      </c>
      <c r="DW285" s="4">
        <v>5.78</v>
      </c>
      <c r="DX285" s="4">
        <v>0.97</v>
      </c>
      <c r="DY285" s="4">
        <v>2.41</v>
      </c>
      <c r="DZ285" s="4">
        <v>0.31</v>
      </c>
      <c r="EA285" s="4">
        <v>1.78</v>
      </c>
      <c r="EB285" s="4">
        <v>0.24</v>
      </c>
      <c r="EC285" s="4">
        <v>4.6100000000000003</v>
      </c>
      <c r="ED285" s="4">
        <v>2.08</v>
      </c>
      <c r="EM285" s="4">
        <v>3.8</v>
      </c>
      <c r="EO285" s="4">
        <v>3.07</v>
      </c>
      <c r="EP285" s="4">
        <v>0.89</v>
      </c>
      <c r="FP285" s="1" t="s">
        <v>2942</v>
      </c>
    </row>
    <row r="286" spans="1:172" x14ac:dyDescent="0.35">
      <c r="A286" s="1" t="s">
        <v>2939</v>
      </c>
      <c r="E286" s="55">
        <v>40.15</v>
      </c>
      <c r="F286" s="55">
        <v>40.15</v>
      </c>
      <c r="G286" s="55">
        <v>124.18</v>
      </c>
      <c r="H286" s="55">
        <v>124.18</v>
      </c>
      <c r="L286" s="1" t="s">
        <v>2964</v>
      </c>
      <c r="M286" s="1" t="s">
        <v>2963</v>
      </c>
      <c r="Q286" s="49">
        <v>120</v>
      </c>
      <c r="AB286" s="4">
        <v>44.93</v>
      </c>
      <c r="AC286" s="4">
        <v>3.28</v>
      </c>
      <c r="AE286" s="4">
        <v>14.93</v>
      </c>
      <c r="AI286" s="4">
        <v>12.372250000000001</v>
      </c>
      <c r="AJ286" s="4">
        <v>8.5</v>
      </c>
      <c r="AK286" s="4">
        <v>6.25</v>
      </c>
      <c r="AL286" s="4">
        <v>0.22</v>
      </c>
      <c r="AN286" s="4">
        <v>1.17</v>
      </c>
      <c r="AO286" s="4">
        <v>2.83</v>
      </c>
      <c r="AP286" s="4">
        <v>0.81</v>
      </c>
      <c r="BF286" s="4">
        <v>3.29</v>
      </c>
      <c r="CH286" s="4">
        <v>17.149999999999999</v>
      </c>
      <c r="CJ286" s="4">
        <v>195</v>
      </c>
      <c r="CK286" s="4">
        <v>98</v>
      </c>
      <c r="CN286" s="4">
        <v>46.2</v>
      </c>
      <c r="CO286" s="4">
        <v>93</v>
      </c>
      <c r="CR286" s="4">
        <v>22.7</v>
      </c>
      <c r="CW286" s="4">
        <v>19</v>
      </c>
      <c r="CX286" s="4">
        <v>934</v>
      </c>
      <c r="CY286" s="4">
        <v>25.4</v>
      </c>
      <c r="CZ286" s="4">
        <v>185</v>
      </c>
      <c r="DA286" s="4">
        <v>32.049999999999997</v>
      </c>
      <c r="DN286" s="4">
        <v>325</v>
      </c>
      <c r="DO286" s="4">
        <v>27.05</v>
      </c>
      <c r="DP286" s="4">
        <v>58.45</v>
      </c>
      <c r="DQ286" s="4">
        <v>7.45</v>
      </c>
      <c r="DR286" s="4">
        <v>34.04</v>
      </c>
      <c r="DS286" s="4">
        <v>7.68</v>
      </c>
      <c r="DT286" s="4">
        <v>2.64</v>
      </c>
      <c r="DU286" s="4">
        <v>7.06</v>
      </c>
      <c r="DV286" s="4">
        <v>0.99</v>
      </c>
      <c r="DW286" s="4">
        <v>5.31</v>
      </c>
      <c r="DX286" s="4">
        <v>0.92</v>
      </c>
      <c r="DY286" s="4">
        <v>2.23</v>
      </c>
      <c r="DZ286" s="4">
        <v>0.31</v>
      </c>
      <c r="EA286" s="4">
        <v>1.7</v>
      </c>
      <c r="EB286" s="4">
        <v>0.24</v>
      </c>
      <c r="EC286" s="4">
        <v>4.4400000000000004</v>
      </c>
      <c r="ED286" s="4">
        <v>2.04</v>
      </c>
      <c r="EM286" s="4">
        <v>1.9</v>
      </c>
      <c r="EO286" s="4">
        <v>2.64</v>
      </c>
      <c r="EP286" s="4">
        <v>0.86</v>
      </c>
      <c r="FP286" s="1" t="s">
        <v>2942</v>
      </c>
    </row>
    <row r="287" spans="1:172" x14ac:dyDescent="0.35">
      <c r="A287" s="1" t="s">
        <v>2939</v>
      </c>
      <c r="E287" s="55">
        <v>40.15</v>
      </c>
      <c r="F287" s="55">
        <v>40.15</v>
      </c>
      <c r="G287" s="55">
        <v>124.18</v>
      </c>
      <c r="H287" s="55">
        <v>124.18</v>
      </c>
      <c r="L287" s="1" t="s">
        <v>2965</v>
      </c>
      <c r="M287" s="1" t="s">
        <v>2963</v>
      </c>
      <c r="Q287" s="49">
        <v>120</v>
      </c>
      <c r="AB287" s="4">
        <v>45.56</v>
      </c>
      <c r="AC287" s="4">
        <v>1.86</v>
      </c>
      <c r="AE287" s="4">
        <v>15.01</v>
      </c>
      <c r="AI287" s="4">
        <v>10.698622</v>
      </c>
      <c r="AJ287" s="4">
        <v>8.9700000000000006</v>
      </c>
      <c r="AK287" s="4">
        <v>7.48</v>
      </c>
      <c r="AL287" s="4">
        <v>0.15</v>
      </c>
      <c r="AN287" s="4">
        <v>1.24</v>
      </c>
      <c r="AO287" s="4">
        <v>3.05</v>
      </c>
      <c r="AP287" s="4">
        <v>0.41</v>
      </c>
      <c r="BF287" s="4">
        <v>4.01</v>
      </c>
      <c r="CH287" s="4">
        <v>23.16</v>
      </c>
      <c r="CJ287" s="4">
        <v>205</v>
      </c>
      <c r="CK287" s="4">
        <v>213</v>
      </c>
      <c r="CN287" s="4">
        <v>46.6</v>
      </c>
      <c r="CO287" s="4">
        <v>173.7</v>
      </c>
      <c r="CR287" s="4">
        <v>21.8</v>
      </c>
      <c r="CW287" s="4">
        <v>14</v>
      </c>
      <c r="CX287" s="4">
        <v>732</v>
      </c>
      <c r="CY287" s="4">
        <v>20</v>
      </c>
      <c r="CZ287" s="4">
        <v>155</v>
      </c>
      <c r="DA287" s="4">
        <v>24.44</v>
      </c>
      <c r="DN287" s="4">
        <v>235</v>
      </c>
      <c r="DO287" s="4">
        <v>22.3</v>
      </c>
      <c r="DP287" s="4">
        <v>46.48</v>
      </c>
      <c r="DQ287" s="4">
        <v>5.64</v>
      </c>
      <c r="DR287" s="4">
        <v>23.85</v>
      </c>
      <c r="DS287" s="4">
        <v>5.47</v>
      </c>
      <c r="DT287" s="4">
        <v>1.71</v>
      </c>
      <c r="DU287" s="4">
        <v>5.09</v>
      </c>
      <c r="DV287" s="4">
        <v>0.69</v>
      </c>
      <c r="DW287" s="4">
        <v>3.75</v>
      </c>
      <c r="DX287" s="4">
        <v>0.75</v>
      </c>
      <c r="DY287" s="4">
        <v>1.89</v>
      </c>
      <c r="DZ287" s="4">
        <v>0.24</v>
      </c>
      <c r="EA287" s="4">
        <v>1.47</v>
      </c>
      <c r="EB287" s="4">
        <v>0.19</v>
      </c>
      <c r="EC287" s="4">
        <v>3.59</v>
      </c>
      <c r="ED287" s="4">
        <v>1.43</v>
      </c>
      <c r="EM287" s="4">
        <v>2.6</v>
      </c>
      <c r="EO287" s="4">
        <v>2.17</v>
      </c>
      <c r="EP287" s="4">
        <v>0.6</v>
      </c>
      <c r="FP287" s="1" t="s">
        <v>2942</v>
      </c>
    </row>
    <row r="288" spans="1:172" x14ac:dyDescent="0.35">
      <c r="A288" s="1" t="s">
        <v>2939</v>
      </c>
      <c r="E288" s="55">
        <v>40.15</v>
      </c>
      <c r="F288" s="55">
        <v>40.15</v>
      </c>
      <c r="G288" s="55">
        <v>124.18</v>
      </c>
      <c r="H288" s="55">
        <v>124.18</v>
      </c>
      <c r="L288" s="1" t="s">
        <v>2966</v>
      </c>
      <c r="M288" s="1" t="s">
        <v>2963</v>
      </c>
      <c r="Q288" s="49">
        <v>120</v>
      </c>
      <c r="AB288" s="4">
        <v>45.71</v>
      </c>
      <c r="AC288" s="4">
        <v>3.42</v>
      </c>
      <c r="AE288" s="4">
        <v>14.95</v>
      </c>
      <c r="AI288" s="4">
        <v>12.057320000000001</v>
      </c>
      <c r="AJ288" s="4">
        <v>8.5500000000000007</v>
      </c>
      <c r="AK288" s="4">
        <v>6.49</v>
      </c>
      <c r="AL288" s="4">
        <v>0.15</v>
      </c>
      <c r="AN288" s="4">
        <v>1.22</v>
      </c>
      <c r="AO288" s="4">
        <v>2.76</v>
      </c>
      <c r="AP288" s="4">
        <v>0.78</v>
      </c>
      <c r="BF288" s="4">
        <v>2.5</v>
      </c>
      <c r="CH288" s="4">
        <v>18.63</v>
      </c>
      <c r="CJ288" s="4">
        <v>215</v>
      </c>
      <c r="CK288" s="4">
        <v>109</v>
      </c>
      <c r="CN288" s="4">
        <v>48</v>
      </c>
      <c r="CO288" s="4">
        <v>98.2</v>
      </c>
      <c r="CR288" s="4">
        <v>22.3</v>
      </c>
      <c r="CW288" s="4">
        <v>18</v>
      </c>
      <c r="CX288" s="4">
        <v>925</v>
      </c>
      <c r="CY288" s="4">
        <v>25.5</v>
      </c>
      <c r="CZ288" s="4">
        <v>182</v>
      </c>
      <c r="DA288" s="4">
        <v>32.58</v>
      </c>
      <c r="DN288" s="4">
        <v>375</v>
      </c>
      <c r="DO288" s="4">
        <v>28.07</v>
      </c>
      <c r="DP288" s="4">
        <v>61.9</v>
      </c>
      <c r="DQ288" s="4">
        <v>7.7</v>
      </c>
      <c r="DR288" s="4">
        <v>34.090000000000003</v>
      </c>
      <c r="DS288" s="4">
        <v>7.83</v>
      </c>
      <c r="DT288" s="4">
        <v>2.63</v>
      </c>
      <c r="DU288" s="4">
        <v>7.09</v>
      </c>
      <c r="DV288" s="4">
        <v>1.01</v>
      </c>
      <c r="DW288" s="4">
        <v>5.38</v>
      </c>
      <c r="DX288" s="4">
        <v>0.93</v>
      </c>
      <c r="DY288" s="4">
        <v>2.2999999999999998</v>
      </c>
      <c r="DZ288" s="4">
        <v>0.31</v>
      </c>
      <c r="EA288" s="4">
        <v>1.74</v>
      </c>
      <c r="EB288" s="4">
        <v>0.23</v>
      </c>
      <c r="EC288" s="4">
        <v>4.3600000000000003</v>
      </c>
      <c r="ED288" s="4">
        <v>1.97</v>
      </c>
      <c r="EM288" s="4">
        <v>4</v>
      </c>
      <c r="EO288" s="4">
        <v>2.64</v>
      </c>
      <c r="EP288" s="4">
        <v>0.71</v>
      </c>
      <c r="FP288" s="1" t="s">
        <v>2942</v>
      </c>
    </row>
    <row r="289" spans="1:172" x14ac:dyDescent="0.35">
      <c r="A289" s="1" t="s">
        <v>2939</v>
      </c>
      <c r="E289" s="55">
        <v>40.15</v>
      </c>
      <c r="F289" s="55">
        <v>40.15</v>
      </c>
      <c r="G289" s="55">
        <v>124.18</v>
      </c>
      <c r="H289" s="55">
        <v>124.18</v>
      </c>
      <c r="L289" s="1" t="s">
        <v>2967</v>
      </c>
      <c r="M289" s="1" t="s">
        <v>2963</v>
      </c>
      <c r="Q289" s="49">
        <v>120</v>
      </c>
      <c r="AB289" s="4">
        <v>46.26</v>
      </c>
      <c r="AC289" s="4">
        <v>3.41</v>
      </c>
      <c r="AE289" s="4">
        <v>15.34</v>
      </c>
      <c r="AI289" s="4">
        <v>12.435236000000002</v>
      </c>
      <c r="AJ289" s="4">
        <v>8.23</v>
      </c>
      <c r="AK289" s="4">
        <v>5.61</v>
      </c>
      <c r="AL289" s="4">
        <v>0.16</v>
      </c>
      <c r="AN289" s="4">
        <v>1.37</v>
      </c>
      <c r="AO289" s="4">
        <v>3.09</v>
      </c>
      <c r="AP289" s="4">
        <v>0.89</v>
      </c>
      <c r="BF289" s="4">
        <v>2.0299999999999998</v>
      </c>
      <c r="CH289" s="4">
        <v>18.71</v>
      </c>
      <c r="CJ289" s="4">
        <v>206</v>
      </c>
      <c r="CK289" s="4">
        <v>98</v>
      </c>
      <c r="CN289" s="4">
        <v>47.4</v>
      </c>
      <c r="CO289" s="4">
        <v>93.9</v>
      </c>
      <c r="CR289" s="4">
        <v>23.1</v>
      </c>
      <c r="CW289" s="4">
        <v>19</v>
      </c>
      <c r="CX289" s="4">
        <v>914</v>
      </c>
      <c r="CY289" s="4">
        <v>27.4</v>
      </c>
      <c r="CZ289" s="4">
        <v>194</v>
      </c>
      <c r="DA289" s="4">
        <v>34.380000000000003</v>
      </c>
      <c r="DN289" s="4">
        <v>398</v>
      </c>
      <c r="DO289" s="4">
        <v>29.12</v>
      </c>
      <c r="DP289" s="4">
        <v>65.08</v>
      </c>
      <c r="DQ289" s="4">
        <v>8.27</v>
      </c>
      <c r="DR289" s="4">
        <v>36.35</v>
      </c>
      <c r="DS289" s="4">
        <v>8.24</v>
      </c>
      <c r="DT289" s="4">
        <v>2.77</v>
      </c>
      <c r="DU289" s="4">
        <v>7.97</v>
      </c>
      <c r="DV289" s="4">
        <v>1.1200000000000001</v>
      </c>
      <c r="DW289" s="4">
        <v>5.89</v>
      </c>
      <c r="DX289" s="4">
        <v>1.03</v>
      </c>
      <c r="DY289" s="4">
        <v>2.5499999999999998</v>
      </c>
      <c r="DZ289" s="4">
        <v>0.31</v>
      </c>
      <c r="EA289" s="4">
        <v>1.89</v>
      </c>
      <c r="EB289" s="4">
        <v>0.25</v>
      </c>
      <c r="EC289" s="4">
        <v>4.5999999999999996</v>
      </c>
      <c r="ED289" s="4">
        <v>2.13</v>
      </c>
      <c r="EM289" s="4">
        <v>2.7</v>
      </c>
      <c r="EO289" s="4">
        <v>2.71</v>
      </c>
      <c r="EP289" s="4">
        <v>0.74</v>
      </c>
      <c r="FP289" s="1" t="s">
        <v>2942</v>
      </c>
    </row>
    <row r="290" spans="1:172" x14ac:dyDescent="0.35">
      <c r="A290" s="1" t="s">
        <v>2939</v>
      </c>
      <c r="E290" s="55">
        <v>40.15</v>
      </c>
      <c r="F290" s="55">
        <v>40.15</v>
      </c>
      <c r="G290" s="55">
        <v>124.18</v>
      </c>
      <c r="H290" s="55">
        <v>124.18</v>
      </c>
      <c r="L290" s="1" t="s">
        <v>2968</v>
      </c>
      <c r="M290" s="1" t="s">
        <v>2963</v>
      </c>
      <c r="Q290" s="49">
        <v>120</v>
      </c>
      <c r="AB290" s="4">
        <v>45.83</v>
      </c>
      <c r="AC290" s="4">
        <v>3.35</v>
      </c>
      <c r="AE290" s="4">
        <v>15.26</v>
      </c>
      <c r="AI290" s="4">
        <v>12.372250000000001</v>
      </c>
      <c r="AJ290" s="4">
        <v>8.25</v>
      </c>
      <c r="AK290" s="4">
        <v>6.24</v>
      </c>
      <c r="AL290" s="4">
        <v>0.16</v>
      </c>
      <c r="AN290" s="4">
        <v>1.1100000000000001</v>
      </c>
      <c r="AO290" s="4">
        <v>2.94</v>
      </c>
      <c r="AP290" s="4">
        <v>0.82</v>
      </c>
      <c r="BF290" s="4">
        <v>2.5499999999999998</v>
      </c>
      <c r="CH290" s="4">
        <v>18.22</v>
      </c>
      <c r="CJ290" s="4">
        <v>209</v>
      </c>
      <c r="CK290" s="4">
        <v>98</v>
      </c>
      <c r="CN290" s="4">
        <v>48.1</v>
      </c>
      <c r="CO290" s="4">
        <v>96.8</v>
      </c>
      <c r="CR290" s="4">
        <v>22.5</v>
      </c>
      <c r="CW290" s="4">
        <v>16</v>
      </c>
      <c r="CX290" s="4">
        <v>924</v>
      </c>
      <c r="CY290" s="4">
        <v>26.2</v>
      </c>
      <c r="CZ290" s="4">
        <v>190</v>
      </c>
      <c r="DA290" s="4">
        <v>32.42</v>
      </c>
      <c r="DN290" s="4">
        <v>354</v>
      </c>
      <c r="DO290" s="4">
        <v>28.19</v>
      </c>
      <c r="DP290" s="4">
        <v>61.51</v>
      </c>
      <c r="DQ290" s="4">
        <v>7.86</v>
      </c>
      <c r="DR290" s="4">
        <v>34.33</v>
      </c>
      <c r="DS290" s="4">
        <v>7.71</v>
      </c>
      <c r="DT290" s="4">
        <v>2.72</v>
      </c>
      <c r="DU290" s="4">
        <v>7.25</v>
      </c>
      <c r="DV290" s="4">
        <v>1.07</v>
      </c>
      <c r="DW290" s="4">
        <v>5.83</v>
      </c>
      <c r="DX290" s="4">
        <v>0.95</v>
      </c>
      <c r="DY290" s="4">
        <v>2.2799999999999998</v>
      </c>
      <c r="DZ290" s="4">
        <v>0.3</v>
      </c>
      <c r="EA290" s="4">
        <v>1.94</v>
      </c>
      <c r="EB290" s="4">
        <v>0.23</v>
      </c>
      <c r="EC290" s="4">
        <v>4.57</v>
      </c>
      <c r="ED290" s="4">
        <v>2.11</v>
      </c>
      <c r="EM290" s="4">
        <v>2.5</v>
      </c>
      <c r="EO290" s="4">
        <v>2.67</v>
      </c>
      <c r="EP290" s="4">
        <v>0.72</v>
      </c>
      <c r="FP290" s="1" t="s">
        <v>2942</v>
      </c>
    </row>
    <row r="291" spans="1:172" x14ac:dyDescent="0.35">
      <c r="A291" s="1" t="s">
        <v>2939</v>
      </c>
      <c r="E291" s="55">
        <v>40.15</v>
      </c>
      <c r="F291" s="55">
        <v>40.15</v>
      </c>
      <c r="G291" s="55">
        <v>124.18</v>
      </c>
      <c r="H291" s="55">
        <v>124.18</v>
      </c>
      <c r="L291" s="1" t="s">
        <v>2969</v>
      </c>
      <c r="M291" s="1" t="s">
        <v>2963</v>
      </c>
      <c r="Q291" s="49">
        <v>120</v>
      </c>
      <c r="AB291" s="4">
        <v>46.16</v>
      </c>
      <c r="AC291" s="4">
        <v>3.27</v>
      </c>
      <c r="AE291" s="4">
        <v>15.17</v>
      </c>
      <c r="AI291" s="4">
        <v>12.129304000000001</v>
      </c>
      <c r="AJ291" s="4">
        <v>8.0299999999999994</v>
      </c>
      <c r="AK291" s="4">
        <v>6.33</v>
      </c>
      <c r="AL291" s="4">
        <v>0.12</v>
      </c>
      <c r="AN291" s="4">
        <v>1.3</v>
      </c>
      <c r="AO291" s="4">
        <v>3</v>
      </c>
      <c r="AP291" s="4">
        <v>0.83</v>
      </c>
      <c r="BF291" s="4">
        <v>2.73</v>
      </c>
      <c r="CH291" s="4">
        <v>17.59</v>
      </c>
      <c r="CJ291" s="4">
        <v>192</v>
      </c>
      <c r="CK291" s="4">
        <v>100</v>
      </c>
      <c r="CN291" s="4">
        <v>45.3</v>
      </c>
      <c r="CO291" s="4">
        <v>103.5</v>
      </c>
      <c r="CR291" s="4">
        <v>20.8</v>
      </c>
      <c r="CW291" s="4">
        <v>18</v>
      </c>
      <c r="CX291" s="4">
        <v>908</v>
      </c>
      <c r="CY291" s="4">
        <v>25.1</v>
      </c>
      <c r="CZ291" s="4">
        <v>183</v>
      </c>
      <c r="DA291" s="4">
        <v>32.44</v>
      </c>
      <c r="DN291" s="4">
        <v>377</v>
      </c>
      <c r="DO291" s="4">
        <v>28.11</v>
      </c>
      <c r="DP291" s="4">
        <v>60.84</v>
      </c>
      <c r="DQ291" s="4">
        <v>7.58</v>
      </c>
      <c r="DR291" s="4">
        <v>33.85</v>
      </c>
      <c r="DS291" s="4">
        <v>8.16</v>
      </c>
      <c r="DT291" s="4">
        <v>2.71</v>
      </c>
      <c r="DU291" s="4">
        <v>7.45</v>
      </c>
      <c r="DV291" s="4">
        <v>1.04</v>
      </c>
      <c r="DW291" s="4">
        <v>5.5</v>
      </c>
      <c r="DX291" s="4">
        <v>0.92</v>
      </c>
      <c r="DY291" s="4">
        <v>2.3199999999999998</v>
      </c>
      <c r="DZ291" s="4">
        <v>0.28999999999999998</v>
      </c>
      <c r="EA291" s="4">
        <v>1.75</v>
      </c>
      <c r="EB291" s="4">
        <v>0.25</v>
      </c>
      <c r="EC291" s="4">
        <v>4.51</v>
      </c>
      <c r="ED291" s="4">
        <v>2.02</v>
      </c>
      <c r="EM291" s="4">
        <v>2.5</v>
      </c>
      <c r="EO291" s="4">
        <v>2.62</v>
      </c>
      <c r="EP291" s="4">
        <v>0.73</v>
      </c>
      <c r="FP291" s="1" t="s">
        <v>2942</v>
      </c>
    </row>
    <row r="292" spans="1:172" x14ac:dyDescent="0.35">
      <c r="A292" s="1" t="s">
        <v>2939</v>
      </c>
      <c r="E292" s="55">
        <v>40.15</v>
      </c>
      <c r="F292" s="55">
        <v>40.15</v>
      </c>
      <c r="G292" s="55">
        <v>124.18</v>
      </c>
      <c r="H292" s="55">
        <v>124.18</v>
      </c>
      <c r="L292" s="1" t="s">
        <v>2970</v>
      </c>
      <c r="M292" s="1" t="s">
        <v>2963</v>
      </c>
      <c r="Q292" s="49">
        <v>120</v>
      </c>
      <c r="AB292" s="4">
        <v>45.81</v>
      </c>
      <c r="AC292" s="4">
        <v>3.28</v>
      </c>
      <c r="AE292" s="4">
        <v>14.9</v>
      </c>
      <c r="AI292" s="4">
        <v>12.399243999999999</v>
      </c>
      <c r="AJ292" s="4">
        <v>8.5500000000000007</v>
      </c>
      <c r="AK292" s="4">
        <v>6.31</v>
      </c>
      <c r="AL292" s="4">
        <v>0.2</v>
      </c>
      <c r="AN292" s="4">
        <v>1.24</v>
      </c>
      <c r="AO292" s="4">
        <v>2.69</v>
      </c>
      <c r="AP292" s="4">
        <v>0.79</v>
      </c>
      <c r="BF292" s="4">
        <v>2.74</v>
      </c>
      <c r="CH292" s="4">
        <v>18.09</v>
      </c>
      <c r="CJ292" s="4">
        <v>199</v>
      </c>
      <c r="CK292" s="4">
        <v>101</v>
      </c>
      <c r="CN292" s="4">
        <v>47.5</v>
      </c>
      <c r="CO292" s="4">
        <v>105.6</v>
      </c>
      <c r="CR292" s="4">
        <v>22.5</v>
      </c>
      <c r="CW292" s="4">
        <v>17</v>
      </c>
      <c r="CX292" s="4">
        <v>854</v>
      </c>
      <c r="CY292" s="4">
        <v>26</v>
      </c>
      <c r="CZ292" s="4">
        <v>186</v>
      </c>
      <c r="DA292" s="4">
        <v>32.380000000000003</v>
      </c>
      <c r="DN292" s="4">
        <v>408</v>
      </c>
      <c r="DO292" s="4">
        <v>27.07</v>
      </c>
      <c r="DP292" s="4">
        <v>59.57</v>
      </c>
      <c r="DQ292" s="4">
        <v>7.79</v>
      </c>
      <c r="DR292" s="4">
        <v>34.11</v>
      </c>
      <c r="DS292" s="4">
        <v>7.71</v>
      </c>
      <c r="DT292" s="4">
        <v>2.67</v>
      </c>
      <c r="DU292" s="4">
        <v>7.31</v>
      </c>
      <c r="DV292" s="4">
        <v>1.02</v>
      </c>
      <c r="DW292" s="4">
        <v>5.34</v>
      </c>
      <c r="DX292" s="4">
        <v>0.97</v>
      </c>
      <c r="DY292" s="4">
        <v>2.35</v>
      </c>
      <c r="DZ292" s="4">
        <v>0.28999999999999998</v>
      </c>
      <c r="EA292" s="4">
        <v>1.73</v>
      </c>
      <c r="EB292" s="4">
        <v>0.22</v>
      </c>
      <c r="EC292" s="4">
        <v>4.43</v>
      </c>
      <c r="ED292" s="4">
        <v>2.0099999999999998</v>
      </c>
      <c r="EM292" s="4">
        <v>2.8</v>
      </c>
      <c r="EO292" s="4">
        <v>2.66</v>
      </c>
      <c r="EP292" s="4">
        <v>0.71</v>
      </c>
      <c r="FP292" s="1" t="s">
        <v>2942</v>
      </c>
    </row>
    <row r="293" spans="1:172" x14ac:dyDescent="0.35">
      <c r="A293" s="1" t="s">
        <v>2939</v>
      </c>
      <c r="E293" s="55">
        <v>40.158332999999999</v>
      </c>
      <c r="F293" s="55">
        <v>40.158332999999999</v>
      </c>
      <c r="G293" s="55">
        <v>124.2</v>
      </c>
      <c r="H293" s="55">
        <v>124.2</v>
      </c>
      <c r="L293" s="1" t="s">
        <v>2971</v>
      </c>
      <c r="M293" s="1" t="s">
        <v>2963</v>
      </c>
      <c r="Q293" s="49">
        <v>120</v>
      </c>
      <c r="AB293" s="4">
        <v>48.52</v>
      </c>
      <c r="AC293" s="4">
        <v>2.2599999999999998</v>
      </c>
      <c r="AE293" s="4">
        <v>15.54</v>
      </c>
      <c r="AI293" s="4">
        <v>10.257720000000001</v>
      </c>
      <c r="AJ293" s="4">
        <v>7.18</v>
      </c>
      <c r="AK293" s="4">
        <v>4.71</v>
      </c>
      <c r="AL293" s="4">
        <v>0.13</v>
      </c>
      <c r="AN293" s="4">
        <v>1.94</v>
      </c>
      <c r="AO293" s="4">
        <v>3.42</v>
      </c>
      <c r="AP293" s="4">
        <v>0.68</v>
      </c>
      <c r="BF293" s="4">
        <v>4.47</v>
      </c>
      <c r="CH293" s="4">
        <v>14.87</v>
      </c>
      <c r="CJ293" s="4">
        <v>132</v>
      </c>
      <c r="CK293" s="4">
        <v>125</v>
      </c>
      <c r="CN293" s="4">
        <v>34.6</v>
      </c>
      <c r="CO293" s="4">
        <v>111.5</v>
      </c>
      <c r="CR293" s="4">
        <v>22.7</v>
      </c>
      <c r="CW293" s="4">
        <v>28</v>
      </c>
      <c r="CX293" s="4">
        <v>795</v>
      </c>
      <c r="CY293" s="4">
        <v>23.6</v>
      </c>
      <c r="CZ293" s="4">
        <v>216</v>
      </c>
      <c r="DA293" s="4">
        <v>38.130000000000003</v>
      </c>
      <c r="DN293" s="4">
        <v>577</v>
      </c>
      <c r="DO293" s="4">
        <v>33.590000000000003</v>
      </c>
      <c r="DP293" s="4">
        <v>67.97</v>
      </c>
      <c r="DQ293" s="4">
        <v>8.17</v>
      </c>
      <c r="DR293" s="4">
        <v>33.9</v>
      </c>
      <c r="DS293" s="4">
        <v>7.29</v>
      </c>
      <c r="DT293" s="4">
        <v>2.67</v>
      </c>
      <c r="DU293" s="4">
        <v>6.78</v>
      </c>
      <c r="DV293" s="4">
        <v>0.96</v>
      </c>
      <c r="DW293" s="4">
        <v>5.08</v>
      </c>
      <c r="DX293" s="4">
        <v>0.88</v>
      </c>
      <c r="DY293" s="4">
        <v>2.15</v>
      </c>
      <c r="DZ293" s="4">
        <v>0.26</v>
      </c>
      <c r="EA293" s="4">
        <v>1.65</v>
      </c>
      <c r="EB293" s="4">
        <v>0.22</v>
      </c>
      <c r="EC293" s="4">
        <v>4.88</v>
      </c>
      <c r="ED293" s="4">
        <v>2.31</v>
      </c>
      <c r="EM293" s="4">
        <v>3.9</v>
      </c>
      <c r="EO293" s="4">
        <v>3.75</v>
      </c>
      <c r="EP293" s="4">
        <v>1.02</v>
      </c>
      <c r="FP293" s="1" t="s">
        <v>2942</v>
      </c>
    </row>
    <row r="294" spans="1:172" x14ac:dyDescent="0.35">
      <c r="A294" s="1" t="s">
        <v>2972</v>
      </c>
      <c r="E294" s="56">
        <v>41.896110999999998</v>
      </c>
      <c r="F294" s="56">
        <v>41.896110999999998</v>
      </c>
      <c r="G294" s="56">
        <v>126.661389</v>
      </c>
      <c r="H294" s="56">
        <v>126.661389</v>
      </c>
      <c r="L294" s="1" t="s">
        <v>2973</v>
      </c>
      <c r="M294" s="1" t="s">
        <v>2974</v>
      </c>
      <c r="Q294" s="49">
        <v>169</v>
      </c>
      <c r="AB294" s="4">
        <v>74.98</v>
      </c>
      <c r="AC294" s="4">
        <v>0.04</v>
      </c>
      <c r="AE294" s="4">
        <v>14.38</v>
      </c>
      <c r="AI294" s="4">
        <v>0.62985999999999998</v>
      </c>
      <c r="AJ294" s="4">
        <v>0.22</v>
      </c>
      <c r="AK294" s="4">
        <v>0.1</v>
      </c>
      <c r="AL294" s="4">
        <v>0.16</v>
      </c>
      <c r="AN294" s="4">
        <v>4</v>
      </c>
      <c r="AO294" s="4">
        <v>4.72</v>
      </c>
      <c r="AP294" s="4">
        <v>0.03</v>
      </c>
      <c r="BF294" s="4">
        <v>0.82</v>
      </c>
      <c r="CK294" s="4">
        <v>10</v>
      </c>
      <c r="CR294" s="4">
        <v>25.6</v>
      </c>
      <c r="CW294" s="4">
        <v>241</v>
      </c>
      <c r="CX294" s="4">
        <v>36.700000000000003</v>
      </c>
      <c r="CY294" s="4">
        <v>20.7</v>
      </c>
      <c r="CZ294" s="4">
        <v>31</v>
      </c>
      <c r="DA294" s="4">
        <v>74.400000000000006</v>
      </c>
      <c r="DM294" s="4">
        <v>2.2400000000000002</v>
      </c>
      <c r="DN294" s="4">
        <v>72.099999999999994</v>
      </c>
      <c r="DO294" s="4">
        <v>4.0999999999999996</v>
      </c>
      <c r="DP294" s="4">
        <v>10</v>
      </c>
      <c r="DQ294" s="4">
        <v>1.32</v>
      </c>
      <c r="DR294" s="4">
        <v>5</v>
      </c>
      <c r="DS294" s="4">
        <v>2.54</v>
      </c>
      <c r="DT294" s="4">
        <v>0.09</v>
      </c>
      <c r="DU294" s="4">
        <v>3.61</v>
      </c>
      <c r="DV294" s="4">
        <v>0.73</v>
      </c>
      <c r="DW294" s="4">
        <v>3.69</v>
      </c>
      <c r="DX294" s="4">
        <v>0.54</v>
      </c>
      <c r="DY294" s="4">
        <v>1.21</v>
      </c>
      <c r="DZ294" s="4">
        <v>0.18</v>
      </c>
      <c r="EA294" s="4">
        <v>1.03</v>
      </c>
      <c r="EB294" s="4">
        <v>0.13</v>
      </c>
      <c r="EC294" s="4">
        <v>2.4</v>
      </c>
      <c r="ED294" s="4">
        <v>6.3</v>
      </c>
      <c r="EO294" s="4">
        <v>10.55</v>
      </c>
      <c r="EP294" s="4">
        <v>4.88</v>
      </c>
      <c r="FP294" s="1" t="s">
        <v>2975</v>
      </c>
    </row>
    <row r="295" spans="1:172" x14ac:dyDescent="0.35">
      <c r="A295" s="1" t="s">
        <v>2972</v>
      </c>
      <c r="E295" s="56">
        <v>41.896110999999998</v>
      </c>
      <c r="F295" s="56">
        <v>41.896110999999998</v>
      </c>
      <c r="G295" s="56">
        <v>126.661389</v>
      </c>
      <c r="H295" s="56">
        <v>126.661389</v>
      </c>
      <c r="L295" s="1" t="s">
        <v>2976</v>
      </c>
      <c r="M295" s="1" t="s">
        <v>2974</v>
      </c>
      <c r="Q295" s="49">
        <v>169</v>
      </c>
      <c r="AB295" s="4">
        <v>75.599999999999994</v>
      </c>
      <c r="AC295" s="4">
        <v>0.04</v>
      </c>
      <c r="AE295" s="4">
        <v>14.22</v>
      </c>
      <c r="AI295" s="4">
        <v>0.62086200000000002</v>
      </c>
      <c r="AJ295" s="4">
        <v>0.22</v>
      </c>
      <c r="AK295" s="4">
        <v>0.1</v>
      </c>
      <c r="AL295" s="4">
        <v>0.17</v>
      </c>
      <c r="AN295" s="4">
        <v>4.03</v>
      </c>
      <c r="AO295" s="4">
        <v>4.66</v>
      </c>
      <c r="AP295" s="4">
        <v>0.03</v>
      </c>
      <c r="BF295" s="4">
        <v>0.78</v>
      </c>
      <c r="CK295" s="4">
        <v>10</v>
      </c>
      <c r="CR295" s="4">
        <v>24.5</v>
      </c>
      <c r="CW295" s="4">
        <v>244</v>
      </c>
      <c r="CX295" s="4">
        <v>38.299999999999997</v>
      </c>
      <c r="CY295" s="4">
        <v>22.8</v>
      </c>
      <c r="CZ295" s="4">
        <v>37</v>
      </c>
      <c r="DA295" s="4">
        <v>69.3</v>
      </c>
      <c r="DM295" s="4">
        <v>2.21</v>
      </c>
      <c r="DN295" s="4">
        <v>85.9</v>
      </c>
      <c r="DO295" s="4">
        <v>3.9</v>
      </c>
      <c r="DP295" s="4">
        <v>10.199999999999999</v>
      </c>
      <c r="DQ295" s="4">
        <v>1.34</v>
      </c>
      <c r="DR295" s="4">
        <v>5.3</v>
      </c>
      <c r="DS295" s="4">
        <v>2.6</v>
      </c>
      <c r="DT295" s="4">
        <v>0.1</v>
      </c>
      <c r="DU295" s="4">
        <v>3.78</v>
      </c>
      <c r="DV295" s="4">
        <v>0.78</v>
      </c>
      <c r="DW295" s="4">
        <v>4.16</v>
      </c>
      <c r="DX295" s="4">
        <v>0.59</v>
      </c>
      <c r="DY295" s="4">
        <v>1.36</v>
      </c>
      <c r="DZ295" s="4">
        <v>0.19</v>
      </c>
      <c r="EA295" s="4">
        <v>1.1200000000000001</v>
      </c>
      <c r="EB295" s="4">
        <v>0.16</v>
      </c>
      <c r="EC295" s="4">
        <v>2.6</v>
      </c>
      <c r="ED295" s="4">
        <v>6</v>
      </c>
      <c r="EO295" s="4">
        <v>11.2</v>
      </c>
      <c r="EP295" s="4">
        <v>5.03</v>
      </c>
      <c r="FP295" s="1" t="s">
        <v>2975</v>
      </c>
    </row>
    <row r="296" spans="1:172" x14ac:dyDescent="0.35">
      <c r="A296" s="1" t="s">
        <v>2972</v>
      </c>
      <c r="E296" s="56">
        <v>41.896110999999998</v>
      </c>
      <c r="F296" s="56">
        <v>41.896110999999998</v>
      </c>
      <c r="G296" s="56">
        <v>126.661389</v>
      </c>
      <c r="H296" s="56">
        <v>126.661389</v>
      </c>
      <c r="L296" s="1" t="s">
        <v>2977</v>
      </c>
      <c r="M296" s="1" t="s">
        <v>2974</v>
      </c>
      <c r="Q296" s="49">
        <v>169</v>
      </c>
      <c r="AB296" s="4">
        <v>75.430000000000007</v>
      </c>
      <c r="AC296" s="4">
        <v>0.05</v>
      </c>
      <c r="AE296" s="4">
        <v>14.08</v>
      </c>
      <c r="AI296" s="4">
        <v>0.70184400000000002</v>
      </c>
      <c r="AJ296" s="4">
        <v>0.23</v>
      </c>
      <c r="AK296" s="4">
        <v>0.11</v>
      </c>
      <c r="AL296" s="4">
        <v>0.18</v>
      </c>
      <c r="AN296" s="4">
        <v>3.94</v>
      </c>
      <c r="AO296" s="4">
        <v>4.55</v>
      </c>
      <c r="AP296" s="4">
        <v>0.03</v>
      </c>
      <c r="BF296" s="4">
        <v>0.96</v>
      </c>
      <c r="CK296" s="4">
        <v>10</v>
      </c>
      <c r="CR296" s="4">
        <v>26.3</v>
      </c>
      <c r="CW296" s="4">
        <v>251</v>
      </c>
      <c r="CX296" s="4">
        <v>38.299999999999997</v>
      </c>
      <c r="CY296" s="4">
        <v>20.9</v>
      </c>
      <c r="CZ296" s="4">
        <v>34</v>
      </c>
      <c r="DA296" s="4">
        <v>76.7</v>
      </c>
      <c r="DM296" s="4">
        <v>2.33</v>
      </c>
      <c r="DN296" s="4">
        <v>68.599999999999994</v>
      </c>
      <c r="DO296" s="4">
        <v>4.0999999999999996</v>
      </c>
      <c r="DP296" s="4">
        <v>10.5</v>
      </c>
      <c r="DQ296" s="4">
        <v>1.39</v>
      </c>
      <c r="DR296" s="4">
        <v>5.5</v>
      </c>
      <c r="DS296" s="4">
        <v>2.7</v>
      </c>
      <c r="DT296" s="4">
        <v>0.08</v>
      </c>
      <c r="DU296" s="4">
        <v>3.8</v>
      </c>
      <c r="DV296" s="4">
        <v>0.76</v>
      </c>
      <c r="DW296" s="4">
        <v>3.72</v>
      </c>
      <c r="DX296" s="4">
        <v>0.54</v>
      </c>
      <c r="DY296" s="4">
        <v>1.24</v>
      </c>
      <c r="DZ296" s="4">
        <v>0.2</v>
      </c>
      <c r="EA296" s="4">
        <v>1.01</v>
      </c>
      <c r="EB296" s="4">
        <v>0.14000000000000001</v>
      </c>
      <c r="EC296" s="4">
        <v>2.5</v>
      </c>
      <c r="ED296" s="4">
        <v>6</v>
      </c>
      <c r="EO296" s="4">
        <v>10.5</v>
      </c>
      <c r="EP296" s="4">
        <v>4.38</v>
      </c>
      <c r="FP296" s="1" t="s">
        <v>2975</v>
      </c>
    </row>
    <row r="297" spans="1:172" x14ac:dyDescent="0.35">
      <c r="A297" s="1" t="s">
        <v>2972</v>
      </c>
      <c r="E297" s="56">
        <v>41.896110999999998</v>
      </c>
      <c r="F297" s="56">
        <v>41.896110999999998</v>
      </c>
      <c r="G297" s="56">
        <v>126.661389</v>
      </c>
      <c r="H297" s="56">
        <v>126.661389</v>
      </c>
      <c r="L297" s="1" t="s">
        <v>2978</v>
      </c>
      <c r="M297" s="1" t="s">
        <v>2974</v>
      </c>
      <c r="Q297" s="49">
        <v>169</v>
      </c>
      <c r="AB297" s="4">
        <v>75.84</v>
      </c>
      <c r="AC297" s="4">
        <v>0.03</v>
      </c>
      <c r="AE297" s="4">
        <v>13.9</v>
      </c>
      <c r="AI297" s="4">
        <v>0.73783600000000005</v>
      </c>
      <c r="AJ297" s="4">
        <v>0.24</v>
      </c>
      <c r="AK297" s="4">
        <v>0.09</v>
      </c>
      <c r="AL297" s="4">
        <v>0.23</v>
      </c>
      <c r="AN297" s="4">
        <v>3.95</v>
      </c>
      <c r="AO297" s="4">
        <v>4.41</v>
      </c>
      <c r="AP297" s="4">
        <v>0.04</v>
      </c>
      <c r="BF297" s="4">
        <v>0.77</v>
      </c>
      <c r="CK297" s="4">
        <v>20</v>
      </c>
      <c r="CR297" s="4">
        <v>28.4</v>
      </c>
      <c r="CW297" s="4">
        <v>297</v>
      </c>
      <c r="CX297" s="4">
        <v>26.2</v>
      </c>
      <c r="CY297" s="4">
        <v>19.8</v>
      </c>
      <c r="CZ297" s="4">
        <v>36</v>
      </c>
      <c r="DA297" s="4">
        <v>81</v>
      </c>
      <c r="DM297" s="4">
        <v>3.3</v>
      </c>
      <c r="DN297" s="4">
        <v>78.8</v>
      </c>
      <c r="DO297" s="4">
        <v>4</v>
      </c>
      <c r="DP297" s="4">
        <v>13.8</v>
      </c>
      <c r="DQ297" s="4">
        <v>1.52</v>
      </c>
      <c r="DR297" s="4">
        <v>6</v>
      </c>
      <c r="DS297" s="4">
        <v>3.35</v>
      </c>
      <c r="DT297" s="4">
        <v>0.08</v>
      </c>
      <c r="DU297" s="4">
        <v>4.3899999999999997</v>
      </c>
      <c r="DV297" s="4">
        <v>0.78</v>
      </c>
      <c r="DW297" s="4">
        <v>3.74</v>
      </c>
      <c r="DX297" s="4">
        <v>0.52</v>
      </c>
      <c r="DY297" s="4">
        <v>1.18</v>
      </c>
      <c r="DZ297" s="4">
        <v>0.15</v>
      </c>
      <c r="EA297" s="4">
        <v>1.01</v>
      </c>
      <c r="EB297" s="4">
        <v>0.14000000000000001</v>
      </c>
      <c r="EC297" s="4">
        <v>3.2</v>
      </c>
      <c r="ED297" s="4">
        <v>16.399999999999999</v>
      </c>
      <c r="EO297" s="4">
        <v>13.85</v>
      </c>
      <c r="EP297" s="4">
        <v>3.96</v>
      </c>
      <c r="FP297" s="1" t="s">
        <v>2975</v>
      </c>
    </row>
    <row r="298" spans="1:172" x14ac:dyDescent="0.35">
      <c r="A298" s="1" t="s">
        <v>2972</v>
      </c>
      <c r="E298" s="56">
        <v>41.896110999999998</v>
      </c>
      <c r="F298" s="56">
        <v>41.896110999999998</v>
      </c>
      <c r="G298" s="56">
        <v>126.661389</v>
      </c>
      <c r="H298" s="56">
        <v>126.661389</v>
      </c>
      <c r="L298" s="1" t="s">
        <v>2979</v>
      </c>
      <c r="M298" s="1" t="s">
        <v>2974</v>
      </c>
      <c r="Q298" s="49">
        <v>169</v>
      </c>
      <c r="AB298" s="4">
        <v>74.62</v>
      </c>
      <c r="AC298" s="4">
        <v>0.04</v>
      </c>
      <c r="AE298" s="4">
        <v>14.51</v>
      </c>
      <c r="AI298" s="4">
        <v>0.63885800000000004</v>
      </c>
      <c r="AJ298" s="4">
        <v>0.25</v>
      </c>
      <c r="AK298" s="4">
        <v>0.09</v>
      </c>
      <c r="AL298" s="4">
        <v>0.2</v>
      </c>
      <c r="AN298" s="4">
        <v>4.1900000000000004</v>
      </c>
      <c r="AO298" s="4">
        <v>4.5599999999999996</v>
      </c>
      <c r="AP298" s="4">
        <v>0.04</v>
      </c>
      <c r="BF298" s="4">
        <v>0.8</v>
      </c>
      <c r="CK298" s="4">
        <v>10</v>
      </c>
      <c r="CR298" s="4">
        <v>30.1</v>
      </c>
      <c r="CW298" s="4">
        <v>313</v>
      </c>
      <c r="CX298" s="4">
        <v>28.1</v>
      </c>
      <c r="CY298" s="4">
        <v>18.8</v>
      </c>
      <c r="CZ298" s="4">
        <v>28</v>
      </c>
      <c r="DA298" s="4">
        <v>70.599999999999994</v>
      </c>
      <c r="DM298" s="4">
        <v>3.49</v>
      </c>
      <c r="DN298" s="4">
        <v>75.2</v>
      </c>
      <c r="DO298" s="4">
        <v>4.3</v>
      </c>
      <c r="DP298" s="4">
        <v>12.7</v>
      </c>
      <c r="DQ298" s="4">
        <v>1.4</v>
      </c>
      <c r="DR298" s="4">
        <v>5.5</v>
      </c>
      <c r="DS298" s="4">
        <v>2.71</v>
      </c>
      <c r="DT298" s="4">
        <v>0.08</v>
      </c>
      <c r="DU298" s="4">
        <v>3.73</v>
      </c>
      <c r="DV298" s="4">
        <v>0.73</v>
      </c>
      <c r="DW298" s="4">
        <v>3.54</v>
      </c>
      <c r="DX298" s="4">
        <v>0.49</v>
      </c>
      <c r="DY298" s="4">
        <v>1.1599999999999999</v>
      </c>
      <c r="DZ298" s="4">
        <v>0.16</v>
      </c>
      <c r="EA298" s="4">
        <v>0.96</v>
      </c>
      <c r="EB298" s="4">
        <v>0.13</v>
      </c>
      <c r="EC298" s="4">
        <v>2.2000000000000002</v>
      </c>
      <c r="ED298" s="4">
        <v>11.2</v>
      </c>
      <c r="EO298" s="4">
        <v>11.9</v>
      </c>
      <c r="EP298" s="4">
        <v>3.2</v>
      </c>
      <c r="FP298" s="1" t="s">
        <v>2975</v>
      </c>
    </row>
    <row r="299" spans="1:172" x14ac:dyDescent="0.35">
      <c r="A299" s="1" t="s">
        <v>2972</v>
      </c>
      <c r="E299" s="56">
        <v>41.896110999999998</v>
      </c>
      <c r="F299" s="56">
        <v>41.896110999999998</v>
      </c>
      <c r="G299" s="56">
        <v>126.661389</v>
      </c>
      <c r="H299" s="56">
        <v>126.661389</v>
      </c>
      <c r="L299" s="1" t="s">
        <v>2980</v>
      </c>
      <c r="M299" s="1" t="s">
        <v>2974</v>
      </c>
      <c r="Q299" s="49">
        <v>169</v>
      </c>
      <c r="AB299" s="4">
        <v>74.989999999999995</v>
      </c>
      <c r="AC299" s="4">
        <v>0.04</v>
      </c>
      <c r="AE299" s="4">
        <v>14.4</v>
      </c>
      <c r="AI299" s="4">
        <v>0.71084200000000008</v>
      </c>
      <c r="AJ299" s="4">
        <v>0.21</v>
      </c>
      <c r="AK299" s="4">
        <v>0.09</v>
      </c>
      <c r="AL299" s="4">
        <v>0.16</v>
      </c>
      <c r="AN299" s="4">
        <v>4.2</v>
      </c>
      <c r="AO299" s="4">
        <v>4.38</v>
      </c>
      <c r="AP299" s="4">
        <v>0.04</v>
      </c>
      <c r="BF299" s="4">
        <v>0.87</v>
      </c>
      <c r="CK299" s="4">
        <v>20</v>
      </c>
      <c r="CR299" s="4">
        <v>31.2</v>
      </c>
      <c r="CW299" s="4">
        <v>313</v>
      </c>
      <c r="CX299" s="4">
        <v>27.1</v>
      </c>
      <c r="CY299" s="4">
        <v>18.3</v>
      </c>
      <c r="CZ299" s="4">
        <v>31</v>
      </c>
      <c r="DA299" s="4">
        <v>91</v>
      </c>
      <c r="DM299" s="4">
        <v>3.66</v>
      </c>
      <c r="DN299" s="4">
        <v>63.8</v>
      </c>
      <c r="DO299" s="4">
        <v>3</v>
      </c>
      <c r="DP299" s="4">
        <v>9.1</v>
      </c>
      <c r="DQ299" s="4">
        <v>1.06</v>
      </c>
      <c r="DR299" s="4">
        <v>4.3</v>
      </c>
      <c r="DS299" s="4">
        <v>2.29</v>
      </c>
      <c r="DT299" s="4">
        <v>7.0000000000000007E-2</v>
      </c>
      <c r="DU299" s="4">
        <v>3.41</v>
      </c>
      <c r="DV299" s="4">
        <v>0.66</v>
      </c>
      <c r="DW299" s="4">
        <v>3.32</v>
      </c>
      <c r="DX299" s="4">
        <v>0.5</v>
      </c>
      <c r="DY299" s="4">
        <v>1.1299999999999999</v>
      </c>
      <c r="DZ299" s="4">
        <v>0.21</v>
      </c>
      <c r="EA299" s="4">
        <v>1.01</v>
      </c>
      <c r="EB299" s="4">
        <v>0.14000000000000001</v>
      </c>
      <c r="EC299" s="4">
        <v>2.4</v>
      </c>
      <c r="ED299" s="4">
        <v>15.6</v>
      </c>
      <c r="EO299" s="4">
        <v>12</v>
      </c>
      <c r="EP299" s="4">
        <v>4.2300000000000004</v>
      </c>
      <c r="FP299" s="1" t="s">
        <v>2975</v>
      </c>
    </row>
    <row r="300" spans="1:172" x14ac:dyDescent="0.35">
      <c r="A300" s="1" t="s">
        <v>2972</v>
      </c>
      <c r="E300" s="56">
        <v>41.765000000000001</v>
      </c>
      <c r="F300" s="56">
        <v>41.765000000000001</v>
      </c>
      <c r="G300" s="56">
        <v>126.613056</v>
      </c>
      <c r="H300" s="56">
        <v>126.613056</v>
      </c>
      <c r="L300" s="1" t="s">
        <v>2981</v>
      </c>
      <c r="M300" s="1" t="s">
        <v>2982</v>
      </c>
      <c r="Q300" s="49">
        <v>167</v>
      </c>
      <c r="AB300" s="4">
        <v>72.23</v>
      </c>
      <c r="AC300" s="4">
        <v>0.18</v>
      </c>
      <c r="AE300" s="4">
        <v>14.82</v>
      </c>
      <c r="AI300" s="4">
        <v>1.7006220000000001</v>
      </c>
      <c r="AJ300" s="4">
        <v>1.84</v>
      </c>
      <c r="AK300" s="4">
        <v>0.43</v>
      </c>
      <c r="AL300" s="4">
        <v>0.04</v>
      </c>
      <c r="AN300" s="4">
        <v>4</v>
      </c>
      <c r="AO300" s="4">
        <v>4.24</v>
      </c>
      <c r="AP300" s="4">
        <v>0.06</v>
      </c>
      <c r="BF300" s="4">
        <v>0.46</v>
      </c>
      <c r="CK300" s="4">
        <v>10</v>
      </c>
      <c r="CR300" s="4">
        <v>19.100000000000001</v>
      </c>
      <c r="CW300" s="4">
        <v>113.5</v>
      </c>
      <c r="CX300" s="4">
        <v>434</v>
      </c>
      <c r="CY300" s="4">
        <v>4.3</v>
      </c>
      <c r="CZ300" s="4">
        <v>102</v>
      </c>
      <c r="DA300" s="4">
        <v>5.9</v>
      </c>
      <c r="DM300" s="4">
        <v>2.4900000000000002</v>
      </c>
      <c r="DN300" s="4">
        <v>828</v>
      </c>
      <c r="DO300" s="4">
        <v>12.4</v>
      </c>
      <c r="DP300" s="4">
        <v>25.4</v>
      </c>
      <c r="DQ300" s="4">
        <v>3.05</v>
      </c>
      <c r="DR300" s="4">
        <v>11</v>
      </c>
      <c r="DS300" s="4">
        <v>2.1</v>
      </c>
      <c r="DT300" s="4">
        <v>0.5</v>
      </c>
      <c r="DU300" s="4">
        <v>1.34</v>
      </c>
      <c r="DV300" s="4">
        <v>0.16</v>
      </c>
      <c r="DW300" s="4">
        <v>0.68</v>
      </c>
      <c r="DX300" s="4">
        <v>0.13</v>
      </c>
      <c r="DY300" s="4">
        <v>0.36</v>
      </c>
      <c r="DZ300" s="4">
        <v>0.06</v>
      </c>
      <c r="EA300" s="4">
        <v>0.39</v>
      </c>
      <c r="EB300" s="4">
        <v>7.0000000000000007E-2</v>
      </c>
      <c r="EC300" s="4">
        <v>2.8</v>
      </c>
      <c r="ED300" s="4">
        <v>0.4</v>
      </c>
      <c r="EO300" s="4">
        <v>3.27</v>
      </c>
      <c r="EP300" s="4">
        <v>1.1000000000000001</v>
      </c>
      <c r="FP300" s="1" t="s">
        <v>2975</v>
      </c>
    </row>
    <row r="301" spans="1:172" x14ac:dyDescent="0.35">
      <c r="A301" s="1" t="s">
        <v>2972</v>
      </c>
      <c r="E301" s="56">
        <v>41.765000000000001</v>
      </c>
      <c r="F301" s="56">
        <v>41.765000000000001</v>
      </c>
      <c r="G301" s="56">
        <v>126.613056</v>
      </c>
      <c r="H301" s="56">
        <v>126.613056</v>
      </c>
      <c r="L301" s="1" t="s">
        <v>2983</v>
      </c>
      <c r="M301" s="1" t="s">
        <v>2982</v>
      </c>
      <c r="Q301" s="49">
        <v>167</v>
      </c>
      <c r="AB301" s="4">
        <v>72.39</v>
      </c>
      <c r="AC301" s="4">
        <v>0.19</v>
      </c>
      <c r="AE301" s="4">
        <v>14.6</v>
      </c>
      <c r="AI301" s="4">
        <v>1.7096199999999999</v>
      </c>
      <c r="AJ301" s="4">
        <v>1.86</v>
      </c>
      <c r="AK301" s="4">
        <v>0.45</v>
      </c>
      <c r="AL301" s="4">
        <v>0.05</v>
      </c>
      <c r="AN301" s="4">
        <v>3.52</v>
      </c>
      <c r="AO301" s="4">
        <v>4.3499999999999996</v>
      </c>
      <c r="AP301" s="4">
        <v>0.06</v>
      </c>
      <c r="BF301" s="4">
        <v>0.44</v>
      </c>
      <c r="CK301" s="4">
        <v>10</v>
      </c>
      <c r="CR301" s="4">
        <v>19.8</v>
      </c>
      <c r="CW301" s="4">
        <v>109</v>
      </c>
      <c r="CX301" s="4">
        <v>417</v>
      </c>
      <c r="CY301" s="4">
        <v>4.5</v>
      </c>
      <c r="CZ301" s="4">
        <v>89</v>
      </c>
      <c r="DA301" s="4">
        <v>7.4</v>
      </c>
      <c r="DM301" s="4">
        <v>2.5299999999999998</v>
      </c>
      <c r="DN301" s="4">
        <v>640</v>
      </c>
      <c r="DO301" s="4">
        <v>20</v>
      </c>
      <c r="DP301" s="4">
        <v>38</v>
      </c>
      <c r="DQ301" s="4">
        <v>3.96</v>
      </c>
      <c r="DR301" s="4">
        <v>13.4</v>
      </c>
      <c r="DS301" s="4">
        <v>2.17</v>
      </c>
      <c r="DT301" s="4">
        <v>0.52</v>
      </c>
      <c r="DU301" s="4">
        <v>1.37</v>
      </c>
      <c r="DV301" s="4">
        <v>0.17</v>
      </c>
      <c r="DW301" s="4">
        <v>0.7</v>
      </c>
      <c r="DX301" s="4">
        <v>0.13</v>
      </c>
      <c r="DY301" s="4">
        <v>0.38</v>
      </c>
      <c r="DZ301" s="4">
        <v>0.06</v>
      </c>
      <c r="EA301" s="4">
        <v>0.44</v>
      </c>
      <c r="EB301" s="4">
        <v>7.0000000000000007E-2</v>
      </c>
      <c r="EC301" s="4">
        <v>2.9</v>
      </c>
      <c r="ED301" s="4">
        <v>0.6</v>
      </c>
      <c r="EO301" s="4">
        <v>7.61</v>
      </c>
      <c r="EP301" s="4">
        <v>3.03</v>
      </c>
      <c r="FP301" s="1" t="s">
        <v>2975</v>
      </c>
    </row>
    <row r="302" spans="1:172" x14ac:dyDescent="0.35">
      <c r="A302" s="1" t="s">
        <v>2972</v>
      </c>
      <c r="E302" s="56">
        <v>41.765000000000001</v>
      </c>
      <c r="F302" s="56">
        <v>41.765000000000001</v>
      </c>
      <c r="G302" s="56">
        <v>126.613056</v>
      </c>
      <c r="H302" s="56">
        <v>126.613056</v>
      </c>
      <c r="L302" s="1" t="s">
        <v>2984</v>
      </c>
      <c r="M302" s="1" t="s">
        <v>2982</v>
      </c>
      <c r="Q302" s="49">
        <v>167</v>
      </c>
      <c r="AB302" s="4">
        <v>72.849999999999994</v>
      </c>
      <c r="AC302" s="4">
        <v>0.18</v>
      </c>
      <c r="AE302" s="4">
        <v>14.62</v>
      </c>
      <c r="AI302" s="4">
        <v>1.6646300000000001</v>
      </c>
      <c r="AJ302" s="4">
        <v>1.85</v>
      </c>
      <c r="AK302" s="4">
        <v>0.41</v>
      </c>
      <c r="AL302" s="4">
        <v>0.04</v>
      </c>
      <c r="AN302" s="4">
        <v>3.83</v>
      </c>
      <c r="AO302" s="4">
        <v>4.22</v>
      </c>
      <c r="AP302" s="4">
        <v>0.06</v>
      </c>
      <c r="BF302" s="4">
        <v>0.49</v>
      </c>
      <c r="CK302" s="4">
        <v>10</v>
      </c>
      <c r="CR302" s="4">
        <v>18.899999999999999</v>
      </c>
      <c r="CW302" s="4">
        <v>110</v>
      </c>
      <c r="CX302" s="4">
        <v>428</v>
      </c>
      <c r="CY302" s="4">
        <v>4.4000000000000004</v>
      </c>
      <c r="CZ302" s="4">
        <v>92</v>
      </c>
      <c r="DA302" s="4">
        <v>5.8</v>
      </c>
      <c r="DM302" s="4">
        <v>2.4300000000000002</v>
      </c>
      <c r="DN302" s="4">
        <v>708</v>
      </c>
      <c r="DO302" s="4">
        <v>9.9</v>
      </c>
      <c r="DP302" s="4">
        <v>22</v>
      </c>
      <c r="DQ302" s="4">
        <v>2.79</v>
      </c>
      <c r="DR302" s="4">
        <v>10.6</v>
      </c>
      <c r="DS302" s="4">
        <v>2.06</v>
      </c>
      <c r="DT302" s="4">
        <v>0.52</v>
      </c>
      <c r="DU302" s="4">
        <v>1.33</v>
      </c>
      <c r="DV302" s="4">
        <v>0.17</v>
      </c>
      <c r="DW302" s="4">
        <v>0.7</v>
      </c>
      <c r="DX302" s="4">
        <v>0.13</v>
      </c>
      <c r="DY302" s="4">
        <v>0.34</v>
      </c>
      <c r="DZ302" s="4">
        <v>0.05</v>
      </c>
      <c r="EA302" s="4">
        <v>0.38</v>
      </c>
      <c r="EB302" s="4">
        <v>0.06</v>
      </c>
      <c r="EC302" s="4">
        <v>2.5</v>
      </c>
      <c r="ED302" s="4">
        <v>0.4</v>
      </c>
      <c r="EO302" s="4">
        <v>3.1</v>
      </c>
      <c r="EP302" s="4">
        <v>1.03</v>
      </c>
      <c r="FP302" s="1" t="s">
        <v>2975</v>
      </c>
    </row>
    <row r="303" spans="1:172" x14ac:dyDescent="0.35">
      <c r="A303" s="1" t="s">
        <v>2972</v>
      </c>
      <c r="E303" s="56">
        <v>41.765000000000001</v>
      </c>
      <c r="F303" s="56">
        <v>41.765000000000001</v>
      </c>
      <c r="G303" s="56">
        <v>126.613056</v>
      </c>
      <c r="H303" s="56">
        <v>126.613056</v>
      </c>
      <c r="L303" s="1" t="s">
        <v>2985</v>
      </c>
      <c r="M303" s="1" t="s">
        <v>2982</v>
      </c>
      <c r="Q303" s="49">
        <v>167</v>
      </c>
      <c r="AB303" s="4">
        <v>72.23</v>
      </c>
      <c r="AC303" s="4">
        <v>0.2</v>
      </c>
      <c r="AE303" s="4">
        <v>14.4</v>
      </c>
      <c r="AI303" s="4">
        <v>2.0335479999999997</v>
      </c>
      <c r="AJ303" s="4">
        <v>1.88</v>
      </c>
      <c r="AK303" s="4">
        <v>0.52</v>
      </c>
      <c r="AL303" s="4">
        <v>0.05</v>
      </c>
      <c r="AN303" s="4">
        <v>3.58</v>
      </c>
      <c r="AO303" s="4">
        <v>4.1900000000000004</v>
      </c>
      <c r="AP303" s="4">
        <v>0.08</v>
      </c>
      <c r="BF303" s="4">
        <v>0.28999999999999998</v>
      </c>
      <c r="CK303" s="4">
        <v>20</v>
      </c>
      <c r="CR303" s="4">
        <v>19.2</v>
      </c>
      <c r="CW303" s="4">
        <v>108</v>
      </c>
      <c r="CX303" s="4">
        <v>407</v>
      </c>
      <c r="CY303" s="4">
        <v>4.8</v>
      </c>
      <c r="CZ303" s="4">
        <v>98</v>
      </c>
      <c r="DA303" s="4">
        <v>6.3</v>
      </c>
      <c r="DM303" s="4">
        <v>2.65</v>
      </c>
      <c r="DN303" s="4">
        <v>593</v>
      </c>
      <c r="DO303" s="4">
        <v>14.1</v>
      </c>
      <c r="DP303" s="4">
        <v>29.5</v>
      </c>
      <c r="DQ303" s="4">
        <v>3.4</v>
      </c>
      <c r="DR303" s="4">
        <v>12.4</v>
      </c>
      <c r="DS303" s="4">
        <v>2.2000000000000002</v>
      </c>
      <c r="DT303" s="4">
        <v>0.54</v>
      </c>
      <c r="DU303" s="4">
        <v>1.47</v>
      </c>
      <c r="DV303" s="4">
        <v>0.18</v>
      </c>
      <c r="DW303" s="4">
        <v>0.78</v>
      </c>
      <c r="DX303" s="4">
        <v>0.14000000000000001</v>
      </c>
      <c r="DY303" s="4">
        <v>0.39</v>
      </c>
      <c r="DZ303" s="4">
        <v>0.06</v>
      </c>
      <c r="EA303" s="4">
        <v>0.42</v>
      </c>
      <c r="EB303" s="4">
        <v>7.0000000000000007E-2</v>
      </c>
      <c r="EC303" s="4">
        <v>2.7</v>
      </c>
      <c r="ED303" s="4">
        <v>0.4</v>
      </c>
      <c r="EO303" s="4">
        <v>3.85</v>
      </c>
      <c r="EP303" s="4">
        <v>1.24</v>
      </c>
      <c r="FP303" s="1" t="s">
        <v>2975</v>
      </c>
    </row>
    <row r="304" spans="1:172" x14ac:dyDescent="0.35">
      <c r="A304" s="1" t="s">
        <v>2972</v>
      </c>
      <c r="E304" s="56">
        <v>41.765000000000001</v>
      </c>
      <c r="F304" s="56">
        <v>41.765000000000001</v>
      </c>
      <c r="G304" s="56">
        <v>126.613056</v>
      </c>
      <c r="H304" s="56">
        <v>126.613056</v>
      </c>
      <c r="L304" s="1" t="s">
        <v>2986</v>
      </c>
      <c r="M304" s="1" t="s">
        <v>2982</v>
      </c>
      <c r="Q304" s="49">
        <v>167</v>
      </c>
      <c r="AB304" s="4">
        <v>72.59</v>
      </c>
      <c r="AC304" s="4">
        <v>0.18</v>
      </c>
      <c r="AE304" s="4">
        <v>14.4</v>
      </c>
      <c r="AI304" s="4">
        <v>1.727616</v>
      </c>
      <c r="AJ304" s="4">
        <v>1.68</v>
      </c>
      <c r="AK304" s="4">
        <v>0.48</v>
      </c>
      <c r="AL304" s="4">
        <v>0.05</v>
      </c>
      <c r="AN304" s="4">
        <v>3.89</v>
      </c>
      <c r="AO304" s="4">
        <v>4.18</v>
      </c>
      <c r="AP304" s="4">
        <v>0.06</v>
      </c>
      <c r="BF304" s="4">
        <v>0.37</v>
      </c>
      <c r="CK304" s="4">
        <v>10</v>
      </c>
      <c r="CR304" s="4">
        <v>19.399999999999999</v>
      </c>
      <c r="CW304" s="4">
        <v>125.5</v>
      </c>
      <c r="CX304" s="4">
        <v>402</v>
      </c>
      <c r="CY304" s="4">
        <v>4</v>
      </c>
      <c r="CZ304" s="4">
        <v>86</v>
      </c>
      <c r="DA304" s="4">
        <v>5.9</v>
      </c>
      <c r="DM304" s="4">
        <v>2.79</v>
      </c>
      <c r="DN304" s="4">
        <v>634</v>
      </c>
      <c r="DO304" s="4">
        <v>11.8</v>
      </c>
      <c r="DP304" s="4">
        <v>24.1</v>
      </c>
      <c r="DQ304" s="4">
        <v>2.85</v>
      </c>
      <c r="DR304" s="4">
        <v>10.3</v>
      </c>
      <c r="DS304" s="4">
        <v>1.89</v>
      </c>
      <c r="DT304" s="4">
        <v>0.46</v>
      </c>
      <c r="DU304" s="4">
        <v>1.22</v>
      </c>
      <c r="DV304" s="4">
        <v>0.15</v>
      </c>
      <c r="DW304" s="4">
        <v>0.57999999999999996</v>
      </c>
      <c r="DX304" s="4">
        <v>0.12</v>
      </c>
      <c r="DY304" s="4">
        <v>0.33</v>
      </c>
      <c r="DZ304" s="4">
        <v>0.08</v>
      </c>
      <c r="EA304" s="4">
        <v>0.35</v>
      </c>
      <c r="EB304" s="4">
        <v>0.06</v>
      </c>
      <c r="EC304" s="4">
        <v>2.4</v>
      </c>
      <c r="ED304" s="4">
        <v>0.4</v>
      </c>
      <c r="EO304" s="4">
        <v>3.74</v>
      </c>
      <c r="EP304" s="4">
        <v>1.36</v>
      </c>
      <c r="FP304" s="1" t="s">
        <v>2975</v>
      </c>
    </row>
    <row r="305" spans="1:172" x14ac:dyDescent="0.35">
      <c r="A305" s="1" t="s">
        <v>2987</v>
      </c>
      <c r="E305" s="55">
        <v>38.902529999999999</v>
      </c>
      <c r="F305" s="55">
        <v>38.902529999999999</v>
      </c>
      <c r="G305" s="55">
        <v>119.97593000000001</v>
      </c>
      <c r="H305" s="55">
        <v>119.97593000000001</v>
      </c>
      <c r="L305" s="1" t="s">
        <v>2988</v>
      </c>
      <c r="M305" s="1" t="s">
        <v>2989</v>
      </c>
      <c r="Q305" s="51">
        <v>155</v>
      </c>
      <c r="AB305" s="4">
        <v>65.28</v>
      </c>
      <c r="AC305" s="4">
        <v>0.36</v>
      </c>
      <c r="AE305" s="4">
        <v>13.87</v>
      </c>
      <c r="AG305" s="4">
        <v>2.11</v>
      </c>
      <c r="AH305" s="4">
        <v>2.02</v>
      </c>
      <c r="AI305" s="4">
        <v>3.9185780000000001</v>
      </c>
      <c r="AJ305" s="4">
        <v>1.44</v>
      </c>
      <c r="AK305" s="4">
        <v>2.39</v>
      </c>
      <c r="AL305" s="4">
        <v>0.08</v>
      </c>
      <c r="AN305" s="4">
        <v>3.41</v>
      </c>
      <c r="AO305" s="4">
        <v>4.92</v>
      </c>
      <c r="AP305" s="4">
        <v>0.13</v>
      </c>
      <c r="BF305" s="4">
        <v>3.63</v>
      </c>
      <c r="CH305" s="4">
        <v>3.4649999999999999</v>
      </c>
      <c r="CK305" s="4">
        <v>39.86</v>
      </c>
      <c r="CN305" s="4">
        <v>8.7110000000000003</v>
      </c>
      <c r="CO305" s="4">
        <v>22.29</v>
      </c>
      <c r="CR305" s="4">
        <v>15.49</v>
      </c>
      <c r="CS305" s="4">
        <v>4.0960000000000001</v>
      </c>
      <c r="CW305" s="4">
        <v>42.12</v>
      </c>
      <c r="CX305" s="4">
        <v>347.8</v>
      </c>
      <c r="CY305" s="4">
        <v>7.0780000000000003</v>
      </c>
      <c r="CZ305" s="4">
        <v>157.9</v>
      </c>
      <c r="DA305" s="4">
        <v>6.2649999999999997</v>
      </c>
      <c r="DN305" s="4">
        <v>1604</v>
      </c>
      <c r="DO305" s="4">
        <v>24.54</v>
      </c>
      <c r="DP305" s="4">
        <v>46.94</v>
      </c>
      <c r="DQ305" s="4">
        <v>5.0430000000000001</v>
      </c>
      <c r="DR305" s="4">
        <v>17.87</v>
      </c>
      <c r="DS305" s="4">
        <v>2.8860000000000001</v>
      </c>
      <c r="DT305" s="4">
        <v>0.97560000000000002</v>
      </c>
      <c r="DU305" s="4">
        <v>2.3220000000000001</v>
      </c>
      <c r="DV305" s="4">
        <v>0.29010000000000002</v>
      </c>
      <c r="DW305" s="4">
        <v>1.4710000000000001</v>
      </c>
      <c r="DX305" s="4">
        <v>0.28820000000000001</v>
      </c>
      <c r="DY305" s="4">
        <v>0.78269999999999995</v>
      </c>
      <c r="DZ305" s="4">
        <v>0.1115</v>
      </c>
      <c r="EA305" s="4">
        <v>0.69720000000000004</v>
      </c>
      <c r="EB305" s="4">
        <v>0.11650000000000001</v>
      </c>
      <c r="EC305" s="4">
        <v>3.859</v>
      </c>
      <c r="ED305" s="4">
        <v>0.48320000000000002</v>
      </c>
      <c r="EM305" s="4">
        <v>17.38</v>
      </c>
      <c r="EO305" s="4">
        <v>2.9489999999999998</v>
      </c>
      <c r="EP305" s="4">
        <v>1.2849999999999999</v>
      </c>
      <c r="FP305" s="1" t="s">
        <v>2990</v>
      </c>
    </row>
    <row r="306" spans="1:172" x14ac:dyDescent="0.35">
      <c r="A306" s="1" t="s">
        <v>2987</v>
      </c>
      <c r="E306" s="55">
        <v>38.902529999999999</v>
      </c>
      <c r="F306" s="55">
        <v>38.902529999999999</v>
      </c>
      <c r="G306" s="55">
        <v>119.97593000000001</v>
      </c>
      <c r="H306" s="55">
        <v>119.97593000000001</v>
      </c>
      <c r="L306" s="1" t="s">
        <v>2991</v>
      </c>
      <c r="M306" s="1" t="s">
        <v>2989</v>
      </c>
      <c r="Q306" s="51">
        <v>155</v>
      </c>
      <c r="AB306" s="4">
        <v>67.569999999999993</v>
      </c>
      <c r="AC306" s="4">
        <v>0.33</v>
      </c>
      <c r="AE306" s="4">
        <v>13.77</v>
      </c>
      <c r="AG306" s="4">
        <v>1.67</v>
      </c>
      <c r="AH306" s="4">
        <v>1.57</v>
      </c>
      <c r="AI306" s="4">
        <v>3.0726659999999999</v>
      </c>
      <c r="AJ306" s="4">
        <v>1.1200000000000001</v>
      </c>
      <c r="AK306" s="4">
        <v>1.92</v>
      </c>
      <c r="AL306" s="4">
        <v>7.0000000000000007E-2</v>
      </c>
      <c r="AN306" s="4">
        <v>3.98</v>
      </c>
      <c r="AO306" s="4">
        <v>4.58</v>
      </c>
      <c r="AP306" s="4">
        <v>0.13</v>
      </c>
      <c r="BF306" s="4">
        <v>2.99</v>
      </c>
      <c r="CH306" s="4">
        <v>4.3789999999999996</v>
      </c>
      <c r="CK306" s="4">
        <v>40.82</v>
      </c>
      <c r="CN306" s="4">
        <v>7.6050000000000004</v>
      </c>
      <c r="CO306" s="4">
        <v>18.13</v>
      </c>
      <c r="CR306" s="4">
        <v>15.36</v>
      </c>
      <c r="CS306" s="4">
        <v>3.7570000000000001</v>
      </c>
      <c r="CW306" s="4">
        <v>85.44</v>
      </c>
      <c r="CX306" s="4">
        <v>380.5</v>
      </c>
      <c r="CY306" s="4">
        <v>7.2539999999999996</v>
      </c>
      <c r="CZ306" s="4">
        <v>157.9</v>
      </c>
      <c r="DA306" s="4">
        <v>7.0670000000000002</v>
      </c>
      <c r="DN306" s="4">
        <v>2171</v>
      </c>
      <c r="DO306" s="4">
        <v>28.57</v>
      </c>
      <c r="DP306" s="4">
        <v>53.73</v>
      </c>
      <c r="DQ306" s="4">
        <v>5.7080000000000002</v>
      </c>
      <c r="DR306" s="4">
        <v>19.440000000000001</v>
      </c>
      <c r="DS306" s="4">
        <v>3.0289999999999999</v>
      </c>
      <c r="DT306" s="4">
        <v>1.0649999999999999</v>
      </c>
      <c r="DU306" s="4">
        <v>2.3969999999999998</v>
      </c>
      <c r="DV306" s="4">
        <v>0.30249999999999999</v>
      </c>
      <c r="DW306" s="4">
        <v>1.504</v>
      </c>
      <c r="DX306" s="4">
        <v>0.2833</v>
      </c>
      <c r="DY306" s="4">
        <v>0.77810000000000001</v>
      </c>
      <c r="DZ306" s="4">
        <v>0.1144</v>
      </c>
      <c r="EA306" s="4">
        <v>0.69010000000000005</v>
      </c>
      <c r="EB306" s="4">
        <v>0.1118</v>
      </c>
      <c r="EC306" s="4">
        <v>3.7690000000000001</v>
      </c>
      <c r="ED306" s="4">
        <v>0.47339999999999999</v>
      </c>
      <c r="EM306" s="4">
        <v>17.45</v>
      </c>
      <c r="EO306" s="4">
        <v>3.2509999999999999</v>
      </c>
      <c r="EP306" s="4">
        <v>1.1639999999999999</v>
      </c>
      <c r="FP306" s="1" t="s">
        <v>2990</v>
      </c>
    </row>
    <row r="307" spans="1:172" x14ac:dyDescent="0.35">
      <c r="A307" s="1" t="s">
        <v>2987</v>
      </c>
      <c r="E307" s="55">
        <v>38.902529999999999</v>
      </c>
      <c r="F307" s="55">
        <v>38.902529999999999</v>
      </c>
      <c r="G307" s="55">
        <v>119.97593000000001</v>
      </c>
      <c r="H307" s="55">
        <v>119.97593000000001</v>
      </c>
      <c r="L307" s="1" t="s">
        <v>2992</v>
      </c>
      <c r="M307" s="1" t="s">
        <v>2989</v>
      </c>
      <c r="Q307" s="51">
        <v>155</v>
      </c>
      <c r="AB307" s="4">
        <v>65.91</v>
      </c>
      <c r="AC307" s="4">
        <v>0.33</v>
      </c>
      <c r="AE307" s="4">
        <v>14.5</v>
      </c>
      <c r="AG307" s="4">
        <v>1.72</v>
      </c>
      <c r="AH307" s="4">
        <v>1.53</v>
      </c>
      <c r="AI307" s="4">
        <v>3.0776560000000002</v>
      </c>
      <c r="AJ307" s="4">
        <v>1.44</v>
      </c>
      <c r="AK307" s="4">
        <v>2.06</v>
      </c>
      <c r="AL307" s="4">
        <v>0.08</v>
      </c>
      <c r="AN307" s="4">
        <v>3.59</v>
      </c>
      <c r="AO307" s="4">
        <v>5.24</v>
      </c>
      <c r="AP307" s="4">
        <v>0.13</v>
      </c>
      <c r="BF307" s="4">
        <v>3.3</v>
      </c>
      <c r="CH307" s="4">
        <v>2.9089999999999998</v>
      </c>
      <c r="CK307" s="4">
        <v>36.6</v>
      </c>
      <c r="CN307" s="4">
        <v>7.1109999999999998</v>
      </c>
      <c r="CO307" s="4">
        <v>17.38</v>
      </c>
      <c r="CR307" s="4">
        <v>14.46</v>
      </c>
      <c r="CS307" s="4">
        <v>3.3839999999999999</v>
      </c>
      <c r="CW307" s="4">
        <v>21.57</v>
      </c>
      <c r="CX307" s="4">
        <v>307</v>
      </c>
      <c r="CY307" s="4">
        <v>6.3650000000000002</v>
      </c>
      <c r="CZ307" s="4">
        <v>163.19999999999999</v>
      </c>
      <c r="DA307" s="4">
        <v>7.0190000000000001</v>
      </c>
      <c r="DN307" s="4">
        <v>1976</v>
      </c>
      <c r="DO307" s="4">
        <v>20.260000000000002</v>
      </c>
      <c r="DP307" s="4">
        <v>40.15</v>
      </c>
      <c r="DQ307" s="4">
        <v>4.3979999999999997</v>
      </c>
      <c r="DR307" s="4">
        <v>15.58</v>
      </c>
      <c r="DS307" s="4">
        <v>2.5750000000000002</v>
      </c>
      <c r="DT307" s="4">
        <v>0.93940000000000001</v>
      </c>
      <c r="DU307" s="4">
        <v>2.105</v>
      </c>
      <c r="DV307" s="4">
        <v>0.2681</v>
      </c>
      <c r="DW307" s="4">
        <v>1.3759999999999999</v>
      </c>
      <c r="DX307" s="4">
        <v>0.26910000000000001</v>
      </c>
      <c r="DY307" s="4">
        <v>0.71819999999999995</v>
      </c>
      <c r="DZ307" s="4">
        <v>0.107</v>
      </c>
      <c r="EA307" s="4">
        <v>0.65329999999999999</v>
      </c>
      <c r="EB307" s="4">
        <v>0.1041</v>
      </c>
      <c r="EC307" s="4">
        <v>3.7890000000000001</v>
      </c>
      <c r="ED307" s="4">
        <v>0.46779999999999999</v>
      </c>
      <c r="EM307" s="4">
        <v>14.95</v>
      </c>
      <c r="EO307" s="4">
        <v>2.4420000000000002</v>
      </c>
      <c r="EP307" s="4">
        <v>0.8044</v>
      </c>
      <c r="FP307" s="1" t="s">
        <v>2990</v>
      </c>
    </row>
    <row r="308" spans="1:172" x14ac:dyDescent="0.35">
      <c r="A308" s="1" t="s">
        <v>2987</v>
      </c>
      <c r="E308" s="55">
        <v>38.902529999999999</v>
      </c>
      <c r="F308" s="55">
        <v>38.902529999999999</v>
      </c>
      <c r="G308" s="55">
        <v>119.97593000000001</v>
      </c>
      <c r="H308" s="55">
        <v>119.97593000000001</v>
      </c>
      <c r="L308" s="1" t="s">
        <v>2993</v>
      </c>
      <c r="M308" s="1" t="s">
        <v>2989</v>
      </c>
      <c r="Q308" s="51">
        <v>155</v>
      </c>
      <c r="AB308" s="4">
        <v>67.989999999999995</v>
      </c>
      <c r="AC308" s="4">
        <v>0.33</v>
      </c>
      <c r="AE308" s="4">
        <v>13.95</v>
      </c>
      <c r="AG308" s="4">
        <v>1.67</v>
      </c>
      <c r="AH308" s="4">
        <v>1.1200000000000001</v>
      </c>
      <c r="AI308" s="4">
        <v>2.6226660000000002</v>
      </c>
      <c r="AJ308" s="4">
        <v>2.23</v>
      </c>
      <c r="AK308" s="4">
        <v>1.37</v>
      </c>
      <c r="AL308" s="4">
        <v>0.08</v>
      </c>
      <c r="AN308" s="4">
        <v>3.93</v>
      </c>
      <c r="AO308" s="4">
        <v>4.07</v>
      </c>
      <c r="AP308" s="4">
        <v>0.18</v>
      </c>
      <c r="BF308" s="4">
        <v>2.87</v>
      </c>
      <c r="CH308" s="4">
        <v>3.367</v>
      </c>
      <c r="CK308" s="4">
        <v>34.94</v>
      </c>
      <c r="CN308" s="4">
        <v>7.41</v>
      </c>
      <c r="CO308" s="4">
        <v>16.170000000000002</v>
      </c>
      <c r="CR308" s="4">
        <v>13.36</v>
      </c>
      <c r="CS308" s="4">
        <v>2.875</v>
      </c>
      <c r="CW308" s="4">
        <v>42.77</v>
      </c>
      <c r="CX308" s="4">
        <v>760.2</v>
      </c>
      <c r="CY308" s="4">
        <v>9.7620000000000005</v>
      </c>
      <c r="CZ308" s="4">
        <v>165.5</v>
      </c>
      <c r="DA308" s="4">
        <v>6.2649999999999997</v>
      </c>
      <c r="DN308" s="4">
        <v>2194</v>
      </c>
      <c r="DO308" s="4">
        <v>30.93</v>
      </c>
      <c r="DP308" s="4">
        <v>57.7</v>
      </c>
      <c r="DQ308" s="4">
        <v>6.1020000000000003</v>
      </c>
      <c r="DR308" s="4">
        <v>20.78</v>
      </c>
      <c r="DS308" s="4">
        <v>3.286</v>
      </c>
      <c r="DT308" s="4">
        <v>1.151</v>
      </c>
      <c r="DU308" s="4">
        <v>2.82</v>
      </c>
      <c r="DV308" s="4">
        <v>0.34810000000000002</v>
      </c>
      <c r="DW308" s="4">
        <v>1.8260000000000001</v>
      </c>
      <c r="DX308" s="4">
        <v>0.36830000000000002</v>
      </c>
      <c r="DY308" s="4">
        <v>1.0669999999999999</v>
      </c>
      <c r="DZ308" s="4">
        <v>0.16520000000000001</v>
      </c>
      <c r="EA308" s="4">
        <v>1.0309999999999999</v>
      </c>
      <c r="EB308" s="4">
        <v>0.16950000000000001</v>
      </c>
      <c r="EC308" s="4">
        <v>3.7709999999999999</v>
      </c>
      <c r="ED308" s="4">
        <v>0.43580000000000002</v>
      </c>
      <c r="EM308" s="4">
        <v>16.71</v>
      </c>
      <c r="EO308" s="4">
        <v>2.8929999999999998</v>
      </c>
      <c r="EP308" s="4">
        <v>2.3290000000000002</v>
      </c>
      <c r="FP308" s="1" t="s">
        <v>2990</v>
      </c>
    </row>
    <row r="309" spans="1:172" x14ac:dyDescent="0.35">
      <c r="A309" s="1" t="s">
        <v>2987</v>
      </c>
      <c r="E309" s="55">
        <v>38.902529999999999</v>
      </c>
      <c r="F309" s="55">
        <v>38.902529999999999</v>
      </c>
      <c r="G309" s="55">
        <v>119.97593000000001</v>
      </c>
      <c r="H309" s="55">
        <v>119.97593000000001</v>
      </c>
      <c r="L309" s="1" t="s">
        <v>2994</v>
      </c>
      <c r="M309" s="1" t="s">
        <v>2989</v>
      </c>
      <c r="Q309" s="51">
        <v>155</v>
      </c>
      <c r="AB309" s="4">
        <v>55.05</v>
      </c>
      <c r="AC309" s="4">
        <v>0.41</v>
      </c>
      <c r="AE309" s="4">
        <v>18.88</v>
      </c>
      <c r="AG309" s="4">
        <v>3.44</v>
      </c>
      <c r="AH309" s="4">
        <v>2.4300000000000002</v>
      </c>
      <c r="AI309" s="4">
        <v>5.5253120000000004</v>
      </c>
      <c r="AJ309" s="4">
        <v>2.5099999999999998</v>
      </c>
      <c r="AK309" s="4">
        <v>5.55</v>
      </c>
      <c r="AL309" s="4">
        <v>7.0000000000000007E-2</v>
      </c>
      <c r="AN309" s="4">
        <v>1.63</v>
      </c>
      <c r="AO309" s="4">
        <v>5.85</v>
      </c>
      <c r="AP309" s="4">
        <v>0.26</v>
      </c>
      <c r="BF309" s="4">
        <v>3.91</v>
      </c>
      <c r="CH309" s="4">
        <v>2.1789999999999998</v>
      </c>
      <c r="CK309" s="4">
        <v>25.1</v>
      </c>
      <c r="CN309" s="4">
        <v>7.5789999999999997</v>
      </c>
      <c r="CO309" s="4">
        <v>16.13</v>
      </c>
      <c r="CR309" s="4">
        <v>19.690000000000001</v>
      </c>
      <c r="CS309" s="4">
        <v>3.7749999999999999</v>
      </c>
      <c r="CW309" s="4">
        <v>15.64</v>
      </c>
      <c r="CX309" s="4">
        <v>886.8</v>
      </c>
      <c r="CY309" s="4">
        <v>7.2160000000000002</v>
      </c>
      <c r="CZ309" s="4">
        <v>188.6</v>
      </c>
      <c r="DA309" s="4">
        <v>7.7960000000000003</v>
      </c>
      <c r="DN309" s="4">
        <v>1824</v>
      </c>
      <c r="DO309" s="4">
        <v>23.85</v>
      </c>
      <c r="DP309" s="4">
        <v>55.14</v>
      </c>
      <c r="DQ309" s="4">
        <v>5.5380000000000003</v>
      </c>
      <c r="DR309" s="4">
        <v>19.850000000000001</v>
      </c>
      <c r="DS309" s="4">
        <v>3.2410000000000001</v>
      </c>
      <c r="DT309" s="4">
        <v>1.1950000000000001</v>
      </c>
      <c r="DU309" s="4">
        <v>2.512</v>
      </c>
      <c r="DV309" s="4">
        <v>0.318</v>
      </c>
      <c r="DW309" s="4">
        <v>1.5649999999999999</v>
      </c>
      <c r="DX309" s="4">
        <v>0.30549999999999999</v>
      </c>
      <c r="DY309" s="4">
        <v>0.83360000000000001</v>
      </c>
      <c r="DZ309" s="4">
        <v>0.12620000000000001</v>
      </c>
      <c r="EA309" s="4">
        <v>0.77880000000000005</v>
      </c>
      <c r="EB309" s="4">
        <v>0.1258</v>
      </c>
      <c r="EC309" s="4">
        <v>4.4610000000000003</v>
      </c>
      <c r="ED309" s="4">
        <v>0.51929999999999998</v>
      </c>
      <c r="EM309" s="4">
        <v>19.440000000000001</v>
      </c>
      <c r="EO309" s="4">
        <v>2.5449999999999999</v>
      </c>
      <c r="EP309" s="4">
        <v>1.9490000000000001</v>
      </c>
      <c r="FP309" s="1" t="s">
        <v>2990</v>
      </c>
    </row>
    <row r="310" spans="1:172" x14ac:dyDescent="0.35">
      <c r="A310" s="1" t="s">
        <v>2987</v>
      </c>
      <c r="E310" s="55">
        <v>38.902529999999999</v>
      </c>
      <c r="F310" s="55">
        <v>38.902529999999999</v>
      </c>
      <c r="G310" s="55">
        <v>119.97593000000001</v>
      </c>
      <c r="H310" s="55">
        <v>119.97593000000001</v>
      </c>
      <c r="L310" s="1" t="s">
        <v>2995</v>
      </c>
      <c r="M310" s="1" t="s">
        <v>2989</v>
      </c>
      <c r="Q310" s="51">
        <v>155</v>
      </c>
      <c r="AB310" s="4">
        <v>66.010000000000005</v>
      </c>
      <c r="AC310" s="4">
        <v>0.3</v>
      </c>
      <c r="AE310" s="4">
        <v>13.31</v>
      </c>
      <c r="AG310" s="4">
        <v>2.06</v>
      </c>
      <c r="AH310" s="4">
        <v>1.17</v>
      </c>
      <c r="AI310" s="4">
        <v>3.0235880000000002</v>
      </c>
      <c r="AJ310" s="4">
        <v>4.03</v>
      </c>
      <c r="AK310" s="4">
        <v>2.2799999999999998</v>
      </c>
      <c r="AL310" s="4">
        <v>0.1</v>
      </c>
      <c r="AN310" s="4">
        <v>2.02</v>
      </c>
      <c r="AO310" s="4">
        <v>3.64</v>
      </c>
      <c r="AP310" s="4">
        <v>0.15</v>
      </c>
      <c r="BF310" s="4">
        <v>4.7300000000000004</v>
      </c>
      <c r="CH310" s="4">
        <v>2.7469999999999999</v>
      </c>
      <c r="CK310" s="4">
        <v>26.14</v>
      </c>
      <c r="CN310" s="4">
        <v>5.9610000000000003</v>
      </c>
      <c r="CO310" s="4">
        <v>12.59</v>
      </c>
      <c r="CR310" s="4">
        <v>14.45</v>
      </c>
      <c r="CS310" s="4">
        <v>2.9620000000000002</v>
      </c>
      <c r="CW310" s="4">
        <v>19.12</v>
      </c>
      <c r="CX310" s="4">
        <v>1686</v>
      </c>
      <c r="CY310" s="4">
        <v>6.8890000000000002</v>
      </c>
      <c r="CZ310" s="4">
        <v>142.1</v>
      </c>
      <c r="DA310" s="4">
        <v>5.9950000000000001</v>
      </c>
      <c r="DN310" s="4">
        <v>1480</v>
      </c>
      <c r="DO310" s="4">
        <v>26.31</v>
      </c>
      <c r="DP310" s="4">
        <v>54.57</v>
      </c>
      <c r="DQ310" s="4">
        <v>5.6749999999999998</v>
      </c>
      <c r="DR310" s="4">
        <v>19.579999999999998</v>
      </c>
      <c r="DS310" s="4">
        <v>3.04</v>
      </c>
      <c r="DT310" s="4">
        <v>0.96540000000000004</v>
      </c>
      <c r="DU310" s="4">
        <v>2.5070000000000001</v>
      </c>
      <c r="DV310" s="4">
        <v>0.29380000000000001</v>
      </c>
      <c r="DW310" s="4">
        <v>1.466</v>
      </c>
      <c r="DX310" s="4">
        <v>0.27389999999999998</v>
      </c>
      <c r="DY310" s="4">
        <v>0.74039999999999995</v>
      </c>
      <c r="DZ310" s="4">
        <v>0.1071</v>
      </c>
      <c r="EA310" s="4">
        <v>0.61639999999999995</v>
      </c>
      <c r="EB310" s="4">
        <v>9.8100000000000007E-2</v>
      </c>
      <c r="EC310" s="4">
        <v>3.4020000000000001</v>
      </c>
      <c r="ED310" s="4">
        <v>0.39510000000000001</v>
      </c>
      <c r="EM310" s="4">
        <v>17.03</v>
      </c>
      <c r="EO310" s="4">
        <v>2.2410000000000001</v>
      </c>
      <c r="EP310" s="4">
        <v>3.387</v>
      </c>
      <c r="FP310" s="1" t="s">
        <v>2990</v>
      </c>
    </row>
    <row r="311" spans="1:172" x14ac:dyDescent="0.35">
      <c r="A311" s="1" t="s">
        <v>2987</v>
      </c>
      <c r="E311" s="55">
        <v>38.902529999999999</v>
      </c>
      <c r="F311" s="55">
        <v>38.902529999999999</v>
      </c>
      <c r="G311" s="55">
        <v>119.97593000000001</v>
      </c>
      <c r="H311" s="55">
        <v>119.97593000000001</v>
      </c>
      <c r="L311" s="1" t="s">
        <v>2996</v>
      </c>
      <c r="M311" s="1" t="s">
        <v>2989</v>
      </c>
      <c r="Q311" s="51">
        <v>155</v>
      </c>
      <c r="AB311" s="4">
        <v>60.92</v>
      </c>
      <c r="AC311" s="4">
        <v>0.4</v>
      </c>
      <c r="AE311" s="4">
        <v>18.09</v>
      </c>
      <c r="AG311" s="4">
        <v>2.0099999999999998</v>
      </c>
      <c r="AH311" s="4">
        <v>1.75</v>
      </c>
      <c r="AI311" s="4">
        <v>3.5585979999999999</v>
      </c>
      <c r="AJ311" s="4">
        <v>0.86</v>
      </c>
      <c r="AK311" s="4">
        <v>3.51</v>
      </c>
      <c r="AL311" s="4">
        <v>0.06</v>
      </c>
      <c r="AN311" s="4">
        <v>1.1100000000000001</v>
      </c>
      <c r="AO311" s="4">
        <v>8.7200000000000006</v>
      </c>
      <c r="AP311" s="4">
        <v>0.18</v>
      </c>
      <c r="BF311" s="4">
        <v>2.35</v>
      </c>
      <c r="CH311" s="4">
        <v>3.4140000000000001</v>
      </c>
      <c r="CK311" s="4">
        <v>32.58</v>
      </c>
      <c r="CN311" s="4">
        <v>5.0640000000000001</v>
      </c>
      <c r="CO311" s="4">
        <v>12.42</v>
      </c>
      <c r="CR311" s="4">
        <v>15.35</v>
      </c>
      <c r="CS311" s="4">
        <v>3.1459999999999999</v>
      </c>
      <c r="CW311" s="4">
        <v>5.6079999999999997</v>
      </c>
      <c r="CX311" s="4">
        <v>477.2</v>
      </c>
      <c r="CY311" s="4">
        <v>3.6429999999999998</v>
      </c>
      <c r="CZ311" s="4">
        <v>185</v>
      </c>
      <c r="DA311" s="4">
        <v>7.6840000000000002</v>
      </c>
      <c r="DN311" s="4">
        <v>891.8</v>
      </c>
      <c r="DO311" s="4">
        <v>24.6</v>
      </c>
      <c r="DP311" s="4">
        <v>43.38</v>
      </c>
      <c r="DQ311" s="4">
        <v>5.048</v>
      </c>
      <c r="DR311" s="4">
        <v>17.309999999999999</v>
      </c>
      <c r="DS311" s="4">
        <v>2.4180000000000001</v>
      </c>
      <c r="DT311" s="4">
        <v>0.69940000000000002</v>
      </c>
      <c r="DU311" s="4">
        <v>1.712</v>
      </c>
      <c r="DV311" s="4">
        <v>0.18429999999999999</v>
      </c>
      <c r="DW311" s="4">
        <v>0.82120000000000004</v>
      </c>
      <c r="DX311" s="4">
        <v>0.15060000000000001</v>
      </c>
      <c r="DY311" s="4">
        <v>0.38890000000000002</v>
      </c>
      <c r="DZ311" s="4">
        <v>5.2540000000000003E-2</v>
      </c>
      <c r="EA311" s="4">
        <v>0.2979</v>
      </c>
      <c r="EB311" s="4">
        <v>4.752E-2</v>
      </c>
      <c r="EC311" s="4">
        <v>4.3650000000000002</v>
      </c>
      <c r="ED311" s="4">
        <v>0.50790000000000002</v>
      </c>
      <c r="EM311" s="4">
        <v>7.9610000000000003</v>
      </c>
      <c r="EO311" s="4">
        <v>2.4079999999999999</v>
      </c>
      <c r="EP311" s="4">
        <v>1.4139999999999999</v>
      </c>
      <c r="FP311" s="1" t="s">
        <v>2990</v>
      </c>
    </row>
    <row r="312" spans="1:172" x14ac:dyDescent="0.35">
      <c r="A312" s="1" t="s">
        <v>2987</v>
      </c>
      <c r="E312" s="55">
        <v>38.902529999999999</v>
      </c>
      <c r="F312" s="55">
        <v>38.902529999999999</v>
      </c>
      <c r="G312" s="55">
        <v>119.97593000000001</v>
      </c>
      <c r="H312" s="55">
        <v>119.97593000000001</v>
      </c>
      <c r="L312" s="1" t="s">
        <v>2997</v>
      </c>
      <c r="M312" s="1" t="s">
        <v>2989</v>
      </c>
      <c r="Q312" s="51">
        <v>155</v>
      </c>
      <c r="AB312" s="4">
        <v>61.63</v>
      </c>
      <c r="AC312" s="4">
        <v>0.41</v>
      </c>
      <c r="AE312" s="4">
        <v>17.79</v>
      </c>
      <c r="AG312" s="4">
        <v>1.72</v>
      </c>
      <c r="AH312" s="4">
        <v>1.42</v>
      </c>
      <c r="AI312" s="4">
        <v>2.9676559999999998</v>
      </c>
      <c r="AJ312" s="4">
        <v>0.93</v>
      </c>
      <c r="AK312" s="4">
        <v>2.19</v>
      </c>
      <c r="AL312" s="4">
        <v>7.0000000000000007E-2</v>
      </c>
      <c r="AN312" s="4">
        <v>1.22</v>
      </c>
      <c r="AO312" s="4">
        <v>9.06</v>
      </c>
      <c r="AP312" s="4">
        <v>0.21</v>
      </c>
      <c r="BF312" s="4">
        <v>3.06</v>
      </c>
      <c r="CH312" s="4">
        <v>2.3719999999999999</v>
      </c>
      <c r="CK312" s="4">
        <v>43.24</v>
      </c>
      <c r="CN312" s="4">
        <v>8.5340000000000007</v>
      </c>
      <c r="CO312" s="4">
        <v>17.059999999999999</v>
      </c>
      <c r="CR312" s="4">
        <v>11.9</v>
      </c>
      <c r="CS312" s="4">
        <v>2.8809999999999998</v>
      </c>
      <c r="CW312" s="4">
        <v>1.986</v>
      </c>
      <c r="CX312" s="4">
        <v>312.89999999999998</v>
      </c>
      <c r="CY312" s="4">
        <v>3.18</v>
      </c>
      <c r="CZ312" s="4">
        <v>190</v>
      </c>
      <c r="DA312" s="4">
        <v>7.62</v>
      </c>
      <c r="DN312" s="4">
        <v>992.4</v>
      </c>
      <c r="DO312" s="4">
        <v>12.73</v>
      </c>
      <c r="DP312" s="4">
        <v>22.75</v>
      </c>
      <c r="DQ312" s="4">
        <v>2.9870000000000001</v>
      </c>
      <c r="DR312" s="4">
        <v>10.69</v>
      </c>
      <c r="DS312" s="4">
        <v>1.661</v>
      </c>
      <c r="DT312" s="4">
        <v>0.68730000000000002</v>
      </c>
      <c r="DU312" s="4">
        <v>1.2290000000000001</v>
      </c>
      <c r="DV312" s="4">
        <v>0.14399999999999999</v>
      </c>
      <c r="DW312" s="4">
        <v>0.68700000000000006</v>
      </c>
      <c r="DX312" s="4">
        <v>0.13539999999999999</v>
      </c>
      <c r="DY312" s="4">
        <v>0.37</v>
      </c>
      <c r="DZ312" s="4">
        <v>5.3870000000000001E-2</v>
      </c>
      <c r="EA312" s="4">
        <v>0.33239999999999997</v>
      </c>
      <c r="EB312" s="4">
        <v>5.2830000000000002E-2</v>
      </c>
      <c r="EC312" s="4">
        <v>4.4690000000000003</v>
      </c>
      <c r="ED312" s="4">
        <v>0.52680000000000005</v>
      </c>
      <c r="EM312" s="4">
        <v>12.68</v>
      </c>
      <c r="EO312" s="4">
        <v>1.2669999999999999</v>
      </c>
      <c r="EP312" s="4">
        <v>1.341</v>
      </c>
      <c r="FP312" s="1" t="s">
        <v>2990</v>
      </c>
    </row>
    <row r="313" spans="1:172" x14ac:dyDescent="0.35">
      <c r="A313" s="1" t="s">
        <v>2987</v>
      </c>
      <c r="E313" s="55">
        <v>38.902529999999999</v>
      </c>
      <c r="F313" s="55">
        <v>38.902529999999999</v>
      </c>
      <c r="G313" s="55">
        <v>119.97593000000001</v>
      </c>
      <c r="H313" s="55">
        <v>119.97593000000001</v>
      </c>
      <c r="L313" s="1" t="s">
        <v>2998</v>
      </c>
      <c r="M313" s="1" t="s">
        <v>2989</v>
      </c>
      <c r="Q313" s="51">
        <v>155</v>
      </c>
      <c r="AB313" s="4">
        <v>60.16</v>
      </c>
      <c r="AC313" s="4">
        <v>0.41</v>
      </c>
      <c r="AE313" s="4">
        <v>16.47</v>
      </c>
      <c r="AG313" s="4">
        <v>2.92</v>
      </c>
      <c r="AH313" s="4">
        <v>2.02</v>
      </c>
      <c r="AI313" s="4">
        <v>4.6474159999999998</v>
      </c>
      <c r="AJ313" s="4">
        <v>0.99</v>
      </c>
      <c r="AK313" s="4">
        <v>3.46</v>
      </c>
      <c r="AL313" s="4">
        <v>7.0000000000000007E-2</v>
      </c>
      <c r="AN313" s="4">
        <v>1.34</v>
      </c>
      <c r="AO313" s="4">
        <v>7.52</v>
      </c>
      <c r="AP313" s="4">
        <v>0.21</v>
      </c>
      <c r="BF313" s="4">
        <v>4.33</v>
      </c>
      <c r="CH313" s="4">
        <v>2.4710000000000001</v>
      </c>
      <c r="CK313" s="4">
        <v>31.88</v>
      </c>
      <c r="CN313" s="4">
        <v>8.391</v>
      </c>
      <c r="CO313" s="4">
        <v>19.989999999999998</v>
      </c>
      <c r="CR313" s="4">
        <v>15.96</v>
      </c>
      <c r="CS313" s="4">
        <v>3.8039999999999998</v>
      </c>
      <c r="CW313" s="4">
        <v>2.2530000000000001</v>
      </c>
      <c r="CX313" s="4">
        <v>357.6</v>
      </c>
      <c r="CY313" s="4">
        <v>6.0019999999999998</v>
      </c>
      <c r="CZ313" s="4">
        <v>189.7</v>
      </c>
      <c r="DA313" s="4">
        <v>7.6059999999999999</v>
      </c>
      <c r="DN313" s="4">
        <v>1011</v>
      </c>
      <c r="DO313" s="4">
        <v>17</v>
      </c>
      <c r="DP313" s="4">
        <v>37.71</v>
      </c>
      <c r="DQ313" s="4">
        <v>4.0970000000000004</v>
      </c>
      <c r="DR313" s="4">
        <v>14.74</v>
      </c>
      <c r="DS313" s="4">
        <v>2.3460000000000001</v>
      </c>
      <c r="DT313" s="4">
        <v>0.76939999999999997</v>
      </c>
      <c r="DU313" s="4">
        <v>1.8740000000000001</v>
      </c>
      <c r="DV313" s="4">
        <v>0.2482</v>
      </c>
      <c r="DW313" s="4">
        <v>1.304</v>
      </c>
      <c r="DX313" s="4">
        <v>0.2636</v>
      </c>
      <c r="DY313" s="4">
        <v>0.71930000000000005</v>
      </c>
      <c r="DZ313" s="4">
        <v>0.112</v>
      </c>
      <c r="EA313" s="4">
        <v>0.71909999999999996</v>
      </c>
      <c r="EB313" s="4">
        <v>0.11219999999999999</v>
      </c>
      <c r="EC313" s="4">
        <v>4.4569999999999999</v>
      </c>
      <c r="ED313" s="4">
        <v>0.53549999999999998</v>
      </c>
      <c r="EM313" s="4">
        <v>15.23</v>
      </c>
      <c r="EO313" s="4">
        <v>1.609</v>
      </c>
      <c r="EP313" s="4">
        <v>1.4450000000000001</v>
      </c>
      <c r="FP313" s="1" t="s">
        <v>2990</v>
      </c>
    </row>
    <row r="314" spans="1:172" x14ac:dyDescent="0.35">
      <c r="A314" s="1" t="s">
        <v>2987</v>
      </c>
      <c r="E314" s="55">
        <v>38.902529999999999</v>
      </c>
      <c r="F314" s="55">
        <v>38.902529999999999</v>
      </c>
      <c r="G314" s="55">
        <v>119.97593000000001</v>
      </c>
      <c r="H314" s="55">
        <v>119.97593000000001</v>
      </c>
      <c r="L314" s="1" t="s">
        <v>2999</v>
      </c>
      <c r="M314" s="1" t="s">
        <v>2989</v>
      </c>
      <c r="Q314" s="51">
        <v>155</v>
      </c>
      <c r="AB314" s="4">
        <v>59.69</v>
      </c>
      <c r="AC314" s="4">
        <v>0.44</v>
      </c>
      <c r="AE314" s="4">
        <v>13.8</v>
      </c>
      <c r="AG314" s="4">
        <v>2.88</v>
      </c>
      <c r="AH314" s="4">
        <v>1.35</v>
      </c>
      <c r="AI314" s="4">
        <v>3.941424</v>
      </c>
      <c r="AJ314" s="4">
        <v>4.63</v>
      </c>
      <c r="AK314" s="4">
        <v>2.29</v>
      </c>
      <c r="AL314" s="4">
        <v>0.1</v>
      </c>
      <c r="AN314" s="4">
        <v>3.06</v>
      </c>
      <c r="AO314" s="4">
        <v>4</v>
      </c>
      <c r="AP314" s="4">
        <v>0.17</v>
      </c>
      <c r="BF314" s="4">
        <v>7.56</v>
      </c>
      <c r="CH314" s="4">
        <v>4.1609999999999996</v>
      </c>
      <c r="CK314" s="4">
        <v>84.78</v>
      </c>
      <c r="CN314" s="4">
        <v>10.94</v>
      </c>
      <c r="CO314" s="4">
        <v>30.3</v>
      </c>
      <c r="CR314" s="4">
        <v>13.66</v>
      </c>
      <c r="CS314" s="4">
        <v>3.6850000000000001</v>
      </c>
      <c r="CW314" s="4">
        <v>23.73</v>
      </c>
      <c r="CX314" s="4">
        <v>362.4</v>
      </c>
      <c r="CY314" s="4">
        <v>12</v>
      </c>
      <c r="CZ314" s="4">
        <v>151.5</v>
      </c>
      <c r="DA314" s="4">
        <v>9.3130000000000006</v>
      </c>
      <c r="DN314" s="4">
        <v>1826</v>
      </c>
      <c r="DO314" s="4">
        <v>24.76</v>
      </c>
      <c r="DP314" s="4">
        <v>54.09</v>
      </c>
      <c r="DQ314" s="4">
        <v>5.95</v>
      </c>
      <c r="DR314" s="4">
        <v>21.47</v>
      </c>
      <c r="DS314" s="4">
        <v>3.7770000000000001</v>
      </c>
      <c r="DT314" s="4">
        <v>1.1220000000000001</v>
      </c>
      <c r="DU314" s="4">
        <v>3.2949999999999999</v>
      </c>
      <c r="DV314" s="4">
        <v>0.4536</v>
      </c>
      <c r="DW314" s="4">
        <v>2.5569999999999999</v>
      </c>
      <c r="DX314" s="4">
        <v>0.51349999999999996</v>
      </c>
      <c r="DY314" s="4">
        <v>1.47</v>
      </c>
      <c r="DZ314" s="4">
        <v>0.21299999999999999</v>
      </c>
      <c r="EA314" s="4">
        <v>1.387</v>
      </c>
      <c r="EB314" s="4">
        <v>0.21920000000000001</v>
      </c>
      <c r="EC314" s="4">
        <v>3.7029999999999998</v>
      </c>
      <c r="ED314" s="4">
        <v>0.66490000000000005</v>
      </c>
      <c r="EM314" s="4">
        <v>34.04</v>
      </c>
      <c r="EO314" s="4">
        <v>4.24</v>
      </c>
      <c r="EP314" s="4">
        <v>1.714</v>
      </c>
      <c r="FP314" s="1" t="s">
        <v>2990</v>
      </c>
    </row>
    <row r="315" spans="1:172" x14ac:dyDescent="0.35">
      <c r="A315" s="1" t="s">
        <v>2987</v>
      </c>
      <c r="E315" s="55">
        <v>38.902529999999999</v>
      </c>
      <c r="F315" s="55">
        <v>38.902529999999999</v>
      </c>
      <c r="G315" s="55">
        <v>119.97593000000001</v>
      </c>
      <c r="H315" s="55">
        <v>119.97593000000001</v>
      </c>
      <c r="L315" s="1" t="s">
        <v>3000</v>
      </c>
      <c r="M315" s="1" t="s">
        <v>2989</v>
      </c>
      <c r="Q315" s="51">
        <v>155</v>
      </c>
      <c r="AB315" s="4">
        <v>60.9</v>
      </c>
      <c r="AC315" s="4">
        <v>0.5</v>
      </c>
      <c r="AE315" s="4">
        <v>13.98</v>
      </c>
      <c r="AG315" s="4">
        <v>2.9</v>
      </c>
      <c r="AH315" s="4">
        <v>1.53</v>
      </c>
      <c r="AI315" s="4">
        <v>4.1394200000000003</v>
      </c>
      <c r="AJ315" s="4">
        <v>3.97</v>
      </c>
      <c r="AK315" s="4">
        <v>1.98</v>
      </c>
      <c r="AL315" s="4">
        <v>0.1</v>
      </c>
      <c r="AN315" s="4">
        <v>2.73</v>
      </c>
      <c r="AO315" s="4">
        <v>5.24</v>
      </c>
      <c r="AP315" s="4">
        <v>0.27</v>
      </c>
      <c r="BF315" s="4">
        <v>5.47</v>
      </c>
      <c r="CH315" s="4">
        <v>5.7640000000000002</v>
      </c>
      <c r="CK315" s="4">
        <v>109.7</v>
      </c>
      <c r="CN315" s="4">
        <v>13.52</v>
      </c>
      <c r="CO315" s="4">
        <v>33.979999999999997</v>
      </c>
      <c r="CR315" s="4">
        <v>12.38</v>
      </c>
      <c r="CS315" s="4">
        <v>4.0810000000000004</v>
      </c>
      <c r="CW315" s="4">
        <v>18.989999999999998</v>
      </c>
      <c r="CX315" s="4">
        <v>657.9</v>
      </c>
      <c r="CY315" s="4">
        <v>11.31</v>
      </c>
      <c r="CZ315" s="4">
        <v>142.30000000000001</v>
      </c>
      <c r="DA315" s="4">
        <v>6.1219999999999999</v>
      </c>
      <c r="DN315" s="4">
        <v>3173</v>
      </c>
      <c r="DO315" s="4">
        <v>26.78</v>
      </c>
      <c r="DP315" s="4">
        <v>52.58</v>
      </c>
      <c r="DQ315" s="4">
        <v>6.0529999999999999</v>
      </c>
      <c r="DR315" s="4">
        <v>21.98</v>
      </c>
      <c r="DS315" s="4">
        <v>3.698</v>
      </c>
      <c r="DT315" s="4">
        <v>1.4279999999999999</v>
      </c>
      <c r="DU315" s="4">
        <v>3.2309999999999999</v>
      </c>
      <c r="DV315" s="4">
        <v>0.4123</v>
      </c>
      <c r="DW315" s="4">
        <v>2.2490000000000001</v>
      </c>
      <c r="DX315" s="4">
        <v>0.4521</v>
      </c>
      <c r="DY315" s="4">
        <v>1.3109999999999999</v>
      </c>
      <c r="DZ315" s="4">
        <v>0.19</v>
      </c>
      <c r="EA315" s="4">
        <v>1.175</v>
      </c>
      <c r="EB315" s="4">
        <v>0.18959999999999999</v>
      </c>
      <c r="EC315" s="4">
        <v>3.278</v>
      </c>
      <c r="ED315" s="4">
        <v>0.37919999999999998</v>
      </c>
      <c r="EM315" s="4">
        <v>48.86</v>
      </c>
      <c r="EO315" s="4">
        <v>2.4409999999999998</v>
      </c>
      <c r="EP315" s="4">
        <v>1.371</v>
      </c>
      <c r="FP315" s="1" t="s">
        <v>2990</v>
      </c>
    </row>
    <row r="316" spans="1:172" x14ac:dyDescent="0.35">
      <c r="A316" s="1" t="s">
        <v>2987</v>
      </c>
      <c r="E316" s="55">
        <v>38.799999999999997</v>
      </c>
      <c r="F316" s="55">
        <v>38.799999999999997</v>
      </c>
      <c r="G316" s="55">
        <v>120</v>
      </c>
      <c r="H316" s="55">
        <v>120</v>
      </c>
      <c r="L316" s="1" t="s">
        <v>3001</v>
      </c>
      <c r="M316" s="1" t="s">
        <v>2305</v>
      </c>
      <c r="Q316" s="51">
        <v>117</v>
      </c>
      <c r="AB316" s="4">
        <v>42.45</v>
      </c>
      <c r="AC316" s="4">
        <v>1.37</v>
      </c>
      <c r="AE316" s="4">
        <v>10.85</v>
      </c>
      <c r="AG316" s="4">
        <v>9.9</v>
      </c>
      <c r="AH316" s="4">
        <v>2.0499999999999998</v>
      </c>
      <c r="AI316" s="4">
        <v>10.958020000000001</v>
      </c>
      <c r="AJ316" s="4">
        <v>12.81</v>
      </c>
      <c r="AK316" s="4">
        <v>5.38</v>
      </c>
      <c r="AL316" s="4">
        <v>0.36</v>
      </c>
      <c r="AN316" s="4">
        <v>0.5</v>
      </c>
      <c r="AO316" s="4">
        <v>3.17</v>
      </c>
      <c r="AP316" s="4">
        <v>0.16</v>
      </c>
      <c r="BF316" s="4">
        <v>10.7</v>
      </c>
      <c r="CH316" s="4">
        <v>4.2389999999999999</v>
      </c>
      <c r="CK316" s="4">
        <v>165.7</v>
      </c>
      <c r="CN316" s="4">
        <v>35.74</v>
      </c>
      <c r="CO316" s="4">
        <v>121.1</v>
      </c>
      <c r="CR316" s="4">
        <v>14.67</v>
      </c>
      <c r="CS316" s="4">
        <v>8.391</v>
      </c>
      <c r="CW316" s="4">
        <v>10.79</v>
      </c>
      <c r="CX316" s="4">
        <v>706.5</v>
      </c>
      <c r="CY316" s="4">
        <v>17.34</v>
      </c>
      <c r="CZ316" s="4">
        <v>79.349999999999994</v>
      </c>
      <c r="DA316" s="4">
        <v>6.3890000000000002</v>
      </c>
      <c r="DN316" s="4">
        <v>1206</v>
      </c>
      <c r="DO316" s="4">
        <v>8.0139999999999993</v>
      </c>
      <c r="DP316" s="4">
        <v>17.59</v>
      </c>
      <c r="DQ316" s="4">
        <v>2.3889999999999998</v>
      </c>
      <c r="DR316" s="4">
        <v>11.22</v>
      </c>
      <c r="DS316" s="4">
        <v>3.169</v>
      </c>
      <c r="DT316" s="4">
        <v>1.2969999999999999</v>
      </c>
      <c r="DU316" s="4">
        <v>3.8959999999999999</v>
      </c>
      <c r="DV316" s="4">
        <v>0.64219999999999999</v>
      </c>
      <c r="DW316" s="4">
        <v>3.827</v>
      </c>
      <c r="DX316" s="4">
        <v>0.79169999999999996</v>
      </c>
      <c r="DY316" s="4">
        <v>2.1779999999999999</v>
      </c>
      <c r="DZ316" s="4">
        <v>0.307</v>
      </c>
      <c r="EA316" s="4">
        <v>1.7789999999999999</v>
      </c>
      <c r="EB316" s="4">
        <v>0.26719999999999999</v>
      </c>
      <c r="EC316" s="4">
        <v>2.14</v>
      </c>
      <c r="ED316" s="4">
        <v>0.43319999999999997</v>
      </c>
      <c r="EM316" s="4">
        <v>1.8460000000000001</v>
      </c>
      <c r="EO316" s="4">
        <v>0.6784</v>
      </c>
      <c r="EP316" s="4">
        <v>0.32679999999999998</v>
      </c>
      <c r="FP316" s="1" t="s">
        <v>2990</v>
      </c>
    </row>
    <row r="317" spans="1:172" x14ac:dyDescent="0.35">
      <c r="A317" s="1" t="s">
        <v>2987</v>
      </c>
      <c r="E317" s="55">
        <v>38.799999999999997</v>
      </c>
      <c r="F317" s="55">
        <v>38.799999999999997</v>
      </c>
      <c r="G317" s="55">
        <v>120</v>
      </c>
      <c r="H317" s="55">
        <v>120</v>
      </c>
      <c r="L317" s="1" t="s">
        <v>3002</v>
      </c>
      <c r="M317" s="1" t="s">
        <v>2305</v>
      </c>
      <c r="Q317" s="51">
        <v>117</v>
      </c>
      <c r="AB317" s="4">
        <v>43.38</v>
      </c>
      <c r="AC317" s="4">
        <v>1.41</v>
      </c>
      <c r="AE317" s="4">
        <v>10.88</v>
      </c>
      <c r="AG317" s="4">
        <v>10.08</v>
      </c>
      <c r="AH317" s="4">
        <v>2.0299999999999998</v>
      </c>
      <c r="AI317" s="4">
        <v>11.099983999999999</v>
      </c>
      <c r="AJ317" s="4">
        <v>12.59</v>
      </c>
      <c r="AK317" s="4">
        <v>5.39</v>
      </c>
      <c r="AL317" s="4">
        <v>0.38</v>
      </c>
      <c r="AN317" s="4">
        <v>0.49</v>
      </c>
      <c r="AO317" s="4">
        <v>3.18</v>
      </c>
      <c r="AP317" s="4">
        <v>0.15</v>
      </c>
      <c r="BF317" s="4">
        <v>9.6300000000000008</v>
      </c>
      <c r="CH317" s="4">
        <v>4.4950000000000001</v>
      </c>
      <c r="CK317" s="4">
        <v>114.9</v>
      </c>
      <c r="CN317" s="4">
        <v>25.63</v>
      </c>
      <c r="CO317" s="4">
        <v>87.97</v>
      </c>
      <c r="CR317" s="4">
        <v>10.52</v>
      </c>
      <c r="CS317" s="4">
        <v>6.1619999999999999</v>
      </c>
      <c r="CW317" s="4">
        <v>7.1139999999999999</v>
      </c>
      <c r="CX317" s="4">
        <v>586.79999999999995</v>
      </c>
      <c r="CY317" s="4">
        <v>17.32</v>
      </c>
      <c r="CZ317" s="4">
        <v>57.2</v>
      </c>
      <c r="DA317" s="4">
        <v>4.7750000000000004</v>
      </c>
      <c r="DN317" s="4">
        <v>1031</v>
      </c>
      <c r="DO317" s="4">
        <v>7.1580000000000004</v>
      </c>
      <c r="DP317" s="4">
        <v>14.82</v>
      </c>
      <c r="DQ317" s="4">
        <v>2.0259999999999998</v>
      </c>
      <c r="DR317" s="4">
        <v>9.2889999999999997</v>
      </c>
      <c r="DS317" s="4">
        <v>2.6920000000000002</v>
      </c>
      <c r="DT317" s="4">
        <v>1.0920000000000001</v>
      </c>
      <c r="DU317" s="4">
        <v>3.44</v>
      </c>
      <c r="DV317" s="4">
        <v>0.55710000000000004</v>
      </c>
      <c r="DW317" s="4">
        <v>3.3660000000000001</v>
      </c>
      <c r="DX317" s="4">
        <v>0.71489999999999998</v>
      </c>
      <c r="DY317" s="4">
        <v>1.9</v>
      </c>
      <c r="DZ317" s="4">
        <v>0.26569999999999999</v>
      </c>
      <c r="EA317" s="4">
        <v>1.587</v>
      </c>
      <c r="EB317" s="4">
        <v>0.24349999999999999</v>
      </c>
      <c r="EC317" s="4">
        <v>1.5289999999999999</v>
      </c>
      <c r="ED317" s="4">
        <v>0.36049999999999999</v>
      </c>
      <c r="EM317" s="4">
        <v>1.41</v>
      </c>
      <c r="EO317" s="4">
        <v>0.55110000000000003</v>
      </c>
      <c r="EP317" s="4">
        <v>0.27639999999999998</v>
      </c>
      <c r="FP317" s="1" t="s">
        <v>2990</v>
      </c>
    </row>
    <row r="318" spans="1:172" x14ac:dyDescent="0.35">
      <c r="A318" s="1" t="s">
        <v>2987</v>
      </c>
      <c r="E318" s="55">
        <v>38.799999999999997</v>
      </c>
      <c r="F318" s="55">
        <v>38.799999999999997</v>
      </c>
      <c r="G318" s="55">
        <v>120</v>
      </c>
      <c r="H318" s="55">
        <v>120</v>
      </c>
      <c r="L318" s="1" t="s">
        <v>3003</v>
      </c>
      <c r="M318" s="1" t="s">
        <v>2305</v>
      </c>
      <c r="Q318" s="51">
        <v>117</v>
      </c>
      <c r="AB318" s="4">
        <v>45.68</v>
      </c>
      <c r="AC318" s="4">
        <v>1.86</v>
      </c>
      <c r="AE318" s="4">
        <v>13.69</v>
      </c>
      <c r="AG318" s="4">
        <v>8.82</v>
      </c>
      <c r="AJ318" s="4">
        <v>10.71</v>
      </c>
      <c r="AK318" s="4">
        <v>4.93</v>
      </c>
      <c r="AL318" s="4">
        <v>0.24</v>
      </c>
      <c r="AN318" s="4">
        <v>0.44</v>
      </c>
      <c r="AO318" s="4">
        <v>4.01</v>
      </c>
      <c r="AP318" s="4">
        <v>0.17</v>
      </c>
      <c r="BF318" s="4">
        <v>8.5500000000000007</v>
      </c>
      <c r="CH318" s="4">
        <v>29.6</v>
      </c>
      <c r="CK318" s="4">
        <v>291.10000000000002</v>
      </c>
      <c r="CN318" s="4">
        <v>37.86</v>
      </c>
      <c r="CO318" s="4">
        <v>116.5</v>
      </c>
      <c r="CR318" s="4">
        <v>19.37</v>
      </c>
      <c r="CS318" s="4">
        <v>3.726</v>
      </c>
      <c r="CW318" s="4">
        <v>7.7809999999999997</v>
      </c>
      <c r="CX318" s="4">
        <v>823</v>
      </c>
      <c r="CY318" s="4">
        <v>26.27</v>
      </c>
      <c r="CZ318" s="4">
        <v>112.2</v>
      </c>
      <c r="DA318" s="4">
        <v>8.6660000000000004</v>
      </c>
      <c r="DN318" s="4">
        <v>1513</v>
      </c>
      <c r="DO318" s="4">
        <v>8.125</v>
      </c>
      <c r="DP318" s="4">
        <v>19.850000000000001</v>
      </c>
      <c r="DQ318" s="4">
        <v>3.0539999999999998</v>
      </c>
      <c r="DR318" s="4">
        <v>14.31</v>
      </c>
      <c r="DS318" s="4">
        <v>4.4729999999999999</v>
      </c>
      <c r="DT318" s="4">
        <v>1.907</v>
      </c>
      <c r="DU318" s="4">
        <v>5.0330000000000004</v>
      </c>
      <c r="DV318" s="4">
        <v>0.79290000000000005</v>
      </c>
      <c r="DW318" s="4">
        <v>4.9089999999999998</v>
      </c>
      <c r="DX318" s="4">
        <v>1.0389999999999999</v>
      </c>
      <c r="DY318" s="4">
        <v>2.4489999999999998</v>
      </c>
      <c r="DZ318" s="4">
        <v>0.34960000000000002</v>
      </c>
      <c r="EA318" s="4">
        <v>2.1869999999999998</v>
      </c>
      <c r="EB318" s="4">
        <v>0.30620000000000003</v>
      </c>
      <c r="EC318" s="4">
        <v>2.931</v>
      </c>
      <c r="ED318" s="4">
        <v>0.62709999999999999</v>
      </c>
      <c r="EM318" s="4">
        <v>1.2909999999999999</v>
      </c>
      <c r="EO318" s="4">
        <v>0.90900000000000003</v>
      </c>
      <c r="EP318" s="4">
        <v>0.30659999999999998</v>
      </c>
      <c r="FP318" s="1" t="s">
        <v>2990</v>
      </c>
    </row>
    <row r="319" spans="1:172" x14ac:dyDescent="0.35">
      <c r="A319" s="1" t="s">
        <v>2987</v>
      </c>
      <c r="E319" s="55">
        <v>38.799999999999997</v>
      </c>
      <c r="F319" s="55">
        <v>38.799999999999997</v>
      </c>
      <c r="G319" s="55">
        <v>120</v>
      </c>
      <c r="H319" s="55">
        <v>120</v>
      </c>
      <c r="L319" s="1" t="s">
        <v>3004</v>
      </c>
      <c r="M319" s="1" t="s">
        <v>2305</v>
      </c>
      <c r="Q319" s="51">
        <v>117</v>
      </c>
      <c r="AB319" s="4">
        <v>52.58</v>
      </c>
      <c r="AC319" s="4">
        <v>2.06</v>
      </c>
      <c r="AE319" s="4">
        <v>15.49</v>
      </c>
      <c r="AG319" s="4">
        <v>11.28</v>
      </c>
      <c r="AJ319" s="4">
        <v>3.1</v>
      </c>
      <c r="AK319" s="4">
        <v>6.04</v>
      </c>
      <c r="AL319" s="4">
        <v>0.13</v>
      </c>
      <c r="AN319" s="4">
        <v>0.56000000000000005</v>
      </c>
      <c r="AO319" s="4">
        <v>5.32</v>
      </c>
      <c r="AP319" s="4">
        <v>0.2</v>
      </c>
      <c r="BF319" s="4">
        <v>3.25</v>
      </c>
      <c r="CH319" s="4">
        <v>31.14</v>
      </c>
      <c r="CK319" s="4">
        <v>333.7</v>
      </c>
      <c r="CN319" s="4">
        <v>45.85</v>
      </c>
      <c r="CO319" s="4">
        <v>101.2</v>
      </c>
      <c r="CR319" s="4">
        <v>21.35</v>
      </c>
      <c r="CS319" s="4">
        <v>4.9189999999999996</v>
      </c>
      <c r="CW319" s="4">
        <v>10.31</v>
      </c>
      <c r="CX319" s="4">
        <v>804.5</v>
      </c>
      <c r="CY319" s="4">
        <v>27.45</v>
      </c>
      <c r="CZ319" s="4">
        <v>123.8</v>
      </c>
      <c r="DA319" s="4">
        <v>9.4450000000000003</v>
      </c>
      <c r="DN319" s="4">
        <v>2513</v>
      </c>
      <c r="DO319" s="4">
        <v>8.3680000000000003</v>
      </c>
      <c r="DP319" s="4">
        <v>20.309999999999999</v>
      </c>
      <c r="DQ319" s="4">
        <v>3.177</v>
      </c>
      <c r="DR319" s="4">
        <v>14.85</v>
      </c>
      <c r="DS319" s="4">
        <v>4.7089999999999996</v>
      </c>
      <c r="DT319" s="4">
        <v>2.25</v>
      </c>
      <c r="DU319" s="4">
        <v>5.367</v>
      </c>
      <c r="DV319" s="4">
        <v>0.87480000000000002</v>
      </c>
      <c r="DW319" s="4">
        <v>5.2759999999999998</v>
      </c>
      <c r="DX319" s="4">
        <v>1.0900000000000001</v>
      </c>
      <c r="DY319" s="4">
        <v>2.5680000000000001</v>
      </c>
      <c r="DZ319" s="4">
        <v>0.3669</v>
      </c>
      <c r="EA319" s="4">
        <v>2.2469999999999999</v>
      </c>
      <c r="EB319" s="4">
        <v>0.32519999999999999</v>
      </c>
      <c r="EC319" s="4">
        <v>3.2250000000000001</v>
      </c>
      <c r="ED319" s="4">
        <v>0.70089999999999997</v>
      </c>
      <c r="EM319" s="4">
        <v>1.403</v>
      </c>
      <c r="EO319" s="4">
        <v>1.0009999999999999</v>
      </c>
      <c r="EP319" s="4">
        <v>0.31780000000000003</v>
      </c>
      <c r="FP319" s="1" t="s">
        <v>2990</v>
      </c>
    </row>
    <row r="320" spans="1:172" x14ac:dyDescent="0.35">
      <c r="A320" s="1" t="s">
        <v>2987</v>
      </c>
      <c r="E320" s="55">
        <v>38.799999999999997</v>
      </c>
      <c r="F320" s="55">
        <v>38.799999999999997</v>
      </c>
      <c r="G320" s="55">
        <v>120</v>
      </c>
      <c r="H320" s="55">
        <v>120</v>
      </c>
      <c r="L320" s="1" t="s">
        <v>3005</v>
      </c>
      <c r="M320" s="1" t="s">
        <v>2305</v>
      </c>
      <c r="Q320" s="51">
        <v>117</v>
      </c>
      <c r="AB320" s="4">
        <v>50.76</v>
      </c>
      <c r="AC320" s="4">
        <v>1.78</v>
      </c>
      <c r="AE320" s="4">
        <v>14.31</v>
      </c>
      <c r="AG320" s="4">
        <v>12.59</v>
      </c>
      <c r="AJ320" s="4">
        <v>6.28</v>
      </c>
      <c r="AK320" s="4">
        <v>6.98</v>
      </c>
      <c r="AL320" s="4">
        <v>0.18</v>
      </c>
      <c r="AN320" s="4">
        <v>0.36</v>
      </c>
      <c r="AO320" s="4">
        <v>3.29</v>
      </c>
      <c r="AP320" s="4">
        <v>0.18</v>
      </c>
      <c r="BF320" s="4">
        <v>3.62</v>
      </c>
      <c r="CH320" s="4">
        <v>28.32</v>
      </c>
      <c r="CK320" s="4">
        <v>292.3</v>
      </c>
      <c r="CN320" s="4">
        <v>46.13</v>
      </c>
      <c r="CO320" s="4">
        <v>88.43</v>
      </c>
      <c r="CR320" s="4">
        <v>19.149999999999999</v>
      </c>
      <c r="CS320" s="4">
        <v>4.2619999999999996</v>
      </c>
      <c r="CW320" s="4">
        <v>5.2969999999999997</v>
      </c>
      <c r="CX320" s="4">
        <v>656.6</v>
      </c>
      <c r="CY320" s="4">
        <v>20.96</v>
      </c>
      <c r="CZ320" s="4">
        <v>102</v>
      </c>
      <c r="DA320" s="4">
        <v>7.7919999999999998</v>
      </c>
      <c r="DN320" s="4">
        <v>426.9</v>
      </c>
      <c r="DO320" s="4">
        <v>7.3120000000000003</v>
      </c>
      <c r="DP320" s="4">
        <v>17.3</v>
      </c>
      <c r="DQ320" s="4">
        <v>2.6360000000000001</v>
      </c>
      <c r="DR320" s="4">
        <v>12.23</v>
      </c>
      <c r="DS320" s="4">
        <v>3.7669999999999999</v>
      </c>
      <c r="DT320" s="4">
        <v>1.48</v>
      </c>
      <c r="DU320" s="4">
        <v>4.2569999999999997</v>
      </c>
      <c r="DV320" s="4">
        <v>0.67910000000000004</v>
      </c>
      <c r="DW320" s="4">
        <v>4.1040000000000001</v>
      </c>
      <c r="DX320" s="4">
        <v>0.85040000000000004</v>
      </c>
      <c r="DY320" s="4">
        <v>1.976</v>
      </c>
      <c r="DZ320" s="4">
        <v>0.2772</v>
      </c>
      <c r="EA320" s="4">
        <v>1.71</v>
      </c>
      <c r="EB320" s="4">
        <v>0.24079999999999999</v>
      </c>
      <c r="EC320" s="4">
        <v>2.6760000000000002</v>
      </c>
      <c r="ED320" s="4">
        <v>0.57869999999999999</v>
      </c>
      <c r="EM320" s="4">
        <v>2.2879999999999998</v>
      </c>
      <c r="EO320" s="4">
        <v>0.83050000000000002</v>
      </c>
      <c r="EP320" s="4">
        <v>0.29830000000000001</v>
      </c>
      <c r="FP320" s="1" t="s">
        <v>2990</v>
      </c>
    </row>
    <row r="321" spans="1:172" x14ac:dyDescent="0.35">
      <c r="A321" s="1" t="s">
        <v>2987</v>
      </c>
      <c r="E321" s="55">
        <v>38.792670000000001</v>
      </c>
      <c r="F321" s="55">
        <v>38.792670000000001</v>
      </c>
      <c r="G321" s="55">
        <v>119.8441</v>
      </c>
      <c r="H321" s="55">
        <v>119.8441</v>
      </c>
      <c r="L321" s="1" t="s">
        <v>3006</v>
      </c>
      <c r="M321" s="1" t="s">
        <v>2989</v>
      </c>
      <c r="Q321" s="51">
        <v>117</v>
      </c>
      <c r="AB321" s="4">
        <v>65.48</v>
      </c>
      <c r="AC321" s="4">
        <v>0.44</v>
      </c>
      <c r="AE321" s="4">
        <v>16.239999999999998</v>
      </c>
      <c r="AG321" s="4">
        <v>1.42</v>
      </c>
      <c r="AH321" s="4">
        <v>0.9</v>
      </c>
      <c r="AI321" s="4">
        <v>2.1777160000000002</v>
      </c>
      <c r="AJ321" s="4">
        <v>0.67</v>
      </c>
      <c r="AK321" s="4">
        <v>0.28000000000000003</v>
      </c>
      <c r="AL321" s="4">
        <v>0.09</v>
      </c>
      <c r="AN321" s="4">
        <v>6.56</v>
      </c>
      <c r="AO321" s="4">
        <v>4.9000000000000004</v>
      </c>
      <c r="AP321" s="4">
        <v>0.27</v>
      </c>
      <c r="BF321" s="4">
        <v>2.66</v>
      </c>
      <c r="CH321" s="4">
        <v>2.4140000000000001</v>
      </c>
      <c r="CK321" s="4">
        <v>7.6529999999999996</v>
      </c>
      <c r="CN321" s="4">
        <v>2.1349999999999998</v>
      </c>
      <c r="CO321" s="4">
        <v>3.5649999999999999</v>
      </c>
      <c r="CR321" s="4">
        <v>14.97</v>
      </c>
      <c r="CS321" s="4">
        <v>2.8130000000000002</v>
      </c>
      <c r="CW321" s="4">
        <v>91.04</v>
      </c>
      <c r="CX321" s="4">
        <v>267.3</v>
      </c>
      <c r="CY321" s="4">
        <v>11.4</v>
      </c>
      <c r="CZ321" s="4">
        <v>190.9</v>
      </c>
      <c r="DA321" s="4">
        <v>10.41</v>
      </c>
      <c r="DN321" s="4">
        <v>1324</v>
      </c>
      <c r="DO321" s="4">
        <v>26.27</v>
      </c>
      <c r="DP321" s="4">
        <v>53.27</v>
      </c>
      <c r="DQ321" s="4">
        <v>6.726</v>
      </c>
      <c r="DR321" s="4">
        <v>24.45</v>
      </c>
      <c r="DS321" s="4">
        <v>3.8849999999999998</v>
      </c>
      <c r="DT321" s="4">
        <v>1.179</v>
      </c>
      <c r="DU321" s="4">
        <v>3.1440000000000001</v>
      </c>
      <c r="DV321" s="4">
        <v>0.4239</v>
      </c>
      <c r="DW321" s="4">
        <v>2.3239999999999998</v>
      </c>
      <c r="DX321" s="4">
        <v>0.47039999999999998</v>
      </c>
      <c r="DY321" s="4">
        <v>1.383</v>
      </c>
      <c r="DZ321" s="4">
        <v>0.214</v>
      </c>
      <c r="EA321" s="4">
        <v>1.383</v>
      </c>
      <c r="EB321" s="4">
        <v>0.22670000000000001</v>
      </c>
      <c r="EC321" s="4">
        <v>4.6029999999999998</v>
      </c>
      <c r="ED321" s="4">
        <v>0.56950000000000001</v>
      </c>
      <c r="EM321" s="4">
        <v>12.3</v>
      </c>
      <c r="EO321" s="4">
        <v>2.1379999999999999</v>
      </c>
      <c r="EP321" s="4">
        <v>0.63160000000000005</v>
      </c>
      <c r="FP321" s="1" t="s">
        <v>2990</v>
      </c>
    </row>
    <row r="322" spans="1:172" x14ac:dyDescent="0.35">
      <c r="A322" s="1" t="s">
        <v>2987</v>
      </c>
      <c r="E322" s="55">
        <v>38.792670000000001</v>
      </c>
      <c r="F322" s="55">
        <v>38.792670000000001</v>
      </c>
      <c r="G322" s="55">
        <v>119.8441</v>
      </c>
      <c r="H322" s="55">
        <v>119.8441</v>
      </c>
      <c r="L322" s="1" t="s">
        <v>3007</v>
      </c>
      <c r="M322" s="1" t="s">
        <v>2989</v>
      </c>
      <c r="Q322" s="51">
        <v>117</v>
      </c>
      <c r="AB322" s="4">
        <v>63.87</v>
      </c>
      <c r="AC322" s="4">
        <v>0.43</v>
      </c>
      <c r="AE322" s="4">
        <v>16.34</v>
      </c>
      <c r="AG322" s="4">
        <v>2.31</v>
      </c>
      <c r="AH322" s="4">
        <v>1.03</v>
      </c>
      <c r="AI322" s="4">
        <v>3.1085380000000002</v>
      </c>
      <c r="AJ322" s="4">
        <v>0.74</v>
      </c>
      <c r="AK322" s="4">
        <v>0.41</v>
      </c>
      <c r="AL322" s="4">
        <v>0.08</v>
      </c>
      <c r="AN322" s="4">
        <v>6.66</v>
      </c>
      <c r="AO322" s="4">
        <v>4.5599999999999996</v>
      </c>
      <c r="AP322" s="4">
        <v>0.27</v>
      </c>
      <c r="BF322" s="4">
        <v>3.22</v>
      </c>
      <c r="CH322" s="4">
        <v>2.9420000000000002</v>
      </c>
      <c r="CK322" s="4">
        <v>14.24</v>
      </c>
      <c r="CN322" s="4">
        <v>2.6160000000000001</v>
      </c>
      <c r="CO322" s="4">
        <v>6.1130000000000004</v>
      </c>
      <c r="CR322" s="4">
        <v>17.809999999999999</v>
      </c>
      <c r="CS322" s="4">
        <v>3.8980000000000001</v>
      </c>
      <c r="CW322" s="4">
        <v>116.6</v>
      </c>
      <c r="CX322" s="4">
        <v>346.4</v>
      </c>
      <c r="CY322" s="4">
        <v>13.73</v>
      </c>
      <c r="CZ322" s="4">
        <v>290.5</v>
      </c>
      <c r="DA322" s="4">
        <v>16.399999999999999</v>
      </c>
      <c r="DN322" s="4">
        <v>2026</v>
      </c>
      <c r="DO322" s="4">
        <v>33.799999999999997</v>
      </c>
      <c r="DP322" s="4">
        <v>68.22</v>
      </c>
      <c r="DQ322" s="4">
        <v>8.48</v>
      </c>
      <c r="DR322" s="4">
        <v>30.71</v>
      </c>
      <c r="DS322" s="4">
        <v>4.9539999999999997</v>
      </c>
      <c r="DT322" s="4">
        <v>1.593</v>
      </c>
      <c r="DU322" s="4">
        <v>3.8919999999999999</v>
      </c>
      <c r="DV322" s="4">
        <v>0.53510000000000002</v>
      </c>
      <c r="DW322" s="4">
        <v>2.9449999999999998</v>
      </c>
      <c r="DX322" s="4">
        <v>0.61009999999999998</v>
      </c>
      <c r="DY322" s="4">
        <v>1.821</v>
      </c>
      <c r="DZ322" s="4">
        <v>0.2762</v>
      </c>
      <c r="EA322" s="4">
        <v>1.7470000000000001</v>
      </c>
      <c r="EB322" s="4">
        <v>0.29260000000000003</v>
      </c>
      <c r="EC322" s="4">
        <v>6.92</v>
      </c>
      <c r="ED322" s="4">
        <v>0.84699999999999998</v>
      </c>
      <c r="EM322" s="4">
        <v>17.18</v>
      </c>
      <c r="EO322" s="4">
        <v>2.6339999999999999</v>
      </c>
      <c r="EP322" s="4">
        <v>0.84399999999999997</v>
      </c>
      <c r="FP322" s="1" t="s">
        <v>2990</v>
      </c>
    </row>
    <row r="323" spans="1:172" x14ac:dyDescent="0.35">
      <c r="A323" s="1" t="s">
        <v>2987</v>
      </c>
      <c r="E323" s="55">
        <v>38.792670000000001</v>
      </c>
      <c r="F323" s="55">
        <v>38.792670000000001</v>
      </c>
      <c r="G323" s="55">
        <v>119.8441</v>
      </c>
      <c r="H323" s="55">
        <v>119.8441</v>
      </c>
      <c r="L323" s="1" t="s">
        <v>3008</v>
      </c>
      <c r="M323" s="1" t="s">
        <v>2989</v>
      </c>
      <c r="Q323" s="51">
        <v>117</v>
      </c>
      <c r="AB323" s="4">
        <v>64.75</v>
      </c>
      <c r="AC323" s="4">
        <v>0.42</v>
      </c>
      <c r="AE323" s="4">
        <v>15.87</v>
      </c>
      <c r="AG323" s="4">
        <v>2.11</v>
      </c>
      <c r="AH323" s="4">
        <v>1.1000000000000001</v>
      </c>
      <c r="AI323" s="4">
        <v>2.9985780000000002</v>
      </c>
      <c r="AJ323" s="4">
        <v>0.6</v>
      </c>
      <c r="AK323" s="4">
        <v>0.22</v>
      </c>
      <c r="AL323" s="4">
        <v>0.09</v>
      </c>
      <c r="AN323" s="4">
        <v>6.31</v>
      </c>
      <c r="AO323" s="4">
        <v>4.7300000000000004</v>
      </c>
      <c r="AP323" s="4">
        <v>0.26</v>
      </c>
      <c r="BF323" s="4">
        <v>3.18</v>
      </c>
      <c r="CH323" s="4">
        <v>2.4079999999999999</v>
      </c>
      <c r="CK323" s="4">
        <v>37.229999999999997</v>
      </c>
      <c r="CN323" s="4">
        <v>2.097</v>
      </c>
      <c r="CO323" s="4">
        <v>16.55</v>
      </c>
      <c r="CR323" s="4">
        <v>13.67</v>
      </c>
      <c r="CS323" s="4">
        <v>2.9020000000000001</v>
      </c>
      <c r="CW323" s="4">
        <v>101.1</v>
      </c>
      <c r="CX323" s="4">
        <v>360.8</v>
      </c>
      <c r="CY323" s="4">
        <v>13.3</v>
      </c>
      <c r="CZ323" s="4">
        <v>246.7</v>
      </c>
      <c r="DA323" s="4">
        <v>14.05</v>
      </c>
      <c r="DN323" s="4">
        <v>2036</v>
      </c>
      <c r="DO323" s="4">
        <v>34.86</v>
      </c>
      <c r="DP323" s="4">
        <v>69.14</v>
      </c>
      <c r="DQ323" s="4">
        <v>8.4309999999999992</v>
      </c>
      <c r="DR323" s="4">
        <v>29.97</v>
      </c>
      <c r="DS323" s="4">
        <v>4.7770000000000001</v>
      </c>
      <c r="DT323" s="4">
        <v>1.5720000000000001</v>
      </c>
      <c r="DU323" s="4">
        <v>3.8450000000000002</v>
      </c>
      <c r="DV323" s="4">
        <v>0.51639999999999997</v>
      </c>
      <c r="DW323" s="4">
        <v>2.7909999999999999</v>
      </c>
      <c r="DX323" s="4">
        <v>0.56759999999999999</v>
      </c>
      <c r="DY323" s="4">
        <v>1.6679999999999999</v>
      </c>
      <c r="DZ323" s="4">
        <v>0.25790000000000002</v>
      </c>
      <c r="EA323" s="4">
        <v>1.629</v>
      </c>
      <c r="EB323" s="4">
        <v>0.26769999999999999</v>
      </c>
      <c r="EC323" s="4">
        <v>5.9139999999999997</v>
      </c>
      <c r="ED323" s="4">
        <v>0.73160000000000003</v>
      </c>
      <c r="EM323" s="4">
        <v>14.46</v>
      </c>
      <c r="EO323" s="4">
        <v>2.5630000000000002</v>
      </c>
      <c r="EP323" s="4">
        <v>0.7349</v>
      </c>
      <c r="FP323" s="1" t="s">
        <v>2990</v>
      </c>
    </row>
    <row r="324" spans="1:172" x14ac:dyDescent="0.35">
      <c r="A324" s="1" t="s">
        <v>2987</v>
      </c>
      <c r="E324" s="55">
        <v>38.792670000000001</v>
      </c>
      <c r="F324" s="55">
        <v>38.792670000000001</v>
      </c>
      <c r="G324" s="55">
        <v>119.8441</v>
      </c>
      <c r="H324" s="55">
        <v>119.8441</v>
      </c>
      <c r="L324" s="1" t="s">
        <v>3009</v>
      </c>
      <c r="M324" s="1" t="s">
        <v>2989</v>
      </c>
      <c r="Q324" s="51">
        <v>117</v>
      </c>
      <c r="AB324" s="4">
        <v>65.37</v>
      </c>
      <c r="AC324" s="4">
        <v>0.43</v>
      </c>
      <c r="AE324" s="4">
        <v>16.22</v>
      </c>
      <c r="AG324" s="4">
        <v>1.85</v>
      </c>
      <c r="AH324" s="4">
        <v>0.74</v>
      </c>
      <c r="AI324" s="4">
        <v>2.40463</v>
      </c>
      <c r="AJ324" s="4">
        <v>0.59</v>
      </c>
      <c r="AK324" s="4">
        <v>0.15</v>
      </c>
      <c r="AL324" s="4">
        <v>7.0000000000000007E-2</v>
      </c>
      <c r="AN324" s="4">
        <v>6.39</v>
      </c>
      <c r="AO324" s="4">
        <v>4.96</v>
      </c>
      <c r="AP324" s="4">
        <v>0.27</v>
      </c>
      <c r="BF324" s="4">
        <v>2.5299999999999998</v>
      </c>
      <c r="CH324" s="4">
        <v>2.597</v>
      </c>
      <c r="CK324" s="4">
        <v>4.968</v>
      </c>
      <c r="CN324" s="4">
        <v>1.538</v>
      </c>
      <c r="CO324" s="4">
        <v>2.581</v>
      </c>
      <c r="CR324" s="4">
        <v>12.88</v>
      </c>
      <c r="CS324" s="4">
        <v>2.6230000000000002</v>
      </c>
      <c r="CW324" s="4">
        <v>94.78</v>
      </c>
      <c r="CX324" s="4">
        <v>299.8</v>
      </c>
      <c r="CY324" s="4">
        <v>10.4</v>
      </c>
      <c r="CZ324" s="4">
        <v>242.3</v>
      </c>
      <c r="DA324" s="4">
        <v>13.7</v>
      </c>
      <c r="DN324" s="4">
        <v>1990</v>
      </c>
      <c r="DO324" s="4">
        <v>28.45</v>
      </c>
      <c r="DP324" s="4">
        <v>54.95</v>
      </c>
      <c r="DQ324" s="4">
        <v>7.0949999999999998</v>
      </c>
      <c r="DR324" s="4">
        <v>25.23</v>
      </c>
      <c r="DS324" s="4">
        <v>3.99</v>
      </c>
      <c r="DT324" s="4">
        <v>1.343</v>
      </c>
      <c r="DU324" s="4">
        <v>3.085</v>
      </c>
      <c r="DV324" s="4">
        <v>0.42449999999999999</v>
      </c>
      <c r="DW324" s="4">
        <v>2.2770000000000001</v>
      </c>
      <c r="DX324" s="4">
        <v>0.46489999999999998</v>
      </c>
      <c r="DY324" s="4">
        <v>1.3480000000000001</v>
      </c>
      <c r="DZ324" s="4">
        <v>0.20899999999999999</v>
      </c>
      <c r="EA324" s="4">
        <v>1.329</v>
      </c>
      <c r="EB324" s="4">
        <v>0.21690000000000001</v>
      </c>
      <c r="EC324" s="4">
        <v>5.8460000000000001</v>
      </c>
      <c r="ED324" s="4">
        <v>0.71499999999999997</v>
      </c>
      <c r="EM324" s="4">
        <v>13.16</v>
      </c>
      <c r="EO324" s="4">
        <v>2.1440000000000001</v>
      </c>
      <c r="EP324" s="4">
        <v>0.63439999999999996</v>
      </c>
      <c r="FP324" s="1" t="s">
        <v>2990</v>
      </c>
    </row>
    <row r="325" spans="1:172" x14ac:dyDescent="0.35">
      <c r="A325" s="1" t="s">
        <v>2987</v>
      </c>
      <c r="E325" s="55">
        <v>38.792670000000001</v>
      </c>
      <c r="F325" s="55">
        <v>38.792670000000001</v>
      </c>
      <c r="G325" s="55">
        <v>119.8441</v>
      </c>
      <c r="H325" s="55">
        <v>119.8441</v>
      </c>
      <c r="L325" s="1" t="s">
        <v>3010</v>
      </c>
      <c r="M325" s="1" t="s">
        <v>2989</v>
      </c>
      <c r="Q325" s="51">
        <v>117</v>
      </c>
      <c r="AB325" s="4">
        <v>65.09</v>
      </c>
      <c r="AC325" s="4">
        <v>0.5</v>
      </c>
      <c r="AE325" s="4">
        <v>15.9</v>
      </c>
      <c r="AG325" s="4">
        <v>2.19</v>
      </c>
      <c r="AH325" s="4">
        <v>1.35</v>
      </c>
      <c r="AI325" s="4">
        <v>3.3205620000000002</v>
      </c>
      <c r="AJ325" s="4">
        <v>1.45</v>
      </c>
      <c r="AK325" s="4">
        <v>0.87</v>
      </c>
      <c r="AL325" s="4">
        <v>0.06</v>
      </c>
      <c r="AN325" s="4">
        <v>6.02</v>
      </c>
      <c r="AO325" s="4">
        <v>3.3</v>
      </c>
      <c r="AP325" s="4">
        <v>0.37</v>
      </c>
      <c r="BF325" s="4">
        <v>2.42</v>
      </c>
      <c r="CH325" s="4">
        <v>3.4580000000000002</v>
      </c>
      <c r="CK325" s="4">
        <v>26.13</v>
      </c>
      <c r="CN325" s="4">
        <v>2.9380000000000002</v>
      </c>
      <c r="CO325" s="4">
        <v>7.5780000000000003</v>
      </c>
      <c r="CR325" s="4">
        <v>24.39</v>
      </c>
      <c r="CS325" s="4">
        <v>4.1100000000000003</v>
      </c>
      <c r="CW325" s="4">
        <v>82.81</v>
      </c>
      <c r="CX325" s="4">
        <v>235</v>
      </c>
      <c r="CY325" s="4">
        <v>13.53</v>
      </c>
      <c r="CZ325" s="4">
        <v>270.2</v>
      </c>
      <c r="DA325" s="4">
        <v>13.81</v>
      </c>
      <c r="DN325" s="4">
        <v>1140</v>
      </c>
      <c r="DO325" s="4">
        <v>25.33</v>
      </c>
      <c r="DP325" s="4">
        <v>43.56</v>
      </c>
      <c r="DQ325" s="4">
        <v>6.1139999999999999</v>
      </c>
      <c r="DR325" s="4">
        <v>22.33</v>
      </c>
      <c r="DS325" s="4">
        <v>3.7930000000000001</v>
      </c>
      <c r="DT325" s="4">
        <v>1.238</v>
      </c>
      <c r="DU325" s="4">
        <v>3.1379999999999999</v>
      </c>
      <c r="DV325" s="4">
        <v>0.4446</v>
      </c>
      <c r="DW325" s="4">
        <v>2.5539999999999998</v>
      </c>
      <c r="DX325" s="4">
        <v>0.54849999999999999</v>
      </c>
      <c r="DY325" s="4">
        <v>1.74</v>
      </c>
      <c r="DZ325" s="4">
        <v>0.27579999999999999</v>
      </c>
      <c r="EA325" s="4">
        <v>1.865</v>
      </c>
      <c r="EB325" s="4">
        <v>0.30640000000000001</v>
      </c>
      <c r="EC325" s="4">
        <v>7.39</v>
      </c>
      <c r="ED325" s="4">
        <v>0.75070000000000003</v>
      </c>
      <c r="EM325" s="4">
        <v>13.07</v>
      </c>
      <c r="EO325" s="4">
        <v>2.427</v>
      </c>
      <c r="EP325" s="4">
        <v>0.55130000000000001</v>
      </c>
      <c r="FP325" s="1" t="s">
        <v>2990</v>
      </c>
    </row>
    <row r="326" spans="1:172" x14ac:dyDescent="0.35">
      <c r="A326" s="1" t="s">
        <v>2987</v>
      </c>
      <c r="E326" s="55">
        <v>38.792670000000001</v>
      </c>
      <c r="F326" s="55">
        <v>38.792670000000001</v>
      </c>
      <c r="G326" s="55">
        <v>119.8441</v>
      </c>
      <c r="H326" s="55">
        <v>119.8441</v>
      </c>
      <c r="L326" s="1" t="s">
        <v>3011</v>
      </c>
      <c r="M326" s="1" t="s">
        <v>2989</v>
      </c>
      <c r="Q326" s="51">
        <v>117</v>
      </c>
      <c r="AB326" s="4">
        <v>61.66</v>
      </c>
      <c r="AC326" s="4">
        <v>0.54</v>
      </c>
      <c r="AE326" s="4">
        <v>18.04</v>
      </c>
      <c r="AG326" s="4">
        <v>1.77</v>
      </c>
      <c r="AH326" s="4">
        <v>2.4300000000000002</v>
      </c>
      <c r="AI326" s="4">
        <v>4.0226459999999999</v>
      </c>
      <c r="AJ326" s="4">
        <v>0.72</v>
      </c>
      <c r="AK326" s="4">
        <v>1.08</v>
      </c>
      <c r="AL326" s="4">
        <v>0.05</v>
      </c>
      <c r="AN326" s="4">
        <v>7.02</v>
      </c>
      <c r="AO326" s="4">
        <v>3.54</v>
      </c>
      <c r="AP326" s="4">
        <v>0.21</v>
      </c>
      <c r="BF326" s="4">
        <v>2.68</v>
      </c>
      <c r="CH326" s="4">
        <v>3.4239999999999999</v>
      </c>
      <c r="CK326" s="4">
        <v>4.32</v>
      </c>
      <c r="CN326" s="4">
        <v>3.4329999999999998</v>
      </c>
      <c r="CO326" s="4">
        <v>6.56</v>
      </c>
      <c r="CR326" s="4">
        <v>21.3</v>
      </c>
      <c r="CS326" s="4">
        <v>3.923</v>
      </c>
      <c r="CW326" s="4">
        <v>104.5</v>
      </c>
      <c r="CX326" s="4">
        <v>164.3</v>
      </c>
      <c r="CY326" s="4">
        <v>12.24</v>
      </c>
      <c r="CZ326" s="4">
        <v>249.6</v>
      </c>
      <c r="DA326" s="4">
        <v>15.4</v>
      </c>
      <c r="DN326" s="4">
        <v>700.2</v>
      </c>
      <c r="DO326" s="4">
        <v>28.62</v>
      </c>
      <c r="DP326" s="4">
        <v>61.32</v>
      </c>
      <c r="DQ326" s="4">
        <v>7.97</v>
      </c>
      <c r="DR326" s="4">
        <v>28.98</v>
      </c>
      <c r="DS326" s="4">
        <v>4.6909999999999998</v>
      </c>
      <c r="DT326" s="4">
        <v>1.212</v>
      </c>
      <c r="DU326" s="4">
        <v>3.6829999999999998</v>
      </c>
      <c r="DV326" s="4">
        <v>0.52</v>
      </c>
      <c r="DW326" s="4">
        <v>2.8210000000000002</v>
      </c>
      <c r="DX326" s="4">
        <v>0.55789999999999995</v>
      </c>
      <c r="DY326" s="4">
        <v>1.59</v>
      </c>
      <c r="DZ326" s="4">
        <v>0.22639999999999999</v>
      </c>
      <c r="EA326" s="4">
        <v>1.4530000000000001</v>
      </c>
      <c r="EB326" s="4">
        <v>0.23019999999999999</v>
      </c>
      <c r="EC326" s="4">
        <v>6.431</v>
      </c>
      <c r="ED326" s="4">
        <v>0.88639999999999997</v>
      </c>
      <c r="EM326" s="4">
        <v>7.5419999999999998</v>
      </c>
      <c r="EO326" s="4">
        <v>2.448</v>
      </c>
      <c r="EP326" s="4">
        <v>0.49059999999999998</v>
      </c>
      <c r="FP326" s="1" t="s">
        <v>2990</v>
      </c>
    </row>
    <row r="327" spans="1:172" x14ac:dyDescent="0.35">
      <c r="A327" s="1" t="s">
        <v>2987</v>
      </c>
      <c r="E327" s="55">
        <v>38.83661</v>
      </c>
      <c r="F327" s="55">
        <v>38.83661</v>
      </c>
      <c r="G327" s="55">
        <v>120.19016999999999</v>
      </c>
      <c r="H327" s="55">
        <v>120.19016999999999</v>
      </c>
      <c r="L327" s="1" t="s">
        <v>3012</v>
      </c>
      <c r="M327" s="1" t="s">
        <v>2309</v>
      </c>
      <c r="Q327" s="51">
        <v>117</v>
      </c>
      <c r="AB327" s="4">
        <v>65.42</v>
      </c>
      <c r="AC327" s="4">
        <v>0.8</v>
      </c>
      <c r="AE327" s="4">
        <v>15.26</v>
      </c>
      <c r="AG327" s="4">
        <v>1.37</v>
      </c>
      <c r="AH327" s="4">
        <v>2.72</v>
      </c>
      <c r="AI327" s="4">
        <v>3.9527260000000002</v>
      </c>
      <c r="AJ327" s="4">
        <v>0.6</v>
      </c>
      <c r="AK327" s="4">
        <v>1.68</v>
      </c>
      <c r="AL327" s="4">
        <v>0.05</v>
      </c>
      <c r="AN327" s="4">
        <v>5.4</v>
      </c>
      <c r="AO327" s="4">
        <v>1</v>
      </c>
      <c r="AP327" s="4">
        <v>0.43</v>
      </c>
      <c r="BF327" s="4">
        <v>4.91</v>
      </c>
      <c r="CH327" s="4">
        <v>8.157</v>
      </c>
      <c r="CK327" s="4">
        <v>65.959999999999994</v>
      </c>
      <c r="CN327" s="4">
        <v>13.52</v>
      </c>
      <c r="CO327" s="4">
        <v>31.84</v>
      </c>
      <c r="CR327" s="4">
        <v>17.809999999999999</v>
      </c>
      <c r="CS327" s="4">
        <v>4.9000000000000004</v>
      </c>
      <c r="CW327" s="4">
        <v>99.37</v>
      </c>
      <c r="CX327" s="4">
        <v>359.5</v>
      </c>
      <c r="CY327" s="4">
        <v>17.27</v>
      </c>
      <c r="CZ327" s="4">
        <v>226.7</v>
      </c>
      <c r="DA327" s="4">
        <v>14.94</v>
      </c>
      <c r="DN327" s="4">
        <v>485.3</v>
      </c>
      <c r="DO327" s="4">
        <v>28.15</v>
      </c>
      <c r="DP327" s="4">
        <v>65.790000000000006</v>
      </c>
      <c r="DQ327" s="4">
        <v>7.2629999999999999</v>
      </c>
      <c r="DR327" s="4">
        <v>26.89</v>
      </c>
      <c r="DS327" s="4">
        <v>5.0430000000000001</v>
      </c>
      <c r="DT327" s="4">
        <v>1.19</v>
      </c>
      <c r="DU327" s="4">
        <v>4.4080000000000004</v>
      </c>
      <c r="DV327" s="4">
        <v>0.65159999999999996</v>
      </c>
      <c r="DW327" s="4">
        <v>3.6989999999999998</v>
      </c>
      <c r="DX327" s="4">
        <v>0.74309999999999998</v>
      </c>
      <c r="DY327" s="4">
        <v>2.0979999999999999</v>
      </c>
      <c r="DZ327" s="4">
        <v>0.31819999999999998</v>
      </c>
      <c r="EA327" s="4">
        <v>2.0049999999999999</v>
      </c>
      <c r="EB327" s="4">
        <v>0.31109999999999999</v>
      </c>
      <c r="EC327" s="4">
        <v>5.9880000000000004</v>
      </c>
      <c r="ED327" s="4">
        <v>1.0189999999999999</v>
      </c>
      <c r="EM327" s="4">
        <v>18.32</v>
      </c>
      <c r="EO327" s="4">
        <v>7.6749999999999998</v>
      </c>
      <c r="EP327" s="4">
        <v>1.5820000000000001</v>
      </c>
      <c r="FP327" s="1" t="s">
        <v>2990</v>
      </c>
    </row>
    <row r="328" spans="1:172" x14ac:dyDescent="0.35">
      <c r="A328" s="1" t="s">
        <v>2987</v>
      </c>
      <c r="E328" s="55">
        <v>38.83661</v>
      </c>
      <c r="F328" s="55">
        <v>38.83661</v>
      </c>
      <c r="G328" s="55">
        <v>120.19016999999999</v>
      </c>
      <c r="H328" s="55">
        <v>120.19016999999999</v>
      </c>
      <c r="L328" s="1" t="s">
        <v>3013</v>
      </c>
      <c r="M328" s="1" t="s">
        <v>2309</v>
      </c>
      <c r="Q328" s="51">
        <v>117</v>
      </c>
      <c r="AB328" s="4">
        <v>66.09</v>
      </c>
      <c r="AC328" s="4">
        <v>0.79</v>
      </c>
      <c r="AE328" s="4">
        <v>15.07</v>
      </c>
      <c r="AG328" s="4">
        <v>1.36</v>
      </c>
      <c r="AH328" s="4">
        <v>2.5299999999999998</v>
      </c>
      <c r="AI328" s="4">
        <v>3.7537279999999997</v>
      </c>
      <c r="AJ328" s="4">
        <v>0.53</v>
      </c>
      <c r="AK328" s="4">
        <v>1.67</v>
      </c>
      <c r="AL328" s="4">
        <v>0.05</v>
      </c>
      <c r="AN328" s="4">
        <v>5.49</v>
      </c>
      <c r="AO328" s="4">
        <v>1.01</v>
      </c>
      <c r="AP328" s="4">
        <v>0.38</v>
      </c>
      <c r="BF328" s="4">
        <v>4.6399999999999997</v>
      </c>
      <c r="CH328" s="4">
        <v>7.2130000000000001</v>
      </c>
      <c r="CK328" s="4">
        <v>61.3</v>
      </c>
      <c r="CN328" s="4">
        <v>11.5</v>
      </c>
      <c r="CO328" s="4">
        <v>28.63</v>
      </c>
      <c r="CR328" s="4">
        <v>17.22</v>
      </c>
      <c r="CS328" s="4">
        <v>4.585</v>
      </c>
      <c r="CW328" s="4">
        <v>93.28</v>
      </c>
      <c r="CX328" s="4">
        <v>280.3</v>
      </c>
      <c r="CY328" s="4">
        <v>14.48</v>
      </c>
      <c r="CZ328" s="4">
        <v>222.7</v>
      </c>
      <c r="DA328" s="4">
        <v>14.18</v>
      </c>
      <c r="DN328" s="4">
        <v>434.3</v>
      </c>
      <c r="DO328" s="4">
        <v>23.26</v>
      </c>
      <c r="DP328" s="4">
        <v>55.82</v>
      </c>
      <c r="DQ328" s="4">
        <v>6.0350000000000001</v>
      </c>
      <c r="DR328" s="4">
        <v>22.24</v>
      </c>
      <c r="DS328" s="4">
        <v>4.0389999999999997</v>
      </c>
      <c r="DT328" s="4">
        <v>0.95520000000000005</v>
      </c>
      <c r="DU328" s="4">
        <v>3.597</v>
      </c>
      <c r="DV328" s="4">
        <v>0.54010000000000002</v>
      </c>
      <c r="DW328" s="4">
        <v>3.0779999999999998</v>
      </c>
      <c r="DX328" s="4">
        <v>0.64270000000000005</v>
      </c>
      <c r="DY328" s="4">
        <v>1.8620000000000001</v>
      </c>
      <c r="DZ328" s="4">
        <v>0.29010000000000002</v>
      </c>
      <c r="EA328" s="4">
        <v>1.8180000000000001</v>
      </c>
      <c r="EB328" s="4">
        <v>0.28170000000000001</v>
      </c>
      <c r="EC328" s="4">
        <v>5.84</v>
      </c>
      <c r="ED328" s="4">
        <v>0.97970000000000002</v>
      </c>
      <c r="EM328" s="4">
        <v>17.29</v>
      </c>
      <c r="EO328" s="4">
        <v>6.9930000000000003</v>
      </c>
      <c r="EP328" s="4">
        <v>1.5429999999999999</v>
      </c>
      <c r="FP328" s="1" t="s">
        <v>2990</v>
      </c>
    </row>
    <row r="329" spans="1:172" x14ac:dyDescent="0.35">
      <c r="A329" s="1" t="s">
        <v>2987</v>
      </c>
      <c r="E329" s="55">
        <v>38.83661</v>
      </c>
      <c r="F329" s="55">
        <v>38.83661</v>
      </c>
      <c r="G329" s="55">
        <v>120.19016999999999</v>
      </c>
      <c r="H329" s="55">
        <v>120.19016999999999</v>
      </c>
      <c r="L329" s="1" t="s">
        <v>3014</v>
      </c>
      <c r="M329" s="1" t="s">
        <v>2309</v>
      </c>
      <c r="Q329" s="51">
        <v>117</v>
      </c>
      <c r="AB329" s="4">
        <v>65.650000000000006</v>
      </c>
      <c r="AC329" s="4">
        <v>0.81</v>
      </c>
      <c r="AE329" s="4">
        <v>15.2</v>
      </c>
      <c r="AG329" s="4">
        <v>1.17</v>
      </c>
      <c r="AH329" s="4">
        <v>2.81</v>
      </c>
      <c r="AI329" s="4">
        <v>3.8627660000000001</v>
      </c>
      <c r="AJ329" s="4">
        <v>0.54</v>
      </c>
      <c r="AK329" s="4">
        <v>1.67</v>
      </c>
      <c r="AL329" s="4">
        <v>0.05</v>
      </c>
      <c r="AN329" s="4">
        <v>5.43</v>
      </c>
      <c r="AO329" s="4">
        <v>0.98</v>
      </c>
      <c r="AP329" s="4">
        <v>0.4</v>
      </c>
      <c r="BF329" s="4">
        <v>4.83</v>
      </c>
      <c r="CH329" s="4">
        <v>8.0210000000000008</v>
      </c>
      <c r="CK329" s="4">
        <v>68.12</v>
      </c>
      <c r="CN329" s="4">
        <v>12.28</v>
      </c>
      <c r="CO329" s="4">
        <v>30.4</v>
      </c>
      <c r="CR329" s="4">
        <v>17.86</v>
      </c>
      <c r="CS329" s="4">
        <v>4.8079999999999998</v>
      </c>
      <c r="CW329" s="4">
        <v>92.76</v>
      </c>
      <c r="CX329" s="4">
        <v>346.2</v>
      </c>
      <c r="CY329" s="4">
        <v>16.29</v>
      </c>
      <c r="CZ329" s="4">
        <v>234.6</v>
      </c>
      <c r="DA329" s="4">
        <v>14.76</v>
      </c>
      <c r="DN329" s="4">
        <v>492.9</v>
      </c>
      <c r="DO329" s="4">
        <v>27.45</v>
      </c>
      <c r="DP329" s="4">
        <v>64.44</v>
      </c>
      <c r="DQ329" s="4">
        <v>7.0449999999999999</v>
      </c>
      <c r="DR329" s="4">
        <v>25.95</v>
      </c>
      <c r="DS329" s="4">
        <v>4.8179999999999996</v>
      </c>
      <c r="DT329" s="4">
        <v>1.117</v>
      </c>
      <c r="DU329" s="4">
        <v>4.2729999999999997</v>
      </c>
      <c r="DV329" s="4">
        <v>0.62480000000000002</v>
      </c>
      <c r="DW329" s="4">
        <v>3.5030000000000001</v>
      </c>
      <c r="DX329" s="4">
        <v>0.70879999999999999</v>
      </c>
      <c r="DY329" s="4">
        <v>2.0859999999999999</v>
      </c>
      <c r="DZ329" s="4">
        <v>0.30990000000000001</v>
      </c>
      <c r="EA329" s="4">
        <v>1.994</v>
      </c>
      <c r="EB329" s="4">
        <v>0.31390000000000001</v>
      </c>
      <c r="EC329" s="4">
        <v>6.1139999999999999</v>
      </c>
      <c r="ED329" s="4">
        <v>0.99860000000000004</v>
      </c>
      <c r="EM329" s="4">
        <v>18.940000000000001</v>
      </c>
      <c r="EO329" s="4">
        <v>7.4640000000000004</v>
      </c>
      <c r="EP329" s="4">
        <v>1.595</v>
      </c>
      <c r="FP329" s="1" t="s">
        <v>2990</v>
      </c>
    </row>
    <row r="330" spans="1:172" x14ac:dyDescent="0.35">
      <c r="A330" s="1" t="s">
        <v>2987</v>
      </c>
      <c r="E330" s="55">
        <v>38.671819999999997</v>
      </c>
      <c r="F330" s="55">
        <v>38.671819999999997</v>
      </c>
      <c r="G330" s="55">
        <v>120.07481</v>
      </c>
      <c r="H330" s="55">
        <v>120.07481</v>
      </c>
      <c r="L330" s="1" t="s">
        <v>3015</v>
      </c>
      <c r="M330" s="1" t="s">
        <v>3016</v>
      </c>
      <c r="Q330" s="51">
        <v>117</v>
      </c>
      <c r="AB330" s="4">
        <v>65.66</v>
      </c>
      <c r="AC330" s="4">
        <v>0.43</v>
      </c>
      <c r="AE330" s="4">
        <v>15.29</v>
      </c>
      <c r="AG330" s="4">
        <v>3.55</v>
      </c>
      <c r="AJ330" s="4">
        <v>1.39</v>
      </c>
      <c r="AK330" s="4">
        <v>1.24</v>
      </c>
      <c r="AL330" s="4">
        <v>0.04</v>
      </c>
      <c r="AN330" s="4">
        <v>3.91</v>
      </c>
      <c r="AO330" s="4">
        <v>5.27</v>
      </c>
      <c r="AP330" s="4">
        <v>0.24</v>
      </c>
      <c r="BF330" s="4">
        <v>2.46</v>
      </c>
      <c r="CH330" s="4">
        <v>4.93</v>
      </c>
      <c r="CK330" s="4">
        <v>21.2</v>
      </c>
      <c r="CN330" s="4">
        <v>6.32</v>
      </c>
      <c r="CO330" s="4">
        <v>3.7</v>
      </c>
      <c r="CR330" s="4">
        <v>17.399999999999999</v>
      </c>
      <c r="CS330" s="4" t="s">
        <v>2038</v>
      </c>
      <c r="CW330" s="4">
        <v>83</v>
      </c>
      <c r="CX330" s="4">
        <v>379</v>
      </c>
      <c r="CY330" s="4">
        <v>15.9</v>
      </c>
      <c r="CZ330" s="4">
        <v>144</v>
      </c>
      <c r="DA330" s="4">
        <v>15.1</v>
      </c>
      <c r="DN330" s="4">
        <v>4114</v>
      </c>
      <c r="DO330" s="4">
        <v>40.9</v>
      </c>
      <c r="DP330" s="4">
        <v>81.3</v>
      </c>
      <c r="DQ330" s="4">
        <v>9.39</v>
      </c>
      <c r="DR330" s="4">
        <v>34.4</v>
      </c>
      <c r="DS330" s="4">
        <v>5.22</v>
      </c>
      <c r="DT330" s="4">
        <v>1.02</v>
      </c>
      <c r="DU330" s="4">
        <v>3.87</v>
      </c>
      <c r="DV330" s="4">
        <v>0.60899999999999999</v>
      </c>
      <c r="DW330" s="4">
        <v>2.94</v>
      </c>
      <c r="DX330" s="4">
        <v>0.55300000000000005</v>
      </c>
      <c r="DY330" s="4">
        <v>1.57</v>
      </c>
      <c r="DZ330" s="4">
        <v>0.27100000000000002</v>
      </c>
      <c r="EA330" s="4">
        <v>1.85</v>
      </c>
      <c r="EB330" s="4">
        <v>0.26</v>
      </c>
      <c r="EC330" s="4">
        <v>4.3899999999999997</v>
      </c>
      <c r="ED330" s="4">
        <v>1.21</v>
      </c>
      <c r="EM330" s="4">
        <v>105</v>
      </c>
      <c r="EO330" s="4">
        <v>5.2</v>
      </c>
      <c r="EP330" s="4">
        <v>1.39</v>
      </c>
      <c r="FP330" s="1" t="s">
        <v>2990</v>
      </c>
    </row>
    <row r="331" spans="1:172" x14ac:dyDescent="0.35">
      <c r="A331" s="1" t="s">
        <v>2987</v>
      </c>
      <c r="E331" s="55">
        <v>38.671819999999997</v>
      </c>
      <c r="F331" s="55">
        <v>38.671819999999997</v>
      </c>
      <c r="G331" s="55">
        <v>120.07481</v>
      </c>
      <c r="H331" s="55">
        <v>120.07481</v>
      </c>
      <c r="L331" s="1" t="s">
        <v>3017</v>
      </c>
      <c r="M331" s="1" t="s">
        <v>3016</v>
      </c>
      <c r="Q331" s="51">
        <v>117</v>
      </c>
      <c r="AB331" s="4">
        <v>65.709999999999994</v>
      </c>
      <c r="AC331" s="4">
        <v>0.43</v>
      </c>
      <c r="AE331" s="4">
        <v>15.07</v>
      </c>
      <c r="AG331" s="4">
        <v>3.27</v>
      </c>
      <c r="AJ331" s="4">
        <v>1.6</v>
      </c>
      <c r="AK331" s="4">
        <v>1.2</v>
      </c>
      <c r="AL331" s="4">
        <v>0.04</v>
      </c>
      <c r="AN331" s="4">
        <v>4.07</v>
      </c>
      <c r="AO331" s="4">
        <v>4.82</v>
      </c>
      <c r="AP331" s="4">
        <v>0.24</v>
      </c>
      <c r="BF331" s="4">
        <v>3.03</v>
      </c>
      <c r="CH331" s="4">
        <v>4.9400000000000004</v>
      </c>
      <c r="CK331" s="4">
        <v>23.8</v>
      </c>
      <c r="CN331" s="4">
        <v>6.9</v>
      </c>
      <c r="CO331" s="4">
        <v>4.25</v>
      </c>
      <c r="CR331" s="4">
        <v>17.5</v>
      </c>
      <c r="CS331" s="4" t="s">
        <v>2038</v>
      </c>
      <c r="CW331" s="4">
        <v>88.3</v>
      </c>
      <c r="CX331" s="4">
        <v>384</v>
      </c>
      <c r="CY331" s="4">
        <v>15.7</v>
      </c>
      <c r="CZ331" s="4">
        <v>143</v>
      </c>
      <c r="DA331" s="4">
        <v>15.1</v>
      </c>
      <c r="DN331" s="4">
        <v>5227</v>
      </c>
      <c r="DO331" s="4">
        <v>44.7</v>
      </c>
      <c r="DP331" s="4">
        <v>84.7</v>
      </c>
      <c r="DQ331" s="4">
        <v>9.67</v>
      </c>
      <c r="DR331" s="4">
        <v>35.799999999999997</v>
      </c>
      <c r="DS331" s="4">
        <v>5.41</v>
      </c>
      <c r="DT331" s="4">
        <v>0.93400000000000005</v>
      </c>
      <c r="DU331" s="4">
        <v>4.05</v>
      </c>
      <c r="DV331" s="4">
        <v>0.60899999999999999</v>
      </c>
      <c r="DW331" s="4">
        <v>2.88</v>
      </c>
      <c r="DX331" s="4">
        <v>0.55000000000000004</v>
      </c>
      <c r="DY331" s="4">
        <v>1.57</v>
      </c>
      <c r="DZ331" s="4">
        <v>0.26700000000000002</v>
      </c>
      <c r="EA331" s="4">
        <v>1.77</v>
      </c>
      <c r="EB331" s="4">
        <v>0.24299999999999999</v>
      </c>
      <c r="EC331" s="4">
        <v>4.41</v>
      </c>
      <c r="ED331" s="4">
        <v>1.22</v>
      </c>
      <c r="EM331" s="4">
        <v>123</v>
      </c>
      <c r="EO331" s="4">
        <v>5.34</v>
      </c>
      <c r="EP331" s="4">
        <v>1.4</v>
      </c>
      <c r="FP331" s="1" t="s">
        <v>2990</v>
      </c>
    </row>
    <row r="332" spans="1:172" x14ac:dyDescent="0.35">
      <c r="A332" s="1" t="s">
        <v>2987</v>
      </c>
      <c r="E332" s="55">
        <v>38.671819999999997</v>
      </c>
      <c r="F332" s="55">
        <v>38.671819999999997</v>
      </c>
      <c r="G332" s="55">
        <v>120.07481</v>
      </c>
      <c r="H332" s="55">
        <v>120.07481</v>
      </c>
      <c r="L332" s="1" t="s">
        <v>3018</v>
      </c>
      <c r="M332" s="1" t="s">
        <v>3016</v>
      </c>
      <c r="Q332" s="51">
        <v>117</v>
      </c>
      <c r="AB332" s="4">
        <v>67.319999999999993</v>
      </c>
      <c r="AC332" s="4">
        <v>0.27</v>
      </c>
      <c r="AE332" s="4">
        <v>13.94</v>
      </c>
      <c r="AG332" s="4">
        <v>1.84</v>
      </c>
      <c r="AJ332" s="4">
        <v>2.15</v>
      </c>
      <c r="AK332" s="4">
        <v>0.63</v>
      </c>
      <c r="AL332" s="4">
        <v>0.04</v>
      </c>
      <c r="AN332" s="4">
        <v>4.33</v>
      </c>
      <c r="AO332" s="4">
        <v>4.9000000000000004</v>
      </c>
      <c r="AP332" s="4">
        <v>0.11</v>
      </c>
      <c r="BF332" s="4">
        <v>3.94</v>
      </c>
      <c r="CH332" s="4">
        <v>3.71</v>
      </c>
      <c r="CK332" s="4">
        <v>32.6</v>
      </c>
      <c r="CN332" s="4">
        <v>3.37</v>
      </c>
      <c r="CO332" s="4">
        <v>5.27</v>
      </c>
      <c r="CR332" s="4">
        <v>13.5</v>
      </c>
      <c r="CS332" s="4" t="s">
        <v>2038</v>
      </c>
      <c r="CW332" s="4">
        <v>83.1</v>
      </c>
      <c r="CX332" s="4">
        <v>253</v>
      </c>
      <c r="CY332" s="4">
        <v>14.7</v>
      </c>
      <c r="CZ332" s="4">
        <v>138</v>
      </c>
      <c r="DA332" s="4">
        <v>15.8</v>
      </c>
      <c r="DN332" s="4">
        <v>7427</v>
      </c>
      <c r="DO332" s="4">
        <v>44</v>
      </c>
      <c r="DP332" s="4">
        <v>81</v>
      </c>
      <c r="DQ332" s="4">
        <v>8.9600000000000009</v>
      </c>
      <c r="DR332" s="4">
        <v>32.4</v>
      </c>
      <c r="DS332" s="4">
        <v>4.75</v>
      </c>
      <c r="DT332" s="4">
        <v>0.51500000000000001</v>
      </c>
      <c r="DU332" s="4">
        <v>3.39</v>
      </c>
      <c r="DV332" s="4">
        <v>0.53400000000000003</v>
      </c>
      <c r="DW332" s="4">
        <v>2.71</v>
      </c>
      <c r="DX332" s="4">
        <v>0.502</v>
      </c>
      <c r="DY332" s="4">
        <v>1.42</v>
      </c>
      <c r="DZ332" s="4">
        <v>0.25</v>
      </c>
      <c r="EA332" s="4">
        <v>1.79</v>
      </c>
      <c r="EB332" s="4">
        <v>0.255</v>
      </c>
      <c r="EC332" s="4">
        <v>4.5199999999999996</v>
      </c>
      <c r="ED332" s="4">
        <v>1.29</v>
      </c>
      <c r="EM332" s="4">
        <v>141</v>
      </c>
      <c r="EO332" s="4">
        <v>6.14</v>
      </c>
      <c r="EP332" s="4">
        <v>1.44</v>
      </c>
      <c r="FP332" s="1" t="s">
        <v>2990</v>
      </c>
    </row>
    <row r="333" spans="1:172" x14ac:dyDescent="0.35">
      <c r="A333" s="1" t="s">
        <v>2987</v>
      </c>
      <c r="E333" s="55">
        <v>38.671819999999997</v>
      </c>
      <c r="F333" s="55">
        <v>38.671819999999997</v>
      </c>
      <c r="G333" s="55">
        <v>120.07481</v>
      </c>
      <c r="H333" s="55">
        <v>120.07481</v>
      </c>
      <c r="L333" s="1" t="s">
        <v>3019</v>
      </c>
      <c r="M333" s="1" t="s">
        <v>3016</v>
      </c>
      <c r="Q333" s="51">
        <v>117</v>
      </c>
      <c r="AB333" s="4">
        <v>63.45</v>
      </c>
      <c r="AC333" s="4">
        <v>0.48</v>
      </c>
      <c r="AE333" s="4">
        <v>15</v>
      </c>
      <c r="AG333" s="4">
        <v>3.43</v>
      </c>
      <c r="AJ333" s="4">
        <v>2.37</v>
      </c>
      <c r="AK333" s="4">
        <v>1.53</v>
      </c>
      <c r="AL333" s="4">
        <v>0.05</v>
      </c>
      <c r="AN333" s="4">
        <v>4.05</v>
      </c>
      <c r="AO333" s="4">
        <v>4.8600000000000003</v>
      </c>
      <c r="AP333" s="4">
        <v>0.27</v>
      </c>
      <c r="BF333" s="4">
        <v>4.49</v>
      </c>
      <c r="CH333" s="4">
        <v>5.99</v>
      </c>
      <c r="CK333" s="4">
        <v>44.2</v>
      </c>
      <c r="CN333" s="4">
        <v>7.94</v>
      </c>
      <c r="CO333" s="4">
        <v>11.1</v>
      </c>
      <c r="CR333" s="4">
        <v>17.2</v>
      </c>
      <c r="CS333" s="4" t="s">
        <v>2038</v>
      </c>
      <c r="CW333" s="4">
        <v>92</v>
      </c>
      <c r="CX333" s="4">
        <v>376</v>
      </c>
      <c r="CY333" s="4">
        <v>16.3</v>
      </c>
      <c r="CZ333" s="4">
        <v>140</v>
      </c>
      <c r="DA333" s="4">
        <v>13.9</v>
      </c>
      <c r="DN333" s="4">
        <v>6715</v>
      </c>
      <c r="DO333" s="4">
        <v>40.6</v>
      </c>
      <c r="DP333" s="4">
        <v>79.3</v>
      </c>
      <c r="DQ333" s="4">
        <v>9.1199999999999992</v>
      </c>
      <c r="DR333" s="4">
        <v>33.6</v>
      </c>
      <c r="DS333" s="4">
        <v>5.03</v>
      </c>
      <c r="DT333" s="4">
        <v>0.74</v>
      </c>
      <c r="DU333" s="4">
        <v>3.95</v>
      </c>
      <c r="DV333" s="4">
        <v>0.625</v>
      </c>
      <c r="DW333" s="4">
        <v>2.98</v>
      </c>
      <c r="DX333" s="4">
        <v>0.57299999999999995</v>
      </c>
      <c r="DY333" s="4">
        <v>1.63</v>
      </c>
      <c r="DZ333" s="4">
        <v>0.28799999999999998</v>
      </c>
      <c r="EA333" s="4">
        <v>1.81</v>
      </c>
      <c r="EB333" s="4">
        <v>0.255</v>
      </c>
      <c r="EC333" s="4">
        <v>4.0999999999999996</v>
      </c>
      <c r="ED333" s="4">
        <v>1.1499999999999999</v>
      </c>
      <c r="EM333" s="4">
        <v>158</v>
      </c>
      <c r="EO333" s="4">
        <v>5.83</v>
      </c>
      <c r="EP333" s="4">
        <v>1.81</v>
      </c>
      <c r="FP333" s="1" t="s">
        <v>2990</v>
      </c>
    </row>
    <row r="334" spans="1:172" x14ac:dyDescent="0.35">
      <c r="A334" s="1" t="s">
        <v>3020</v>
      </c>
      <c r="E334" s="55">
        <v>40.549999999999997</v>
      </c>
      <c r="F334" s="55">
        <v>40.549999999999997</v>
      </c>
      <c r="G334" s="55">
        <v>120.416667</v>
      </c>
      <c r="H334" s="55">
        <v>120.416667</v>
      </c>
      <c r="L334" s="1" t="s">
        <v>3021</v>
      </c>
      <c r="Q334" s="49">
        <v>134</v>
      </c>
      <c r="AB334" s="4">
        <v>80.260000000000005</v>
      </c>
      <c r="AC334" s="4">
        <v>0.11</v>
      </c>
      <c r="AE334" s="4">
        <v>11.37</v>
      </c>
      <c r="AG334" s="4">
        <v>0.23</v>
      </c>
      <c r="AH334" s="4">
        <v>0.7</v>
      </c>
      <c r="AI334" s="4">
        <v>0.90695400000000004</v>
      </c>
      <c r="AJ334" s="4">
        <v>0.2</v>
      </c>
      <c r="AK334" s="4">
        <v>0.27</v>
      </c>
      <c r="AL334" s="4">
        <v>0.01</v>
      </c>
      <c r="AN334" s="4">
        <v>5.62</v>
      </c>
      <c r="AO334" s="4">
        <v>1.2</v>
      </c>
      <c r="AP334" s="4">
        <v>0.03</v>
      </c>
      <c r="BF334" s="4">
        <v>1.36</v>
      </c>
      <c r="BT334" s="4">
        <v>10.62</v>
      </c>
      <c r="BU334" s="4">
        <v>1.85</v>
      </c>
      <c r="CH334" s="4">
        <v>1.88</v>
      </c>
      <c r="CJ334" s="4">
        <v>4.96</v>
      </c>
      <c r="CK334" s="4">
        <v>2.4</v>
      </c>
      <c r="CN334" s="4">
        <v>6.85</v>
      </c>
      <c r="CO334" s="4">
        <v>1.36</v>
      </c>
      <c r="CP334" s="4">
        <v>13.99</v>
      </c>
      <c r="CQ334" s="4">
        <v>25.54</v>
      </c>
      <c r="CR334" s="4">
        <v>12.84</v>
      </c>
      <c r="CS334" s="4">
        <v>0.98</v>
      </c>
      <c r="CW334" s="4">
        <v>122.11</v>
      </c>
      <c r="CX334" s="4">
        <v>54.93</v>
      </c>
      <c r="CY334" s="4">
        <v>9</v>
      </c>
      <c r="CZ334" s="4">
        <v>104.79</v>
      </c>
      <c r="DA334" s="4">
        <v>11.33</v>
      </c>
      <c r="DB334" s="4">
        <v>0.18</v>
      </c>
      <c r="DM334" s="4">
        <v>1.1399999999999999</v>
      </c>
      <c r="DN334" s="4">
        <v>606</v>
      </c>
      <c r="DO334" s="4">
        <v>24.92</v>
      </c>
      <c r="DP334" s="4">
        <v>24.45</v>
      </c>
      <c r="DQ334" s="4">
        <v>3.86</v>
      </c>
      <c r="DR334" s="4">
        <v>13.21</v>
      </c>
      <c r="DS334" s="4">
        <v>2.02</v>
      </c>
      <c r="DT334" s="4">
        <v>0.49</v>
      </c>
      <c r="DU334" s="4">
        <v>1.77</v>
      </c>
      <c r="DV334" s="4">
        <v>0.25</v>
      </c>
      <c r="DW334" s="4">
        <v>1.45</v>
      </c>
      <c r="DX334" s="4">
        <v>0.3</v>
      </c>
      <c r="DY334" s="4">
        <v>0.95</v>
      </c>
      <c r="DZ334" s="4">
        <v>0.16</v>
      </c>
      <c r="EA334" s="4">
        <v>1.24</v>
      </c>
      <c r="EB334" s="4">
        <v>0.21</v>
      </c>
      <c r="EC334" s="4">
        <v>3.1</v>
      </c>
      <c r="ED334" s="4">
        <v>0.89</v>
      </c>
      <c r="EM334" s="4">
        <v>15.3</v>
      </c>
      <c r="EO334" s="4">
        <v>10.3</v>
      </c>
      <c r="EP334" s="4">
        <v>1.59</v>
      </c>
      <c r="FP334" s="1" t="s">
        <v>3022</v>
      </c>
    </row>
    <row r="335" spans="1:172" x14ac:dyDescent="0.35">
      <c r="A335" s="1" t="s">
        <v>3020</v>
      </c>
      <c r="E335" s="55">
        <v>40.549999999999997</v>
      </c>
      <c r="F335" s="55">
        <v>40.549999999999997</v>
      </c>
      <c r="G335" s="55">
        <v>120.416667</v>
      </c>
      <c r="H335" s="55">
        <v>120.416667</v>
      </c>
      <c r="L335" s="1" t="s">
        <v>3023</v>
      </c>
      <c r="Q335" s="49">
        <v>134</v>
      </c>
      <c r="AB335" s="4">
        <v>80.88</v>
      </c>
      <c r="AC335" s="4">
        <v>0.1</v>
      </c>
      <c r="AE335" s="4">
        <v>10.91</v>
      </c>
      <c r="AG335" s="4">
        <v>0.26</v>
      </c>
      <c r="AH335" s="4">
        <v>0.61</v>
      </c>
      <c r="AI335" s="4">
        <v>0.84394800000000003</v>
      </c>
      <c r="AJ335" s="4">
        <v>0.41</v>
      </c>
      <c r="AK335" s="4">
        <v>0.27</v>
      </c>
      <c r="AL335" s="4">
        <v>0.02</v>
      </c>
      <c r="AN335" s="4">
        <v>5.47</v>
      </c>
      <c r="AO335" s="4">
        <v>1.05</v>
      </c>
      <c r="AP335" s="4">
        <v>0.02</v>
      </c>
      <c r="BF335" s="4">
        <v>1.5</v>
      </c>
      <c r="BT335" s="4">
        <v>17.13</v>
      </c>
      <c r="BU335" s="4">
        <v>2.09</v>
      </c>
      <c r="CH335" s="4">
        <v>1.54</v>
      </c>
      <c r="CJ335" s="4">
        <v>7.73</v>
      </c>
      <c r="CK335" s="4">
        <v>2.12</v>
      </c>
      <c r="CN335" s="4">
        <v>1.1100000000000001</v>
      </c>
      <c r="CO335" s="4">
        <v>1.36</v>
      </c>
      <c r="CP335" s="4">
        <v>1.19</v>
      </c>
      <c r="CQ335" s="4">
        <v>41.19</v>
      </c>
      <c r="CR335" s="4">
        <v>13.49</v>
      </c>
      <c r="CS335" s="4">
        <v>0.99</v>
      </c>
      <c r="CW335" s="4">
        <v>138.36000000000001</v>
      </c>
      <c r="CX335" s="4">
        <v>112.17</v>
      </c>
      <c r="CY335" s="4">
        <v>13.44</v>
      </c>
      <c r="CZ335" s="4">
        <v>103.04</v>
      </c>
      <c r="DA335" s="4">
        <v>11.53</v>
      </c>
      <c r="DB335" s="4">
        <v>0.18</v>
      </c>
      <c r="DM335" s="4">
        <v>1.34</v>
      </c>
      <c r="DN335" s="4">
        <v>826</v>
      </c>
      <c r="DO335" s="4">
        <v>34.799999999999997</v>
      </c>
      <c r="DP335" s="4">
        <v>66.61</v>
      </c>
      <c r="DQ335" s="4">
        <v>6.78</v>
      </c>
      <c r="DR335" s="4">
        <v>21.45</v>
      </c>
      <c r="DS335" s="4">
        <v>3.36</v>
      </c>
      <c r="DT335" s="4">
        <v>0.84</v>
      </c>
      <c r="DU335" s="4">
        <v>3.49</v>
      </c>
      <c r="DV335" s="4">
        <v>0.46</v>
      </c>
      <c r="DW335" s="4">
        <v>2.4300000000000002</v>
      </c>
      <c r="DX335" s="4">
        <v>0.45</v>
      </c>
      <c r="DY335" s="4">
        <v>1.41</v>
      </c>
      <c r="DZ335" s="4">
        <v>0.23</v>
      </c>
      <c r="EA335" s="4">
        <v>1.64</v>
      </c>
      <c r="EB335" s="4">
        <v>0.24</v>
      </c>
      <c r="EC335" s="4">
        <v>3.83</v>
      </c>
      <c r="ED335" s="4">
        <v>0.97</v>
      </c>
      <c r="EM335" s="4">
        <v>21.4</v>
      </c>
      <c r="EO335" s="4">
        <v>17.600000000000001</v>
      </c>
      <c r="EP335" s="4">
        <v>3.19</v>
      </c>
      <c r="FP335" s="1" t="s">
        <v>3022</v>
      </c>
    </row>
    <row r="336" spans="1:172" x14ac:dyDescent="0.35">
      <c r="A336" s="1" t="s">
        <v>3020</v>
      </c>
      <c r="E336" s="55">
        <v>40.549999999999997</v>
      </c>
      <c r="F336" s="55">
        <v>40.549999999999997</v>
      </c>
      <c r="G336" s="55">
        <v>120.416667</v>
      </c>
      <c r="H336" s="55">
        <v>120.416667</v>
      </c>
      <c r="L336" s="1" t="s">
        <v>3024</v>
      </c>
      <c r="Q336" s="51">
        <v>132</v>
      </c>
      <c r="AB336" s="4">
        <v>80.209999999999994</v>
      </c>
      <c r="AC336" s="4">
        <v>0.12</v>
      </c>
      <c r="AE336" s="4">
        <v>12.12</v>
      </c>
      <c r="AG336" s="4">
        <v>0.67</v>
      </c>
      <c r="AH336" s="4">
        <v>0.28999999999999998</v>
      </c>
      <c r="AI336" s="4">
        <v>0.89286599999999994</v>
      </c>
      <c r="AJ336" s="4">
        <v>0.23</v>
      </c>
      <c r="AK336" s="4">
        <v>0.3</v>
      </c>
      <c r="AL336" s="4">
        <v>1.2E-2</v>
      </c>
      <c r="AN336" s="4">
        <v>3.18</v>
      </c>
      <c r="AO336" s="4">
        <v>2.84</v>
      </c>
      <c r="AP336" s="4">
        <v>0.03</v>
      </c>
      <c r="BF336" s="4">
        <v>1.81</v>
      </c>
      <c r="BT336" s="4">
        <v>11.52</v>
      </c>
      <c r="BU336" s="4">
        <v>1.39</v>
      </c>
      <c r="CH336" s="4">
        <v>1.95</v>
      </c>
      <c r="CJ336" s="4">
        <v>8.07</v>
      </c>
      <c r="CK336" s="4">
        <v>5.88</v>
      </c>
      <c r="CN336" s="4">
        <v>1.1599999999999999</v>
      </c>
      <c r="CO336" s="4">
        <v>2.85</v>
      </c>
      <c r="CP336" s="4">
        <v>1.51</v>
      </c>
      <c r="CQ336" s="4">
        <v>30.81</v>
      </c>
      <c r="CR336" s="4">
        <v>12.41</v>
      </c>
      <c r="CS336" s="4">
        <v>0.92</v>
      </c>
      <c r="CW336" s="4">
        <v>73.53</v>
      </c>
      <c r="CX336" s="4">
        <v>200.49</v>
      </c>
      <c r="CY336" s="4">
        <v>9.83</v>
      </c>
      <c r="CZ336" s="4">
        <v>110.05</v>
      </c>
      <c r="DA336" s="4">
        <v>10.29</v>
      </c>
      <c r="DB336" s="4">
        <v>0.05</v>
      </c>
      <c r="DM336" s="4">
        <v>0.62</v>
      </c>
      <c r="DN336" s="4">
        <v>1082</v>
      </c>
      <c r="DO336" s="4">
        <v>35.57</v>
      </c>
      <c r="DP336" s="4">
        <v>40.56</v>
      </c>
      <c r="DQ336" s="4">
        <v>6.82</v>
      </c>
      <c r="DR336" s="4">
        <v>19.97</v>
      </c>
      <c r="DS336" s="4">
        <v>2.63</v>
      </c>
      <c r="DT336" s="4">
        <v>0.8</v>
      </c>
      <c r="DU336" s="4">
        <v>3.04</v>
      </c>
      <c r="DV336" s="4">
        <v>0.36</v>
      </c>
      <c r="DW336" s="4">
        <v>1.7</v>
      </c>
      <c r="DX336" s="4">
        <v>0.33</v>
      </c>
      <c r="DY336" s="4">
        <v>1.1000000000000001</v>
      </c>
      <c r="DZ336" s="4">
        <v>0.19</v>
      </c>
      <c r="EA336" s="4">
        <v>1.25</v>
      </c>
      <c r="EB336" s="4">
        <v>0.2</v>
      </c>
      <c r="EC336" s="4">
        <v>4.17</v>
      </c>
      <c r="ED336" s="4">
        <v>0.88</v>
      </c>
      <c r="EM336" s="4">
        <v>20.8</v>
      </c>
      <c r="EO336" s="4">
        <v>16.2</v>
      </c>
      <c r="EP336" s="4">
        <v>2.12</v>
      </c>
      <c r="FP336" s="1" t="s">
        <v>3022</v>
      </c>
    </row>
    <row r="337" spans="1:172" x14ac:dyDescent="0.35">
      <c r="A337" s="1" t="s">
        <v>3020</v>
      </c>
      <c r="E337" s="55">
        <v>40.549999999999997</v>
      </c>
      <c r="F337" s="55">
        <v>40.549999999999997</v>
      </c>
      <c r="G337" s="55">
        <v>120.416667</v>
      </c>
      <c r="H337" s="55">
        <v>120.416667</v>
      </c>
      <c r="L337" s="1" t="s">
        <v>3025</v>
      </c>
      <c r="Q337" s="51">
        <v>132</v>
      </c>
      <c r="AB337" s="4">
        <v>80.19</v>
      </c>
      <c r="AC337" s="4">
        <v>0.12</v>
      </c>
      <c r="AE337" s="4">
        <v>12.08</v>
      </c>
      <c r="AG337" s="4">
        <v>0.68</v>
      </c>
      <c r="AH337" s="4">
        <v>0.28999999999999998</v>
      </c>
      <c r="AI337" s="4">
        <v>0.901864</v>
      </c>
      <c r="AJ337" s="4">
        <v>0.23</v>
      </c>
      <c r="AK337" s="4">
        <v>0.31</v>
      </c>
      <c r="AL337" s="4">
        <v>0.01</v>
      </c>
      <c r="AN337" s="4">
        <v>3.19</v>
      </c>
      <c r="AO337" s="4">
        <v>2.87</v>
      </c>
      <c r="AP337" s="4">
        <v>0.03</v>
      </c>
      <c r="BF337" s="4">
        <v>1.8</v>
      </c>
      <c r="BT337" s="4">
        <v>11.1</v>
      </c>
      <c r="BU337" s="4">
        <v>1.3</v>
      </c>
      <c r="CH337" s="4">
        <v>1.75</v>
      </c>
      <c r="CJ337" s="4">
        <v>6.47</v>
      </c>
      <c r="CK337" s="4">
        <v>4.33</v>
      </c>
      <c r="CN337" s="4">
        <v>1.1000000000000001</v>
      </c>
      <c r="CO337" s="4">
        <v>2.61</v>
      </c>
      <c r="CP337" s="4">
        <v>1.32</v>
      </c>
      <c r="CQ337" s="4">
        <v>30.49</v>
      </c>
      <c r="CR337" s="4">
        <v>11.79</v>
      </c>
      <c r="CS337" s="4">
        <v>0.87</v>
      </c>
      <c r="CW337" s="4">
        <v>69.87</v>
      </c>
      <c r="CX337" s="4">
        <v>189.45</v>
      </c>
      <c r="CY337" s="4">
        <v>9.24</v>
      </c>
      <c r="CZ337" s="4">
        <v>91.09</v>
      </c>
      <c r="DA337" s="4">
        <v>9.59</v>
      </c>
      <c r="DB337" s="4">
        <v>0.05</v>
      </c>
      <c r="DM337" s="4">
        <v>0.57999999999999996</v>
      </c>
      <c r="DN337" s="4">
        <v>1013</v>
      </c>
      <c r="DO337" s="4">
        <v>33.6</v>
      </c>
      <c r="DP337" s="4">
        <v>36.93</v>
      </c>
      <c r="DQ337" s="4">
        <v>6.33</v>
      </c>
      <c r="DR337" s="4">
        <v>18.79</v>
      </c>
      <c r="DS337" s="4">
        <v>2.4700000000000002</v>
      </c>
      <c r="DT337" s="4">
        <v>0.75</v>
      </c>
      <c r="DU337" s="4">
        <v>2.85</v>
      </c>
      <c r="DV337" s="4">
        <v>0.33</v>
      </c>
      <c r="DW337" s="4">
        <v>1.62</v>
      </c>
      <c r="DX337" s="4">
        <v>0.32</v>
      </c>
      <c r="DY337" s="4">
        <v>1.08</v>
      </c>
      <c r="DZ337" s="4">
        <v>0.18</v>
      </c>
      <c r="EA337" s="4">
        <v>1.24</v>
      </c>
      <c r="EB337" s="4">
        <v>0.19</v>
      </c>
      <c r="EC337" s="4">
        <v>3.63</v>
      </c>
      <c r="ED337" s="4">
        <v>0.85</v>
      </c>
      <c r="EM337" s="4">
        <v>22.5</v>
      </c>
      <c r="EO337" s="4">
        <v>16.100000000000001</v>
      </c>
      <c r="EP337" s="4">
        <v>2.04</v>
      </c>
      <c r="FP337" s="1" t="s">
        <v>3022</v>
      </c>
    </row>
    <row r="338" spans="1:172" x14ac:dyDescent="0.35">
      <c r="A338" s="1" t="s">
        <v>3020</v>
      </c>
      <c r="E338" s="55">
        <v>40.549999999999997</v>
      </c>
      <c r="F338" s="55">
        <v>40.549999999999997</v>
      </c>
      <c r="G338" s="55">
        <v>120.416667</v>
      </c>
      <c r="H338" s="55">
        <v>120.416667</v>
      </c>
      <c r="L338" s="1" t="s">
        <v>3026</v>
      </c>
      <c r="Q338" s="51">
        <v>132</v>
      </c>
      <c r="AB338" s="4">
        <v>80.290000000000006</v>
      </c>
      <c r="AC338" s="4">
        <v>0.13</v>
      </c>
      <c r="AE338" s="4">
        <v>11.97</v>
      </c>
      <c r="AG338" s="4">
        <v>0.78</v>
      </c>
      <c r="AH338" s="4">
        <v>0.23</v>
      </c>
      <c r="AI338" s="4">
        <v>0.93184400000000001</v>
      </c>
      <c r="AJ338" s="4">
        <v>0.21</v>
      </c>
      <c r="AK338" s="4">
        <v>0.31</v>
      </c>
      <c r="AL338" s="4">
        <v>0.01</v>
      </c>
      <c r="AN338" s="4">
        <v>3.19</v>
      </c>
      <c r="AO338" s="4">
        <v>2.83</v>
      </c>
      <c r="AP338" s="4">
        <v>0.03</v>
      </c>
      <c r="BF338" s="4">
        <v>1.85</v>
      </c>
      <c r="BT338" s="4">
        <v>11.45</v>
      </c>
      <c r="BU338" s="4">
        <v>1.32</v>
      </c>
      <c r="CH338" s="4">
        <v>2.06</v>
      </c>
      <c r="CJ338" s="4">
        <v>6.97</v>
      </c>
      <c r="CK338" s="4">
        <v>4.63</v>
      </c>
      <c r="CN338" s="4">
        <v>0.85</v>
      </c>
      <c r="CO338" s="4">
        <v>2.66</v>
      </c>
      <c r="CP338" s="4">
        <v>1.36</v>
      </c>
      <c r="CQ338" s="4">
        <v>30.37</v>
      </c>
      <c r="CR338" s="4">
        <v>12.11</v>
      </c>
      <c r="CS338" s="4">
        <v>0.87</v>
      </c>
      <c r="CW338" s="4">
        <v>71.37</v>
      </c>
      <c r="CX338" s="4">
        <v>189.39</v>
      </c>
      <c r="CY338" s="4">
        <v>9.6</v>
      </c>
      <c r="CZ338" s="4">
        <v>93.4</v>
      </c>
      <c r="DA338" s="4">
        <v>9.67</v>
      </c>
      <c r="DB338" s="4">
        <v>0.06</v>
      </c>
      <c r="DM338" s="4">
        <v>0.6</v>
      </c>
      <c r="DN338" s="4">
        <v>1029</v>
      </c>
      <c r="DO338" s="4">
        <v>36.229999999999997</v>
      </c>
      <c r="DP338" s="4">
        <v>40.81</v>
      </c>
      <c r="DQ338" s="4">
        <v>6.73</v>
      </c>
      <c r="DR338" s="4">
        <v>19.82</v>
      </c>
      <c r="DS338" s="4">
        <v>2.65</v>
      </c>
      <c r="DT338" s="4">
        <v>0.8</v>
      </c>
      <c r="DU338" s="4">
        <v>3.09</v>
      </c>
      <c r="DV338" s="4">
        <v>0.35</v>
      </c>
      <c r="DW338" s="4">
        <v>1.72</v>
      </c>
      <c r="DX338" s="4">
        <v>0.34</v>
      </c>
      <c r="DY338" s="4">
        <v>1.1100000000000001</v>
      </c>
      <c r="DZ338" s="4">
        <v>0.18</v>
      </c>
      <c r="EA338" s="4">
        <v>1.26</v>
      </c>
      <c r="EB338" s="4">
        <v>0.2</v>
      </c>
      <c r="EC338" s="4">
        <v>3.62</v>
      </c>
      <c r="ED338" s="4">
        <v>0.85</v>
      </c>
      <c r="EM338" s="4">
        <v>21.9</v>
      </c>
      <c r="EO338" s="4">
        <v>15.6</v>
      </c>
      <c r="EP338" s="4">
        <v>2</v>
      </c>
      <c r="FP338" s="1" t="s">
        <v>3022</v>
      </c>
    </row>
    <row r="339" spans="1:172" x14ac:dyDescent="0.35">
      <c r="A339" s="1" t="s">
        <v>3020</v>
      </c>
      <c r="E339" s="55">
        <v>40.549999999999997</v>
      </c>
      <c r="F339" s="55">
        <v>40.549999999999997</v>
      </c>
      <c r="G339" s="55">
        <v>120.416667</v>
      </c>
      <c r="H339" s="55">
        <v>120.416667</v>
      </c>
      <c r="L339" s="1" t="s">
        <v>3027</v>
      </c>
      <c r="Q339" s="49">
        <v>132</v>
      </c>
      <c r="AB339" s="4">
        <v>63.39</v>
      </c>
      <c r="AC339" s="4">
        <v>0.65</v>
      </c>
      <c r="AE339" s="4">
        <v>16.5</v>
      </c>
      <c r="AG339" s="4">
        <v>2.35</v>
      </c>
      <c r="AH339" s="4">
        <v>2.56</v>
      </c>
      <c r="AI339" s="4">
        <v>4.6745300000000007</v>
      </c>
      <c r="AJ339" s="4">
        <v>4.5199999999999996</v>
      </c>
      <c r="AK339" s="4">
        <v>2.99</v>
      </c>
      <c r="AL339" s="4">
        <v>0.08</v>
      </c>
      <c r="AN339" s="4">
        <v>3.42</v>
      </c>
      <c r="AO339" s="4">
        <v>3.33</v>
      </c>
      <c r="AP339" s="4">
        <v>0.23</v>
      </c>
      <c r="BF339" s="4">
        <v>1.88</v>
      </c>
      <c r="BT339" s="4">
        <v>20.83</v>
      </c>
      <c r="BU339" s="4">
        <v>1.85</v>
      </c>
      <c r="CH339" s="4">
        <v>11.8</v>
      </c>
      <c r="CJ339" s="4">
        <v>88.52</v>
      </c>
      <c r="CK339" s="4">
        <v>83.07</v>
      </c>
      <c r="CN339" s="4">
        <v>15.02</v>
      </c>
      <c r="CO339" s="4">
        <v>17.57</v>
      </c>
      <c r="CP339" s="4">
        <v>10.039999999999999</v>
      </c>
      <c r="CQ339" s="4">
        <v>76.209999999999994</v>
      </c>
      <c r="CR339" s="4">
        <v>23.47</v>
      </c>
      <c r="CS339" s="4">
        <v>1</v>
      </c>
      <c r="CW339" s="4">
        <v>85.49</v>
      </c>
      <c r="CX339" s="4">
        <v>762.98</v>
      </c>
      <c r="CY339" s="4">
        <v>16.2</v>
      </c>
      <c r="CZ339" s="4">
        <v>201.09</v>
      </c>
      <c r="DA339" s="4">
        <v>10.87</v>
      </c>
      <c r="DB339" s="4">
        <v>0.83</v>
      </c>
      <c r="DM339" s="4">
        <v>0.96</v>
      </c>
      <c r="DN339" s="4">
        <v>1164</v>
      </c>
      <c r="DO339" s="4">
        <v>50.42</v>
      </c>
      <c r="DP339" s="4">
        <v>97.16</v>
      </c>
      <c r="DQ339" s="4">
        <v>10.75</v>
      </c>
      <c r="DR339" s="4">
        <v>41.44</v>
      </c>
      <c r="DS339" s="4">
        <v>6.17</v>
      </c>
      <c r="DT339" s="4">
        <v>2</v>
      </c>
      <c r="DU339" s="4">
        <v>5.76</v>
      </c>
      <c r="DV339" s="4">
        <v>0.74</v>
      </c>
      <c r="DW339" s="4">
        <v>3.33</v>
      </c>
      <c r="DX339" s="4">
        <v>0.57999999999999996</v>
      </c>
      <c r="DY339" s="4">
        <v>1.69</v>
      </c>
      <c r="DZ339" s="4">
        <v>0.24</v>
      </c>
      <c r="EA339" s="4">
        <v>1.54</v>
      </c>
      <c r="EB339" s="4">
        <v>0.23</v>
      </c>
      <c r="EC339" s="4">
        <v>6.41</v>
      </c>
      <c r="ED339" s="4">
        <v>0.67</v>
      </c>
      <c r="EM339" s="4">
        <v>16.07</v>
      </c>
      <c r="EO339" s="4">
        <v>13.7</v>
      </c>
      <c r="EP339" s="4">
        <v>2.36</v>
      </c>
      <c r="FP339" s="1" t="s">
        <v>3022</v>
      </c>
    </row>
    <row r="340" spans="1:172" x14ac:dyDescent="0.35">
      <c r="A340" s="1" t="s">
        <v>3020</v>
      </c>
      <c r="E340" s="55">
        <v>40.549999999999997</v>
      </c>
      <c r="F340" s="55">
        <v>40.549999999999997</v>
      </c>
      <c r="G340" s="55">
        <v>120.416667</v>
      </c>
      <c r="H340" s="55">
        <v>120.416667</v>
      </c>
      <c r="L340" s="1" t="s">
        <v>3028</v>
      </c>
      <c r="Q340" s="51">
        <v>132</v>
      </c>
      <c r="AB340" s="4">
        <v>63.15</v>
      </c>
      <c r="AC340" s="4">
        <v>0.62</v>
      </c>
      <c r="AE340" s="4">
        <v>16.239999999999998</v>
      </c>
      <c r="AG340" s="4">
        <v>2.41</v>
      </c>
      <c r="AH340" s="4">
        <v>3.23</v>
      </c>
      <c r="AI340" s="4">
        <v>5.3985180000000001</v>
      </c>
      <c r="AJ340" s="4">
        <v>4.17</v>
      </c>
      <c r="AK340" s="4">
        <v>3.42</v>
      </c>
      <c r="AL340" s="4">
        <v>7.0000000000000007E-2</v>
      </c>
      <c r="AN340" s="4">
        <v>2.4300000000000002</v>
      </c>
      <c r="AO340" s="4">
        <v>4.08</v>
      </c>
      <c r="AP340" s="4">
        <v>0.17</v>
      </c>
      <c r="BF340" s="4">
        <v>4.78</v>
      </c>
      <c r="BT340" s="4">
        <v>19.43</v>
      </c>
      <c r="BU340" s="4">
        <v>1.51</v>
      </c>
      <c r="CH340" s="4">
        <v>15.26</v>
      </c>
      <c r="CJ340" s="4">
        <v>106.29</v>
      </c>
      <c r="CK340" s="4">
        <v>173.55</v>
      </c>
      <c r="CN340" s="4">
        <v>24.16</v>
      </c>
      <c r="CO340" s="4">
        <v>59.48</v>
      </c>
      <c r="CP340" s="4">
        <v>30</v>
      </c>
      <c r="CQ340" s="4">
        <v>78.48</v>
      </c>
      <c r="CR340" s="4">
        <v>21.63</v>
      </c>
      <c r="CS340" s="4">
        <v>0.89</v>
      </c>
      <c r="CW340" s="4">
        <v>51.14</v>
      </c>
      <c r="CX340" s="4">
        <v>422.66</v>
      </c>
      <c r="CY340" s="4">
        <v>12.2</v>
      </c>
      <c r="CZ340" s="4">
        <v>146.43</v>
      </c>
      <c r="DA340" s="4">
        <v>7.06</v>
      </c>
      <c r="DB340" s="4">
        <v>0.44</v>
      </c>
      <c r="DM340" s="4">
        <v>1.37</v>
      </c>
      <c r="DN340" s="4">
        <v>942</v>
      </c>
      <c r="DO340" s="4">
        <v>36.549999999999997</v>
      </c>
      <c r="DP340" s="4">
        <v>58.32</v>
      </c>
      <c r="DQ340" s="4">
        <v>7.21</v>
      </c>
      <c r="DR340" s="4">
        <v>24.48</v>
      </c>
      <c r="DS340" s="4">
        <v>4.32</v>
      </c>
      <c r="DT340" s="4">
        <v>1.52</v>
      </c>
      <c r="DU340" s="4">
        <v>3.85</v>
      </c>
      <c r="DV340" s="4">
        <v>0.56000000000000005</v>
      </c>
      <c r="DW340" s="4">
        <v>2.66</v>
      </c>
      <c r="DX340" s="4">
        <v>0.48</v>
      </c>
      <c r="DY340" s="4">
        <v>1.34</v>
      </c>
      <c r="DZ340" s="4">
        <v>0.19</v>
      </c>
      <c r="EA340" s="4">
        <v>1.27</v>
      </c>
      <c r="EB340" s="4">
        <v>0.18</v>
      </c>
      <c r="EC340" s="4">
        <v>4.72</v>
      </c>
      <c r="ED340" s="4">
        <v>0.46</v>
      </c>
      <c r="EM340" s="4">
        <v>12.7</v>
      </c>
      <c r="EO340" s="4">
        <v>8.5</v>
      </c>
      <c r="EP340" s="4">
        <v>1.75</v>
      </c>
      <c r="FP340" s="1" t="s">
        <v>3022</v>
      </c>
    </row>
    <row r="341" spans="1:172" x14ac:dyDescent="0.35">
      <c r="A341" s="1" t="s">
        <v>3020</v>
      </c>
      <c r="E341" s="55">
        <v>40.549999999999997</v>
      </c>
      <c r="F341" s="55">
        <v>40.549999999999997</v>
      </c>
      <c r="G341" s="55">
        <v>120.416667</v>
      </c>
      <c r="H341" s="55">
        <v>120.416667</v>
      </c>
      <c r="L341" s="1" t="s">
        <v>3029</v>
      </c>
      <c r="Q341" s="51">
        <v>132</v>
      </c>
      <c r="AB341" s="4">
        <v>60.48</v>
      </c>
      <c r="AC341" s="4">
        <v>0.92</v>
      </c>
      <c r="AE341" s="4">
        <v>15.31</v>
      </c>
      <c r="AG341" s="4">
        <v>2.34</v>
      </c>
      <c r="AH341" s="4">
        <v>3.65</v>
      </c>
      <c r="AI341" s="4">
        <v>5.7555320000000005</v>
      </c>
      <c r="AJ341" s="4">
        <v>4.3899999999999997</v>
      </c>
      <c r="AK341" s="4">
        <v>4.88</v>
      </c>
      <c r="AL341" s="4">
        <v>0.12</v>
      </c>
      <c r="AN341" s="4">
        <v>3.57</v>
      </c>
      <c r="AO341" s="4">
        <v>4.07</v>
      </c>
      <c r="AP341" s="4">
        <v>0.28999999999999998</v>
      </c>
      <c r="BF341" s="4">
        <v>2.4300000000000002</v>
      </c>
      <c r="BT341" s="4">
        <v>33.26</v>
      </c>
      <c r="BU341" s="4">
        <v>1.65</v>
      </c>
      <c r="CH341" s="4">
        <v>14.98</v>
      </c>
      <c r="CJ341" s="4">
        <v>114.15</v>
      </c>
      <c r="CK341" s="4">
        <v>198.9</v>
      </c>
      <c r="CN341" s="4">
        <v>27.02</v>
      </c>
      <c r="CO341" s="4">
        <v>100.48</v>
      </c>
      <c r="CP341" s="4">
        <v>23.53</v>
      </c>
      <c r="CQ341" s="4">
        <v>80.84</v>
      </c>
      <c r="CR341" s="4">
        <v>20.77</v>
      </c>
      <c r="CS341" s="4">
        <v>0.75</v>
      </c>
      <c r="CW341" s="4">
        <v>85.67</v>
      </c>
      <c r="CX341" s="4">
        <v>810.67</v>
      </c>
      <c r="CY341" s="4">
        <v>18.07</v>
      </c>
      <c r="CZ341" s="4">
        <v>158.91</v>
      </c>
      <c r="DA341" s="4">
        <v>10.84</v>
      </c>
      <c r="DB341" s="4">
        <v>0.25</v>
      </c>
      <c r="DM341" s="4">
        <v>0.49</v>
      </c>
      <c r="DN341" s="4">
        <v>1103</v>
      </c>
      <c r="DO341" s="4">
        <v>34.14</v>
      </c>
      <c r="DP341" s="4">
        <v>57.45</v>
      </c>
      <c r="DQ341" s="4">
        <v>7.09</v>
      </c>
      <c r="DR341" s="4">
        <v>27.21</v>
      </c>
      <c r="DS341" s="4">
        <v>5.24</v>
      </c>
      <c r="DT341" s="4">
        <v>1.8</v>
      </c>
      <c r="DU341" s="4">
        <v>4.53</v>
      </c>
      <c r="DV341" s="4">
        <v>0.69</v>
      </c>
      <c r="DW341" s="4">
        <v>3.46</v>
      </c>
      <c r="DX341" s="4">
        <v>0.6</v>
      </c>
      <c r="DY341" s="4">
        <v>1.63</v>
      </c>
      <c r="DZ341" s="4">
        <v>0.24</v>
      </c>
      <c r="EA341" s="4">
        <v>1.49</v>
      </c>
      <c r="EB341" s="4">
        <v>0.22</v>
      </c>
      <c r="EC341" s="4">
        <v>4.8099999999999996</v>
      </c>
      <c r="ED341" s="4">
        <v>0.64</v>
      </c>
      <c r="EM341" s="4">
        <v>9.66</v>
      </c>
      <c r="EO341" s="4">
        <v>6.43</v>
      </c>
      <c r="EP341" s="4">
        <v>1.56</v>
      </c>
      <c r="FP341" s="1" t="s">
        <v>3022</v>
      </c>
    </row>
    <row r="342" spans="1:172" x14ac:dyDescent="0.35">
      <c r="A342" s="1" t="s">
        <v>3020</v>
      </c>
      <c r="E342" s="55">
        <v>40.549999999999997</v>
      </c>
      <c r="F342" s="55">
        <v>40.549999999999997</v>
      </c>
      <c r="G342" s="55">
        <v>120.416667</v>
      </c>
      <c r="H342" s="55">
        <v>120.416667</v>
      </c>
      <c r="L342" s="1" t="s">
        <v>3030</v>
      </c>
      <c r="Q342" s="51">
        <v>132</v>
      </c>
      <c r="AB342" s="4">
        <v>61.35</v>
      </c>
      <c r="AC342" s="4">
        <v>0.9</v>
      </c>
      <c r="AE342" s="4">
        <v>15.04</v>
      </c>
      <c r="AG342" s="4">
        <v>2.34</v>
      </c>
      <c r="AH342" s="4">
        <v>3.38</v>
      </c>
      <c r="AI342" s="4">
        <v>5.4855320000000001</v>
      </c>
      <c r="AJ342" s="4">
        <v>4.4000000000000004</v>
      </c>
      <c r="AK342" s="4">
        <v>4.72</v>
      </c>
      <c r="AL342" s="4">
        <v>0.11</v>
      </c>
      <c r="AN342" s="4">
        <v>3.58</v>
      </c>
      <c r="AO342" s="4">
        <v>3.89</v>
      </c>
      <c r="AP342" s="4">
        <v>0.28000000000000003</v>
      </c>
      <c r="BF342" s="4">
        <v>2.35</v>
      </c>
      <c r="BT342" s="4">
        <v>32.08</v>
      </c>
      <c r="BU342" s="4">
        <v>1.62</v>
      </c>
      <c r="CH342" s="4">
        <v>17.75</v>
      </c>
      <c r="CJ342" s="4">
        <v>109</v>
      </c>
      <c r="CK342" s="4">
        <v>192.9</v>
      </c>
      <c r="CN342" s="4">
        <v>26.36</v>
      </c>
      <c r="CO342" s="4">
        <v>123</v>
      </c>
      <c r="CP342" s="4">
        <v>21.79</v>
      </c>
      <c r="CQ342" s="4">
        <v>81.02</v>
      </c>
      <c r="CR342" s="4">
        <v>20.079999999999998</v>
      </c>
      <c r="CS342" s="4">
        <v>0.77</v>
      </c>
      <c r="CW342" s="4">
        <v>85.72</v>
      </c>
      <c r="CX342" s="4">
        <v>780.1</v>
      </c>
      <c r="CY342" s="4">
        <v>16.7</v>
      </c>
      <c r="CZ342" s="4">
        <v>157.36000000000001</v>
      </c>
      <c r="DA342" s="4">
        <v>10.55</v>
      </c>
      <c r="DB342" s="4">
        <v>0.34</v>
      </c>
      <c r="DM342" s="4">
        <v>0.55000000000000004</v>
      </c>
      <c r="DN342" s="4">
        <v>1162</v>
      </c>
      <c r="DO342" s="4">
        <v>35.14</v>
      </c>
      <c r="DP342" s="4">
        <v>59.74</v>
      </c>
      <c r="DQ342" s="4">
        <v>7.36</v>
      </c>
      <c r="DR342" s="4">
        <v>27.83</v>
      </c>
      <c r="DS342" s="4">
        <v>5.29</v>
      </c>
      <c r="DT342" s="4">
        <v>1.81</v>
      </c>
      <c r="DU342" s="4">
        <v>4.5199999999999996</v>
      </c>
      <c r="DV342" s="4">
        <v>0.71</v>
      </c>
      <c r="DW342" s="4">
        <v>3.49</v>
      </c>
      <c r="DX342" s="4">
        <v>0.62</v>
      </c>
      <c r="DY342" s="4">
        <v>1.72</v>
      </c>
      <c r="DZ342" s="4">
        <v>0.25</v>
      </c>
      <c r="EA342" s="4">
        <v>1.54</v>
      </c>
      <c r="EB342" s="4">
        <v>0.22</v>
      </c>
      <c r="EC342" s="4">
        <v>4.93</v>
      </c>
      <c r="ED342" s="4">
        <v>0.68</v>
      </c>
      <c r="EM342" s="4">
        <v>10.3</v>
      </c>
      <c r="EO342" s="4">
        <v>6.75</v>
      </c>
      <c r="EP342" s="4">
        <v>1.59</v>
      </c>
      <c r="FP342" s="1" t="s">
        <v>3022</v>
      </c>
    </row>
    <row r="343" spans="1:172" x14ac:dyDescent="0.35">
      <c r="A343" s="1" t="s">
        <v>3020</v>
      </c>
      <c r="E343" s="55">
        <v>40.549999999999997</v>
      </c>
      <c r="F343" s="55">
        <v>40.549999999999997</v>
      </c>
      <c r="G343" s="55">
        <v>120.416667</v>
      </c>
      <c r="H343" s="55">
        <v>120.416667</v>
      </c>
      <c r="L343" s="1" t="s">
        <v>3031</v>
      </c>
      <c r="Q343" s="51">
        <v>132</v>
      </c>
      <c r="AB343" s="4">
        <v>61.09</v>
      </c>
      <c r="AC343" s="4">
        <v>0.84</v>
      </c>
      <c r="AE343" s="4">
        <v>18.170000000000002</v>
      </c>
      <c r="AG343" s="4">
        <v>3.34</v>
      </c>
      <c r="AH343" s="4">
        <v>2.29</v>
      </c>
      <c r="AI343" s="4">
        <v>5.2953320000000001</v>
      </c>
      <c r="AJ343" s="4">
        <v>2.68</v>
      </c>
      <c r="AK343" s="4">
        <v>2.1</v>
      </c>
      <c r="AL343" s="4">
        <v>0.16</v>
      </c>
      <c r="AN343" s="4">
        <v>4.2</v>
      </c>
      <c r="AO343" s="4">
        <v>4.76</v>
      </c>
      <c r="AP343" s="4">
        <v>0.37</v>
      </c>
      <c r="BF343" s="4">
        <v>1.94</v>
      </c>
      <c r="BT343" s="4">
        <v>29.34</v>
      </c>
      <c r="BU343" s="4">
        <v>2.12</v>
      </c>
      <c r="CH343" s="4">
        <v>10.5</v>
      </c>
      <c r="CJ343" s="4">
        <v>86.17</v>
      </c>
      <c r="CK343" s="4">
        <v>2.81</v>
      </c>
      <c r="CN343" s="4">
        <v>13.59</v>
      </c>
      <c r="CO343" s="4">
        <v>1.0900000000000001</v>
      </c>
      <c r="CP343" s="4">
        <v>6.45</v>
      </c>
      <c r="CQ343" s="4">
        <v>138.80000000000001</v>
      </c>
      <c r="CR343" s="4">
        <v>26.94</v>
      </c>
      <c r="CS343" s="4">
        <v>1.22</v>
      </c>
      <c r="CW343" s="4">
        <v>142.22</v>
      </c>
      <c r="CX343" s="4">
        <v>667.87</v>
      </c>
      <c r="CY343" s="4">
        <v>24.41</v>
      </c>
      <c r="CZ343" s="4">
        <v>222.72</v>
      </c>
      <c r="DA343" s="4">
        <v>15.04</v>
      </c>
      <c r="DB343" s="4">
        <v>0.59</v>
      </c>
      <c r="DM343" s="4">
        <v>1</v>
      </c>
      <c r="DN343" s="4">
        <v>1598</v>
      </c>
      <c r="DO343" s="4">
        <v>47.94</v>
      </c>
      <c r="DP343" s="4">
        <v>95.68</v>
      </c>
      <c r="DQ343" s="4">
        <v>11.05</v>
      </c>
      <c r="DR343" s="4">
        <v>39.93</v>
      </c>
      <c r="DS343" s="4">
        <v>6.8</v>
      </c>
      <c r="DT343" s="4">
        <v>2.21</v>
      </c>
      <c r="DU343" s="4">
        <v>6.16</v>
      </c>
      <c r="DV343" s="4">
        <v>0.92</v>
      </c>
      <c r="DW343" s="4">
        <v>4.58</v>
      </c>
      <c r="DX343" s="4">
        <v>0.84</v>
      </c>
      <c r="DY343" s="4">
        <v>2.5</v>
      </c>
      <c r="DZ343" s="4">
        <v>0.37</v>
      </c>
      <c r="EA343" s="4">
        <v>2.4700000000000002</v>
      </c>
      <c r="EB343" s="4">
        <v>0.36</v>
      </c>
      <c r="EC343" s="4">
        <v>6.8</v>
      </c>
      <c r="ED343" s="4">
        <v>0.99</v>
      </c>
      <c r="EM343" s="4">
        <v>14.3</v>
      </c>
      <c r="EO343" s="4">
        <v>12.2</v>
      </c>
      <c r="EP343" s="4">
        <v>2.27</v>
      </c>
      <c r="FP343" s="1" t="s">
        <v>3022</v>
      </c>
    </row>
    <row r="344" spans="1:172" x14ac:dyDescent="0.35">
      <c r="A344" s="1" t="s">
        <v>3020</v>
      </c>
      <c r="E344" s="55">
        <v>40.549999999999997</v>
      </c>
      <c r="F344" s="55">
        <v>40.549999999999997</v>
      </c>
      <c r="G344" s="55">
        <v>120.416667</v>
      </c>
      <c r="H344" s="55">
        <v>120.416667</v>
      </c>
      <c r="L344" s="1" t="s">
        <v>3032</v>
      </c>
      <c r="Q344" s="51">
        <v>132</v>
      </c>
      <c r="AB344" s="4">
        <v>58.63</v>
      </c>
      <c r="AC344" s="4">
        <v>1.28</v>
      </c>
      <c r="AE344" s="4">
        <v>19.239999999999998</v>
      </c>
      <c r="AG344" s="4">
        <v>6.11</v>
      </c>
      <c r="AH344" s="4">
        <v>1.31</v>
      </c>
      <c r="AI344" s="4">
        <v>6.8077780000000008</v>
      </c>
      <c r="AJ344" s="4">
        <v>1.96</v>
      </c>
      <c r="AK344" s="4">
        <v>1.77</v>
      </c>
      <c r="AL344" s="4">
        <v>0.1</v>
      </c>
      <c r="AN344" s="4">
        <v>2.12</v>
      </c>
      <c r="AO344" s="4">
        <v>7.1</v>
      </c>
      <c r="AP344" s="4">
        <v>0.37</v>
      </c>
      <c r="BF344" s="4">
        <v>2.87</v>
      </c>
      <c r="BT344" s="4">
        <v>20.52</v>
      </c>
      <c r="BU344" s="4">
        <v>1.73</v>
      </c>
      <c r="CH344" s="4">
        <v>12.82</v>
      </c>
      <c r="CJ344" s="4">
        <v>146.65</v>
      </c>
      <c r="CK344" s="4">
        <v>44.21</v>
      </c>
      <c r="CN344" s="4">
        <v>18.78</v>
      </c>
      <c r="CO344" s="4">
        <v>16.920000000000002</v>
      </c>
      <c r="CP344" s="4">
        <v>32.01</v>
      </c>
      <c r="CQ344" s="4">
        <v>99.83</v>
      </c>
      <c r="CR344" s="4">
        <v>24.59</v>
      </c>
      <c r="CS344" s="4">
        <v>0.88</v>
      </c>
      <c r="CW344" s="4">
        <v>46.41</v>
      </c>
      <c r="CX344" s="4">
        <v>303.77</v>
      </c>
      <c r="CY344" s="4">
        <v>25.43</v>
      </c>
      <c r="CZ344" s="4">
        <v>260.04000000000002</v>
      </c>
      <c r="DA344" s="4">
        <v>17.07</v>
      </c>
      <c r="DB344" s="4">
        <v>0.31</v>
      </c>
      <c r="DM344" s="4">
        <v>0.25</v>
      </c>
      <c r="DN344" s="4">
        <v>559</v>
      </c>
      <c r="DO344" s="4">
        <v>44.56</v>
      </c>
      <c r="DP344" s="4">
        <v>90.02</v>
      </c>
      <c r="DQ344" s="4">
        <v>10.98</v>
      </c>
      <c r="DR344" s="4">
        <v>38.51</v>
      </c>
      <c r="DS344" s="4">
        <v>7.12</v>
      </c>
      <c r="DT344" s="4">
        <v>1.81</v>
      </c>
      <c r="DU344" s="4">
        <v>6.1</v>
      </c>
      <c r="DV344" s="4">
        <v>1</v>
      </c>
      <c r="DW344" s="4">
        <v>5.36</v>
      </c>
      <c r="DX344" s="4">
        <v>0.98</v>
      </c>
      <c r="DY344" s="4">
        <v>2.84</v>
      </c>
      <c r="DZ344" s="4">
        <v>0.45</v>
      </c>
      <c r="EA344" s="4">
        <v>2.79</v>
      </c>
      <c r="EB344" s="4">
        <v>0.41</v>
      </c>
      <c r="EC344" s="4">
        <v>7.87</v>
      </c>
      <c r="ED344" s="4">
        <v>1.07</v>
      </c>
      <c r="EM344" s="4">
        <v>9.65</v>
      </c>
      <c r="EO344" s="4">
        <v>16.2</v>
      </c>
      <c r="EP344" s="4">
        <v>2.97</v>
      </c>
      <c r="FP344" s="1" t="s">
        <v>3022</v>
      </c>
    </row>
    <row r="345" spans="1:172" x14ac:dyDescent="0.35">
      <c r="A345" s="1" t="s">
        <v>3020</v>
      </c>
      <c r="E345" s="55">
        <v>40.549999999999997</v>
      </c>
      <c r="F345" s="55">
        <v>40.549999999999997</v>
      </c>
      <c r="G345" s="55">
        <v>120.416667</v>
      </c>
      <c r="H345" s="55">
        <v>120.416667</v>
      </c>
      <c r="L345" s="1" t="s">
        <v>3033</v>
      </c>
      <c r="Q345" s="51">
        <v>132</v>
      </c>
      <c r="AB345" s="4">
        <v>58.54</v>
      </c>
      <c r="AC345" s="4">
        <v>1.29</v>
      </c>
      <c r="AE345" s="4">
        <v>19.29</v>
      </c>
      <c r="AG345" s="4">
        <v>6</v>
      </c>
      <c r="AH345" s="4">
        <v>1.49</v>
      </c>
      <c r="AI345" s="4">
        <v>6.8888000000000007</v>
      </c>
      <c r="AJ345" s="4">
        <v>1.93</v>
      </c>
      <c r="AK345" s="4">
        <v>1.79</v>
      </c>
      <c r="AL345" s="4">
        <v>0.11</v>
      </c>
      <c r="AN345" s="4">
        <v>2.12</v>
      </c>
      <c r="AO345" s="4">
        <v>7.07</v>
      </c>
      <c r="AP345" s="4">
        <v>0.37</v>
      </c>
      <c r="BF345" s="4">
        <v>2.95</v>
      </c>
      <c r="BT345" s="4">
        <v>20.95</v>
      </c>
      <c r="BU345" s="4">
        <v>1.72</v>
      </c>
      <c r="CH345" s="4">
        <v>15.13</v>
      </c>
      <c r="CJ345" s="4">
        <v>137.47</v>
      </c>
      <c r="CK345" s="4">
        <v>55.71</v>
      </c>
      <c r="CN345" s="4">
        <v>18.48</v>
      </c>
      <c r="CO345" s="4">
        <v>21.18</v>
      </c>
      <c r="CP345" s="4">
        <v>29.03</v>
      </c>
      <c r="CQ345" s="4">
        <v>98.4</v>
      </c>
      <c r="CR345" s="4">
        <v>24.1</v>
      </c>
      <c r="CS345" s="4">
        <v>0.86</v>
      </c>
      <c r="CW345" s="4">
        <v>43.56</v>
      </c>
      <c r="CX345" s="4">
        <v>289.42</v>
      </c>
      <c r="CY345" s="4">
        <v>24.86</v>
      </c>
      <c r="CZ345" s="4">
        <v>251.71</v>
      </c>
      <c r="DA345" s="4">
        <v>16.54</v>
      </c>
      <c r="DB345" s="4">
        <v>0.34</v>
      </c>
      <c r="DM345" s="4">
        <v>0.25</v>
      </c>
      <c r="DN345" s="4">
        <v>550</v>
      </c>
      <c r="DO345" s="4">
        <v>44.91</v>
      </c>
      <c r="DP345" s="4">
        <v>89.53</v>
      </c>
      <c r="DQ345" s="4">
        <v>10.9</v>
      </c>
      <c r="DR345" s="4">
        <v>38.630000000000003</v>
      </c>
      <c r="DS345" s="4">
        <v>6.83</v>
      </c>
      <c r="DT345" s="4">
        <v>1.76</v>
      </c>
      <c r="DU345" s="4">
        <v>5.95</v>
      </c>
      <c r="DV345" s="4">
        <v>0.98</v>
      </c>
      <c r="DW345" s="4">
        <v>5.19</v>
      </c>
      <c r="DX345" s="4">
        <v>0.94</v>
      </c>
      <c r="DY345" s="4">
        <v>2.71</v>
      </c>
      <c r="DZ345" s="4">
        <v>0.42</v>
      </c>
      <c r="EA345" s="4">
        <v>2.67</v>
      </c>
      <c r="EB345" s="4">
        <v>0.39</v>
      </c>
      <c r="EC345" s="4">
        <v>7.68</v>
      </c>
      <c r="ED345" s="4">
        <v>1.05</v>
      </c>
      <c r="EM345" s="4">
        <v>9.1300000000000008</v>
      </c>
      <c r="EO345" s="4">
        <v>16.5</v>
      </c>
      <c r="EP345" s="4">
        <v>2.84</v>
      </c>
      <c r="FP345" s="1" t="s">
        <v>3022</v>
      </c>
    </row>
    <row r="346" spans="1:172" x14ac:dyDescent="0.35">
      <c r="A346" s="1" t="s">
        <v>3020</v>
      </c>
      <c r="E346" s="55">
        <v>40.549999999999997</v>
      </c>
      <c r="F346" s="55">
        <v>40.549999999999997</v>
      </c>
      <c r="G346" s="55">
        <v>120.416667</v>
      </c>
      <c r="H346" s="55">
        <v>120.416667</v>
      </c>
      <c r="L346" s="1" t="s">
        <v>3034</v>
      </c>
      <c r="Q346" s="51">
        <v>132</v>
      </c>
      <c r="AB346" s="4">
        <v>58.71</v>
      </c>
      <c r="AC346" s="4">
        <v>1.28</v>
      </c>
      <c r="AE346" s="4">
        <v>19.16</v>
      </c>
      <c r="AG346" s="4">
        <v>5.76</v>
      </c>
      <c r="AH346" s="4">
        <v>1.6</v>
      </c>
      <c r="AI346" s="4">
        <v>6.7828479999999995</v>
      </c>
      <c r="AJ346" s="4">
        <v>1.99</v>
      </c>
      <c r="AK346" s="4">
        <v>1.75</v>
      </c>
      <c r="AL346" s="4">
        <v>0.1</v>
      </c>
      <c r="AN346" s="4">
        <v>2.17</v>
      </c>
      <c r="AO346" s="4">
        <v>7.13</v>
      </c>
      <c r="AP346" s="4">
        <v>0.36</v>
      </c>
      <c r="BF346" s="4">
        <v>2.72</v>
      </c>
      <c r="BT346" s="4">
        <v>23.45</v>
      </c>
      <c r="BU346" s="4">
        <v>1.94</v>
      </c>
      <c r="CH346" s="4">
        <v>14.1</v>
      </c>
      <c r="CJ346" s="4">
        <v>158.25</v>
      </c>
      <c r="CK346" s="4">
        <v>42.93</v>
      </c>
      <c r="CN346" s="4">
        <v>20.81</v>
      </c>
      <c r="CO346" s="4">
        <v>19.940000000000001</v>
      </c>
      <c r="CP346" s="4">
        <v>32.99</v>
      </c>
      <c r="CQ346" s="4">
        <v>107.46</v>
      </c>
      <c r="CR346" s="4">
        <v>27.72</v>
      </c>
      <c r="CS346" s="4">
        <v>1</v>
      </c>
      <c r="CW346" s="4">
        <v>49.34</v>
      </c>
      <c r="CX346" s="4">
        <v>334.6</v>
      </c>
      <c r="CY346" s="4">
        <v>30.92</v>
      </c>
      <c r="CZ346" s="4">
        <v>292.98</v>
      </c>
      <c r="DA346" s="4">
        <v>19.14</v>
      </c>
      <c r="DB346" s="4">
        <v>0.34</v>
      </c>
      <c r="DM346" s="4">
        <v>0.22</v>
      </c>
      <c r="DN346" s="4">
        <v>612</v>
      </c>
      <c r="DO346" s="4">
        <v>52.75</v>
      </c>
      <c r="DP346" s="4">
        <v>102.2</v>
      </c>
      <c r="DQ346" s="4">
        <v>12.93</v>
      </c>
      <c r="DR346" s="4">
        <v>47.17</v>
      </c>
      <c r="DS346" s="4">
        <v>8.48</v>
      </c>
      <c r="DT346" s="4">
        <v>2.0299999999999998</v>
      </c>
      <c r="DU346" s="4">
        <v>7.33</v>
      </c>
      <c r="DV346" s="4">
        <v>1.2</v>
      </c>
      <c r="DW346" s="4">
        <v>6.31</v>
      </c>
      <c r="DX346" s="4">
        <v>1.1499999999999999</v>
      </c>
      <c r="DY346" s="4">
        <v>3.27</v>
      </c>
      <c r="DZ346" s="4">
        <v>0.49</v>
      </c>
      <c r="EA346" s="4">
        <v>2.99</v>
      </c>
      <c r="EB346" s="4">
        <v>0.44</v>
      </c>
      <c r="EC346" s="4">
        <v>8.64</v>
      </c>
      <c r="ED346" s="4">
        <v>1.19</v>
      </c>
      <c r="EM346" s="4">
        <v>9.59</v>
      </c>
      <c r="EO346" s="4">
        <v>18.100000000000001</v>
      </c>
      <c r="EP346" s="4">
        <v>3.22</v>
      </c>
      <c r="FP346" s="1" t="s">
        <v>3022</v>
      </c>
    </row>
    <row r="347" spans="1:172" x14ac:dyDescent="0.35">
      <c r="A347" s="1" t="s">
        <v>3020</v>
      </c>
      <c r="E347" s="55">
        <v>40.549999999999997</v>
      </c>
      <c r="F347" s="55">
        <v>40.549999999999997</v>
      </c>
      <c r="G347" s="55">
        <v>120.416667</v>
      </c>
      <c r="H347" s="55">
        <v>120.416667</v>
      </c>
      <c r="L347" s="1" t="s">
        <v>3035</v>
      </c>
      <c r="Q347" s="51">
        <v>132</v>
      </c>
      <c r="AB347" s="4">
        <v>61.07</v>
      </c>
      <c r="AC347" s="4">
        <v>1.27</v>
      </c>
      <c r="AE347" s="4">
        <v>18.25</v>
      </c>
      <c r="AG347" s="4">
        <v>5.08</v>
      </c>
      <c r="AH347" s="4">
        <v>1.47</v>
      </c>
      <c r="AI347" s="4">
        <v>6.0409839999999999</v>
      </c>
      <c r="AJ347" s="4">
        <v>1.87</v>
      </c>
      <c r="AK347" s="4">
        <v>1.63</v>
      </c>
      <c r="AL347" s="4">
        <v>0.11</v>
      </c>
      <c r="AN347" s="4">
        <v>2.4700000000000002</v>
      </c>
      <c r="AO347" s="4">
        <v>6.45</v>
      </c>
      <c r="AP347" s="4">
        <v>0.32</v>
      </c>
      <c r="BF347" s="4">
        <v>2.61</v>
      </c>
      <c r="BT347" s="4">
        <v>23.72</v>
      </c>
      <c r="BU347" s="4">
        <v>1.7</v>
      </c>
      <c r="CH347" s="4">
        <v>15.35</v>
      </c>
      <c r="CJ347" s="4">
        <v>135.83000000000001</v>
      </c>
      <c r="CK347" s="4">
        <v>52.08</v>
      </c>
      <c r="CN347" s="4">
        <v>18.45</v>
      </c>
      <c r="CO347" s="4">
        <v>19.21</v>
      </c>
      <c r="CP347" s="4">
        <v>35.61</v>
      </c>
      <c r="CQ347" s="4">
        <v>89.74</v>
      </c>
      <c r="CR347" s="4">
        <v>23.24</v>
      </c>
      <c r="CS347" s="4">
        <v>0.9</v>
      </c>
      <c r="CW347" s="4">
        <v>45.54</v>
      </c>
      <c r="CX347" s="4">
        <v>295.06</v>
      </c>
      <c r="CY347" s="4">
        <v>28.43</v>
      </c>
      <c r="CZ347" s="4">
        <v>259.38</v>
      </c>
      <c r="DA347" s="4">
        <v>17.71</v>
      </c>
      <c r="DB347" s="4">
        <v>0.39</v>
      </c>
      <c r="DM347" s="4">
        <v>0.28999999999999998</v>
      </c>
      <c r="DN347" s="4">
        <v>815</v>
      </c>
      <c r="DO347" s="4">
        <v>51.11</v>
      </c>
      <c r="DP347" s="4">
        <v>95.12</v>
      </c>
      <c r="DQ347" s="4">
        <v>12.08</v>
      </c>
      <c r="DR347" s="4">
        <v>43.8</v>
      </c>
      <c r="DS347" s="4">
        <v>7.67</v>
      </c>
      <c r="DT347" s="4">
        <v>1.93</v>
      </c>
      <c r="DU347" s="4">
        <v>6.61</v>
      </c>
      <c r="DV347" s="4">
        <v>1.05</v>
      </c>
      <c r="DW347" s="4">
        <v>5.54</v>
      </c>
      <c r="DX347" s="4">
        <v>1.02</v>
      </c>
      <c r="DY347" s="4">
        <v>2.93</v>
      </c>
      <c r="DZ347" s="4">
        <v>0.44</v>
      </c>
      <c r="EA347" s="4">
        <v>2.74</v>
      </c>
      <c r="EB347" s="4">
        <v>0.41</v>
      </c>
      <c r="EC347" s="4">
        <v>8.14</v>
      </c>
      <c r="ED347" s="4">
        <v>1.1100000000000001</v>
      </c>
      <c r="EM347" s="4">
        <v>13.6</v>
      </c>
      <c r="EO347" s="4">
        <v>16.2</v>
      </c>
      <c r="EP347" s="4">
        <v>3.19</v>
      </c>
      <c r="FP347" s="1" t="s">
        <v>3022</v>
      </c>
    </row>
    <row r="348" spans="1:172" x14ac:dyDescent="0.35">
      <c r="A348" s="1" t="s">
        <v>3020</v>
      </c>
      <c r="E348" s="55">
        <v>40.549999999999997</v>
      </c>
      <c r="F348" s="55">
        <v>40.549999999999997</v>
      </c>
      <c r="G348" s="55">
        <v>120.416667</v>
      </c>
      <c r="H348" s="55">
        <v>120.416667</v>
      </c>
      <c r="L348" s="1" t="s">
        <v>3036</v>
      </c>
      <c r="Q348" s="49">
        <v>131</v>
      </c>
      <c r="AB348" s="4">
        <v>61.15</v>
      </c>
      <c r="AC348" s="4">
        <v>0.67</v>
      </c>
      <c r="AE348" s="4">
        <v>16.5</v>
      </c>
      <c r="AG348" s="4">
        <v>2.91</v>
      </c>
      <c r="AH348" s="4">
        <v>2.2200000000000002</v>
      </c>
      <c r="AI348" s="4">
        <v>4.8384180000000008</v>
      </c>
      <c r="AJ348" s="4">
        <v>5.01</v>
      </c>
      <c r="AK348" s="4">
        <v>4.71</v>
      </c>
      <c r="AL348" s="4">
        <v>0.06</v>
      </c>
      <c r="AN348" s="4">
        <v>1.86</v>
      </c>
      <c r="AO348" s="4">
        <v>4.7</v>
      </c>
      <c r="AP348" s="4">
        <v>0.21</v>
      </c>
      <c r="BF348" s="4">
        <v>3.72</v>
      </c>
      <c r="BT348" s="4">
        <v>28.77</v>
      </c>
      <c r="BU348" s="4">
        <v>1.67</v>
      </c>
      <c r="CH348" s="4">
        <v>18.239999999999998</v>
      </c>
      <c r="CJ348" s="4">
        <v>117.85</v>
      </c>
      <c r="CK348" s="4">
        <v>125.93</v>
      </c>
      <c r="CN348" s="4">
        <v>18.87</v>
      </c>
      <c r="CO348" s="4">
        <v>30.39</v>
      </c>
      <c r="CP348" s="4">
        <v>18.829999999999998</v>
      </c>
      <c r="CQ348" s="4">
        <v>84.93</v>
      </c>
      <c r="CR348" s="4">
        <v>20.170000000000002</v>
      </c>
      <c r="CS348" s="4">
        <v>0.98</v>
      </c>
      <c r="CW348" s="4">
        <v>34.43</v>
      </c>
      <c r="CX348" s="4">
        <v>826.37</v>
      </c>
      <c r="CY348" s="4">
        <v>15.18</v>
      </c>
      <c r="CZ348" s="4">
        <v>186.38</v>
      </c>
      <c r="DA348" s="4">
        <v>9.81</v>
      </c>
      <c r="DB348" s="4">
        <v>0.16</v>
      </c>
      <c r="DM348" s="4">
        <v>1.29</v>
      </c>
      <c r="DN348" s="4">
        <v>769.44</v>
      </c>
      <c r="DO348" s="4">
        <v>37.49</v>
      </c>
      <c r="DP348" s="4">
        <v>65.17</v>
      </c>
      <c r="DQ348" s="4">
        <v>8</v>
      </c>
      <c r="DR348" s="4">
        <v>29.1</v>
      </c>
      <c r="DS348" s="4">
        <v>4.8</v>
      </c>
      <c r="DT348" s="4">
        <v>1.49</v>
      </c>
      <c r="DU348" s="4">
        <v>4.34</v>
      </c>
      <c r="DV348" s="4">
        <v>0.56999999999999995</v>
      </c>
      <c r="DW348" s="4">
        <v>3.09</v>
      </c>
      <c r="DX348" s="4">
        <v>0.57999999999999996</v>
      </c>
      <c r="DY348" s="4">
        <v>1.64</v>
      </c>
      <c r="DZ348" s="4">
        <v>0.26</v>
      </c>
      <c r="EA348" s="4">
        <v>1.56</v>
      </c>
      <c r="EB348" s="4">
        <v>0.24</v>
      </c>
      <c r="EC348" s="4">
        <v>5.6</v>
      </c>
      <c r="ED348" s="4">
        <v>0.56000000000000005</v>
      </c>
      <c r="EM348" s="4">
        <v>17.72</v>
      </c>
      <c r="EO348" s="4">
        <v>8.3800000000000008</v>
      </c>
      <c r="EP348" s="4">
        <v>1.74</v>
      </c>
      <c r="FP348" s="1" t="s">
        <v>3022</v>
      </c>
    </row>
    <row r="349" spans="1:172" x14ac:dyDescent="0.35">
      <c r="A349" s="1" t="s">
        <v>3020</v>
      </c>
      <c r="E349" s="55">
        <v>40.549999999999997</v>
      </c>
      <c r="F349" s="55">
        <v>40.549999999999997</v>
      </c>
      <c r="G349" s="55">
        <v>120.416667</v>
      </c>
      <c r="H349" s="55">
        <v>120.416667</v>
      </c>
      <c r="L349" s="1" t="s">
        <v>3037</v>
      </c>
      <c r="Q349" s="49">
        <v>131</v>
      </c>
      <c r="AB349" s="4">
        <v>61.02</v>
      </c>
      <c r="AC349" s="4">
        <v>0.67</v>
      </c>
      <c r="AE349" s="4">
        <v>16.649999999999999</v>
      </c>
      <c r="AG349" s="4">
        <v>3.31</v>
      </c>
      <c r="AH349" s="4">
        <v>1.86</v>
      </c>
      <c r="AI349" s="4">
        <v>4.8383380000000002</v>
      </c>
      <c r="AJ349" s="4">
        <v>4.95</v>
      </c>
      <c r="AK349" s="4">
        <v>4.7</v>
      </c>
      <c r="AL349" s="4">
        <v>0.06</v>
      </c>
      <c r="AN349" s="4">
        <v>1.91</v>
      </c>
      <c r="AO349" s="4">
        <v>4.6399999999999997</v>
      </c>
      <c r="AP349" s="4">
        <v>0.22</v>
      </c>
      <c r="BF349" s="4">
        <v>3.93</v>
      </c>
      <c r="BT349" s="4">
        <v>26.51</v>
      </c>
      <c r="BU349" s="4">
        <v>1.58</v>
      </c>
      <c r="CH349" s="4">
        <v>15.63</v>
      </c>
      <c r="CJ349" s="4">
        <v>108.39</v>
      </c>
      <c r="CK349" s="4">
        <v>93.78</v>
      </c>
      <c r="CN349" s="4">
        <v>16.920000000000002</v>
      </c>
      <c r="CO349" s="4">
        <v>26.85</v>
      </c>
      <c r="CP349" s="4">
        <v>15.19</v>
      </c>
      <c r="CQ349" s="4">
        <v>75.540000000000006</v>
      </c>
      <c r="CR349" s="4">
        <v>19.489999999999998</v>
      </c>
      <c r="CS349" s="4">
        <v>0.95</v>
      </c>
      <c r="CW349" s="4">
        <v>34.130000000000003</v>
      </c>
      <c r="CX349" s="4">
        <v>816.52</v>
      </c>
      <c r="CY349" s="4">
        <v>16.04</v>
      </c>
      <c r="CZ349" s="4">
        <v>188.01</v>
      </c>
      <c r="DA349" s="4">
        <v>9.74</v>
      </c>
      <c r="DB349" s="4">
        <v>0.15</v>
      </c>
      <c r="DM349" s="4">
        <v>1.22</v>
      </c>
      <c r="DN349" s="4">
        <v>771.87</v>
      </c>
      <c r="DO349" s="4">
        <v>36.69</v>
      </c>
      <c r="DP349" s="4">
        <v>63.12</v>
      </c>
      <c r="DQ349" s="4">
        <v>8.1999999999999993</v>
      </c>
      <c r="DR349" s="4">
        <v>28.94</v>
      </c>
      <c r="DS349" s="4">
        <v>4.74</v>
      </c>
      <c r="DT349" s="4">
        <v>1.43</v>
      </c>
      <c r="DU349" s="4">
        <v>4.26</v>
      </c>
      <c r="DV349" s="4">
        <v>0.56000000000000005</v>
      </c>
      <c r="DW349" s="4">
        <v>3</v>
      </c>
      <c r="DX349" s="4">
        <v>0.54</v>
      </c>
      <c r="DY349" s="4">
        <v>1.54</v>
      </c>
      <c r="DZ349" s="4">
        <v>0.25</v>
      </c>
      <c r="EA349" s="4">
        <v>1.45</v>
      </c>
      <c r="EB349" s="4">
        <v>0.22</v>
      </c>
      <c r="EC349" s="4">
        <v>5.08</v>
      </c>
      <c r="ED349" s="4">
        <v>0.5</v>
      </c>
      <c r="EM349" s="4">
        <v>13.64</v>
      </c>
      <c r="EO349" s="4">
        <v>7.44</v>
      </c>
      <c r="EP349" s="4">
        <v>1.57</v>
      </c>
      <c r="FP349" s="1" t="s">
        <v>3022</v>
      </c>
    </row>
    <row r="350" spans="1:172" x14ac:dyDescent="0.35">
      <c r="A350" s="1" t="s">
        <v>3020</v>
      </c>
      <c r="E350" s="55">
        <v>40.549999999999997</v>
      </c>
      <c r="F350" s="55">
        <v>40.549999999999997</v>
      </c>
      <c r="G350" s="55">
        <v>120.416667</v>
      </c>
      <c r="H350" s="55">
        <v>120.416667</v>
      </c>
      <c r="L350" s="1" t="s">
        <v>3038</v>
      </c>
      <c r="Q350" s="49">
        <v>131</v>
      </c>
      <c r="AB350" s="4">
        <v>60.94</v>
      </c>
      <c r="AC350" s="4">
        <v>0.67</v>
      </c>
      <c r="AE350" s="4">
        <v>16.64</v>
      </c>
      <c r="AG350" s="4">
        <v>3.55</v>
      </c>
      <c r="AH350" s="4">
        <v>1.84</v>
      </c>
      <c r="AI350" s="4">
        <v>5.0342900000000004</v>
      </c>
      <c r="AJ350" s="4">
        <v>4.82</v>
      </c>
      <c r="AK350" s="4">
        <v>4.76</v>
      </c>
      <c r="AL350" s="4">
        <v>0.06</v>
      </c>
      <c r="AN350" s="4">
        <v>2.0099999999999998</v>
      </c>
      <c r="AO350" s="4">
        <v>4.5</v>
      </c>
      <c r="AP350" s="4">
        <v>0.21</v>
      </c>
      <c r="BF350" s="4">
        <v>3.65</v>
      </c>
      <c r="BT350" s="4">
        <v>27.56</v>
      </c>
      <c r="BU350" s="4">
        <v>1.46</v>
      </c>
      <c r="CH350" s="4">
        <v>15.16</v>
      </c>
      <c r="CJ350" s="4">
        <v>104.29</v>
      </c>
      <c r="CK350" s="4">
        <v>95.4</v>
      </c>
      <c r="CN350" s="4">
        <v>17.57</v>
      </c>
      <c r="CO350" s="4">
        <v>28.08</v>
      </c>
      <c r="CP350" s="4">
        <v>14.56</v>
      </c>
      <c r="CQ350" s="4">
        <v>76.94</v>
      </c>
      <c r="CR350" s="4">
        <v>17.739999999999998</v>
      </c>
      <c r="CS350" s="4">
        <v>0.85</v>
      </c>
      <c r="CW350" s="4">
        <v>32.29</v>
      </c>
      <c r="CX350" s="4">
        <v>703.54</v>
      </c>
      <c r="CY350" s="4">
        <v>14.61</v>
      </c>
      <c r="CZ350" s="4">
        <v>163.72999999999999</v>
      </c>
      <c r="DA350" s="4">
        <v>8.58</v>
      </c>
      <c r="DB350" s="4">
        <v>0.13</v>
      </c>
      <c r="DM350" s="4">
        <v>1.19</v>
      </c>
      <c r="DN350" s="4">
        <v>737.05</v>
      </c>
      <c r="DO350" s="4">
        <v>32.68</v>
      </c>
      <c r="DP350" s="4">
        <v>54.97</v>
      </c>
      <c r="DQ350" s="4">
        <v>7.22</v>
      </c>
      <c r="DR350" s="4">
        <v>25.9</v>
      </c>
      <c r="DS350" s="4">
        <v>4.17</v>
      </c>
      <c r="DT350" s="4">
        <v>1.28</v>
      </c>
      <c r="DU350" s="4">
        <v>3.76</v>
      </c>
      <c r="DV350" s="4">
        <v>0.5</v>
      </c>
      <c r="DW350" s="4">
        <v>2.71</v>
      </c>
      <c r="DX350" s="4">
        <v>0.49</v>
      </c>
      <c r="DY350" s="4">
        <v>1.41</v>
      </c>
      <c r="DZ350" s="4">
        <v>0.23</v>
      </c>
      <c r="EA350" s="4">
        <v>1.35</v>
      </c>
      <c r="EB350" s="4">
        <v>0.2</v>
      </c>
      <c r="EC350" s="4">
        <v>4.53</v>
      </c>
      <c r="ED350" s="4">
        <v>0.48</v>
      </c>
      <c r="EM350" s="4">
        <v>11.61</v>
      </c>
      <c r="EO350" s="4">
        <v>6.58</v>
      </c>
      <c r="EP350" s="4">
        <v>1.32</v>
      </c>
      <c r="FP350" s="1" t="s">
        <v>3022</v>
      </c>
    </row>
    <row r="351" spans="1:172" x14ac:dyDescent="0.35">
      <c r="A351" s="1" t="s">
        <v>3020</v>
      </c>
      <c r="E351" s="55">
        <v>40.549999999999997</v>
      </c>
      <c r="F351" s="55">
        <v>40.549999999999997</v>
      </c>
      <c r="G351" s="55">
        <v>120.416667</v>
      </c>
      <c r="H351" s="55">
        <v>120.416667</v>
      </c>
      <c r="L351" s="1" t="s">
        <v>3039</v>
      </c>
      <c r="Q351" s="51">
        <v>132</v>
      </c>
      <c r="AB351" s="4">
        <v>55.87</v>
      </c>
      <c r="AC351" s="4">
        <v>0.95</v>
      </c>
      <c r="AE351" s="4">
        <v>16.809999999999999</v>
      </c>
      <c r="AG351" s="4">
        <v>3.17</v>
      </c>
      <c r="AH351" s="4">
        <v>4.13</v>
      </c>
      <c r="AI351" s="4">
        <v>6.9823659999999999</v>
      </c>
      <c r="AJ351" s="4">
        <v>6.37</v>
      </c>
      <c r="AK351" s="4">
        <v>5.75</v>
      </c>
      <c r="AL351" s="4">
        <v>0.11</v>
      </c>
      <c r="AN351" s="4">
        <v>3.65</v>
      </c>
      <c r="AO351" s="4">
        <v>2.89</v>
      </c>
      <c r="AP351" s="4">
        <v>0.28999999999999998</v>
      </c>
      <c r="BF351" s="4">
        <v>2.5299999999999998</v>
      </c>
      <c r="BT351" s="4">
        <v>38.909999999999997</v>
      </c>
      <c r="BU351" s="4">
        <v>1.48</v>
      </c>
      <c r="CH351" s="4">
        <v>22.62</v>
      </c>
      <c r="CJ351" s="4">
        <v>155.88</v>
      </c>
      <c r="CK351" s="4">
        <v>87.77</v>
      </c>
      <c r="CN351" s="4">
        <v>20.21</v>
      </c>
      <c r="CO351" s="4">
        <v>22.94</v>
      </c>
      <c r="CP351" s="4">
        <v>27.87</v>
      </c>
      <c r="CQ351" s="4">
        <v>108.78</v>
      </c>
      <c r="CR351" s="4">
        <v>21.73</v>
      </c>
      <c r="CS351" s="4">
        <v>0.89</v>
      </c>
      <c r="CW351" s="4">
        <v>51.23</v>
      </c>
      <c r="CX351" s="4">
        <v>491.37</v>
      </c>
      <c r="CY351" s="4">
        <v>24.58</v>
      </c>
      <c r="CZ351" s="4">
        <v>171.5</v>
      </c>
      <c r="DA351" s="4">
        <v>11.57</v>
      </c>
      <c r="DB351" s="4">
        <v>1.1499999999999999</v>
      </c>
      <c r="DM351" s="4">
        <v>0.43</v>
      </c>
      <c r="DN351" s="4">
        <v>759</v>
      </c>
      <c r="DO351" s="4">
        <v>36.78</v>
      </c>
      <c r="DP351" s="4">
        <v>73.69</v>
      </c>
      <c r="DQ351" s="4">
        <v>8.77</v>
      </c>
      <c r="DR351" s="4">
        <v>33.700000000000003</v>
      </c>
      <c r="DS351" s="4">
        <v>5.89</v>
      </c>
      <c r="DT351" s="4">
        <v>1.69</v>
      </c>
      <c r="DU351" s="4">
        <v>5.12</v>
      </c>
      <c r="DV351" s="4">
        <v>0.81</v>
      </c>
      <c r="DW351" s="4">
        <v>4.33</v>
      </c>
      <c r="DX351" s="4">
        <v>0.82</v>
      </c>
      <c r="DY351" s="4">
        <v>2.39</v>
      </c>
      <c r="DZ351" s="4">
        <v>0.36</v>
      </c>
      <c r="EA351" s="4">
        <v>2.21</v>
      </c>
      <c r="EB351" s="4">
        <v>0.32</v>
      </c>
      <c r="EC351" s="4">
        <v>5.03</v>
      </c>
      <c r="ED351" s="4">
        <v>0.64</v>
      </c>
      <c r="EM351" s="4">
        <v>7.64</v>
      </c>
      <c r="EO351" s="4">
        <v>8.64</v>
      </c>
      <c r="EP351" s="4">
        <v>1.47</v>
      </c>
      <c r="FP351" s="1" t="s">
        <v>3022</v>
      </c>
    </row>
    <row r="352" spans="1:172" x14ac:dyDescent="0.35">
      <c r="A352" s="1" t="s">
        <v>3020</v>
      </c>
      <c r="E352" s="55">
        <v>40.549999999999997</v>
      </c>
      <c r="F352" s="55">
        <v>40.549999999999997</v>
      </c>
      <c r="G352" s="55">
        <v>120.416667</v>
      </c>
      <c r="H352" s="55">
        <v>120.416667</v>
      </c>
      <c r="L352" s="1" t="s">
        <v>3040</v>
      </c>
      <c r="Q352" s="51">
        <v>132</v>
      </c>
      <c r="AB352" s="4">
        <v>55.46</v>
      </c>
      <c r="AC352" s="4">
        <v>0.96</v>
      </c>
      <c r="AE352" s="4">
        <v>16.78</v>
      </c>
      <c r="AG352" s="4">
        <v>7</v>
      </c>
      <c r="AH352" s="4">
        <v>0.69</v>
      </c>
      <c r="AI352" s="4">
        <v>6.9885999999999999</v>
      </c>
      <c r="AJ352" s="4">
        <v>6.44</v>
      </c>
      <c r="AK352" s="4">
        <v>5.85</v>
      </c>
      <c r="AL352" s="4">
        <v>0.11</v>
      </c>
      <c r="AN352" s="4">
        <v>3.54</v>
      </c>
      <c r="AO352" s="4">
        <v>2.88</v>
      </c>
      <c r="AP352" s="4">
        <v>0.28999999999999998</v>
      </c>
      <c r="BF352" s="4">
        <v>2.17</v>
      </c>
      <c r="BT352" s="4">
        <v>38.090000000000003</v>
      </c>
      <c r="BU352" s="4">
        <v>1.48</v>
      </c>
      <c r="CH352" s="4">
        <v>20.079999999999998</v>
      </c>
      <c r="CJ352" s="4">
        <v>156.34</v>
      </c>
      <c r="CK352" s="4">
        <v>83.25</v>
      </c>
      <c r="CN352" s="4">
        <v>20.190000000000001</v>
      </c>
      <c r="CO352" s="4">
        <v>21.96</v>
      </c>
      <c r="CP352" s="4">
        <v>26.75</v>
      </c>
      <c r="CQ352" s="4">
        <v>106.76</v>
      </c>
      <c r="CR352" s="4">
        <v>21.85</v>
      </c>
      <c r="CS352" s="4">
        <v>0.96</v>
      </c>
      <c r="CW352" s="4">
        <v>46.34</v>
      </c>
      <c r="CX352" s="4">
        <v>470.58</v>
      </c>
      <c r="CY352" s="4">
        <v>23.99</v>
      </c>
      <c r="CZ352" s="4">
        <v>167.38</v>
      </c>
      <c r="DA352" s="4">
        <v>10.97</v>
      </c>
      <c r="DB352" s="4">
        <v>0.62</v>
      </c>
      <c r="DM352" s="4">
        <v>0.65</v>
      </c>
      <c r="DN352" s="4">
        <v>738</v>
      </c>
      <c r="DO352" s="4">
        <v>36.630000000000003</v>
      </c>
      <c r="DP352" s="4">
        <v>74.680000000000007</v>
      </c>
      <c r="DQ352" s="4">
        <v>9.1300000000000008</v>
      </c>
      <c r="DR352" s="4">
        <v>33.659999999999997</v>
      </c>
      <c r="DS352" s="4">
        <v>5.99</v>
      </c>
      <c r="DT352" s="4">
        <v>1.7</v>
      </c>
      <c r="DU352" s="4">
        <v>5.31</v>
      </c>
      <c r="DV352" s="4">
        <v>0.83</v>
      </c>
      <c r="DW352" s="4">
        <v>4.41</v>
      </c>
      <c r="DX352" s="4">
        <v>0.84</v>
      </c>
      <c r="DY352" s="4">
        <v>2.4500000000000002</v>
      </c>
      <c r="DZ352" s="4">
        <v>0.37</v>
      </c>
      <c r="EA352" s="4">
        <v>2.36</v>
      </c>
      <c r="EB352" s="4">
        <v>0.35</v>
      </c>
      <c r="EC352" s="4">
        <v>5.25</v>
      </c>
      <c r="ED352" s="4">
        <v>0.67</v>
      </c>
      <c r="EM352" s="4">
        <v>8.48</v>
      </c>
      <c r="EO352" s="4">
        <v>8.4600000000000009</v>
      </c>
      <c r="EP352" s="4">
        <v>1.48</v>
      </c>
      <c r="FP352" s="1" t="s">
        <v>3022</v>
      </c>
    </row>
    <row r="353" spans="1:172" x14ac:dyDescent="0.35">
      <c r="A353" s="1" t="s">
        <v>3020</v>
      </c>
      <c r="E353" s="55">
        <v>40.549999999999997</v>
      </c>
      <c r="F353" s="55">
        <v>40.549999999999997</v>
      </c>
      <c r="G353" s="55">
        <v>120.416667</v>
      </c>
      <c r="H353" s="55">
        <v>120.416667</v>
      </c>
      <c r="L353" s="1" t="s">
        <v>3041</v>
      </c>
      <c r="Q353" s="51">
        <v>132</v>
      </c>
      <c r="AB353" s="4">
        <v>53.01</v>
      </c>
      <c r="AC353" s="4">
        <v>1.1599999999999999</v>
      </c>
      <c r="AE353" s="4">
        <v>19.16</v>
      </c>
      <c r="AG353" s="4">
        <v>5.91</v>
      </c>
      <c r="AH353" s="4">
        <v>3.05</v>
      </c>
      <c r="AI353" s="4">
        <v>8.3678179999999998</v>
      </c>
      <c r="AJ353" s="4">
        <v>7.06</v>
      </c>
      <c r="AK353" s="4">
        <v>3.12</v>
      </c>
      <c r="AL353" s="4">
        <v>0.27</v>
      </c>
      <c r="AN353" s="4">
        <v>2.2999999999999998</v>
      </c>
      <c r="AO353" s="4">
        <v>4.6500000000000004</v>
      </c>
      <c r="AP353" s="4">
        <v>0.3</v>
      </c>
      <c r="BF353" s="4">
        <v>5.18</v>
      </c>
      <c r="BT353" s="4">
        <v>28.37</v>
      </c>
      <c r="BU353" s="4">
        <v>1.68</v>
      </c>
      <c r="CH353" s="4">
        <v>19.989999999999998</v>
      </c>
      <c r="CJ353" s="4">
        <v>171.48</v>
      </c>
      <c r="CK353" s="4">
        <v>177.45</v>
      </c>
      <c r="CN353" s="4">
        <v>30.73</v>
      </c>
      <c r="CO353" s="4">
        <v>51.6</v>
      </c>
      <c r="CP353" s="4">
        <v>21.33</v>
      </c>
      <c r="CQ353" s="4">
        <v>97.17</v>
      </c>
      <c r="CR353" s="4">
        <v>25.04</v>
      </c>
      <c r="CS353" s="4">
        <v>0.96</v>
      </c>
      <c r="CW353" s="4">
        <v>83</v>
      </c>
      <c r="CX353" s="4">
        <v>573.24</v>
      </c>
      <c r="CY353" s="4">
        <v>20.87</v>
      </c>
      <c r="CZ353" s="4">
        <v>171.58</v>
      </c>
      <c r="DA353" s="4">
        <v>9.36</v>
      </c>
      <c r="DB353" s="4">
        <v>0.63</v>
      </c>
      <c r="DM353" s="4">
        <v>1.08</v>
      </c>
      <c r="DN353" s="4">
        <v>1367</v>
      </c>
      <c r="DO353" s="4">
        <v>37.619999999999997</v>
      </c>
      <c r="DP353" s="4">
        <v>78.22</v>
      </c>
      <c r="DQ353" s="4">
        <v>9.3000000000000007</v>
      </c>
      <c r="DR353" s="4">
        <v>35.659999999999997</v>
      </c>
      <c r="DS353" s="4">
        <v>6.51</v>
      </c>
      <c r="DT353" s="4">
        <v>2.2200000000000002</v>
      </c>
      <c r="DU353" s="4">
        <v>5.57</v>
      </c>
      <c r="DV353" s="4">
        <v>0.86</v>
      </c>
      <c r="DW353" s="4">
        <v>4.16</v>
      </c>
      <c r="DX353" s="4">
        <v>0.74</v>
      </c>
      <c r="DY353" s="4">
        <v>2.06</v>
      </c>
      <c r="DZ353" s="4">
        <v>0.28999999999999998</v>
      </c>
      <c r="EA353" s="4">
        <v>1.84</v>
      </c>
      <c r="EB353" s="4">
        <v>0.27</v>
      </c>
      <c r="EC353" s="4">
        <v>5.1100000000000003</v>
      </c>
      <c r="ED353" s="4">
        <v>0.51</v>
      </c>
      <c r="EM353" s="4">
        <v>12.3</v>
      </c>
      <c r="EO353" s="4">
        <v>8.61</v>
      </c>
      <c r="EP353" s="4">
        <v>1.69</v>
      </c>
      <c r="FP353" s="1" t="s">
        <v>3022</v>
      </c>
    </row>
    <row r="354" spans="1:172" x14ac:dyDescent="0.35">
      <c r="A354" s="1" t="s">
        <v>3020</v>
      </c>
      <c r="E354" s="55">
        <v>40.549999999999997</v>
      </c>
      <c r="F354" s="55">
        <v>40.549999999999997</v>
      </c>
      <c r="G354" s="55">
        <v>120.416667</v>
      </c>
      <c r="H354" s="55">
        <v>120.416667</v>
      </c>
      <c r="L354" s="1" t="s">
        <v>3042</v>
      </c>
      <c r="Q354" s="51">
        <v>132</v>
      </c>
      <c r="AB354" s="4">
        <v>53.35</v>
      </c>
      <c r="AC354" s="4">
        <v>1.1599999999999999</v>
      </c>
      <c r="AE354" s="4">
        <v>19.45</v>
      </c>
      <c r="AG354" s="4">
        <v>5.72</v>
      </c>
      <c r="AH354" s="4">
        <v>3.38</v>
      </c>
      <c r="AI354" s="4">
        <v>8.5268559999999987</v>
      </c>
      <c r="AJ354" s="4">
        <v>6.16</v>
      </c>
      <c r="AK354" s="4">
        <v>3.14</v>
      </c>
      <c r="AL354" s="4">
        <v>0.24</v>
      </c>
      <c r="AN354" s="4">
        <v>2.39</v>
      </c>
      <c r="AO354" s="4">
        <v>4.7</v>
      </c>
      <c r="AP354" s="4">
        <v>0.3</v>
      </c>
      <c r="BF354" s="4">
        <v>4.54</v>
      </c>
      <c r="BT354" s="4">
        <v>27.94</v>
      </c>
      <c r="BU354" s="4">
        <v>1.7</v>
      </c>
      <c r="CH354" s="4">
        <v>18.61</v>
      </c>
      <c r="CJ354" s="4">
        <v>169.38</v>
      </c>
      <c r="CK354" s="4">
        <v>174.6</v>
      </c>
      <c r="CN354" s="4">
        <v>29.69</v>
      </c>
      <c r="CO354" s="4">
        <v>53.15</v>
      </c>
      <c r="CP354" s="4">
        <v>24.45</v>
      </c>
      <c r="CQ354" s="4">
        <v>94.39</v>
      </c>
      <c r="CR354" s="4">
        <v>25.42</v>
      </c>
      <c r="CS354" s="4">
        <v>0.97</v>
      </c>
      <c r="CW354" s="4">
        <v>81.98</v>
      </c>
      <c r="CX354" s="4">
        <v>549.66999999999996</v>
      </c>
      <c r="CY354" s="4">
        <v>21.99</v>
      </c>
      <c r="CZ354" s="4">
        <v>182.62</v>
      </c>
      <c r="DA354" s="4">
        <v>9.6300000000000008</v>
      </c>
      <c r="DB354" s="4">
        <v>0.56000000000000005</v>
      </c>
      <c r="DM354" s="4">
        <v>1.07</v>
      </c>
      <c r="DN354" s="4">
        <v>1329</v>
      </c>
      <c r="DO354" s="4">
        <v>37.840000000000003</v>
      </c>
      <c r="DP354" s="4">
        <v>79.27</v>
      </c>
      <c r="DQ354" s="4">
        <v>9.58</v>
      </c>
      <c r="DR354" s="4">
        <v>36.159999999999997</v>
      </c>
      <c r="DS354" s="4">
        <v>6.74</v>
      </c>
      <c r="DT354" s="4">
        <v>2.2200000000000002</v>
      </c>
      <c r="DU354" s="4">
        <v>5.96</v>
      </c>
      <c r="DV354" s="4">
        <v>0.92</v>
      </c>
      <c r="DW354" s="4">
        <v>4.6500000000000004</v>
      </c>
      <c r="DX354" s="4">
        <v>0.83</v>
      </c>
      <c r="DY354" s="4">
        <v>2.2799999999999998</v>
      </c>
      <c r="DZ354" s="4">
        <v>0.33</v>
      </c>
      <c r="EA354" s="4">
        <v>2.0499999999999998</v>
      </c>
      <c r="EB354" s="4">
        <v>0.28999999999999998</v>
      </c>
      <c r="EC354" s="4">
        <v>5.61</v>
      </c>
      <c r="ED354" s="4">
        <v>0.6</v>
      </c>
      <c r="EM354" s="4">
        <v>12.5</v>
      </c>
      <c r="EO354" s="4">
        <v>9.1999999999999993</v>
      </c>
      <c r="EP354" s="4">
        <v>1.69</v>
      </c>
      <c r="FP354" s="1" t="s">
        <v>3022</v>
      </c>
    </row>
    <row r="355" spans="1:172" x14ac:dyDescent="0.35">
      <c r="A355" s="1" t="s">
        <v>3020</v>
      </c>
      <c r="E355" s="55">
        <v>40.549999999999997</v>
      </c>
      <c r="F355" s="55">
        <v>40.549999999999997</v>
      </c>
      <c r="G355" s="55">
        <v>120.416667</v>
      </c>
      <c r="H355" s="55">
        <v>120.416667</v>
      </c>
      <c r="L355" s="1" t="s">
        <v>3043</v>
      </c>
      <c r="Q355" s="51">
        <v>132</v>
      </c>
      <c r="AB355" s="4">
        <v>51.56</v>
      </c>
      <c r="AC355" s="4">
        <v>1.03</v>
      </c>
      <c r="AE355" s="4">
        <v>22.87</v>
      </c>
      <c r="AG355" s="4">
        <v>3.82</v>
      </c>
      <c r="AH355" s="4">
        <v>5.21</v>
      </c>
      <c r="AI355" s="4">
        <v>8.6472359999999995</v>
      </c>
      <c r="AJ355" s="4">
        <v>4.7</v>
      </c>
      <c r="AK355" s="4">
        <v>3.68</v>
      </c>
      <c r="AL355" s="4">
        <v>0.08</v>
      </c>
      <c r="AN355" s="4">
        <v>1.58</v>
      </c>
      <c r="AO355" s="4">
        <v>5.0599999999999996</v>
      </c>
      <c r="AP355" s="4">
        <v>0.41</v>
      </c>
      <c r="BF355" s="4">
        <v>4.42</v>
      </c>
      <c r="BT355" s="4">
        <v>36.75</v>
      </c>
      <c r="BU355" s="4">
        <v>1.65</v>
      </c>
      <c r="CH355" s="4">
        <v>6.6</v>
      </c>
      <c r="CJ355" s="4">
        <v>116.62</v>
      </c>
      <c r="CK355" s="4">
        <v>6.12</v>
      </c>
      <c r="CN355" s="4">
        <v>10.78</v>
      </c>
      <c r="CO355" s="4">
        <v>2.94</v>
      </c>
      <c r="CP355" s="4">
        <v>8.15</v>
      </c>
      <c r="CQ355" s="4">
        <v>104.58</v>
      </c>
      <c r="CR355" s="4">
        <v>28.42</v>
      </c>
      <c r="CS355" s="4">
        <v>1.67</v>
      </c>
      <c r="CW355" s="4">
        <v>50.88</v>
      </c>
      <c r="CX355" s="4">
        <v>1193.55</v>
      </c>
      <c r="CY355" s="4">
        <v>26.24</v>
      </c>
      <c r="CZ355" s="4">
        <v>284.52999999999997</v>
      </c>
      <c r="DA355" s="4">
        <v>14.65</v>
      </c>
      <c r="DB355" s="4">
        <v>0.05</v>
      </c>
      <c r="DM355" s="4">
        <v>4.03</v>
      </c>
      <c r="DN355" s="4">
        <v>870.33</v>
      </c>
      <c r="DO355" s="4">
        <v>45.52</v>
      </c>
      <c r="DP355" s="4">
        <v>88.6</v>
      </c>
      <c r="DQ355" s="4">
        <v>12.23</v>
      </c>
      <c r="DR355" s="4">
        <v>46.75</v>
      </c>
      <c r="DS355" s="4">
        <v>8.0399999999999991</v>
      </c>
      <c r="DT355" s="4">
        <v>2.41</v>
      </c>
      <c r="DU355" s="4">
        <v>7.03</v>
      </c>
      <c r="DV355" s="4">
        <v>0.94</v>
      </c>
      <c r="DW355" s="4">
        <v>5.23</v>
      </c>
      <c r="DX355" s="4">
        <v>0.96</v>
      </c>
      <c r="DY355" s="4">
        <v>2.74</v>
      </c>
      <c r="DZ355" s="4">
        <v>0.44</v>
      </c>
      <c r="EA355" s="4">
        <v>2.6</v>
      </c>
      <c r="EB355" s="4">
        <v>0.4</v>
      </c>
      <c r="EC355" s="4">
        <v>7.71</v>
      </c>
      <c r="ED355" s="4">
        <v>0.49</v>
      </c>
      <c r="EM355" s="4">
        <v>7.32</v>
      </c>
      <c r="EO355" s="4">
        <v>4.62</v>
      </c>
      <c r="EP355" s="4">
        <v>0.83</v>
      </c>
      <c r="FP355" s="1" t="s">
        <v>3022</v>
      </c>
    </row>
    <row r="356" spans="1:172" x14ac:dyDescent="0.35">
      <c r="A356" s="1" t="s">
        <v>3020</v>
      </c>
      <c r="E356" s="55">
        <v>40.549999999999997</v>
      </c>
      <c r="F356" s="55">
        <v>40.549999999999997</v>
      </c>
      <c r="G356" s="55">
        <v>120.416667</v>
      </c>
      <c r="H356" s="55">
        <v>120.416667</v>
      </c>
      <c r="L356" s="1" t="s">
        <v>3044</v>
      </c>
      <c r="Q356" s="51">
        <v>132</v>
      </c>
      <c r="AB356" s="4">
        <v>51.17</v>
      </c>
      <c r="AC356" s="4">
        <v>1.01</v>
      </c>
      <c r="AE356" s="4">
        <v>22.87</v>
      </c>
      <c r="AG356" s="4">
        <v>3.81</v>
      </c>
      <c r="AH356" s="4">
        <v>5.42</v>
      </c>
      <c r="AI356" s="4">
        <v>8.8482380000000003</v>
      </c>
      <c r="AJ356" s="4">
        <v>4.78</v>
      </c>
      <c r="AK356" s="4">
        <v>3.85</v>
      </c>
      <c r="AL356" s="4">
        <v>0.08</v>
      </c>
      <c r="AN356" s="4">
        <v>1.56</v>
      </c>
      <c r="AO356" s="4">
        <v>5.04</v>
      </c>
      <c r="AP356" s="4">
        <v>0.41</v>
      </c>
      <c r="BF356" s="4">
        <v>4.58</v>
      </c>
      <c r="BT356" s="4">
        <v>45.91</v>
      </c>
      <c r="BU356" s="4">
        <v>1.47</v>
      </c>
      <c r="CH356" s="4">
        <v>7.51</v>
      </c>
      <c r="CJ356" s="4">
        <v>111.79</v>
      </c>
      <c r="CK356" s="4">
        <v>12.04</v>
      </c>
      <c r="CN356" s="4">
        <v>13.71</v>
      </c>
      <c r="CO356" s="4">
        <v>5.15</v>
      </c>
      <c r="CP356" s="4">
        <v>9.7799999999999994</v>
      </c>
      <c r="CQ356" s="4">
        <v>127.47</v>
      </c>
      <c r="CR356" s="4">
        <v>25.95</v>
      </c>
      <c r="CS356" s="4">
        <v>1.51</v>
      </c>
      <c r="CW356" s="4">
        <v>44.1</v>
      </c>
      <c r="CX356" s="4">
        <v>1008.93</v>
      </c>
      <c r="CY356" s="4">
        <v>23.75</v>
      </c>
      <c r="CZ356" s="4">
        <v>247.41</v>
      </c>
      <c r="DA356" s="4">
        <v>12.54</v>
      </c>
      <c r="DB356" s="4">
        <v>0.06</v>
      </c>
      <c r="DM356" s="4">
        <v>3.81</v>
      </c>
      <c r="DN356" s="4">
        <v>722.9</v>
      </c>
      <c r="DO356" s="4">
        <v>40.64</v>
      </c>
      <c r="DP356" s="4">
        <v>80.52</v>
      </c>
      <c r="DQ356" s="4">
        <v>11.13</v>
      </c>
      <c r="DR356" s="4">
        <v>42.94</v>
      </c>
      <c r="DS356" s="4">
        <v>7.65</v>
      </c>
      <c r="DT356" s="4">
        <v>2.19</v>
      </c>
      <c r="DU356" s="4">
        <v>6.57</v>
      </c>
      <c r="DV356" s="4">
        <v>0.9</v>
      </c>
      <c r="DW356" s="4">
        <v>4.99</v>
      </c>
      <c r="DX356" s="4">
        <v>0.9</v>
      </c>
      <c r="DY356" s="4">
        <v>2.58</v>
      </c>
      <c r="DZ356" s="4">
        <v>0.42</v>
      </c>
      <c r="EA356" s="4">
        <v>2.42</v>
      </c>
      <c r="EB356" s="4">
        <v>0.38</v>
      </c>
      <c r="EC356" s="4">
        <v>7.21</v>
      </c>
      <c r="ED356" s="4">
        <v>0.54</v>
      </c>
      <c r="EM356" s="4">
        <v>8.57</v>
      </c>
      <c r="EO356" s="4">
        <v>4.5</v>
      </c>
      <c r="EP356" s="4">
        <v>0.83</v>
      </c>
      <c r="FP356" s="1" t="s">
        <v>3022</v>
      </c>
    </row>
    <row r="357" spans="1:172" x14ac:dyDescent="0.35">
      <c r="A357" s="1" t="s">
        <v>3045</v>
      </c>
      <c r="E357" s="55">
        <v>40.694167</v>
      </c>
      <c r="F357" s="55">
        <v>40.694167</v>
      </c>
      <c r="G357" s="55">
        <v>124.133056</v>
      </c>
      <c r="H357" s="55">
        <v>124.133056</v>
      </c>
      <c r="L357" s="1" t="s">
        <v>3046</v>
      </c>
      <c r="M357" s="1" t="s">
        <v>3047</v>
      </c>
      <c r="Q357" s="49">
        <v>124</v>
      </c>
      <c r="AB357" s="4">
        <v>72.38</v>
      </c>
      <c r="AC357" s="4">
        <v>0.16</v>
      </c>
      <c r="AE357" s="4">
        <v>14.17</v>
      </c>
      <c r="AG357" s="4">
        <v>2.2000000000000002</v>
      </c>
      <c r="AH357" s="4">
        <v>0.66</v>
      </c>
      <c r="AI357" s="4">
        <v>2.6395599999999999</v>
      </c>
      <c r="AJ357" s="4">
        <v>0.28000000000000003</v>
      </c>
      <c r="AK357" s="4">
        <v>0.15</v>
      </c>
      <c r="AL357" s="4">
        <v>0.06</v>
      </c>
      <c r="AN357" s="4">
        <v>5.76</v>
      </c>
      <c r="AO357" s="4">
        <v>3.84</v>
      </c>
      <c r="AP357" s="4">
        <v>0.03</v>
      </c>
      <c r="BF357" s="4">
        <v>0.75</v>
      </c>
      <c r="BT357" s="4">
        <v>5.48</v>
      </c>
      <c r="BU357" s="4">
        <v>2.74</v>
      </c>
      <c r="CJ357" s="4">
        <v>4.76</v>
      </c>
      <c r="CK357" s="4">
        <v>6.36</v>
      </c>
      <c r="CN357" s="4">
        <v>2.25</v>
      </c>
      <c r="CO357" s="4">
        <v>1.51</v>
      </c>
      <c r="CW357" s="4">
        <v>194.11</v>
      </c>
      <c r="CX357" s="4">
        <v>55.37</v>
      </c>
      <c r="CY357" s="4">
        <v>18.43</v>
      </c>
      <c r="CZ357" s="4">
        <v>178.66</v>
      </c>
      <c r="DA357" s="4">
        <v>27.58</v>
      </c>
      <c r="DN357" s="4">
        <v>257.32</v>
      </c>
      <c r="DO357" s="4">
        <v>21.89</v>
      </c>
      <c r="DP357" s="4">
        <v>99.69</v>
      </c>
      <c r="DQ357" s="4">
        <v>4.68</v>
      </c>
      <c r="DR357" s="4">
        <v>15.01</v>
      </c>
      <c r="DS357" s="4">
        <v>2.78</v>
      </c>
      <c r="DT357" s="4">
        <v>0.26</v>
      </c>
      <c r="DU357" s="4">
        <v>2.59</v>
      </c>
      <c r="DV357" s="4">
        <v>0.38</v>
      </c>
      <c r="DW357" s="4">
        <v>3.02</v>
      </c>
      <c r="DX357" s="4">
        <v>0.67</v>
      </c>
      <c r="DY357" s="4">
        <v>1.44</v>
      </c>
      <c r="DZ357" s="4">
        <v>0.37</v>
      </c>
      <c r="EA357" s="4">
        <v>2.12</v>
      </c>
      <c r="EB357" s="4">
        <v>0.32</v>
      </c>
      <c r="EC357" s="4">
        <v>6.62</v>
      </c>
      <c r="ED357" s="4">
        <v>2.0299999999999998</v>
      </c>
      <c r="EO357" s="4">
        <v>19.7</v>
      </c>
      <c r="EP357" s="4">
        <v>3.69</v>
      </c>
      <c r="FP357" s="1" t="s">
        <v>3048</v>
      </c>
    </row>
    <row r="358" spans="1:172" x14ac:dyDescent="0.35">
      <c r="A358" s="1" t="s">
        <v>3045</v>
      </c>
      <c r="E358" s="55">
        <v>40.694167</v>
      </c>
      <c r="F358" s="55">
        <v>40.694167</v>
      </c>
      <c r="G358" s="55">
        <v>124.133056</v>
      </c>
      <c r="H358" s="55">
        <v>124.133056</v>
      </c>
      <c r="L358" s="1" t="s">
        <v>3049</v>
      </c>
      <c r="M358" s="1" t="s">
        <v>3047</v>
      </c>
      <c r="Q358" s="49">
        <v>124</v>
      </c>
      <c r="AB358" s="4">
        <v>73.42</v>
      </c>
      <c r="AC358" s="4">
        <v>0.14000000000000001</v>
      </c>
      <c r="AE358" s="4">
        <v>13.68</v>
      </c>
      <c r="AG358" s="4">
        <v>1.95</v>
      </c>
      <c r="AH358" s="4">
        <v>0.86</v>
      </c>
      <c r="AI358" s="4">
        <v>2.6146099999999999</v>
      </c>
      <c r="AJ358" s="4">
        <v>0.32</v>
      </c>
      <c r="AK358" s="4">
        <v>0.28000000000000003</v>
      </c>
      <c r="AL358" s="4">
        <v>0.06</v>
      </c>
      <c r="AN358" s="4">
        <v>4.9400000000000004</v>
      </c>
      <c r="AO358" s="4">
        <v>4.08</v>
      </c>
      <c r="AP358" s="4">
        <v>0.03</v>
      </c>
      <c r="BF358" s="4">
        <v>0.83</v>
      </c>
      <c r="BT358" s="4">
        <v>6.5</v>
      </c>
      <c r="BU358" s="4">
        <v>2.5099999999999998</v>
      </c>
      <c r="CJ358" s="4">
        <v>2.86</v>
      </c>
      <c r="CK358" s="4">
        <v>6.19</v>
      </c>
      <c r="CN358" s="4">
        <v>1.63</v>
      </c>
      <c r="CO358" s="4">
        <v>2.71</v>
      </c>
      <c r="CW358" s="4">
        <v>160.91999999999999</v>
      </c>
      <c r="CX358" s="4">
        <v>62.54</v>
      </c>
      <c r="CY358" s="4">
        <v>19.79</v>
      </c>
      <c r="CZ358" s="4">
        <v>158.51</v>
      </c>
      <c r="DA358" s="4">
        <v>24.86</v>
      </c>
      <c r="DN358" s="4">
        <v>376.25</v>
      </c>
      <c r="DO358" s="4">
        <v>17.91</v>
      </c>
      <c r="DP358" s="4">
        <v>79.959999999999994</v>
      </c>
      <c r="DQ358" s="4">
        <v>4.3600000000000003</v>
      </c>
      <c r="DR358" s="4">
        <v>15.52</v>
      </c>
      <c r="DS358" s="4">
        <v>3.28</v>
      </c>
      <c r="DT358" s="4">
        <v>0.36</v>
      </c>
      <c r="DU358" s="4">
        <v>2.5299999999999998</v>
      </c>
      <c r="DV358" s="4">
        <v>0.42</v>
      </c>
      <c r="DW358" s="4">
        <v>3.42</v>
      </c>
      <c r="DX358" s="4">
        <v>0.73</v>
      </c>
      <c r="DY358" s="4">
        <v>1.58</v>
      </c>
      <c r="DZ358" s="4">
        <v>0.36</v>
      </c>
      <c r="EA358" s="4">
        <v>2.2000000000000002</v>
      </c>
      <c r="EB358" s="4">
        <v>0.35</v>
      </c>
      <c r="EC358" s="4">
        <v>6.88</v>
      </c>
      <c r="ED358" s="4">
        <v>0.62</v>
      </c>
      <c r="EO358" s="4">
        <v>34.96</v>
      </c>
      <c r="EP358" s="4">
        <v>3.46</v>
      </c>
      <c r="FP358" s="1" t="s">
        <v>3048</v>
      </c>
    </row>
    <row r="359" spans="1:172" x14ac:dyDescent="0.35">
      <c r="A359" s="1" t="s">
        <v>3045</v>
      </c>
      <c r="E359" s="55">
        <v>40.694167</v>
      </c>
      <c r="F359" s="55">
        <v>40.694167</v>
      </c>
      <c r="G359" s="55">
        <v>124.133056</v>
      </c>
      <c r="H359" s="55">
        <v>124.133056</v>
      </c>
      <c r="L359" s="1" t="s">
        <v>3050</v>
      </c>
      <c r="M359" s="1" t="s">
        <v>3047</v>
      </c>
      <c r="Q359" s="49">
        <v>124</v>
      </c>
      <c r="AB359" s="4">
        <v>72.77</v>
      </c>
      <c r="AC359" s="4">
        <v>0.17</v>
      </c>
      <c r="AE359" s="4">
        <v>13.9</v>
      </c>
      <c r="AG359" s="4">
        <v>2.3199999999999998</v>
      </c>
      <c r="AH359" s="4">
        <v>0.79</v>
      </c>
      <c r="AI359" s="4">
        <v>2.8775360000000001</v>
      </c>
      <c r="AJ359" s="4">
        <v>0.34</v>
      </c>
      <c r="AK359" s="4">
        <v>0.21</v>
      </c>
      <c r="AL359" s="4">
        <v>0.08</v>
      </c>
      <c r="AN359" s="4">
        <v>5.16</v>
      </c>
      <c r="AO359" s="4">
        <v>4.01</v>
      </c>
      <c r="AP359" s="4">
        <v>0.04</v>
      </c>
      <c r="BF359" s="4">
        <v>0.77</v>
      </c>
      <c r="BT359" s="4">
        <v>4.6500000000000004</v>
      </c>
      <c r="BU359" s="4">
        <v>2.89</v>
      </c>
      <c r="CJ359" s="4">
        <v>10.48</v>
      </c>
      <c r="CK359" s="4">
        <v>18.329999999999998</v>
      </c>
      <c r="CN359" s="4">
        <v>2.95</v>
      </c>
      <c r="CO359" s="4">
        <v>3.3</v>
      </c>
      <c r="CW359" s="4">
        <v>154.19</v>
      </c>
      <c r="CX359" s="4">
        <v>100.28</v>
      </c>
      <c r="CY359" s="4">
        <v>13.81</v>
      </c>
      <c r="CZ359" s="4">
        <v>188.85</v>
      </c>
      <c r="DA359" s="4">
        <v>24.48</v>
      </c>
      <c r="DN359" s="4">
        <v>343.46</v>
      </c>
      <c r="DO359" s="4">
        <v>19.32</v>
      </c>
      <c r="DP359" s="4">
        <v>83.78</v>
      </c>
      <c r="DQ359" s="4">
        <v>4.38</v>
      </c>
      <c r="DR359" s="4">
        <v>14.94</v>
      </c>
      <c r="DS359" s="4">
        <v>2.89</v>
      </c>
      <c r="DT359" s="4">
        <v>0.35</v>
      </c>
      <c r="DU359" s="4">
        <v>2.5099999999999998</v>
      </c>
      <c r="DV359" s="4">
        <v>0.36</v>
      </c>
      <c r="DW359" s="4">
        <v>2.4300000000000002</v>
      </c>
      <c r="DX359" s="4">
        <v>0.55000000000000004</v>
      </c>
      <c r="DY359" s="4">
        <v>1.19</v>
      </c>
      <c r="DZ359" s="4">
        <v>0.28000000000000003</v>
      </c>
      <c r="EA359" s="4">
        <v>1.68</v>
      </c>
      <c r="EB359" s="4">
        <v>0.24</v>
      </c>
      <c r="EC359" s="4">
        <v>5.36</v>
      </c>
      <c r="ED359" s="4">
        <v>1.3</v>
      </c>
      <c r="EO359" s="4">
        <v>24.97</v>
      </c>
      <c r="EP359" s="4">
        <v>3.18</v>
      </c>
      <c r="FP359" s="1" t="s">
        <v>3048</v>
      </c>
    </row>
    <row r="360" spans="1:172" x14ac:dyDescent="0.35">
      <c r="A360" s="1" t="s">
        <v>3045</v>
      </c>
      <c r="E360" s="55">
        <v>40.694167</v>
      </c>
      <c r="F360" s="55">
        <v>40.694167</v>
      </c>
      <c r="G360" s="55">
        <v>124.133056</v>
      </c>
      <c r="H360" s="55">
        <v>124.133056</v>
      </c>
      <c r="L360" s="1" t="s">
        <v>3051</v>
      </c>
      <c r="M360" s="1" t="s">
        <v>3047</v>
      </c>
      <c r="Q360" s="49">
        <v>124</v>
      </c>
      <c r="AB360" s="4">
        <v>72.239999999999995</v>
      </c>
      <c r="AC360" s="4">
        <v>0.18</v>
      </c>
      <c r="AE360" s="4">
        <v>13.81</v>
      </c>
      <c r="AG360" s="4">
        <v>2.46</v>
      </c>
      <c r="AH360" s="4">
        <v>1.27</v>
      </c>
      <c r="AI360" s="4">
        <v>3.483508</v>
      </c>
      <c r="AJ360" s="4">
        <v>0.42</v>
      </c>
      <c r="AK360" s="4">
        <v>0.33</v>
      </c>
      <c r="AL360" s="4">
        <v>0.09</v>
      </c>
      <c r="AN360" s="4">
        <v>5.28</v>
      </c>
      <c r="AO360" s="4">
        <v>4.26</v>
      </c>
      <c r="AP360" s="4">
        <v>0.04</v>
      </c>
      <c r="BF360" s="4">
        <v>0.66</v>
      </c>
      <c r="BT360" s="4">
        <v>4.37</v>
      </c>
      <c r="BU360" s="4">
        <v>3.28</v>
      </c>
      <c r="CJ360" s="4">
        <v>6.47</v>
      </c>
      <c r="CK360" s="4">
        <v>14.43</v>
      </c>
      <c r="CN360" s="4">
        <v>2.8</v>
      </c>
      <c r="CO360" s="4">
        <v>3.8</v>
      </c>
      <c r="CW360" s="4">
        <v>152.68</v>
      </c>
      <c r="CX360" s="4">
        <v>81.34</v>
      </c>
      <c r="CY360" s="4">
        <v>19.809999999999999</v>
      </c>
      <c r="CZ360" s="4">
        <v>191.49</v>
      </c>
      <c r="DA360" s="4">
        <v>25.38</v>
      </c>
      <c r="DN360" s="4">
        <v>361.54</v>
      </c>
      <c r="DO360" s="4">
        <v>42.21</v>
      </c>
      <c r="DP360" s="4">
        <v>108.43</v>
      </c>
      <c r="DQ360" s="4">
        <v>8.83</v>
      </c>
      <c r="DR360" s="4">
        <v>29.56</v>
      </c>
      <c r="DS360" s="4">
        <v>4.95</v>
      </c>
      <c r="DT360" s="4">
        <v>0.41</v>
      </c>
      <c r="DU360" s="4">
        <v>4.3</v>
      </c>
      <c r="DV360" s="4">
        <v>0.56999999999999995</v>
      </c>
      <c r="DW360" s="4">
        <v>3.46</v>
      </c>
      <c r="DX360" s="4">
        <v>0.73</v>
      </c>
      <c r="DY360" s="4">
        <v>1.76</v>
      </c>
      <c r="DZ360" s="4">
        <v>0.37</v>
      </c>
      <c r="EA360" s="4">
        <v>2.27</v>
      </c>
      <c r="EB360" s="4">
        <v>0.32</v>
      </c>
      <c r="EC360" s="4">
        <v>7.8</v>
      </c>
      <c r="ED360" s="4">
        <v>2.17</v>
      </c>
      <c r="EO360" s="4">
        <v>31.5</v>
      </c>
      <c r="EP360" s="4">
        <v>3.21</v>
      </c>
      <c r="FP360" s="1" t="s">
        <v>3048</v>
      </c>
    </row>
    <row r="361" spans="1:172" x14ac:dyDescent="0.35">
      <c r="A361" s="1" t="s">
        <v>3045</v>
      </c>
      <c r="E361" s="55">
        <v>40.694167</v>
      </c>
      <c r="F361" s="55">
        <v>40.694167</v>
      </c>
      <c r="G361" s="55">
        <v>124.133056</v>
      </c>
      <c r="H361" s="55">
        <v>124.133056</v>
      </c>
      <c r="L361" s="1" t="s">
        <v>3052</v>
      </c>
      <c r="M361" s="1" t="s">
        <v>3047</v>
      </c>
      <c r="Q361" s="49">
        <v>124</v>
      </c>
      <c r="AB361" s="4">
        <v>71.81</v>
      </c>
      <c r="AC361" s="4">
        <v>0.24</v>
      </c>
      <c r="AE361" s="4">
        <v>14.06</v>
      </c>
      <c r="AG361" s="4">
        <v>3.05</v>
      </c>
      <c r="AH361" s="4">
        <v>1.4</v>
      </c>
      <c r="AI361" s="4">
        <v>4.1443899999999996</v>
      </c>
      <c r="AJ361" s="4">
        <v>0.28000000000000003</v>
      </c>
      <c r="AK361" s="4">
        <v>0.37</v>
      </c>
      <c r="AL361" s="4">
        <v>0.08</v>
      </c>
      <c r="AN361" s="4">
        <v>5.14</v>
      </c>
      <c r="AO361" s="4">
        <v>3.64</v>
      </c>
      <c r="AP361" s="4">
        <v>0.02</v>
      </c>
      <c r="BF361" s="4">
        <v>1.07</v>
      </c>
      <c r="BT361" s="4">
        <v>11.61</v>
      </c>
      <c r="BU361" s="4">
        <v>2.29</v>
      </c>
      <c r="CJ361" s="4">
        <v>10.3</v>
      </c>
      <c r="CK361" s="4">
        <v>8.67</v>
      </c>
      <c r="CN361" s="4">
        <v>3.57</v>
      </c>
      <c r="CO361" s="4">
        <v>3</v>
      </c>
      <c r="CW361" s="4">
        <v>193.18</v>
      </c>
      <c r="CX361" s="4">
        <v>76.44</v>
      </c>
      <c r="CY361" s="4">
        <v>23.2</v>
      </c>
      <c r="CZ361" s="4">
        <v>208.48</v>
      </c>
      <c r="DA361" s="4">
        <v>22.43</v>
      </c>
      <c r="DN361" s="4">
        <v>367.3</v>
      </c>
      <c r="DO361" s="4">
        <v>40.729999999999997</v>
      </c>
      <c r="DP361" s="4">
        <v>109.46</v>
      </c>
      <c r="DQ361" s="4">
        <v>9.2799999999999994</v>
      </c>
      <c r="DR361" s="4">
        <v>32.53</v>
      </c>
      <c r="DS361" s="4">
        <v>6.12</v>
      </c>
      <c r="DT361" s="4">
        <v>0.53</v>
      </c>
      <c r="DU361" s="4">
        <v>4.84</v>
      </c>
      <c r="DV361" s="4">
        <v>0.7</v>
      </c>
      <c r="DW361" s="4">
        <v>4.58</v>
      </c>
      <c r="DX361" s="4">
        <v>0.95</v>
      </c>
      <c r="DY361" s="4">
        <v>2.15</v>
      </c>
      <c r="DZ361" s="4">
        <v>0.47</v>
      </c>
      <c r="EA361" s="4">
        <v>2.77</v>
      </c>
      <c r="EB361" s="4">
        <v>0.4</v>
      </c>
      <c r="EC361" s="4">
        <v>7.68</v>
      </c>
      <c r="ED361" s="4">
        <v>1.61</v>
      </c>
      <c r="EO361" s="4">
        <v>40.78</v>
      </c>
      <c r="EP361" s="4">
        <v>4.13</v>
      </c>
      <c r="FP361" s="1" t="s">
        <v>3048</v>
      </c>
    </row>
    <row r="362" spans="1:172" x14ac:dyDescent="0.35">
      <c r="A362" s="1" t="s">
        <v>3045</v>
      </c>
      <c r="E362" s="55">
        <v>40.694167</v>
      </c>
      <c r="F362" s="55">
        <v>40.694167</v>
      </c>
      <c r="G362" s="55">
        <v>124.133056</v>
      </c>
      <c r="H362" s="55">
        <v>124.133056</v>
      </c>
      <c r="L362" s="1" t="s">
        <v>3053</v>
      </c>
      <c r="M362" s="1" t="s">
        <v>3047</v>
      </c>
      <c r="Q362" s="49">
        <v>124</v>
      </c>
      <c r="AB362" s="4">
        <v>66.41</v>
      </c>
      <c r="AC362" s="4">
        <v>0.64</v>
      </c>
      <c r="AE362" s="4">
        <v>15.49</v>
      </c>
      <c r="AG362" s="4">
        <v>4.68</v>
      </c>
      <c r="AH362" s="4">
        <v>2.25</v>
      </c>
      <c r="AI362" s="4">
        <v>6.4610640000000004</v>
      </c>
      <c r="AJ362" s="4">
        <v>0.99</v>
      </c>
      <c r="AK362" s="4">
        <v>0.99</v>
      </c>
      <c r="AL362" s="4">
        <v>0.09</v>
      </c>
      <c r="AN362" s="4">
        <v>4.8</v>
      </c>
      <c r="AO362" s="4">
        <v>4.2300000000000004</v>
      </c>
      <c r="AP362" s="4">
        <v>0.19</v>
      </c>
      <c r="BF362" s="4">
        <v>1.25</v>
      </c>
      <c r="BT362" s="4">
        <v>14.92</v>
      </c>
      <c r="BU362" s="4">
        <v>2.33</v>
      </c>
      <c r="CJ362" s="4">
        <v>38.83</v>
      </c>
      <c r="CK362" s="4">
        <v>11.51</v>
      </c>
      <c r="CN362" s="4">
        <v>4.9400000000000004</v>
      </c>
      <c r="CO362" s="4">
        <v>2.96</v>
      </c>
      <c r="CW362" s="4">
        <v>156.18</v>
      </c>
      <c r="CX362" s="4">
        <v>223.95</v>
      </c>
      <c r="CY362" s="4">
        <v>25.1</v>
      </c>
      <c r="CZ362" s="4">
        <v>263.25</v>
      </c>
      <c r="DA362" s="4">
        <v>18.079999999999998</v>
      </c>
      <c r="DN362" s="4">
        <v>804.51</v>
      </c>
      <c r="DO362" s="4">
        <v>57.73</v>
      </c>
      <c r="DP362" s="4">
        <v>106.63</v>
      </c>
      <c r="DQ362" s="4">
        <v>12.14</v>
      </c>
      <c r="DR362" s="4">
        <v>44.4</v>
      </c>
      <c r="DS362" s="4">
        <v>7.41</v>
      </c>
      <c r="DT362" s="4">
        <v>1.2</v>
      </c>
      <c r="DU362" s="4">
        <v>5.84</v>
      </c>
      <c r="DV362" s="4">
        <v>0.83</v>
      </c>
      <c r="DW362" s="4">
        <v>4.78</v>
      </c>
      <c r="DX362" s="4">
        <v>1.02</v>
      </c>
      <c r="DY362" s="4">
        <v>2.31</v>
      </c>
      <c r="DZ362" s="4">
        <v>0.41</v>
      </c>
      <c r="EA362" s="4">
        <v>2.54</v>
      </c>
      <c r="EB362" s="4">
        <v>0.35</v>
      </c>
      <c r="EC362" s="4">
        <v>7.67</v>
      </c>
      <c r="ED362" s="4">
        <v>1.39</v>
      </c>
      <c r="EO362" s="4">
        <v>33.58</v>
      </c>
      <c r="EP362" s="4">
        <v>4.13</v>
      </c>
      <c r="FP362" s="1" t="s">
        <v>3048</v>
      </c>
    </row>
    <row r="363" spans="1:172" x14ac:dyDescent="0.35">
      <c r="A363" s="1" t="s">
        <v>3045</v>
      </c>
      <c r="E363" s="55">
        <v>40.694167</v>
      </c>
      <c r="F363" s="55">
        <v>40.694167</v>
      </c>
      <c r="G363" s="55">
        <v>124.133056</v>
      </c>
      <c r="H363" s="55">
        <v>124.133056</v>
      </c>
      <c r="L363" s="1" t="s">
        <v>3054</v>
      </c>
      <c r="M363" s="1" t="s">
        <v>3047</v>
      </c>
      <c r="Q363" s="49">
        <v>124</v>
      </c>
      <c r="AB363" s="4">
        <v>65.650000000000006</v>
      </c>
      <c r="AC363" s="4">
        <v>0.64</v>
      </c>
      <c r="AE363" s="4">
        <v>15.22</v>
      </c>
      <c r="AG363" s="4">
        <v>6.31</v>
      </c>
      <c r="AH363" s="4">
        <v>2.91</v>
      </c>
      <c r="AI363" s="4">
        <v>8.5877379999999999</v>
      </c>
      <c r="AJ363" s="4">
        <v>0.33</v>
      </c>
      <c r="AK363" s="4">
        <v>1.83</v>
      </c>
      <c r="AL363" s="4">
        <v>0.03</v>
      </c>
      <c r="AN363" s="4">
        <v>3.52</v>
      </c>
      <c r="AO363" s="4">
        <v>3.64</v>
      </c>
      <c r="AP363" s="4">
        <v>0.13</v>
      </c>
      <c r="BF363" s="4">
        <v>2.4900000000000002</v>
      </c>
      <c r="BT363" s="4">
        <v>18.52</v>
      </c>
      <c r="BU363" s="4">
        <v>1.95</v>
      </c>
      <c r="CJ363" s="4">
        <v>66.260000000000005</v>
      </c>
      <c r="CK363" s="4">
        <v>46.22</v>
      </c>
      <c r="CN363" s="4">
        <v>7.76</v>
      </c>
      <c r="CO363" s="4">
        <v>14.08</v>
      </c>
      <c r="CW363" s="4">
        <v>109.77</v>
      </c>
      <c r="CX363" s="4">
        <v>143.62</v>
      </c>
      <c r="CY363" s="4">
        <v>23.26</v>
      </c>
      <c r="CZ363" s="4">
        <v>253.07</v>
      </c>
      <c r="DA363" s="4">
        <v>14.05</v>
      </c>
      <c r="DN363" s="4">
        <v>679.7</v>
      </c>
      <c r="DO363" s="4">
        <v>49.72</v>
      </c>
      <c r="DP363" s="4">
        <v>107.51</v>
      </c>
      <c r="DQ363" s="4">
        <v>12.06</v>
      </c>
      <c r="DR363" s="4">
        <v>44.83</v>
      </c>
      <c r="DS363" s="4">
        <v>7.22</v>
      </c>
      <c r="DT363" s="4">
        <v>0.96</v>
      </c>
      <c r="DU363" s="4">
        <v>6.02</v>
      </c>
      <c r="DV363" s="4">
        <v>0.83</v>
      </c>
      <c r="DW363" s="4">
        <v>4.74</v>
      </c>
      <c r="DX363" s="4">
        <v>0.99</v>
      </c>
      <c r="DY363" s="4">
        <v>2.36</v>
      </c>
      <c r="DZ363" s="4">
        <v>0.43</v>
      </c>
      <c r="EA363" s="4">
        <v>2.7</v>
      </c>
      <c r="EB363" s="4">
        <v>0.38</v>
      </c>
      <c r="EC363" s="4">
        <v>7.59</v>
      </c>
      <c r="ED363" s="4">
        <v>0.91</v>
      </c>
      <c r="EO363" s="4">
        <v>27.75</v>
      </c>
      <c r="EP363" s="4">
        <v>0.55000000000000004</v>
      </c>
      <c r="FP363" s="1" t="s">
        <v>3048</v>
      </c>
    </row>
    <row r="364" spans="1:172" x14ac:dyDescent="0.35">
      <c r="A364" s="1" t="s">
        <v>3045</v>
      </c>
      <c r="E364" s="55">
        <v>40.694167</v>
      </c>
      <c r="F364" s="55">
        <v>40.694167</v>
      </c>
      <c r="G364" s="55">
        <v>124.133056</v>
      </c>
      <c r="H364" s="55">
        <v>124.133056</v>
      </c>
      <c r="L364" s="1" t="s">
        <v>3055</v>
      </c>
      <c r="M364" s="1" t="s">
        <v>3047</v>
      </c>
      <c r="Q364" s="49">
        <v>124</v>
      </c>
      <c r="AB364" s="4">
        <v>73.62</v>
      </c>
      <c r="AC364" s="4">
        <v>0.15</v>
      </c>
      <c r="AE364" s="4">
        <v>13.4</v>
      </c>
      <c r="AG364" s="4">
        <v>2.4</v>
      </c>
      <c r="AH364" s="4">
        <v>1.4</v>
      </c>
      <c r="AI364" s="4">
        <v>3.55952</v>
      </c>
      <c r="AJ364" s="4">
        <v>0.3</v>
      </c>
      <c r="AK364" s="4">
        <v>0.22</v>
      </c>
      <c r="AL364" s="4">
        <v>7.0000000000000007E-2</v>
      </c>
      <c r="AN364" s="4">
        <v>5.19</v>
      </c>
      <c r="AO364" s="4">
        <v>4.05</v>
      </c>
      <c r="AP364" s="4">
        <v>0.01</v>
      </c>
      <c r="BF364" s="4">
        <v>0.41</v>
      </c>
      <c r="BT364" s="4">
        <v>4.28</v>
      </c>
      <c r="BU364" s="4">
        <v>3.35</v>
      </c>
      <c r="CJ364" s="4">
        <v>4.3600000000000003</v>
      </c>
      <c r="CK364" s="4">
        <v>7.63</v>
      </c>
      <c r="CN364" s="4">
        <v>1.57</v>
      </c>
      <c r="CO364" s="4">
        <v>2.02</v>
      </c>
      <c r="CW364" s="4">
        <v>175.55</v>
      </c>
      <c r="CX364" s="4">
        <v>47.27</v>
      </c>
      <c r="CY364" s="4">
        <v>28.36</v>
      </c>
      <c r="CZ364" s="4">
        <v>182.53</v>
      </c>
      <c r="DA364" s="4">
        <v>21.46</v>
      </c>
      <c r="DN364" s="4">
        <v>276.3</v>
      </c>
      <c r="DO364" s="4">
        <v>44.4</v>
      </c>
      <c r="DP364" s="4">
        <v>94.23</v>
      </c>
      <c r="DQ364" s="4">
        <v>9.57</v>
      </c>
      <c r="DR364" s="4">
        <v>33.840000000000003</v>
      </c>
      <c r="DS364" s="4">
        <v>5.87</v>
      </c>
      <c r="DT364" s="4">
        <v>0.34</v>
      </c>
      <c r="DU364" s="4">
        <v>4.97</v>
      </c>
      <c r="DV364" s="4">
        <v>0.74</v>
      </c>
      <c r="DW364" s="4">
        <v>5.17</v>
      </c>
      <c r="DX364" s="4">
        <v>1.1499999999999999</v>
      </c>
      <c r="DY364" s="4">
        <v>2.31</v>
      </c>
      <c r="DZ364" s="4">
        <v>0.46</v>
      </c>
      <c r="EA364" s="4">
        <v>2.92</v>
      </c>
      <c r="EB364" s="4">
        <v>0.42</v>
      </c>
      <c r="EC364" s="4">
        <v>6.82</v>
      </c>
      <c r="ED364" s="4">
        <v>1.83</v>
      </c>
      <c r="EO364" s="4">
        <v>37.06</v>
      </c>
      <c r="EP364" s="4">
        <v>4.78</v>
      </c>
      <c r="FP364" s="1" t="s">
        <v>3048</v>
      </c>
    </row>
    <row r="365" spans="1:172" x14ac:dyDescent="0.35">
      <c r="A365" s="1" t="s">
        <v>3056</v>
      </c>
      <c r="E365" s="56">
        <v>40.291388888888889</v>
      </c>
      <c r="F365" s="56">
        <v>40.291388888888889</v>
      </c>
      <c r="G365" s="56">
        <v>124.36361111111111</v>
      </c>
      <c r="H365" s="56">
        <v>124.36361111111111</v>
      </c>
      <c r="L365" s="1" t="s">
        <v>3057</v>
      </c>
      <c r="M365" s="1" t="s">
        <v>2186</v>
      </c>
      <c r="Q365" s="49">
        <v>165.5</v>
      </c>
      <c r="AB365" s="4">
        <v>73.86</v>
      </c>
      <c r="AC365" s="4">
        <v>0.4</v>
      </c>
      <c r="AE365" s="4">
        <v>14.36</v>
      </c>
      <c r="AG365" s="4">
        <v>0.23</v>
      </c>
      <c r="AH365" s="4">
        <v>0.94</v>
      </c>
      <c r="AI365" s="4">
        <v>1.146954</v>
      </c>
      <c r="AJ365" s="4">
        <v>0.86</v>
      </c>
      <c r="AK365" s="4">
        <v>0.67</v>
      </c>
      <c r="AL365" s="4">
        <v>0.44</v>
      </c>
      <c r="AN365" s="4">
        <v>4</v>
      </c>
      <c r="AO365" s="4">
        <v>3.91</v>
      </c>
      <c r="AP365" s="4">
        <v>0.11</v>
      </c>
      <c r="BT365" s="4">
        <v>5.93</v>
      </c>
      <c r="CJ365" s="4">
        <v>4.38</v>
      </c>
      <c r="CK365" s="4">
        <v>4</v>
      </c>
      <c r="CN365" s="4">
        <v>1.22</v>
      </c>
      <c r="CO365" s="4">
        <v>2.2000000000000002</v>
      </c>
      <c r="CP365" s="4">
        <v>3.6</v>
      </c>
      <c r="CQ365" s="4">
        <v>34.799999999999997</v>
      </c>
      <c r="CW365" s="4">
        <v>108</v>
      </c>
      <c r="CX365" s="4">
        <v>336</v>
      </c>
      <c r="CY365" s="4">
        <v>6.52</v>
      </c>
      <c r="CZ365" s="4">
        <v>95</v>
      </c>
      <c r="DA365" s="4">
        <v>4.4400000000000004</v>
      </c>
      <c r="DB365" s="4">
        <v>0.3</v>
      </c>
      <c r="DM365" s="4">
        <v>0.54</v>
      </c>
      <c r="DN365" s="4">
        <v>1200</v>
      </c>
      <c r="DO365" s="4">
        <v>34.4</v>
      </c>
      <c r="DP365" s="4">
        <v>58.4</v>
      </c>
      <c r="DQ365" s="4">
        <v>6.56</v>
      </c>
      <c r="DR365" s="4">
        <v>21.8</v>
      </c>
      <c r="DS365" s="4">
        <v>3.1</v>
      </c>
      <c r="DT365" s="4">
        <v>0.96</v>
      </c>
      <c r="DU365" s="4">
        <v>2.68</v>
      </c>
      <c r="DV365" s="4">
        <v>0.32</v>
      </c>
      <c r="DW365" s="4">
        <v>1.36</v>
      </c>
      <c r="DX365" s="4">
        <v>0.24</v>
      </c>
      <c r="DY365" s="4">
        <v>0.69</v>
      </c>
      <c r="DZ365" s="4">
        <v>0.09</v>
      </c>
      <c r="EA365" s="4">
        <v>0.55000000000000004</v>
      </c>
      <c r="EB365" s="4">
        <v>0.08</v>
      </c>
      <c r="EC365" s="4">
        <v>2.91</v>
      </c>
      <c r="ED365" s="4">
        <v>0.28000000000000003</v>
      </c>
      <c r="EM365" s="4">
        <v>28.5</v>
      </c>
      <c r="EO365" s="4">
        <v>0.66</v>
      </c>
      <c r="EP365" s="4">
        <v>7.85</v>
      </c>
      <c r="FP365" s="1" t="s">
        <v>3058</v>
      </c>
    </row>
    <row r="366" spans="1:172" x14ac:dyDescent="0.35">
      <c r="A366" s="1" t="s">
        <v>3056</v>
      </c>
      <c r="E366" s="56">
        <v>40.287222222222219</v>
      </c>
      <c r="F366" s="56">
        <v>40.287222222222219</v>
      </c>
      <c r="G366" s="56">
        <v>124.36305555555555</v>
      </c>
      <c r="H366" s="56">
        <v>124.36305555555555</v>
      </c>
      <c r="L366" s="1" t="s">
        <v>3059</v>
      </c>
      <c r="M366" s="1" t="s">
        <v>2186</v>
      </c>
      <c r="Q366" s="49">
        <v>166</v>
      </c>
      <c r="AB366" s="4">
        <v>75.72</v>
      </c>
      <c r="AC366" s="4">
        <v>0.36</v>
      </c>
      <c r="AE366" s="4">
        <v>13.6</v>
      </c>
      <c r="AG366" s="4">
        <v>0.32</v>
      </c>
      <c r="AH366" s="4">
        <v>0.52</v>
      </c>
      <c r="AI366" s="4">
        <v>0.80793599999999999</v>
      </c>
      <c r="AJ366" s="4">
        <v>1.22</v>
      </c>
      <c r="AK366" s="4">
        <v>0.6</v>
      </c>
      <c r="AL366" s="4">
        <v>0.04</v>
      </c>
      <c r="AN366" s="4">
        <v>4.9400000000000004</v>
      </c>
      <c r="AO366" s="4">
        <v>3.4</v>
      </c>
      <c r="AP366" s="4">
        <v>0.09</v>
      </c>
      <c r="BT366" s="4">
        <v>9.64</v>
      </c>
      <c r="CJ366" s="4">
        <v>6</v>
      </c>
      <c r="CK366" s="4">
        <v>4.33</v>
      </c>
      <c r="CN366" s="4">
        <v>1.32</v>
      </c>
      <c r="CO366" s="4">
        <v>2.74</v>
      </c>
      <c r="CP366" s="4">
        <v>5.4</v>
      </c>
      <c r="CQ366" s="4">
        <v>592</v>
      </c>
      <c r="CW366" s="4">
        <v>187</v>
      </c>
      <c r="CX366" s="4">
        <v>143</v>
      </c>
      <c r="CY366" s="4">
        <v>7.72</v>
      </c>
      <c r="CZ366" s="4">
        <v>126</v>
      </c>
      <c r="DA366" s="4">
        <v>10</v>
      </c>
      <c r="DB366" s="4">
        <v>2.2599999999999998</v>
      </c>
      <c r="DM366" s="4">
        <v>1.26</v>
      </c>
      <c r="DN366" s="4">
        <v>891</v>
      </c>
      <c r="DO366" s="4">
        <v>38.200000000000003</v>
      </c>
      <c r="DP366" s="4">
        <v>68.7</v>
      </c>
      <c r="DQ366" s="4">
        <v>7.46</v>
      </c>
      <c r="DR366" s="4">
        <v>24.1</v>
      </c>
      <c r="DS366" s="4">
        <v>3.6</v>
      </c>
      <c r="DT366" s="4">
        <v>0.66</v>
      </c>
      <c r="DU366" s="4">
        <v>3.1</v>
      </c>
      <c r="DV366" s="4">
        <v>0.4</v>
      </c>
      <c r="DW366" s="4">
        <v>1.8</v>
      </c>
      <c r="DX366" s="4">
        <v>0.32</v>
      </c>
      <c r="DY366" s="4">
        <v>0.87</v>
      </c>
      <c r="DZ366" s="4">
        <v>0.12</v>
      </c>
      <c r="EA366" s="4">
        <v>0.79</v>
      </c>
      <c r="EB366" s="4">
        <v>0.12</v>
      </c>
      <c r="EC366" s="4">
        <v>4.33</v>
      </c>
      <c r="ED366" s="4">
        <v>0.91</v>
      </c>
      <c r="EM366" s="4">
        <v>70</v>
      </c>
      <c r="EO366" s="4">
        <v>2.37</v>
      </c>
      <c r="EP366" s="4">
        <v>16.2</v>
      </c>
      <c r="FP366" s="1" t="s">
        <v>3058</v>
      </c>
    </row>
    <row r="367" spans="1:172" x14ac:dyDescent="0.35">
      <c r="A367" s="1" t="s">
        <v>3056</v>
      </c>
      <c r="E367" s="56">
        <v>40.306666666666665</v>
      </c>
      <c r="F367" s="56">
        <v>40.306666666666665</v>
      </c>
      <c r="G367" s="56">
        <v>124.35527777777777</v>
      </c>
      <c r="H367" s="56">
        <v>124.35527777777777</v>
      </c>
      <c r="L367" s="1" t="s">
        <v>3060</v>
      </c>
      <c r="M367" s="1" t="s">
        <v>2186</v>
      </c>
      <c r="Q367" s="49">
        <v>141.91</v>
      </c>
      <c r="AB367" s="4">
        <v>71.53</v>
      </c>
      <c r="AC367" s="4">
        <v>0.46</v>
      </c>
      <c r="AE367" s="4">
        <v>11.84</v>
      </c>
      <c r="AG367" s="4">
        <v>0.03</v>
      </c>
      <c r="AH367" s="4">
        <v>0.65</v>
      </c>
      <c r="AI367" s="4">
        <v>0.67699399999999998</v>
      </c>
      <c r="AJ367" s="4">
        <v>1.05</v>
      </c>
      <c r="AK367" s="4">
        <v>0.6</v>
      </c>
      <c r="AL367" s="4">
        <v>0.01</v>
      </c>
      <c r="AN367" s="4">
        <v>4.43</v>
      </c>
      <c r="AO367" s="4">
        <v>3.11</v>
      </c>
      <c r="AP367" s="4">
        <v>0.05</v>
      </c>
      <c r="BT367" s="4">
        <v>10.8</v>
      </c>
      <c r="CJ367" s="4">
        <v>6.74</v>
      </c>
      <c r="CK367" s="4">
        <v>2.92</v>
      </c>
      <c r="CN367" s="4">
        <v>2</v>
      </c>
      <c r="CO367" s="4">
        <v>2.36</v>
      </c>
      <c r="CP367" s="4">
        <v>48.7</v>
      </c>
      <c r="CQ367" s="4">
        <v>5580</v>
      </c>
      <c r="CW367" s="4">
        <v>177</v>
      </c>
      <c r="CX367" s="4">
        <v>132</v>
      </c>
      <c r="CY367" s="4">
        <v>10.8</v>
      </c>
      <c r="CZ367" s="4">
        <v>104</v>
      </c>
      <c r="DA367" s="4">
        <v>9.3800000000000008</v>
      </c>
      <c r="DB367" s="4">
        <v>2.54</v>
      </c>
      <c r="DM367" s="4">
        <v>1.34</v>
      </c>
      <c r="DN367" s="4">
        <v>922</v>
      </c>
      <c r="DO367" s="4">
        <v>19</v>
      </c>
      <c r="DP367" s="4">
        <v>36.5</v>
      </c>
      <c r="DQ367" s="4">
        <v>4.26</v>
      </c>
      <c r="DR367" s="4">
        <v>14.8</v>
      </c>
      <c r="DS367" s="4">
        <v>2.62</v>
      </c>
      <c r="DT367" s="4">
        <v>0.56999999999999995</v>
      </c>
      <c r="DU367" s="4">
        <v>2.4</v>
      </c>
      <c r="DV367" s="4">
        <v>0.34</v>
      </c>
      <c r="DW367" s="4">
        <v>1.75</v>
      </c>
      <c r="DX367" s="4">
        <v>0.32</v>
      </c>
      <c r="DY367" s="4">
        <v>0.88</v>
      </c>
      <c r="DZ367" s="4">
        <v>0.14000000000000001</v>
      </c>
      <c r="EA367" s="4">
        <v>0.84</v>
      </c>
      <c r="EB367" s="4">
        <v>0.13</v>
      </c>
      <c r="EC367" s="4">
        <v>3.58</v>
      </c>
      <c r="ED367" s="4">
        <v>0.9</v>
      </c>
      <c r="EM367" s="4">
        <v>3300</v>
      </c>
      <c r="EO367" s="4">
        <v>2.88</v>
      </c>
      <c r="EP367" s="4">
        <v>13.4</v>
      </c>
      <c r="FP367" s="1" t="s">
        <v>3058</v>
      </c>
    </row>
    <row r="368" spans="1:172" x14ac:dyDescent="0.35">
      <c r="A368" s="1" t="s">
        <v>3056</v>
      </c>
      <c r="E368" s="56">
        <v>40.306666666666665</v>
      </c>
      <c r="F368" s="56">
        <v>40.306666666666665</v>
      </c>
      <c r="G368" s="56">
        <v>124.35527777777777</v>
      </c>
      <c r="H368" s="56">
        <v>124.35527777777777</v>
      </c>
      <c r="L368" s="1" t="s">
        <v>3061</v>
      </c>
      <c r="M368" s="1" t="s">
        <v>3062</v>
      </c>
      <c r="Q368" s="49">
        <v>142</v>
      </c>
      <c r="AB368" s="4">
        <v>70.42</v>
      </c>
      <c r="AC368" s="4">
        <v>0.33</v>
      </c>
      <c r="AE368" s="4">
        <v>13.07</v>
      </c>
      <c r="AG368" s="4">
        <v>1.18</v>
      </c>
      <c r="AH368" s="4">
        <v>1.95</v>
      </c>
      <c r="AI368" s="4">
        <v>3.0117639999999999</v>
      </c>
      <c r="AJ368" s="4">
        <v>0.74</v>
      </c>
      <c r="AK368" s="4">
        <v>0.56000000000000005</v>
      </c>
      <c r="AL368" s="4">
        <v>0.05</v>
      </c>
      <c r="AN368" s="4">
        <v>3.55</v>
      </c>
      <c r="AO368" s="4">
        <v>3.47</v>
      </c>
      <c r="AP368" s="4">
        <v>7.0000000000000007E-2</v>
      </c>
      <c r="BT368" s="4">
        <v>35.799999999999997</v>
      </c>
      <c r="CJ368" s="4">
        <v>37.1</v>
      </c>
      <c r="CK368" s="4">
        <v>25.7</v>
      </c>
      <c r="CN368" s="4">
        <v>6.13</v>
      </c>
      <c r="CO368" s="4">
        <v>5.88</v>
      </c>
      <c r="CP368" s="4">
        <v>6.36</v>
      </c>
      <c r="CQ368" s="4">
        <v>53.6</v>
      </c>
      <c r="CW368" s="4">
        <v>177</v>
      </c>
      <c r="CX368" s="4">
        <v>561</v>
      </c>
      <c r="CY368" s="4">
        <v>13.3</v>
      </c>
      <c r="CZ368" s="4">
        <v>199</v>
      </c>
      <c r="DA368" s="4">
        <v>39</v>
      </c>
      <c r="DB368" s="4">
        <v>0.37</v>
      </c>
      <c r="DM368" s="4">
        <v>2.76</v>
      </c>
      <c r="DN368" s="4">
        <v>786</v>
      </c>
      <c r="DO368" s="4">
        <v>141</v>
      </c>
      <c r="DP368" s="4">
        <v>213</v>
      </c>
      <c r="DQ368" s="4">
        <v>22.7</v>
      </c>
      <c r="DR368" s="4">
        <v>69.900000000000006</v>
      </c>
      <c r="DS368" s="4">
        <v>8.1300000000000008</v>
      </c>
      <c r="DT368" s="4">
        <v>1.58</v>
      </c>
      <c r="DU368" s="4">
        <v>5.63</v>
      </c>
      <c r="DV368" s="4">
        <v>0.67</v>
      </c>
      <c r="DW368" s="4">
        <v>3.11</v>
      </c>
      <c r="DX368" s="4">
        <v>0.5</v>
      </c>
      <c r="DY368" s="4">
        <v>1.41</v>
      </c>
      <c r="DZ368" s="4">
        <v>0.21</v>
      </c>
      <c r="EA368" s="4">
        <v>1.28</v>
      </c>
      <c r="EB368" s="4">
        <v>0.19</v>
      </c>
      <c r="EC368" s="4">
        <v>5.47</v>
      </c>
      <c r="ED368" s="4">
        <v>2.04</v>
      </c>
      <c r="EM368" s="4">
        <v>21.4</v>
      </c>
      <c r="EO368" s="4">
        <v>3.84</v>
      </c>
      <c r="EP368" s="4">
        <v>45.9</v>
      </c>
      <c r="FP368" s="1" t="s">
        <v>3058</v>
      </c>
    </row>
    <row r="369" spans="1:172" x14ac:dyDescent="0.35">
      <c r="A369" s="1" t="s">
        <v>3056</v>
      </c>
      <c r="E369" s="56">
        <v>41.32277777777778</v>
      </c>
      <c r="F369" s="56">
        <v>41.32277777777778</v>
      </c>
      <c r="G369" s="56">
        <v>124.04472222222222</v>
      </c>
      <c r="H369" s="56">
        <v>124.04472222222222</v>
      </c>
      <c r="L369" s="1" t="s">
        <v>3063</v>
      </c>
      <c r="M369" s="1" t="s">
        <v>3062</v>
      </c>
      <c r="Q369" s="49">
        <v>124.6</v>
      </c>
      <c r="AB369" s="4">
        <v>71.22</v>
      </c>
      <c r="AC369" s="4">
        <v>0.53</v>
      </c>
      <c r="AE369" s="4">
        <v>13.36</v>
      </c>
      <c r="AG369" s="4">
        <v>2.4</v>
      </c>
      <c r="AH369" s="4">
        <v>0.65</v>
      </c>
      <c r="AI369" s="4">
        <v>2.80952</v>
      </c>
      <c r="AJ369" s="4">
        <v>1.84</v>
      </c>
      <c r="AK369" s="4">
        <v>0.9</v>
      </c>
      <c r="AL369" s="4">
        <v>4.4999999999999998E-2</v>
      </c>
      <c r="AN369" s="4">
        <v>4.28</v>
      </c>
      <c r="AO369" s="4">
        <v>4.01</v>
      </c>
      <c r="AP369" s="4">
        <v>0.03</v>
      </c>
      <c r="BT369" s="4">
        <v>35</v>
      </c>
      <c r="CJ369" s="4">
        <v>31.9</v>
      </c>
      <c r="CK369" s="4">
        <v>25</v>
      </c>
      <c r="CN369" s="4">
        <v>5.92</v>
      </c>
      <c r="CO369" s="4">
        <v>5.12</v>
      </c>
      <c r="CP369" s="4">
        <v>2.2000000000000002</v>
      </c>
      <c r="CQ369" s="4">
        <v>49.9</v>
      </c>
      <c r="CW369" s="4">
        <v>194</v>
      </c>
      <c r="CX369" s="4">
        <v>561</v>
      </c>
      <c r="CY369" s="4">
        <v>9.23</v>
      </c>
      <c r="CZ369" s="4">
        <v>198</v>
      </c>
      <c r="DA369" s="4">
        <v>26.3</v>
      </c>
      <c r="DB369" s="4">
        <v>0.44</v>
      </c>
      <c r="DM369" s="4">
        <v>2.91</v>
      </c>
      <c r="DN369" s="4">
        <v>952</v>
      </c>
      <c r="DO369" s="4">
        <v>77.5</v>
      </c>
      <c r="DP369" s="4">
        <v>118</v>
      </c>
      <c r="DQ369" s="4">
        <v>12.7</v>
      </c>
      <c r="DR369" s="4">
        <v>40.5</v>
      </c>
      <c r="DS369" s="4">
        <v>5.04</v>
      </c>
      <c r="DT369" s="4">
        <v>1.1299999999999999</v>
      </c>
      <c r="DU369" s="4">
        <v>3.56</v>
      </c>
      <c r="DV369" s="4">
        <v>0.44</v>
      </c>
      <c r="DW369" s="4">
        <v>1.98</v>
      </c>
      <c r="DX369" s="4">
        <v>0.33</v>
      </c>
      <c r="DY369" s="4">
        <v>0.93</v>
      </c>
      <c r="DZ369" s="4">
        <v>0.14000000000000001</v>
      </c>
      <c r="EA369" s="4">
        <v>0.87</v>
      </c>
      <c r="EB369" s="4">
        <v>0.15</v>
      </c>
      <c r="EC369" s="4">
        <v>5.47</v>
      </c>
      <c r="ED369" s="4">
        <v>1.31</v>
      </c>
      <c r="EM369" s="4">
        <v>23.6</v>
      </c>
      <c r="EO369" s="4">
        <v>3.17</v>
      </c>
      <c r="EP369" s="4">
        <v>33.1</v>
      </c>
      <c r="FP369" s="1" t="s">
        <v>3058</v>
      </c>
    </row>
    <row r="370" spans="1:172" x14ac:dyDescent="0.35">
      <c r="A370" s="1" t="s">
        <v>3056</v>
      </c>
      <c r="E370" s="56">
        <v>41.322222222222223</v>
      </c>
      <c r="F370" s="56">
        <v>41.322222222222223</v>
      </c>
      <c r="G370" s="56">
        <v>124.04444444444444</v>
      </c>
      <c r="H370" s="56">
        <v>124.04444444444444</v>
      </c>
      <c r="L370" s="1" t="s">
        <v>3064</v>
      </c>
      <c r="M370" s="1" t="s">
        <v>3062</v>
      </c>
      <c r="Q370" s="49">
        <v>125</v>
      </c>
      <c r="AB370" s="4">
        <v>70.06</v>
      </c>
      <c r="AC370" s="4">
        <v>0.5</v>
      </c>
      <c r="AE370" s="4">
        <v>14.18</v>
      </c>
      <c r="AG370" s="4">
        <v>2.04</v>
      </c>
      <c r="AH370" s="4">
        <v>0.6</v>
      </c>
      <c r="AI370" s="4">
        <v>2.4355920000000002</v>
      </c>
      <c r="AJ370" s="4">
        <v>2.1</v>
      </c>
      <c r="AK370" s="4">
        <v>0.79</v>
      </c>
      <c r="AL370" s="4">
        <v>3.2000000000000001E-2</v>
      </c>
      <c r="AN370" s="4">
        <v>5.22</v>
      </c>
      <c r="AO370" s="4">
        <v>3.95</v>
      </c>
      <c r="AP370" s="4">
        <v>0.02</v>
      </c>
      <c r="BT370" s="4">
        <v>29.3</v>
      </c>
      <c r="CJ370" s="4">
        <v>31.8</v>
      </c>
      <c r="CK370" s="4">
        <v>26.5</v>
      </c>
      <c r="CN370" s="4">
        <v>5.08</v>
      </c>
      <c r="CO370" s="4">
        <v>5.7</v>
      </c>
      <c r="CP370" s="4">
        <v>3.13</v>
      </c>
      <c r="CQ370" s="4">
        <v>56.1</v>
      </c>
      <c r="CW370" s="4">
        <v>211</v>
      </c>
      <c r="CX370" s="4">
        <v>671</v>
      </c>
      <c r="CY370" s="4">
        <v>9.5500000000000007</v>
      </c>
      <c r="CZ370" s="4">
        <v>182</v>
      </c>
      <c r="DA370" s="4">
        <v>26.4</v>
      </c>
      <c r="DB370" s="4">
        <v>0.27</v>
      </c>
      <c r="DM370" s="4">
        <v>2.56</v>
      </c>
      <c r="DN370" s="4">
        <v>1388</v>
      </c>
      <c r="DO370" s="4">
        <v>79.3</v>
      </c>
      <c r="DP370" s="4">
        <v>119</v>
      </c>
      <c r="DQ370" s="4">
        <v>13.5</v>
      </c>
      <c r="DR370" s="4">
        <v>45.4</v>
      </c>
      <c r="DS370" s="4">
        <v>5.71</v>
      </c>
      <c r="DT370" s="4">
        <v>1.37</v>
      </c>
      <c r="DU370" s="4">
        <v>3.73</v>
      </c>
      <c r="DV370" s="4">
        <v>0.47</v>
      </c>
      <c r="DW370" s="4">
        <v>2.15</v>
      </c>
      <c r="DX370" s="4">
        <v>0.35</v>
      </c>
      <c r="DY370" s="4">
        <v>0.94</v>
      </c>
      <c r="DZ370" s="4">
        <v>0.14000000000000001</v>
      </c>
      <c r="EA370" s="4">
        <v>0.87</v>
      </c>
      <c r="EB370" s="4">
        <v>0.14000000000000001</v>
      </c>
      <c r="EC370" s="4">
        <v>5.3</v>
      </c>
      <c r="ED370" s="4">
        <v>1.31</v>
      </c>
      <c r="EM370" s="4">
        <v>25.9</v>
      </c>
      <c r="EO370" s="4">
        <v>2.95</v>
      </c>
      <c r="EP370" s="4">
        <v>24.6</v>
      </c>
      <c r="FP370" s="1" t="s">
        <v>3058</v>
      </c>
    </row>
    <row r="371" spans="1:172" x14ac:dyDescent="0.35">
      <c r="A371" s="1" t="s">
        <v>3065</v>
      </c>
      <c r="C371" s="1" t="s">
        <v>3066</v>
      </c>
      <c r="E371" s="56">
        <v>40.505555555555553</v>
      </c>
      <c r="F371" s="56">
        <v>40.505555555555553</v>
      </c>
      <c r="G371" s="56">
        <v>123.68138888888889</v>
      </c>
      <c r="H371" s="56">
        <v>123.68138888888889</v>
      </c>
      <c r="L371" s="1" t="s">
        <v>3067</v>
      </c>
      <c r="Q371" s="49">
        <v>139.30000000000001</v>
      </c>
      <c r="AB371" s="4">
        <v>58.3</v>
      </c>
      <c r="AC371" s="4">
        <v>0.82</v>
      </c>
      <c r="AE371" s="4">
        <v>16</v>
      </c>
      <c r="AI371" s="4">
        <v>8.09</v>
      </c>
      <c r="AJ371" s="4">
        <v>5.76</v>
      </c>
      <c r="AK371" s="4">
        <v>4.6900000000000004</v>
      </c>
      <c r="AL371" s="4">
        <v>0.1</v>
      </c>
      <c r="AN371" s="4">
        <v>2.93</v>
      </c>
      <c r="AO371" s="4">
        <v>3.74</v>
      </c>
      <c r="AP371" s="4">
        <v>0.25</v>
      </c>
      <c r="BF371" s="4">
        <v>0.28000000000000003</v>
      </c>
      <c r="CH371" s="4">
        <v>16</v>
      </c>
      <c r="CK371" s="4">
        <v>210</v>
      </c>
      <c r="CW371" s="4">
        <v>82</v>
      </c>
      <c r="CX371" s="4">
        <v>524</v>
      </c>
      <c r="CY371" s="4">
        <v>19.100000000000001</v>
      </c>
      <c r="CZ371" s="4">
        <v>161</v>
      </c>
      <c r="DA371" s="4">
        <v>10.6</v>
      </c>
      <c r="DN371" s="4">
        <v>1025</v>
      </c>
      <c r="DO371" s="4">
        <v>42.4</v>
      </c>
      <c r="DP371" s="4">
        <v>80.400000000000006</v>
      </c>
      <c r="DQ371" s="4">
        <v>8.2100000000000009</v>
      </c>
      <c r="DR371" s="4">
        <v>29.7</v>
      </c>
      <c r="DS371" s="4">
        <v>4.93</v>
      </c>
      <c r="DT371" s="4">
        <v>1.46</v>
      </c>
      <c r="DU371" s="4">
        <v>3.96</v>
      </c>
      <c r="DV371" s="4">
        <v>0.65</v>
      </c>
      <c r="DW371" s="4">
        <v>3.34</v>
      </c>
      <c r="DX371" s="4">
        <v>0.67</v>
      </c>
      <c r="DY371" s="4">
        <v>2.17</v>
      </c>
      <c r="DZ371" s="4">
        <v>0.27</v>
      </c>
      <c r="EA371" s="4">
        <v>1.82</v>
      </c>
      <c r="EB371" s="4">
        <v>0.28999999999999998</v>
      </c>
      <c r="EC371" s="4">
        <v>4.0999999999999996</v>
      </c>
      <c r="ED371" s="4">
        <v>0.7</v>
      </c>
      <c r="EO371" s="4">
        <v>8.73</v>
      </c>
      <c r="FP371" s="1" t="s">
        <v>3068</v>
      </c>
    </row>
    <row r="372" spans="1:172" x14ac:dyDescent="0.35">
      <c r="A372" s="1" t="s">
        <v>3065</v>
      </c>
      <c r="C372" s="1" t="s">
        <v>3066</v>
      </c>
      <c r="E372" s="56">
        <v>40.505555555555553</v>
      </c>
      <c r="F372" s="56">
        <v>40.505555555555553</v>
      </c>
      <c r="G372" s="56">
        <v>123.68138888888889</v>
      </c>
      <c r="H372" s="56">
        <v>123.68138888888889</v>
      </c>
      <c r="L372" s="1" t="s">
        <v>3069</v>
      </c>
      <c r="Q372" s="49">
        <v>138</v>
      </c>
      <c r="AB372" s="4">
        <v>54.8</v>
      </c>
      <c r="AC372" s="4">
        <v>1.28</v>
      </c>
      <c r="AE372" s="4">
        <v>16</v>
      </c>
      <c r="AI372" s="4">
        <v>7.22</v>
      </c>
      <c r="AJ372" s="4">
        <v>7.02</v>
      </c>
      <c r="AK372" s="4">
        <v>5.52</v>
      </c>
      <c r="AL372" s="4">
        <v>0.12</v>
      </c>
      <c r="AN372" s="4">
        <v>2.13</v>
      </c>
      <c r="AO372" s="4">
        <v>3.17</v>
      </c>
      <c r="AP372" s="4">
        <v>0.16</v>
      </c>
      <c r="BF372" s="4">
        <v>0.56000000000000005</v>
      </c>
      <c r="CH372" s="4">
        <v>20</v>
      </c>
      <c r="CK372" s="4">
        <v>240</v>
      </c>
      <c r="CW372" s="4">
        <v>69</v>
      </c>
      <c r="CX372" s="4">
        <v>608</v>
      </c>
      <c r="CY372" s="4">
        <v>17</v>
      </c>
      <c r="CZ372" s="4">
        <v>141</v>
      </c>
      <c r="DA372" s="4">
        <v>11.6</v>
      </c>
      <c r="DN372" s="4">
        <v>621</v>
      </c>
      <c r="DO372" s="4">
        <v>44.9</v>
      </c>
      <c r="DP372" s="4">
        <v>87.2</v>
      </c>
      <c r="DQ372" s="4">
        <v>8.42</v>
      </c>
      <c r="DR372" s="4">
        <v>21.1</v>
      </c>
      <c r="DS372" s="4">
        <v>5.18</v>
      </c>
      <c r="DT372" s="4">
        <v>1.21</v>
      </c>
      <c r="DU372" s="4">
        <v>4.13</v>
      </c>
      <c r="DV372" s="4">
        <v>0.68</v>
      </c>
      <c r="DW372" s="4">
        <v>3.5</v>
      </c>
      <c r="DX372" s="4">
        <v>0.71</v>
      </c>
      <c r="DY372" s="4">
        <v>2.15</v>
      </c>
      <c r="DZ372" s="4">
        <v>0.3</v>
      </c>
      <c r="EA372" s="4">
        <v>2.04</v>
      </c>
      <c r="EB372" s="4">
        <v>0.34</v>
      </c>
      <c r="EC372" s="4">
        <v>3.5</v>
      </c>
      <c r="ED372" s="4">
        <v>1.2</v>
      </c>
      <c r="EO372" s="4">
        <v>5.72</v>
      </c>
      <c r="FP372" s="1" t="s">
        <v>3068</v>
      </c>
    </row>
    <row r="373" spans="1:172" x14ac:dyDescent="0.35">
      <c r="A373" s="1" t="s">
        <v>3065</v>
      </c>
      <c r="C373" s="1" t="s">
        <v>3066</v>
      </c>
      <c r="E373" s="56">
        <v>40.505555555555553</v>
      </c>
      <c r="F373" s="56">
        <v>40.505555555555553</v>
      </c>
      <c r="G373" s="56">
        <v>123.68138888888889</v>
      </c>
      <c r="H373" s="56">
        <v>123.68138888888889</v>
      </c>
      <c r="L373" s="1" t="s">
        <v>3070</v>
      </c>
      <c r="Q373" s="49">
        <v>138</v>
      </c>
      <c r="AB373" s="4">
        <v>56.1</v>
      </c>
      <c r="AC373" s="4">
        <v>0.95</v>
      </c>
      <c r="AE373" s="4">
        <v>17.100000000000001</v>
      </c>
      <c r="AI373" s="4">
        <v>7.29</v>
      </c>
      <c r="AJ373" s="4">
        <v>6.48</v>
      </c>
      <c r="AK373" s="4">
        <v>4.28</v>
      </c>
      <c r="AL373" s="4">
        <v>0.11</v>
      </c>
      <c r="AN373" s="4">
        <v>2.2400000000000002</v>
      </c>
      <c r="AO373" s="4">
        <v>3.95</v>
      </c>
      <c r="AP373" s="4">
        <v>0.33</v>
      </c>
      <c r="BF373" s="4">
        <v>0.22</v>
      </c>
      <c r="CH373" s="4">
        <v>15</v>
      </c>
      <c r="CK373" s="4">
        <v>110</v>
      </c>
      <c r="CW373" s="4">
        <v>64</v>
      </c>
      <c r="CX373" s="4">
        <v>640</v>
      </c>
      <c r="CY373" s="4">
        <v>18.8</v>
      </c>
      <c r="CZ373" s="4">
        <v>129</v>
      </c>
      <c r="DA373" s="4">
        <v>11</v>
      </c>
      <c r="DN373" s="4">
        <v>818</v>
      </c>
      <c r="DO373" s="4">
        <v>41.9</v>
      </c>
      <c r="DP373" s="4">
        <v>79.8</v>
      </c>
      <c r="DQ373" s="4">
        <v>7.89</v>
      </c>
      <c r="DR373" s="4">
        <v>29.2</v>
      </c>
      <c r="DS373" s="4">
        <v>4.87</v>
      </c>
      <c r="DT373" s="4">
        <v>1.51</v>
      </c>
      <c r="DU373" s="4">
        <v>3.9</v>
      </c>
      <c r="DV373" s="4">
        <v>0.59</v>
      </c>
      <c r="DW373" s="4">
        <v>3.16</v>
      </c>
      <c r="DX373" s="4">
        <v>0.6</v>
      </c>
      <c r="DY373" s="4">
        <v>1.9</v>
      </c>
      <c r="DZ373" s="4">
        <v>0.25</v>
      </c>
      <c r="EA373" s="4">
        <v>1.66</v>
      </c>
      <c r="EB373" s="4">
        <v>0.28000000000000003</v>
      </c>
      <c r="EC373" s="4">
        <v>3.2</v>
      </c>
      <c r="ED373" s="4">
        <v>0.7</v>
      </c>
      <c r="EO373" s="4">
        <v>5.92</v>
      </c>
      <c r="FP373" s="1" t="s">
        <v>3068</v>
      </c>
    </row>
    <row r="374" spans="1:172" x14ac:dyDescent="0.35">
      <c r="A374" s="1" t="s">
        <v>3065</v>
      </c>
      <c r="C374" s="1" t="s">
        <v>3066</v>
      </c>
      <c r="E374" s="56">
        <v>40.505555555555553</v>
      </c>
      <c r="F374" s="56">
        <v>40.505555555555553</v>
      </c>
      <c r="G374" s="56">
        <v>123.68138888888889</v>
      </c>
      <c r="H374" s="56">
        <v>123.68138888888889</v>
      </c>
      <c r="L374" s="1" t="s">
        <v>3071</v>
      </c>
      <c r="Q374" s="49">
        <v>138</v>
      </c>
      <c r="AB374" s="4">
        <v>56.1</v>
      </c>
      <c r="AC374" s="4">
        <v>0.95</v>
      </c>
      <c r="AE374" s="4">
        <v>16.75</v>
      </c>
      <c r="AI374" s="4">
        <v>6.6</v>
      </c>
      <c r="AJ374" s="4">
        <v>6.77</v>
      </c>
      <c r="AK374" s="4">
        <v>4.91</v>
      </c>
      <c r="AL374" s="4">
        <v>0.11</v>
      </c>
      <c r="AN374" s="4">
        <v>2.5099999999999998</v>
      </c>
      <c r="AO374" s="4">
        <v>3.74</v>
      </c>
      <c r="AP374" s="4">
        <v>0.3</v>
      </c>
      <c r="BF374" s="4">
        <v>0.28000000000000003</v>
      </c>
      <c r="CH374" s="4">
        <v>17</v>
      </c>
      <c r="CK374" s="4">
        <v>170</v>
      </c>
      <c r="CW374" s="4">
        <v>61</v>
      </c>
      <c r="CX374" s="4">
        <v>661</v>
      </c>
      <c r="CY374" s="4">
        <v>18.3</v>
      </c>
      <c r="CZ374" s="4">
        <v>155</v>
      </c>
      <c r="DA374" s="4">
        <v>10.7</v>
      </c>
      <c r="DN374" s="4">
        <v>747</v>
      </c>
      <c r="DO374" s="4">
        <v>43.8</v>
      </c>
      <c r="DP374" s="4">
        <v>82.8</v>
      </c>
      <c r="DQ374" s="4">
        <v>8.35</v>
      </c>
      <c r="DR374" s="4">
        <v>29.8</v>
      </c>
      <c r="DS374" s="4">
        <v>4.8499999999999996</v>
      </c>
      <c r="DT374" s="4">
        <v>1.53</v>
      </c>
      <c r="DU374" s="4">
        <v>4.08</v>
      </c>
      <c r="DV374" s="4">
        <v>0.61</v>
      </c>
      <c r="DW374" s="4">
        <v>3.23</v>
      </c>
      <c r="DX374" s="4">
        <v>0.66</v>
      </c>
      <c r="DY374" s="4">
        <v>1.98</v>
      </c>
      <c r="DZ374" s="4">
        <v>0.25</v>
      </c>
      <c r="EA374" s="4">
        <v>1.67</v>
      </c>
      <c r="EB374" s="4">
        <v>0.24</v>
      </c>
      <c r="EC374" s="4">
        <v>3.3</v>
      </c>
      <c r="ED374" s="4">
        <v>0.7</v>
      </c>
      <c r="EO374" s="4">
        <v>3.54</v>
      </c>
      <c r="FP374" s="1" t="s">
        <v>3068</v>
      </c>
    </row>
    <row r="375" spans="1:172" x14ac:dyDescent="0.35">
      <c r="A375" s="1" t="s">
        <v>3065</v>
      </c>
      <c r="C375" s="1" t="s">
        <v>3066</v>
      </c>
      <c r="E375" s="56">
        <v>40.505555555555553</v>
      </c>
      <c r="F375" s="56">
        <v>40.505555555555553</v>
      </c>
      <c r="G375" s="56">
        <v>123.68138888888889</v>
      </c>
      <c r="H375" s="56">
        <v>123.68138888888889</v>
      </c>
      <c r="L375" s="1" t="s">
        <v>3072</v>
      </c>
      <c r="Q375" s="49">
        <v>138</v>
      </c>
      <c r="AB375" s="4">
        <v>69.5</v>
      </c>
      <c r="AC375" s="4">
        <v>0.28999999999999998</v>
      </c>
      <c r="AE375" s="4">
        <v>14.95</v>
      </c>
      <c r="AI375" s="4">
        <v>3.14</v>
      </c>
      <c r="AJ375" s="4">
        <v>2.11</v>
      </c>
      <c r="AK375" s="4">
        <v>0.84</v>
      </c>
      <c r="AL375" s="4">
        <v>7.0000000000000007E-2</v>
      </c>
      <c r="AN375" s="4">
        <v>4.3499999999999996</v>
      </c>
      <c r="AO375" s="4">
        <v>4.09</v>
      </c>
      <c r="AP375" s="4">
        <v>0.1</v>
      </c>
      <c r="BF375" s="4">
        <v>0.37</v>
      </c>
      <c r="CH375" s="4">
        <v>5</v>
      </c>
      <c r="CK375" s="4">
        <v>30</v>
      </c>
      <c r="CW375" s="4">
        <v>137</v>
      </c>
      <c r="CX375" s="4">
        <v>300</v>
      </c>
      <c r="CY375" s="4">
        <v>17.2</v>
      </c>
      <c r="CZ375" s="4">
        <v>204</v>
      </c>
      <c r="DA375" s="4">
        <v>12</v>
      </c>
      <c r="DN375" s="4">
        <v>715</v>
      </c>
      <c r="DO375" s="4">
        <v>54.1</v>
      </c>
      <c r="DP375" s="4">
        <v>97.8</v>
      </c>
      <c r="DQ375" s="4">
        <v>8.94</v>
      </c>
      <c r="DR375" s="4">
        <v>29</v>
      </c>
      <c r="DS375" s="4">
        <v>4.58</v>
      </c>
      <c r="DT375" s="4">
        <v>0.7</v>
      </c>
      <c r="DU375" s="4">
        <v>3.6</v>
      </c>
      <c r="DV375" s="4">
        <v>0.53</v>
      </c>
      <c r="DW375" s="4">
        <v>2.93</v>
      </c>
      <c r="DX375" s="4">
        <v>0.63</v>
      </c>
      <c r="DY375" s="4">
        <v>1.9</v>
      </c>
      <c r="DZ375" s="4">
        <v>0.25</v>
      </c>
      <c r="EA375" s="4">
        <v>1.62</v>
      </c>
      <c r="EB375" s="4">
        <v>0.23</v>
      </c>
      <c r="EC375" s="4">
        <v>5.5</v>
      </c>
      <c r="ED375" s="4">
        <v>0.8</v>
      </c>
      <c r="EO375" s="4">
        <v>13.3</v>
      </c>
      <c r="FP375" s="1" t="s">
        <v>3068</v>
      </c>
    </row>
    <row r="376" spans="1:172" x14ac:dyDescent="0.35">
      <c r="A376" s="1" t="s">
        <v>3065</v>
      </c>
      <c r="C376" s="1" t="s">
        <v>3073</v>
      </c>
      <c r="E376" s="56">
        <v>40.513888888888886</v>
      </c>
      <c r="F376" s="56">
        <v>40.513888888888886</v>
      </c>
      <c r="G376" s="56">
        <v>123.66666666666667</v>
      </c>
      <c r="H376" s="56">
        <v>123.66666666666667</v>
      </c>
      <c r="L376" s="1" t="s">
        <v>3074</v>
      </c>
      <c r="Q376" s="49">
        <v>138</v>
      </c>
      <c r="AB376" s="4">
        <v>62.6</v>
      </c>
      <c r="AC376" s="4">
        <v>0.55000000000000004</v>
      </c>
      <c r="AE376" s="4">
        <v>17.8</v>
      </c>
      <c r="AI376" s="4">
        <v>4.59</v>
      </c>
      <c r="AJ376" s="4">
        <v>3.49</v>
      </c>
      <c r="AK376" s="4">
        <v>1.35</v>
      </c>
      <c r="AL376" s="4">
        <v>0.06</v>
      </c>
      <c r="AN376" s="4">
        <v>3.89</v>
      </c>
      <c r="AO376" s="4">
        <v>4.4400000000000004</v>
      </c>
      <c r="AP376" s="4">
        <v>0.18</v>
      </c>
      <c r="BF376" s="4">
        <v>0.52</v>
      </c>
      <c r="CH376" s="4">
        <v>5</v>
      </c>
      <c r="CK376" s="4">
        <v>30</v>
      </c>
      <c r="CW376" s="4">
        <v>102</v>
      </c>
      <c r="CX376" s="4">
        <v>743</v>
      </c>
      <c r="CY376" s="4">
        <v>14.3</v>
      </c>
      <c r="CZ376" s="4">
        <v>382</v>
      </c>
      <c r="DA376" s="4">
        <v>9.3000000000000007</v>
      </c>
      <c r="DN376" s="4">
        <v>2380</v>
      </c>
      <c r="DO376" s="4">
        <v>133.5</v>
      </c>
      <c r="DP376" s="4">
        <v>212</v>
      </c>
      <c r="DQ376" s="4">
        <v>17.850000000000001</v>
      </c>
      <c r="DR376" s="4">
        <v>53.2</v>
      </c>
      <c r="DS376" s="4">
        <v>5.95</v>
      </c>
      <c r="DT376" s="4">
        <v>1.61</v>
      </c>
      <c r="DU376" s="4">
        <v>3.5</v>
      </c>
      <c r="DV376" s="4">
        <v>0.49</v>
      </c>
      <c r="DW376" s="4">
        <v>2.5499999999999998</v>
      </c>
      <c r="DX376" s="4">
        <v>0.49</v>
      </c>
      <c r="DY376" s="4">
        <v>1.63</v>
      </c>
      <c r="DZ376" s="4">
        <v>0.2</v>
      </c>
      <c r="EA376" s="4">
        <v>1.5</v>
      </c>
      <c r="EB376" s="4">
        <v>0.22</v>
      </c>
      <c r="EC376" s="4">
        <v>8.1999999999999993</v>
      </c>
      <c r="ED376" s="4">
        <v>0.6</v>
      </c>
      <c r="EO376" s="4">
        <v>17.2</v>
      </c>
      <c r="FP376" s="1" t="s">
        <v>3068</v>
      </c>
    </row>
    <row r="377" spans="1:172" x14ac:dyDescent="0.35">
      <c r="A377" s="1" t="s">
        <v>3065</v>
      </c>
      <c r="C377" s="1" t="s">
        <v>3073</v>
      </c>
      <c r="E377" s="56">
        <v>40.513888888888886</v>
      </c>
      <c r="F377" s="56">
        <v>40.513888888888886</v>
      </c>
      <c r="G377" s="56">
        <v>123.66666666666667</v>
      </c>
      <c r="H377" s="56">
        <v>123.66666666666667</v>
      </c>
      <c r="L377" s="1" t="s">
        <v>3075</v>
      </c>
      <c r="Q377" s="49">
        <v>138</v>
      </c>
      <c r="AB377" s="4">
        <v>70.8</v>
      </c>
      <c r="AC377" s="4">
        <v>0.26</v>
      </c>
      <c r="AE377" s="4">
        <v>14.4</v>
      </c>
      <c r="AI377" s="4">
        <v>2.58</v>
      </c>
      <c r="AJ377" s="4">
        <v>2.0699999999999998</v>
      </c>
      <c r="AK377" s="4">
        <v>0.77</v>
      </c>
      <c r="AL377" s="4">
        <v>0.05</v>
      </c>
      <c r="AN377" s="4">
        <v>4.1900000000000004</v>
      </c>
      <c r="AO377" s="4">
        <v>3.87</v>
      </c>
      <c r="AP377" s="4">
        <v>0.08</v>
      </c>
      <c r="BF377" s="4">
        <v>0.19</v>
      </c>
      <c r="CH377" s="4">
        <v>4</v>
      </c>
      <c r="CK377" s="4">
        <v>30</v>
      </c>
      <c r="CW377" s="4">
        <v>149</v>
      </c>
      <c r="CX377" s="4">
        <v>287</v>
      </c>
      <c r="CY377" s="4">
        <v>16</v>
      </c>
      <c r="CZ377" s="4">
        <v>140</v>
      </c>
      <c r="DA377" s="4">
        <v>12.2</v>
      </c>
      <c r="DN377" s="4">
        <v>529</v>
      </c>
      <c r="DO377" s="4">
        <v>36.6</v>
      </c>
      <c r="DP377" s="4">
        <v>67.2</v>
      </c>
      <c r="DQ377" s="4">
        <v>6.46</v>
      </c>
      <c r="DR377" s="4">
        <v>21.1</v>
      </c>
      <c r="DS377" s="4">
        <v>3.59</v>
      </c>
      <c r="DT377" s="4">
        <v>0.62</v>
      </c>
      <c r="DU377" s="4">
        <v>2.75</v>
      </c>
      <c r="DV377" s="4">
        <v>0.44</v>
      </c>
      <c r="DW377" s="4">
        <v>2.46</v>
      </c>
      <c r="DX377" s="4">
        <v>0.51</v>
      </c>
      <c r="DY377" s="4">
        <v>1.81</v>
      </c>
      <c r="DZ377" s="4">
        <v>0.24</v>
      </c>
      <c r="EA377" s="4">
        <v>1.84</v>
      </c>
      <c r="EB377" s="4">
        <v>0.28000000000000003</v>
      </c>
      <c r="EC377" s="4">
        <v>4</v>
      </c>
      <c r="ED377" s="4">
        <v>1.1000000000000001</v>
      </c>
      <c r="EO377" s="4">
        <v>17.350000000000001</v>
      </c>
      <c r="FP377" s="1" t="s">
        <v>3068</v>
      </c>
    </row>
    <row r="378" spans="1:172" x14ac:dyDescent="0.35">
      <c r="A378" s="1" t="s">
        <v>3065</v>
      </c>
      <c r="C378" s="1" t="s">
        <v>3073</v>
      </c>
      <c r="E378" s="56">
        <v>40.513888888888886</v>
      </c>
      <c r="F378" s="56">
        <v>40.513888888888886</v>
      </c>
      <c r="G378" s="56">
        <v>123.66666666666667</v>
      </c>
      <c r="H378" s="56">
        <v>123.66666666666667</v>
      </c>
      <c r="L378" s="1" t="s">
        <v>3076</v>
      </c>
      <c r="Q378" s="49">
        <v>138</v>
      </c>
      <c r="AB378" s="4">
        <v>69.3</v>
      </c>
      <c r="AC378" s="4">
        <v>0.27</v>
      </c>
      <c r="AE378" s="4">
        <v>15.35</v>
      </c>
      <c r="AI378" s="4">
        <v>2.67</v>
      </c>
      <c r="AJ378" s="4">
        <v>2.64</v>
      </c>
      <c r="AK378" s="4">
        <v>0.79</v>
      </c>
      <c r="AL378" s="4">
        <v>0.05</v>
      </c>
      <c r="AN378" s="4">
        <v>3.59</v>
      </c>
      <c r="AO378" s="4">
        <v>4.13</v>
      </c>
      <c r="AP378" s="4">
        <v>0.08</v>
      </c>
      <c r="BF378" s="4">
        <v>0.39</v>
      </c>
      <c r="CH378" s="4">
        <v>4</v>
      </c>
      <c r="CK378" s="4">
        <v>30</v>
      </c>
      <c r="CW378" s="4">
        <v>108</v>
      </c>
      <c r="CX378" s="4">
        <v>407</v>
      </c>
      <c r="CY378" s="4">
        <v>13.9</v>
      </c>
      <c r="CZ378" s="4">
        <v>123</v>
      </c>
      <c r="DA378" s="4">
        <v>9.6</v>
      </c>
      <c r="DN378" s="4">
        <v>529</v>
      </c>
      <c r="DO378" s="4">
        <v>36.799999999999997</v>
      </c>
      <c r="DP378" s="4">
        <v>65.7</v>
      </c>
      <c r="DQ378" s="4">
        <v>6.32</v>
      </c>
      <c r="DR378" s="4">
        <v>20.8</v>
      </c>
      <c r="DS378" s="4">
        <v>3.33</v>
      </c>
      <c r="DT378" s="4">
        <v>0.75</v>
      </c>
      <c r="DU378" s="4">
        <v>2.5499999999999998</v>
      </c>
      <c r="DV378" s="4">
        <v>0.43</v>
      </c>
      <c r="DW378" s="4">
        <v>2.29</v>
      </c>
      <c r="DX378" s="4">
        <v>0.45</v>
      </c>
      <c r="DY378" s="4">
        <v>1.39</v>
      </c>
      <c r="DZ378" s="4">
        <v>0.2</v>
      </c>
      <c r="EA378" s="4">
        <v>1.4</v>
      </c>
      <c r="EB378" s="4">
        <v>0.22</v>
      </c>
      <c r="EC378" s="4">
        <v>3.3</v>
      </c>
      <c r="ED378" s="4">
        <v>0.7</v>
      </c>
      <c r="EO378" s="4">
        <v>10.8</v>
      </c>
      <c r="FP378" s="1" t="s">
        <v>3068</v>
      </c>
    </row>
    <row r="379" spans="1:172" x14ac:dyDescent="0.35">
      <c r="A379" s="1" t="s">
        <v>3065</v>
      </c>
      <c r="C379" s="1" t="s">
        <v>3073</v>
      </c>
      <c r="E379" s="56">
        <v>40.513888888888886</v>
      </c>
      <c r="F379" s="56">
        <v>40.513888888888886</v>
      </c>
      <c r="G379" s="56">
        <v>123.66666666666667</v>
      </c>
      <c r="H379" s="56">
        <v>123.66666666666667</v>
      </c>
      <c r="L379" s="1" t="s">
        <v>3077</v>
      </c>
      <c r="Q379" s="49">
        <v>138</v>
      </c>
      <c r="AB379" s="4">
        <v>64.099999999999994</v>
      </c>
      <c r="AC379" s="4">
        <v>0.42</v>
      </c>
      <c r="AE379" s="4">
        <v>17.25</v>
      </c>
      <c r="AI379" s="4">
        <v>3.71</v>
      </c>
      <c r="AJ379" s="4">
        <v>2.6</v>
      </c>
      <c r="AK379" s="4">
        <v>0.91</v>
      </c>
      <c r="AL379" s="4">
        <v>0.06</v>
      </c>
      <c r="AN379" s="4">
        <v>4.2300000000000004</v>
      </c>
      <c r="AO379" s="4">
        <v>4.62</v>
      </c>
      <c r="AP379" s="4">
        <v>0.13</v>
      </c>
      <c r="BF379" s="4">
        <v>0.59</v>
      </c>
      <c r="CH379" s="4">
        <v>4</v>
      </c>
      <c r="CK379" s="4">
        <v>40</v>
      </c>
      <c r="CW379" s="4">
        <v>106</v>
      </c>
      <c r="CX379" s="4">
        <v>669</v>
      </c>
      <c r="CY379" s="4">
        <v>12.4</v>
      </c>
      <c r="CZ379" s="4">
        <v>330</v>
      </c>
      <c r="DA379" s="4">
        <v>9.5</v>
      </c>
      <c r="DN379" s="4">
        <v>3080</v>
      </c>
      <c r="DO379" s="4">
        <v>130.5</v>
      </c>
      <c r="DP379" s="4">
        <v>210</v>
      </c>
      <c r="DQ379" s="4">
        <v>17.75</v>
      </c>
      <c r="DR379" s="4">
        <v>52.4</v>
      </c>
      <c r="DS379" s="4">
        <v>5.61</v>
      </c>
      <c r="DT379" s="4">
        <v>1.56</v>
      </c>
      <c r="DU379" s="4">
        <v>3.34</v>
      </c>
      <c r="DV379" s="4">
        <v>0.45</v>
      </c>
      <c r="DW379" s="4">
        <v>2.11</v>
      </c>
      <c r="DX379" s="4">
        <v>0.45</v>
      </c>
      <c r="DY379" s="4">
        <v>1.33</v>
      </c>
      <c r="DZ379" s="4">
        <v>0.2</v>
      </c>
      <c r="EA379" s="4">
        <v>1.29</v>
      </c>
      <c r="EB379" s="4">
        <v>0.22</v>
      </c>
      <c r="EC379" s="4">
        <v>7.4</v>
      </c>
      <c r="ED379" s="4">
        <v>0.6</v>
      </c>
      <c r="EO379" s="4">
        <v>18.05</v>
      </c>
      <c r="FP379" s="1" t="s">
        <v>3068</v>
      </c>
    </row>
    <row r="380" spans="1:172" x14ac:dyDescent="0.35">
      <c r="A380" s="1" t="s">
        <v>3065</v>
      </c>
      <c r="C380" s="1" t="s">
        <v>3078</v>
      </c>
      <c r="E380" s="56">
        <v>40.481666666666669</v>
      </c>
      <c r="F380" s="56">
        <v>40.481666666666669</v>
      </c>
      <c r="G380" s="56">
        <v>123.36222222222221</v>
      </c>
      <c r="H380" s="56">
        <v>123.36222222222221</v>
      </c>
      <c r="L380" s="1" t="s">
        <v>3079</v>
      </c>
      <c r="Q380" s="49">
        <v>138</v>
      </c>
      <c r="AB380" s="4">
        <v>76.5</v>
      </c>
      <c r="AC380" s="4">
        <v>0.05</v>
      </c>
      <c r="AE380" s="4">
        <v>12.65</v>
      </c>
      <c r="AI380" s="4">
        <v>1.1000000000000001</v>
      </c>
      <c r="AJ380" s="4">
        <v>0.52</v>
      </c>
      <c r="AK380" s="4">
        <v>0.05</v>
      </c>
      <c r="AL380" s="4">
        <v>0.06</v>
      </c>
      <c r="AN380" s="4">
        <v>4.59</v>
      </c>
      <c r="AO380" s="4">
        <v>3.88</v>
      </c>
      <c r="AP380" s="4">
        <v>0</v>
      </c>
      <c r="BF380" s="4">
        <v>0.27</v>
      </c>
      <c r="CH380" s="4">
        <v>2</v>
      </c>
      <c r="CK380" s="4">
        <v>40</v>
      </c>
      <c r="CW380" s="4">
        <v>186</v>
      </c>
      <c r="CX380" s="4">
        <v>36.299999999999997</v>
      </c>
      <c r="CY380" s="4">
        <v>15.6</v>
      </c>
      <c r="CZ380" s="4">
        <v>78</v>
      </c>
      <c r="DA380" s="4">
        <v>13.1</v>
      </c>
      <c r="DN380" s="4">
        <v>82.7</v>
      </c>
      <c r="DO380" s="4">
        <v>14.9</v>
      </c>
      <c r="DP380" s="4">
        <v>33.1</v>
      </c>
      <c r="DQ380" s="4">
        <v>3.45</v>
      </c>
      <c r="DR380" s="4">
        <v>12.3</v>
      </c>
      <c r="DS380" s="4">
        <v>2.8</v>
      </c>
      <c r="DT380" s="4">
        <v>0.25</v>
      </c>
      <c r="DU380" s="4">
        <v>2.41</v>
      </c>
      <c r="DV380" s="4">
        <v>0.42</v>
      </c>
      <c r="DW380" s="4">
        <v>2.33</v>
      </c>
      <c r="DX380" s="4">
        <v>0.48</v>
      </c>
      <c r="DY380" s="4">
        <v>1.79</v>
      </c>
      <c r="DZ380" s="4">
        <v>0.26</v>
      </c>
      <c r="EA380" s="4">
        <v>1.72</v>
      </c>
      <c r="EB380" s="4">
        <v>0.28000000000000003</v>
      </c>
      <c r="EC380" s="4">
        <v>3.3</v>
      </c>
      <c r="ED380" s="4">
        <v>1.2</v>
      </c>
      <c r="EO380" s="4">
        <v>20.399999999999999</v>
      </c>
      <c r="FP380" s="1" t="s">
        <v>3068</v>
      </c>
    </row>
    <row r="381" spans="1:172" x14ac:dyDescent="0.35">
      <c r="A381" s="1" t="s">
        <v>3065</v>
      </c>
      <c r="C381" s="1" t="s">
        <v>3078</v>
      </c>
      <c r="E381" s="56">
        <v>40.481666666666669</v>
      </c>
      <c r="F381" s="56">
        <v>40.481666666666669</v>
      </c>
      <c r="G381" s="56">
        <v>123.36222222222221</v>
      </c>
      <c r="H381" s="56">
        <v>123.36222222222221</v>
      </c>
      <c r="L381" s="1" t="s">
        <v>3080</v>
      </c>
      <c r="Q381" s="49">
        <v>138</v>
      </c>
      <c r="AB381" s="4">
        <v>75.7</v>
      </c>
      <c r="AC381" s="4">
        <v>0.05</v>
      </c>
      <c r="AE381" s="4">
        <v>12.5</v>
      </c>
      <c r="AI381" s="4">
        <v>1.08</v>
      </c>
      <c r="AJ381" s="4">
        <v>0.37</v>
      </c>
      <c r="AK381" s="4">
        <v>7.0000000000000007E-2</v>
      </c>
      <c r="AL381" s="4">
        <v>0.05</v>
      </c>
      <c r="AN381" s="4">
        <v>4.68</v>
      </c>
      <c r="AO381" s="4">
        <v>3.69</v>
      </c>
      <c r="AP381" s="4">
        <v>0.01</v>
      </c>
      <c r="BF381" s="4">
        <v>0.45</v>
      </c>
      <c r="CH381" s="4">
        <v>2</v>
      </c>
      <c r="CK381" s="4">
        <v>40</v>
      </c>
      <c r="CW381" s="4">
        <v>193</v>
      </c>
      <c r="CX381" s="4">
        <v>34.700000000000003</v>
      </c>
      <c r="CY381" s="4">
        <v>12.7</v>
      </c>
      <c r="CZ381" s="4">
        <v>83</v>
      </c>
      <c r="DA381" s="4">
        <v>14.5</v>
      </c>
      <c r="DN381" s="4">
        <v>86.6</v>
      </c>
      <c r="DO381" s="4">
        <v>11.2</v>
      </c>
      <c r="DP381" s="4">
        <v>34.700000000000003</v>
      </c>
      <c r="DQ381" s="4">
        <v>2.5</v>
      </c>
      <c r="DR381" s="4">
        <v>8.9</v>
      </c>
      <c r="DS381" s="4">
        <v>1.91</v>
      </c>
      <c r="DT381" s="4">
        <v>0.18</v>
      </c>
      <c r="DU381" s="4">
        <v>1.88</v>
      </c>
      <c r="DV381" s="4">
        <v>0.36</v>
      </c>
      <c r="DW381" s="4">
        <v>1.87</v>
      </c>
      <c r="DX381" s="4">
        <v>0.41</v>
      </c>
      <c r="DY381" s="4">
        <v>1.43</v>
      </c>
      <c r="DZ381" s="4">
        <v>0.2</v>
      </c>
      <c r="EA381" s="4">
        <v>1.44</v>
      </c>
      <c r="EB381" s="4">
        <v>0.24</v>
      </c>
      <c r="EC381" s="4">
        <v>3.2</v>
      </c>
      <c r="ED381" s="4">
        <v>1.2</v>
      </c>
      <c r="EO381" s="4">
        <v>17.8</v>
      </c>
      <c r="FP381" s="1" t="s">
        <v>3068</v>
      </c>
    </row>
    <row r="382" spans="1:172" x14ac:dyDescent="0.35">
      <c r="A382" s="1" t="s">
        <v>3065</v>
      </c>
      <c r="C382" s="1" t="s">
        <v>3078</v>
      </c>
      <c r="E382" s="56">
        <v>40.481666666666669</v>
      </c>
      <c r="F382" s="56">
        <v>40.481666666666669</v>
      </c>
      <c r="G382" s="56">
        <v>123.36222222222221</v>
      </c>
      <c r="H382" s="56">
        <v>123.36222222222221</v>
      </c>
      <c r="L382" s="1" t="s">
        <v>3081</v>
      </c>
      <c r="Q382" s="49">
        <v>138</v>
      </c>
      <c r="AB382" s="4">
        <v>76.3</v>
      </c>
      <c r="AC382" s="4">
        <v>0.05</v>
      </c>
      <c r="AE382" s="4">
        <v>12.6</v>
      </c>
      <c r="AI382" s="4">
        <v>1.07</v>
      </c>
      <c r="AJ382" s="4">
        <v>0.31</v>
      </c>
      <c r="AK382" s="4">
        <v>0.05</v>
      </c>
      <c r="AL382" s="4">
        <v>0.03</v>
      </c>
      <c r="AN382" s="4">
        <v>4.72</v>
      </c>
      <c r="AO382" s="4">
        <v>3.78</v>
      </c>
      <c r="AP382" s="4">
        <v>0</v>
      </c>
      <c r="BF382" s="4">
        <v>0.36</v>
      </c>
      <c r="CH382" s="4">
        <v>2</v>
      </c>
      <c r="CK382" s="4">
        <v>50</v>
      </c>
      <c r="CW382" s="4">
        <v>204</v>
      </c>
      <c r="CX382" s="4">
        <v>34.700000000000003</v>
      </c>
      <c r="CY382" s="4">
        <v>22.8</v>
      </c>
      <c r="CZ382" s="4">
        <v>89</v>
      </c>
      <c r="DA382" s="4">
        <v>23.2</v>
      </c>
      <c r="DN382" s="4">
        <v>95.2</v>
      </c>
      <c r="DO382" s="4">
        <v>12.7</v>
      </c>
      <c r="DP382" s="4">
        <v>38.5</v>
      </c>
      <c r="DQ382" s="4">
        <v>3.29</v>
      </c>
      <c r="DR382" s="4">
        <v>11.7</v>
      </c>
      <c r="DS382" s="4">
        <v>2.78</v>
      </c>
      <c r="DT382" s="4">
        <v>0.23</v>
      </c>
      <c r="DU382" s="4">
        <v>3</v>
      </c>
      <c r="DV382" s="4">
        <v>0.57999999999999996</v>
      </c>
      <c r="DW382" s="4">
        <v>3.42</v>
      </c>
      <c r="DX382" s="4">
        <v>0.73</v>
      </c>
      <c r="DY382" s="4">
        <v>2.46</v>
      </c>
      <c r="DZ382" s="4">
        <v>0.4</v>
      </c>
      <c r="EA382" s="4">
        <v>2.75</v>
      </c>
      <c r="EB382" s="4">
        <v>0.4</v>
      </c>
      <c r="EC382" s="4">
        <v>3.9</v>
      </c>
      <c r="ED382" s="4">
        <v>2.1</v>
      </c>
      <c r="EO382" s="4">
        <v>22.7</v>
      </c>
      <c r="FP382" s="1" t="s">
        <v>3068</v>
      </c>
    </row>
    <row r="383" spans="1:172" x14ac:dyDescent="0.35">
      <c r="A383" s="1" t="s">
        <v>3065</v>
      </c>
      <c r="C383" s="1" t="s">
        <v>3078</v>
      </c>
      <c r="E383" s="56">
        <v>40.481666666666669</v>
      </c>
      <c r="F383" s="56">
        <v>40.481666666666669</v>
      </c>
      <c r="G383" s="56">
        <v>123.36222222222221</v>
      </c>
      <c r="H383" s="56">
        <v>123.36222222222221</v>
      </c>
      <c r="L383" s="1" t="s">
        <v>3082</v>
      </c>
      <c r="Q383" s="49">
        <v>136.9</v>
      </c>
      <c r="AB383" s="4">
        <v>76.900000000000006</v>
      </c>
      <c r="AC383" s="4">
        <v>0.05</v>
      </c>
      <c r="AE383" s="4">
        <v>12.5</v>
      </c>
      <c r="AI383" s="4">
        <v>1.0900000000000001</v>
      </c>
      <c r="AJ383" s="4">
        <v>0.48</v>
      </c>
      <c r="AK383" s="4">
        <v>0.05</v>
      </c>
      <c r="AL383" s="4">
        <v>0.06</v>
      </c>
      <c r="AN383" s="4">
        <v>4.5599999999999996</v>
      </c>
      <c r="AO383" s="4">
        <v>3.86</v>
      </c>
      <c r="AP383" s="4">
        <v>0</v>
      </c>
      <c r="BF383" s="4">
        <v>0.19</v>
      </c>
      <c r="CH383" s="4">
        <v>1</v>
      </c>
      <c r="CK383" s="4">
        <v>50</v>
      </c>
      <c r="CW383" s="4">
        <v>199</v>
      </c>
      <c r="CX383" s="4">
        <v>3</v>
      </c>
      <c r="CY383" s="4">
        <v>19.8</v>
      </c>
      <c r="CZ383" s="4">
        <v>75</v>
      </c>
      <c r="DA383" s="4">
        <v>16.2</v>
      </c>
      <c r="DN383" s="4">
        <v>76.599999999999994</v>
      </c>
      <c r="DO383" s="4">
        <v>16.5</v>
      </c>
      <c r="DP383" s="4">
        <v>36.6</v>
      </c>
      <c r="DQ383" s="4">
        <v>3.85</v>
      </c>
      <c r="DR383" s="4">
        <v>14.1</v>
      </c>
      <c r="DS383" s="4">
        <v>3.16</v>
      </c>
      <c r="DT383" s="4">
        <v>0.27</v>
      </c>
      <c r="DU383" s="4">
        <v>2.86</v>
      </c>
      <c r="DV383" s="4">
        <v>0.55000000000000004</v>
      </c>
      <c r="DW383" s="4">
        <v>2.91</v>
      </c>
      <c r="DX383" s="4">
        <v>0.63</v>
      </c>
      <c r="DY383" s="4">
        <v>2.0499999999999998</v>
      </c>
      <c r="DZ383" s="4">
        <v>0.28999999999999998</v>
      </c>
      <c r="EA383" s="4">
        <v>2.13</v>
      </c>
      <c r="EB383" s="4">
        <v>0.33</v>
      </c>
      <c r="EC383" s="4">
        <v>3.2</v>
      </c>
      <c r="ED383" s="4">
        <v>1.2</v>
      </c>
      <c r="EO383" s="4">
        <v>21.6</v>
      </c>
      <c r="FP383" s="1" t="s">
        <v>3068</v>
      </c>
    </row>
    <row r="384" spans="1:172" x14ac:dyDescent="0.35">
      <c r="A384" s="1" t="s">
        <v>3065</v>
      </c>
      <c r="C384" s="1" t="s">
        <v>3083</v>
      </c>
      <c r="E384" s="56">
        <v>41.045833333333334</v>
      </c>
      <c r="F384" s="56">
        <v>41.045833333333334</v>
      </c>
      <c r="G384" s="56">
        <v>124.33444444444444</v>
      </c>
      <c r="H384" s="56">
        <v>124.33444444444444</v>
      </c>
      <c r="L384" s="1" t="s">
        <v>3084</v>
      </c>
      <c r="Q384" s="49">
        <v>126</v>
      </c>
      <c r="AB384" s="4">
        <v>73.430000000000007</v>
      </c>
      <c r="AC384" s="4">
        <v>0.21</v>
      </c>
      <c r="AE384" s="4">
        <v>12.93</v>
      </c>
      <c r="AG384" s="4">
        <v>1.74</v>
      </c>
      <c r="AH384" s="4">
        <v>1.1299999999999999</v>
      </c>
      <c r="AI384" s="4">
        <v>2.6956519999999999</v>
      </c>
      <c r="AJ384" s="4">
        <v>0.69</v>
      </c>
      <c r="AK384" s="4">
        <v>0.16</v>
      </c>
      <c r="AL384" s="4">
        <v>7.0000000000000007E-2</v>
      </c>
      <c r="AN384" s="4">
        <v>4.51</v>
      </c>
      <c r="AO384" s="4">
        <v>4.0199999999999996</v>
      </c>
      <c r="AP384" s="4">
        <v>0.02</v>
      </c>
      <c r="BF384" s="4">
        <v>0.74</v>
      </c>
      <c r="CJ384" s="4">
        <v>4.8</v>
      </c>
      <c r="CW384" s="4">
        <v>128</v>
      </c>
      <c r="CX384" s="4">
        <v>51</v>
      </c>
      <c r="CY384" s="4">
        <v>39.6</v>
      </c>
      <c r="CZ384" s="4">
        <v>406</v>
      </c>
      <c r="DA384" s="4">
        <v>32.200000000000003</v>
      </c>
      <c r="DN384" s="4">
        <v>264</v>
      </c>
      <c r="DO384" s="4">
        <v>72.599999999999994</v>
      </c>
      <c r="DP384" s="4">
        <v>140</v>
      </c>
      <c r="DQ384" s="4">
        <v>15.2</v>
      </c>
      <c r="DR384" s="4">
        <v>62.6</v>
      </c>
      <c r="DS384" s="4">
        <v>10.7</v>
      </c>
      <c r="DT384" s="4">
        <v>0.72</v>
      </c>
      <c r="DU384" s="4">
        <v>9.39</v>
      </c>
      <c r="DV384" s="4">
        <v>1.42</v>
      </c>
      <c r="DW384" s="4">
        <v>8.42</v>
      </c>
      <c r="DX384" s="4">
        <v>1.43</v>
      </c>
      <c r="DY384" s="4">
        <v>4.34</v>
      </c>
      <c r="DZ384" s="4">
        <v>0.63</v>
      </c>
      <c r="EA384" s="4">
        <v>3.96</v>
      </c>
      <c r="EB384" s="4">
        <v>0.57999999999999996</v>
      </c>
      <c r="EC384" s="4">
        <v>11.2</v>
      </c>
      <c r="ED384" s="4">
        <v>4.3899999999999997</v>
      </c>
      <c r="EO384" s="4">
        <v>16.3</v>
      </c>
      <c r="EP384" s="4">
        <v>3.84</v>
      </c>
      <c r="FP384" s="1" t="s">
        <v>3068</v>
      </c>
    </row>
    <row r="385" spans="1:172" x14ac:dyDescent="0.35">
      <c r="A385" s="1" t="s">
        <v>3065</v>
      </c>
      <c r="C385" s="1" t="s">
        <v>3083</v>
      </c>
      <c r="E385" s="56">
        <v>41.045833333333334</v>
      </c>
      <c r="F385" s="56">
        <v>41.045833333333334</v>
      </c>
      <c r="G385" s="56">
        <v>124.33444444444444</v>
      </c>
      <c r="H385" s="56">
        <v>124.33444444444444</v>
      </c>
      <c r="L385" s="1" t="s">
        <v>3085</v>
      </c>
      <c r="Q385" s="49">
        <v>126</v>
      </c>
      <c r="AB385" s="4">
        <v>76.44</v>
      </c>
      <c r="AC385" s="4">
        <v>0.11</v>
      </c>
      <c r="AE385" s="4">
        <v>12.45</v>
      </c>
      <c r="AG385" s="4">
        <v>1.51</v>
      </c>
      <c r="AH385" s="4">
        <v>0.28999999999999998</v>
      </c>
      <c r="AI385" s="4">
        <v>1.6486980000000002</v>
      </c>
      <c r="AJ385" s="4">
        <v>0.13</v>
      </c>
      <c r="AK385" s="4">
        <v>0.19</v>
      </c>
      <c r="AL385" s="4">
        <v>0.04</v>
      </c>
      <c r="AN385" s="4">
        <v>4.12</v>
      </c>
      <c r="AO385" s="4">
        <v>4.05</v>
      </c>
      <c r="AP385" s="4">
        <v>0.01</v>
      </c>
      <c r="BF385" s="4">
        <v>0.61</v>
      </c>
      <c r="CJ385" s="4">
        <v>3.81</v>
      </c>
      <c r="CW385" s="4">
        <v>161</v>
      </c>
      <c r="CX385" s="4">
        <v>32</v>
      </c>
      <c r="CY385" s="4">
        <v>43.8</v>
      </c>
      <c r="CZ385" s="4">
        <v>294</v>
      </c>
      <c r="DA385" s="4">
        <v>52</v>
      </c>
      <c r="DN385" s="4">
        <v>154</v>
      </c>
      <c r="DO385" s="4">
        <v>52.2</v>
      </c>
      <c r="DP385" s="4">
        <v>133</v>
      </c>
      <c r="DQ385" s="4">
        <v>10.9</v>
      </c>
      <c r="DR385" s="4">
        <v>41.3</v>
      </c>
      <c r="DS385" s="4">
        <v>7.67</v>
      </c>
      <c r="DT385" s="4">
        <v>0.22</v>
      </c>
      <c r="DU385" s="4">
        <v>7.08</v>
      </c>
      <c r="DV385" s="4">
        <v>1.31</v>
      </c>
      <c r="DW385" s="4">
        <v>8.57</v>
      </c>
      <c r="DX385" s="4">
        <v>1.53</v>
      </c>
      <c r="DY385" s="4">
        <v>4.6100000000000003</v>
      </c>
      <c r="DZ385" s="4">
        <v>0.76</v>
      </c>
      <c r="EA385" s="4">
        <v>4.62</v>
      </c>
      <c r="EB385" s="4">
        <v>0.65</v>
      </c>
      <c r="EC385" s="4">
        <v>11.2</v>
      </c>
      <c r="ED385" s="4">
        <v>4.24</v>
      </c>
      <c r="EO385" s="4">
        <v>25.5</v>
      </c>
      <c r="EP385" s="4">
        <v>4.8</v>
      </c>
      <c r="FP385" s="1" t="s">
        <v>3068</v>
      </c>
    </row>
    <row r="386" spans="1:172" x14ac:dyDescent="0.35">
      <c r="A386" s="1" t="s">
        <v>3065</v>
      </c>
      <c r="C386" s="1" t="s">
        <v>3083</v>
      </c>
      <c r="E386" s="56">
        <v>41.045833333333334</v>
      </c>
      <c r="F386" s="56">
        <v>41.045833333333334</v>
      </c>
      <c r="G386" s="56">
        <v>124.33444444444444</v>
      </c>
      <c r="H386" s="56">
        <v>124.33444444444444</v>
      </c>
      <c r="L386" s="1" t="s">
        <v>3086</v>
      </c>
      <c r="Q386" s="49">
        <v>126</v>
      </c>
      <c r="AB386" s="4">
        <v>73.08</v>
      </c>
      <c r="AC386" s="4">
        <v>0.26</v>
      </c>
      <c r="AE386" s="4">
        <v>13.19</v>
      </c>
      <c r="AG386" s="4">
        <v>1.65</v>
      </c>
      <c r="AH386" s="4">
        <v>0.7</v>
      </c>
      <c r="AI386" s="4">
        <v>2.1846699999999997</v>
      </c>
      <c r="AJ386" s="4">
        <v>0.28000000000000003</v>
      </c>
      <c r="AK386" s="4">
        <v>0.15</v>
      </c>
      <c r="AL386" s="4">
        <v>0.13</v>
      </c>
      <c r="AN386" s="4">
        <v>4.62</v>
      </c>
      <c r="AO386" s="4">
        <v>4.0999999999999996</v>
      </c>
      <c r="AP386" s="4">
        <v>0.42</v>
      </c>
      <c r="BF386" s="4">
        <v>0.84</v>
      </c>
      <c r="CJ386" s="4">
        <v>33.5</v>
      </c>
      <c r="CW386" s="4">
        <v>152</v>
      </c>
      <c r="CX386" s="4">
        <v>202</v>
      </c>
      <c r="CY386" s="4">
        <v>29.1</v>
      </c>
      <c r="CZ386" s="4">
        <v>244</v>
      </c>
      <c r="DA386" s="4">
        <v>30.8</v>
      </c>
      <c r="DN386" s="4">
        <v>597</v>
      </c>
      <c r="DO386" s="4">
        <v>52.5</v>
      </c>
      <c r="DP386" s="4">
        <v>104</v>
      </c>
      <c r="DQ386" s="4">
        <v>11.6</v>
      </c>
      <c r="DR386" s="4">
        <v>44.4</v>
      </c>
      <c r="DS386" s="4">
        <v>7.63</v>
      </c>
      <c r="DT386" s="4">
        <v>1.1000000000000001</v>
      </c>
      <c r="DU386" s="4">
        <v>6.46</v>
      </c>
      <c r="DV386" s="4">
        <v>1.04</v>
      </c>
      <c r="DW386" s="4">
        <v>6.13</v>
      </c>
      <c r="DX386" s="4">
        <v>1.1200000000000001</v>
      </c>
      <c r="DY386" s="4">
        <v>3.21</v>
      </c>
      <c r="DZ386" s="4">
        <v>0.46</v>
      </c>
      <c r="EA386" s="4">
        <v>2.93</v>
      </c>
      <c r="EB386" s="4">
        <v>0.44</v>
      </c>
      <c r="EC386" s="4">
        <v>6.98</v>
      </c>
      <c r="ED386" s="4">
        <v>3.03</v>
      </c>
      <c r="EO386" s="4">
        <v>8.3800000000000008</v>
      </c>
      <c r="EP386" s="4">
        <v>2.77</v>
      </c>
      <c r="FP386" s="1" t="s">
        <v>3068</v>
      </c>
    </row>
    <row r="387" spans="1:172" x14ac:dyDescent="0.35">
      <c r="A387" s="1" t="s">
        <v>3065</v>
      </c>
      <c r="C387" s="1" t="s">
        <v>3083</v>
      </c>
      <c r="E387" s="56">
        <v>41.045833333333334</v>
      </c>
      <c r="F387" s="56">
        <v>41.045833333333334</v>
      </c>
      <c r="G387" s="56">
        <v>124.33444444444444</v>
      </c>
      <c r="H387" s="56">
        <v>124.33444444444444</v>
      </c>
      <c r="L387" s="1" t="s">
        <v>3087</v>
      </c>
      <c r="Q387" s="49">
        <v>126.4</v>
      </c>
      <c r="AB387" s="4">
        <v>73.400000000000006</v>
      </c>
      <c r="AC387" s="4">
        <v>0.22</v>
      </c>
      <c r="AE387" s="4">
        <v>13.61</v>
      </c>
      <c r="AG387" s="4">
        <v>2.2200000000000002</v>
      </c>
      <c r="AH387" s="4">
        <v>0.68</v>
      </c>
      <c r="AI387" s="4">
        <v>2.6775560000000005</v>
      </c>
      <c r="AJ387" s="4">
        <v>0.26</v>
      </c>
      <c r="AK387" s="4">
        <v>0.23</v>
      </c>
      <c r="AL387" s="4">
        <v>7.0000000000000007E-2</v>
      </c>
      <c r="AN387" s="4">
        <v>4.74</v>
      </c>
      <c r="AO387" s="4">
        <v>4.1399999999999997</v>
      </c>
      <c r="AP387" s="4">
        <v>0.26</v>
      </c>
      <c r="BF387" s="4">
        <v>0.82</v>
      </c>
      <c r="CJ387" s="4">
        <v>6.78</v>
      </c>
      <c r="CW387" s="4">
        <v>154</v>
      </c>
      <c r="CX387" s="4">
        <v>77</v>
      </c>
      <c r="CY387" s="4">
        <v>44.7</v>
      </c>
      <c r="CZ387" s="4">
        <v>440</v>
      </c>
      <c r="DA387" s="4">
        <v>37.299999999999997</v>
      </c>
      <c r="DN387" s="4">
        <v>196</v>
      </c>
      <c r="DO387" s="4">
        <v>77</v>
      </c>
      <c r="DP387" s="4">
        <v>147</v>
      </c>
      <c r="DQ387" s="4">
        <v>16.100000000000001</v>
      </c>
      <c r="DR387" s="4">
        <v>66.3</v>
      </c>
      <c r="DS387" s="4">
        <v>11.2</v>
      </c>
      <c r="DT387" s="4">
        <v>0.86</v>
      </c>
      <c r="DU387" s="4">
        <v>9.5399999999999991</v>
      </c>
      <c r="DV387" s="4">
        <v>1.67</v>
      </c>
      <c r="DW387" s="4">
        <v>9.08</v>
      </c>
      <c r="DX387" s="4">
        <v>1.59</v>
      </c>
      <c r="DY387" s="4">
        <v>4.9000000000000004</v>
      </c>
      <c r="DZ387" s="4">
        <v>0.71</v>
      </c>
      <c r="EA387" s="4">
        <v>4.1500000000000004</v>
      </c>
      <c r="EB387" s="4">
        <v>0.67</v>
      </c>
      <c r="EC387" s="4">
        <v>11.6</v>
      </c>
      <c r="ED387" s="4">
        <v>3.04</v>
      </c>
      <c r="EO387" s="4">
        <v>14.9</v>
      </c>
      <c r="EP387" s="4">
        <v>4.29</v>
      </c>
      <c r="FP387" s="1" t="s">
        <v>3068</v>
      </c>
    </row>
    <row r="388" spans="1:172" x14ac:dyDescent="0.35">
      <c r="A388" s="1" t="s">
        <v>3065</v>
      </c>
      <c r="C388" s="1" t="s">
        <v>3083</v>
      </c>
      <c r="E388" s="56">
        <v>41.056111111111107</v>
      </c>
      <c r="F388" s="56">
        <v>41.056111111111107</v>
      </c>
      <c r="G388" s="56">
        <v>124.34638888888888</v>
      </c>
      <c r="H388" s="56">
        <v>124.34638888888888</v>
      </c>
      <c r="L388" s="1" t="s">
        <v>3088</v>
      </c>
      <c r="Q388" s="49">
        <v>125.7</v>
      </c>
      <c r="AB388" s="4">
        <v>70.64</v>
      </c>
      <c r="AC388" s="4">
        <v>0.44</v>
      </c>
      <c r="AE388" s="4">
        <v>14.13</v>
      </c>
      <c r="AG388" s="4">
        <v>1.42</v>
      </c>
      <c r="AH388" s="4">
        <v>1.77</v>
      </c>
      <c r="AI388" s="4">
        <v>3.0477160000000003</v>
      </c>
      <c r="AJ388" s="4">
        <v>1.03</v>
      </c>
      <c r="AK388" s="4">
        <v>0.67</v>
      </c>
      <c r="AL388" s="4">
        <v>0.12</v>
      </c>
      <c r="AN388" s="4">
        <v>4.18</v>
      </c>
      <c r="AO388" s="4">
        <v>4.93</v>
      </c>
      <c r="AP388" s="4">
        <v>0.1</v>
      </c>
      <c r="BF388" s="4">
        <v>0.28000000000000003</v>
      </c>
      <c r="CJ388" s="4">
        <v>21.4</v>
      </c>
      <c r="CW388" s="4">
        <v>127</v>
      </c>
      <c r="CX388" s="4">
        <v>192</v>
      </c>
      <c r="CY388" s="4">
        <v>32.700000000000003</v>
      </c>
      <c r="CZ388" s="4">
        <v>65</v>
      </c>
      <c r="DA388" s="4">
        <v>36</v>
      </c>
      <c r="DN388" s="4">
        <v>515</v>
      </c>
      <c r="DO388" s="4">
        <v>73</v>
      </c>
      <c r="DP388" s="4">
        <v>132</v>
      </c>
      <c r="DQ388" s="4">
        <v>13.9</v>
      </c>
      <c r="DR388" s="4">
        <v>50.7</v>
      </c>
      <c r="DS388" s="4">
        <v>8.31</v>
      </c>
      <c r="DT388" s="4">
        <v>0.95</v>
      </c>
      <c r="DU388" s="4">
        <v>6.86</v>
      </c>
      <c r="DV388" s="4">
        <v>1.23</v>
      </c>
      <c r="DW388" s="4">
        <v>6.67</v>
      </c>
      <c r="DX388" s="4">
        <v>1.17</v>
      </c>
      <c r="DY388" s="4">
        <v>3.59</v>
      </c>
      <c r="DZ388" s="4">
        <v>0.56000000000000005</v>
      </c>
      <c r="EA388" s="4">
        <v>3.36</v>
      </c>
      <c r="EB388" s="4">
        <v>0.54</v>
      </c>
      <c r="EC388" s="4">
        <v>3.55</v>
      </c>
      <c r="ED388" s="4">
        <v>3.84</v>
      </c>
      <c r="EO388" s="4">
        <v>14</v>
      </c>
      <c r="EP388" s="4">
        <v>3.18</v>
      </c>
      <c r="FP388" s="1" t="s">
        <v>3068</v>
      </c>
    </row>
    <row r="389" spans="1:172" x14ac:dyDescent="0.35">
      <c r="A389" s="1" t="s">
        <v>3065</v>
      </c>
      <c r="C389" s="1" t="s">
        <v>3083</v>
      </c>
      <c r="E389" s="56">
        <v>41.056111111111107</v>
      </c>
      <c r="F389" s="56">
        <v>41.056111111111107</v>
      </c>
      <c r="G389" s="56">
        <v>124.34638888888888</v>
      </c>
      <c r="H389" s="56">
        <v>124.34638888888888</v>
      </c>
      <c r="L389" s="1" t="s">
        <v>3089</v>
      </c>
      <c r="Q389" s="49">
        <v>125.7</v>
      </c>
      <c r="AB389" s="4">
        <v>71.84</v>
      </c>
      <c r="AC389" s="4">
        <v>0.38</v>
      </c>
      <c r="AE389" s="4">
        <v>14.7</v>
      </c>
      <c r="AG389" s="4">
        <v>2.46</v>
      </c>
      <c r="AH389" s="4">
        <v>0.39</v>
      </c>
      <c r="AI389" s="4">
        <v>2.6035080000000002</v>
      </c>
      <c r="AJ389" s="4">
        <v>0.38</v>
      </c>
      <c r="AK389" s="4">
        <v>0.46</v>
      </c>
      <c r="AL389" s="4">
        <v>7.0000000000000007E-2</v>
      </c>
      <c r="AN389" s="4">
        <v>4.59</v>
      </c>
      <c r="AO389" s="4">
        <v>4.88</v>
      </c>
      <c r="AP389" s="4">
        <v>0.09</v>
      </c>
      <c r="BF389" s="4">
        <v>0.91</v>
      </c>
      <c r="CJ389" s="4">
        <v>19.8</v>
      </c>
      <c r="CW389" s="4">
        <v>145</v>
      </c>
      <c r="CX389" s="4">
        <v>161</v>
      </c>
      <c r="CY389" s="4">
        <v>35.6</v>
      </c>
      <c r="CZ389" s="4">
        <v>47</v>
      </c>
      <c r="DA389" s="4">
        <v>34.6</v>
      </c>
      <c r="DN389" s="4">
        <v>513</v>
      </c>
      <c r="DO389" s="4">
        <v>72.400000000000006</v>
      </c>
      <c r="DP389" s="4">
        <v>125</v>
      </c>
      <c r="DQ389" s="4">
        <v>15.2</v>
      </c>
      <c r="DR389" s="4">
        <v>58</v>
      </c>
      <c r="DS389" s="4">
        <v>9.4</v>
      </c>
      <c r="DT389" s="4">
        <v>1.03</v>
      </c>
      <c r="DU389" s="4">
        <v>8.3800000000000008</v>
      </c>
      <c r="DV389" s="4">
        <v>1.27</v>
      </c>
      <c r="DW389" s="4">
        <v>6.74</v>
      </c>
      <c r="DX389" s="4">
        <v>1.22</v>
      </c>
      <c r="DY389" s="4">
        <v>3.72</v>
      </c>
      <c r="DZ389" s="4">
        <v>0.51</v>
      </c>
      <c r="EA389" s="4">
        <v>3.23</v>
      </c>
      <c r="EB389" s="4">
        <v>0.49</v>
      </c>
      <c r="EC389" s="4">
        <v>2.93</v>
      </c>
      <c r="ED389" s="4">
        <v>1.92</v>
      </c>
      <c r="EO389" s="4">
        <v>9.85</v>
      </c>
      <c r="EP389" s="4">
        <v>2.82</v>
      </c>
      <c r="FP389" s="1" t="s">
        <v>3068</v>
      </c>
    </row>
    <row r="390" spans="1:172" x14ac:dyDescent="0.35">
      <c r="A390" s="1" t="s">
        <v>3065</v>
      </c>
      <c r="C390" s="1" t="s">
        <v>3083</v>
      </c>
      <c r="E390" s="56">
        <v>41.056111111111107</v>
      </c>
      <c r="F390" s="56">
        <v>41.056111111111107</v>
      </c>
      <c r="G390" s="56">
        <v>124.34638888888888</v>
      </c>
      <c r="H390" s="56">
        <v>124.34638888888888</v>
      </c>
      <c r="L390" s="1" t="s">
        <v>3090</v>
      </c>
      <c r="Q390" s="49">
        <v>125.7</v>
      </c>
      <c r="AB390" s="4">
        <v>71.599999999999994</v>
      </c>
      <c r="AC390" s="4">
        <v>0.47</v>
      </c>
      <c r="AE390" s="4">
        <v>12.75</v>
      </c>
      <c r="AG390" s="4">
        <v>2.1</v>
      </c>
      <c r="AH390" s="4">
        <v>1.8</v>
      </c>
      <c r="AI390" s="4">
        <v>3.6895800000000003</v>
      </c>
      <c r="AJ390" s="4">
        <v>1.5</v>
      </c>
      <c r="AK390" s="4">
        <v>0.84</v>
      </c>
      <c r="AL390" s="4">
        <v>0.12</v>
      </c>
      <c r="AN390" s="4">
        <v>3.89</v>
      </c>
      <c r="AO390" s="4">
        <v>3.97</v>
      </c>
      <c r="AP390" s="4">
        <v>0.12</v>
      </c>
      <c r="BF390" s="4">
        <v>0.85</v>
      </c>
      <c r="CJ390" s="4">
        <v>28.1</v>
      </c>
      <c r="CW390" s="4">
        <v>116</v>
      </c>
      <c r="CX390" s="4">
        <v>161</v>
      </c>
      <c r="CY390" s="4">
        <v>43</v>
      </c>
      <c r="CZ390" s="4">
        <v>56</v>
      </c>
      <c r="DA390" s="4">
        <v>45.7</v>
      </c>
      <c r="DN390" s="4">
        <v>469</v>
      </c>
      <c r="DO390" s="4">
        <v>75.8</v>
      </c>
      <c r="DP390" s="4">
        <v>157</v>
      </c>
      <c r="DQ390" s="4">
        <v>16</v>
      </c>
      <c r="DR390" s="4">
        <v>66</v>
      </c>
      <c r="DS390" s="4">
        <v>10.6</v>
      </c>
      <c r="DT390" s="4">
        <v>1.01</v>
      </c>
      <c r="DU390" s="4">
        <v>9.3800000000000008</v>
      </c>
      <c r="DV390" s="4">
        <v>1.69</v>
      </c>
      <c r="DW390" s="4">
        <v>9</v>
      </c>
      <c r="DX390" s="4">
        <v>1.68</v>
      </c>
      <c r="DY390" s="4">
        <v>4.8600000000000003</v>
      </c>
      <c r="DZ390" s="4">
        <v>0.76</v>
      </c>
      <c r="EA390" s="4">
        <v>4.41</v>
      </c>
      <c r="EB390" s="4">
        <v>0.69</v>
      </c>
      <c r="EC390" s="4">
        <v>3.5</v>
      </c>
      <c r="ED390" s="4">
        <v>2.5299999999999998</v>
      </c>
      <c r="EO390" s="4">
        <v>15.6</v>
      </c>
      <c r="EP390" s="4">
        <v>2.94</v>
      </c>
      <c r="FP390" s="1" t="s">
        <v>3068</v>
      </c>
    </row>
    <row r="391" spans="1:172" x14ac:dyDescent="0.35">
      <c r="A391" s="1" t="s">
        <v>3065</v>
      </c>
      <c r="C391" s="1" t="s">
        <v>3083</v>
      </c>
      <c r="E391" s="56">
        <v>41.056111111111107</v>
      </c>
      <c r="F391" s="56">
        <v>41.056111111111107</v>
      </c>
      <c r="G391" s="56">
        <v>124.34638888888888</v>
      </c>
      <c r="H391" s="56">
        <v>124.34638888888888</v>
      </c>
      <c r="L391" s="1" t="s">
        <v>3091</v>
      </c>
      <c r="Q391" s="49">
        <v>126</v>
      </c>
      <c r="AB391" s="4">
        <v>70.739999999999995</v>
      </c>
      <c r="AC391" s="4">
        <v>0.42</v>
      </c>
      <c r="AE391" s="4">
        <v>13.9</v>
      </c>
      <c r="AG391" s="4">
        <v>2.33</v>
      </c>
      <c r="AH391" s="4">
        <v>0.82</v>
      </c>
      <c r="AI391" s="4">
        <v>2.916534</v>
      </c>
      <c r="AJ391" s="4">
        <v>0.7</v>
      </c>
      <c r="AK391" s="4">
        <v>0.5</v>
      </c>
      <c r="AL391" s="4">
        <v>0.09</v>
      </c>
      <c r="AN391" s="4">
        <v>4.58</v>
      </c>
      <c r="AO391" s="4">
        <v>4.7699999999999996</v>
      </c>
      <c r="AP391" s="4">
        <v>0.12</v>
      </c>
      <c r="BF391" s="4">
        <v>0.9</v>
      </c>
      <c r="CJ391" s="4">
        <v>17.5</v>
      </c>
      <c r="CW391" s="4">
        <v>178</v>
      </c>
      <c r="CX391" s="4">
        <v>215</v>
      </c>
      <c r="CY391" s="4">
        <v>36.799999999999997</v>
      </c>
      <c r="CZ391" s="4">
        <v>65</v>
      </c>
      <c r="DA391" s="4">
        <v>36.200000000000003</v>
      </c>
      <c r="DN391" s="4">
        <v>535</v>
      </c>
      <c r="DO391" s="4">
        <v>52.8</v>
      </c>
      <c r="DP391" s="4">
        <v>122</v>
      </c>
      <c r="DQ391" s="4">
        <v>12.2</v>
      </c>
      <c r="DR391" s="4">
        <v>49.9</v>
      </c>
      <c r="DS391" s="4">
        <v>8.5</v>
      </c>
      <c r="DT391" s="4">
        <v>0.94</v>
      </c>
      <c r="DU391" s="4">
        <v>7.6</v>
      </c>
      <c r="DV391" s="4">
        <v>1.21</v>
      </c>
      <c r="DW391" s="4">
        <v>7.2</v>
      </c>
      <c r="DX391" s="4">
        <v>1.34</v>
      </c>
      <c r="DY391" s="4">
        <v>3.97</v>
      </c>
      <c r="DZ391" s="4">
        <v>0.6</v>
      </c>
      <c r="EA391" s="4">
        <v>3.94</v>
      </c>
      <c r="EB391" s="4">
        <v>0.61</v>
      </c>
      <c r="EC391" s="4">
        <v>3.58</v>
      </c>
      <c r="ED391" s="4">
        <v>2.72</v>
      </c>
      <c r="EO391" s="4">
        <v>13.6</v>
      </c>
      <c r="EP391" s="4">
        <v>3.71</v>
      </c>
      <c r="FP391" s="1" t="s">
        <v>3068</v>
      </c>
    </row>
    <row r="392" spans="1:172" x14ac:dyDescent="0.35">
      <c r="A392" s="1" t="s">
        <v>3065</v>
      </c>
      <c r="C392" s="1" t="s">
        <v>3083</v>
      </c>
      <c r="E392" s="56">
        <v>41.148333333333333</v>
      </c>
      <c r="F392" s="56">
        <v>41.148333333333333</v>
      </c>
      <c r="G392" s="56">
        <v>124.44500000000001</v>
      </c>
      <c r="H392" s="56">
        <v>124.44500000000001</v>
      </c>
      <c r="L392" s="1" t="s">
        <v>3092</v>
      </c>
      <c r="Q392" s="49">
        <v>127</v>
      </c>
      <c r="AB392" s="4">
        <v>71.239999999999995</v>
      </c>
      <c r="AC392" s="4">
        <v>0.27</v>
      </c>
      <c r="AE392" s="4">
        <v>14.55</v>
      </c>
      <c r="AG392" s="4">
        <v>2.4300000000000002</v>
      </c>
      <c r="AH392" s="4">
        <v>1.07</v>
      </c>
      <c r="AI392" s="4">
        <v>3.2565140000000001</v>
      </c>
      <c r="AJ392" s="4">
        <v>0.77</v>
      </c>
      <c r="AK392" s="4">
        <v>0.4</v>
      </c>
      <c r="AL392" s="4">
        <v>0.06</v>
      </c>
      <c r="AN392" s="4">
        <v>5</v>
      </c>
      <c r="AO392" s="4">
        <v>4.5599999999999996</v>
      </c>
      <c r="AP392" s="4">
        <v>0.08</v>
      </c>
      <c r="BF392" s="4">
        <v>0.42</v>
      </c>
      <c r="CJ392" s="4">
        <v>19</v>
      </c>
      <c r="CW392" s="4">
        <v>162</v>
      </c>
      <c r="CX392" s="4">
        <v>206</v>
      </c>
      <c r="CY392" s="4">
        <v>24.4</v>
      </c>
      <c r="CZ392" s="4">
        <v>284</v>
      </c>
      <c r="DA392" s="4">
        <v>32.5</v>
      </c>
      <c r="DN392" s="4">
        <v>570</v>
      </c>
      <c r="DO392" s="4">
        <v>48.7</v>
      </c>
      <c r="DP392" s="4">
        <v>94.6</v>
      </c>
      <c r="DQ392" s="4">
        <v>10.15</v>
      </c>
      <c r="DR392" s="4">
        <v>33.700000000000003</v>
      </c>
      <c r="DS392" s="4">
        <v>6.35</v>
      </c>
      <c r="DT392" s="4">
        <v>0.62</v>
      </c>
      <c r="DU392" s="4">
        <v>4.25</v>
      </c>
      <c r="DV392" s="4">
        <v>0.68</v>
      </c>
      <c r="DW392" s="4">
        <v>4.18</v>
      </c>
      <c r="DX392" s="4">
        <v>0.84</v>
      </c>
      <c r="DY392" s="4">
        <v>2.54</v>
      </c>
      <c r="DZ392" s="4">
        <v>0.38</v>
      </c>
      <c r="EA392" s="4">
        <v>2.52</v>
      </c>
      <c r="EB392" s="4">
        <v>0.39</v>
      </c>
      <c r="EC392" s="4">
        <v>7.4</v>
      </c>
      <c r="ED392" s="4">
        <v>2.2999999999999998</v>
      </c>
      <c r="EO392" s="4">
        <v>11.65</v>
      </c>
      <c r="EP392" s="4">
        <v>1.95</v>
      </c>
      <c r="FP392" s="1" t="s">
        <v>3068</v>
      </c>
    </row>
    <row r="393" spans="1:172" x14ac:dyDescent="0.35">
      <c r="A393" s="1" t="s">
        <v>3065</v>
      </c>
      <c r="C393" s="1" t="s">
        <v>3083</v>
      </c>
      <c r="E393" s="56">
        <v>41.148333333333333</v>
      </c>
      <c r="F393" s="56">
        <v>41.148333333333333</v>
      </c>
      <c r="G393" s="56">
        <v>124.44500000000001</v>
      </c>
      <c r="H393" s="56">
        <v>124.44500000000001</v>
      </c>
      <c r="L393" s="1" t="s">
        <v>3093</v>
      </c>
      <c r="Q393" s="49">
        <v>127</v>
      </c>
      <c r="AB393" s="4">
        <v>71.290000000000006</v>
      </c>
      <c r="AC393" s="4">
        <v>0.28000000000000003</v>
      </c>
      <c r="AE393" s="4">
        <v>14.55</v>
      </c>
      <c r="AG393" s="4">
        <v>2.54</v>
      </c>
      <c r="AH393" s="4">
        <v>1.02</v>
      </c>
      <c r="AI393" s="4">
        <v>3.3054920000000001</v>
      </c>
      <c r="AJ393" s="4">
        <v>0.6</v>
      </c>
      <c r="AK393" s="4">
        <v>0.36</v>
      </c>
      <c r="AL393" s="4">
        <v>7.0000000000000007E-2</v>
      </c>
      <c r="AN393" s="4">
        <v>4.74</v>
      </c>
      <c r="AO393" s="4">
        <v>4.6500000000000004</v>
      </c>
      <c r="AP393" s="4">
        <v>0.08</v>
      </c>
      <c r="BF393" s="4">
        <v>0.53</v>
      </c>
      <c r="CJ393" s="4">
        <v>16</v>
      </c>
      <c r="CW393" s="4">
        <v>153</v>
      </c>
      <c r="CX393" s="4">
        <v>140</v>
      </c>
      <c r="CY393" s="4">
        <v>26.7</v>
      </c>
      <c r="CZ393" s="4">
        <v>354</v>
      </c>
      <c r="DA393" s="4">
        <v>40.1</v>
      </c>
      <c r="DN393" s="4">
        <v>465</v>
      </c>
      <c r="DO393" s="4">
        <v>56.3</v>
      </c>
      <c r="DP393" s="4">
        <v>120.5</v>
      </c>
      <c r="DQ393" s="4">
        <v>12.15</v>
      </c>
      <c r="DR393" s="4">
        <v>41.1</v>
      </c>
      <c r="DS393" s="4">
        <v>7.19</v>
      </c>
      <c r="DT393" s="4">
        <v>0.65</v>
      </c>
      <c r="DU393" s="4">
        <v>5.15</v>
      </c>
      <c r="DV393" s="4">
        <v>0.79</v>
      </c>
      <c r="DW393" s="4">
        <v>4.8499999999999996</v>
      </c>
      <c r="DX393" s="4">
        <v>0.98</v>
      </c>
      <c r="DY393" s="4">
        <v>2.87</v>
      </c>
      <c r="DZ393" s="4">
        <v>0.44</v>
      </c>
      <c r="EA393" s="4">
        <v>3.03</v>
      </c>
      <c r="EB393" s="4">
        <v>0.46</v>
      </c>
      <c r="EC393" s="4">
        <v>9.1</v>
      </c>
      <c r="ED393" s="4">
        <v>2.7</v>
      </c>
      <c r="EO393" s="4">
        <v>14.45</v>
      </c>
      <c r="EP393" s="4">
        <v>2.77</v>
      </c>
      <c r="FP393" s="1" t="s">
        <v>3068</v>
      </c>
    </row>
    <row r="394" spans="1:172" x14ac:dyDescent="0.35">
      <c r="A394" s="1" t="s">
        <v>3065</v>
      </c>
      <c r="C394" s="1" t="s">
        <v>3083</v>
      </c>
      <c r="E394" s="56">
        <v>41.148333333333333</v>
      </c>
      <c r="F394" s="56">
        <v>41.148333333333333</v>
      </c>
      <c r="G394" s="56">
        <v>124.44500000000001</v>
      </c>
      <c r="H394" s="56">
        <v>124.44500000000001</v>
      </c>
      <c r="L394" s="1" t="s">
        <v>3094</v>
      </c>
      <c r="Q394" s="49">
        <v>127</v>
      </c>
      <c r="AB394" s="4">
        <v>73.099999999999994</v>
      </c>
      <c r="AC394" s="4">
        <v>0.15</v>
      </c>
      <c r="AE394" s="4">
        <v>14.26</v>
      </c>
      <c r="AG394" s="4">
        <v>1.79</v>
      </c>
      <c r="AH394" s="4">
        <v>0.41</v>
      </c>
      <c r="AI394" s="4">
        <v>2.020642</v>
      </c>
      <c r="AJ394" s="4">
        <v>0.22</v>
      </c>
      <c r="AK394" s="4">
        <v>0.03</v>
      </c>
      <c r="AL394" s="4">
        <v>0.05</v>
      </c>
      <c r="AN394" s="4">
        <v>5.1100000000000003</v>
      </c>
      <c r="AO394" s="4">
        <v>4.63</v>
      </c>
      <c r="AP394" s="4">
        <v>0.01</v>
      </c>
      <c r="BF394" s="4">
        <v>0.55000000000000004</v>
      </c>
      <c r="CJ394" s="4">
        <v>6</v>
      </c>
      <c r="CW394" s="4">
        <v>150</v>
      </c>
      <c r="CX394" s="4">
        <v>41</v>
      </c>
      <c r="CY394" s="4">
        <v>13.6</v>
      </c>
      <c r="CZ394" s="4">
        <v>271</v>
      </c>
      <c r="DA394" s="4">
        <v>34.200000000000003</v>
      </c>
      <c r="DN394" s="4">
        <v>214</v>
      </c>
      <c r="DO394" s="4">
        <v>13.2</v>
      </c>
      <c r="DP394" s="4">
        <v>106</v>
      </c>
      <c r="DQ394" s="4">
        <v>3.71</v>
      </c>
      <c r="DR394" s="4">
        <v>11.4</v>
      </c>
      <c r="DS394" s="4">
        <v>2.25</v>
      </c>
      <c r="DT394" s="4">
        <v>0.33</v>
      </c>
      <c r="DU394" s="4">
        <v>1.53</v>
      </c>
      <c r="DV394" s="4">
        <v>0.34</v>
      </c>
      <c r="DW394" s="4">
        <v>2.36</v>
      </c>
      <c r="DX394" s="4">
        <v>0.5</v>
      </c>
      <c r="DY394" s="4">
        <v>1.77</v>
      </c>
      <c r="DZ394" s="4">
        <v>0.32</v>
      </c>
      <c r="EA394" s="4">
        <v>2.04</v>
      </c>
      <c r="EB394" s="4">
        <v>0.31</v>
      </c>
      <c r="EC394" s="4">
        <v>7.2</v>
      </c>
      <c r="ED394" s="4">
        <v>2.1</v>
      </c>
      <c r="EO394" s="4">
        <v>10.75</v>
      </c>
      <c r="EP394" s="4">
        <v>1.65</v>
      </c>
      <c r="FP394" s="1" t="s">
        <v>3068</v>
      </c>
    </row>
    <row r="395" spans="1:172" x14ac:dyDescent="0.35">
      <c r="A395" s="1" t="s">
        <v>3065</v>
      </c>
      <c r="C395" s="1" t="s">
        <v>3083</v>
      </c>
      <c r="E395" s="56">
        <v>41.148333333333333</v>
      </c>
      <c r="F395" s="56">
        <v>41.148333333333333</v>
      </c>
      <c r="G395" s="56">
        <v>124.44500000000001</v>
      </c>
      <c r="H395" s="56">
        <v>124.44500000000001</v>
      </c>
      <c r="L395" s="1" t="s">
        <v>3095</v>
      </c>
      <c r="Q395" s="49">
        <v>127</v>
      </c>
      <c r="AB395" s="4">
        <v>72.22</v>
      </c>
      <c r="AC395" s="4">
        <v>0.18</v>
      </c>
      <c r="AE395" s="4">
        <v>14.34</v>
      </c>
      <c r="AG395" s="4">
        <v>2.0299999999999998</v>
      </c>
      <c r="AH395" s="4">
        <v>0.53</v>
      </c>
      <c r="AI395" s="4">
        <v>2.3565939999999999</v>
      </c>
      <c r="AJ395" s="4">
        <v>0.28000000000000003</v>
      </c>
      <c r="AK395" s="4">
        <v>0.06</v>
      </c>
      <c r="AL395" s="4">
        <v>0.05</v>
      </c>
      <c r="AN395" s="4">
        <v>5.15</v>
      </c>
      <c r="AO395" s="4">
        <v>4.6100000000000003</v>
      </c>
      <c r="AP395" s="4">
        <v>0.03</v>
      </c>
      <c r="BF395" s="4">
        <v>0.56999999999999995</v>
      </c>
      <c r="CJ395" s="4">
        <v>8</v>
      </c>
      <c r="CW395" s="4">
        <v>178</v>
      </c>
      <c r="CX395" s="4">
        <v>60</v>
      </c>
      <c r="CY395" s="4">
        <v>22.6</v>
      </c>
      <c r="CZ395" s="4">
        <v>295</v>
      </c>
      <c r="DA395" s="4">
        <v>39.799999999999997</v>
      </c>
      <c r="DN395" s="4">
        <v>269</v>
      </c>
      <c r="DO395" s="4">
        <v>35.799999999999997</v>
      </c>
      <c r="DP395" s="4">
        <v>108.5</v>
      </c>
      <c r="DQ395" s="4">
        <v>7.37</v>
      </c>
      <c r="DR395" s="4">
        <v>23.7</v>
      </c>
      <c r="DS395" s="4">
        <v>4.0199999999999996</v>
      </c>
      <c r="DT395" s="4">
        <v>0.34</v>
      </c>
      <c r="DU395" s="4">
        <v>2.86</v>
      </c>
      <c r="DV395" s="4">
        <v>0.55000000000000004</v>
      </c>
      <c r="DW395" s="4">
        <v>3.78</v>
      </c>
      <c r="DX395" s="4">
        <v>0.82</v>
      </c>
      <c r="DY395" s="4">
        <v>2.54</v>
      </c>
      <c r="DZ395" s="4">
        <v>0.44</v>
      </c>
      <c r="EA395" s="4">
        <v>2.87</v>
      </c>
      <c r="EB395" s="4">
        <v>0.43</v>
      </c>
      <c r="EC395" s="4">
        <v>8</v>
      </c>
      <c r="ED395" s="4">
        <v>2.4</v>
      </c>
      <c r="EO395" s="4">
        <v>12.8</v>
      </c>
      <c r="EP395" s="4">
        <v>2.73</v>
      </c>
      <c r="FP395" s="1" t="s">
        <v>3068</v>
      </c>
    </row>
    <row r="396" spans="1:172" x14ac:dyDescent="0.35">
      <c r="A396" s="1" t="s">
        <v>3065</v>
      </c>
      <c r="C396" s="1" t="s">
        <v>3083</v>
      </c>
      <c r="E396" s="56">
        <v>41.148333333333333</v>
      </c>
      <c r="F396" s="56">
        <v>41.148333333333333</v>
      </c>
      <c r="G396" s="56">
        <v>124.44500000000001</v>
      </c>
      <c r="H396" s="56">
        <v>124.44500000000001</v>
      </c>
      <c r="L396" s="1" t="s">
        <v>3096</v>
      </c>
      <c r="Q396" s="49">
        <v>127</v>
      </c>
      <c r="AB396" s="4">
        <v>73.459999999999994</v>
      </c>
      <c r="AC396" s="4">
        <v>0.12</v>
      </c>
      <c r="AE396" s="4">
        <v>13.99</v>
      </c>
      <c r="AG396" s="4">
        <v>1.86</v>
      </c>
      <c r="AH396" s="4">
        <v>0.84</v>
      </c>
      <c r="AI396" s="4">
        <v>2.5136280000000002</v>
      </c>
      <c r="AJ396" s="4">
        <v>0.17</v>
      </c>
      <c r="AK396" s="4">
        <v>0.08</v>
      </c>
      <c r="AL396" s="4">
        <v>0.04</v>
      </c>
      <c r="AN396" s="4">
        <v>4.95</v>
      </c>
      <c r="AO396" s="4">
        <v>4.78</v>
      </c>
      <c r="AP396" s="4">
        <v>0.01</v>
      </c>
      <c r="BF396" s="4">
        <v>0.36</v>
      </c>
      <c r="CW396" s="4">
        <v>176</v>
      </c>
      <c r="CX396" s="4">
        <v>24</v>
      </c>
      <c r="CY396" s="4">
        <v>23.2</v>
      </c>
      <c r="CZ396" s="4">
        <v>299</v>
      </c>
      <c r="DA396" s="4">
        <v>47.2</v>
      </c>
      <c r="DN396" s="4">
        <v>126</v>
      </c>
      <c r="DO396" s="4">
        <v>30.4</v>
      </c>
      <c r="DP396" s="4">
        <v>113.5</v>
      </c>
      <c r="DQ396" s="4">
        <v>7.47</v>
      </c>
      <c r="DR396" s="4">
        <v>24.4</v>
      </c>
      <c r="DS396" s="4">
        <v>4.84</v>
      </c>
      <c r="DT396" s="4">
        <v>0.22</v>
      </c>
      <c r="DU396" s="4">
        <v>3.23</v>
      </c>
      <c r="DV396" s="4">
        <v>0.63</v>
      </c>
      <c r="DW396" s="4">
        <v>4.12</v>
      </c>
      <c r="DX396" s="4">
        <v>0.89</v>
      </c>
      <c r="DY396" s="4">
        <v>2.79</v>
      </c>
      <c r="DZ396" s="4">
        <v>0.47</v>
      </c>
      <c r="EA396" s="4">
        <v>3.12</v>
      </c>
      <c r="EB396" s="4">
        <v>0.47</v>
      </c>
      <c r="EC396" s="4">
        <v>9</v>
      </c>
      <c r="ED396" s="4">
        <v>3.7</v>
      </c>
      <c r="EO396" s="4">
        <v>14.85</v>
      </c>
      <c r="EP396" s="4">
        <v>3.38</v>
      </c>
      <c r="FP396" s="1" t="s">
        <v>3068</v>
      </c>
    </row>
    <row r="397" spans="1:172" x14ac:dyDescent="0.35">
      <c r="A397" s="1" t="s">
        <v>3065</v>
      </c>
      <c r="C397" s="1" t="s">
        <v>3097</v>
      </c>
      <c r="E397" s="56">
        <v>40.409722222222221</v>
      </c>
      <c r="F397" s="56">
        <v>40.409722222222221</v>
      </c>
      <c r="G397" s="56">
        <v>124.0475</v>
      </c>
      <c r="H397" s="56">
        <v>124.0475</v>
      </c>
      <c r="L397" s="1" t="s">
        <v>3098</v>
      </c>
      <c r="Q397" s="49">
        <v>125.6</v>
      </c>
      <c r="AB397" s="4">
        <v>75.06</v>
      </c>
      <c r="AC397" s="4">
        <v>7.0000000000000007E-2</v>
      </c>
      <c r="AE397" s="4">
        <v>13.06</v>
      </c>
      <c r="AG397" s="4">
        <v>1.85</v>
      </c>
      <c r="AH397" s="4">
        <v>0.93</v>
      </c>
      <c r="AI397" s="4">
        <v>2.59463</v>
      </c>
      <c r="AJ397" s="4">
        <v>0.17</v>
      </c>
      <c r="AK397" s="4">
        <v>0.04</v>
      </c>
      <c r="AL397" s="4">
        <v>7.0000000000000007E-2</v>
      </c>
      <c r="AN397" s="4">
        <v>4.6500000000000004</v>
      </c>
      <c r="AO397" s="4">
        <v>4.49</v>
      </c>
      <c r="BF397" s="4">
        <v>0.19</v>
      </c>
      <c r="CW397" s="4">
        <v>139.5</v>
      </c>
      <c r="CX397" s="4">
        <v>11.5</v>
      </c>
      <c r="CY397" s="4">
        <v>13.5</v>
      </c>
      <c r="CZ397" s="4">
        <v>220</v>
      </c>
      <c r="DA397" s="4">
        <v>15.3</v>
      </c>
      <c r="DN397" s="4">
        <v>144.5</v>
      </c>
      <c r="DO397" s="4">
        <v>27.1</v>
      </c>
      <c r="DP397" s="4">
        <v>69.400000000000006</v>
      </c>
      <c r="DQ397" s="4">
        <v>6.35</v>
      </c>
      <c r="DR397" s="4">
        <v>22.1</v>
      </c>
      <c r="DS397" s="4">
        <v>4.25</v>
      </c>
      <c r="DT397" s="4">
        <v>0.16</v>
      </c>
      <c r="DU397" s="4">
        <v>2.85</v>
      </c>
      <c r="DV397" s="4">
        <v>0.43</v>
      </c>
      <c r="DW397" s="4">
        <v>2.61</v>
      </c>
      <c r="DX397" s="4">
        <v>0.55000000000000004</v>
      </c>
      <c r="DY397" s="4">
        <v>1.7</v>
      </c>
      <c r="DZ397" s="4">
        <v>0.28000000000000003</v>
      </c>
      <c r="EA397" s="4">
        <v>1.82</v>
      </c>
      <c r="EB397" s="4">
        <v>0.28999999999999998</v>
      </c>
      <c r="EC397" s="4">
        <v>6.3</v>
      </c>
      <c r="ED397" s="4">
        <v>0.9</v>
      </c>
      <c r="EO397" s="4">
        <v>18.149999999999999</v>
      </c>
      <c r="FP397" s="1" t="s">
        <v>3068</v>
      </c>
    </row>
    <row r="398" spans="1:172" x14ac:dyDescent="0.35">
      <c r="A398" s="1" t="s">
        <v>3065</v>
      </c>
      <c r="C398" s="1" t="s">
        <v>3097</v>
      </c>
      <c r="E398" s="56">
        <v>40.409722222222221</v>
      </c>
      <c r="F398" s="56">
        <v>40.409722222222221</v>
      </c>
      <c r="G398" s="56">
        <v>124.0475</v>
      </c>
      <c r="H398" s="56">
        <v>124.0475</v>
      </c>
      <c r="L398" s="1" t="s">
        <v>3099</v>
      </c>
      <c r="Q398" s="49">
        <v>125.6</v>
      </c>
      <c r="AB398" s="4">
        <v>75.510000000000005</v>
      </c>
      <c r="AC398" s="4">
        <v>0.1</v>
      </c>
      <c r="AE398" s="4">
        <v>12.8</v>
      </c>
      <c r="AG398" s="4">
        <v>1.99</v>
      </c>
      <c r="AH398" s="4">
        <v>1.06</v>
      </c>
      <c r="AI398" s="4">
        <v>2.8506020000000003</v>
      </c>
      <c r="AJ398" s="4">
        <v>0.28000000000000003</v>
      </c>
      <c r="AK398" s="4">
        <v>7.0000000000000007E-2</v>
      </c>
      <c r="AL398" s="4">
        <v>7.0000000000000007E-2</v>
      </c>
      <c r="AN398" s="4">
        <v>4.49</v>
      </c>
      <c r="AO398" s="4">
        <v>4.57</v>
      </c>
      <c r="BF398" s="4">
        <v>-0.01</v>
      </c>
      <c r="CW398" s="4">
        <v>137.5</v>
      </c>
      <c r="CX398" s="4">
        <v>23.9</v>
      </c>
      <c r="CY398" s="4">
        <v>18.3</v>
      </c>
      <c r="CZ398" s="4">
        <v>301</v>
      </c>
      <c r="DA398" s="4">
        <v>20.3</v>
      </c>
      <c r="DN398" s="4">
        <v>179.5</v>
      </c>
      <c r="DO398" s="4">
        <v>45.9</v>
      </c>
      <c r="DP398" s="4">
        <v>98.8</v>
      </c>
      <c r="DQ398" s="4">
        <v>9.75</v>
      </c>
      <c r="DR398" s="4">
        <v>33.1</v>
      </c>
      <c r="DS398" s="4">
        <v>5.41</v>
      </c>
      <c r="DT398" s="4">
        <v>0.12</v>
      </c>
      <c r="DU398" s="4">
        <v>3.56</v>
      </c>
      <c r="DV398" s="4">
        <v>0.53</v>
      </c>
      <c r="DW398" s="4">
        <v>3.14</v>
      </c>
      <c r="DX398" s="4">
        <v>0.7</v>
      </c>
      <c r="DY398" s="4">
        <v>2.1800000000000002</v>
      </c>
      <c r="DZ398" s="4">
        <v>0.35</v>
      </c>
      <c r="EA398" s="4">
        <v>2.31</v>
      </c>
      <c r="EB398" s="4">
        <v>0.36</v>
      </c>
      <c r="EC398" s="4">
        <v>8.1999999999999993</v>
      </c>
      <c r="ED398" s="4">
        <v>1.2</v>
      </c>
      <c r="EO398" s="4">
        <v>21.1</v>
      </c>
      <c r="FP398" s="1" t="s">
        <v>3068</v>
      </c>
    </row>
    <row r="399" spans="1:172" x14ac:dyDescent="0.35">
      <c r="A399" s="1" t="s">
        <v>3065</v>
      </c>
      <c r="C399" s="1" t="s">
        <v>3097</v>
      </c>
      <c r="E399" s="56">
        <v>40.409722222222221</v>
      </c>
      <c r="F399" s="56">
        <v>40.409722222222221</v>
      </c>
      <c r="G399" s="56">
        <v>124.0475</v>
      </c>
      <c r="H399" s="56">
        <v>124.0475</v>
      </c>
      <c r="L399" s="1" t="s">
        <v>3100</v>
      </c>
      <c r="Q399" s="49">
        <v>125.6</v>
      </c>
      <c r="AB399" s="4">
        <v>76.25</v>
      </c>
      <c r="AC399" s="4">
        <v>0.06</v>
      </c>
      <c r="AE399" s="4">
        <v>12.91</v>
      </c>
      <c r="AG399" s="4">
        <v>1.59</v>
      </c>
      <c r="AH399" s="4">
        <v>0.66</v>
      </c>
      <c r="AI399" s="4">
        <v>2.0906820000000002</v>
      </c>
      <c r="AJ399" s="4">
        <v>0.15</v>
      </c>
      <c r="AK399" s="4">
        <v>0.05</v>
      </c>
      <c r="AL399" s="4">
        <v>0.06</v>
      </c>
      <c r="AN399" s="4">
        <v>4.53</v>
      </c>
      <c r="AO399" s="4">
        <v>4.51</v>
      </c>
      <c r="BF399" s="4">
        <v>0.18</v>
      </c>
      <c r="CW399" s="4">
        <v>138</v>
      </c>
      <c r="CX399" s="4">
        <v>13.4</v>
      </c>
      <c r="CY399" s="4">
        <v>24</v>
      </c>
      <c r="CZ399" s="4">
        <v>186</v>
      </c>
      <c r="DA399" s="4">
        <v>19.8</v>
      </c>
      <c r="DN399" s="4">
        <v>152.5</v>
      </c>
      <c r="DO399" s="4">
        <v>42.5</v>
      </c>
      <c r="DP399" s="4">
        <v>76.900000000000006</v>
      </c>
      <c r="DQ399" s="4">
        <v>10.199999999999999</v>
      </c>
      <c r="DR399" s="4">
        <v>36.6</v>
      </c>
      <c r="DS399" s="4">
        <v>7.01</v>
      </c>
      <c r="DT399" s="4">
        <v>0.38</v>
      </c>
      <c r="DU399" s="4">
        <v>4.91</v>
      </c>
      <c r="DV399" s="4">
        <v>0.8</v>
      </c>
      <c r="DW399" s="4">
        <v>4.67</v>
      </c>
      <c r="DX399" s="4">
        <v>0.9</v>
      </c>
      <c r="DY399" s="4">
        <v>2.63</v>
      </c>
      <c r="DZ399" s="4">
        <v>0.39</v>
      </c>
      <c r="EA399" s="4">
        <v>2.59</v>
      </c>
      <c r="EB399" s="4">
        <v>0.38</v>
      </c>
      <c r="EC399" s="4">
        <v>6.1</v>
      </c>
      <c r="ED399" s="4">
        <v>1.2</v>
      </c>
      <c r="EO399" s="4">
        <v>20.5</v>
      </c>
      <c r="FP399" s="1" t="s">
        <v>3068</v>
      </c>
    </row>
    <row r="400" spans="1:172" x14ac:dyDescent="0.35">
      <c r="A400" s="1" t="s">
        <v>3065</v>
      </c>
      <c r="C400" s="1" t="s">
        <v>3097</v>
      </c>
      <c r="E400" s="56">
        <v>40.409722222222221</v>
      </c>
      <c r="F400" s="56">
        <v>40.409722222222221</v>
      </c>
      <c r="G400" s="56">
        <v>124.0475</v>
      </c>
      <c r="H400" s="56">
        <v>124.0475</v>
      </c>
      <c r="L400" s="1" t="s">
        <v>3101</v>
      </c>
      <c r="Q400" s="49">
        <v>125.6</v>
      </c>
      <c r="AB400" s="4">
        <v>75.39</v>
      </c>
      <c r="AC400" s="4">
        <v>0.08</v>
      </c>
      <c r="AE400" s="4">
        <v>12.78</v>
      </c>
      <c r="AG400" s="4">
        <v>1.86</v>
      </c>
      <c r="AH400" s="4">
        <v>1.08</v>
      </c>
      <c r="AI400" s="4">
        <v>2.753628</v>
      </c>
      <c r="AJ400" s="4">
        <v>0.27</v>
      </c>
      <c r="AK400" s="4">
        <v>0.06</v>
      </c>
      <c r="AL400" s="4">
        <v>7.0000000000000007E-2</v>
      </c>
      <c r="AN400" s="4">
        <v>4.5199999999999996</v>
      </c>
      <c r="AO400" s="4">
        <v>4.5999999999999996</v>
      </c>
      <c r="BF400" s="4">
        <v>0.03</v>
      </c>
      <c r="CW400" s="4">
        <v>142</v>
      </c>
      <c r="CX400" s="4">
        <v>22.5</v>
      </c>
      <c r="CY400" s="4">
        <v>16.399999999999999</v>
      </c>
      <c r="CZ400" s="4">
        <v>225</v>
      </c>
      <c r="DA400" s="4">
        <v>16.7</v>
      </c>
      <c r="DN400" s="4">
        <v>196</v>
      </c>
      <c r="DO400" s="4">
        <v>41.1</v>
      </c>
      <c r="DP400" s="4">
        <v>84.7</v>
      </c>
      <c r="DQ400" s="4">
        <v>8.59</v>
      </c>
      <c r="DR400" s="4">
        <v>29.9</v>
      </c>
      <c r="DS400" s="4">
        <v>5.03</v>
      </c>
      <c r="DT400" s="4">
        <v>0.15</v>
      </c>
      <c r="DU400" s="4">
        <v>3.35</v>
      </c>
      <c r="DV400" s="4">
        <v>0.52</v>
      </c>
      <c r="DW400" s="4">
        <v>3.26</v>
      </c>
      <c r="DX400" s="4">
        <v>0.61</v>
      </c>
      <c r="DY400" s="4">
        <v>1.8</v>
      </c>
      <c r="DZ400" s="4">
        <v>0.28000000000000003</v>
      </c>
      <c r="EA400" s="4">
        <v>1.9</v>
      </c>
      <c r="EB400" s="4">
        <v>0.32</v>
      </c>
      <c r="EC400" s="4">
        <v>6.5</v>
      </c>
      <c r="ED400" s="4">
        <v>1</v>
      </c>
      <c r="EO400" s="4">
        <v>19.05</v>
      </c>
      <c r="FP400" s="1" t="s">
        <v>3068</v>
      </c>
    </row>
    <row r="401" spans="1:172" x14ac:dyDescent="0.35">
      <c r="A401" s="1" t="s">
        <v>3065</v>
      </c>
      <c r="C401" s="1" t="s">
        <v>3097</v>
      </c>
      <c r="E401" s="56">
        <v>40.409722222222221</v>
      </c>
      <c r="F401" s="56">
        <v>40.409722222222221</v>
      </c>
      <c r="G401" s="56">
        <v>124.0475</v>
      </c>
      <c r="H401" s="56">
        <v>124.0475</v>
      </c>
      <c r="L401" s="1" t="s">
        <v>3102</v>
      </c>
      <c r="Q401" s="49">
        <v>125.6</v>
      </c>
      <c r="AB401" s="4">
        <v>75.930000000000007</v>
      </c>
      <c r="AC401" s="4">
        <v>7.0000000000000007E-2</v>
      </c>
      <c r="AE401" s="4">
        <v>12.94</v>
      </c>
      <c r="AG401" s="4">
        <v>1.83</v>
      </c>
      <c r="AH401" s="4">
        <v>0.94</v>
      </c>
      <c r="AI401" s="4">
        <v>2.5866340000000001</v>
      </c>
      <c r="AJ401" s="4">
        <v>0.19</v>
      </c>
      <c r="AK401" s="4">
        <v>0.05</v>
      </c>
      <c r="AL401" s="4">
        <v>7.0000000000000007E-2</v>
      </c>
      <c r="AN401" s="4">
        <v>4.58</v>
      </c>
      <c r="AO401" s="4">
        <v>4.63</v>
      </c>
      <c r="BF401" s="4">
        <v>0.19</v>
      </c>
      <c r="CW401" s="4">
        <v>132.5</v>
      </c>
      <c r="CX401" s="4">
        <v>13.1</v>
      </c>
      <c r="CY401" s="4">
        <v>12.8</v>
      </c>
      <c r="CZ401" s="4">
        <v>250</v>
      </c>
      <c r="DA401" s="4">
        <v>17.5</v>
      </c>
      <c r="DN401" s="4">
        <v>127.5</v>
      </c>
      <c r="DO401" s="4">
        <v>32.799999999999997</v>
      </c>
      <c r="DP401" s="4">
        <v>79</v>
      </c>
      <c r="DQ401" s="4">
        <v>6.49</v>
      </c>
      <c r="DR401" s="4">
        <v>22.5</v>
      </c>
      <c r="DS401" s="4">
        <v>3.77</v>
      </c>
      <c r="DT401" s="4">
        <v>0.09</v>
      </c>
      <c r="DU401" s="4">
        <v>2.31</v>
      </c>
      <c r="DV401" s="4">
        <v>0.37</v>
      </c>
      <c r="DW401" s="4">
        <v>2.38</v>
      </c>
      <c r="DX401" s="4">
        <v>0.48</v>
      </c>
      <c r="DY401" s="4">
        <v>1.49</v>
      </c>
      <c r="DZ401" s="4">
        <v>0.25</v>
      </c>
      <c r="EA401" s="4">
        <v>1.83</v>
      </c>
      <c r="EB401" s="4">
        <v>0.28000000000000003</v>
      </c>
      <c r="EC401" s="4">
        <v>6.4</v>
      </c>
      <c r="ED401" s="4">
        <v>1</v>
      </c>
      <c r="EO401" s="4">
        <v>16.45</v>
      </c>
      <c r="FP401" s="1" t="s">
        <v>3068</v>
      </c>
    </row>
    <row r="402" spans="1:172" x14ac:dyDescent="0.35">
      <c r="A402" s="1" t="s">
        <v>3065</v>
      </c>
      <c r="C402" s="1" t="s">
        <v>3103</v>
      </c>
      <c r="E402" s="56">
        <v>40.696666666666665</v>
      </c>
      <c r="F402" s="56">
        <v>40.696666666666665</v>
      </c>
      <c r="G402" s="56">
        <v>124.21166666666667</v>
      </c>
      <c r="H402" s="56">
        <v>124.21166666666667</v>
      </c>
      <c r="L402" s="1" t="s">
        <v>3104</v>
      </c>
      <c r="Q402" s="49">
        <v>120</v>
      </c>
      <c r="AB402" s="4">
        <v>70.260000000000005</v>
      </c>
      <c r="AC402" s="4">
        <v>0.41</v>
      </c>
      <c r="AE402" s="4">
        <v>14.95</v>
      </c>
      <c r="AG402" s="4">
        <v>1</v>
      </c>
      <c r="AH402" s="4">
        <v>1.71</v>
      </c>
      <c r="AI402" s="4">
        <v>2.6097999999999999</v>
      </c>
      <c r="AJ402" s="4">
        <v>0.47</v>
      </c>
      <c r="AK402" s="4">
        <v>0.83</v>
      </c>
      <c r="AL402" s="4">
        <v>7.0000000000000007E-2</v>
      </c>
      <c r="AN402" s="4">
        <v>4.2</v>
      </c>
      <c r="AO402" s="4">
        <v>4.16</v>
      </c>
      <c r="BF402" s="4">
        <v>1.3</v>
      </c>
      <c r="CW402" s="4">
        <v>157</v>
      </c>
      <c r="CX402" s="4">
        <v>236</v>
      </c>
      <c r="CY402" s="4">
        <v>10.9</v>
      </c>
      <c r="CZ402" s="4">
        <v>108</v>
      </c>
      <c r="DA402" s="4">
        <v>11.3</v>
      </c>
      <c r="DN402" s="4">
        <v>772</v>
      </c>
      <c r="DO402" s="4">
        <v>48.5</v>
      </c>
      <c r="DP402" s="4">
        <v>102</v>
      </c>
      <c r="DQ402" s="4">
        <v>9.74</v>
      </c>
      <c r="DR402" s="4">
        <v>34.200000000000003</v>
      </c>
      <c r="DS402" s="4">
        <v>4.5</v>
      </c>
      <c r="DT402" s="4">
        <v>0.93</v>
      </c>
      <c r="DU402" s="4">
        <v>3.69</v>
      </c>
      <c r="DV402" s="4">
        <v>0.48</v>
      </c>
      <c r="DW402" s="4">
        <v>2.2999999999999998</v>
      </c>
      <c r="DX402" s="4">
        <v>0.4</v>
      </c>
      <c r="DY402" s="4">
        <v>1.1200000000000001</v>
      </c>
      <c r="DZ402" s="4">
        <v>0.19</v>
      </c>
      <c r="EA402" s="4">
        <v>1.05</v>
      </c>
      <c r="EB402" s="4">
        <v>0.18</v>
      </c>
      <c r="EC402" s="4">
        <v>3.64</v>
      </c>
      <c r="ED402" s="4">
        <v>0.96</v>
      </c>
      <c r="EO402" s="4">
        <v>12.1</v>
      </c>
      <c r="FP402" s="1" t="s">
        <v>3068</v>
      </c>
    </row>
    <row r="403" spans="1:172" x14ac:dyDescent="0.35">
      <c r="A403" s="1" t="s">
        <v>3065</v>
      </c>
      <c r="C403" s="1" t="s">
        <v>3103</v>
      </c>
      <c r="E403" s="56">
        <v>40.696666666666665</v>
      </c>
      <c r="F403" s="56">
        <v>40.696666666666665</v>
      </c>
      <c r="G403" s="56">
        <v>124.21166666666667</v>
      </c>
      <c r="H403" s="56">
        <v>124.21166666666667</v>
      </c>
      <c r="L403" s="1" t="s">
        <v>3105</v>
      </c>
      <c r="Q403" s="49">
        <v>120</v>
      </c>
      <c r="AB403" s="4">
        <v>76.44</v>
      </c>
      <c r="AC403" s="4">
        <v>0.08</v>
      </c>
      <c r="AE403" s="4">
        <v>12.65</v>
      </c>
      <c r="AG403" s="4">
        <v>1.27</v>
      </c>
      <c r="AH403" s="4">
        <v>0.26</v>
      </c>
      <c r="AI403" s="4">
        <v>1.402746</v>
      </c>
      <c r="AJ403" s="4">
        <v>0.14000000000000001</v>
      </c>
      <c r="AK403" s="4">
        <v>0.14000000000000001</v>
      </c>
      <c r="AL403" s="4">
        <v>0.1</v>
      </c>
      <c r="AN403" s="4">
        <v>4.3499999999999996</v>
      </c>
      <c r="AO403" s="4">
        <v>4.3600000000000003</v>
      </c>
      <c r="BF403" s="4">
        <v>0.39</v>
      </c>
      <c r="CW403" s="4">
        <v>163</v>
      </c>
      <c r="CX403" s="4">
        <v>27.6</v>
      </c>
      <c r="CY403" s="4">
        <v>26</v>
      </c>
      <c r="CZ403" s="4">
        <v>169</v>
      </c>
      <c r="DA403" s="4">
        <v>30.6</v>
      </c>
      <c r="DN403" s="4">
        <v>104</v>
      </c>
      <c r="DO403" s="4">
        <v>44</v>
      </c>
      <c r="DP403" s="4">
        <v>99.4</v>
      </c>
      <c r="DQ403" s="4">
        <v>10.199999999999999</v>
      </c>
      <c r="DR403" s="4">
        <v>35.799999999999997</v>
      </c>
      <c r="DS403" s="4">
        <v>6.06</v>
      </c>
      <c r="DT403" s="4">
        <v>0.12</v>
      </c>
      <c r="DU403" s="4">
        <v>5.21</v>
      </c>
      <c r="DV403" s="4">
        <v>0.84</v>
      </c>
      <c r="DW403" s="4">
        <v>4.99</v>
      </c>
      <c r="DX403" s="4">
        <v>0.96</v>
      </c>
      <c r="DY403" s="4">
        <v>2.89</v>
      </c>
      <c r="DZ403" s="4">
        <v>0.48</v>
      </c>
      <c r="EA403" s="4">
        <v>2.98</v>
      </c>
      <c r="EB403" s="4">
        <v>0.46</v>
      </c>
      <c r="EC403" s="4">
        <v>5.74</v>
      </c>
      <c r="ED403" s="4">
        <v>2.84</v>
      </c>
      <c r="EO403" s="4">
        <v>23.8</v>
      </c>
      <c r="FP403" s="1" t="s">
        <v>3068</v>
      </c>
    </row>
    <row r="404" spans="1:172" x14ac:dyDescent="0.35">
      <c r="A404" s="1" t="s">
        <v>3065</v>
      </c>
      <c r="C404" s="1" t="s">
        <v>3103</v>
      </c>
      <c r="E404" s="56">
        <v>40.696666666666665</v>
      </c>
      <c r="F404" s="56">
        <v>40.696666666666665</v>
      </c>
      <c r="G404" s="56">
        <v>124.21166666666667</v>
      </c>
      <c r="H404" s="56">
        <v>124.21166666666667</v>
      </c>
      <c r="L404" s="1" t="s">
        <v>3106</v>
      </c>
      <c r="Q404" s="49">
        <v>120</v>
      </c>
      <c r="AB404" s="4">
        <v>72.599999999999994</v>
      </c>
      <c r="AC404" s="4">
        <v>0.14000000000000001</v>
      </c>
      <c r="AE404" s="4">
        <v>14.33</v>
      </c>
      <c r="AG404" s="4">
        <v>1.66</v>
      </c>
      <c r="AH404" s="4">
        <v>0.16</v>
      </c>
      <c r="AI404" s="4">
        <v>1.6536679999999999</v>
      </c>
      <c r="AJ404" s="4">
        <v>0.21</v>
      </c>
      <c r="AK404" s="4">
        <v>0.13</v>
      </c>
      <c r="AL404" s="4">
        <v>0.1</v>
      </c>
      <c r="AN404" s="4">
        <v>5.0199999999999996</v>
      </c>
      <c r="AO404" s="4">
        <v>4.3</v>
      </c>
      <c r="BF404" s="4">
        <v>0.71</v>
      </c>
      <c r="CW404" s="4">
        <v>176</v>
      </c>
      <c r="CX404" s="4">
        <v>80.599999999999994</v>
      </c>
      <c r="CY404" s="4">
        <v>23.6</v>
      </c>
      <c r="CZ404" s="4">
        <v>64.2</v>
      </c>
      <c r="DA404" s="4">
        <v>26.6</v>
      </c>
      <c r="DN404" s="4">
        <v>327</v>
      </c>
      <c r="DO404" s="4">
        <v>45.2</v>
      </c>
      <c r="DP404" s="4">
        <v>84.8</v>
      </c>
      <c r="DQ404" s="4">
        <v>10</v>
      </c>
      <c r="DR404" s="4">
        <v>36.299999999999997</v>
      </c>
      <c r="DS404" s="4">
        <v>6.34</v>
      </c>
      <c r="DT404" s="4">
        <v>0.42</v>
      </c>
      <c r="DU404" s="4">
        <v>4.9000000000000004</v>
      </c>
      <c r="DV404" s="4">
        <v>0.86</v>
      </c>
      <c r="DW404" s="4">
        <v>4.4400000000000004</v>
      </c>
      <c r="DX404" s="4">
        <v>0.83</v>
      </c>
      <c r="DY404" s="4">
        <v>2.4700000000000002</v>
      </c>
      <c r="DZ404" s="4">
        <v>0.4</v>
      </c>
      <c r="EA404" s="4">
        <v>2.88</v>
      </c>
      <c r="EB404" s="4">
        <v>0.41</v>
      </c>
      <c r="EC404" s="4">
        <v>3.45</v>
      </c>
      <c r="ED404" s="4">
        <v>2.17</v>
      </c>
      <c r="EO404" s="4">
        <v>25.3</v>
      </c>
      <c r="FP404" s="1" t="s">
        <v>3068</v>
      </c>
    </row>
    <row r="405" spans="1:172" x14ac:dyDescent="0.35">
      <c r="A405" s="1" t="s">
        <v>3065</v>
      </c>
      <c r="C405" s="1" t="s">
        <v>3103</v>
      </c>
      <c r="E405" s="56">
        <v>40.696666666666665</v>
      </c>
      <c r="F405" s="56">
        <v>40.696666666666665</v>
      </c>
      <c r="G405" s="56">
        <v>124.21166666666667</v>
      </c>
      <c r="H405" s="56">
        <v>124.21166666666667</v>
      </c>
      <c r="L405" s="1" t="s">
        <v>3107</v>
      </c>
      <c r="Q405" s="49">
        <v>120</v>
      </c>
      <c r="AB405" s="4">
        <v>72.63</v>
      </c>
      <c r="AC405" s="4">
        <v>0.14000000000000001</v>
      </c>
      <c r="AE405" s="4">
        <v>14.82</v>
      </c>
      <c r="AG405" s="4">
        <v>1.29</v>
      </c>
      <c r="AH405" s="4">
        <v>0.24</v>
      </c>
      <c r="AI405" s="4">
        <v>1.4007420000000002</v>
      </c>
      <c r="AJ405" s="4">
        <v>0.21</v>
      </c>
      <c r="AK405" s="4">
        <v>0.2</v>
      </c>
      <c r="AL405" s="4">
        <v>0.09</v>
      </c>
      <c r="AN405" s="4">
        <v>4.68</v>
      </c>
      <c r="AO405" s="4">
        <v>4.59</v>
      </c>
      <c r="BF405" s="4">
        <v>0.74</v>
      </c>
      <c r="CW405" s="4">
        <v>154</v>
      </c>
      <c r="CX405" s="4">
        <v>231</v>
      </c>
      <c r="CY405" s="4">
        <v>23.5</v>
      </c>
      <c r="CZ405" s="4">
        <v>66.099999999999994</v>
      </c>
      <c r="DA405" s="4">
        <v>25.4</v>
      </c>
      <c r="DN405" s="4">
        <v>252</v>
      </c>
      <c r="DO405" s="4">
        <v>45.5</v>
      </c>
      <c r="DP405" s="4">
        <v>95.6</v>
      </c>
      <c r="DQ405" s="4">
        <v>9.81</v>
      </c>
      <c r="DR405" s="4">
        <v>35.200000000000003</v>
      </c>
      <c r="DS405" s="4">
        <v>6.07</v>
      </c>
      <c r="DT405" s="4">
        <v>0.4</v>
      </c>
      <c r="DU405" s="4">
        <v>5</v>
      </c>
      <c r="DV405" s="4">
        <v>0.77</v>
      </c>
      <c r="DW405" s="4">
        <v>4.21</v>
      </c>
      <c r="DX405" s="4">
        <v>0.81</v>
      </c>
      <c r="DY405" s="4">
        <v>2.4</v>
      </c>
      <c r="DZ405" s="4">
        <v>0.38</v>
      </c>
      <c r="EA405" s="4">
        <v>2.4500000000000002</v>
      </c>
      <c r="EB405" s="4">
        <v>0.41</v>
      </c>
      <c r="EC405" s="4">
        <v>3.34</v>
      </c>
      <c r="ED405" s="4">
        <v>1.81</v>
      </c>
      <c r="EO405" s="4">
        <v>28.5</v>
      </c>
      <c r="FP405" s="1" t="s">
        <v>3068</v>
      </c>
    </row>
    <row r="406" spans="1:172" x14ac:dyDescent="0.35">
      <c r="A406" s="1" t="s">
        <v>3065</v>
      </c>
      <c r="C406" s="1" t="s">
        <v>3108</v>
      </c>
      <c r="E406" s="56">
        <v>40.786388888888887</v>
      </c>
      <c r="F406" s="56">
        <v>40.786388888888887</v>
      </c>
      <c r="G406" s="56">
        <v>125.03999999999999</v>
      </c>
      <c r="H406" s="56">
        <v>125.03999999999999</v>
      </c>
      <c r="L406" s="1" t="s">
        <v>3109</v>
      </c>
      <c r="Q406" s="49">
        <v>128.6</v>
      </c>
      <c r="AB406" s="4">
        <v>72.64</v>
      </c>
      <c r="AC406" s="4">
        <v>0.31</v>
      </c>
      <c r="AE406" s="4">
        <v>12.49</v>
      </c>
      <c r="AG406" s="4">
        <v>4.26</v>
      </c>
      <c r="AH406" s="4">
        <v>0.92</v>
      </c>
      <c r="AI406" s="4">
        <v>4.7531480000000004</v>
      </c>
      <c r="AJ406" s="4">
        <v>0.28000000000000003</v>
      </c>
      <c r="AK406" s="4">
        <v>0.12</v>
      </c>
      <c r="AL406" s="4">
        <v>0.03</v>
      </c>
      <c r="AN406" s="4">
        <v>5.24</v>
      </c>
      <c r="AO406" s="4">
        <v>2.8</v>
      </c>
      <c r="AP406" s="4">
        <v>0.03</v>
      </c>
      <c r="BF406" s="4">
        <v>1.1100000000000001</v>
      </c>
      <c r="CK406" s="4">
        <v>20</v>
      </c>
      <c r="CR406" s="4">
        <v>19.3</v>
      </c>
      <c r="CW406" s="4">
        <v>141.5</v>
      </c>
      <c r="CX406" s="4">
        <v>106.5</v>
      </c>
      <c r="CY406" s="4">
        <v>41.7</v>
      </c>
      <c r="CZ406" s="4">
        <v>390</v>
      </c>
      <c r="DA406" s="4">
        <v>17.600000000000001</v>
      </c>
      <c r="DN406" s="4">
        <v>1125</v>
      </c>
      <c r="DO406" s="4">
        <v>64.8</v>
      </c>
      <c r="DP406" s="4">
        <v>168.5</v>
      </c>
      <c r="DQ406" s="4">
        <v>13.8</v>
      </c>
      <c r="DR406" s="4">
        <v>48.3</v>
      </c>
      <c r="DS406" s="4">
        <v>8.41</v>
      </c>
      <c r="DT406" s="4">
        <v>1.1499999999999999</v>
      </c>
      <c r="DU406" s="4">
        <v>6.61</v>
      </c>
      <c r="DV406" s="4">
        <v>1.1599999999999999</v>
      </c>
      <c r="DW406" s="4">
        <v>7.39</v>
      </c>
      <c r="DX406" s="4">
        <v>1.67</v>
      </c>
      <c r="DY406" s="4">
        <v>4.8899999999999997</v>
      </c>
      <c r="DZ406" s="4">
        <v>0.73</v>
      </c>
      <c r="EA406" s="4">
        <v>4.78</v>
      </c>
      <c r="EB406" s="4">
        <v>0.71</v>
      </c>
      <c r="EC406" s="4">
        <v>9.9</v>
      </c>
      <c r="ED406" s="4">
        <v>1.1000000000000001</v>
      </c>
      <c r="EO406" s="4">
        <v>27.5</v>
      </c>
      <c r="EP406" s="4">
        <v>1.89</v>
      </c>
      <c r="FP406" s="1" t="s">
        <v>3068</v>
      </c>
    </row>
    <row r="407" spans="1:172" x14ac:dyDescent="0.35">
      <c r="A407" s="1" t="s">
        <v>3065</v>
      </c>
      <c r="C407" s="1" t="s">
        <v>3108</v>
      </c>
      <c r="E407" s="56">
        <v>40.786388888888887</v>
      </c>
      <c r="F407" s="56">
        <v>40.786388888888887</v>
      </c>
      <c r="G407" s="56">
        <v>125.03999999999999</v>
      </c>
      <c r="H407" s="56">
        <v>125.03999999999999</v>
      </c>
      <c r="L407" s="1" t="s">
        <v>3110</v>
      </c>
      <c r="Q407" s="49">
        <v>128.6</v>
      </c>
      <c r="AB407" s="4">
        <v>73.540000000000006</v>
      </c>
      <c r="AC407" s="4">
        <v>0.26</v>
      </c>
      <c r="AE407" s="4">
        <v>12.22</v>
      </c>
      <c r="AG407" s="4">
        <v>4.8499999999999996</v>
      </c>
      <c r="AH407" s="4">
        <v>2.0499999999999998</v>
      </c>
      <c r="AI407" s="4">
        <v>6.4140299999999995</v>
      </c>
      <c r="AJ407" s="4">
        <v>0.28000000000000003</v>
      </c>
      <c r="AK407" s="4">
        <v>0.08</v>
      </c>
      <c r="AL407" s="4">
        <v>0.04</v>
      </c>
      <c r="AN407" s="4">
        <v>5.12</v>
      </c>
      <c r="AO407" s="4">
        <v>3.05</v>
      </c>
      <c r="AP407" s="4">
        <v>0.01</v>
      </c>
      <c r="BF407" s="4">
        <v>0.5</v>
      </c>
      <c r="CK407" s="4">
        <v>30</v>
      </c>
      <c r="CR407" s="4">
        <v>18.8</v>
      </c>
      <c r="CW407" s="4">
        <v>130.5</v>
      </c>
      <c r="CX407" s="4">
        <v>74</v>
      </c>
      <c r="CY407" s="4">
        <v>23.5</v>
      </c>
      <c r="CZ407" s="4">
        <v>439</v>
      </c>
      <c r="DA407" s="4">
        <v>14.8</v>
      </c>
      <c r="DN407" s="4">
        <v>1125</v>
      </c>
      <c r="DO407" s="4">
        <v>19.100000000000001</v>
      </c>
      <c r="DP407" s="4">
        <v>47.7</v>
      </c>
      <c r="DQ407" s="4">
        <v>6.2</v>
      </c>
      <c r="DR407" s="4">
        <v>25.1</v>
      </c>
      <c r="DS407" s="4">
        <v>5.33</v>
      </c>
      <c r="DT407" s="4">
        <v>0.9</v>
      </c>
      <c r="DU407" s="4">
        <v>4.3899999999999997</v>
      </c>
      <c r="DV407" s="4">
        <v>0.71</v>
      </c>
      <c r="DW407" s="4">
        <v>4.51</v>
      </c>
      <c r="DX407" s="4">
        <v>0.97</v>
      </c>
      <c r="DY407" s="4">
        <v>2.72</v>
      </c>
      <c r="DZ407" s="4">
        <v>0.4</v>
      </c>
      <c r="EA407" s="4">
        <v>2.44</v>
      </c>
      <c r="EB407" s="4">
        <v>0.36</v>
      </c>
      <c r="EC407" s="4">
        <v>10.8</v>
      </c>
      <c r="ED407" s="4">
        <v>0.6</v>
      </c>
      <c r="EO407" s="4">
        <v>5.0599999999999996</v>
      </c>
      <c r="EP407" s="4">
        <v>0.9</v>
      </c>
      <c r="FP407" s="1" t="s">
        <v>3068</v>
      </c>
    </row>
    <row r="408" spans="1:172" x14ac:dyDescent="0.35">
      <c r="A408" s="1" t="s">
        <v>3065</v>
      </c>
      <c r="C408" s="1" t="s">
        <v>3108</v>
      </c>
      <c r="E408" s="56">
        <v>40.786388888888887</v>
      </c>
      <c r="F408" s="56">
        <v>40.786388888888887</v>
      </c>
      <c r="G408" s="56">
        <v>125.03999999999999</v>
      </c>
      <c r="H408" s="56">
        <v>125.03999999999999</v>
      </c>
      <c r="L408" s="1" t="s">
        <v>3111</v>
      </c>
      <c r="Q408" s="49">
        <v>128.6</v>
      </c>
      <c r="AB408" s="4">
        <v>73.510000000000005</v>
      </c>
      <c r="AC408" s="4">
        <v>0.32</v>
      </c>
      <c r="AE408" s="4">
        <v>12.78</v>
      </c>
      <c r="AG408" s="4">
        <v>4.54</v>
      </c>
      <c r="AH408" s="4">
        <v>1.31</v>
      </c>
      <c r="AI408" s="4">
        <v>5.395092</v>
      </c>
      <c r="AJ408" s="4">
        <v>1.2</v>
      </c>
      <c r="AK408" s="4">
        <v>0.08</v>
      </c>
      <c r="AL408" s="4">
        <v>0.04</v>
      </c>
      <c r="AN408" s="4">
        <v>2.57</v>
      </c>
      <c r="AO408" s="4">
        <v>4.16</v>
      </c>
      <c r="AP408" s="4">
        <v>0.02</v>
      </c>
      <c r="BF408" s="4">
        <v>0.48</v>
      </c>
      <c r="CK408" s="4">
        <v>20</v>
      </c>
      <c r="CR408" s="4">
        <v>21.3</v>
      </c>
      <c r="CW408" s="4">
        <v>48.4</v>
      </c>
      <c r="CX408" s="4">
        <v>38.4</v>
      </c>
      <c r="CY408" s="4">
        <v>45.8</v>
      </c>
      <c r="CZ408" s="4">
        <v>421</v>
      </c>
      <c r="DA408" s="4">
        <v>20.3</v>
      </c>
      <c r="DN408" s="4">
        <v>289</v>
      </c>
      <c r="DO408" s="4">
        <v>11.8</v>
      </c>
      <c r="DP408" s="4">
        <v>38.1</v>
      </c>
      <c r="DQ408" s="4">
        <v>5.24</v>
      </c>
      <c r="DR408" s="4">
        <v>25.9</v>
      </c>
      <c r="DS408" s="4">
        <v>7.69</v>
      </c>
      <c r="DT408" s="4">
        <v>1.04</v>
      </c>
      <c r="DU408" s="4">
        <v>7.73</v>
      </c>
      <c r="DV408" s="4">
        <v>1.32</v>
      </c>
      <c r="DW408" s="4">
        <v>8.33</v>
      </c>
      <c r="DX408" s="4">
        <v>1.79</v>
      </c>
      <c r="DY408" s="4">
        <v>5.09</v>
      </c>
      <c r="DZ408" s="4">
        <v>0.74</v>
      </c>
      <c r="EA408" s="4">
        <v>4.6500000000000004</v>
      </c>
      <c r="EB408" s="4">
        <v>0.64</v>
      </c>
      <c r="EC408" s="4">
        <v>10.1</v>
      </c>
      <c r="ED408" s="4">
        <v>1.5</v>
      </c>
      <c r="EO408" s="4">
        <v>8.5</v>
      </c>
      <c r="EP408" s="4">
        <v>2.52</v>
      </c>
      <c r="FP408" s="1" t="s">
        <v>3068</v>
      </c>
    </row>
    <row r="409" spans="1:172" x14ac:dyDescent="0.35">
      <c r="A409" s="1" t="s">
        <v>3065</v>
      </c>
      <c r="C409" s="1" t="s">
        <v>3108</v>
      </c>
      <c r="E409" s="56">
        <v>40.786388888888887</v>
      </c>
      <c r="F409" s="56">
        <v>40.786388888888887</v>
      </c>
      <c r="G409" s="56">
        <v>125.03999999999999</v>
      </c>
      <c r="H409" s="56">
        <v>125.03999999999999</v>
      </c>
      <c r="L409" s="1" t="s">
        <v>3112</v>
      </c>
      <c r="Q409" s="49">
        <v>128.6</v>
      </c>
      <c r="AB409" s="4">
        <v>72.2</v>
      </c>
      <c r="AC409" s="4">
        <v>0.32</v>
      </c>
      <c r="AE409" s="4">
        <v>12.74</v>
      </c>
      <c r="AG409" s="4">
        <v>4.5599999999999996</v>
      </c>
      <c r="AH409" s="4">
        <v>2.12</v>
      </c>
      <c r="AI409" s="4">
        <v>6.2230879999999997</v>
      </c>
      <c r="AJ409" s="4">
        <v>1.37</v>
      </c>
      <c r="AK409" s="4">
        <v>0.11</v>
      </c>
      <c r="AL409" s="4">
        <v>7.0000000000000007E-2</v>
      </c>
      <c r="AN409" s="4">
        <v>5.04</v>
      </c>
      <c r="AO409" s="4">
        <v>2.99</v>
      </c>
      <c r="AP409" s="4">
        <v>0.03</v>
      </c>
      <c r="BF409" s="4">
        <v>0.1</v>
      </c>
      <c r="CK409" s="4">
        <v>30</v>
      </c>
      <c r="CR409" s="4">
        <v>18.8</v>
      </c>
      <c r="CW409" s="4">
        <v>107.5</v>
      </c>
      <c r="CX409" s="4">
        <v>150.5</v>
      </c>
      <c r="CY409" s="4">
        <v>35.799999999999997</v>
      </c>
      <c r="CZ409" s="4">
        <v>468</v>
      </c>
      <c r="DA409" s="4">
        <v>14.3</v>
      </c>
      <c r="DN409" s="4">
        <v>1770</v>
      </c>
      <c r="DO409" s="4">
        <v>31</v>
      </c>
      <c r="DP409" s="4">
        <v>80.400000000000006</v>
      </c>
      <c r="DQ409" s="4">
        <v>8.43</v>
      </c>
      <c r="DR409" s="4">
        <v>33.200000000000003</v>
      </c>
      <c r="DS409" s="4">
        <v>7.32</v>
      </c>
      <c r="DT409" s="4">
        <v>1.54</v>
      </c>
      <c r="DU409" s="4">
        <v>6.55</v>
      </c>
      <c r="DV409" s="4">
        <v>1.0900000000000001</v>
      </c>
      <c r="DW409" s="4">
        <v>6.76</v>
      </c>
      <c r="DX409" s="4">
        <v>1.38</v>
      </c>
      <c r="DY409" s="4">
        <v>3.95</v>
      </c>
      <c r="DZ409" s="4">
        <v>0.59</v>
      </c>
      <c r="EA409" s="4">
        <v>3.82</v>
      </c>
      <c r="EB409" s="4">
        <v>0.6</v>
      </c>
      <c r="EC409" s="4">
        <v>10.5</v>
      </c>
      <c r="ED409" s="4">
        <v>0.9</v>
      </c>
      <c r="EO409" s="4">
        <v>10.199999999999999</v>
      </c>
      <c r="EP409" s="4">
        <v>1.71</v>
      </c>
      <c r="FP409" s="1" t="s">
        <v>3068</v>
      </c>
    </row>
    <row r="410" spans="1:172" x14ac:dyDescent="0.35">
      <c r="A410" s="1" t="s">
        <v>3065</v>
      </c>
      <c r="C410" s="1" t="s">
        <v>3108</v>
      </c>
      <c r="E410" s="56">
        <v>40.786388888888887</v>
      </c>
      <c r="F410" s="56">
        <v>40.786388888888887</v>
      </c>
      <c r="G410" s="56">
        <v>125.03999999999999</v>
      </c>
      <c r="H410" s="56">
        <v>125.03999999999999</v>
      </c>
      <c r="L410" s="1" t="s">
        <v>3113</v>
      </c>
      <c r="Q410" s="49">
        <v>128.6</v>
      </c>
      <c r="AB410" s="4">
        <v>74.28</v>
      </c>
      <c r="AC410" s="4">
        <v>0.28000000000000003</v>
      </c>
      <c r="AE410" s="4">
        <v>12.55</v>
      </c>
      <c r="AG410" s="4">
        <v>3.11</v>
      </c>
      <c r="AH410" s="4">
        <v>1.41</v>
      </c>
      <c r="AI410" s="4">
        <v>4.2083779999999997</v>
      </c>
      <c r="AJ410" s="4">
        <v>0.14000000000000001</v>
      </c>
      <c r="AK410" s="4">
        <v>0.44</v>
      </c>
      <c r="AL410" s="4">
        <v>0.05</v>
      </c>
      <c r="AN410" s="4">
        <v>5.35</v>
      </c>
      <c r="AO410" s="4">
        <v>2.56</v>
      </c>
      <c r="AP410" s="4">
        <v>0.03</v>
      </c>
      <c r="BF410" s="4">
        <v>0.99</v>
      </c>
      <c r="CK410" s="4">
        <v>40</v>
      </c>
      <c r="CR410" s="4">
        <v>18.399999999999999</v>
      </c>
      <c r="CW410" s="4">
        <v>129</v>
      </c>
      <c r="CX410" s="4">
        <v>67.3</v>
      </c>
      <c r="CY410" s="4">
        <v>46.9</v>
      </c>
      <c r="CZ410" s="4">
        <v>365</v>
      </c>
      <c r="DA410" s="4">
        <v>16.899999999999999</v>
      </c>
      <c r="DN410" s="4">
        <v>1095</v>
      </c>
      <c r="DO410" s="4">
        <v>67.2</v>
      </c>
      <c r="DP410" s="4">
        <v>194.5</v>
      </c>
      <c r="DQ410" s="4">
        <v>10.85</v>
      </c>
      <c r="DR410" s="4">
        <v>54.9</v>
      </c>
      <c r="DS410" s="4">
        <v>10.25</v>
      </c>
      <c r="DT410" s="4">
        <v>1.38</v>
      </c>
      <c r="DU410" s="4">
        <v>8.42</v>
      </c>
      <c r="DV410" s="4">
        <v>1.39</v>
      </c>
      <c r="DW410" s="4">
        <v>8.8699999999999992</v>
      </c>
      <c r="DX410" s="4">
        <v>1.85</v>
      </c>
      <c r="DY410" s="4">
        <v>5.0999999999999996</v>
      </c>
      <c r="DZ410" s="4">
        <v>0.77</v>
      </c>
      <c r="EA410" s="4">
        <v>4.5199999999999996</v>
      </c>
      <c r="EB410" s="4">
        <v>0.69</v>
      </c>
      <c r="EC410" s="4">
        <v>8.9</v>
      </c>
      <c r="ED410" s="4">
        <v>0.9</v>
      </c>
      <c r="EO410" s="4">
        <v>33.799999999999997</v>
      </c>
      <c r="EP410" s="4">
        <v>0.83</v>
      </c>
      <c r="FP410" s="1" t="s">
        <v>3068</v>
      </c>
    </row>
  </sheetData>
  <autoFilter ref="A1:FO1" xr:uid="{00000000-0009-0000-0000-000000000000}"/>
  <phoneticPr fontId="4" type="noConversion"/>
  <pageMargins left="0.75" right="0.75" top="1" bottom="1" header="0.5" footer="0.5"/>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5558E-C1BE-4B25-BEF7-4C5A22A2B50C}">
  <sheetPr codeName="Sheet5"/>
  <dimension ref="A1:FP473"/>
  <sheetViews>
    <sheetView zoomScale="60" zoomScaleNormal="60" workbookViewId="0">
      <pane xSplit="1" ySplit="1" topLeftCell="B2" activePane="bottomRight" state="frozen"/>
      <selection pane="topRight" activeCell="B1" sqref="B1"/>
      <selection pane="bottomLeft" activeCell="A2" sqref="A2"/>
      <selection pane="bottomRight" activeCell="R87" sqref="R86:R87"/>
    </sheetView>
  </sheetViews>
  <sheetFormatPr defaultColWidth="9.109375" defaultRowHeight="15" x14ac:dyDescent="0.35"/>
  <cols>
    <col min="1" max="1" width="21.6640625" style="1" customWidth="1"/>
    <col min="2" max="2" width="14.77734375" style="1" customWidth="1"/>
    <col min="3" max="3" width="22.44140625" style="1" customWidth="1"/>
    <col min="4" max="4" width="15.77734375" style="1" customWidth="1"/>
    <col min="5" max="8" width="15.77734375" style="53" customWidth="1"/>
    <col min="9" max="16" width="15.77734375" style="1" customWidth="1"/>
    <col min="17" max="17" width="15.77734375" style="54" customWidth="1"/>
    <col min="18" max="27" width="15.77734375" style="1" customWidth="1"/>
    <col min="28" max="171" width="15.77734375" style="50" customWidth="1"/>
    <col min="172" max="172" width="200.77734375" style="1" customWidth="1"/>
    <col min="173" max="16384" width="9.109375" style="1"/>
  </cols>
  <sheetData>
    <row r="1" spans="1:172" x14ac:dyDescent="0.35">
      <c r="A1" s="1" t="s">
        <v>0</v>
      </c>
      <c r="B1" s="1" t="s">
        <v>1</v>
      </c>
      <c r="C1" s="1" t="s">
        <v>2</v>
      </c>
      <c r="D1" s="1" t="s">
        <v>3</v>
      </c>
      <c r="E1" s="53" t="s">
        <v>4</v>
      </c>
      <c r="F1" s="53" t="s">
        <v>5</v>
      </c>
      <c r="G1" s="53" t="s">
        <v>6</v>
      </c>
      <c r="H1" s="53" t="s">
        <v>7</v>
      </c>
      <c r="I1" s="1" t="s">
        <v>8</v>
      </c>
      <c r="J1" s="1" t="s">
        <v>9</v>
      </c>
      <c r="K1" s="1" t="s">
        <v>10</v>
      </c>
      <c r="L1" s="1" t="s">
        <v>11</v>
      </c>
      <c r="M1" s="1" t="s">
        <v>12</v>
      </c>
      <c r="N1" s="1" t="s">
        <v>13</v>
      </c>
      <c r="O1" s="1" t="s">
        <v>14</v>
      </c>
      <c r="P1" s="1" t="s">
        <v>15</v>
      </c>
      <c r="Q1" s="54" t="s">
        <v>16</v>
      </c>
      <c r="R1" s="1" t="s">
        <v>17</v>
      </c>
      <c r="S1" s="1" t="s">
        <v>18</v>
      </c>
      <c r="T1" s="1" t="s">
        <v>19</v>
      </c>
      <c r="U1" s="1" t="s">
        <v>20</v>
      </c>
      <c r="V1" s="1" t="s">
        <v>21</v>
      </c>
      <c r="W1" s="1" t="s">
        <v>22</v>
      </c>
      <c r="X1" s="1" t="s">
        <v>23</v>
      </c>
      <c r="Y1" s="1" t="s">
        <v>24</v>
      </c>
      <c r="Z1" s="1" t="s">
        <v>25</v>
      </c>
      <c r="AA1" s="1" t="s">
        <v>26</v>
      </c>
      <c r="AB1" s="50" t="s">
        <v>27</v>
      </c>
      <c r="AC1" s="50" t="s">
        <v>28</v>
      </c>
      <c r="AD1" s="50" t="s">
        <v>29</v>
      </c>
      <c r="AE1" s="50" t="s">
        <v>30</v>
      </c>
      <c r="AF1" s="50" t="s">
        <v>31</v>
      </c>
      <c r="AG1" s="50" t="s">
        <v>32</v>
      </c>
      <c r="AH1" s="50" t="s">
        <v>33</v>
      </c>
      <c r="AI1" s="50" t="s">
        <v>34</v>
      </c>
      <c r="AJ1" s="50" t="s">
        <v>35</v>
      </c>
      <c r="AK1" s="50" t="s">
        <v>36</v>
      </c>
      <c r="AL1" s="50" t="s">
        <v>37</v>
      </c>
      <c r="AM1" s="50" t="s">
        <v>38</v>
      </c>
      <c r="AN1" s="50" t="s">
        <v>39</v>
      </c>
      <c r="AO1" s="50" t="s">
        <v>40</v>
      </c>
      <c r="AP1" s="50" t="s">
        <v>41</v>
      </c>
      <c r="AQ1" s="50" t="s">
        <v>42</v>
      </c>
      <c r="AR1" s="50" t="s">
        <v>43</v>
      </c>
      <c r="AS1" s="50" t="s">
        <v>44</v>
      </c>
      <c r="AT1" s="50" t="s">
        <v>45</v>
      </c>
      <c r="AU1" s="50" t="s">
        <v>46</v>
      </c>
      <c r="AV1" s="50" t="s">
        <v>47</v>
      </c>
      <c r="AW1" s="50" t="s">
        <v>48</v>
      </c>
      <c r="AX1" s="50" t="s">
        <v>49</v>
      </c>
      <c r="AY1" s="50" t="s">
        <v>50</v>
      </c>
      <c r="AZ1" s="50" t="s">
        <v>51</v>
      </c>
      <c r="BA1" s="50" t="s">
        <v>52</v>
      </c>
      <c r="BB1" s="50" t="s">
        <v>53</v>
      </c>
      <c r="BC1" s="50" t="s">
        <v>54</v>
      </c>
      <c r="BD1" s="50" t="s">
        <v>55</v>
      </c>
      <c r="BE1" s="50" t="s">
        <v>56</v>
      </c>
      <c r="BF1" s="50" t="s">
        <v>57</v>
      </c>
      <c r="BG1" s="50" t="s">
        <v>58</v>
      </c>
      <c r="BH1" s="50" t="s">
        <v>59</v>
      </c>
      <c r="BI1" s="50" t="s">
        <v>60</v>
      </c>
      <c r="BJ1" s="50" t="s">
        <v>61</v>
      </c>
      <c r="BK1" s="50" t="s">
        <v>62</v>
      </c>
      <c r="BL1" s="50" t="s">
        <v>63</v>
      </c>
      <c r="BM1" s="50" t="s">
        <v>64</v>
      </c>
      <c r="BN1" s="50" t="s">
        <v>65</v>
      </c>
      <c r="BO1" s="50" t="s">
        <v>66</v>
      </c>
      <c r="BP1" s="50" t="s">
        <v>67</v>
      </c>
      <c r="BQ1" s="50" t="s">
        <v>68</v>
      </c>
      <c r="BR1" s="50" t="s">
        <v>69</v>
      </c>
      <c r="BS1" s="50" t="s">
        <v>70</v>
      </c>
      <c r="BT1" s="50" t="s">
        <v>71</v>
      </c>
      <c r="BU1" s="50" t="s">
        <v>72</v>
      </c>
      <c r="BV1" s="50" t="s">
        <v>73</v>
      </c>
      <c r="BW1" s="50" t="s">
        <v>74</v>
      </c>
      <c r="BX1" s="50" t="s">
        <v>75</v>
      </c>
      <c r="BY1" s="50" t="s">
        <v>76</v>
      </c>
      <c r="BZ1" s="50" t="s">
        <v>77</v>
      </c>
      <c r="CA1" s="50" t="s">
        <v>78</v>
      </c>
      <c r="CB1" s="50" t="s">
        <v>79</v>
      </c>
      <c r="CC1" s="50" t="s">
        <v>80</v>
      </c>
      <c r="CD1" s="50" t="s">
        <v>81</v>
      </c>
      <c r="CE1" s="50" t="s">
        <v>82</v>
      </c>
      <c r="CF1" s="50" t="s">
        <v>83</v>
      </c>
      <c r="CG1" s="50" t="s">
        <v>84</v>
      </c>
      <c r="CH1" s="50" t="s">
        <v>85</v>
      </c>
      <c r="CI1" s="50" t="s">
        <v>86</v>
      </c>
      <c r="CJ1" s="50" t="s">
        <v>87</v>
      </c>
      <c r="CK1" s="50" t="s">
        <v>88</v>
      </c>
      <c r="CL1" s="50" t="s">
        <v>89</v>
      </c>
      <c r="CM1" s="50" t="s">
        <v>90</v>
      </c>
      <c r="CN1" s="50" t="s">
        <v>91</v>
      </c>
      <c r="CO1" s="50" t="s">
        <v>92</v>
      </c>
      <c r="CP1" s="50" t="s">
        <v>93</v>
      </c>
      <c r="CQ1" s="50" t="s">
        <v>94</v>
      </c>
      <c r="CR1" s="50" t="s">
        <v>95</v>
      </c>
      <c r="CS1" s="50" t="s">
        <v>96</v>
      </c>
      <c r="CT1" s="50" t="s">
        <v>97</v>
      </c>
      <c r="CU1" s="50" t="s">
        <v>98</v>
      </c>
      <c r="CV1" s="50" t="s">
        <v>99</v>
      </c>
      <c r="CW1" s="50" t="s">
        <v>100</v>
      </c>
      <c r="CX1" s="50" t="s">
        <v>101</v>
      </c>
      <c r="CY1" s="50" t="s">
        <v>102</v>
      </c>
      <c r="CZ1" s="50" t="s">
        <v>103</v>
      </c>
      <c r="DA1" s="50" t="s">
        <v>104</v>
      </c>
      <c r="DB1" s="50" t="s">
        <v>105</v>
      </c>
      <c r="DC1" s="50" t="s">
        <v>106</v>
      </c>
      <c r="DD1" s="50" t="s">
        <v>107</v>
      </c>
      <c r="DE1" s="50" t="s">
        <v>108</v>
      </c>
      <c r="DF1" s="50" t="s">
        <v>109</v>
      </c>
      <c r="DG1" s="50" t="s">
        <v>110</v>
      </c>
      <c r="DH1" s="50" t="s">
        <v>111</v>
      </c>
      <c r="DI1" s="50" t="s">
        <v>112</v>
      </c>
      <c r="DJ1" s="50" t="s">
        <v>113</v>
      </c>
      <c r="DK1" s="50" t="s">
        <v>114</v>
      </c>
      <c r="DL1" s="50" t="s">
        <v>115</v>
      </c>
      <c r="DM1" s="50" t="s">
        <v>116</v>
      </c>
      <c r="DN1" s="50" t="s">
        <v>117</v>
      </c>
      <c r="DO1" s="50" t="s">
        <v>118</v>
      </c>
      <c r="DP1" s="50" t="s">
        <v>119</v>
      </c>
      <c r="DQ1" s="50" t="s">
        <v>120</v>
      </c>
      <c r="DR1" s="50" t="s">
        <v>121</v>
      </c>
      <c r="DS1" s="50" t="s">
        <v>122</v>
      </c>
      <c r="DT1" s="50" t="s">
        <v>123</v>
      </c>
      <c r="DU1" s="50" t="s">
        <v>124</v>
      </c>
      <c r="DV1" s="50" t="s">
        <v>125</v>
      </c>
      <c r="DW1" s="50" t="s">
        <v>126</v>
      </c>
      <c r="DX1" s="50" t="s">
        <v>127</v>
      </c>
      <c r="DY1" s="50" t="s">
        <v>128</v>
      </c>
      <c r="DZ1" s="50" t="s">
        <v>129</v>
      </c>
      <c r="EA1" s="50" t="s">
        <v>130</v>
      </c>
      <c r="EB1" s="50" t="s">
        <v>131</v>
      </c>
      <c r="EC1" s="50" t="s">
        <v>132</v>
      </c>
      <c r="ED1" s="50" t="s">
        <v>133</v>
      </c>
      <c r="EE1" s="50" t="s">
        <v>134</v>
      </c>
      <c r="EF1" s="50" t="s">
        <v>135</v>
      </c>
      <c r="EG1" s="50" t="s">
        <v>136</v>
      </c>
      <c r="EH1" s="50" t="s">
        <v>137</v>
      </c>
      <c r="EI1" s="50" t="s">
        <v>138</v>
      </c>
      <c r="EJ1" s="50" t="s">
        <v>139</v>
      </c>
      <c r="EK1" s="50" t="s">
        <v>140</v>
      </c>
      <c r="EL1" s="50" t="s">
        <v>141</v>
      </c>
      <c r="EM1" s="50" t="s">
        <v>142</v>
      </c>
      <c r="EN1" s="50" t="s">
        <v>143</v>
      </c>
      <c r="EO1" s="50" t="s">
        <v>144</v>
      </c>
      <c r="EP1" s="50" t="s">
        <v>145</v>
      </c>
      <c r="EQ1" s="50" t="s">
        <v>146</v>
      </c>
      <c r="ER1" s="50" t="s">
        <v>147</v>
      </c>
      <c r="ES1" s="50" t="s">
        <v>148</v>
      </c>
      <c r="ET1" s="50" t="s">
        <v>149</v>
      </c>
      <c r="EU1" s="50" t="s">
        <v>150</v>
      </c>
      <c r="EV1" s="50" t="s">
        <v>151</v>
      </c>
      <c r="EW1" s="50" t="s">
        <v>152</v>
      </c>
      <c r="EX1" s="50" t="s">
        <v>153</v>
      </c>
      <c r="EY1" s="50" t="s">
        <v>154</v>
      </c>
      <c r="EZ1" s="50" t="s">
        <v>155</v>
      </c>
      <c r="FA1" s="50" t="s">
        <v>156</v>
      </c>
      <c r="FB1" s="50" t="s">
        <v>157</v>
      </c>
      <c r="FC1" s="50" t="s">
        <v>158</v>
      </c>
      <c r="FD1" s="50" t="s">
        <v>159</v>
      </c>
      <c r="FE1" s="50" t="s">
        <v>160</v>
      </c>
      <c r="FF1" s="50" t="s">
        <v>161</v>
      </c>
      <c r="FG1" s="50" t="s">
        <v>162</v>
      </c>
      <c r="FH1" s="50" t="s">
        <v>163</v>
      </c>
      <c r="FI1" s="50" t="s">
        <v>164</v>
      </c>
      <c r="FJ1" s="50" t="s">
        <v>165</v>
      </c>
      <c r="FK1" s="50" t="s">
        <v>166</v>
      </c>
      <c r="FL1" s="50" t="s">
        <v>167</v>
      </c>
      <c r="FM1" s="50" t="s">
        <v>168</v>
      </c>
      <c r="FN1" s="50" t="s">
        <v>169</v>
      </c>
      <c r="FO1" s="50" t="s">
        <v>170</v>
      </c>
    </row>
    <row r="2" spans="1:172" x14ac:dyDescent="0.35">
      <c r="A2" s="1" t="s">
        <v>2028</v>
      </c>
      <c r="C2" s="1" t="s">
        <v>2029</v>
      </c>
      <c r="E2" s="55">
        <v>37.8982194444444</v>
      </c>
      <c r="F2" s="55">
        <v>37.8982194444444</v>
      </c>
      <c r="G2" s="55">
        <v>127.20417500000001</v>
      </c>
      <c r="H2" s="55">
        <v>127.20417500000001</v>
      </c>
      <c r="L2" s="1" t="s">
        <v>2030</v>
      </c>
      <c r="M2" s="1" t="s">
        <v>975</v>
      </c>
      <c r="Q2" s="54">
        <v>171.7</v>
      </c>
      <c r="R2" s="50"/>
      <c r="S2" s="50"/>
      <c r="T2" s="50"/>
      <c r="U2" s="50"/>
      <c r="V2" s="50"/>
      <c r="W2" s="50"/>
      <c r="X2" s="50"/>
      <c r="Y2" s="50"/>
      <c r="Z2" s="50"/>
      <c r="AA2" s="50"/>
      <c r="AB2" s="50">
        <v>60.4996752259621</v>
      </c>
      <c r="AC2" s="50">
        <v>0.88878439385190111</v>
      </c>
      <c r="AE2" s="50">
        <v>17.438718231464264</v>
      </c>
      <c r="AI2" s="50">
        <v>6.0118076803018461</v>
      </c>
      <c r="AJ2" s="50">
        <v>4.5883935392349899</v>
      </c>
      <c r="AK2" s="50">
        <v>2.2264695953616869</v>
      </c>
      <c r="AL2" s="50">
        <v>9.9189436102572082E-2</v>
      </c>
      <c r="AN2" s="50">
        <v>2.9777413618895681</v>
      </c>
      <c r="AO2" s="50">
        <v>3.7371482303902877</v>
      </c>
      <c r="AP2" s="50">
        <v>0.2728689625588544</v>
      </c>
      <c r="BF2" s="50">
        <v>0.39301140122182004</v>
      </c>
      <c r="CJ2" s="50">
        <v>100</v>
      </c>
      <c r="CN2" s="50">
        <v>34</v>
      </c>
      <c r="CQ2" s="50">
        <v>80</v>
      </c>
      <c r="CR2" s="50">
        <v>20</v>
      </c>
      <c r="CW2" s="50">
        <v>110</v>
      </c>
      <c r="CX2" s="50">
        <v>436</v>
      </c>
      <c r="CY2" s="50">
        <v>24</v>
      </c>
      <c r="CZ2" s="50">
        <v>217</v>
      </c>
      <c r="DA2" s="50">
        <v>12</v>
      </c>
      <c r="DM2" s="50">
        <v>2.8</v>
      </c>
      <c r="DN2" s="50">
        <v>1090</v>
      </c>
      <c r="DO2" s="50">
        <v>48.8</v>
      </c>
      <c r="DP2" s="50">
        <v>96</v>
      </c>
      <c r="DQ2" s="50">
        <v>10.5</v>
      </c>
      <c r="DR2" s="50">
        <v>39.200000000000003</v>
      </c>
      <c r="DS2" s="50">
        <v>7.1</v>
      </c>
      <c r="DT2" s="50">
        <v>1.63</v>
      </c>
      <c r="DU2" s="50">
        <v>5.8</v>
      </c>
      <c r="DV2" s="50">
        <v>0.8</v>
      </c>
      <c r="DW2" s="50">
        <v>4.4000000000000004</v>
      </c>
      <c r="DX2" s="50">
        <v>0.9</v>
      </c>
      <c r="DY2" s="50">
        <v>2.2999999999999998</v>
      </c>
      <c r="DZ2" s="50">
        <v>0.36</v>
      </c>
      <c r="EA2" s="50">
        <v>2.2999999999999998</v>
      </c>
      <c r="EB2" s="50">
        <v>0.36</v>
      </c>
      <c r="EC2" s="50">
        <v>5.8</v>
      </c>
      <c r="ED2" s="50">
        <v>0.9</v>
      </c>
      <c r="EM2" s="50">
        <v>16</v>
      </c>
      <c r="EO2" s="50">
        <v>14.2</v>
      </c>
      <c r="EP2" s="50">
        <v>2</v>
      </c>
      <c r="FP2" s="1" t="s">
        <v>2031</v>
      </c>
    </row>
    <row r="3" spans="1:172" x14ac:dyDescent="0.35">
      <c r="A3" s="1" t="s">
        <v>2028</v>
      </c>
      <c r="C3" s="1" t="s">
        <v>2029</v>
      </c>
      <c r="E3" s="55">
        <v>37.898219444444443</v>
      </c>
      <c r="F3" s="55">
        <v>37.898219444444443</v>
      </c>
      <c r="G3" s="55">
        <v>127.20417500000001</v>
      </c>
      <c r="H3" s="55">
        <v>127.20417500000001</v>
      </c>
      <c r="L3" s="1" t="s">
        <v>2032</v>
      </c>
      <c r="M3" s="1" t="s">
        <v>2033</v>
      </c>
      <c r="Q3" s="54">
        <v>176.6</v>
      </c>
      <c r="R3" s="50"/>
      <c r="S3" s="50"/>
      <c r="T3" s="50"/>
      <c r="U3" s="50"/>
      <c r="V3" s="50"/>
      <c r="W3" s="50"/>
      <c r="X3" s="50"/>
      <c r="Y3" s="50"/>
      <c r="Z3" s="50"/>
      <c r="AA3" s="50"/>
      <c r="AB3" s="50">
        <v>75.471337515985169</v>
      </c>
      <c r="AC3" s="50">
        <v>0.12144599745118607</v>
      </c>
      <c r="AE3" s="50">
        <v>13.527466151514446</v>
      </c>
      <c r="AI3" s="50">
        <v>0.77026601991191779</v>
      </c>
      <c r="AJ3" s="50">
        <v>1.0255330166572538</v>
      </c>
      <c r="AK3" s="50">
        <v>0.18774308135630147</v>
      </c>
      <c r="AL3" s="50">
        <v>5.3965037047765063E-2</v>
      </c>
      <c r="AN3" s="50">
        <v>4.5122466169170572</v>
      </c>
      <c r="AO3" s="50">
        <v>3.7070132853195106</v>
      </c>
      <c r="AP3" s="50">
        <v>1.9829931346619339E-2</v>
      </c>
      <c r="BF3" s="50">
        <v>0.40745522026785347</v>
      </c>
      <c r="CJ3" s="50">
        <v>8</v>
      </c>
      <c r="CN3" s="50">
        <v>112</v>
      </c>
      <c r="CR3" s="50">
        <v>16</v>
      </c>
      <c r="CW3" s="50">
        <v>165</v>
      </c>
      <c r="CX3" s="50">
        <v>131</v>
      </c>
      <c r="CY3" s="50">
        <v>6</v>
      </c>
      <c r="CZ3" s="50">
        <v>69</v>
      </c>
      <c r="DA3" s="50">
        <v>7</v>
      </c>
      <c r="DM3" s="50">
        <v>2</v>
      </c>
      <c r="DN3" s="50">
        <v>514</v>
      </c>
      <c r="DO3" s="50">
        <v>20.399999999999999</v>
      </c>
      <c r="DP3" s="50">
        <v>37.4</v>
      </c>
      <c r="DQ3" s="50">
        <v>3.63</v>
      </c>
      <c r="DR3" s="50">
        <v>11.7</v>
      </c>
      <c r="DS3" s="50">
        <v>1.7</v>
      </c>
      <c r="DT3" s="50">
        <v>0.43</v>
      </c>
      <c r="DU3" s="50">
        <v>1.2</v>
      </c>
      <c r="DV3" s="50">
        <v>0.2</v>
      </c>
      <c r="DW3" s="50">
        <v>0.9</v>
      </c>
      <c r="DX3" s="50">
        <v>0.2</v>
      </c>
      <c r="DY3" s="50">
        <v>0.6</v>
      </c>
      <c r="DZ3" s="50">
        <v>0.09</v>
      </c>
      <c r="EA3" s="50">
        <v>0.7</v>
      </c>
      <c r="EB3" s="50">
        <v>0.13</v>
      </c>
      <c r="EC3" s="50">
        <v>2.2000000000000002</v>
      </c>
      <c r="ED3" s="50">
        <v>1.1000000000000001</v>
      </c>
      <c r="EM3" s="50">
        <v>22</v>
      </c>
      <c r="EO3" s="50">
        <v>16.899999999999999</v>
      </c>
      <c r="EP3" s="50">
        <v>2.7</v>
      </c>
      <c r="FP3" s="1" t="s">
        <v>2031</v>
      </c>
    </row>
    <row r="4" spans="1:172" x14ac:dyDescent="0.35">
      <c r="A4" s="1" t="s">
        <v>2028</v>
      </c>
      <c r="C4" s="1" t="s">
        <v>2034</v>
      </c>
      <c r="E4" s="56">
        <v>36.632861111111112</v>
      </c>
      <c r="F4" s="56">
        <v>36.632861111111112</v>
      </c>
      <c r="G4" s="56">
        <v>126.6213611111111</v>
      </c>
      <c r="H4" s="56">
        <v>126.6213611111111</v>
      </c>
      <c r="L4" s="1" t="s">
        <v>2035</v>
      </c>
      <c r="M4" s="1" t="s">
        <v>2033</v>
      </c>
      <c r="Q4" s="54">
        <v>168.5</v>
      </c>
      <c r="R4" s="50"/>
      <c r="S4" s="50"/>
      <c r="T4" s="50"/>
      <c r="U4" s="50"/>
      <c r="V4" s="50"/>
      <c r="W4" s="50"/>
      <c r="X4" s="50"/>
      <c r="Y4" s="50"/>
      <c r="Z4" s="50"/>
      <c r="AA4" s="50"/>
      <c r="AB4" s="50">
        <v>76.05116000085782</v>
      </c>
      <c r="AC4" s="50">
        <v>0.13348587163772835</v>
      </c>
      <c r="AE4" s="50">
        <v>13.056278737328325</v>
      </c>
      <c r="AI4" s="50">
        <v>0.77096094107907431</v>
      </c>
      <c r="AJ4" s="50">
        <v>0.79854915824638084</v>
      </c>
      <c r="AK4" s="50">
        <v>0.21225633798820465</v>
      </c>
      <c r="AL4" s="50">
        <v>4.3870910545634495E-2</v>
      </c>
      <c r="AN4" s="50">
        <v>4.6183745515074008</v>
      </c>
      <c r="AO4" s="50">
        <v>3.4888711310100207</v>
      </c>
      <c r="AP4" s="50">
        <v>2.356212948405988E-2</v>
      </c>
      <c r="BF4" s="50">
        <v>0.618633232977299</v>
      </c>
      <c r="CJ4" s="50">
        <v>10</v>
      </c>
      <c r="CN4" s="50">
        <v>93</v>
      </c>
      <c r="CR4" s="50">
        <v>17</v>
      </c>
      <c r="CW4" s="50">
        <v>177</v>
      </c>
      <c r="CX4" s="50">
        <v>151</v>
      </c>
      <c r="CY4" s="50">
        <v>13</v>
      </c>
      <c r="CZ4" s="50">
        <v>55</v>
      </c>
      <c r="DA4" s="50">
        <v>6</v>
      </c>
      <c r="DM4" s="50">
        <v>2.5</v>
      </c>
      <c r="DN4" s="50">
        <v>736</v>
      </c>
      <c r="DO4" s="50">
        <v>22.5</v>
      </c>
      <c r="DP4" s="50">
        <v>44.4</v>
      </c>
      <c r="DQ4" s="50">
        <v>4.7699999999999996</v>
      </c>
      <c r="DR4" s="50">
        <v>17.100000000000001</v>
      </c>
      <c r="DS4" s="50">
        <v>3.5</v>
      </c>
      <c r="DT4" s="50">
        <v>0.5</v>
      </c>
      <c r="DU4" s="50">
        <v>2.8</v>
      </c>
      <c r="DV4" s="50">
        <v>0.4</v>
      </c>
      <c r="DW4" s="50">
        <v>2.2000000000000002</v>
      </c>
      <c r="DX4" s="50">
        <v>0.4</v>
      </c>
      <c r="DY4" s="50">
        <v>1.2</v>
      </c>
      <c r="DZ4" s="50">
        <v>0.18</v>
      </c>
      <c r="EA4" s="50">
        <v>1.1000000000000001</v>
      </c>
      <c r="EB4" s="50">
        <v>0.18</v>
      </c>
      <c r="EC4" s="50">
        <v>2.1</v>
      </c>
      <c r="ED4" s="50">
        <v>1.4</v>
      </c>
      <c r="EM4" s="50">
        <v>28</v>
      </c>
      <c r="EO4" s="50">
        <v>20.399999999999999</v>
      </c>
      <c r="EP4" s="50">
        <v>3.9</v>
      </c>
      <c r="FP4" s="1" t="s">
        <v>2031</v>
      </c>
    </row>
    <row r="5" spans="1:172" x14ac:dyDescent="0.35">
      <c r="A5" s="1" t="s">
        <v>2028</v>
      </c>
      <c r="C5" s="1" t="s">
        <v>2036</v>
      </c>
      <c r="E5" s="56">
        <v>37.457833333333333</v>
      </c>
      <c r="F5" s="56">
        <v>37.457833333333333</v>
      </c>
      <c r="G5" s="56">
        <v>126.95522222222222</v>
      </c>
      <c r="H5" s="56">
        <v>126.95522222222222</v>
      </c>
      <c r="L5" s="1" t="s">
        <v>2037</v>
      </c>
      <c r="M5" s="1" t="s">
        <v>2033</v>
      </c>
      <c r="Q5" s="54">
        <v>172.9</v>
      </c>
      <c r="R5" s="50"/>
      <c r="S5" s="50"/>
      <c r="T5" s="50"/>
      <c r="U5" s="50"/>
      <c r="V5" s="50"/>
      <c r="W5" s="50"/>
      <c r="X5" s="50"/>
      <c r="Y5" s="50"/>
      <c r="Z5" s="50"/>
      <c r="AA5" s="50"/>
      <c r="AB5" s="50">
        <v>77.058742919855391</v>
      </c>
      <c r="AC5" s="50">
        <v>1.6712196193484047E-2</v>
      </c>
      <c r="AE5" s="50">
        <v>13.119372443959859</v>
      </c>
      <c r="AI5" s="50">
        <v>0.28643112637898949</v>
      </c>
      <c r="AJ5" s="50">
        <v>0.41223417277260643</v>
      </c>
      <c r="AK5" s="50">
        <v>1.1738328278756651E-2</v>
      </c>
      <c r="AL5" s="50">
        <v>4.7152267831615698E-2</v>
      </c>
      <c r="AN5" s="50">
        <v>3.8884704583755827</v>
      </c>
      <c r="AO5" s="50">
        <v>4.6055032569626828</v>
      </c>
      <c r="AP5" s="50" t="s">
        <v>2038</v>
      </c>
      <c r="BF5" s="50">
        <v>0.45295877659572248</v>
      </c>
      <c r="CN5" s="50">
        <v>90</v>
      </c>
      <c r="CQ5" s="50">
        <v>50</v>
      </c>
      <c r="CR5" s="50">
        <v>33</v>
      </c>
      <c r="CW5" s="50">
        <v>477</v>
      </c>
      <c r="CX5" s="50">
        <v>7</v>
      </c>
      <c r="CY5" s="50">
        <v>140</v>
      </c>
      <c r="CZ5" s="50">
        <v>91</v>
      </c>
      <c r="DA5" s="50">
        <v>15</v>
      </c>
      <c r="DM5" s="50">
        <v>6</v>
      </c>
      <c r="DN5" s="50">
        <v>17</v>
      </c>
      <c r="DO5" s="50">
        <v>9.9</v>
      </c>
      <c r="DP5" s="50">
        <v>27.7</v>
      </c>
      <c r="DQ5" s="50">
        <v>4.13</v>
      </c>
      <c r="DR5" s="50">
        <v>20.2</v>
      </c>
      <c r="DS5" s="50">
        <v>13.7</v>
      </c>
      <c r="DT5" s="50" t="s">
        <v>2038</v>
      </c>
      <c r="DU5" s="50">
        <v>18</v>
      </c>
      <c r="DV5" s="50">
        <v>3.8</v>
      </c>
      <c r="DW5" s="50">
        <v>22.3</v>
      </c>
      <c r="DX5" s="50">
        <v>4.2</v>
      </c>
      <c r="DY5" s="50">
        <v>13.5</v>
      </c>
      <c r="DZ5" s="50">
        <v>2.5</v>
      </c>
      <c r="EA5" s="50">
        <v>20.5</v>
      </c>
      <c r="EB5" s="50">
        <v>3.3</v>
      </c>
      <c r="EC5" s="50">
        <v>7.9</v>
      </c>
      <c r="ED5" s="50">
        <v>4.5</v>
      </c>
      <c r="EM5" s="50">
        <v>54</v>
      </c>
      <c r="EO5" s="50">
        <v>24.9</v>
      </c>
      <c r="EP5" s="50">
        <v>14</v>
      </c>
      <c r="FP5" s="1" t="s">
        <v>2031</v>
      </c>
    </row>
    <row r="6" spans="1:172" x14ac:dyDescent="0.35">
      <c r="A6" s="1" t="s">
        <v>2028</v>
      </c>
      <c r="C6" s="1" t="s">
        <v>2039</v>
      </c>
      <c r="E6" s="56">
        <v>36.858166666666669</v>
      </c>
      <c r="F6" s="56">
        <v>36.858166666666669</v>
      </c>
      <c r="G6" s="56">
        <v>126.73875</v>
      </c>
      <c r="H6" s="56">
        <v>126.73875</v>
      </c>
      <c r="L6" s="1" t="s">
        <v>2040</v>
      </c>
      <c r="M6" s="1" t="s">
        <v>2033</v>
      </c>
      <c r="Q6" s="54">
        <v>176.5</v>
      </c>
      <c r="R6" s="50"/>
      <c r="S6" s="50"/>
      <c r="T6" s="50"/>
      <c r="U6" s="50"/>
      <c r="V6" s="50"/>
      <c r="W6" s="50"/>
      <c r="X6" s="50"/>
      <c r="Y6" s="50"/>
      <c r="Z6" s="50"/>
      <c r="AA6" s="50"/>
      <c r="AB6" s="50">
        <v>73.989999999999995</v>
      </c>
      <c r="AC6" s="50">
        <v>0.1</v>
      </c>
      <c r="AE6" s="50">
        <v>13.76</v>
      </c>
      <c r="AI6" s="50">
        <v>1.5026660000000001</v>
      </c>
      <c r="AJ6" s="50">
        <v>0.71</v>
      </c>
      <c r="AK6" s="50">
        <v>0.24</v>
      </c>
      <c r="AL6" s="50">
        <v>5.8000000000000003E-2</v>
      </c>
      <c r="AN6" s="50">
        <v>4.3099999999999996</v>
      </c>
      <c r="AO6" s="50">
        <v>4.4400000000000004</v>
      </c>
      <c r="AP6" s="50">
        <v>0.05</v>
      </c>
      <c r="BF6" s="50">
        <v>0.56999999999999995</v>
      </c>
      <c r="CN6" s="50">
        <v>70</v>
      </c>
      <c r="CQ6" s="50">
        <v>30</v>
      </c>
      <c r="CR6" s="50">
        <v>17</v>
      </c>
      <c r="CW6" s="50">
        <v>133</v>
      </c>
      <c r="CX6" s="50">
        <v>100</v>
      </c>
      <c r="CY6" s="50">
        <v>16</v>
      </c>
      <c r="CZ6" s="50">
        <v>121</v>
      </c>
      <c r="DA6" s="50">
        <v>16</v>
      </c>
      <c r="DM6" s="50">
        <v>2.2999999999999998</v>
      </c>
      <c r="DN6" s="50">
        <v>634</v>
      </c>
      <c r="DO6" s="50">
        <v>24.2</v>
      </c>
      <c r="DP6" s="50">
        <v>53.5</v>
      </c>
      <c r="DQ6" s="50">
        <v>5.65</v>
      </c>
      <c r="DR6" s="50">
        <v>19.8</v>
      </c>
      <c r="DS6" s="50">
        <v>3.9</v>
      </c>
      <c r="DT6" s="50">
        <v>0.38</v>
      </c>
      <c r="DU6" s="50">
        <v>3.1</v>
      </c>
      <c r="DV6" s="50">
        <v>0.5</v>
      </c>
      <c r="DW6" s="50">
        <v>2.7</v>
      </c>
      <c r="DX6" s="50">
        <v>0.5</v>
      </c>
      <c r="DY6" s="50">
        <v>1.5</v>
      </c>
      <c r="DZ6" s="50">
        <v>0.22</v>
      </c>
      <c r="EA6" s="50">
        <v>1.5</v>
      </c>
      <c r="EB6" s="50">
        <v>0.24</v>
      </c>
      <c r="EC6" s="50">
        <v>3.7</v>
      </c>
      <c r="ED6" s="50">
        <v>1</v>
      </c>
      <c r="EM6" s="50">
        <v>26</v>
      </c>
      <c r="EO6" s="50">
        <v>17.5</v>
      </c>
      <c r="EP6" s="50">
        <v>4.7</v>
      </c>
      <c r="FP6" s="1" t="s">
        <v>2031</v>
      </c>
    </row>
    <row r="7" spans="1:172" x14ac:dyDescent="0.35">
      <c r="A7" s="1" t="s">
        <v>2028</v>
      </c>
      <c r="C7" s="1" t="s">
        <v>2041</v>
      </c>
      <c r="E7" s="55">
        <v>36.686305555555549</v>
      </c>
      <c r="F7" s="55">
        <v>36.686305555555549</v>
      </c>
      <c r="G7" s="55">
        <v>126.83229444444444</v>
      </c>
      <c r="H7" s="55">
        <v>126.83229444444444</v>
      </c>
      <c r="L7" s="1" t="s">
        <v>2042</v>
      </c>
      <c r="M7" s="1" t="s">
        <v>2033</v>
      </c>
      <c r="Q7" s="54">
        <v>177.8</v>
      </c>
      <c r="R7" s="50"/>
      <c r="S7" s="50"/>
      <c r="T7" s="50"/>
      <c r="U7" s="50"/>
      <c r="V7" s="50"/>
      <c r="W7" s="50"/>
      <c r="X7" s="50"/>
      <c r="Y7" s="50"/>
      <c r="Z7" s="50"/>
      <c r="AA7" s="50"/>
      <c r="AB7" s="50">
        <v>73.400000000000006</v>
      </c>
      <c r="AC7" s="50">
        <v>0.1</v>
      </c>
      <c r="AE7" s="50">
        <v>13.73</v>
      </c>
      <c r="AI7" s="50">
        <v>1.52966</v>
      </c>
      <c r="AJ7" s="50">
        <v>1</v>
      </c>
      <c r="AK7" s="50">
        <v>0.2</v>
      </c>
      <c r="AL7" s="50">
        <v>5.5E-2</v>
      </c>
      <c r="AN7" s="50">
        <v>4.67</v>
      </c>
      <c r="AO7" s="50">
        <v>3.98</v>
      </c>
      <c r="AP7" s="50">
        <v>0.04</v>
      </c>
      <c r="BF7" s="50">
        <v>0.55000000000000004</v>
      </c>
      <c r="CJ7" s="50">
        <v>47</v>
      </c>
      <c r="CK7" s="50">
        <v>20</v>
      </c>
      <c r="CN7" s="50">
        <v>100</v>
      </c>
      <c r="CQ7" s="50">
        <v>70</v>
      </c>
      <c r="CR7" s="50">
        <v>37</v>
      </c>
      <c r="CW7" s="50">
        <v>258</v>
      </c>
      <c r="CX7" s="50">
        <v>485</v>
      </c>
      <c r="CY7" s="50">
        <v>43</v>
      </c>
      <c r="CZ7" s="50">
        <v>392</v>
      </c>
      <c r="DA7" s="50">
        <v>40</v>
      </c>
      <c r="DM7" s="50">
        <v>4.0999999999999996</v>
      </c>
      <c r="DN7" s="50">
        <v>1900</v>
      </c>
      <c r="DO7" s="50">
        <v>92.4</v>
      </c>
      <c r="DP7" s="50">
        <v>170</v>
      </c>
      <c r="DQ7" s="50">
        <v>17.2</v>
      </c>
      <c r="DR7" s="50">
        <v>57.9</v>
      </c>
      <c r="DS7" s="50">
        <v>10.6</v>
      </c>
      <c r="DT7" s="50">
        <v>1.79</v>
      </c>
      <c r="DU7" s="50">
        <v>7.7</v>
      </c>
      <c r="DV7" s="50">
        <v>1.2</v>
      </c>
      <c r="DW7" s="50">
        <v>7.1</v>
      </c>
      <c r="DX7" s="50">
        <v>1.3</v>
      </c>
      <c r="DY7" s="50">
        <v>3.7</v>
      </c>
      <c r="DZ7" s="50">
        <v>0.54</v>
      </c>
      <c r="EA7" s="50">
        <v>3.9</v>
      </c>
      <c r="EB7" s="50">
        <v>0.63</v>
      </c>
      <c r="EC7" s="50">
        <v>10.8</v>
      </c>
      <c r="ED7" s="50">
        <v>3.8</v>
      </c>
      <c r="EM7" s="50">
        <v>40</v>
      </c>
      <c r="EO7" s="50">
        <v>37</v>
      </c>
      <c r="EP7" s="50">
        <v>8.1</v>
      </c>
      <c r="FP7" s="1" t="s">
        <v>2031</v>
      </c>
    </row>
    <row r="8" spans="1:172" x14ac:dyDescent="0.35">
      <c r="A8" s="1" t="s">
        <v>2028</v>
      </c>
      <c r="C8" s="1" t="s">
        <v>2043</v>
      </c>
      <c r="E8" s="55">
        <v>36.986544444444448</v>
      </c>
      <c r="F8" s="55">
        <v>36.986544444444448</v>
      </c>
      <c r="G8" s="55">
        <v>127.93012777777778</v>
      </c>
      <c r="H8" s="55">
        <v>127.93012777777778</v>
      </c>
      <c r="L8" s="1" t="s">
        <v>2044</v>
      </c>
      <c r="M8" s="1" t="s">
        <v>2033</v>
      </c>
      <c r="Q8" s="54">
        <v>174.3</v>
      </c>
      <c r="R8" s="50"/>
      <c r="S8" s="50"/>
      <c r="T8" s="50"/>
      <c r="U8" s="50"/>
      <c r="V8" s="50"/>
      <c r="W8" s="50"/>
      <c r="X8" s="50"/>
      <c r="Y8" s="50"/>
      <c r="Z8" s="50"/>
      <c r="AA8" s="50"/>
      <c r="AB8" s="50">
        <v>70.040000000000006</v>
      </c>
      <c r="AC8" s="50">
        <v>0.44</v>
      </c>
      <c r="AE8" s="50">
        <v>14.71</v>
      </c>
      <c r="AI8" s="50">
        <v>3.2302819999999999</v>
      </c>
      <c r="AJ8" s="50">
        <v>2.73</v>
      </c>
      <c r="AK8" s="50">
        <v>1.1200000000000001</v>
      </c>
      <c r="AL8" s="50">
        <v>5.3999999999999999E-2</v>
      </c>
      <c r="AN8" s="50">
        <v>4.0999999999999996</v>
      </c>
      <c r="AO8" s="50">
        <v>3.19</v>
      </c>
      <c r="AP8" s="50">
        <v>0.14000000000000001</v>
      </c>
      <c r="BF8" s="50">
        <v>0.55000000000000004</v>
      </c>
      <c r="CJ8" s="50">
        <v>39</v>
      </c>
      <c r="CN8" s="50">
        <v>47</v>
      </c>
      <c r="CQ8" s="50">
        <v>60</v>
      </c>
      <c r="CR8" s="50">
        <v>18</v>
      </c>
      <c r="CW8" s="50">
        <v>104</v>
      </c>
      <c r="CX8" s="50">
        <v>343</v>
      </c>
      <c r="CY8" s="50">
        <v>19</v>
      </c>
      <c r="CZ8" s="50">
        <v>155</v>
      </c>
      <c r="DA8" s="50">
        <v>15</v>
      </c>
      <c r="DM8" s="50">
        <v>1</v>
      </c>
      <c r="DN8" s="50">
        <v>1000</v>
      </c>
      <c r="DO8" s="50">
        <v>39.799999999999997</v>
      </c>
      <c r="DP8" s="50">
        <v>70.2</v>
      </c>
      <c r="DQ8" s="50">
        <v>7.43</v>
      </c>
      <c r="DR8" s="50">
        <v>26.1</v>
      </c>
      <c r="DS8" s="50">
        <v>4.7</v>
      </c>
      <c r="DT8" s="50">
        <v>1.01</v>
      </c>
      <c r="DU8" s="50">
        <v>3.9</v>
      </c>
      <c r="DV8" s="50">
        <v>0.6</v>
      </c>
      <c r="DW8" s="50">
        <v>3.4</v>
      </c>
      <c r="DX8" s="50">
        <v>0.7</v>
      </c>
      <c r="DY8" s="50">
        <v>1.8</v>
      </c>
      <c r="DZ8" s="50">
        <v>0.28000000000000003</v>
      </c>
      <c r="EA8" s="50">
        <v>1.7</v>
      </c>
      <c r="EB8" s="50">
        <v>0.26</v>
      </c>
      <c r="EC8" s="50">
        <v>4.2</v>
      </c>
      <c r="ED8" s="50">
        <v>1.9</v>
      </c>
      <c r="EM8" s="50">
        <v>16</v>
      </c>
      <c r="EO8" s="50">
        <v>13.1</v>
      </c>
      <c r="EP8" s="50">
        <v>3.6</v>
      </c>
      <c r="FP8" s="1" t="s">
        <v>2031</v>
      </c>
    </row>
    <row r="9" spans="1:172" x14ac:dyDescent="0.35">
      <c r="A9" s="1" t="s">
        <v>2028</v>
      </c>
      <c r="C9" s="1" t="s">
        <v>2043</v>
      </c>
      <c r="E9" s="55">
        <v>36.986544444444448</v>
      </c>
      <c r="F9" s="55">
        <v>36.986544444444448</v>
      </c>
      <c r="G9" s="55">
        <v>127.93012777777778</v>
      </c>
      <c r="H9" s="55">
        <v>127.93012777777778</v>
      </c>
      <c r="L9" s="1" t="s">
        <v>2045</v>
      </c>
      <c r="M9" s="1" t="s">
        <v>2033</v>
      </c>
      <c r="Q9" s="54">
        <v>187.1</v>
      </c>
      <c r="R9" s="50"/>
      <c r="S9" s="50"/>
      <c r="T9" s="50"/>
      <c r="U9" s="50"/>
      <c r="V9" s="50"/>
      <c r="W9" s="50"/>
      <c r="X9" s="50"/>
      <c r="Y9" s="50"/>
      <c r="Z9" s="50"/>
      <c r="AA9" s="50"/>
      <c r="AB9" s="50">
        <v>69.92671916041175</v>
      </c>
      <c r="AC9" s="50">
        <v>0.20864088258237995</v>
      </c>
      <c r="AE9" s="50">
        <v>15.426342541668864</v>
      </c>
      <c r="AI9" s="50">
        <v>3.6818738218592104</v>
      </c>
      <c r="AJ9" s="50">
        <v>3.0871430544009608</v>
      </c>
      <c r="AK9" s="50">
        <v>0.54957394855227737</v>
      </c>
      <c r="AL9" s="50">
        <v>6.4925684097932923E-2</v>
      </c>
      <c r="AN9" s="50">
        <v>1.1360530228023271</v>
      </c>
      <c r="AO9" s="50">
        <v>4.9398194174722017</v>
      </c>
      <c r="AP9" s="50">
        <v>5.7896136345976276E-2</v>
      </c>
      <c r="BF9" s="50">
        <v>0.40537828617304161</v>
      </c>
      <c r="FP9" s="1" t="s">
        <v>2031</v>
      </c>
    </row>
    <row r="10" spans="1:172" x14ac:dyDescent="0.35">
      <c r="A10" s="1" t="s">
        <v>2028</v>
      </c>
      <c r="C10" s="1" t="s">
        <v>2043</v>
      </c>
      <c r="E10" s="55">
        <v>36.986544444444448</v>
      </c>
      <c r="F10" s="55">
        <v>36.986544444444448</v>
      </c>
      <c r="G10" s="55">
        <v>127.93012777777778</v>
      </c>
      <c r="H10" s="55">
        <v>127.93012777777778</v>
      </c>
      <c r="L10" s="1" t="s">
        <v>2046</v>
      </c>
      <c r="M10" s="1" t="s">
        <v>2033</v>
      </c>
      <c r="Q10" s="54">
        <v>187.4</v>
      </c>
      <c r="R10" s="50"/>
      <c r="S10" s="50"/>
      <c r="T10" s="50"/>
      <c r="U10" s="50"/>
      <c r="V10" s="50"/>
      <c r="W10" s="50"/>
      <c r="X10" s="50"/>
      <c r="Y10" s="50"/>
      <c r="Z10" s="50"/>
      <c r="AA10" s="50"/>
      <c r="AB10" s="50">
        <v>71.948909690490424</v>
      </c>
      <c r="AC10" s="50">
        <v>0.15495816681446956</v>
      </c>
      <c r="AE10" s="50">
        <v>14.777873245699967</v>
      </c>
      <c r="AI10" s="50">
        <v>2.0349393839475951</v>
      </c>
      <c r="AJ10" s="50">
        <v>1.4893038233686684</v>
      </c>
      <c r="AK10" s="50">
        <v>0.54181451369410982</v>
      </c>
      <c r="AL10" s="50">
        <v>3.6264719621349605E-2</v>
      </c>
      <c r="AN10" s="50">
        <v>3.7238966413339383</v>
      </c>
      <c r="AO10" s="50">
        <v>4.199944595930952</v>
      </c>
      <c r="AP10" s="50">
        <v>4.7242148263487868E-2</v>
      </c>
      <c r="BF10" s="50">
        <v>0.74657647252930415</v>
      </c>
      <c r="CJ10" s="50">
        <v>6</v>
      </c>
      <c r="CN10" s="50">
        <v>76</v>
      </c>
      <c r="CQ10" s="50">
        <v>30</v>
      </c>
      <c r="CR10" s="50">
        <v>20</v>
      </c>
      <c r="CW10" s="50">
        <v>89</v>
      </c>
      <c r="CX10" s="50">
        <v>348</v>
      </c>
      <c r="CY10" s="50">
        <v>26</v>
      </c>
      <c r="CZ10" s="50">
        <v>217</v>
      </c>
      <c r="DA10" s="50">
        <v>38</v>
      </c>
      <c r="DM10" s="50">
        <v>0.9</v>
      </c>
      <c r="DN10" s="50">
        <v>2860</v>
      </c>
      <c r="DO10" s="50">
        <v>51.9</v>
      </c>
      <c r="DP10" s="50">
        <v>98.3</v>
      </c>
      <c r="DQ10" s="50">
        <v>9.86</v>
      </c>
      <c r="DR10" s="50">
        <v>34</v>
      </c>
      <c r="DS10" s="50">
        <v>6.2</v>
      </c>
      <c r="DT10" s="50">
        <v>1.26</v>
      </c>
      <c r="DU10" s="50">
        <v>5</v>
      </c>
      <c r="DV10" s="50">
        <v>0.8</v>
      </c>
      <c r="DW10" s="50">
        <v>4.7</v>
      </c>
      <c r="DX10" s="50">
        <v>0.9</v>
      </c>
      <c r="DY10" s="50">
        <v>2.4</v>
      </c>
      <c r="DZ10" s="50">
        <v>0.36</v>
      </c>
      <c r="EA10" s="50">
        <v>2.2000000000000002</v>
      </c>
      <c r="EB10" s="50">
        <v>0.35</v>
      </c>
      <c r="EC10" s="50">
        <v>4.8</v>
      </c>
      <c r="ED10" s="50">
        <v>2.2000000000000002</v>
      </c>
      <c r="EM10" s="50">
        <v>14</v>
      </c>
      <c r="EO10" s="50">
        <v>17.3</v>
      </c>
      <c r="EP10" s="50">
        <v>1.9</v>
      </c>
      <c r="FP10" s="1" t="s">
        <v>2031</v>
      </c>
    </row>
    <row r="11" spans="1:172" x14ac:dyDescent="0.35">
      <c r="A11" s="1" t="s">
        <v>2028</v>
      </c>
      <c r="C11" s="1" t="s">
        <v>2043</v>
      </c>
      <c r="E11" s="55">
        <v>36.986544444444448</v>
      </c>
      <c r="F11" s="55">
        <v>36.986544444444448</v>
      </c>
      <c r="G11" s="55">
        <v>127.93012777777778</v>
      </c>
      <c r="H11" s="55">
        <v>127.93012777777778</v>
      </c>
      <c r="L11" s="1" t="s">
        <v>2047</v>
      </c>
      <c r="M11" s="1" t="s">
        <v>2033</v>
      </c>
      <c r="Q11" s="54">
        <v>194.4</v>
      </c>
      <c r="R11" s="50"/>
      <c r="S11" s="50"/>
      <c r="T11" s="50"/>
      <c r="U11" s="50"/>
      <c r="V11" s="50"/>
      <c r="W11" s="50"/>
      <c r="X11" s="50"/>
      <c r="Y11" s="50"/>
      <c r="Z11" s="50"/>
      <c r="AA11" s="50"/>
      <c r="AB11" s="50">
        <v>70.545923937843099</v>
      </c>
      <c r="AC11" s="50">
        <v>0.2711754953227678</v>
      </c>
      <c r="AE11" s="50">
        <v>13.559764819060343</v>
      </c>
      <c r="AI11" s="50">
        <v>3.9926989081705169</v>
      </c>
      <c r="AJ11" s="50">
        <v>2.2444499740661361</v>
      </c>
      <c r="AK11" s="50">
        <v>0.79917071859999345</v>
      </c>
      <c r="AL11" s="50">
        <v>8.3461461320589E-2</v>
      </c>
      <c r="AN11" s="50">
        <v>3.5493397251994252</v>
      </c>
      <c r="AO11" s="50">
        <v>3.9305101001511078</v>
      </c>
      <c r="AP11" s="50">
        <v>6.6729566939593102E-2</v>
      </c>
      <c r="BF11" s="50">
        <v>0.39709034683903904</v>
      </c>
      <c r="FP11" s="1" t="s">
        <v>2031</v>
      </c>
    </row>
    <row r="12" spans="1:172" x14ac:dyDescent="0.35">
      <c r="A12" s="1" t="s">
        <v>2028</v>
      </c>
      <c r="C12" s="1" t="s">
        <v>2048</v>
      </c>
      <c r="E12" s="56">
        <v>36.639638888888889</v>
      </c>
      <c r="F12" s="56">
        <v>36.639638888888889</v>
      </c>
      <c r="G12" s="56">
        <v>127.51472222222222</v>
      </c>
      <c r="H12" s="56">
        <v>127.51472222222222</v>
      </c>
      <c r="L12" s="1" t="s">
        <v>2049</v>
      </c>
      <c r="M12" s="1" t="s">
        <v>2050</v>
      </c>
      <c r="Q12" s="54">
        <v>173.4</v>
      </c>
      <c r="R12" s="50"/>
      <c r="S12" s="50"/>
      <c r="T12" s="50"/>
      <c r="U12" s="50"/>
      <c r="V12" s="50"/>
      <c r="W12" s="50"/>
      <c r="X12" s="50"/>
      <c r="Y12" s="50"/>
      <c r="Z12" s="50"/>
      <c r="AA12" s="50"/>
      <c r="AB12" s="50">
        <v>65.11</v>
      </c>
      <c r="AC12" s="50">
        <v>0.65</v>
      </c>
      <c r="AE12" s="50">
        <v>16.690000000000001</v>
      </c>
      <c r="AI12" s="50">
        <v>4.1210840000000006</v>
      </c>
      <c r="AJ12" s="50">
        <v>4.26</v>
      </c>
      <c r="AK12" s="50">
        <v>1.69</v>
      </c>
      <c r="AL12" s="50">
        <v>6.8000000000000005E-2</v>
      </c>
      <c r="AN12" s="50">
        <v>2.0699999999999998</v>
      </c>
      <c r="AO12" s="50">
        <v>3.7</v>
      </c>
      <c r="AP12" s="50">
        <v>0.22</v>
      </c>
      <c r="BF12" s="50">
        <v>0.72</v>
      </c>
      <c r="CJ12" s="50">
        <v>58</v>
      </c>
      <c r="CK12" s="50">
        <v>50</v>
      </c>
      <c r="CN12" s="50">
        <v>44</v>
      </c>
      <c r="CQ12" s="50">
        <v>70</v>
      </c>
      <c r="CR12" s="50">
        <v>23</v>
      </c>
      <c r="CW12" s="50">
        <v>87</v>
      </c>
      <c r="CX12" s="50">
        <v>487</v>
      </c>
      <c r="CY12" s="50">
        <v>15</v>
      </c>
      <c r="CZ12" s="50">
        <v>387</v>
      </c>
      <c r="DA12" s="50">
        <v>17</v>
      </c>
      <c r="DM12" s="50">
        <v>6.3</v>
      </c>
      <c r="DN12" s="50">
        <v>585</v>
      </c>
      <c r="DO12" s="50">
        <v>33.1</v>
      </c>
      <c r="DP12" s="50">
        <v>66.900000000000006</v>
      </c>
      <c r="DQ12" s="50">
        <v>6.93</v>
      </c>
      <c r="DR12" s="50">
        <v>24.8</v>
      </c>
      <c r="DS12" s="50">
        <v>4</v>
      </c>
      <c r="DT12" s="50">
        <v>1.47</v>
      </c>
      <c r="DU12" s="50">
        <v>3.1</v>
      </c>
      <c r="DV12" s="50">
        <v>0.5</v>
      </c>
      <c r="DW12" s="50">
        <v>2.7</v>
      </c>
      <c r="DX12" s="50">
        <v>0.5</v>
      </c>
      <c r="DY12" s="50">
        <v>1.4</v>
      </c>
      <c r="DZ12" s="50">
        <v>0.2</v>
      </c>
      <c r="EA12" s="50">
        <v>1.3</v>
      </c>
      <c r="EB12" s="50">
        <v>0.22</v>
      </c>
      <c r="EC12" s="50">
        <v>9.4</v>
      </c>
      <c r="ED12" s="50">
        <v>0.9</v>
      </c>
      <c r="EM12" s="50">
        <v>17</v>
      </c>
      <c r="EO12" s="50">
        <v>6.9</v>
      </c>
      <c r="EP12" s="50">
        <v>1.3</v>
      </c>
      <c r="FP12" s="1" t="s">
        <v>2031</v>
      </c>
    </row>
    <row r="13" spans="1:172" x14ac:dyDescent="0.35">
      <c r="A13" s="1" t="s">
        <v>2028</v>
      </c>
      <c r="C13" s="1" t="s">
        <v>2048</v>
      </c>
      <c r="E13" s="56">
        <v>36.638861111111112</v>
      </c>
      <c r="F13" s="56">
        <v>36.638861111111112</v>
      </c>
      <c r="G13" s="56">
        <v>127.51341666666667</v>
      </c>
      <c r="H13" s="56">
        <v>127.51341666666667</v>
      </c>
      <c r="L13" s="1" t="s">
        <v>2051</v>
      </c>
      <c r="M13" s="1" t="s">
        <v>2033</v>
      </c>
      <c r="Q13" s="54">
        <v>169.2</v>
      </c>
      <c r="R13" s="50"/>
      <c r="S13" s="50"/>
      <c r="T13" s="50"/>
      <c r="U13" s="50"/>
      <c r="V13" s="50"/>
      <c r="W13" s="50"/>
      <c r="X13" s="50"/>
      <c r="Y13" s="50"/>
      <c r="Z13" s="50"/>
      <c r="AA13" s="50"/>
      <c r="AB13" s="50">
        <v>75.47</v>
      </c>
      <c r="AC13" s="50">
        <v>0.03</v>
      </c>
      <c r="AE13" s="50">
        <v>14.1</v>
      </c>
      <c r="AI13" s="50">
        <v>0.47689400000000004</v>
      </c>
      <c r="AJ13" s="50">
        <v>0.75</v>
      </c>
      <c r="AK13" s="50">
        <v>0.11</v>
      </c>
      <c r="AL13" s="50">
        <v>4.9000000000000002E-2</v>
      </c>
      <c r="AN13" s="50">
        <v>3.99</v>
      </c>
      <c r="AO13" s="50">
        <v>4.0999999999999996</v>
      </c>
      <c r="AP13" s="50">
        <v>0.05</v>
      </c>
      <c r="BF13" s="50">
        <v>0.84</v>
      </c>
      <c r="CN13" s="50">
        <v>53</v>
      </c>
      <c r="CR13" s="50">
        <v>32</v>
      </c>
      <c r="CW13" s="50">
        <v>281</v>
      </c>
      <c r="CX13" s="50">
        <v>36</v>
      </c>
      <c r="CY13" s="50">
        <v>17</v>
      </c>
      <c r="CZ13" s="50">
        <v>35</v>
      </c>
      <c r="DA13" s="50">
        <v>18</v>
      </c>
      <c r="DM13" s="50">
        <v>4.5</v>
      </c>
      <c r="DN13" s="50">
        <v>66</v>
      </c>
      <c r="DO13" s="50">
        <v>9.6999999999999993</v>
      </c>
      <c r="DP13" s="50">
        <v>21.1</v>
      </c>
      <c r="DQ13" s="50">
        <v>2.37</v>
      </c>
      <c r="DR13" s="50">
        <v>8</v>
      </c>
      <c r="DS13" s="50">
        <v>2.4</v>
      </c>
      <c r="DT13" s="50">
        <v>0.11</v>
      </c>
      <c r="DU13" s="50">
        <v>2.4</v>
      </c>
      <c r="DV13" s="50">
        <v>0.5</v>
      </c>
      <c r="DW13" s="50">
        <v>2.9</v>
      </c>
      <c r="DX13" s="50">
        <v>0.5</v>
      </c>
      <c r="DY13" s="50">
        <v>1.4</v>
      </c>
      <c r="DZ13" s="50">
        <v>0.21</v>
      </c>
      <c r="EA13" s="50">
        <v>1.4</v>
      </c>
      <c r="EB13" s="50">
        <v>0.2</v>
      </c>
      <c r="EC13" s="50">
        <v>1.6</v>
      </c>
      <c r="ED13" s="50">
        <v>3.3</v>
      </c>
      <c r="EM13" s="50">
        <v>30</v>
      </c>
      <c r="EO13" s="50">
        <v>7.4</v>
      </c>
      <c r="EP13" s="50">
        <v>4.5</v>
      </c>
      <c r="FP13" s="1" t="s">
        <v>2031</v>
      </c>
    </row>
    <row r="14" spans="1:172" x14ac:dyDescent="0.35">
      <c r="A14" s="1" t="s">
        <v>2028</v>
      </c>
      <c r="C14" s="1" t="s">
        <v>2052</v>
      </c>
      <c r="E14" s="55">
        <v>36.351511111111115</v>
      </c>
      <c r="F14" s="55">
        <v>36.351511111111115</v>
      </c>
      <c r="G14" s="55">
        <v>127.38948888888889</v>
      </c>
      <c r="H14" s="55">
        <v>127.38948888888889</v>
      </c>
      <c r="L14" s="1" t="s">
        <v>2053</v>
      </c>
      <c r="M14" s="1" t="s">
        <v>2033</v>
      </c>
      <c r="Q14" s="54">
        <v>185.9</v>
      </c>
      <c r="R14" s="50"/>
      <c r="S14" s="50"/>
      <c r="T14" s="50"/>
      <c r="U14" s="50"/>
      <c r="V14" s="50"/>
      <c r="W14" s="50"/>
      <c r="X14" s="50"/>
      <c r="Y14" s="50"/>
      <c r="Z14" s="50"/>
      <c r="AA14" s="50"/>
      <c r="AB14" s="50">
        <v>70.83</v>
      </c>
      <c r="AC14" s="50">
        <v>0.24</v>
      </c>
      <c r="AE14" s="50">
        <v>15.79</v>
      </c>
      <c r="AI14" s="50">
        <v>1.6646300000000001</v>
      </c>
      <c r="AJ14" s="50">
        <v>3.18</v>
      </c>
      <c r="AK14" s="50">
        <v>0.55000000000000004</v>
      </c>
      <c r="AL14" s="50">
        <v>3.4000000000000002E-2</v>
      </c>
      <c r="AN14" s="50">
        <v>2.79</v>
      </c>
      <c r="AO14" s="50">
        <v>3.69</v>
      </c>
      <c r="AP14" s="50">
        <v>0.09</v>
      </c>
      <c r="BF14" s="50">
        <v>0.87</v>
      </c>
      <c r="CJ14" s="50">
        <v>13</v>
      </c>
      <c r="CN14" s="50">
        <v>59</v>
      </c>
      <c r="CQ14" s="50">
        <v>70</v>
      </c>
      <c r="CR14" s="50">
        <v>23</v>
      </c>
      <c r="CW14" s="50">
        <v>85</v>
      </c>
      <c r="CX14" s="50">
        <v>586</v>
      </c>
      <c r="CY14" s="50">
        <v>9</v>
      </c>
      <c r="CZ14" s="50">
        <v>211</v>
      </c>
      <c r="DA14" s="50">
        <v>17</v>
      </c>
      <c r="DM14" s="50">
        <v>3.4</v>
      </c>
      <c r="DN14" s="50">
        <v>1000</v>
      </c>
      <c r="DO14" s="50">
        <v>35.4</v>
      </c>
      <c r="DP14" s="50">
        <v>67.7</v>
      </c>
      <c r="DQ14" s="50">
        <v>6.82</v>
      </c>
      <c r="DR14" s="50">
        <v>23.4</v>
      </c>
      <c r="DS14" s="50">
        <v>3.9</v>
      </c>
      <c r="DT14" s="50">
        <v>1.05</v>
      </c>
      <c r="DU14" s="50">
        <v>2.2999999999999998</v>
      </c>
      <c r="DV14" s="50">
        <v>0.3</v>
      </c>
      <c r="DW14" s="50">
        <v>1.7</v>
      </c>
      <c r="DX14" s="50">
        <v>0.3</v>
      </c>
      <c r="DY14" s="50">
        <v>0.8</v>
      </c>
      <c r="DZ14" s="50">
        <v>0.11</v>
      </c>
      <c r="EA14" s="50">
        <v>0.6</v>
      </c>
      <c r="EB14" s="50">
        <v>0.1</v>
      </c>
      <c r="EC14" s="50">
        <v>5.2</v>
      </c>
      <c r="ED14" s="50">
        <v>1.4</v>
      </c>
      <c r="EM14" s="50">
        <v>23</v>
      </c>
      <c r="EO14" s="50">
        <v>7.2</v>
      </c>
      <c r="EP14" s="50">
        <v>1.2</v>
      </c>
      <c r="FP14" s="1" t="s">
        <v>2031</v>
      </c>
    </row>
    <row r="15" spans="1:172" x14ac:dyDescent="0.35">
      <c r="A15" s="1" t="s">
        <v>2028</v>
      </c>
      <c r="C15" s="1" t="s">
        <v>2052</v>
      </c>
      <c r="E15" s="55">
        <v>36.351511111111115</v>
      </c>
      <c r="F15" s="55">
        <v>36.351511111111115</v>
      </c>
      <c r="G15" s="55">
        <v>127.38948888888889</v>
      </c>
      <c r="H15" s="55">
        <v>127.38948888888889</v>
      </c>
      <c r="L15" s="1" t="s">
        <v>2054</v>
      </c>
      <c r="M15" s="1" t="s">
        <v>2033</v>
      </c>
      <c r="Q15" s="54">
        <v>184</v>
      </c>
      <c r="R15" s="50"/>
      <c r="S15" s="50"/>
      <c r="T15" s="50"/>
      <c r="U15" s="50"/>
      <c r="V15" s="50"/>
      <c r="W15" s="50"/>
      <c r="X15" s="50"/>
      <c r="Y15" s="50"/>
      <c r="Z15" s="50"/>
      <c r="AA15" s="50"/>
      <c r="AB15" s="50">
        <v>70.150000000000006</v>
      </c>
      <c r="AC15" s="50">
        <v>0.2</v>
      </c>
      <c r="AE15" s="50">
        <v>15.81</v>
      </c>
      <c r="AI15" s="50">
        <v>1.556654</v>
      </c>
      <c r="AJ15" s="50">
        <v>2.96</v>
      </c>
      <c r="AK15" s="50">
        <v>0.53</v>
      </c>
      <c r="AL15" s="50">
        <v>4.4999999999999998E-2</v>
      </c>
      <c r="AN15" s="50">
        <v>3.2</v>
      </c>
      <c r="AO15" s="50">
        <v>3.75</v>
      </c>
      <c r="AP15" s="50">
        <v>0.09</v>
      </c>
      <c r="BF15" s="50">
        <v>0.75</v>
      </c>
      <c r="CJ15" s="50">
        <v>13</v>
      </c>
      <c r="CN15" s="50">
        <v>73</v>
      </c>
      <c r="CQ15" s="50">
        <v>60</v>
      </c>
      <c r="CR15" s="50">
        <v>21</v>
      </c>
      <c r="CW15" s="50">
        <v>126</v>
      </c>
      <c r="CX15" s="50">
        <v>510</v>
      </c>
      <c r="CY15" s="50">
        <v>12</v>
      </c>
      <c r="CZ15" s="50">
        <v>180</v>
      </c>
      <c r="DA15" s="50">
        <v>13</v>
      </c>
      <c r="DM15" s="50">
        <v>5.0999999999999996</v>
      </c>
      <c r="DN15" s="50">
        <v>970</v>
      </c>
      <c r="DO15" s="50">
        <v>32.700000000000003</v>
      </c>
      <c r="DP15" s="50">
        <v>61.6</v>
      </c>
      <c r="DQ15" s="50">
        <v>6.37</v>
      </c>
      <c r="DR15" s="50">
        <v>22.1</v>
      </c>
      <c r="DS15" s="50">
        <v>3.9</v>
      </c>
      <c r="DT15" s="50">
        <v>1.01</v>
      </c>
      <c r="DU15" s="50">
        <v>2.7</v>
      </c>
      <c r="DV15" s="50">
        <v>0.4</v>
      </c>
      <c r="DW15" s="50">
        <v>1.9</v>
      </c>
      <c r="DX15" s="50">
        <v>0.3</v>
      </c>
      <c r="DY15" s="50">
        <v>1</v>
      </c>
      <c r="DZ15" s="50">
        <v>0.14000000000000001</v>
      </c>
      <c r="EA15" s="50">
        <v>1</v>
      </c>
      <c r="EB15" s="50">
        <v>0.15</v>
      </c>
      <c r="EC15" s="50">
        <v>4.3</v>
      </c>
      <c r="ED15" s="50">
        <v>1.6</v>
      </c>
      <c r="EM15" s="50">
        <v>28</v>
      </c>
      <c r="EO15" s="50">
        <v>7.5</v>
      </c>
      <c r="EP15" s="50">
        <v>3.5</v>
      </c>
      <c r="FP15" s="1" t="s">
        <v>2031</v>
      </c>
    </row>
    <row r="16" spans="1:172" x14ac:dyDescent="0.35">
      <c r="A16" s="1" t="s">
        <v>2028</v>
      </c>
      <c r="C16" s="1" t="s">
        <v>2055</v>
      </c>
      <c r="E16" s="56">
        <v>36.820111111111117</v>
      </c>
      <c r="F16" s="56">
        <v>36.820111111111117</v>
      </c>
      <c r="G16" s="56">
        <v>128.51719444444447</v>
      </c>
      <c r="H16" s="56">
        <v>128.51719444444447</v>
      </c>
      <c r="L16" s="1" t="s">
        <v>2056</v>
      </c>
      <c r="M16" s="1" t="s">
        <v>2050</v>
      </c>
      <c r="Q16" s="54">
        <v>181.4</v>
      </c>
      <c r="R16" s="50"/>
      <c r="S16" s="50"/>
      <c r="T16" s="50"/>
      <c r="U16" s="50"/>
      <c r="V16" s="50"/>
      <c r="W16" s="50"/>
      <c r="X16" s="50"/>
      <c r="Y16" s="50"/>
      <c r="Z16" s="50"/>
      <c r="AA16" s="50"/>
      <c r="AB16" s="50">
        <v>64.764607852672682</v>
      </c>
      <c r="AC16" s="50">
        <v>0.5308453098417506</v>
      </c>
      <c r="AE16" s="50">
        <v>17.394853570247534</v>
      </c>
      <c r="AI16" s="50">
        <v>3.772672366922813</v>
      </c>
      <c r="AJ16" s="50">
        <v>4.4032533079921858</v>
      </c>
      <c r="AK16" s="50">
        <v>1.5797088123729417</v>
      </c>
      <c r="AL16" s="50">
        <v>7.5877331462510439E-2</v>
      </c>
      <c r="AN16" s="50">
        <v>2.3453890362339052</v>
      </c>
      <c r="AO16" s="50">
        <v>3.9471012880296557</v>
      </c>
      <c r="AP16" s="50">
        <v>0.14632780566827433</v>
      </c>
      <c r="BF16" s="50">
        <v>0.53414118866348081</v>
      </c>
      <c r="CJ16" s="50">
        <v>50</v>
      </c>
      <c r="CN16" s="50">
        <v>49</v>
      </c>
      <c r="CQ16" s="50">
        <v>70</v>
      </c>
      <c r="CR16" s="50">
        <v>21</v>
      </c>
      <c r="CW16" s="50">
        <v>102</v>
      </c>
      <c r="CX16" s="50">
        <v>444</v>
      </c>
      <c r="CY16" s="50">
        <v>12</v>
      </c>
      <c r="CZ16" s="50">
        <v>155</v>
      </c>
      <c r="DA16" s="50">
        <v>8</v>
      </c>
      <c r="DM16" s="50">
        <v>3.6</v>
      </c>
      <c r="DN16" s="50">
        <v>424</v>
      </c>
      <c r="DO16" s="50">
        <v>36.299999999999997</v>
      </c>
      <c r="DP16" s="50">
        <v>69.900000000000006</v>
      </c>
      <c r="DQ16" s="50">
        <v>7.53</v>
      </c>
      <c r="DR16" s="50">
        <v>26.7</v>
      </c>
      <c r="DS16" s="50">
        <v>4.5</v>
      </c>
      <c r="DT16" s="50">
        <v>1.1100000000000001</v>
      </c>
      <c r="DU16" s="50">
        <v>3.3</v>
      </c>
      <c r="DV16" s="50">
        <v>0.4</v>
      </c>
      <c r="DW16" s="50">
        <v>2.2000000000000002</v>
      </c>
      <c r="DX16" s="50">
        <v>0.4</v>
      </c>
      <c r="DY16" s="50">
        <v>1.1000000000000001</v>
      </c>
      <c r="DZ16" s="50">
        <v>0.18</v>
      </c>
      <c r="EA16" s="50">
        <v>1.2</v>
      </c>
      <c r="EB16" s="50">
        <v>0.19</v>
      </c>
      <c r="EC16" s="50">
        <v>4.5</v>
      </c>
      <c r="ED16" s="50">
        <v>0.9</v>
      </c>
      <c r="EM16" s="50">
        <v>20</v>
      </c>
      <c r="EO16" s="50">
        <v>12.2</v>
      </c>
      <c r="EP16" s="50">
        <v>2.7</v>
      </c>
      <c r="FP16" s="1" t="s">
        <v>2031</v>
      </c>
    </row>
    <row r="17" spans="1:172" x14ac:dyDescent="0.35">
      <c r="A17" s="1" t="s">
        <v>2028</v>
      </c>
      <c r="C17" s="1" t="s">
        <v>2055</v>
      </c>
      <c r="E17" s="56">
        <v>36.846166666666669</v>
      </c>
      <c r="F17" s="56">
        <v>36.846166666666669</v>
      </c>
      <c r="G17" s="56">
        <v>128.63366666666667</v>
      </c>
      <c r="H17" s="56">
        <v>128.63366666666667</v>
      </c>
      <c r="L17" s="1" t="s">
        <v>2057</v>
      </c>
      <c r="M17" s="1" t="s">
        <v>2033</v>
      </c>
      <c r="Q17" s="54">
        <v>179</v>
      </c>
      <c r="R17" s="50"/>
      <c r="S17" s="50"/>
      <c r="T17" s="50"/>
      <c r="U17" s="50"/>
      <c r="V17" s="50"/>
      <c r="W17" s="50"/>
      <c r="X17" s="50"/>
      <c r="Y17" s="50"/>
      <c r="Z17" s="50"/>
      <c r="AA17" s="50"/>
      <c r="AB17" s="50">
        <v>71.561546086276479</v>
      </c>
      <c r="AC17" s="50">
        <v>0.23436575328638112</v>
      </c>
      <c r="AE17" s="50">
        <v>15.284444980803052</v>
      </c>
      <c r="AI17" s="50">
        <v>1.7805478229555449</v>
      </c>
      <c r="AJ17" s="50">
        <v>2.0820376596528591</v>
      </c>
      <c r="AK17" s="50">
        <v>0.43321259937864653</v>
      </c>
      <c r="AL17" s="50">
        <v>3.1976855507167869E-2</v>
      </c>
      <c r="AN17" s="50">
        <v>4.1498087222332893</v>
      </c>
      <c r="AO17" s="50">
        <v>3.4232945651104352</v>
      </c>
      <c r="AP17" s="50">
        <v>4.7817697773795638E-2</v>
      </c>
      <c r="BF17" s="50">
        <v>0.64594099016500262</v>
      </c>
      <c r="CJ17" s="50">
        <v>10</v>
      </c>
      <c r="CN17" s="50">
        <v>64</v>
      </c>
      <c r="CQ17" s="50">
        <v>60</v>
      </c>
      <c r="CR17" s="50">
        <v>19</v>
      </c>
      <c r="CW17" s="50">
        <v>111</v>
      </c>
      <c r="CX17" s="50">
        <v>466</v>
      </c>
      <c r="CY17" s="50">
        <v>7</v>
      </c>
      <c r="CZ17" s="50">
        <v>151</v>
      </c>
      <c r="DA17" s="50">
        <v>6</v>
      </c>
      <c r="DM17" s="50">
        <v>2.5</v>
      </c>
      <c r="DN17" s="50">
        <v>1370</v>
      </c>
      <c r="DO17" s="50">
        <v>72.599999999999994</v>
      </c>
      <c r="DP17" s="50">
        <v>131</v>
      </c>
      <c r="DQ17" s="50">
        <v>13.2</v>
      </c>
      <c r="DR17" s="50">
        <v>44.9</v>
      </c>
      <c r="DS17" s="50">
        <v>6.3</v>
      </c>
      <c r="DT17" s="50">
        <v>1.27</v>
      </c>
      <c r="DU17" s="50">
        <v>3.4</v>
      </c>
      <c r="DV17" s="50">
        <v>0.4</v>
      </c>
      <c r="DW17" s="50">
        <v>1.5</v>
      </c>
      <c r="DX17" s="50">
        <v>0.2</v>
      </c>
      <c r="DY17" s="50">
        <v>0.6</v>
      </c>
      <c r="DZ17" s="50">
        <v>0.1</v>
      </c>
      <c r="EA17" s="50">
        <v>0.7</v>
      </c>
      <c r="EB17" s="50">
        <v>0.11</v>
      </c>
      <c r="EC17" s="50">
        <v>4.2</v>
      </c>
      <c r="ED17" s="50">
        <v>1</v>
      </c>
      <c r="EM17" s="50">
        <v>34</v>
      </c>
      <c r="EO17" s="50">
        <v>29.5</v>
      </c>
      <c r="EP17" s="50">
        <v>3.1</v>
      </c>
      <c r="FP17" s="1" t="s">
        <v>2031</v>
      </c>
    </row>
    <row r="18" spans="1:172" x14ac:dyDescent="0.35">
      <c r="A18" s="1" t="s">
        <v>2028</v>
      </c>
      <c r="C18" s="1" t="s">
        <v>2055</v>
      </c>
      <c r="E18" s="56">
        <v>36.92594444444444</v>
      </c>
      <c r="F18" s="56">
        <v>36.92594444444444</v>
      </c>
      <c r="G18" s="56">
        <v>128.82188888888888</v>
      </c>
      <c r="H18" s="56">
        <v>128.82188888888888</v>
      </c>
      <c r="L18" s="1" t="s">
        <v>2058</v>
      </c>
      <c r="M18" s="1" t="s">
        <v>2050</v>
      </c>
      <c r="Q18" s="54">
        <v>181.1</v>
      </c>
      <c r="R18" s="50"/>
      <c r="S18" s="50"/>
      <c r="T18" s="50"/>
      <c r="U18" s="50"/>
      <c r="V18" s="50"/>
      <c r="W18" s="50"/>
      <c r="X18" s="50"/>
      <c r="Y18" s="50"/>
      <c r="Z18" s="50"/>
      <c r="AA18" s="50"/>
      <c r="AB18" s="50">
        <v>68.162380586469325</v>
      </c>
      <c r="AC18" s="50">
        <v>0.42428474301343427</v>
      </c>
      <c r="AE18" s="50">
        <v>15.857776106218328</v>
      </c>
      <c r="AI18" s="50">
        <v>2.8400324774614889</v>
      </c>
      <c r="AJ18" s="50">
        <v>3.6987428847236754</v>
      </c>
      <c r="AK18" s="50">
        <v>1.2360614708712092</v>
      </c>
      <c r="AL18" s="50">
        <v>5.5675813948998482E-2</v>
      </c>
      <c r="AN18" s="50">
        <v>3.0857249192502616</v>
      </c>
      <c r="AO18" s="50">
        <v>3.0401719805647178</v>
      </c>
      <c r="AP18" s="50">
        <v>9.9087375174965825E-2</v>
      </c>
      <c r="BF18" s="50">
        <v>1.0819724881344814</v>
      </c>
      <c r="CJ18" s="50">
        <v>43</v>
      </c>
      <c r="CN18" s="50">
        <v>59</v>
      </c>
      <c r="CQ18" s="50">
        <v>50</v>
      </c>
      <c r="CR18" s="50">
        <v>18</v>
      </c>
      <c r="CW18" s="50">
        <v>81</v>
      </c>
      <c r="CX18" s="50">
        <v>404</v>
      </c>
      <c r="CY18" s="50">
        <v>13</v>
      </c>
      <c r="CZ18" s="50">
        <v>119</v>
      </c>
      <c r="DA18" s="50">
        <v>7</v>
      </c>
      <c r="DM18" s="50">
        <v>1.4</v>
      </c>
      <c r="DN18" s="50">
        <v>828</v>
      </c>
      <c r="DO18" s="50">
        <v>36.1</v>
      </c>
      <c r="DP18" s="50">
        <v>70.599999999999994</v>
      </c>
      <c r="DQ18" s="50">
        <v>7.56</v>
      </c>
      <c r="DR18" s="50">
        <v>27.4</v>
      </c>
      <c r="DS18" s="50">
        <v>4.5999999999999996</v>
      </c>
      <c r="DT18" s="50">
        <v>1.1599999999999999</v>
      </c>
      <c r="DU18" s="50">
        <v>3.4</v>
      </c>
      <c r="DV18" s="50">
        <v>0.5</v>
      </c>
      <c r="DW18" s="50">
        <v>2.2999999999999998</v>
      </c>
      <c r="DX18" s="50">
        <v>0.4</v>
      </c>
      <c r="DY18" s="50">
        <v>1.2</v>
      </c>
      <c r="DZ18" s="50">
        <v>0.17</v>
      </c>
      <c r="EA18" s="50">
        <v>1.1000000000000001</v>
      </c>
      <c r="EB18" s="50">
        <v>0.18</v>
      </c>
      <c r="EC18" s="50">
        <v>3.4</v>
      </c>
      <c r="ED18" s="50">
        <v>1.1000000000000001</v>
      </c>
      <c r="EM18" s="50">
        <v>22</v>
      </c>
      <c r="EO18" s="50">
        <v>15.6</v>
      </c>
      <c r="EP18" s="50">
        <v>2.5</v>
      </c>
      <c r="FP18" s="1" t="s">
        <v>2031</v>
      </c>
    </row>
    <row r="19" spans="1:172" x14ac:dyDescent="0.35">
      <c r="A19" s="1" t="s">
        <v>2028</v>
      </c>
      <c r="C19" s="1" t="s">
        <v>2055</v>
      </c>
      <c r="E19" s="56">
        <v>36.762194444444447</v>
      </c>
      <c r="F19" s="56">
        <v>36.762194444444447</v>
      </c>
      <c r="G19" s="56">
        <v>128.68538888888889</v>
      </c>
      <c r="H19" s="56">
        <v>128.68538888888889</v>
      </c>
      <c r="L19" s="1" t="s">
        <v>2059</v>
      </c>
      <c r="M19" s="1" t="s">
        <v>2050</v>
      </c>
      <c r="Q19" s="54">
        <v>179.6</v>
      </c>
      <c r="R19" s="50"/>
      <c r="S19" s="50"/>
      <c r="T19" s="50"/>
      <c r="U19" s="50"/>
      <c r="V19" s="50"/>
      <c r="W19" s="50"/>
      <c r="X19" s="50"/>
      <c r="Y19" s="50"/>
      <c r="Z19" s="50"/>
      <c r="AA19" s="50"/>
      <c r="AB19" s="50">
        <v>62.815132636561557</v>
      </c>
      <c r="AC19" s="50">
        <v>0.70523506821099657</v>
      </c>
      <c r="AE19" s="50">
        <v>17.343155698157975</v>
      </c>
      <c r="AI19" s="50">
        <v>4.4879501252362335</v>
      </c>
      <c r="AJ19" s="50">
        <v>5.1224142367569083</v>
      </c>
      <c r="AK19" s="50">
        <v>2.2708882895618205</v>
      </c>
      <c r="AL19" s="50">
        <v>7.2935069606475042E-2</v>
      </c>
      <c r="AN19" s="50">
        <v>2.3414706149874416</v>
      </c>
      <c r="AO19" s="50">
        <v>3.4194195738487307</v>
      </c>
      <c r="AP19" s="50">
        <v>0.1580259841473626</v>
      </c>
      <c r="BF19" s="50">
        <v>0.6778039153143598</v>
      </c>
      <c r="CJ19" s="50">
        <v>76</v>
      </c>
      <c r="CK19" s="50">
        <v>20</v>
      </c>
      <c r="CN19" s="50">
        <v>39</v>
      </c>
      <c r="CQ19" s="50">
        <v>80</v>
      </c>
      <c r="CR19" s="50">
        <v>21</v>
      </c>
      <c r="CW19" s="50">
        <v>79</v>
      </c>
      <c r="CX19" s="50">
        <v>508</v>
      </c>
      <c r="CY19" s="50">
        <v>18</v>
      </c>
      <c r="CZ19" s="50">
        <v>154</v>
      </c>
      <c r="DA19" s="50">
        <v>10</v>
      </c>
      <c r="DM19" s="50">
        <v>1.7</v>
      </c>
      <c r="DN19" s="50">
        <v>848</v>
      </c>
      <c r="DO19" s="50">
        <v>39.6</v>
      </c>
      <c r="DP19" s="50">
        <v>76.7</v>
      </c>
      <c r="DQ19" s="50">
        <v>8.2200000000000006</v>
      </c>
      <c r="DR19" s="50">
        <v>30.7</v>
      </c>
      <c r="DS19" s="50">
        <v>5.8</v>
      </c>
      <c r="DT19" s="50">
        <v>1.75</v>
      </c>
      <c r="DU19" s="50">
        <v>5</v>
      </c>
      <c r="DV19" s="50">
        <v>0.7</v>
      </c>
      <c r="DW19" s="50">
        <v>3.6</v>
      </c>
      <c r="DX19" s="50">
        <v>0.6</v>
      </c>
      <c r="DY19" s="50">
        <v>1.7</v>
      </c>
      <c r="DZ19" s="50">
        <v>0.24</v>
      </c>
      <c r="EA19" s="50">
        <v>1.5</v>
      </c>
      <c r="EB19" s="50">
        <v>0.23</v>
      </c>
      <c r="EC19" s="50">
        <v>3.9</v>
      </c>
      <c r="ED19" s="50">
        <v>1.1000000000000001</v>
      </c>
      <c r="EM19" s="50">
        <v>12</v>
      </c>
      <c r="EO19" s="50">
        <v>10.7</v>
      </c>
      <c r="EP19" s="50">
        <v>1</v>
      </c>
      <c r="FP19" s="1" t="s">
        <v>2031</v>
      </c>
    </row>
    <row r="20" spans="1:172" x14ac:dyDescent="0.35">
      <c r="A20" s="1" t="s">
        <v>2028</v>
      </c>
      <c r="C20" s="1" t="s">
        <v>2060</v>
      </c>
      <c r="E20" s="56">
        <v>36.667583333333333</v>
      </c>
      <c r="F20" s="56">
        <v>36.667583333333333</v>
      </c>
      <c r="G20" s="56">
        <v>128.86419444444445</v>
      </c>
      <c r="H20" s="56">
        <v>128.86419444444445</v>
      </c>
      <c r="L20" s="1" t="s">
        <v>2061</v>
      </c>
      <c r="M20" s="1" t="s">
        <v>979</v>
      </c>
      <c r="Q20" s="54">
        <v>190.3</v>
      </c>
      <c r="R20" s="50"/>
      <c r="S20" s="50"/>
      <c r="T20" s="50"/>
      <c r="U20" s="50"/>
      <c r="V20" s="50"/>
      <c r="W20" s="50"/>
      <c r="X20" s="50"/>
      <c r="Y20" s="50"/>
      <c r="Z20" s="50"/>
      <c r="AA20" s="50"/>
      <c r="AB20" s="50">
        <v>46.623989187200685</v>
      </c>
      <c r="AC20" s="50">
        <v>1.1834720844881068</v>
      </c>
      <c r="AE20" s="50">
        <v>20.310583051229013</v>
      </c>
      <c r="AI20" s="50">
        <v>9.2524643717450097</v>
      </c>
      <c r="AJ20" s="50">
        <v>9.9168956781401612</v>
      </c>
      <c r="AK20" s="50">
        <v>4.3979046907326369</v>
      </c>
      <c r="AL20" s="50">
        <v>0.14589278278577672</v>
      </c>
      <c r="AN20" s="50">
        <v>1.0566470581656189</v>
      </c>
      <c r="AO20" s="50">
        <v>3.1059908528199816</v>
      </c>
      <c r="AP20" s="50">
        <v>0.26117937186381346</v>
      </c>
      <c r="BF20" s="50">
        <v>1.5273247951635152</v>
      </c>
      <c r="CJ20" s="50">
        <v>214</v>
      </c>
      <c r="CN20" s="50">
        <v>41</v>
      </c>
      <c r="CP20" s="50">
        <v>20</v>
      </c>
      <c r="CQ20" s="50">
        <v>80</v>
      </c>
      <c r="CR20" s="50">
        <v>19</v>
      </c>
      <c r="CW20" s="50">
        <v>36</v>
      </c>
      <c r="CX20" s="50">
        <v>983</v>
      </c>
      <c r="CY20" s="50">
        <v>26</v>
      </c>
      <c r="CZ20" s="50">
        <v>75</v>
      </c>
      <c r="DA20" s="50">
        <v>4</v>
      </c>
      <c r="DM20" s="50">
        <v>1.2</v>
      </c>
      <c r="DN20" s="50">
        <v>261</v>
      </c>
      <c r="DO20" s="50">
        <v>15.7</v>
      </c>
      <c r="DP20" s="50">
        <v>37.799999999999997</v>
      </c>
      <c r="DQ20" s="50">
        <v>5.15</v>
      </c>
      <c r="DR20" s="50">
        <v>24.4</v>
      </c>
      <c r="DS20" s="50">
        <v>5.7</v>
      </c>
      <c r="DT20" s="50">
        <v>1.79</v>
      </c>
      <c r="DU20" s="50">
        <v>5.7</v>
      </c>
      <c r="DV20" s="50">
        <v>0.8</v>
      </c>
      <c r="DW20" s="50">
        <v>4.9000000000000004</v>
      </c>
      <c r="DX20" s="50">
        <v>1</v>
      </c>
      <c r="DY20" s="50">
        <v>2.6</v>
      </c>
      <c r="DZ20" s="50">
        <v>0.38</v>
      </c>
      <c r="EA20" s="50">
        <v>2.4</v>
      </c>
      <c r="EB20" s="50">
        <v>0.37</v>
      </c>
      <c r="EC20" s="50">
        <v>2.2999999999999998</v>
      </c>
      <c r="ED20" s="50">
        <v>0.3</v>
      </c>
      <c r="EM20" s="50">
        <v>6</v>
      </c>
      <c r="EO20" s="50">
        <v>5.4</v>
      </c>
      <c r="EP20" s="50">
        <v>0.9</v>
      </c>
      <c r="FP20" s="1" t="s">
        <v>2031</v>
      </c>
    </row>
    <row r="21" spans="1:172" x14ac:dyDescent="0.35">
      <c r="A21" s="1" t="s">
        <v>2028</v>
      </c>
      <c r="C21" s="1" t="s">
        <v>2060</v>
      </c>
      <c r="E21" s="56">
        <v>36.72291666666667</v>
      </c>
      <c r="F21" s="56">
        <v>36.72291666666667</v>
      </c>
      <c r="G21" s="56">
        <v>128.80408333333335</v>
      </c>
      <c r="H21" s="56">
        <v>128.80408333333335</v>
      </c>
      <c r="L21" s="1" t="s">
        <v>2062</v>
      </c>
      <c r="M21" s="1" t="s">
        <v>2033</v>
      </c>
      <c r="Q21" s="54">
        <v>188.2</v>
      </c>
      <c r="R21" s="50"/>
      <c r="S21" s="50"/>
      <c r="T21" s="50"/>
      <c r="U21" s="50"/>
      <c r="V21" s="50"/>
      <c r="W21" s="50"/>
      <c r="X21" s="50"/>
      <c r="Y21" s="50"/>
      <c r="Z21" s="50"/>
      <c r="AA21" s="50"/>
      <c r="AB21" s="50">
        <v>69.907901060675243</v>
      </c>
      <c r="AC21" s="50">
        <v>0.32152051327646275</v>
      </c>
      <c r="AE21" s="50">
        <v>16.124806724498377</v>
      </c>
      <c r="AI21" s="50">
        <v>1.93565450819368</v>
      </c>
      <c r="AJ21" s="50">
        <v>2.4229572586807642</v>
      </c>
      <c r="AK21" s="50">
        <v>0.57352307773639299</v>
      </c>
      <c r="AL21" s="50">
        <v>3.9893822900396489E-2</v>
      </c>
      <c r="AN21" s="50">
        <v>3.7865557746005045</v>
      </c>
      <c r="AO21" s="50">
        <v>3.9971833098642322</v>
      </c>
      <c r="AP21" s="50">
        <v>0.10388193487925028</v>
      </c>
      <c r="BF21" s="50">
        <v>0.45656614201610307</v>
      </c>
      <c r="CJ21" s="50">
        <v>23</v>
      </c>
      <c r="CN21" s="50">
        <v>61</v>
      </c>
      <c r="CQ21" s="50">
        <v>50</v>
      </c>
      <c r="CR21" s="50">
        <v>19</v>
      </c>
      <c r="CW21" s="50">
        <v>92</v>
      </c>
      <c r="CX21" s="50">
        <v>615</v>
      </c>
      <c r="CY21" s="50">
        <v>6</v>
      </c>
      <c r="CZ21" s="50">
        <v>133</v>
      </c>
      <c r="DA21" s="50">
        <v>4</v>
      </c>
      <c r="DM21" s="50">
        <v>0.9</v>
      </c>
      <c r="DN21" s="50">
        <v>1420</v>
      </c>
      <c r="DO21" s="50">
        <v>38</v>
      </c>
      <c r="DP21" s="50">
        <v>71.8</v>
      </c>
      <c r="DQ21" s="50">
        <v>7.46</v>
      </c>
      <c r="DR21" s="50">
        <v>26.8</v>
      </c>
      <c r="DS21" s="50">
        <v>3.9</v>
      </c>
      <c r="DT21" s="50">
        <v>1.03</v>
      </c>
      <c r="DU21" s="50">
        <v>2.4</v>
      </c>
      <c r="DV21" s="50">
        <v>0.3</v>
      </c>
      <c r="DW21" s="50">
        <v>1.3</v>
      </c>
      <c r="DX21" s="50">
        <v>0.2</v>
      </c>
      <c r="DY21" s="50">
        <v>0.6</v>
      </c>
      <c r="DZ21" s="50">
        <v>0.08</v>
      </c>
      <c r="EA21" s="50">
        <v>0.5</v>
      </c>
      <c r="EB21" s="50">
        <v>0.08</v>
      </c>
      <c r="EC21" s="50">
        <v>3.4</v>
      </c>
      <c r="ED21" s="50">
        <v>0.5</v>
      </c>
      <c r="EM21" s="50">
        <v>21</v>
      </c>
      <c r="EO21" s="50">
        <v>8.6999999999999993</v>
      </c>
      <c r="EP21" s="50">
        <v>0.8</v>
      </c>
      <c r="FP21" s="1" t="s">
        <v>2031</v>
      </c>
    </row>
    <row r="22" spans="1:172" x14ac:dyDescent="0.35">
      <c r="A22" s="1" t="s">
        <v>2028</v>
      </c>
      <c r="C22" s="1" t="s">
        <v>2060</v>
      </c>
      <c r="E22" s="56">
        <v>36.574944444444448</v>
      </c>
      <c r="F22" s="56">
        <v>36.574944444444448</v>
      </c>
      <c r="G22" s="56">
        <v>128.73322222222222</v>
      </c>
      <c r="H22" s="56">
        <v>128.73322222222222</v>
      </c>
      <c r="L22" s="1" t="s">
        <v>2063</v>
      </c>
      <c r="M22" s="1" t="s">
        <v>2050</v>
      </c>
      <c r="Q22" s="54">
        <v>182.7</v>
      </c>
      <c r="R22" s="50"/>
      <c r="S22" s="50"/>
      <c r="T22" s="50"/>
      <c r="U22" s="50"/>
      <c r="V22" s="50"/>
      <c r="W22" s="50"/>
      <c r="X22" s="50"/>
      <c r="Y22" s="50"/>
      <c r="Z22" s="50"/>
      <c r="AA22" s="50"/>
      <c r="AB22" s="50">
        <v>63.532283032299539</v>
      </c>
      <c r="AC22" s="50">
        <v>0.68782241041298409</v>
      </c>
      <c r="AE22" s="50">
        <v>17.664208138357704</v>
      </c>
      <c r="AI22" s="50">
        <v>3.8114911565426643</v>
      </c>
      <c r="AJ22" s="50">
        <v>4.5542657769564521</v>
      </c>
      <c r="AK22" s="50">
        <v>1.3623644968262898</v>
      </c>
      <c r="AL22" s="50">
        <v>5.489200586533826E-2</v>
      </c>
      <c r="AN22" s="50">
        <v>2.0225441587658688</v>
      </c>
      <c r="AO22" s="50">
        <v>4.3951970072714124</v>
      </c>
      <c r="AP22" s="50">
        <v>0.21563311264663343</v>
      </c>
      <c r="BF22" s="50">
        <v>1.1328941025228991</v>
      </c>
      <c r="CJ22" s="50">
        <v>66</v>
      </c>
      <c r="CN22" s="50">
        <v>44</v>
      </c>
      <c r="CQ22" s="50">
        <v>90</v>
      </c>
      <c r="CR22" s="50">
        <v>23</v>
      </c>
      <c r="CW22" s="50">
        <v>36</v>
      </c>
      <c r="CX22" s="50">
        <v>960</v>
      </c>
      <c r="CY22" s="50">
        <v>11</v>
      </c>
      <c r="CZ22" s="50">
        <v>178</v>
      </c>
      <c r="DA22" s="50">
        <v>7</v>
      </c>
      <c r="DM22" s="50" t="s">
        <v>2038</v>
      </c>
      <c r="DN22" s="50">
        <v>1090</v>
      </c>
      <c r="DO22" s="50">
        <v>20.100000000000001</v>
      </c>
      <c r="DP22" s="50">
        <v>60.3</v>
      </c>
      <c r="DQ22" s="50">
        <v>8.15</v>
      </c>
      <c r="DR22" s="50">
        <v>32.9</v>
      </c>
      <c r="DS22" s="50">
        <v>5.6</v>
      </c>
      <c r="DT22" s="50">
        <v>1.48</v>
      </c>
      <c r="DU22" s="50">
        <v>3.7</v>
      </c>
      <c r="DV22" s="50">
        <v>0.4</v>
      </c>
      <c r="DW22" s="50">
        <v>2.1</v>
      </c>
      <c r="DX22" s="50">
        <v>0.4</v>
      </c>
      <c r="DY22" s="50">
        <v>1</v>
      </c>
      <c r="DZ22" s="50">
        <v>0.15</v>
      </c>
      <c r="EA22" s="50">
        <v>0.9</v>
      </c>
      <c r="EB22" s="50">
        <v>0.14000000000000001</v>
      </c>
      <c r="EC22" s="50">
        <v>4.5</v>
      </c>
      <c r="ED22" s="50">
        <v>0.8</v>
      </c>
      <c r="EM22" s="50">
        <v>16</v>
      </c>
      <c r="EO22" s="50">
        <v>3.4</v>
      </c>
      <c r="EP22" s="50">
        <v>0.6</v>
      </c>
      <c r="FP22" s="1" t="s">
        <v>2031</v>
      </c>
    </row>
    <row r="23" spans="1:172" x14ac:dyDescent="0.35">
      <c r="A23" s="1" t="s">
        <v>2028</v>
      </c>
      <c r="C23" s="1" t="s">
        <v>2060</v>
      </c>
      <c r="E23" s="56">
        <v>36.608111111111114</v>
      </c>
      <c r="F23" s="56">
        <v>36.608111111111114</v>
      </c>
      <c r="G23" s="56">
        <v>128.75972222222222</v>
      </c>
      <c r="H23" s="56">
        <v>128.75972222222222</v>
      </c>
      <c r="L23" s="1" t="s">
        <v>2064</v>
      </c>
      <c r="M23" s="1" t="s">
        <v>2050</v>
      </c>
      <c r="Q23" s="54">
        <v>183.5</v>
      </c>
      <c r="R23" s="50"/>
      <c r="S23" s="50"/>
      <c r="T23" s="50"/>
      <c r="U23" s="50"/>
      <c r="V23" s="50"/>
      <c r="W23" s="50"/>
      <c r="X23" s="50"/>
      <c r="Y23" s="50"/>
      <c r="Z23" s="50"/>
      <c r="AA23" s="50"/>
      <c r="AB23" s="50">
        <v>64.164065253214801</v>
      </c>
      <c r="AC23" s="50">
        <v>0.66124141943165571</v>
      </c>
      <c r="AE23" s="50">
        <v>17.681455055405618</v>
      </c>
      <c r="AI23" s="50">
        <v>3.6317857693166853</v>
      </c>
      <c r="AJ23" s="50">
        <v>4.4749312698841077</v>
      </c>
      <c r="AK23" s="50">
        <v>1.2728130509604696</v>
      </c>
      <c r="AL23" s="50">
        <v>5.3627539926972521E-2</v>
      </c>
      <c r="AN23" s="50">
        <v>2.082074396094618</v>
      </c>
      <c r="AO23" s="50">
        <v>4.6014803908556905</v>
      </c>
      <c r="AP23" s="50">
        <v>0.22163411335132557</v>
      </c>
      <c r="BF23" s="50">
        <v>0.65883473567234452</v>
      </c>
      <c r="CJ23" s="50">
        <v>64</v>
      </c>
      <c r="CN23" s="50">
        <v>55</v>
      </c>
      <c r="CQ23" s="50">
        <v>80</v>
      </c>
      <c r="CR23" s="50">
        <v>23</v>
      </c>
      <c r="CW23" s="50">
        <v>44</v>
      </c>
      <c r="CX23" s="50">
        <v>1030</v>
      </c>
      <c r="CY23" s="50">
        <v>10</v>
      </c>
      <c r="CZ23" s="50">
        <v>184</v>
      </c>
      <c r="DA23" s="50">
        <v>6</v>
      </c>
      <c r="DM23" s="50" t="s">
        <v>2038</v>
      </c>
      <c r="DN23" s="50">
        <v>1100</v>
      </c>
      <c r="DO23" s="50">
        <v>43.5</v>
      </c>
      <c r="DP23" s="50">
        <v>87.5</v>
      </c>
      <c r="DQ23" s="50">
        <v>9.73</v>
      </c>
      <c r="DR23" s="50">
        <v>35.700000000000003</v>
      </c>
      <c r="DS23" s="50">
        <v>5.7</v>
      </c>
      <c r="DT23" s="50">
        <v>1.44</v>
      </c>
      <c r="DU23" s="50">
        <v>3.5</v>
      </c>
      <c r="DV23" s="50">
        <v>0.4</v>
      </c>
      <c r="DW23" s="50">
        <v>2</v>
      </c>
      <c r="DX23" s="50">
        <v>0.3</v>
      </c>
      <c r="DY23" s="50">
        <v>0.9</v>
      </c>
      <c r="DZ23" s="50">
        <v>0.13</v>
      </c>
      <c r="EA23" s="50">
        <v>0.8</v>
      </c>
      <c r="EB23" s="50">
        <v>0.13</v>
      </c>
      <c r="EC23" s="50">
        <v>4.5999999999999996</v>
      </c>
      <c r="ED23" s="50">
        <v>0.7</v>
      </c>
      <c r="EM23" s="50">
        <v>11</v>
      </c>
      <c r="EO23" s="50">
        <v>6.3</v>
      </c>
      <c r="EP23" s="50">
        <v>0.6</v>
      </c>
      <c r="FP23" s="1" t="s">
        <v>2031</v>
      </c>
    </row>
    <row r="24" spans="1:172" x14ac:dyDescent="0.35">
      <c r="A24" s="1" t="s">
        <v>2028</v>
      </c>
      <c r="C24" s="1" t="s">
        <v>2065</v>
      </c>
      <c r="E24" s="56">
        <v>35.569000000000003</v>
      </c>
      <c r="F24" s="56">
        <v>35.569000000000003</v>
      </c>
      <c r="G24" s="56">
        <v>127.89702777777778</v>
      </c>
      <c r="H24" s="56">
        <v>127.89702777777778</v>
      </c>
      <c r="L24" s="1" t="s">
        <v>2066</v>
      </c>
      <c r="M24" s="1" t="s">
        <v>975</v>
      </c>
      <c r="Q24" s="54">
        <v>197.3</v>
      </c>
      <c r="R24" s="50"/>
      <c r="S24" s="50"/>
      <c r="T24" s="50"/>
      <c r="U24" s="50"/>
      <c r="V24" s="50"/>
      <c r="W24" s="50"/>
      <c r="X24" s="50"/>
      <c r="Y24" s="50"/>
      <c r="Z24" s="50"/>
      <c r="AA24" s="50"/>
      <c r="AB24" s="50">
        <v>57.240942615494298</v>
      </c>
      <c r="AC24" s="50">
        <v>0.91844659604441559</v>
      </c>
      <c r="AE24" s="50">
        <v>17.557328101991608</v>
      </c>
      <c r="AI24" s="50">
        <v>7.0129554560966829</v>
      </c>
      <c r="AJ24" s="50">
        <v>6.1520372047221947</v>
      </c>
      <c r="AK24" s="50">
        <v>3.1490027529479145</v>
      </c>
      <c r="AL24" s="50">
        <v>0.13102034455860259</v>
      </c>
      <c r="AN24" s="50">
        <v>1.8946785814194245</v>
      </c>
      <c r="AO24" s="50">
        <v>4.2000748432545603</v>
      </c>
      <c r="AP24" s="50">
        <v>0.21137815159645917</v>
      </c>
      <c r="BF24" s="50">
        <v>0.57298664348382722</v>
      </c>
      <c r="CJ24" s="50">
        <v>40</v>
      </c>
      <c r="CN24" s="50">
        <v>15</v>
      </c>
      <c r="CR24" s="50">
        <v>6</v>
      </c>
      <c r="CW24" s="50">
        <v>21</v>
      </c>
      <c r="CX24" s="50">
        <v>150</v>
      </c>
      <c r="CY24" s="50">
        <v>14</v>
      </c>
      <c r="CZ24" s="50">
        <v>167</v>
      </c>
      <c r="DA24" s="50">
        <v>2</v>
      </c>
      <c r="DM24" s="50" t="s">
        <v>2038</v>
      </c>
      <c r="DN24" s="50">
        <v>246</v>
      </c>
      <c r="DO24" s="50">
        <v>9.4</v>
      </c>
      <c r="DP24" s="50">
        <v>21.6</v>
      </c>
      <c r="DQ24" s="50">
        <v>2.76</v>
      </c>
      <c r="DR24" s="50">
        <v>12.4</v>
      </c>
      <c r="DS24" s="50">
        <v>2.8</v>
      </c>
      <c r="DT24" s="50">
        <v>0.56999999999999995</v>
      </c>
      <c r="DU24" s="50">
        <v>2.4</v>
      </c>
      <c r="DV24" s="50">
        <v>0.4</v>
      </c>
      <c r="DW24" s="50">
        <v>2.2999999999999998</v>
      </c>
      <c r="DX24" s="50">
        <v>0.5</v>
      </c>
      <c r="DY24" s="50">
        <v>1.4</v>
      </c>
      <c r="DZ24" s="50">
        <v>0.2</v>
      </c>
      <c r="EA24" s="50">
        <v>1.3</v>
      </c>
      <c r="EB24" s="50">
        <v>0.2</v>
      </c>
      <c r="EC24" s="50">
        <v>3.3</v>
      </c>
      <c r="ED24" s="50">
        <v>0.1</v>
      </c>
      <c r="EM24" s="50" t="s">
        <v>2038</v>
      </c>
      <c r="EO24" s="50">
        <v>4</v>
      </c>
      <c r="EP24" s="50">
        <v>0.6</v>
      </c>
      <c r="FP24" s="1" t="s">
        <v>2031</v>
      </c>
    </row>
    <row r="25" spans="1:172" x14ac:dyDescent="0.35">
      <c r="A25" s="1" t="s">
        <v>2028</v>
      </c>
      <c r="C25" s="1" t="s">
        <v>2067</v>
      </c>
      <c r="E25" s="56">
        <v>35.694138888888887</v>
      </c>
      <c r="F25" s="56">
        <v>35.694138888888887</v>
      </c>
      <c r="G25" s="56">
        <v>127.84241666666667</v>
      </c>
      <c r="H25" s="56">
        <v>127.84241666666667</v>
      </c>
      <c r="L25" s="1" t="s">
        <v>2068</v>
      </c>
      <c r="M25" s="1" t="s">
        <v>972</v>
      </c>
      <c r="Q25" s="54">
        <v>190.3</v>
      </c>
      <c r="R25" s="50"/>
      <c r="S25" s="50"/>
      <c r="T25" s="50"/>
      <c r="U25" s="50"/>
      <c r="V25" s="50"/>
      <c r="W25" s="50"/>
      <c r="X25" s="50"/>
      <c r="Y25" s="50"/>
      <c r="Z25" s="50"/>
      <c r="AA25" s="50"/>
      <c r="AB25" s="50">
        <v>61.425408627576807</v>
      </c>
      <c r="AC25" s="50">
        <v>0.7884951399695197</v>
      </c>
      <c r="AE25" s="50">
        <v>16.978719816716133</v>
      </c>
      <c r="AI25" s="50">
        <v>5.1724779908494432</v>
      </c>
      <c r="AJ25" s="50">
        <v>5.4413441208791218</v>
      </c>
      <c r="AK25" s="50">
        <v>2.5580108289885302</v>
      </c>
      <c r="AL25" s="50">
        <v>7.6403784390791693E-2</v>
      </c>
      <c r="AN25" s="50">
        <v>2.610765822972648</v>
      </c>
      <c r="AO25" s="50">
        <v>3.1293211374027434</v>
      </c>
      <c r="AP25" s="50">
        <v>0.1456320810940884</v>
      </c>
      <c r="BF25" s="50">
        <v>0.9184246410523752</v>
      </c>
      <c r="CJ25" s="50">
        <v>108</v>
      </c>
      <c r="CK25" s="50">
        <v>40</v>
      </c>
      <c r="CN25" s="50">
        <v>44</v>
      </c>
      <c r="CQ25" s="50">
        <v>70</v>
      </c>
      <c r="CR25" s="50">
        <v>21</v>
      </c>
      <c r="CW25" s="50">
        <v>112</v>
      </c>
      <c r="CX25" s="50">
        <v>546</v>
      </c>
      <c r="CY25" s="50">
        <v>22</v>
      </c>
      <c r="CZ25" s="50">
        <v>255</v>
      </c>
      <c r="DA25" s="50">
        <v>7</v>
      </c>
      <c r="DM25" s="50">
        <v>1.4</v>
      </c>
      <c r="DN25" s="50">
        <v>706</v>
      </c>
      <c r="DO25" s="50">
        <v>56</v>
      </c>
      <c r="DP25" s="50">
        <v>109</v>
      </c>
      <c r="DQ25" s="50">
        <v>11.7</v>
      </c>
      <c r="DR25" s="50">
        <v>40.1</v>
      </c>
      <c r="DS25" s="50">
        <v>7</v>
      </c>
      <c r="DT25" s="50">
        <v>1.51</v>
      </c>
      <c r="DU25" s="50">
        <v>5.0999999999999996</v>
      </c>
      <c r="DV25" s="50">
        <v>0.7</v>
      </c>
      <c r="DW25" s="50">
        <v>4</v>
      </c>
      <c r="DX25" s="50">
        <v>0.7</v>
      </c>
      <c r="DY25" s="50">
        <v>1.9</v>
      </c>
      <c r="DZ25" s="50">
        <v>0.27</v>
      </c>
      <c r="EA25" s="50">
        <v>1.7</v>
      </c>
      <c r="EB25" s="50">
        <v>0.26</v>
      </c>
      <c r="EC25" s="50">
        <v>5.7</v>
      </c>
      <c r="ED25" s="50">
        <v>0.5</v>
      </c>
      <c r="EM25" s="50">
        <v>5</v>
      </c>
      <c r="EO25" s="50">
        <v>15.1</v>
      </c>
      <c r="EP25" s="50">
        <v>1.8</v>
      </c>
      <c r="FP25" s="1" t="s">
        <v>2031</v>
      </c>
    </row>
    <row r="26" spans="1:172" x14ac:dyDescent="0.35">
      <c r="A26" s="1" t="s">
        <v>2028</v>
      </c>
      <c r="C26" s="1" t="s">
        <v>2069</v>
      </c>
      <c r="E26" s="56">
        <v>35.597000000000001</v>
      </c>
      <c r="F26" s="56">
        <v>35.597000000000001</v>
      </c>
      <c r="G26" s="56">
        <v>128.03891666666667</v>
      </c>
      <c r="H26" s="56">
        <v>128.03891666666667</v>
      </c>
      <c r="L26" s="1" t="s">
        <v>2070</v>
      </c>
      <c r="M26" s="1" t="s">
        <v>2033</v>
      </c>
      <c r="Q26" s="54">
        <v>197.6</v>
      </c>
      <c r="R26" s="50"/>
      <c r="S26" s="50"/>
      <c r="T26" s="50"/>
      <c r="U26" s="50"/>
      <c r="V26" s="50"/>
      <c r="W26" s="50"/>
      <c r="X26" s="50"/>
      <c r="Y26" s="50"/>
      <c r="Z26" s="50"/>
      <c r="AA26" s="50"/>
      <c r="AB26" s="50">
        <v>73.211651182833762</v>
      </c>
      <c r="AC26" s="50">
        <v>0.21369539945504076</v>
      </c>
      <c r="AE26" s="50">
        <v>14.357168812806533</v>
      </c>
      <c r="AI26" s="50">
        <v>1.3626253045920977</v>
      </c>
      <c r="AJ26" s="50">
        <v>1.4458539792915526</v>
      </c>
      <c r="AK26" s="50">
        <v>0.35908680517711156</v>
      </c>
      <c r="AL26" s="50">
        <v>5.3733852861035401E-2</v>
      </c>
      <c r="AN26" s="50">
        <v>4.3033582738419609</v>
      </c>
      <c r="AO26" s="50">
        <v>3.9462348209809246</v>
      </c>
      <c r="AP26" s="50">
        <v>4.6293780926430494E-2</v>
      </c>
      <c r="BF26" s="50">
        <v>0.35262061227764091</v>
      </c>
      <c r="CJ26" s="50">
        <v>16</v>
      </c>
      <c r="CN26" s="50">
        <v>68</v>
      </c>
      <c r="CR26" s="50">
        <v>11</v>
      </c>
      <c r="CW26" s="50">
        <v>76</v>
      </c>
      <c r="CX26" s="50">
        <v>210</v>
      </c>
      <c r="CY26" s="50">
        <v>8</v>
      </c>
      <c r="CZ26" s="50">
        <v>136</v>
      </c>
      <c r="DA26" s="50">
        <v>2</v>
      </c>
      <c r="DM26" s="50" t="s">
        <v>2038</v>
      </c>
      <c r="DN26" s="50">
        <v>1230</v>
      </c>
      <c r="DO26" s="50">
        <v>44.4</v>
      </c>
      <c r="DP26" s="50">
        <v>78.5</v>
      </c>
      <c r="DQ26" s="50">
        <v>7.54</v>
      </c>
      <c r="DR26" s="50">
        <v>24.2</v>
      </c>
      <c r="DS26" s="50">
        <v>3.5</v>
      </c>
      <c r="DT26" s="50">
        <v>0.83</v>
      </c>
      <c r="DU26" s="50">
        <v>2.7</v>
      </c>
      <c r="DV26" s="50">
        <v>0.3</v>
      </c>
      <c r="DW26" s="50">
        <v>1.6</v>
      </c>
      <c r="DX26" s="50">
        <v>0.3</v>
      </c>
      <c r="DY26" s="50">
        <v>0.7</v>
      </c>
      <c r="DZ26" s="50">
        <v>0.1</v>
      </c>
      <c r="EA26" s="50">
        <v>0.7</v>
      </c>
      <c r="EB26" s="50">
        <v>0.11</v>
      </c>
      <c r="EC26" s="50">
        <v>3.1</v>
      </c>
      <c r="ED26" s="50">
        <v>0.1</v>
      </c>
      <c r="EM26" s="50">
        <v>8</v>
      </c>
      <c r="EO26" s="50">
        <v>18.5</v>
      </c>
      <c r="EP26" s="50">
        <v>0.5</v>
      </c>
      <c r="FP26" s="1" t="s">
        <v>2031</v>
      </c>
    </row>
    <row r="27" spans="1:172" x14ac:dyDescent="0.35">
      <c r="A27" s="1" t="s">
        <v>2028</v>
      </c>
      <c r="C27" s="1" t="s">
        <v>2071</v>
      </c>
      <c r="E27" s="56">
        <v>35.981750000000005</v>
      </c>
      <c r="F27" s="56">
        <v>35.981750000000005</v>
      </c>
      <c r="G27" s="56">
        <v>128.06772222222222</v>
      </c>
      <c r="H27" s="56">
        <v>128.06772222222222</v>
      </c>
      <c r="L27" s="1" t="s">
        <v>2072</v>
      </c>
      <c r="M27" s="1" t="s">
        <v>2050</v>
      </c>
      <c r="Q27" s="54">
        <v>189.3</v>
      </c>
      <c r="R27" s="50"/>
      <c r="S27" s="50"/>
      <c r="T27" s="50"/>
      <c r="U27" s="50"/>
      <c r="V27" s="50"/>
      <c r="W27" s="50"/>
      <c r="X27" s="50"/>
      <c r="Y27" s="50"/>
      <c r="Z27" s="50"/>
      <c r="AA27" s="50"/>
      <c r="AB27" s="50">
        <v>68.33986313688861</v>
      </c>
      <c r="AC27" s="50">
        <v>0.48161573079606229</v>
      </c>
      <c r="AE27" s="50">
        <v>16.021553993023797</v>
      </c>
      <c r="AI27" s="50">
        <v>2.9499527947459421</v>
      </c>
      <c r="AJ27" s="50">
        <v>3.7745657200992171</v>
      </c>
      <c r="AK27" s="50">
        <v>1.0919731955662351</v>
      </c>
      <c r="AL27" s="50">
        <v>6.7107895977056034E-2</v>
      </c>
      <c r="AN27" s="50">
        <v>1.8171845064723664</v>
      </c>
      <c r="AO27" s="50">
        <v>4.2207014454693423</v>
      </c>
      <c r="AP27" s="50">
        <v>0.11363738880706922</v>
      </c>
      <c r="BF27" s="50">
        <v>0.61623129989924219</v>
      </c>
      <c r="CJ27" s="50">
        <v>48</v>
      </c>
      <c r="CK27" s="50">
        <v>30</v>
      </c>
      <c r="CN27" s="50">
        <v>74</v>
      </c>
      <c r="CP27" s="50">
        <v>10</v>
      </c>
      <c r="CQ27" s="50">
        <v>80</v>
      </c>
      <c r="CR27" s="50">
        <v>20</v>
      </c>
      <c r="CW27" s="50">
        <v>52</v>
      </c>
      <c r="CX27" s="50">
        <v>558</v>
      </c>
      <c r="CY27" s="50">
        <v>9</v>
      </c>
      <c r="CZ27" s="50">
        <v>147</v>
      </c>
      <c r="DA27" s="50">
        <v>8</v>
      </c>
      <c r="DM27" s="50">
        <v>1.5</v>
      </c>
      <c r="DN27" s="50">
        <v>931</v>
      </c>
      <c r="DO27" s="50">
        <v>19.5</v>
      </c>
      <c r="DP27" s="50">
        <v>41.8</v>
      </c>
      <c r="DQ27" s="50">
        <v>4.8600000000000003</v>
      </c>
      <c r="DR27" s="50">
        <v>19.7</v>
      </c>
      <c r="DS27" s="50">
        <v>3.6</v>
      </c>
      <c r="DT27" s="50">
        <v>1</v>
      </c>
      <c r="DU27" s="50">
        <v>2.5</v>
      </c>
      <c r="DV27" s="50">
        <v>0.3</v>
      </c>
      <c r="DW27" s="50">
        <v>1.7</v>
      </c>
      <c r="DX27" s="50">
        <v>0.3</v>
      </c>
      <c r="DY27" s="50">
        <v>0.9</v>
      </c>
      <c r="DZ27" s="50">
        <v>0.13</v>
      </c>
      <c r="EA27" s="50">
        <v>0.9</v>
      </c>
      <c r="EB27" s="50">
        <v>0.13</v>
      </c>
      <c r="EC27" s="50">
        <v>3.5</v>
      </c>
      <c r="ED27" s="50">
        <v>0.6</v>
      </c>
      <c r="EM27" s="50">
        <v>16</v>
      </c>
      <c r="EO27" s="50">
        <v>5.4</v>
      </c>
      <c r="EP27" s="50">
        <v>1.3</v>
      </c>
      <c r="FP27" s="1" t="s">
        <v>2031</v>
      </c>
    </row>
    <row r="28" spans="1:172" x14ac:dyDescent="0.35">
      <c r="A28" s="1" t="s">
        <v>2028</v>
      </c>
      <c r="C28" s="1" t="s">
        <v>2071</v>
      </c>
      <c r="E28" s="56">
        <v>36.047138888888888</v>
      </c>
      <c r="F28" s="56">
        <v>36.047138888888888</v>
      </c>
      <c r="G28" s="56">
        <v>128.05333333333334</v>
      </c>
      <c r="H28" s="56">
        <v>128.05333333333334</v>
      </c>
      <c r="L28" s="1" t="s">
        <v>2073</v>
      </c>
      <c r="M28" s="1" t="s">
        <v>2050</v>
      </c>
      <c r="Q28" s="54">
        <v>186</v>
      </c>
      <c r="R28" s="50"/>
      <c r="S28" s="50"/>
      <c r="T28" s="50"/>
      <c r="U28" s="50"/>
      <c r="V28" s="50"/>
      <c r="W28" s="50"/>
      <c r="X28" s="50"/>
      <c r="Y28" s="50"/>
      <c r="Z28" s="50"/>
      <c r="AA28" s="50"/>
      <c r="AB28" s="50">
        <v>65.519877332341835</v>
      </c>
      <c r="AC28" s="50">
        <v>0.57317997814610111</v>
      </c>
      <c r="AE28" s="50">
        <v>16.18944924850917</v>
      </c>
      <c r="AI28" s="50">
        <v>3.7416732008626274</v>
      </c>
      <c r="AJ28" s="50">
        <v>3.9548608629872355</v>
      </c>
      <c r="AK28" s="50">
        <v>1.9945893870386129</v>
      </c>
      <c r="AL28" s="50">
        <v>7.1369107134051785E-2</v>
      </c>
      <c r="AN28" s="50">
        <v>3.1782030049270293</v>
      </c>
      <c r="AO28" s="50">
        <v>3.2245676163701438</v>
      </c>
      <c r="AP28" s="50">
        <v>0.12320028848530644</v>
      </c>
      <c r="BF28" s="50">
        <v>0.82315982025687828</v>
      </c>
      <c r="CJ28" s="50">
        <v>77</v>
      </c>
      <c r="CK28" s="50">
        <v>40</v>
      </c>
      <c r="CN28" s="50">
        <v>71</v>
      </c>
      <c r="CQ28" s="50">
        <v>60</v>
      </c>
      <c r="CR28" s="50">
        <v>17</v>
      </c>
      <c r="CW28" s="50">
        <v>108</v>
      </c>
      <c r="CX28" s="50">
        <v>542</v>
      </c>
      <c r="CY28" s="50">
        <v>10</v>
      </c>
      <c r="CZ28" s="50">
        <v>188</v>
      </c>
      <c r="DA28" s="50">
        <v>5</v>
      </c>
      <c r="DM28" s="50">
        <v>2.4</v>
      </c>
      <c r="DN28" s="50">
        <v>912</v>
      </c>
      <c r="DO28" s="50">
        <v>24.3</v>
      </c>
      <c r="DP28" s="50">
        <v>47.1</v>
      </c>
      <c r="DQ28" s="50">
        <v>5.21</v>
      </c>
      <c r="DR28" s="50">
        <v>17.899999999999999</v>
      </c>
      <c r="DS28" s="50">
        <v>3.3</v>
      </c>
      <c r="DT28" s="50">
        <v>0.97</v>
      </c>
      <c r="DU28" s="50">
        <v>2.4</v>
      </c>
      <c r="DV28" s="50">
        <v>0.4</v>
      </c>
      <c r="DW28" s="50">
        <v>1.8</v>
      </c>
      <c r="DX28" s="50">
        <v>0.3</v>
      </c>
      <c r="DY28" s="50">
        <v>0.9</v>
      </c>
      <c r="DZ28" s="50">
        <v>0.14000000000000001</v>
      </c>
      <c r="EA28" s="50">
        <v>1</v>
      </c>
      <c r="EB28" s="50">
        <v>0.15</v>
      </c>
      <c r="EC28" s="50">
        <v>4.2</v>
      </c>
      <c r="ED28" s="50">
        <v>0.4</v>
      </c>
      <c r="EM28" s="50">
        <v>12</v>
      </c>
      <c r="EO28" s="50">
        <v>9.6999999999999993</v>
      </c>
      <c r="EP28" s="50">
        <v>2.4</v>
      </c>
      <c r="FP28" s="1" t="s">
        <v>2031</v>
      </c>
    </row>
    <row r="29" spans="1:172" x14ac:dyDescent="0.35">
      <c r="A29" s="1" t="s">
        <v>2028</v>
      </c>
      <c r="C29" s="1" t="s">
        <v>2074</v>
      </c>
      <c r="E29" s="55">
        <v>35.413152777777775</v>
      </c>
      <c r="F29" s="55">
        <v>35.413152777777775</v>
      </c>
      <c r="G29" s="55">
        <v>127.38694444444445</v>
      </c>
      <c r="H29" s="55">
        <v>127.38694444444445</v>
      </c>
      <c r="L29" s="1" t="s">
        <v>2075</v>
      </c>
      <c r="M29" s="1" t="s">
        <v>2050</v>
      </c>
      <c r="Q29" s="54">
        <v>186.5</v>
      </c>
      <c r="R29" s="50"/>
      <c r="S29" s="50"/>
      <c r="T29" s="50"/>
      <c r="U29" s="50"/>
      <c r="V29" s="50"/>
      <c r="W29" s="50"/>
      <c r="X29" s="50"/>
      <c r="Y29" s="50"/>
      <c r="Z29" s="50"/>
      <c r="AA29" s="50"/>
      <c r="AB29" s="50">
        <v>66.02</v>
      </c>
      <c r="AC29" s="50">
        <v>0.7</v>
      </c>
      <c r="AE29" s="50">
        <v>16.920000000000002</v>
      </c>
      <c r="AI29" s="50">
        <v>3.1672960000000003</v>
      </c>
      <c r="AJ29" s="50">
        <v>3.02</v>
      </c>
      <c r="AK29" s="50">
        <v>1.1000000000000001</v>
      </c>
      <c r="AL29" s="50">
        <v>0.06</v>
      </c>
      <c r="AN29" s="50">
        <v>3.62</v>
      </c>
      <c r="AO29" s="50">
        <v>4.3899999999999997</v>
      </c>
      <c r="AP29" s="50">
        <v>0.16</v>
      </c>
      <c r="BF29" s="50">
        <v>1.05</v>
      </c>
      <c r="CJ29" s="50">
        <v>38</v>
      </c>
      <c r="CN29" s="50">
        <v>35</v>
      </c>
      <c r="CQ29" s="50">
        <v>100</v>
      </c>
      <c r="CR29" s="50">
        <v>27</v>
      </c>
      <c r="CW29" s="50">
        <v>141</v>
      </c>
      <c r="CX29" s="50">
        <v>562</v>
      </c>
      <c r="CY29" s="50">
        <v>11</v>
      </c>
      <c r="CZ29" s="50">
        <v>355</v>
      </c>
      <c r="DA29" s="50">
        <v>17</v>
      </c>
      <c r="DM29" s="50">
        <v>6.1</v>
      </c>
      <c r="DN29" s="50">
        <v>792</v>
      </c>
      <c r="DO29" s="50">
        <v>86.2</v>
      </c>
      <c r="DP29" s="50">
        <v>162</v>
      </c>
      <c r="DQ29" s="50">
        <v>16.7</v>
      </c>
      <c r="DR29" s="50">
        <v>58</v>
      </c>
      <c r="DS29" s="50">
        <v>7.8</v>
      </c>
      <c r="DT29" s="50">
        <v>1.3</v>
      </c>
      <c r="DU29" s="50">
        <v>3.9</v>
      </c>
      <c r="DV29" s="50">
        <v>0.4</v>
      </c>
      <c r="DW29" s="50">
        <v>1.9</v>
      </c>
      <c r="DX29" s="50">
        <v>0.3</v>
      </c>
      <c r="DY29" s="50">
        <v>0.8</v>
      </c>
      <c r="DZ29" s="50">
        <v>0.11</v>
      </c>
      <c r="EA29" s="50">
        <v>0.7</v>
      </c>
      <c r="EB29" s="50">
        <v>0.12</v>
      </c>
      <c r="EC29" s="50">
        <v>8.8000000000000007</v>
      </c>
      <c r="ED29" s="50">
        <v>1.4</v>
      </c>
      <c r="EM29" s="50">
        <v>27</v>
      </c>
      <c r="EO29" s="50">
        <v>21.5</v>
      </c>
      <c r="EP29" s="50">
        <v>4.0999999999999996</v>
      </c>
      <c r="FP29" s="1" t="s">
        <v>2031</v>
      </c>
    </row>
    <row r="30" spans="1:172" x14ac:dyDescent="0.35">
      <c r="A30" s="1" t="s">
        <v>2028</v>
      </c>
      <c r="C30" s="1" t="s">
        <v>2074</v>
      </c>
      <c r="E30" s="55">
        <v>35.413152777777775</v>
      </c>
      <c r="F30" s="55">
        <v>35.413152777777775</v>
      </c>
      <c r="G30" s="55">
        <v>127.38694444444445</v>
      </c>
      <c r="H30" s="55">
        <v>127.38694444444445</v>
      </c>
      <c r="L30" s="1" t="s">
        <v>2076</v>
      </c>
      <c r="M30" s="1" t="s">
        <v>2033</v>
      </c>
      <c r="Q30" s="54">
        <v>184.3</v>
      </c>
      <c r="R30" s="50"/>
      <c r="S30" s="50"/>
      <c r="T30" s="50"/>
      <c r="U30" s="50"/>
      <c r="V30" s="50"/>
      <c r="W30" s="50"/>
      <c r="X30" s="50"/>
      <c r="Y30" s="50"/>
      <c r="Z30" s="50"/>
      <c r="AA30" s="50"/>
      <c r="AB30" s="50">
        <v>67.11</v>
      </c>
      <c r="AC30" s="50">
        <v>0.4</v>
      </c>
      <c r="AE30" s="50">
        <v>16.489999999999998</v>
      </c>
      <c r="AI30" s="50">
        <v>2.6994000000000002</v>
      </c>
      <c r="AJ30" s="50">
        <v>3.57</v>
      </c>
      <c r="AK30" s="50">
        <v>1.36</v>
      </c>
      <c r="AL30" s="50">
        <v>5.7000000000000002E-2</v>
      </c>
      <c r="AN30" s="50">
        <v>4.0199999999999996</v>
      </c>
      <c r="AO30" s="50">
        <v>3.55</v>
      </c>
      <c r="AP30" s="50">
        <v>0.1</v>
      </c>
      <c r="BF30" s="50">
        <v>0.75</v>
      </c>
      <c r="CJ30" s="50">
        <v>44</v>
      </c>
      <c r="CN30" s="50">
        <v>39</v>
      </c>
      <c r="CQ30" s="50">
        <v>60</v>
      </c>
      <c r="CR30" s="50">
        <v>20</v>
      </c>
      <c r="CW30" s="50">
        <v>110</v>
      </c>
      <c r="CX30" s="50">
        <v>523</v>
      </c>
      <c r="CY30" s="50">
        <v>7</v>
      </c>
      <c r="CZ30" s="50">
        <v>188</v>
      </c>
      <c r="DA30" s="50">
        <v>7</v>
      </c>
      <c r="DM30" s="50">
        <v>3.2</v>
      </c>
      <c r="DN30" s="50">
        <v>918</v>
      </c>
      <c r="DO30" s="50">
        <v>20.8</v>
      </c>
      <c r="DP30" s="50">
        <v>36.200000000000003</v>
      </c>
      <c r="DQ30" s="50">
        <v>3.81</v>
      </c>
      <c r="DR30" s="50">
        <v>13.9</v>
      </c>
      <c r="DS30" s="50">
        <v>2.1</v>
      </c>
      <c r="DT30" s="50">
        <v>0.72</v>
      </c>
      <c r="DU30" s="50">
        <v>1.6</v>
      </c>
      <c r="DV30" s="50">
        <v>0.2</v>
      </c>
      <c r="DW30" s="50">
        <v>1.2</v>
      </c>
      <c r="DX30" s="50">
        <v>0.2</v>
      </c>
      <c r="DY30" s="50">
        <v>0.6</v>
      </c>
      <c r="DZ30" s="50">
        <v>0.09</v>
      </c>
      <c r="EA30" s="50">
        <v>0.6</v>
      </c>
      <c r="EB30" s="50">
        <v>0.1</v>
      </c>
      <c r="EC30" s="50">
        <v>4.9000000000000004</v>
      </c>
      <c r="ED30" s="50">
        <v>1</v>
      </c>
      <c r="EM30" s="50">
        <v>25</v>
      </c>
      <c r="EO30" s="50">
        <v>7.1</v>
      </c>
      <c r="EP30" s="50">
        <v>2</v>
      </c>
      <c r="FP30" s="1" t="s">
        <v>2031</v>
      </c>
    </row>
    <row r="31" spans="1:172" x14ac:dyDescent="0.35">
      <c r="A31" s="1" t="s">
        <v>2028</v>
      </c>
      <c r="C31" s="1" t="s">
        <v>2077</v>
      </c>
      <c r="E31" s="55">
        <v>35.375869444444447</v>
      </c>
      <c r="F31" s="55">
        <v>35.375869444444447</v>
      </c>
      <c r="G31" s="55">
        <v>127.14303333333334</v>
      </c>
      <c r="H31" s="55">
        <v>127.14303333333334</v>
      </c>
      <c r="L31" s="1" t="s">
        <v>2078</v>
      </c>
      <c r="M31" s="1" t="s">
        <v>2050</v>
      </c>
      <c r="Q31" s="54">
        <v>180.4</v>
      </c>
      <c r="R31" s="50"/>
      <c r="S31" s="50"/>
      <c r="T31" s="50"/>
      <c r="U31" s="50"/>
      <c r="V31" s="50"/>
      <c r="W31" s="50"/>
      <c r="X31" s="50"/>
      <c r="Y31" s="50"/>
      <c r="Z31" s="50"/>
      <c r="AA31" s="50"/>
      <c r="AB31" s="50">
        <v>66.87</v>
      </c>
      <c r="AC31" s="50">
        <v>0.43</v>
      </c>
      <c r="AE31" s="50">
        <v>16.46</v>
      </c>
      <c r="AI31" s="50">
        <v>2.5824260000000003</v>
      </c>
      <c r="AJ31" s="50">
        <v>3.83</v>
      </c>
      <c r="AK31" s="50">
        <v>1.0900000000000001</v>
      </c>
      <c r="AL31" s="50">
        <v>4.9000000000000002E-2</v>
      </c>
      <c r="AN31" s="50">
        <v>3.57</v>
      </c>
      <c r="AO31" s="50">
        <v>3.52</v>
      </c>
      <c r="AP31" s="50">
        <v>0.13</v>
      </c>
      <c r="BF31" s="50">
        <v>0.54</v>
      </c>
      <c r="CJ31" s="50">
        <v>35</v>
      </c>
      <c r="CN31" s="50">
        <v>38</v>
      </c>
      <c r="CQ31" s="50">
        <v>50</v>
      </c>
      <c r="CR31" s="50">
        <v>19</v>
      </c>
      <c r="CW31" s="50">
        <v>88</v>
      </c>
      <c r="CX31" s="50">
        <v>628</v>
      </c>
      <c r="CY31" s="50">
        <v>11</v>
      </c>
      <c r="CZ31" s="50">
        <v>181</v>
      </c>
      <c r="DA31" s="50">
        <v>10</v>
      </c>
      <c r="DM31" s="50">
        <v>3.2</v>
      </c>
      <c r="DN31" s="50">
        <v>1260</v>
      </c>
      <c r="DO31" s="50">
        <v>18.100000000000001</v>
      </c>
      <c r="DP31" s="50">
        <v>40.799999999999997</v>
      </c>
      <c r="DQ31" s="50">
        <v>4.68</v>
      </c>
      <c r="DR31" s="50">
        <v>17.399999999999999</v>
      </c>
      <c r="DS31" s="50">
        <v>3.6</v>
      </c>
      <c r="DT31" s="50">
        <v>0.95</v>
      </c>
      <c r="DU31" s="50">
        <v>2.6</v>
      </c>
      <c r="DV31" s="50">
        <v>0.4</v>
      </c>
      <c r="DW31" s="50">
        <v>2</v>
      </c>
      <c r="DX31" s="50">
        <v>0.4</v>
      </c>
      <c r="DY31" s="50">
        <v>1</v>
      </c>
      <c r="DZ31" s="50">
        <v>0.15</v>
      </c>
      <c r="EA31" s="50">
        <v>1</v>
      </c>
      <c r="EB31" s="50">
        <v>0.15</v>
      </c>
      <c r="EC31" s="50">
        <v>4.7</v>
      </c>
      <c r="ED31" s="50">
        <v>1</v>
      </c>
      <c r="EM31" s="50">
        <v>21</v>
      </c>
      <c r="EO31" s="50">
        <v>6.6</v>
      </c>
      <c r="EP31" s="50">
        <v>2.6</v>
      </c>
      <c r="FP31" s="1" t="s">
        <v>2031</v>
      </c>
    </row>
    <row r="32" spans="1:172" x14ac:dyDescent="0.35">
      <c r="A32" s="1" t="s">
        <v>2028</v>
      </c>
      <c r="C32" s="1" t="s">
        <v>2077</v>
      </c>
      <c r="E32" s="55">
        <v>35.375869444444447</v>
      </c>
      <c r="F32" s="55">
        <v>35.375869444444447</v>
      </c>
      <c r="G32" s="55">
        <v>127.14303333333334</v>
      </c>
      <c r="H32" s="55">
        <v>127.14303333333334</v>
      </c>
      <c r="L32" s="1" t="s">
        <v>2079</v>
      </c>
      <c r="M32" s="1" t="s">
        <v>2050</v>
      </c>
      <c r="Q32" s="54">
        <v>178.7</v>
      </c>
      <c r="R32" s="50"/>
      <c r="S32" s="50"/>
      <c r="T32" s="50"/>
      <c r="U32" s="50"/>
      <c r="V32" s="50"/>
      <c r="W32" s="50"/>
      <c r="X32" s="50"/>
      <c r="Y32" s="50"/>
      <c r="Z32" s="50"/>
      <c r="AA32" s="50"/>
      <c r="AB32" s="50">
        <v>66.7</v>
      </c>
      <c r="AC32" s="50">
        <v>0.48</v>
      </c>
      <c r="AE32" s="50">
        <v>16.05</v>
      </c>
      <c r="AI32" s="50">
        <v>2.987336</v>
      </c>
      <c r="AJ32" s="50">
        <v>4.1500000000000004</v>
      </c>
      <c r="AK32" s="50">
        <v>1.3</v>
      </c>
      <c r="AL32" s="50">
        <v>4.2999999999999997E-2</v>
      </c>
      <c r="AN32" s="50">
        <v>3</v>
      </c>
      <c r="AO32" s="50">
        <v>3.47</v>
      </c>
      <c r="AP32" s="50">
        <v>0.12</v>
      </c>
      <c r="BF32" s="50">
        <v>1.17</v>
      </c>
      <c r="CJ32" s="50">
        <v>41</v>
      </c>
      <c r="CN32" s="50">
        <v>102</v>
      </c>
      <c r="CR32" s="50">
        <v>21</v>
      </c>
      <c r="CW32" s="50">
        <v>99</v>
      </c>
      <c r="CX32" s="50">
        <v>474</v>
      </c>
      <c r="CY32" s="50">
        <v>10</v>
      </c>
      <c r="CZ32" s="50">
        <v>215</v>
      </c>
      <c r="DA32" s="50">
        <v>12</v>
      </c>
      <c r="DM32" s="50">
        <v>3.7</v>
      </c>
      <c r="DN32" s="50">
        <v>738</v>
      </c>
      <c r="DO32" s="50">
        <v>24.5</v>
      </c>
      <c r="DP32" s="50">
        <v>49.6</v>
      </c>
      <c r="DQ32" s="50">
        <v>5.45</v>
      </c>
      <c r="DR32" s="50">
        <v>19</v>
      </c>
      <c r="DS32" s="50">
        <v>3.4</v>
      </c>
      <c r="DT32" s="50">
        <v>0.99</v>
      </c>
      <c r="DU32" s="50">
        <v>2.5</v>
      </c>
      <c r="DV32" s="50">
        <v>0.4</v>
      </c>
      <c r="DW32" s="50">
        <v>1.8</v>
      </c>
      <c r="DX32" s="50">
        <v>0.3</v>
      </c>
      <c r="DY32" s="50">
        <v>0.9</v>
      </c>
      <c r="DZ32" s="50">
        <v>0.12</v>
      </c>
      <c r="EA32" s="50">
        <v>0.9</v>
      </c>
      <c r="EB32" s="50">
        <v>0.13</v>
      </c>
      <c r="EC32" s="50">
        <v>5.5</v>
      </c>
      <c r="ED32" s="50">
        <v>1.1000000000000001</v>
      </c>
      <c r="EM32" s="50">
        <v>20</v>
      </c>
      <c r="EO32" s="50">
        <v>11</v>
      </c>
      <c r="EP32" s="50">
        <v>2.9</v>
      </c>
      <c r="FP32" s="1" t="s">
        <v>2031</v>
      </c>
    </row>
    <row r="33" spans="1:172" x14ac:dyDescent="0.35">
      <c r="A33" s="1" t="s">
        <v>2080</v>
      </c>
      <c r="E33" s="57">
        <v>37.666666999999997</v>
      </c>
      <c r="F33" s="57">
        <v>37.666666999999997</v>
      </c>
      <c r="G33" s="57">
        <v>127.5</v>
      </c>
      <c r="H33" s="57">
        <v>127.5</v>
      </c>
      <c r="L33" s="1" t="s">
        <v>2081</v>
      </c>
      <c r="M33" s="1" t="s">
        <v>2082</v>
      </c>
      <c r="Q33" s="54">
        <v>172</v>
      </c>
      <c r="R33" s="50"/>
      <c r="S33" s="50"/>
      <c r="T33" s="50"/>
      <c r="U33" s="50"/>
      <c r="V33" s="50"/>
      <c r="W33" s="50"/>
      <c r="X33" s="50"/>
      <c r="Y33" s="50"/>
      <c r="Z33" s="50"/>
      <c r="AA33" s="50"/>
      <c r="AB33" s="50">
        <v>67.349999999999994</v>
      </c>
      <c r="AC33" s="50">
        <v>0.57999999999999996</v>
      </c>
      <c r="AE33" s="50">
        <v>16.18</v>
      </c>
      <c r="AG33" s="50">
        <v>3.14</v>
      </c>
      <c r="AJ33" s="10">
        <v>2.5</v>
      </c>
      <c r="AK33" s="10">
        <v>0.81</v>
      </c>
      <c r="AL33" s="10">
        <v>0.04</v>
      </c>
      <c r="AM33" s="10"/>
      <c r="AN33" s="10">
        <v>4.59</v>
      </c>
      <c r="AO33" s="10">
        <v>3.99</v>
      </c>
      <c r="AP33" s="10">
        <v>0.17</v>
      </c>
      <c r="BF33" s="50">
        <v>0.48</v>
      </c>
      <c r="CH33" s="50">
        <v>2.2000000000000002</v>
      </c>
      <c r="CJ33" s="50">
        <v>19</v>
      </c>
      <c r="CK33" s="50">
        <v>4.71</v>
      </c>
      <c r="CN33" s="50">
        <v>4.93</v>
      </c>
      <c r="CO33" s="50">
        <v>3.36</v>
      </c>
      <c r="CP33" s="50">
        <v>4.7300000000000004</v>
      </c>
      <c r="CQ33" s="50">
        <v>68.2</v>
      </c>
      <c r="CR33" s="50">
        <v>87.6</v>
      </c>
      <c r="CW33" s="50">
        <v>100</v>
      </c>
      <c r="CX33" s="50">
        <v>592</v>
      </c>
      <c r="CY33" s="50">
        <v>7.21</v>
      </c>
      <c r="CZ33" s="50">
        <v>104</v>
      </c>
      <c r="DA33" s="50">
        <v>11.3</v>
      </c>
      <c r="DB33" s="50">
        <v>0.2</v>
      </c>
      <c r="DM33" s="50">
        <v>0.94</v>
      </c>
      <c r="DN33" s="50">
        <v>1366</v>
      </c>
      <c r="DO33" s="50">
        <v>57.8</v>
      </c>
      <c r="DP33" s="50">
        <v>114</v>
      </c>
      <c r="DQ33" s="50">
        <v>12.1</v>
      </c>
      <c r="DR33" s="50">
        <v>63.9</v>
      </c>
      <c r="DS33" s="50">
        <v>6.98</v>
      </c>
      <c r="DT33" s="50">
        <v>1.89</v>
      </c>
      <c r="DU33" s="50">
        <v>6.15</v>
      </c>
      <c r="DV33" s="50">
        <v>0.56000000000000005</v>
      </c>
      <c r="DW33" s="50">
        <v>1.89</v>
      </c>
      <c r="DX33" s="50">
        <v>0.27</v>
      </c>
      <c r="DY33" s="50">
        <v>0.76</v>
      </c>
      <c r="DZ33" s="50">
        <v>0.08</v>
      </c>
      <c r="EA33" s="50">
        <v>0.48</v>
      </c>
      <c r="EB33" s="50">
        <v>0.06</v>
      </c>
      <c r="EC33" s="50">
        <v>3.73</v>
      </c>
      <c r="EM33" s="50">
        <v>27.5</v>
      </c>
      <c r="EO33" s="50">
        <v>14.1</v>
      </c>
      <c r="EP33" s="50">
        <v>2.15</v>
      </c>
      <c r="FP33" s="1" t="s">
        <v>2083</v>
      </c>
    </row>
    <row r="34" spans="1:172" x14ac:dyDescent="0.35">
      <c r="A34" s="1" t="s">
        <v>2080</v>
      </c>
      <c r="E34" s="57">
        <v>37.666666999999997</v>
      </c>
      <c r="F34" s="57">
        <v>37.666666999999997</v>
      </c>
      <c r="G34" s="57">
        <v>127.5</v>
      </c>
      <c r="H34" s="57">
        <v>127.5</v>
      </c>
      <c r="L34" s="1" t="s">
        <v>2084</v>
      </c>
      <c r="M34" s="1" t="s">
        <v>2082</v>
      </c>
      <c r="Q34" s="54">
        <v>172</v>
      </c>
      <c r="R34" s="50"/>
      <c r="S34" s="50"/>
      <c r="T34" s="50"/>
      <c r="U34" s="50"/>
      <c r="V34" s="50"/>
      <c r="W34" s="50"/>
      <c r="X34" s="50"/>
      <c r="Y34" s="50"/>
      <c r="Z34" s="50"/>
      <c r="AA34" s="50"/>
      <c r="AB34" s="50">
        <v>67.19</v>
      </c>
      <c r="AC34" s="50">
        <v>0.62</v>
      </c>
      <c r="AE34" s="50">
        <v>15.33</v>
      </c>
      <c r="AG34" s="50">
        <v>3.35</v>
      </c>
      <c r="AJ34" s="10">
        <v>2.38</v>
      </c>
      <c r="AK34" s="10">
        <v>0.86</v>
      </c>
      <c r="AL34" s="10">
        <v>0.04</v>
      </c>
      <c r="AM34" s="10"/>
      <c r="AN34" s="10">
        <v>4.1900000000000004</v>
      </c>
      <c r="AO34" s="10">
        <v>4.2</v>
      </c>
      <c r="AP34" s="10">
        <v>0.18</v>
      </c>
      <c r="BF34" s="50">
        <v>1.45</v>
      </c>
      <c r="CH34" s="50">
        <v>2.2400000000000002</v>
      </c>
      <c r="CJ34" s="50">
        <v>21.7</v>
      </c>
      <c r="CK34" s="50">
        <v>4.95</v>
      </c>
      <c r="CN34" s="50">
        <v>5.28</v>
      </c>
      <c r="CO34" s="50">
        <v>3.49</v>
      </c>
      <c r="CP34" s="50">
        <v>6.7</v>
      </c>
      <c r="CQ34" s="50">
        <v>70.5</v>
      </c>
      <c r="CR34" s="50">
        <v>83</v>
      </c>
      <c r="CW34" s="50">
        <v>101</v>
      </c>
      <c r="CX34" s="50">
        <v>621</v>
      </c>
      <c r="CY34" s="50">
        <v>6.84</v>
      </c>
      <c r="CZ34" s="50">
        <v>54.7</v>
      </c>
      <c r="DA34" s="50">
        <v>10.8</v>
      </c>
      <c r="DB34" s="50">
        <v>0.2</v>
      </c>
      <c r="DM34" s="50">
        <v>1.2</v>
      </c>
      <c r="DN34" s="50">
        <v>1285</v>
      </c>
      <c r="DO34" s="50">
        <v>58.8</v>
      </c>
      <c r="DP34" s="50">
        <v>110</v>
      </c>
      <c r="DQ34" s="50">
        <v>11.8</v>
      </c>
      <c r="DR34" s="50">
        <v>61.9</v>
      </c>
      <c r="DS34" s="50">
        <v>6.68</v>
      </c>
      <c r="DT34" s="50">
        <v>1.8</v>
      </c>
      <c r="DU34" s="50">
        <v>5.78</v>
      </c>
      <c r="DV34" s="50">
        <v>0.53</v>
      </c>
      <c r="DW34" s="50">
        <v>1.78</v>
      </c>
      <c r="DX34" s="50">
        <v>0.26</v>
      </c>
      <c r="DY34" s="50">
        <v>0.72</v>
      </c>
      <c r="DZ34" s="50">
        <v>7.0000000000000007E-2</v>
      </c>
      <c r="EA34" s="50">
        <v>0.45</v>
      </c>
      <c r="EB34" s="50">
        <v>0.06</v>
      </c>
      <c r="EC34" s="50">
        <v>1.8</v>
      </c>
      <c r="EM34" s="50">
        <v>51.4</v>
      </c>
      <c r="EO34" s="50">
        <v>13.3</v>
      </c>
      <c r="EP34" s="50">
        <v>1.52</v>
      </c>
      <c r="FP34" s="1" t="s">
        <v>2083</v>
      </c>
    </row>
    <row r="35" spans="1:172" x14ac:dyDescent="0.35">
      <c r="A35" s="1" t="s">
        <v>2080</v>
      </c>
      <c r="E35" s="57">
        <v>37.666666999999997</v>
      </c>
      <c r="F35" s="57">
        <v>37.666666999999997</v>
      </c>
      <c r="G35" s="57">
        <v>127.5</v>
      </c>
      <c r="H35" s="57">
        <v>127.5</v>
      </c>
      <c r="L35" s="1" t="s">
        <v>2085</v>
      </c>
      <c r="M35" s="1" t="s">
        <v>2086</v>
      </c>
      <c r="Q35" s="54">
        <v>172</v>
      </c>
      <c r="R35" s="50"/>
      <c r="S35" s="50"/>
      <c r="T35" s="50"/>
      <c r="U35" s="50"/>
      <c r="V35" s="50"/>
      <c r="W35" s="50"/>
      <c r="X35" s="50"/>
      <c r="Y35" s="50"/>
      <c r="Z35" s="50"/>
      <c r="AA35" s="50"/>
      <c r="AB35" s="50">
        <v>68.67</v>
      </c>
      <c r="AC35" s="50">
        <v>0.41</v>
      </c>
      <c r="AE35" s="50">
        <v>15.22</v>
      </c>
      <c r="AG35" s="50">
        <v>3.54</v>
      </c>
      <c r="AJ35" s="10">
        <v>2.79</v>
      </c>
      <c r="AK35" s="10">
        <v>1.21</v>
      </c>
      <c r="AL35" s="10">
        <v>0.06</v>
      </c>
      <c r="AM35" s="10"/>
      <c r="AN35" s="10">
        <v>3.88</v>
      </c>
      <c r="AO35" s="10">
        <v>2.66</v>
      </c>
      <c r="AP35" s="10">
        <v>0.12</v>
      </c>
      <c r="BF35" s="50">
        <v>0.75</v>
      </c>
      <c r="CH35" s="50">
        <v>4.0999999999999996</v>
      </c>
      <c r="CJ35" s="50">
        <v>52</v>
      </c>
      <c r="CO35" s="50">
        <v>4</v>
      </c>
      <c r="CR35" s="50">
        <v>15</v>
      </c>
      <c r="CW35" s="50">
        <v>106</v>
      </c>
      <c r="CX35" s="50">
        <v>417</v>
      </c>
      <c r="CY35" s="50">
        <v>16</v>
      </c>
      <c r="CZ35" s="50">
        <v>109</v>
      </c>
      <c r="DA35" s="50">
        <v>12</v>
      </c>
      <c r="DM35" s="50">
        <v>4</v>
      </c>
      <c r="DN35" s="50">
        <v>1448</v>
      </c>
      <c r="DO35" s="50">
        <v>38.299999999999997</v>
      </c>
      <c r="DP35" s="50">
        <v>71.400000000000006</v>
      </c>
      <c r="DQ35" s="50">
        <v>8.33</v>
      </c>
      <c r="DR35" s="50">
        <v>32.799999999999997</v>
      </c>
      <c r="DS35" s="50">
        <v>5.94</v>
      </c>
      <c r="DT35" s="50">
        <v>1.56</v>
      </c>
      <c r="DU35" s="50">
        <v>4.99</v>
      </c>
      <c r="DV35" s="50">
        <v>0.61</v>
      </c>
      <c r="DW35" s="50">
        <v>3.53</v>
      </c>
      <c r="DX35" s="50">
        <v>0.37</v>
      </c>
      <c r="DY35" s="50">
        <v>1.55</v>
      </c>
      <c r="DZ35" s="50">
        <v>0.16</v>
      </c>
      <c r="EA35" s="50">
        <v>1</v>
      </c>
      <c r="EB35" s="50">
        <v>0.13</v>
      </c>
      <c r="EC35" s="50">
        <v>3.4</v>
      </c>
      <c r="EM35" s="50">
        <v>37</v>
      </c>
      <c r="EO35" s="50">
        <v>11</v>
      </c>
      <c r="EP35" s="50">
        <v>1.4</v>
      </c>
      <c r="FP35" s="1" t="s">
        <v>2083</v>
      </c>
    </row>
    <row r="36" spans="1:172" x14ac:dyDescent="0.35">
      <c r="A36" s="1" t="s">
        <v>2080</v>
      </c>
      <c r="E36" s="57">
        <v>37.666666999999997</v>
      </c>
      <c r="F36" s="57">
        <v>37.666666999999997</v>
      </c>
      <c r="G36" s="57">
        <v>127.5</v>
      </c>
      <c r="H36" s="57">
        <v>127.5</v>
      </c>
      <c r="L36" s="1" t="s">
        <v>2087</v>
      </c>
      <c r="M36" s="1" t="s">
        <v>2088</v>
      </c>
      <c r="Q36" s="54">
        <v>174</v>
      </c>
      <c r="R36" s="50"/>
      <c r="S36" s="50"/>
      <c r="T36" s="50"/>
      <c r="U36" s="50"/>
      <c r="V36" s="50"/>
      <c r="W36" s="50"/>
      <c r="X36" s="50"/>
      <c r="Y36" s="50"/>
      <c r="Z36" s="50"/>
      <c r="AA36" s="50"/>
      <c r="AB36" s="50">
        <v>58.33</v>
      </c>
      <c r="AC36" s="50">
        <v>0.82</v>
      </c>
      <c r="AE36" s="50">
        <v>14.83</v>
      </c>
      <c r="AG36" s="50">
        <v>7.12</v>
      </c>
      <c r="AJ36" s="10">
        <v>5.19</v>
      </c>
      <c r="AK36" s="10">
        <v>5.42</v>
      </c>
      <c r="AL36" s="10">
        <v>0.1</v>
      </c>
      <c r="AM36" s="10"/>
      <c r="AN36" s="10">
        <v>2.57</v>
      </c>
      <c r="AO36" s="10">
        <v>3.11</v>
      </c>
      <c r="AP36" s="10">
        <v>0.15</v>
      </c>
      <c r="BF36" s="50">
        <v>2.2599999999999998</v>
      </c>
      <c r="CH36" s="50">
        <v>12.8</v>
      </c>
      <c r="CJ36" s="50">
        <v>84.1</v>
      </c>
      <c r="CK36" s="50">
        <v>183</v>
      </c>
      <c r="CN36" s="50">
        <v>26.1</v>
      </c>
      <c r="CO36" s="50">
        <v>110</v>
      </c>
      <c r="CP36" s="50">
        <v>35.700000000000003</v>
      </c>
      <c r="CQ36" s="50">
        <v>62.9</v>
      </c>
      <c r="CR36" s="50">
        <v>43.5</v>
      </c>
      <c r="CW36" s="50">
        <v>77.599999999999994</v>
      </c>
      <c r="CX36" s="50">
        <v>330</v>
      </c>
      <c r="CY36" s="50">
        <v>12.6</v>
      </c>
      <c r="CZ36" s="50">
        <v>145</v>
      </c>
      <c r="DA36" s="50">
        <v>7.53</v>
      </c>
      <c r="DB36" s="50">
        <v>0.9</v>
      </c>
      <c r="DM36" s="50">
        <v>1.49</v>
      </c>
      <c r="DN36" s="50">
        <v>525</v>
      </c>
      <c r="DO36" s="50">
        <v>30</v>
      </c>
      <c r="DP36" s="50">
        <v>56.4</v>
      </c>
      <c r="DQ36" s="50">
        <v>6.21</v>
      </c>
      <c r="DR36" s="50">
        <v>32.799999999999997</v>
      </c>
      <c r="DS36" s="50">
        <v>4.24</v>
      </c>
      <c r="DT36" s="50">
        <v>1.36</v>
      </c>
      <c r="DU36" s="50">
        <v>4.49</v>
      </c>
      <c r="DV36" s="50">
        <v>0.55000000000000004</v>
      </c>
      <c r="DW36" s="50">
        <v>2.54</v>
      </c>
      <c r="DX36" s="50">
        <v>0.5</v>
      </c>
      <c r="DY36" s="50">
        <v>1.46</v>
      </c>
      <c r="DZ36" s="50">
        <v>0.2</v>
      </c>
      <c r="EA36" s="50">
        <v>1.27</v>
      </c>
      <c r="EB36" s="50">
        <v>0.19</v>
      </c>
      <c r="EC36" s="50">
        <v>4.2</v>
      </c>
      <c r="EM36" s="50">
        <v>55</v>
      </c>
      <c r="EO36" s="50">
        <v>9.9</v>
      </c>
      <c r="EP36" s="50">
        <v>1.41</v>
      </c>
      <c r="FP36" s="1" t="s">
        <v>2083</v>
      </c>
    </row>
    <row r="37" spans="1:172" x14ac:dyDescent="0.35">
      <c r="A37" s="1" t="s">
        <v>2089</v>
      </c>
      <c r="C37" s="1" t="s">
        <v>2090</v>
      </c>
      <c r="D37" s="1" t="s">
        <v>2091</v>
      </c>
      <c r="E37" s="57">
        <v>35.376130555555555</v>
      </c>
      <c r="F37" s="57">
        <v>35.376130555555555</v>
      </c>
      <c r="G37" s="57">
        <v>127.14405555555557</v>
      </c>
      <c r="H37" s="57">
        <v>127.14405555555557</v>
      </c>
      <c r="L37" s="1" t="s">
        <v>2092</v>
      </c>
      <c r="M37" s="1" t="s">
        <v>2050</v>
      </c>
      <c r="Q37" s="54">
        <v>187</v>
      </c>
      <c r="R37" s="50"/>
      <c r="S37" s="50"/>
      <c r="T37" s="50"/>
      <c r="U37" s="50"/>
      <c r="V37" s="50"/>
      <c r="W37" s="50"/>
      <c r="X37" s="50"/>
      <c r="Y37" s="50"/>
      <c r="Z37" s="50"/>
      <c r="AA37" s="50"/>
      <c r="AB37" s="50">
        <v>63.53</v>
      </c>
      <c r="AC37" s="50">
        <v>0.71</v>
      </c>
      <c r="AE37" s="50">
        <v>16.57</v>
      </c>
      <c r="AI37" s="50">
        <v>5.4617860000000009</v>
      </c>
      <c r="AJ37" s="50">
        <v>4.6399999999999997</v>
      </c>
      <c r="AK37" s="50">
        <v>1.9</v>
      </c>
      <c r="AL37" s="50">
        <v>0.09</v>
      </c>
      <c r="AN37" s="50">
        <v>2.83</v>
      </c>
      <c r="AO37" s="50">
        <v>3.06</v>
      </c>
      <c r="AP37" s="50">
        <v>0.18</v>
      </c>
      <c r="BF37" s="50">
        <v>0.98</v>
      </c>
      <c r="CJ37" s="50">
        <v>82</v>
      </c>
      <c r="CR37" s="50">
        <v>21</v>
      </c>
      <c r="CW37" s="50">
        <v>139</v>
      </c>
      <c r="CX37" s="50">
        <v>382</v>
      </c>
      <c r="CY37" s="50">
        <v>29</v>
      </c>
      <c r="CZ37" s="50">
        <v>275</v>
      </c>
      <c r="DA37" s="50">
        <v>9.4</v>
      </c>
      <c r="DM37" s="50">
        <v>5.3</v>
      </c>
      <c r="DN37" s="50">
        <v>843</v>
      </c>
      <c r="DO37" s="50">
        <v>54.8</v>
      </c>
      <c r="DP37" s="50">
        <v>97.9</v>
      </c>
      <c r="DQ37" s="50">
        <v>9.9</v>
      </c>
      <c r="DR37" s="50">
        <v>34</v>
      </c>
      <c r="DS37" s="50">
        <v>7.1</v>
      </c>
      <c r="DT37" s="50">
        <v>1.6</v>
      </c>
      <c r="DU37" s="50">
        <v>5.9</v>
      </c>
      <c r="DV37" s="50">
        <v>0.9</v>
      </c>
      <c r="DW37" s="50">
        <v>5.4</v>
      </c>
      <c r="DX37" s="50">
        <v>1.1000000000000001</v>
      </c>
      <c r="DY37" s="50">
        <v>3</v>
      </c>
      <c r="DZ37" s="50">
        <v>0.4</v>
      </c>
      <c r="EA37" s="50">
        <v>2.6</v>
      </c>
      <c r="EB37" s="50">
        <v>0.4</v>
      </c>
      <c r="EC37" s="50">
        <v>6.5</v>
      </c>
      <c r="ED37" s="50">
        <v>0.7</v>
      </c>
      <c r="EM37" s="50">
        <v>14</v>
      </c>
      <c r="EO37" s="50">
        <v>15.4</v>
      </c>
      <c r="EP37" s="50">
        <v>5.7</v>
      </c>
      <c r="FP37" s="1" t="s">
        <v>2093</v>
      </c>
    </row>
    <row r="38" spans="1:172" x14ac:dyDescent="0.35">
      <c r="A38" s="1" t="s">
        <v>2089</v>
      </c>
      <c r="C38" s="1" t="s">
        <v>2090</v>
      </c>
      <c r="D38" s="1" t="s">
        <v>2091</v>
      </c>
      <c r="E38" s="57">
        <v>35.376130555555555</v>
      </c>
      <c r="F38" s="57">
        <v>35.376130555555555</v>
      </c>
      <c r="G38" s="57">
        <v>127.14405833333333</v>
      </c>
      <c r="H38" s="57">
        <v>127.14405833333333</v>
      </c>
      <c r="L38" s="1" t="s">
        <v>2094</v>
      </c>
      <c r="M38" s="1" t="s">
        <v>2050</v>
      </c>
      <c r="Q38" s="54">
        <v>188.5</v>
      </c>
      <c r="R38" s="50"/>
      <c r="S38" s="50"/>
      <c r="T38" s="50"/>
      <c r="U38" s="50"/>
      <c r="V38" s="50"/>
      <c r="W38" s="50"/>
      <c r="X38" s="50"/>
      <c r="Y38" s="50"/>
      <c r="Z38" s="50"/>
      <c r="AA38" s="50"/>
      <c r="AB38" s="50">
        <v>66.02</v>
      </c>
      <c r="AC38" s="50">
        <v>0.57999999999999996</v>
      </c>
      <c r="AE38" s="50">
        <v>15.53</v>
      </c>
      <c r="AI38" s="50">
        <v>4.157076</v>
      </c>
      <c r="AJ38" s="50">
        <v>3.49</v>
      </c>
      <c r="AK38" s="50">
        <v>1.39</v>
      </c>
      <c r="AL38" s="50">
        <v>0.06</v>
      </c>
      <c r="AN38" s="50">
        <v>3.55</v>
      </c>
      <c r="AO38" s="50">
        <v>3.04</v>
      </c>
      <c r="AP38" s="50">
        <v>0.14000000000000001</v>
      </c>
      <c r="BF38" s="50">
        <v>0.79</v>
      </c>
      <c r="CJ38" s="50">
        <v>59</v>
      </c>
      <c r="CR38" s="50">
        <v>19</v>
      </c>
      <c r="CW38" s="50">
        <v>162</v>
      </c>
      <c r="CX38" s="50">
        <v>372</v>
      </c>
      <c r="CY38" s="50">
        <v>18</v>
      </c>
      <c r="CZ38" s="50">
        <v>199</v>
      </c>
      <c r="DA38" s="50">
        <v>9</v>
      </c>
      <c r="DM38" s="50">
        <v>6.1</v>
      </c>
      <c r="DN38" s="50">
        <v>723</v>
      </c>
      <c r="DO38" s="50">
        <v>26.8</v>
      </c>
      <c r="DP38" s="50">
        <v>49.9</v>
      </c>
      <c r="DQ38" s="50">
        <v>5.2</v>
      </c>
      <c r="DR38" s="50">
        <v>20.100000000000001</v>
      </c>
      <c r="DS38" s="50">
        <v>4.5</v>
      </c>
      <c r="DT38" s="50">
        <v>1.1000000000000001</v>
      </c>
      <c r="DU38" s="50">
        <v>3.9</v>
      </c>
      <c r="DV38" s="50">
        <v>0.6</v>
      </c>
      <c r="DW38" s="50">
        <v>3.4</v>
      </c>
      <c r="DX38" s="50">
        <v>0.7</v>
      </c>
      <c r="DY38" s="50">
        <v>1.8</v>
      </c>
      <c r="DZ38" s="50">
        <v>0.3</v>
      </c>
      <c r="EA38" s="50">
        <v>1.6</v>
      </c>
      <c r="EB38" s="50">
        <v>0.2</v>
      </c>
      <c r="EC38" s="50">
        <v>5.3</v>
      </c>
      <c r="ED38" s="50">
        <v>1.1000000000000001</v>
      </c>
      <c r="EM38" s="50">
        <v>23</v>
      </c>
      <c r="EO38" s="50">
        <v>10.6</v>
      </c>
      <c r="EP38" s="50">
        <v>7.1</v>
      </c>
      <c r="FP38" s="1" t="s">
        <v>2093</v>
      </c>
    </row>
    <row r="39" spans="1:172" x14ac:dyDescent="0.35">
      <c r="A39" s="1" t="s">
        <v>2089</v>
      </c>
      <c r="C39" s="1" t="s">
        <v>2090</v>
      </c>
      <c r="D39" s="1" t="s">
        <v>2091</v>
      </c>
      <c r="E39" s="57">
        <v>35.376130555555555</v>
      </c>
      <c r="F39" s="57">
        <v>35.376130555555555</v>
      </c>
      <c r="G39" s="57">
        <v>127.14406111111111</v>
      </c>
      <c r="H39" s="57">
        <v>127.14406111111111</v>
      </c>
      <c r="L39" s="1" t="s">
        <v>2095</v>
      </c>
      <c r="M39" s="1" t="s">
        <v>2050</v>
      </c>
      <c r="Q39" s="54">
        <v>176.6</v>
      </c>
      <c r="R39" s="50"/>
      <c r="S39" s="50"/>
      <c r="T39" s="50"/>
      <c r="U39" s="50"/>
      <c r="V39" s="50"/>
      <c r="W39" s="50"/>
      <c r="X39" s="50"/>
      <c r="Y39" s="50"/>
      <c r="Z39" s="50"/>
      <c r="AA39" s="50"/>
      <c r="AB39" s="50">
        <v>67.430000000000007</v>
      </c>
      <c r="AC39" s="50">
        <v>0.49</v>
      </c>
      <c r="AE39" s="50">
        <v>15.99</v>
      </c>
      <c r="AI39" s="50">
        <v>3.2752720000000002</v>
      </c>
      <c r="AJ39" s="50">
        <v>3.1</v>
      </c>
      <c r="AK39" s="50">
        <v>1.05</v>
      </c>
      <c r="AL39" s="50">
        <v>0.05</v>
      </c>
      <c r="AN39" s="50">
        <v>4.49</v>
      </c>
      <c r="AO39" s="50">
        <v>3.15</v>
      </c>
      <c r="AP39" s="50">
        <v>0.12</v>
      </c>
      <c r="BF39" s="50">
        <v>0.74</v>
      </c>
      <c r="CJ39" s="50">
        <v>30</v>
      </c>
      <c r="CR39" s="50">
        <v>21</v>
      </c>
      <c r="CW39" s="50">
        <v>144</v>
      </c>
      <c r="CX39" s="50">
        <v>448</v>
      </c>
      <c r="CY39" s="50">
        <v>10</v>
      </c>
      <c r="CZ39" s="50">
        <v>149</v>
      </c>
      <c r="DA39" s="50">
        <v>9</v>
      </c>
      <c r="DM39" s="50">
        <v>3.7</v>
      </c>
      <c r="DN39" s="50">
        <v>1422</v>
      </c>
      <c r="DO39" s="50">
        <v>44.9</v>
      </c>
      <c r="DP39" s="50">
        <v>74.8</v>
      </c>
      <c r="DQ39" s="50">
        <v>7.4</v>
      </c>
      <c r="DR39" s="50">
        <v>24.4</v>
      </c>
      <c r="DS39" s="50">
        <v>4.4000000000000004</v>
      </c>
      <c r="DT39" s="50">
        <v>1.2</v>
      </c>
      <c r="DU39" s="50">
        <v>2.9</v>
      </c>
      <c r="DV39" s="50">
        <v>0.4</v>
      </c>
      <c r="DW39" s="50">
        <v>2</v>
      </c>
      <c r="DX39" s="50">
        <v>0.4</v>
      </c>
      <c r="DY39" s="50">
        <v>1</v>
      </c>
      <c r="DZ39" s="50">
        <v>0.1</v>
      </c>
      <c r="EA39" s="50">
        <v>0.9</v>
      </c>
      <c r="EB39" s="50">
        <v>0.1</v>
      </c>
      <c r="EC39" s="50">
        <v>3.9</v>
      </c>
      <c r="ED39" s="50">
        <v>1.1000000000000001</v>
      </c>
      <c r="EM39" s="50">
        <v>28</v>
      </c>
      <c r="EO39" s="50">
        <v>15.6</v>
      </c>
      <c r="EP39" s="50">
        <v>4.3</v>
      </c>
      <c r="FP39" s="1" t="s">
        <v>2093</v>
      </c>
    </row>
    <row r="40" spans="1:172" x14ac:dyDescent="0.35">
      <c r="A40" s="1" t="s">
        <v>2089</v>
      </c>
      <c r="C40" s="1" t="s">
        <v>2096</v>
      </c>
      <c r="D40" s="1" t="s">
        <v>2097</v>
      </c>
      <c r="E40" s="57">
        <v>35.560958333333332</v>
      </c>
      <c r="F40" s="57">
        <v>35.560958333333332</v>
      </c>
      <c r="G40" s="57">
        <v>126.86809166666666</v>
      </c>
      <c r="H40" s="57">
        <v>126.86809166666666</v>
      </c>
      <c r="L40" s="1" t="s">
        <v>2098</v>
      </c>
      <c r="M40" s="1" t="s">
        <v>2099</v>
      </c>
      <c r="Q40" s="54">
        <v>173.9</v>
      </c>
      <c r="R40" s="50"/>
      <c r="S40" s="50"/>
      <c r="T40" s="50"/>
      <c r="U40" s="50"/>
      <c r="V40" s="50"/>
      <c r="W40" s="50"/>
      <c r="X40" s="50"/>
      <c r="Y40" s="50"/>
      <c r="Z40" s="50"/>
      <c r="AA40" s="50"/>
      <c r="AB40" s="50">
        <v>65.52</v>
      </c>
      <c r="AC40" s="50">
        <v>0.67</v>
      </c>
      <c r="AE40" s="50">
        <v>16.420000000000002</v>
      </c>
      <c r="AI40" s="50">
        <v>2.9783380000000004</v>
      </c>
      <c r="AJ40" s="50">
        <v>3.93</v>
      </c>
      <c r="AK40" s="50">
        <v>0.99</v>
      </c>
      <c r="AL40" s="50">
        <v>0.04</v>
      </c>
      <c r="AN40" s="50">
        <v>3</v>
      </c>
      <c r="AO40" s="50">
        <v>4.1500000000000004</v>
      </c>
      <c r="AP40" s="50">
        <v>0.36</v>
      </c>
      <c r="BF40" s="50">
        <v>2.1</v>
      </c>
      <c r="CJ40" s="50">
        <v>49</v>
      </c>
      <c r="CR40" s="50">
        <v>24</v>
      </c>
      <c r="CW40" s="50">
        <v>98</v>
      </c>
      <c r="CX40" s="50">
        <v>691</v>
      </c>
      <c r="CY40" s="50">
        <v>9</v>
      </c>
      <c r="CZ40" s="50">
        <v>174</v>
      </c>
      <c r="DA40" s="50">
        <v>8.6</v>
      </c>
      <c r="DM40" s="50">
        <v>3.8</v>
      </c>
      <c r="DN40" s="50">
        <v>915</v>
      </c>
      <c r="DO40" s="50">
        <v>37.799999999999997</v>
      </c>
      <c r="DP40" s="50">
        <v>76.599999999999994</v>
      </c>
      <c r="DQ40" s="50">
        <v>8.8000000000000007</v>
      </c>
      <c r="DR40" s="50">
        <v>31.5</v>
      </c>
      <c r="DS40" s="50">
        <v>5.04</v>
      </c>
      <c r="DT40" s="50">
        <v>1.37</v>
      </c>
      <c r="DU40" s="50">
        <v>3.62</v>
      </c>
      <c r="DV40" s="50">
        <v>0.42</v>
      </c>
      <c r="DW40" s="50">
        <v>2</v>
      </c>
      <c r="DX40" s="50">
        <v>0.32</v>
      </c>
      <c r="DY40" s="50">
        <v>0.81</v>
      </c>
      <c r="DZ40" s="50">
        <v>0.121</v>
      </c>
      <c r="EA40" s="50">
        <v>0.65</v>
      </c>
      <c r="EB40" s="50">
        <v>8.4000000000000005E-2</v>
      </c>
      <c r="EC40" s="50">
        <v>4.3</v>
      </c>
      <c r="ED40" s="50">
        <v>0.63</v>
      </c>
      <c r="EM40" s="50">
        <v>18</v>
      </c>
      <c r="EO40" s="50">
        <v>7.71</v>
      </c>
      <c r="EP40" s="50">
        <v>1.32</v>
      </c>
      <c r="FP40" s="1" t="s">
        <v>2093</v>
      </c>
    </row>
    <row r="41" spans="1:172" x14ac:dyDescent="0.35">
      <c r="A41" s="1" t="s">
        <v>2089</v>
      </c>
      <c r="C41" s="1" t="s">
        <v>2096</v>
      </c>
      <c r="D41" s="1" t="s">
        <v>2097</v>
      </c>
      <c r="E41" s="57">
        <v>35.560958333333332</v>
      </c>
      <c r="F41" s="57">
        <v>35.560958333333332</v>
      </c>
      <c r="G41" s="57">
        <v>126.86809444444444</v>
      </c>
      <c r="H41" s="57">
        <v>126.86809444444444</v>
      </c>
      <c r="L41" s="1" t="s">
        <v>2100</v>
      </c>
      <c r="M41" s="1" t="s">
        <v>2050</v>
      </c>
      <c r="Q41" s="54">
        <v>171.6</v>
      </c>
      <c r="R41" s="50"/>
      <c r="S41" s="50"/>
      <c r="T41" s="50"/>
      <c r="U41" s="50"/>
      <c r="V41" s="50"/>
      <c r="W41" s="50"/>
      <c r="X41" s="50"/>
      <c r="Y41" s="50"/>
      <c r="Z41" s="50"/>
      <c r="AA41" s="50"/>
      <c r="AB41" s="50">
        <v>69.180000000000007</v>
      </c>
      <c r="AC41" s="50">
        <v>0.53</v>
      </c>
      <c r="AE41" s="50">
        <v>15.43</v>
      </c>
      <c r="AI41" s="50">
        <v>2.92435</v>
      </c>
      <c r="AJ41" s="50">
        <v>3.34</v>
      </c>
      <c r="AK41" s="50">
        <v>0.83</v>
      </c>
      <c r="AL41" s="50">
        <v>0.04</v>
      </c>
      <c r="AN41" s="50">
        <v>3.07</v>
      </c>
      <c r="AO41" s="50">
        <v>3.76</v>
      </c>
      <c r="AP41" s="50">
        <v>0.18</v>
      </c>
      <c r="BF41" s="50">
        <v>0.49</v>
      </c>
      <c r="CJ41" s="50">
        <v>45</v>
      </c>
      <c r="CR41" s="50">
        <v>23</v>
      </c>
      <c r="CW41" s="50">
        <v>91</v>
      </c>
      <c r="CX41" s="50">
        <v>727</v>
      </c>
      <c r="CY41" s="50">
        <v>6</v>
      </c>
      <c r="CZ41" s="50">
        <v>178</v>
      </c>
      <c r="DA41" s="50">
        <v>9.6</v>
      </c>
      <c r="DM41" s="50">
        <v>1.4</v>
      </c>
      <c r="DN41" s="50">
        <v>973</v>
      </c>
      <c r="DO41" s="50">
        <v>35.6</v>
      </c>
      <c r="DP41" s="50">
        <v>65.2</v>
      </c>
      <c r="DQ41" s="50">
        <v>7.24</v>
      </c>
      <c r="DR41" s="50">
        <v>24.6</v>
      </c>
      <c r="DS41" s="50">
        <v>3.72</v>
      </c>
      <c r="DT41" s="50">
        <v>0.91700000000000004</v>
      </c>
      <c r="DU41" s="50">
        <v>2.19</v>
      </c>
      <c r="DV41" s="50">
        <v>0.25</v>
      </c>
      <c r="DW41" s="50">
        <v>1.17</v>
      </c>
      <c r="DX41" s="50">
        <v>0.19</v>
      </c>
      <c r="DY41" s="50">
        <v>0.46</v>
      </c>
      <c r="DZ41" s="50">
        <v>6.9000000000000006E-2</v>
      </c>
      <c r="EA41" s="50">
        <v>0.43</v>
      </c>
      <c r="EB41" s="50">
        <v>5.6000000000000001E-2</v>
      </c>
      <c r="EC41" s="50">
        <v>4.4000000000000004</v>
      </c>
      <c r="ED41" s="50">
        <v>0.49</v>
      </c>
      <c r="EM41" s="50">
        <v>15</v>
      </c>
      <c r="EO41" s="50">
        <v>7.76</v>
      </c>
      <c r="EP41" s="50">
        <v>1.35</v>
      </c>
      <c r="FP41" s="1" t="s">
        <v>2093</v>
      </c>
    </row>
    <row r="42" spans="1:172" x14ac:dyDescent="0.35">
      <c r="A42" s="1" t="s">
        <v>2089</v>
      </c>
      <c r="C42" s="1" t="s">
        <v>2096</v>
      </c>
      <c r="D42" s="1" t="s">
        <v>2097</v>
      </c>
      <c r="E42" s="57">
        <v>35.560958333333332</v>
      </c>
      <c r="F42" s="57">
        <v>35.560958333333332</v>
      </c>
      <c r="G42" s="57">
        <v>126.86809722222222</v>
      </c>
      <c r="H42" s="57">
        <v>126.86809722222222</v>
      </c>
      <c r="L42" s="1" t="s">
        <v>2101</v>
      </c>
      <c r="M42" s="1" t="s">
        <v>2050</v>
      </c>
      <c r="Q42" s="54">
        <v>170</v>
      </c>
      <c r="R42" s="50"/>
      <c r="S42" s="50"/>
      <c r="T42" s="50"/>
      <c r="U42" s="50"/>
      <c r="V42" s="50"/>
      <c r="W42" s="50"/>
      <c r="X42" s="50"/>
      <c r="Y42" s="50"/>
      <c r="Z42" s="50"/>
      <c r="AA42" s="50"/>
      <c r="AB42" s="50">
        <v>69.28</v>
      </c>
      <c r="AC42" s="50">
        <v>0.31</v>
      </c>
      <c r="AE42" s="50">
        <v>15.18</v>
      </c>
      <c r="AI42" s="50">
        <v>2.0605420000000003</v>
      </c>
      <c r="AJ42" s="50">
        <v>2.08</v>
      </c>
      <c r="AK42" s="50">
        <v>0.53</v>
      </c>
      <c r="AL42" s="50">
        <v>0.05</v>
      </c>
      <c r="AN42" s="50">
        <v>4.6900000000000004</v>
      </c>
      <c r="AO42" s="50">
        <v>3.57</v>
      </c>
      <c r="AP42" s="50">
        <v>0.16</v>
      </c>
      <c r="BF42" s="50">
        <v>1.1499999999999999</v>
      </c>
      <c r="CJ42" s="50">
        <v>21</v>
      </c>
      <c r="CR42" s="50">
        <v>22</v>
      </c>
      <c r="CW42" s="50">
        <v>153</v>
      </c>
      <c r="CX42" s="50">
        <v>588</v>
      </c>
      <c r="CY42" s="50">
        <v>6</v>
      </c>
      <c r="CZ42" s="50">
        <v>179</v>
      </c>
      <c r="DA42" s="50">
        <v>2.4</v>
      </c>
      <c r="DM42" s="50">
        <v>2.1</v>
      </c>
      <c r="DN42" s="50">
        <v>1974</v>
      </c>
      <c r="DO42" s="50">
        <v>57.6</v>
      </c>
      <c r="DP42" s="50">
        <v>105</v>
      </c>
      <c r="DQ42" s="50">
        <v>10.7</v>
      </c>
      <c r="DR42" s="50">
        <v>35.299999999999997</v>
      </c>
      <c r="DS42" s="50">
        <v>4.46</v>
      </c>
      <c r="DT42" s="50">
        <v>0.94799999999999995</v>
      </c>
      <c r="DU42" s="50">
        <v>2.92</v>
      </c>
      <c r="DV42" s="50">
        <v>0.3</v>
      </c>
      <c r="DW42" s="50">
        <v>1.34</v>
      </c>
      <c r="DX42" s="50">
        <v>0.24</v>
      </c>
      <c r="DY42" s="50">
        <v>0.62</v>
      </c>
      <c r="DZ42" s="50">
        <v>9.4E-2</v>
      </c>
      <c r="EA42" s="50">
        <v>0.6</v>
      </c>
      <c r="EB42" s="50">
        <v>9.4E-2</v>
      </c>
      <c r="EC42" s="50">
        <v>4.3</v>
      </c>
      <c r="ED42" s="50">
        <v>0.19</v>
      </c>
      <c r="EM42" s="50">
        <v>23</v>
      </c>
      <c r="EO42" s="50">
        <v>14.4</v>
      </c>
      <c r="EP42" s="50">
        <v>1.32</v>
      </c>
      <c r="FP42" s="1" t="s">
        <v>2093</v>
      </c>
    </row>
    <row r="43" spans="1:172" x14ac:dyDescent="0.35">
      <c r="A43" s="1" t="s">
        <v>2089</v>
      </c>
      <c r="C43" s="1" t="s">
        <v>2096</v>
      </c>
      <c r="D43" s="1" t="s">
        <v>2097</v>
      </c>
      <c r="E43" s="57">
        <v>35.560958333333332</v>
      </c>
      <c r="F43" s="57">
        <v>35.560958333333332</v>
      </c>
      <c r="G43" s="57">
        <v>126.8681</v>
      </c>
      <c r="H43" s="57">
        <v>126.8681</v>
      </c>
      <c r="L43" s="1" t="s">
        <v>2102</v>
      </c>
      <c r="M43" s="1" t="s">
        <v>2050</v>
      </c>
      <c r="Q43" s="54">
        <v>170</v>
      </c>
      <c r="R43" s="50"/>
      <c r="S43" s="50"/>
      <c r="T43" s="50"/>
      <c r="U43" s="50"/>
      <c r="V43" s="50"/>
      <c r="W43" s="50"/>
      <c r="X43" s="50"/>
      <c r="Y43" s="50"/>
      <c r="Z43" s="50"/>
      <c r="AA43" s="50"/>
      <c r="AB43" s="50">
        <v>69.87</v>
      </c>
      <c r="AC43" s="50">
        <v>0.35</v>
      </c>
      <c r="AE43" s="50">
        <v>15.06</v>
      </c>
      <c r="AI43" s="50">
        <v>2.4114640000000001</v>
      </c>
      <c r="AJ43" s="50">
        <v>2.5</v>
      </c>
      <c r="AK43" s="50">
        <v>0.64</v>
      </c>
      <c r="AL43" s="50">
        <v>0.03</v>
      </c>
      <c r="AN43" s="50">
        <v>3.73</v>
      </c>
      <c r="AO43" s="50">
        <v>3.62</v>
      </c>
      <c r="AP43" s="50">
        <v>0.09</v>
      </c>
      <c r="BF43" s="50">
        <v>0.67</v>
      </c>
      <c r="CJ43" s="50">
        <v>24</v>
      </c>
      <c r="CR43" s="50">
        <v>23</v>
      </c>
      <c r="CW43" s="50">
        <v>143</v>
      </c>
      <c r="CX43" s="50">
        <v>444</v>
      </c>
      <c r="CY43" s="50">
        <v>7</v>
      </c>
      <c r="CZ43" s="50">
        <v>173</v>
      </c>
      <c r="DA43" s="50">
        <v>9.1</v>
      </c>
      <c r="DM43" s="50">
        <v>1.3</v>
      </c>
      <c r="DN43" s="50">
        <v>878</v>
      </c>
      <c r="DO43" s="50">
        <v>53.2</v>
      </c>
      <c r="DP43" s="50">
        <v>97</v>
      </c>
      <c r="DQ43" s="50">
        <v>10.199999999999999</v>
      </c>
      <c r="DR43" s="50">
        <v>33</v>
      </c>
      <c r="DS43" s="50">
        <v>4.51</v>
      </c>
      <c r="DT43" s="50">
        <v>0.85399999999999998</v>
      </c>
      <c r="DU43" s="50">
        <v>2.8</v>
      </c>
      <c r="DV43" s="50">
        <v>0.32</v>
      </c>
      <c r="DW43" s="50">
        <v>1.45</v>
      </c>
      <c r="DX43" s="50">
        <v>0.24</v>
      </c>
      <c r="DY43" s="50">
        <v>0.61</v>
      </c>
      <c r="DZ43" s="50">
        <v>0.08</v>
      </c>
      <c r="EA43" s="50">
        <v>0.46</v>
      </c>
      <c r="EB43" s="50">
        <v>6.6000000000000003E-2</v>
      </c>
      <c r="EC43" s="50">
        <v>4.5999999999999996</v>
      </c>
      <c r="ED43" s="50">
        <v>0.76</v>
      </c>
      <c r="EM43" s="50">
        <v>24</v>
      </c>
      <c r="EO43" s="50">
        <v>18.3</v>
      </c>
      <c r="EP43" s="50">
        <v>1.05</v>
      </c>
      <c r="FP43" s="1" t="s">
        <v>2093</v>
      </c>
    </row>
    <row r="44" spans="1:172" x14ac:dyDescent="0.35">
      <c r="A44" s="1" t="s">
        <v>2089</v>
      </c>
      <c r="C44" s="1" t="s">
        <v>2096</v>
      </c>
      <c r="D44" s="1" t="s">
        <v>2097</v>
      </c>
      <c r="E44" s="57">
        <v>35.560958333333332</v>
      </c>
      <c r="F44" s="57">
        <v>35.560958333333332</v>
      </c>
      <c r="G44" s="57">
        <v>126.86810277777776</v>
      </c>
      <c r="H44" s="57">
        <v>126.86810277777776</v>
      </c>
      <c r="L44" s="1" t="s">
        <v>2103</v>
      </c>
      <c r="M44" s="1" t="s">
        <v>2050</v>
      </c>
      <c r="Q44" s="54">
        <v>168.1</v>
      </c>
      <c r="R44" s="50"/>
      <c r="S44" s="50"/>
      <c r="T44" s="50"/>
      <c r="U44" s="50"/>
      <c r="V44" s="50"/>
      <c r="W44" s="50"/>
      <c r="X44" s="50"/>
      <c r="Y44" s="50"/>
      <c r="Z44" s="50"/>
      <c r="AA44" s="50"/>
      <c r="AB44" s="50">
        <v>66.91</v>
      </c>
      <c r="AC44" s="50">
        <v>0.8</v>
      </c>
      <c r="AE44" s="50">
        <v>14.03</v>
      </c>
      <c r="AI44" s="50">
        <v>4.0041100000000007</v>
      </c>
      <c r="AJ44" s="50">
        <v>4.07</v>
      </c>
      <c r="AK44" s="50">
        <v>1.53</v>
      </c>
      <c r="AL44" s="50">
        <v>0.05</v>
      </c>
      <c r="AN44" s="50">
        <v>2.2599999999999998</v>
      </c>
      <c r="AO44" s="50">
        <v>3.52</v>
      </c>
      <c r="AP44" s="50">
        <v>0.22</v>
      </c>
      <c r="BF44" s="50">
        <v>1.84</v>
      </c>
      <c r="CJ44" s="50">
        <v>64</v>
      </c>
      <c r="CR44" s="50">
        <v>24</v>
      </c>
      <c r="CW44" s="50">
        <v>101</v>
      </c>
      <c r="CX44" s="50">
        <v>645</v>
      </c>
      <c r="CY44" s="50">
        <v>10</v>
      </c>
      <c r="CZ44" s="50">
        <v>245</v>
      </c>
      <c r="DA44" s="50">
        <v>9.8000000000000007</v>
      </c>
      <c r="DM44" s="50">
        <v>2.8</v>
      </c>
      <c r="DN44" s="50">
        <v>731</v>
      </c>
      <c r="DO44" s="50">
        <v>61.3</v>
      </c>
      <c r="DP44" s="50">
        <v>109</v>
      </c>
      <c r="DQ44" s="50">
        <v>11.5</v>
      </c>
      <c r="DR44" s="50">
        <v>39.799999999999997</v>
      </c>
      <c r="DS44" s="50">
        <v>5.83</v>
      </c>
      <c r="DT44" s="50">
        <v>1.43</v>
      </c>
      <c r="DU44" s="50">
        <v>4.1500000000000004</v>
      </c>
      <c r="DV44" s="50">
        <v>0.48</v>
      </c>
      <c r="DW44" s="50">
        <v>2.2799999999999998</v>
      </c>
      <c r="DX44" s="50">
        <v>0.37</v>
      </c>
      <c r="DY44" s="50">
        <v>0.93</v>
      </c>
      <c r="DZ44" s="50">
        <v>0.128</v>
      </c>
      <c r="EA44" s="50">
        <v>0.81</v>
      </c>
      <c r="EB44" s="50">
        <v>0.10299999999999999</v>
      </c>
      <c r="EC44" s="50">
        <v>5.6</v>
      </c>
      <c r="ED44" s="50">
        <v>0.85</v>
      </c>
      <c r="EM44" s="50">
        <v>14</v>
      </c>
      <c r="EO44" s="50">
        <v>14.3</v>
      </c>
      <c r="EP44" s="50">
        <v>1.98</v>
      </c>
      <c r="FP44" s="1" t="s">
        <v>2093</v>
      </c>
    </row>
    <row r="45" spans="1:172" x14ac:dyDescent="0.35">
      <c r="A45" s="1" t="s">
        <v>2089</v>
      </c>
      <c r="C45" s="1" t="s">
        <v>2096</v>
      </c>
      <c r="D45" s="1" t="s">
        <v>2097</v>
      </c>
      <c r="E45" s="57">
        <v>35.560958333333332</v>
      </c>
      <c r="F45" s="57">
        <v>35.560958333333332</v>
      </c>
      <c r="G45" s="57">
        <v>126.86810555555554</v>
      </c>
      <c r="H45" s="57">
        <v>126.86810555555554</v>
      </c>
      <c r="L45" s="1" t="s">
        <v>2104</v>
      </c>
      <c r="M45" s="1" t="s">
        <v>2050</v>
      </c>
      <c r="Q45" s="54">
        <v>170.4</v>
      </c>
      <c r="R45" s="50"/>
      <c r="S45" s="50"/>
      <c r="T45" s="50"/>
      <c r="U45" s="50"/>
      <c r="V45" s="50"/>
      <c r="W45" s="50"/>
      <c r="X45" s="50"/>
      <c r="Y45" s="50"/>
      <c r="Z45" s="50"/>
      <c r="AA45" s="50"/>
      <c r="AB45" s="50">
        <v>65.709999999999994</v>
      </c>
      <c r="AC45" s="50">
        <v>0.68</v>
      </c>
      <c r="AE45" s="50">
        <v>16.71</v>
      </c>
      <c r="AI45" s="50">
        <v>3.3652520000000004</v>
      </c>
      <c r="AJ45" s="50">
        <v>3.62</v>
      </c>
      <c r="AK45" s="50">
        <v>0.97</v>
      </c>
      <c r="AL45" s="50">
        <v>0.05</v>
      </c>
      <c r="AN45" s="50">
        <v>2.4700000000000002</v>
      </c>
      <c r="AO45" s="50">
        <v>4.18</v>
      </c>
      <c r="AP45" s="50">
        <v>0.18</v>
      </c>
      <c r="BF45" s="50">
        <v>0.59</v>
      </c>
      <c r="CJ45" s="50">
        <v>67</v>
      </c>
      <c r="CR45" s="50">
        <v>27</v>
      </c>
      <c r="CW45" s="50">
        <v>123</v>
      </c>
      <c r="CX45" s="50">
        <v>573</v>
      </c>
      <c r="CY45" s="50">
        <v>8</v>
      </c>
      <c r="CZ45" s="50">
        <v>231</v>
      </c>
      <c r="DA45" s="50">
        <v>12.4</v>
      </c>
      <c r="DM45" s="50">
        <v>1.9</v>
      </c>
      <c r="DN45" s="50">
        <v>663</v>
      </c>
      <c r="DO45" s="50">
        <v>63.6</v>
      </c>
      <c r="DP45" s="50">
        <v>117</v>
      </c>
      <c r="DQ45" s="50">
        <v>12.5</v>
      </c>
      <c r="DR45" s="50">
        <v>41.6</v>
      </c>
      <c r="DS45" s="50">
        <v>6.1</v>
      </c>
      <c r="DT45" s="50">
        <v>1.01</v>
      </c>
      <c r="DU45" s="50">
        <v>4.2</v>
      </c>
      <c r="DV45" s="50">
        <v>0.44</v>
      </c>
      <c r="DW45" s="50">
        <v>1.88</v>
      </c>
      <c r="DX45" s="50">
        <v>0.28999999999999998</v>
      </c>
      <c r="DY45" s="50">
        <v>0.86</v>
      </c>
      <c r="DZ45" s="50">
        <v>0.124</v>
      </c>
      <c r="EA45" s="50">
        <v>0.74</v>
      </c>
      <c r="EB45" s="50">
        <v>0.104</v>
      </c>
      <c r="EC45" s="50">
        <v>5.3</v>
      </c>
      <c r="ED45" s="50">
        <v>1.08</v>
      </c>
      <c r="EM45" s="50">
        <v>20</v>
      </c>
      <c r="EO45" s="50">
        <v>19</v>
      </c>
      <c r="EP45" s="50">
        <v>2.5</v>
      </c>
      <c r="FP45" s="1" t="s">
        <v>2093</v>
      </c>
    </row>
    <row r="46" spans="1:172" x14ac:dyDescent="0.35">
      <c r="A46" s="1" t="s">
        <v>2089</v>
      </c>
      <c r="C46" s="1" t="s">
        <v>2096</v>
      </c>
      <c r="D46" s="1" t="s">
        <v>2097</v>
      </c>
      <c r="E46" s="57">
        <v>35.560958333333332</v>
      </c>
      <c r="F46" s="57">
        <v>35.560958333333332</v>
      </c>
      <c r="G46" s="57">
        <v>126.86810833333332</v>
      </c>
      <c r="H46" s="57">
        <v>126.86810833333332</v>
      </c>
      <c r="L46" s="1" t="s">
        <v>2105</v>
      </c>
      <c r="M46" s="1" t="s">
        <v>2050</v>
      </c>
      <c r="Q46" s="54">
        <v>170</v>
      </c>
      <c r="R46" s="50"/>
      <c r="S46" s="50"/>
      <c r="T46" s="50"/>
      <c r="U46" s="50"/>
      <c r="V46" s="50"/>
      <c r="W46" s="50"/>
      <c r="X46" s="50"/>
      <c r="Y46" s="50"/>
      <c r="Z46" s="50"/>
      <c r="AA46" s="50"/>
      <c r="AB46" s="50">
        <v>69.400000000000006</v>
      </c>
      <c r="AC46" s="50">
        <v>0.33</v>
      </c>
      <c r="AE46" s="50">
        <v>15.54</v>
      </c>
      <c r="AI46" s="50">
        <v>2.5914239999999999</v>
      </c>
      <c r="AJ46" s="50">
        <v>2.61</v>
      </c>
      <c r="AK46" s="50">
        <v>0.63</v>
      </c>
      <c r="AL46" s="50">
        <v>0.03</v>
      </c>
      <c r="AN46" s="50">
        <v>2.98</v>
      </c>
      <c r="AO46" s="50">
        <v>3.72</v>
      </c>
      <c r="AP46" s="50">
        <v>0.09</v>
      </c>
      <c r="BF46" s="50">
        <v>0.84</v>
      </c>
      <c r="CJ46" s="50">
        <v>18</v>
      </c>
      <c r="CR46" s="50">
        <v>23</v>
      </c>
      <c r="CW46" s="50">
        <v>120</v>
      </c>
      <c r="CX46" s="50">
        <v>479</v>
      </c>
      <c r="CY46" s="50">
        <v>9</v>
      </c>
      <c r="CZ46" s="50">
        <v>196</v>
      </c>
      <c r="DA46" s="50">
        <v>8</v>
      </c>
      <c r="DM46" s="50">
        <v>3.8</v>
      </c>
      <c r="DN46" s="50">
        <v>1118</v>
      </c>
      <c r="DO46" s="50">
        <v>55.9</v>
      </c>
      <c r="DP46" s="50">
        <v>102</v>
      </c>
      <c r="DQ46" s="50">
        <v>10.7</v>
      </c>
      <c r="DR46" s="50">
        <v>36.5</v>
      </c>
      <c r="DS46" s="50">
        <v>5.13</v>
      </c>
      <c r="DT46" s="50">
        <v>1.02</v>
      </c>
      <c r="DU46" s="50">
        <v>3.76</v>
      </c>
      <c r="DV46" s="50">
        <v>0.4</v>
      </c>
      <c r="DW46" s="50">
        <v>1.9</v>
      </c>
      <c r="DX46" s="50">
        <v>0.32</v>
      </c>
      <c r="DY46" s="50">
        <v>0.93</v>
      </c>
      <c r="DZ46" s="50">
        <v>0.14000000000000001</v>
      </c>
      <c r="EA46" s="50">
        <v>0.83</v>
      </c>
      <c r="EB46" s="50">
        <v>0.113</v>
      </c>
      <c r="EC46" s="50">
        <v>4.8</v>
      </c>
      <c r="ED46" s="50">
        <v>0.68</v>
      </c>
      <c r="EM46" s="50">
        <v>23</v>
      </c>
      <c r="EO46" s="50">
        <v>16.100000000000001</v>
      </c>
      <c r="EP46" s="50">
        <v>2.13</v>
      </c>
      <c r="FP46" s="1" t="s">
        <v>2093</v>
      </c>
    </row>
    <row r="47" spans="1:172" x14ac:dyDescent="0.35">
      <c r="A47" s="1" t="s">
        <v>2089</v>
      </c>
      <c r="C47" s="1" t="s">
        <v>2096</v>
      </c>
      <c r="D47" s="1" t="s">
        <v>2097</v>
      </c>
      <c r="E47" s="57">
        <v>35.560958333333332</v>
      </c>
      <c r="F47" s="57">
        <v>35.560958333333332</v>
      </c>
      <c r="G47" s="57">
        <v>126.86811111111111</v>
      </c>
      <c r="H47" s="57">
        <v>126.86811111111111</v>
      </c>
      <c r="L47" s="1" t="s">
        <v>2106</v>
      </c>
      <c r="M47" s="1" t="s">
        <v>2050</v>
      </c>
      <c r="Q47" s="54">
        <v>170</v>
      </c>
      <c r="R47" s="50"/>
      <c r="S47" s="50"/>
      <c r="T47" s="50"/>
      <c r="U47" s="50"/>
      <c r="V47" s="50"/>
      <c r="W47" s="50"/>
      <c r="X47" s="50"/>
      <c r="Y47" s="50"/>
      <c r="Z47" s="50"/>
      <c r="AA47" s="50"/>
      <c r="AB47" s="50">
        <v>68.010000000000005</v>
      </c>
      <c r="AC47" s="50">
        <v>0.46</v>
      </c>
      <c r="AE47" s="50">
        <v>16.39</v>
      </c>
      <c r="AI47" s="50">
        <v>2.4114640000000001</v>
      </c>
      <c r="AJ47" s="50">
        <v>3.42</v>
      </c>
      <c r="AK47" s="50">
        <v>0.73</v>
      </c>
      <c r="AL47" s="50">
        <v>0.04</v>
      </c>
      <c r="AN47" s="50">
        <v>3.11</v>
      </c>
      <c r="AO47" s="50">
        <v>4.2699999999999996</v>
      </c>
      <c r="AP47" s="50">
        <v>0.13</v>
      </c>
      <c r="BF47" s="50">
        <v>0.59</v>
      </c>
      <c r="CJ47" s="50">
        <v>37</v>
      </c>
      <c r="CR47" s="50">
        <v>26</v>
      </c>
      <c r="CW47" s="50">
        <v>105</v>
      </c>
      <c r="CX47" s="50">
        <v>688</v>
      </c>
      <c r="CY47" s="50">
        <v>5</v>
      </c>
      <c r="CZ47" s="50">
        <v>161</v>
      </c>
      <c r="DA47" s="50">
        <v>5.4</v>
      </c>
      <c r="DM47" s="50">
        <v>1.6</v>
      </c>
      <c r="DN47" s="50">
        <v>696</v>
      </c>
      <c r="DO47" s="50">
        <v>27.8</v>
      </c>
      <c r="DP47" s="50">
        <v>55.3</v>
      </c>
      <c r="DQ47" s="50">
        <v>6.34</v>
      </c>
      <c r="DR47" s="50">
        <v>23</v>
      </c>
      <c r="DS47" s="50">
        <v>3.39</v>
      </c>
      <c r="DT47" s="50">
        <v>0.95899999999999996</v>
      </c>
      <c r="DU47" s="50">
        <v>2.3199999999999998</v>
      </c>
      <c r="DV47" s="50">
        <v>0.28000000000000003</v>
      </c>
      <c r="DW47" s="50">
        <v>1.27</v>
      </c>
      <c r="DX47" s="50">
        <v>0.2</v>
      </c>
      <c r="DY47" s="50">
        <v>0.54</v>
      </c>
      <c r="DZ47" s="50">
        <v>8.2000000000000003E-2</v>
      </c>
      <c r="EA47" s="50">
        <v>0.49</v>
      </c>
      <c r="EB47" s="50">
        <v>6.5000000000000002E-2</v>
      </c>
      <c r="EC47" s="50">
        <v>4</v>
      </c>
      <c r="ED47" s="50">
        <v>1.73</v>
      </c>
      <c r="EM47" s="50">
        <v>21</v>
      </c>
      <c r="EO47" s="50">
        <v>10.5</v>
      </c>
      <c r="EP47" s="50">
        <v>1.58</v>
      </c>
      <c r="FP47" s="1" t="s">
        <v>2093</v>
      </c>
    </row>
    <row r="48" spans="1:172" x14ac:dyDescent="0.35">
      <c r="A48" s="1" t="s">
        <v>2089</v>
      </c>
      <c r="C48" s="1" t="s">
        <v>2096</v>
      </c>
      <c r="D48" s="1" t="s">
        <v>2097</v>
      </c>
      <c r="E48" s="57">
        <v>35.560958333333332</v>
      </c>
      <c r="F48" s="57">
        <v>35.560958333333332</v>
      </c>
      <c r="G48" s="57">
        <v>126.86811388888889</v>
      </c>
      <c r="H48" s="57">
        <v>126.86811388888889</v>
      </c>
      <c r="L48" s="1" t="s">
        <v>2107</v>
      </c>
      <c r="M48" s="1" t="s">
        <v>2050</v>
      </c>
      <c r="Q48" s="54">
        <v>170</v>
      </c>
      <c r="R48" s="50"/>
      <c r="S48" s="50"/>
      <c r="T48" s="50"/>
      <c r="U48" s="50"/>
      <c r="V48" s="50"/>
      <c r="W48" s="50"/>
      <c r="X48" s="50"/>
      <c r="Y48" s="50"/>
      <c r="Z48" s="50"/>
      <c r="AA48" s="50"/>
      <c r="AB48" s="50">
        <v>66.63</v>
      </c>
      <c r="AC48" s="50">
        <v>0.36</v>
      </c>
      <c r="AE48" s="50">
        <v>15.56</v>
      </c>
      <c r="AI48" s="50">
        <v>2.8343700000000003</v>
      </c>
      <c r="AJ48" s="50">
        <v>2.13</v>
      </c>
      <c r="AK48" s="50">
        <v>0.97</v>
      </c>
      <c r="AL48" s="50">
        <v>0.03</v>
      </c>
      <c r="AN48" s="50">
        <v>3.29</v>
      </c>
      <c r="AO48" s="50">
        <v>4.04</v>
      </c>
      <c r="AP48" s="50">
        <v>0.11</v>
      </c>
      <c r="BF48" s="50">
        <v>1.59</v>
      </c>
      <c r="CJ48" s="50">
        <v>31</v>
      </c>
      <c r="CR48" s="50">
        <v>23</v>
      </c>
      <c r="CW48" s="50">
        <v>82</v>
      </c>
      <c r="CX48" s="50">
        <v>609</v>
      </c>
      <c r="CY48" s="50">
        <v>6</v>
      </c>
      <c r="CZ48" s="50">
        <v>146</v>
      </c>
      <c r="DA48" s="50">
        <v>5.9</v>
      </c>
      <c r="DM48" s="50">
        <v>1.7</v>
      </c>
      <c r="DN48" s="50">
        <v>1245</v>
      </c>
      <c r="DO48" s="50">
        <v>31.5</v>
      </c>
      <c r="DP48" s="50">
        <v>55.6</v>
      </c>
      <c r="DQ48" s="50">
        <v>5.84</v>
      </c>
      <c r="DR48" s="50">
        <v>20.9</v>
      </c>
      <c r="DS48" s="50">
        <v>3.03</v>
      </c>
      <c r="DT48" s="50">
        <v>0.76</v>
      </c>
      <c r="DU48" s="50">
        <v>2.2999999999999998</v>
      </c>
      <c r="DV48" s="50">
        <v>0.25</v>
      </c>
      <c r="DW48" s="50">
        <v>1.29</v>
      </c>
      <c r="DX48" s="50">
        <v>0.23</v>
      </c>
      <c r="DY48" s="50">
        <v>0.64</v>
      </c>
      <c r="DZ48" s="50">
        <v>9.6000000000000002E-2</v>
      </c>
      <c r="EA48" s="50">
        <v>0.59</v>
      </c>
      <c r="EB48" s="50">
        <v>0.09</v>
      </c>
      <c r="EC48" s="50">
        <v>3.5</v>
      </c>
      <c r="ED48" s="50">
        <v>0.52</v>
      </c>
      <c r="EM48" s="50">
        <v>412</v>
      </c>
      <c r="EO48" s="50">
        <v>8.89</v>
      </c>
      <c r="EP48" s="50">
        <v>1.87</v>
      </c>
      <c r="FP48" s="1" t="s">
        <v>2093</v>
      </c>
    </row>
    <row r="49" spans="1:172" x14ac:dyDescent="0.35">
      <c r="A49" s="1" t="s">
        <v>2089</v>
      </c>
      <c r="C49" s="1" t="s">
        <v>2096</v>
      </c>
      <c r="D49" s="1" t="s">
        <v>2097</v>
      </c>
      <c r="E49" s="57">
        <v>35.560958333333332</v>
      </c>
      <c r="F49" s="57">
        <v>35.560958333333332</v>
      </c>
      <c r="G49" s="57">
        <v>126.86811666666667</v>
      </c>
      <c r="H49" s="57">
        <v>126.86811666666667</v>
      </c>
      <c r="L49" s="1" t="s">
        <v>2108</v>
      </c>
      <c r="M49" s="1" t="s">
        <v>2033</v>
      </c>
      <c r="Q49" s="54">
        <v>170</v>
      </c>
      <c r="R49" s="50"/>
      <c r="S49" s="50"/>
      <c r="T49" s="50"/>
      <c r="U49" s="50"/>
      <c r="V49" s="50"/>
      <c r="W49" s="50"/>
      <c r="X49" s="50"/>
      <c r="Y49" s="50"/>
      <c r="Z49" s="50"/>
      <c r="AA49" s="50"/>
      <c r="AB49" s="50">
        <v>73.31</v>
      </c>
      <c r="AC49" s="50">
        <v>0.21</v>
      </c>
      <c r="AE49" s="50">
        <v>14.2</v>
      </c>
      <c r="AI49" s="50">
        <v>1.6826260000000002</v>
      </c>
      <c r="AJ49" s="50">
        <v>1.36</v>
      </c>
      <c r="AK49" s="50">
        <v>0.52</v>
      </c>
      <c r="AL49" s="50">
        <v>0.02</v>
      </c>
      <c r="AN49" s="50">
        <v>4.03</v>
      </c>
      <c r="AO49" s="50">
        <v>3.7</v>
      </c>
      <c r="AP49" s="50">
        <v>0.08</v>
      </c>
      <c r="BF49" s="50">
        <v>1.42</v>
      </c>
      <c r="CJ49" s="50">
        <v>14</v>
      </c>
      <c r="CR49" s="50">
        <v>21</v>
      </c>
      <c r="CW49" s="50">
        <v>139</v>
      </c>
      <c r="CX49" s="50">
        <v>282</v>
      </c>
      <c r="CY49" s="50">
        <v>6</v>
      </c>
      <c r="CZ49" s="50">
        <v>122</v>
      </c>
      <c r="DA49" s="50">
        <v>12.2</v>
      </c>
      <c r="DM49" s="50">
        <v>2.8</v>
      </c>
      <c r="DN49" s="50">
        <v>911</v>
      </c>
      <c r="DO49" s="50">
        <v>36.700000000000003</v>
      </c>
      <c r="DP49" s="50">
        <v>65.400000000000006</v>
      </c>
      <c r="DQ49" s="50">
        <v>7.27</v>
      </c>
      <c r="DR49" s="50">
        <v>23.3</v>
      </c>
      <c r="DS49" s="50">
        <v>3.72</v>
      </c>
      <c r="DT49" s="50">
        <v>0.65900000000000003</v>
      </c>
      <c r="DU49" s="50">
        <v>2.34</v>
      </c>
      <c r="DV49" s="50">
        <v>0.27</v>
      </c>
      <c r="DW49" s="50">
        <v>1.25</v>
      </c>
      <c r="DX49" s="50">
        <v>0.21</v>
      </c>
      <c r="DY49" s="50">
        <v>0.54</v>
      </c>
      <c r="DZ49" s="50">
        <v>8.2000000000000003E-2</v>
      </c>
      <c r="EA49" s="50">
        <v>0.5</v>
      </c>
      <c r="EB49" s="50">
        <v>6.4000000000000001E-2</v>
      </c>
      <c r="EC49" s="50">
        <v>3</v>
      </c>
      <c r="ED49" s="50">
        <v>0.65</v>
      </c>
      <c r="EM49" s="50">
        <v>21</v>
      </c>
      <c r="EO49" s="50">
        <v>11.3</v>
      </c>
      <c r="EP49" s="50">
        <v>1.34</v>
      </c>
      <c r="FP49" s="1" t="s">
        <v>2093</v>
      </c>
    </row>
    <row r="50" spans="1:172" x14ac:dyDescent="0.35">
      <c r="A50" s="1" t="s">
        <v>2089</v>
      </c>
      <c r="C50" s="1" t="s">
        <v>2096</v>
      </c>
      <c r="D50" s="1" t="s">
        <v>2097</v>
      </c>
      <c r="E50" s="57">
        <v>35.560958333333332</v>
      </c>
      <c r="F50" s="57">
        <v>35.560958333333332</v>
      </c>
      <c r="G50" s="57">
        <v>126.86811944444443</v>
      </c>
      <c r="H50" s="57">
        <v>126.86811944444443</v>
      </c>
      <c r="L50" s="1" t="s">
        <v>2109</v>
      </c>
      <c r="M50" s="1" t="s">
        <v>2033</v>
      </c>
      <c r="Q50" s="54">
        <v>170</v>
      </c>
      <c r="R50" s="50"/>
      <c r="S50" s="50"/>
      <c r="T50" s="50"/>
      <c r="U50" s="50"/>
      <c r="V50" s="50"/>
      <c r="W50" s="50"/>
      <c r="X50" s="50"/>
      <c r="Y50" s="50"/>
      <c r="Z50" s="50"/>
      <c r="AA50" s="50"/>
      <c r="AB50" s="50">
        <v>70.66</v>
      </c>
      <c r="AC50" s="50">
        <v>0.19</v>
      </c>
      <c r="AE50" s="50">
        <v>14.88</v>
      </c>
      <c r="AI50" s="50">
        <v>1.781604</v>
      </c>
      <c r="AJ50" s="50">
        <v>1.82</v>
      </c>
      <c r="AK50" s="50">
        <v>0.37</v>
      </c>
      <c r="AL50" s="50">
        <v>0.03</v>
      </c>
      <c r="AN50" s="50">
        <v>4.68</v>
      </c>
      <c r="AO50" s="50">
        <v>3.4</v>
      </c>
      <c r="AP50" s="50">
        <v>0.08</v>
      </c>
      <c r="BF50" s="50">
        <v>0.68</v>
      </c>
      <c r="CJ50" s="50">
        <v>13</v>
      </c>
      <c r="CR50" s="50">
        <v>22</v>
      </c>
      <c r="CW50" s="50">
        <v>149</v>
      </c>
      <c r="CX50" s="50">
        <v>399</v>
      </c>
      <c r="CY50" s="50">
        <v>9</v>
      </c>
      <c r="CZ50" s="50">
        <v>120</v>
      </c>
      <c r="DA50" s="50">
        <v>11.5</v>
      </c>
      <c r="DM50" s="50">
        <v>1.5</v>
      </c>
      <c r="DN50" s="50">
        <v>1364</v>
      </c>
      <c r="DO50" s="50">
        <v>34.6</v>
      </c>
      <c r="DP50" s="50">
        <v>62.2</v>
      </c>
      <c r="DQ50" s="50">
        <v>6.67</v>
      </c>
      <c r="DR50" s="50">
        <v>22.4</v>
      </c>
      <c r="DS50" s="50">
        <v>3.5</v>
      </c>
      <c r="DT50" s="50">
        <v>0.86</v>
      </c>
      <c r="DU50" s="50">
        <v>2.44</v>
      </c>
      <c r="DV50" s="50">
        <v>0.33</v>
      </c>
      <c r="DW50" s="50">
        <v>1.68</v>
      </c>
      <c r="DX50" s="50">
        <v>0.31</v>
      </c>
      <c r="DY50" s="50">
        <v>0.85</v>
      </c>
      <c r="DZ50" s="50">
        <v>0.129</v>
      </c>
      <c r="EA50" s="50">
        <v>0.74</v>
      </c>
      <c r="EB50" s="50">
        <v>8.6999999999999994E-2</v>
      </c>
      <c r="EC50" s="50">
        <v>3.2</v>
      </c>
      <c r="ED50" s="50">
        <v>0.53</v>
      </c>
      <c r="EM50" s="50">
        <v>30</v>
      </c>
      <c r="EO50" s="50">
        <v>9.58</v>
      </c>
      <c r="EP50" s="50">
        <v>1.8</v>
      </c>
      <c r="FP50" s="1" t="s">
        <v>2093</v>
      </c>
    </row>
    <row r="51" spans="1:172" x14ac:dyDescent="0.35">
      <c r="A51" s="1" t="s">
        <v>2089</v>
      </c>
      <c r="C51" s="1" t="s">
        <v>2096</v>
      </c>
      <c r="D51" s="1" t="s">
        <v>2097</v>
      </c>
      <c r="E51" s="57">
        <v>35.560958333333332</v>
      </c>
      <c r="F51" s="57">
        <v>35.560958333333332</v>
      </c>
      <c r="G51" s="57">
        <v>126.86812222222221</v>
      </c>
      <c r="H51" s="57">
        <v>126.86812222222221</v>
      </c>
      <c r="L51" s="1" t="s">
        <v>2110</v>
      </c>
      <c r="M51" s="1" t="s">
        <v>2033</v>
      </c>
      <c r="Q51" s="54">
        <v>170</v>
      </c>
      <c r="R51" s="50"/>
      <c r="S51" s="50"/>
      <c r="T51" s="50"/>
      <c r="U51" s="50"/>
      <c r="V51" s="50"/>
      <c r="W51" s="50"/>
      <c r="X51" s="50"/>
      <c r="Y51" s="50"/>
      <c r="Z51" s="50"/>
      <c r="AA51" s="50"/>
      <c r="AB51" s="50">
        <v>70.180000000000007</v>
      </c>
      <c r="AC51" s="50">
        <v>0.52</v>
      </c>
      <c r="AE51" s="50">
        <v>14.22</v>
      </c>
      <c r="AI51" s="50">
        <v>2.5734279999999998</v>
      </c>
      <c r="AJ51" s="50">
        <v>2.4</v>
      </c>
      <c r="AK51" s="50">
        <v>0.55000000000000004</v>
      </c>
      <c r="AL51" s="50">
        <v>0.03</v>
      </c>
      <c r="AN51" s="50">
        <v>3.21</v>
      </c>
      <c r="AO51" s="50">
        <v>3.73</v>
      </c>
      <c r="AP51" s="50">
        <v>0.13</v>
      </c>
      <c r="BF51" s="50">
        <v>2.11</v>
      </c>
      <c r="CJ51" s="50">
        <v>32</v>
      </c>
      <c r="CR51" s="50">
        <v>23</v>
      </c>
      <c r="CW51" s="50">
        <v>110</v>
      </c>
      <c r="CX51" s="50">
        <v>453</v>
      </c>
      <c r="CY51" s="50">
        <v>8</v>
      </c>
      <c r="CZ51" s="50">
        <v>188</v>
      </c>
      <c r="DA51" s="50">
        <v>9.3000000000000007</v>
      </c>
      <c r="DM51" s="50">
        <v>2.1</v>
      </c>
      <c r="DN51" s="50">
        <v>729</v>
      </c>
      <c r="DO51" s="50">
        <v>46.9</v>
      </c>
      <c r="DP51" s="50">
        <v>91.3</v>
      </c>
      <c r="DQ51" s="50">
        <v>10.1</v>
      </c>
      <c r="DR51" s="50">
        <v>34.799999999999997</v>
      </c>
      <c r="DS51" s="50">
        <v>5.2</v>
      </c>
      <c r="DT51" s="50">
        <v>1.2</v>
      </c>
      <c r="DU51" s="50">
        <v>3.83</v>
      </c>
      <c r="DV51" s="50">
        <v>0.43</v>
      </c>
      <c r="DW51" s="50">
        <v>1.94</v>
      </c>
      <c r="DX51" s="50">
        <v>0.31</v>
      </c>
      <c r="DY51" s="50">
        <v>0.74</v>
      </c>
      <c r="DZ51" s="50">
        <v>0.112</v>
      </c>
      <c r="EA51" s="50">
        <v>0.67</v>
      </c>
      <c r="EB51" s="50">
        <v>8.2000000000000003E-2</v>
      </c>
      <c r="EC51" s="50">
        <v>4.9000000000000004</v>
      </c>
      <c r="ED51" s="50">
        <v>0.89</v>
      </c>
      <c r="EM51" s="50">
        <v>29</v>
      </c>
      <c r="EO51" s="50">
        <v>13.5</v>
      </c>
      <c r="EP51" s="50">
        <v>1.53</v>
      </c>
      <c r="FP51" s="1" t="s">
        <v>2093</v>
      </c>
    </row>
    <row r="52" spans="1:172" x14ac:dyDescent="0.35">
      <c r="A52" s="1" t="s">
        <v>2089</v>
      </c>
      <c r="C52" s="1" t="s">
        <v>2096</v>
      </c>
      <c r="D52" s="1" t="s">
        <v>2097</v>
      </c>
      <c r="E52" s="57">
        <v>35.560958333333332</v>
      </c>
      <c r="F52" s="57">
        <v>35.560958333333332</v>
      </c>
      <c r="G52" s="57">
        <v>126.86812499999999</v>
      </c>
      <c r="H52" s="57">
        <v>126.86812499999999</v>
      </c>
      <c r="L52" s="1" t="s">
        <v>2111</v>
      </c>
      <c r="M52" s="1" t="s">
        <v>2033</v>
      </c>
      <c r="Q52" s="54">
        <v>170</v>
      </c>
      <c r="R52" s="50"/>
      <c r="S52" s="50"/>
      <c r="T52" s="50"/>
      <c r="U52" s="50"/>
      <c r="V52" s="50"/>
      <c r="W52" s="50"/>
      <c r="X52" s="50"/>
      <c r="Y52" s="50"/>
      <c r="Z52" s="50"/>
      <c r="AA52" s="50"/>
      <c r="AB52" s="50">
        <v>72.66</v>
      </c>
      <c r="AC52" s="50">
        <v>0.28000000000000003</v>
      </c>
      <c r="AE52" s="50">
        <v>14.66</v>
      </c>
      <c r="AI52" s="50">
        <v>1.8715840000000001</v>
      </c>
      <c r="AJ52" s="50">
        <v>1.75</v>
      </c>
      <c r="AK52" s="50">
        <v>0.4</v>
      </c>
      <c r="AL52" s="50">
        <v>0.04</v>
      </c>
      <c r="AN52" s="50">
        <v>4.75</v>
      </c>
      <c r="AO52" s="50">
        <v>3.5</v>
      </c>
      <c r="AP52" s="50">
        <v>0.08</v>
      </c>
      <c r="BF52" s="50">
        <v>0.37</v>
      </c>
      <c r="CJ52" s="50">
        <v>20</v>
      </c>
      <c r="CR52" s="50">
        <v>22</v>
      </c>
      <c r="CW52" s="50">
        <v>188</v>
      </c>
      <c r="CX52" s="50">
        <v>460</v>
      </c>
      <c r="CY52" s="50">
        <v>9</v>
      </c>
      <c r="CZ52" s="50">
        <v>140</v>
      </c>
      <c r="DA52" s="50">
        <v>13.4</v>
      </c>
      <c r="DM52" s="50">
        <v>2.9</v>
      </c>
      <c r="DN52" s="50">
        <v>1363</v>
      </c>
      <c r="DO52" s="50">
        <v>45.2</v>
      </c>
      <c r="DP52" s="50">
        <v>80.2</v>
      </c>
      <c r="DQ52" s="50">
        <v>8.83</v>
      </c>
      <c r="DR52" s="50">
        <v>29.3</v>
      </c>
      <c r="DS52" s="50">
        <v>4.72</v>
      </c>
      <c r="DT52" s="50">
        <v>0.88</v>
      </c>
      <c r="DU52" s="50">
        <v>3.03</v>
      </c>
      <c r="DV52" s="50">
        <v>0.39</v>
      </c>
      <c r="DW52" s="50">
        <v>1.83</v>
      </c>
      <c r="DX52" s="50">
        <v>0.31</v>
      </c>
      <c r="DY52" s="50">
        <v>0.8</v>
      </c>
      <c r="DZ52" s="50">
        <v>0.112</v>
      </c>
      <c r="EA52" s="50">
        <v>0.66</v>
      </c>
      <c r="EB52" s="50">
        <v>8.4000000000000005E-2</v>
      </c>
      <c r="EC52" s="50">
        <v>3.8</v>
      </c>
      <c r="ED52" s="50">
        <v>1.17</v>
      </c>
      <c r="EM52" s="50">
        <v>24</v>
      </c>
      <c r="EO52" s="50">
        <v>16.5</v>
      </c>
      <c r="EP52" s="50">
        <v>1.76</v>
      </c>
      <c r="FP52" s="1" t="s">
        <v>2093</v>
      </c>
    </row>
    <row r="53" spans="1:172" x14ac:dyDescent="0.35">
      <c r="A53" s="1" t="s">
        <v>2089</v>
      </c>
      <c r="C53" s="1" t="s">
        <v>2096</v>
      </c>
      <c r="D53" s="1" t="s">
        <v>2097</v>
      </c>
      <c r="E53" s="57">
        <v>35.560958333333332</v>
      </c>
      <c r="F53" s="57">
        <v>35.560958333333332</v>
      </c>
      <c r="G53" s="57">
        <v>126.86812777777777</v>
      </c>
      <c r="H53" s="57">
        <v>126.86812777777777</v>
      </c>
      <c r="L53" s="1" t="s">
        <v>2112</v>
      </c>
      <c r="M53" s="1" t="s">
        <v>2033</v>
      </c>
      <c r="Q53" s="54">
        <v>170</v>
      </c>
      <c r="R53" s="50"/>
      <c r="S53" s="50"/>
      <c r="T53" s="50"/>
      <c r="U53" s="50"/>
      <c r="V53" s="50"/>
      <c r="W53" s="50"/>
      <c r="X53" s="50"/>
      <c r="Y53" s="50"/>
      <c r="Z53" s="50"/>
      <c r="AA53" s="50"/>
      <c r="AB53" s="50">
        <v>72.44</v>
      </c>
      <c r="AC53" s="50">
        <v>0.21</v>
      </c>
      <c r="AE53" s="50">
        <v>14.2</v>
      </c>
      <c r="AI53" s="50">
        <v>1.727616</v>
      </c>
      <c r="AJ53" s="50">
        <v>1.86</v>
      </c>
      <c r="AK53" s="50">
        <v>0.38</v>
      </c>
      <c r="AL53" s="50">
        <v>0.03</v>
      </c>
      <c r="AN53" s="50">
        <v>3.84</v>
      </c>
      <c r="AO53" s="50">
        <v>3.47</v>
      </c>
      <c r="AP53" s="50">
        <v>0.05</v>
      </c>
      <c r="BF53" s="50">
        <v>0.61</v>
      </c>
      <c r="CJ53" s="50">
        <v>13</v>
      </c>
      <c r="CR53" s="50">
        <v>21</v>
      </c>
      <c r="CW53" s="50">
        <v>143</v>
      </c>
      <c r="CX53" s="50">
        <v>394</v>
      </c>
      <c r="CY53" s="50">
        <v>8</v>
      </c>
      <c r="CZ53" s="50">
        <v>135</v>
      </c>
      <c r="DA53" s="50">
        <v>7.5</v>
      </c>
      <c r="DM53" s="50">
        <v>2.7</v>
      </c>
      <c r="DN53" s="50">
        <v>974</v>
      </c>
      <c r="DO53" s="50">
        <v>37.200000000000003</v>
      </c>
      <c r="DP53" s="50">
        <v>66.2</v>
      </c>
      <c r="DQ53" s="50">
        <v>7.23</v>
      </c>
      <c r="DR53" s="50">
        <v>24</v>
      </c>
      <c r="DS53" s="50">
        <v>3.67</v>
      </c>
      <c r="DT53" s="50">
        <v>0.79600000000000004</v>
      </c>
      <c r="DU53" s="50">
        <v>2.46</v>
      </c>
      <c r="DV53" s="50">
        <v>0.31</v>
      </c>
      <c r="DW53" s="50">
        <v>1.51</v>
      </c>
      <c r="DX53" s="50">
        <v>0.28999999999999998</v>
      </c>
      <c r="DY53" s="50">
        <v>0.69</v>
      </c>
      <c r="DZ53" s="50">
        <v>0.1</v>
      </c>
      <c r="EA53" s="50">
        <v>0.65</v>
      </c>
      <c r="EB53" s="50">
        <v>8.7999999999999995E-2</v>
      </c>
      <c r="EC53" s="50">
        <v>3.3</v>
      </c>
      <c r="ED53" s="50">
        <v>0.62</v>
      </c>
      <c r="EM53" s="50">
        <v>25</v>
      </c>
      <c r="EO53" s="50">
        <v>11.5</v>
      </c>
      <c r="EP53" s="50">
        <v>1.3</v>
      </c>
      <c r="FP53" s="1" t="s">
        <v>2093</v>
      </c>
    </row>
    <row r="54" spans="1:172" x14ac:dyDescent="0.35">
      <c r="A54" s="1" t="s">
        <v>2089</v>
      </c>
      <c r="C54" s="1" t="s">
        <v>2096</v>
      </c>
      <c r="D54" s="1" t="s">
        <v>2097</v>
      </c>
      <c r="E54" s="57">
        <v>35.560958333333332</v>
      </c>
      <c r="F54" s="57">
        <v>35.560958333333332</v>
      </c>
      <c r="G54" s="57">
        <v>126.86813055555555</v>
      </c>
      <c r="H54" s="57">
        <v>126.86813055555555</v>
      </c>
      <c r="L54" s="1" t="s">
        <v>2113</v>
      </c>
      <c r="M54" s="1" t="s">
        <v>2033</v>
      </c>
      <c r="Q54" s="54">
        <v>170</v>
      </c>
      <c r="R54" s="50"/>
      <c r="S54" s="50"/>
      <c r="T54" s="50"/>
      <c r="U54" s="50"/>
      <c r="V54" s="50"/>
      <c r="W54" s="50"/>
      <c r="X54" s="50"/>
      <c r="Y54" s="50"/>
      <c r="Z54" s="50"/>
      <c r="AA54" s="50"/>
      <c r="AB54" s="50">
        <v>71.56</v>
      </c>
      <c r="AC54" s="50">
        <v>0.3</v>
      </c>
      <c r="AE54" s="50">
        <v>14.11</v>
      </c>
      <c r="AI54" s="50">
        <v>2.3214840000000003</v>
      </c>
      <c r="AJ54" s="50">
        <v>1.93</v>
      </c>
      <c r="AK54" s="50">
        <v>0.53</v>
      </c>
      <c r="AL54" s="50">
        <v>0.04</v>
      </c>
      <c r="AN54" s="50">
        <v>3.3</v>
      </c>
      <c r="AO54" s="50">
        <v>3.52</v>
      </c>
      <c r="AP54" s="50">
        <v>0.06</v>
      </c>
      <c r="BF54" s="50">
        <v>1.02</v>
      </c>
      <c r="CJ54" s="50">
        <v>18</v>
      </c>
      <c r="CR54" s="50">
        <v>22</v>
      </c>
      <c r="CW54" s="50">
        <v>133</v>
      </c>
      <c r="CX54" s="50">
        <v>381</v>
      </c>
      <c r="CY54" s="50">
        <v>9</v>
      </c>
      <c r="CZ54" s="50">
        <v>153</v>
      </c>
      <c r="DA54" s="50">
        <v>9.3000000000000007</v>
      </c>
      <c r="DM54" s="50">
        <v>3</v>
      </c>
      <c r="DN54" s="50">
        <v>717</v>
      </c>
      <c r="DO54" s="50">
        <v>41.2</v>
      </c>
      <c r="DP54" s="50">
        <v>74.8</v>
      </c>
      <c r="DQ54" s="50">
        <v>8.1</v>
      </c>
      <c r="DR54" s="50">
        <v>27.3</v>
      </c>
      <c r="DS54" s="50">
        <v>4.25</v>
      </c>
      <c r="DT54" s="50">
        <v>0.71399999999999997</v>
      </c>
      <c r="DU54" s="50">
        <v>2.67</v>
      </c>
      <c r="DV54" s="50">
        <v>0.36</v>
      </c>
      <c r="DW54" s="50">
        <v>1.74</v>
      </c>
      <c r="DX54" s="50">
        <v>0.3</v>
      </c>
      <c r="DY54" s="50">
        <v>0.73</v>
      </c>
      <c r="DZ54" s="50">
        <v>0.106</v>
      </c>
      <c r="EA54" s="50">
        <v>0.7</v>
      </c>
      <c r="EB54" s="50">
        <v>9.9000000000000005E-2</v>
      </c>
      <c r="EC54" s="50">
        <v>4</v>
      </c>
      <c r="ED54" s="50">
        <v>0.69</v>
      </c>
      <c r="EM54" s="50">
        <v>19</v>
      </c>
      <c r="EO54" s="50">
        <v>13.2</v>
      </c>
      <c r="EP54" s="50">
        <v>1.41</v>
      </c>
      <c r="FP54" s="1" t="s">
        <v>2093</v>
      </c>
    </row>
    <row r="55" spans="1:172" x14ac:dyDescent="0.35">
      <c r="A55" s="1" t="s">
        <v>2089</v>
      </c>
      <c r="C55" s="1" t="s">
        <v>2096</v>
      </c>
      <c r="D55" s="1" t="s">
        <v>2097</v>
      </c>
      <c r="E55" s="57">
        <v>35.560958333333332</v>
      </c>
      <c r="F55" s="57">
        <v>35.560958333333332</v>
      </c>
      <c r="G55" s="57">
        <v>126.86813333333333</v>
      </c>
      <c r="H55" s="57">
        <v>126.86813333333333</v>
      </c>
      <c r="L55" s="1" t="s">
        <v>2114</v>
      </c>
      <c r="M55" s="1" t="s">
        <v>2033</v>
      </c>
      <c r="Q55" s="54">
        <v>170</v>
      </c>
      <c r="R55" s="50"/>
      <c r="S55" s="50"/>
      <c r="T55" s="50"/>
      <c r="U55" s="50"/>
      <c r="V55" s="50"/>
      <c r="W55" s="50"/>
      <c r="X55" s="50"/>
      <c r="Y55" s="50"/>
      <c r="Z55" s="50"/>
      <c r="AA55" s="50"/>
      <c r="AB55" s="50">
        <v>71.75</v>
      </c>
      <c r="AC55" s="50">
        <v>0.19</v>
      </c>
      <c r="AE55" s="50">
        <v>14.45</v>
      </c>
      <c r="AI55" s="50">
        <v>1.9435680000000002</v>
      </c>
      <c r="AJ55" s="50">
        <v>1.81</v>
      </c>
      <c r="AK55" s="50">
        <v>0.35</v>
      </c>
      <c r="AL55" s="50">
        <v>0.04</v>
      </c>
      <c r="AN55" s="50">
        <v>3.77</v>
      </c>
      <c r="AO55" s="50">
        <v>3.54</v>
      </c>
      <c r="AP55" s="50">
        <v>7.0000000000000007E-2</v>
      </c>
      <c r="BF55" s="50">
        <v>0.72</v>
      </c>
      <c r="CJ55" s="50">
        <v>15</v>
      </c>
      <c r="CR55" s="50">
        <v>23</v>
      </c>
      <c r="CW55" s="50">
        <v>187</v>
      </c>
      <c r="CX55" s="50">
        <v>319</v>
      </c>
      <c r="CY55" s="50">
        <v>10</v>
      </c>
      <c r="CZ55" s="50">
        <v>132</v>
      </c>
      <c r="DA55" s="50">
        <v>7.3</v>
      </c>
      <c r="DM55" s="50">
        <v>2.2999999999999998</v>
      </c>
      <c r="DN55" s="50">
        <v>710</v>
      </c>
      <c r="DO55" s="50">
        <v>41.6</v>
      </c>
      <c r="DP55" s="50">
        <v>77.8</v>
      </c>
      <c r="DQ55" s="50">
        <v>8.4</v>
      </c>
      <c r="DR55" s="50">
        <v>28.7</v>
      </c>
      <c r="DS55" s="50">
        <v>4.7</v>
      </c>
      <c r="DT55" s="50">
        <v>0.8</v>
      </c>
      <c r="DU55" s="50">
        <v>3.7</v>
      </c>
      <c r="DV55" s="50">
        <v>0.4</v>
      </c>
      <c r="DW55" s="50">
        <v>2.1</v>
      </c>
      <c r="DX55" s="50">
        <v>0.4</v>
      </c>
      <c r="DY55" s="50">
        <v>1</v>
      </c>
      <c r="DZ55" s="50">
        <v>0.2</v>
      </c>
      <c r="EA55" s="50">
        <v>0.9</v>
      </c>
      <c r="EB55" s="50">
        <v>0.1</v>
      </c>
      <c r="EC55" s="50">
        <v>3.3</v>
      </c>
      <c r="ED55" s="50">
        <v>1.19</v>
      </c>
      <c r="EM55" s="50">
        <v>23</v>
      </c>
      <c r="EO55" s="50">
        <v>14.7</v>
      </c>
      <c r="EP55" s="50">
        <v>4.88</v>
      </c>
      <c r="FP55" s="1" t="s">
        <v>2093</v>
      </c>
    </row>
    <row r="56" spans="1:172" x14ac:dyDescent="0.35">
      <c r="A56" s="1" t="s">
        <v>2089</v>
      </c>
      <c r="C56" s="1" t="s">
        <v>2096</v>
      </c>
      <c r="D56" s="1" t="s">
        <v>2097</v>
      </c>
      <c r="E56" s="57">
        <v>35.560958333333332</v>
      </c>
      <c r="F56" s="57">
        <v>35.560958333333332</v>
      </c>
      <c r="G56" s="57">
        <v>126.8681361111111</v>
      </c>
      <c r="H56" s="57">
        <v>126.8681361111111</v>
      </c>
      <c r="L56" s="1" t="s">
        <v>2115</v>
      </c>
      <c r="M56" s="1" t="s">
        <v>2033</v>
      </c>
      <c r="Q56" s="54">
        <v>170</v>
      </c>
      <c r="R56" s="50"/>
      <c r="S56" s="50"/>
      <c r="T56" s="50"/>
      <c r="U56" s="50"/>
      <c r="V56" s="50"/>
      <c r="W56" s="50"/>
      <c r="X56" s="50"/>
      <c r="Y56" s="50"/>
      <c r="Z56" s="50"/>
      <c r="AA56" s="50"/>
      <c r="AB56" s="50">
        <v>71.040000000000006</v>
      </c>
      <c r="AC56" s="50">
        <v>0.18</v>
      </c>
      <c r="AE56" s="50">
        <v>14.43</v>
      </c>
      <c r="AI56" s="50">
        <v>1.916574</v>
      </c>
      <c r="AJ56" s="50">
        <v>2.1800000000000002</v>
      </c>
      <c r="AK56" s="50">
        <v>0.43</v>
      </c>
      <c r="AL56" s="50">
        <v>0.04</v>
      </c>
      <c r="AN56" s="50">
        <v>3.64</v>
      </c>
      <c r="AO56" s="50">
        <v>3.79</v>
      </c>
      <c r="AP56" s="50">
        <v>7.0000000000000007E-2</v>
      </c>
      <c r="BF56" s="50">
        <v>0.75</v>
      </c>
      <c r="CJ56" s="50">
        <v>14</v>
      </c>
      <c r="CR56" s="50">
        <v>22</v>
      </c>
      <c r="CW56" s="50">
        <v>116</v>
      </c>
      <c r="CX56" s="50">
        <v>406</v>
      </c>
      <c r="CY56" s="50">
        <v>1</v>
      </c>
      <c r="CZ56" s="50">
        <v>130</v>
      </c>
      <c r="DA56" s="50">
        <v>2.2999999999999998</v>
      </c>
      <c r="DM56" s="50">
        <v>1.8</v>
      </c>
      <c r="DN56" s="50">
        <v>366</v>
      </c>
      <c r="DO56" s="50">
        <v>35.6</v>
      </c>
      <c r="DP56" s="50">
        <v>52.2</v>
      </c>
      <c r="DQ56" s="50">
        <v>4.3</v>
      </c>
      <c r="DR56" s="50">
        <v>12.3</v>
      </c>
      <c r="DS56" s="50">
        <v>1</v>
      </c>
      <c r="DT56" s="50">
        <v>0.3</v>
      </c>
      <c r="DU56" s="50">
        <v>0.6</v>
      </c>
      <c r="DV56" s="50">
        <v>0.1</v>
      </c>
      <c r="DW56" s="50">
        <v>0.3</v>
      </c>
      <c r="DX56" s="50">
        <v>0.1</v>
      </c>
      <c r="DY56" s="50">
        <v>0.1</v>
      </c>
      <c r="DZ56" s="50">
        <v>0</v>
      </c>
      <c r="EA56" s="50">
        <v>0.2</v>
      </c>
      <c r="EB56" s="50">
        <v>0</v>
      </c>
      <c r="EC56" s="50">
        <v>3.5</v>
      </c>
      <c r="ED56" s="50">
        <v>0.12</v>
      </c>
      <c r="EM56" s="50">
        <v>24</v>
      </c>
      <c r="EO56" s="50">
        <v>10.8</v>
      </c>
      <c r="EP56" s="50">
        <v>0.82</v>
      </c>
      <c r="FP56" s="1" t="s">
        <v>2093</v>
      </c>
    </row>
    <row r="57" spans="1:172" x14ac:dyDescent="0.35">
      <c r="A57" s="1" t="s">
        <v>2089</v>
      </c>
      <c r="C57" s="1" t="s">
        <v>2096</v>
      </c>
      <c r="D57" s="1" t="s">
        <v>2116</v>
      </c>
      <c r="E57" s="57">
        <v>37.747294444444442</v>
      </c>
      <c r="F57" s="57">
        <v>37.747294444444442</v>
      </c>
      <c r="G57" s="57">
        <v>128.88330277777777</v>
      </c>
      <c r="H57" s="57">
        <v>128.88330277777777</v>
      </c>
      <c r="L57" s="1" t="s">
        <v>2117</v>
      </c>
      <c r="M57" s="1" t="s">
        <v>2118</v>
      </c>
      <c r="Q57" s="54">
        <v>173.5</v>
      </c>
      <c r="R57" s="50"/>
      <c r="S57" s="50"/>
      <c r="T57" s="50"/>
      <c r="U57" s="50"/>
      <c r="V57" s="50"/>
      <c r="W57" s="50"/>
      <c r="X57" s="50"/>
      <c r="Y57" s="50"/>
      <c r="Z57" s="50"/>
      <c r="AA57" s="50"/>
      <c r="AB57" s="50">
        <v>72.12</v>
      </c>
      <c r="AC57" s="50">
        <v>0.22</v>
      </c>
      <c r="AE57" s="50">
        <v>14.04</v>
      </c>
      <c r="AI57" s="50">
        <v>1.8085979999999999</v>
      </c>
      <c r="AJ57" s="50">
        <v>1.17</v>
      </c>
      <c r="AK57" s="50">
        <v>0.33</v>
      </c>
      <c r="AL57" s="50">
        <v>0.03</v>
      </c>
      <c r="AN57" s="50">
        <v>4.8</v>
      </c>
      <c r="AO57" s="50">
        <v>3.12</v>
      </c>
      <c r="AP57" s="50">
        <v>0.06</v>
      </c>
      <c r="BF57" s="50">
        <v>0.91</v>
      </c>
      <c r="CJ57" s="50">
        <v>8</v>
      </c>
      <c r="CR57" s="50">
        <v>21</v>
      </c>
      <c r="CW57" s="50">
        <v>201</v>
      </c>
      <c r="CX57" s="50">
        <v>275</v>
      </c>
      <c r="CY57" s="50">
        <v>11</v>
      </c>
      <c r="CZ57" s="50">
        <v>133</v>
      </c>
      <c r="DA57" s="50">
        <v>7.5</v>
      </c>
      <c r="DM57" s="50">
        <v>3.6</v>
      </c>
      <c r="DN57" s="50">
        <v>966</v>
      </c>
      <c r="DO57" s="50">
        <v>39.6</v>
      </c>
      <c r="DP57" s="50">
        <v>73.900000000000006</v>
      </c>
      <c r="DQ57" s="50">
        <v>8.1999999999999993</v>
      </c>
      <c r="DR57" s="50">
        <v>27.6</v>
      </c>
      <c r="DS57" s="50">
        <v>4.7</v>
      </c>
      <c r="DT57" s="50">
        <v>0.8</v>
      </c>
      <c r="DU57" s="50">
        <v>3.1</v>
      </c>
      <c r="DV57" s="50">
        <v>0.4</v>
      </c>
      <c r="DW57" s="50">
        <v>2.2999999999999998</v>
      </c>
      <c r="DX57" s="50">
        <v>0.4</v>
      </c>
      <c r="DY57" s="50">
        <v>1.1000000000000001</v>
      </c>
      <c r="DZ57" s="50">
        <v>0.1</v>
      </c>
      <c r="EA57" s="50">
        <v>0.9</v>
      </c>
      <c r="EB57" s="50">
        <v>0.1</v>
      </c>
      <c r="EC57" s="50">
        <v>3</v>
      </c>
      <c r="ED57" s="50">
        <v>0.87</v>
      </c>
      <c r="EM57" s="50">
        <v>24</v>
      </c>
      <c r="EO57" s="50">
        <v>12.6</v>
      </c>
      <c r="EP57" s="50">
        <v>1.52</v>
      </c>
      <c r="FP57" s="1" t="s">
        <v>2093</v>
      </c>
    </row>
    <row r="58" spans="1:172" x14ac:dyDescent="0.35">
      <c r="A58" s="1" t="s">
        <v>2089</v>
      </c>
      <c r="C58" s="1" t="s">
        <v>2096</v>
      </c>
      <c r="D58" s="1" t="s">
        <v>2116</v>
      </c>
      <c r="E58" s="57">
        <v>37.747294444444442</v>
      </c>
      <c r="F58" s="57">
        <v>37.747294444444442</v>
      </c>
      <c r="G58" s="57">
        <v>128.88330277777777</v>
      </c>
      <c r="H58" s="57">
        <v>128.88330277777777</v>
      </c>
      <c r="L58" s="1" t="s">
        <v>2119</v>
      </c>
      <c r="M58" s="1" t="s">
        <v>2118</v>
      </c>
      <c r="Q58" s="54">
        <v>176.2</v>
      </c>
      <c r="R58" s="50"/>
      <c r="S58" s="50"/>
      <c r="T58" s="50"/>
      <c r="U58" s="50"/>
      <c r="V58" s="50"/>
      <c r="W58" s="50"/>
      <c r="X58" s="50"/>
      <c r="Y58" s="50"/>
      <c r="Z58" s="50"/>
      <c r="AA58" s="50"/>
      <c r="AB58" s="50">
        <v>69.209999999999994</v>
      </c>
      <c r="AC58" s="50">
        <v>0.25</v>
      </c>
      <c r="AE58" s="50">
        <v>15.35</v>
      </c>
      <c r="AI58" s="50">
        <v>2.078538</v>
      </c>
      <c r="AJ58" s="50">
        <v>1.63</v>
      </c>
      <c r="AK58" s="50">
        <v>0.41</v>
      </c>
      <c r="AL58" s="50">
        <v>0.03</v>
      </c>
      <c r="AN58" s="50">
        <v>3.67</v>
      </c>
      <c r="AO58" s="50">
        <v>3.72</v>
      </c>
      <c r="AP58" s="50">
        <v>0.09</v>
      </c>
      <c r="BF58" s="50">
        <v>1.52</v>
      </c>
      <c r="CJ58" s="50">
        <v>9</v>
      </c>
      <c r="CR58" s="50">
        <v>24</v>
      </c>
      <c r="CW58" s="50">
        <v>162</v>
      </c>
      <c r="CX58" s="50">
        <v>307</v>
      </c>
      <c r="CY58" s="50">
        <v>9</v>
      </c>
      <c r="CZ58" s="50">
        <v>153</v>
      </c>
      <c r="DA58" s="50">
        <v>9.8000000000000007</v>
      </c>
      <c r="DM58" s="50">
        <v>3.4</v>
      </c>
      <c r="DN58" s="50">
        <v>713</v>
      </c>
      <c r="DO58" s="50">
        <v>38.799999999999997</v>
      </c>
      <c r="DP58" s="50">
        <v>77.5</v>
      </c>
      <c r="DQ58" s="50">
        <v>8.1999999999999993</v>
      </c>
      <c r="DR58" s="50">
        <v>27.7</v>
      </c>
      <c r="DS58" s="50">
        <v>4.5999999999999996</v>
      </c>
      <c r="DT58" s="50">
        <v>0.8</v>
      </c>
      <c r="DU58" s="50">
        <v>3</v>
      </c>
      <c r="DV58" s="50">
        <v>0.4</v>
      </c>
      <c r="DW58" s="50">
        <v>2</v>
      </c>
      <c r="DX58" s="50">
        <v>0.3</v>
      </c>
      <c r="DY58" s="50">
        <v>0.8</v>
      </c>
      <c r="DZ58" s="50">
        <v>0.1</v>
      </c>
      <c r="EA58" s="50">
        <v>0.7</v>
      </c>
      <c r="EB58" s="50">
        <v>0.1</v>
      </c>
      <c r="EC58" s="50">
        <v>3.5</v>
      </c>
      <c r="ED58" s="50">
        <v>1</v>
      </c>
      <c r="EM58" s="50">
        <v>20</v>
      </c>
      <c r="EO58" s="50">
        <v>14.2</v>
      </c>
      <c r="EP58" s="50">
        <v>1.61</v>
      </c>
      <c r="FP58" s="1" t="s">
        <v>2093</v>
      </c>
    </row>
    <row r="59" spans="1:172" x14ac:dyDescent="0.35">
      <c r="A59" s="1" t="s">
        <v>2089</v>
      </c>
      <c r="C59" s="1" t="s">
        <v>2096</v>
      </c>
      <c r="D59" s="1" t="s">
        <v>2116</v>
      </c>
      <c r="E59" s="57">
        <v>37.747294444444442</v>
      </c>
      <c r="F59" s="57">
        <v>37.747294444444442</v>
      </c>
      <c r="G59" s="57">
        <v>128.88330277777777</v>
      </c>
      <c r="H59" s="57">
        <v>128.88330277777777</v>
      </c>
      <c r="L59" s="1" t="s">
        <v>2120</v>
      </c>
      <c r="M59" s="1" t="s">
        <v>2050</v>
      </c>
      <c r="Q59" s="54">
        <v>170</v>
      </c>
      <c r="R59" s="50"/>
      <c r="S59" s="50"/>
      <c r="T59" s="50"/>
      <c r="U59" s="50"/>
      <c r="V59" s="50"/>
      <c r="W59" s="50"/>
      <c r="X59" s="50"/>
      <c r="Y59" s="50"/>
      <c r="Z59" s="50"/>
      <c r="AA59" s="50"/>
      <c r="AB59" s="50">
        <v>68.44</v>
      </c>
      <c r="AC59" s="50">
        <v>0.46</v>
      </c>
      <c r="AE59" s="50">
        <v>14.52</v>
      </c>
      <c r="AI59" s="50">
        <v>2.8073760000000001</v>
      </c>
      <c r="AJ59" s="50">
        <v>2.41</v>
      </c>
      <c r="AK59" s="50">
        <v>0.69</v>
      </c>
      <c r="AL59" s="50">
        <v>0.04</v>
      </c>
      <c r="AN59" s="50">
        <v>3.51</v>
      </c>
      <c r="AO59" s="50">
        <v>3.41</v>
      </c>
      <c r="AP59" s="50">
        <v>0.1</v>
      </c>
      <c r="BF59" s="50">
        <v>1.78</v>
      </c>
      <c r="CJ59" s="50">
        <v>21</v>
      </c>
      <c r="CR59" s="50">
        <v>20</v>
      </c>
      <c r="CW59" s="50">
        <v>123</v>
      </c>
      <c r="CX59" s="50">
        <v>429</v>
      </c>
      <c r="CY59" s="50">
        <v>5</v>
      </c>
      <c r="CZ59" s="50">
        <v>186</v>
      </c>
      <c r="DA59" s="50">
        <v>7.7</v>
      </c>
      <c r="DM59" s="50">
        <v>3.6</v>
      </c>
      <c r="DN59" s="50">
        <v>1111</v>
      </c>
      <c r="DO59" s="50">
        <v>40.9</v>
      </c>
      <c r="DP59" s="50">
        <v>71.8</v>
      </c>
      <c r="DQ59" s="50">
        <v>8.3000000000000007</v>
      </c>
      <c r="DR59" s="50">
        <v>29.2</v>
      </c>
      <c r="DS59" s="50">
        <v>4.7</v>
      </c>
      <c r="DT59" s="50">
        <v>1.2</v>
      </c>
      <c r="DU59" s="50">
        <v>2.8</v>
      </c>
      <c r="DV59" s="50">
        <v>0.3</v>
      </c>
      <c r="DW59" s="50">
        <v>1.3</v>
      </c>
      <c r="DX59" s="50">
        <v>0.2</v>
      </c>
      <c r="DY59" s="50">
        <v>0.5</v>
      </c>
      <c r="DZ59" s="50">
        <v>0.1</v>
      </c>
      <c r="EA59" s="50">
        <v>0.4</v>
      </c>
      <c r="EB59" s="50">
        <v>0.1</v>
      </c>
      <c r="EC59" s="50">
        <v>4.0999999999999996</v>
      </c>
      <c r="ED59" s="50">
        <v>0.54</v>
      </c>
      <c r="EM59" s="50">
        <v>16</v>
      </c>
      <c r="EO59" s="50">
        <v>11.6</v>
      </c>
      <c r="EP59" s="50">
        <v>1.89</v>
      </c>
      <c r="FP59" s="1" t="s">
        <v>2093</v>
      </c>
    </row>
    <row r="60" spans="1:172" x14ac:dyDescent="0.35">
      <c r="A60" s="1" t="s">
        <v>2089</v>
      </c>
      <c r="C60" s="1" t="s">
        <v>2096</v>
      </c>
      <c r="D60" s="1" t="s">
        <v>2116</v>
      </c>
      <c r="E60" s="57">
        <v>37.747294444444442</v>
      </c>
      <c r="F60" s="57">
        <v>37.747294444444442</v>
      </c>
      <c r="G60" s="57">
        <v>128.88330277777777</v>
      </c>
      <c r="H60" s="57">
        <v>128.88330277777777</v>
      </c>
      <c r="L60" s="1" t="s">
        <v>2121</v>
      </c>
      <c r="M60" s="1" t="s">
        <v>2050</v>
      </c>
      <c r="Q60" s="54">
        <v>170</v>
      </c>
      <c r="R60" s="50"/>
      <c r="S60" s="50"/>
      <c r="T60" s="50"/>
      <c r="U60" s="50"/>
      <c r="V60" s="50"/>
      <c r="W60" s="50"/>
      <c r="X60" s="50"/>
      <c r="Y60" s="50"/>
      <c r="Z60" s="50"/>
      <c r="AA60" s="50"/>
      <c r="AB60" s="50">
        <v>65.84</v>
      </c>
      <c r="AC60" s="50">
        <v>0.47</v>
      </c>
      <c r="AE60" s="50">
        <v>15.73</v>
      </c>
      <c r="AI60" s="50">
        <v>4.4810040000000004</v>
      </c>
      <c r="AJ60" s="50">
        <v>4.43</v>
      </c>
      <c r="AK60" s="50">
        <v>1.82</v>
      </c>
      <c r="AL60" s="50">
        <v>7.0000000000000007E-2</v>
      </c>
      <c r="AN60" s="50">
        <v>2.7</v>
      </c>
      <c r="AO60" s="50">
        <v>2.65</v>
      </c>
      <c r="AP60" s="50">
        <v>0.12</v>
      </c>
      <c r="BF60" s="50">
        <v>1.43</v>
      </c>
      <c r="CJ60" s="50">
        <v>49</v>
      </c>
      <c r="CR60" s="50">
        <v>19</v>
      </c>
      <c r="CW60" s="50">
        <v>95</v>
      </c>
      <c r="CX60" s="50">
        <v>365</v>
      </c>
      <c r="CY60" s="50">
        <v>17</v>
      </c>
      <c r="CZ60" s="50">
        <v>230</v>
      </c>
      <c r="DA60" s="50">
        <v>10</v>
      </c>
      <c r="DM60" s="50">
        <v>2.2999999999999998</v>
      </c>
      <c r="DN60" s="50">
        <v>961</v>
      </c>
      <c r="DO60" s="50">
        <v>28.7</v>
      </c>
      <c r="DP60" s="50">
        <v>52</v>
      </c>
      <c r="DQ60" s="50">
        <v>6.3</v>
      </c>
      <c r="DR60" s="50">
        <v>23.8</v>
      </c>
      <c r="DS60" s="50">
        <v>4.8</v>
      </c>
      <c r="DT60" s="50">
        <v>1.3</v>
      </c>
      <c r="DU60" s="50">
        <v>3.9</v>
      </c>
      <c r="DV60" s="50">
        <v>0.6</v>
      </c>
      <c r="DW60" s="50">
        <v>3.4</v>
      </c>
      <c r="DX60" s="50">
        <v>0.7</v>
      </c>
      <c r="DY60" s="50">
        <v>1.8</v>
      </c>
      <c r="DZ60" s="50">
        <v>0.3</v>
      </c>
      <c r="EA60" s="50">
        <v>1.7</v>
      </c>
      <c r="EB60" s="50">
        <v>0.3</v>
      </c>
      <c r="EC60" s="50">
        <v>4.8</v>
      </c>
      <c r="ED60" s="50">
        <v>0.68</v>
      </c>
      <c r="EM60" s="50">
        <v>15</v>
      </c>
      <c r="EO60" s="50">
        <v>7.08</v>
      </c>
      <c r="EP60" s="50">
        <v>1.77</v>
      </c>
      <c r="FP60" s="1" t="s">
        <v>2093</v>
      </c>
    </row>
    <row r="61" spans="1:172" x14ac:dyDescent="0.35">
      <c r="A61" s="1" t="s">
        <v>2089</v>
      </c>
      <c r="C61" s="1" t="s">
        <v>2096</v>
      </c>
      <c r="D61" s="1" t="s">
        <v>2116</v>
      </c>
      <c r="E61" s="57">
        <v>37.747294444444442</v>
      </c>
      <c r="F61" s="57">
        <v>37.747294444444442</v>
      </c>
      <c r="G61" s="57">
        <v>128.88330277777777</v>
      </c>
      <c r="H61" s="57">
        <v>128.88330277777777</v>
      </c>
      <c r="L61" s="1" t="s">
        <v>2122</v>
      </c>
      <c r="M61" s="1" t="s">
        <v>2050</v>
      </c>
      <c r="Q61" s="54">
        <v>170</v>
      </c>
      <c r="R61" s="50"/>
      <c r="S61" s="50"/>
      <c r="T61" s="50"/>
      <c r="U61" s="50"/>
      <c r="V61" s="50"/>
      <c r="W61" s="50"/>
      <c r="X61" s="50"/>
      <c r="Y61" s="50"/>
      <c r="Z61" s="50"/>
      <c r="AA61" s="50"/>
      <c r="AB61" s="50">
        <v>67.78</v>
      </c>
      <c r="AC61" s="50">
        <v>0.42</v>
      </c>
      <c r="AE61" s="50">
        <v>16.420000000000002</v>
      </c>
      <c r="AI61" s="50">
        <v>2.3844699999999999</v>
      </c>
      <c r="AJ61" s="50">
        <v>2.17</v>
      </c>
      <c r="AK61" s="50">
        <v>0.57999999999999996</v>
      </c>
      <c r="AL61" s="50">
        <v>0.03</v>
      </c>
      <c r="AN61" s="50">
        <v>4.09</v>
      </c>
      <c r="AO61" s="50">
        <v>3.84</v>
      </c>
      <c r="AP61" s="50">
        <v>0.15</v>
      </c>
      <c r="BF61" s="50">
        <v>1.25</v>
      </c>
      <c r="CJ61" s="50">
        <v>11</v>
      </c>
      <c r="CR61" s="50">
        <v>23</v>
      </c>
      <c r="CW61" s="50">
        <v>103</v>
      </c>
      <c r="CX61" s="50">
        <v>606</v>
      </c>
      <c r="CY61" s="50">
        <v>8</v>
      </c>
      <c r="CZ61" s="50">
        <v>194</v>
      </c>
      <c r="DA61" s="50">
        <v>6.5</v>
      </c>
      <c r="DM61" s="50">
        <v>2</v>
      </c>
      <c r="DN61" s="50">
        <v>1694</v>
      </c>
      <c r="DO61" s="50">
        <v>45.8</v>
      </c>
      <c r="DP61" s="50">
        <v>80.7</v>
      </c>
      <c r="DQ61" s="50">
        <v>8.6999999999999993</v>
      </c>
      <c r="DR61" s="50">
        <v>29.8</v>
      </c>
      <c r="DS61" s="50">
        <v>4.4000000000000004</v>
      </c>
      <c r="DT61" s="50">
        <v>1.5</v>
      </c>
      <c r="DU61" s="50">
        <v>2.8</v>
      </c>
      <c r="DV61" s="50">
        <v>0.4</v>
      </c>
      <c r="DW61" s="50">
        <v>1.9</v>
      </c>
      <c r="DX61" s="50">
        <v>0.3</v>
      </c>
      <c r="DY61" s="50">
        <v>0.8</v>
      </c>
      <c r="DZ61" s="50">
        <v>0.1</v>
      </c>
      <c r="EA61" s="50">
        <v>0.6</v>
      </c>
      <c r="EB61" s="50">
        <v>0.1</v>
      </c>
      <c r="EC61" s="50">
        <v>3.9</v>
      </c>
      <c r="ED61" s="50">
        <v>0.46</v>
      </c>
      <c r="EM61" s="50">
        <v>37</v>
      </c>
      <c r="EO61" s="50">
        <v>9.14</v>
      </c>
      <c r="EP61" s="50">
        <v>1.39</v>
      </c>
      <c r="FP61" s="1" t="s">
        <v>2093</v>
      </c>
    </row>
    <row r="62" spans="1:172" x14ac:dyDescent="0.35">
      <c r="A62" s="1" t="s">
        <v>2089</v>
      </c>
      <c r="C62" s="1" t="s">
        <v>2123</v>
      </c>
      <c r="D62" s="1" t="s">
        <v>2124</v>
      </c>
      <c r="E62" s="57">
        <v>37.413599999999995</v>
      </c>
      <c r="F62" s="57">
        <v>37.413599999999995</v>
      </c>
      <c r="G62" s="57">
        <v>127.47733611111111</v>
      </c>
      <c r="H62" s="57">
        <v>127.47733611111111</v>
      </c>
      <c r="L62" s="1" t="s">
        <v>2125</v>
      </c>
      <c r="M62" s="1" t="s">
        <v>2050</v>
      </c>
      <c r="Q62" s="54">
        <v>170</v>
      </c>
      <c r="R62" s="50"/>
      <c r="S62" s="50"/>
      <c r="T62" s="50"/>
      <c r="U62" s="50"/>
      <c r="V62" s="50"/>
      <c r="W62" s="50"/>
      <c r="X62" s="50"/>
      <c r="Y62" s="50"/>
      <c r="Z62" s="50"/>
      <c r="AA62" s="50"/>
      <c r="AB62" s="50">
        <v>67.19</v>
      </c>
      <c r="AC62" s="50">
        <v>0.5</v>
      </c>
      <c r="AE62" s="50">
        <v>14.4</v>
      </c>
      <c r="AI62" s="50">
        <v>4.292046</v>
      </c>
      <c r="AJ62" s="50">
        <v>3.52</v>
      </c>
      <c r="AK62" s="50">
        <v>1.18</v>
      </c>
      <c r="AL62" s="50">
        <v>0.06</v>
      </c>
      <c r="AN62" s="50">
        <v>3.19</v>
      </c>
      <c r="AO62" s="50">
        <v>3.14</v>
      </c>
      <c r="AP62" s="50">
        <v>0.12</v>
      </c>
      <c r="BF62" s="50">
        <v>1.47</v>
      </c>
      <c r="CJ62" s="50">
        <v>42</v>
      </c>
      <c r="CR62" s="50">
        <v>22</v>
      </c>
      <c r="CW62" s="50">
        <v>116</v>
      </c>
      <c r="CX62" s="50">
        <v>332</v>
      </c>
      <c r="CY62" s="50">
        <v>13</v>
      </c>
      <c r="CZ62" s="50">
        <v>155</v>
      </c>
      <c r="DA62" s="50">
        <v>8.4</v>
      </c>
      <c r="DM62" s="50">
        <v>1.8</v>
      </c>
      <c r="DN62" s="50">
        <v>598</v>
      </c>
      <c r="DO62" s="50">
        <v>34.799999999999997</v>
      </c>
      <c r="DP62" s="50">
        <v>66.599999999999994</v>
      </c>
      <c r="DQ62" s="50">
        <v>7.2</v>
      </c>
      <c r="DR62" s="50">
        <v>26.1</v>
      </c>
      <c r="DS62" s="50">
        <v>4.3</v>
      </c>
      <c r="DT62" s="50">
        <v>0.9</v>
      </c>
      <c r="DU62" s="50">
        <v>3.2</v>
      </c>
      <c r="DV62" s="50">
        <v>0.5</v>
      </c>
      <c r="DW62" s="50">
        <v>2.4</v>
      </c>
      <c r="DX62" s="50">
        <v>0.5</v>
      </c>
      <c r="DY62" s="50">
        <v>1.3</v>
      </c>
      <c r="DZ62" s="50">
        <v>0.2</v>
      </c>
      <c r="EA62" s="50">
        <v>1.2</v>
      </c>
      <c r="EB62" s="50">
        <v>0.2</v>
      </c>
      <c r="EC62" s="50">
        <v>3.8</v>
      </c>
      <c r="ED62" s="50">
        <v>0.88</v>
      </c>
      <c r="EM62" s="50">
        <v>17</v>
      </c>
      <c r="EO62" s="50">
        <v>16.600000000000001</v>
      </c>
      <c r="EP62" s="50">
        <v>3.18</v>
      </c>
      <c r="FP62" s="1" t="s">
        <v>2093</v>
      </c>
    </row>
    <row r="63" spans="1:172" x14ac:dyDescent="0.35">
      <c r="A63" s="1" t="s">
        <v>2089</v>
      </c>
      <c r="C63" s="1" t="s">
        <v>2126</v>
      </c>
      <c r="D63" s="1" t="s">
        <v>2127</v>
      </c>
      <c r="E63" s="57">
        <v>37.413599999999995</v>
      </c>
      <c r="F63" s="57">
        <v>37.413599999999995</v>
      </c>
      <c r="G63" s="57">
        <v>127.47733611111111</v>
      </c>
      <c r="H63" s="57">
        <v>127.47733611111111</v>
      </c>
      <c r="L63" s="1" t="s">
        <v>2128</v>
      </c>
      <c r="M63" s="1" t="s">
        <v>2050</v>
      </c>
      <c r="Q63" s="54">
        <v>170</v>
      </c>
      <c r="R63" s="50"/>
      <c r="S63" s="50"/>
      <c r="T63" s="50"/>
      <c r="U63" s="50"/>
      <c r="V63" s="50"/>
      <c r="W63" s="50"/>
      <c r="X63" s="50"/>
      <c r="Y63" s="50"/>
      <c r="Z63" s="50"/>
      <c r="AA63" s="50"/>
      <c r="AB63" s="50">
        <v>64.22</v>
      </c>
      <c r="AC63" s="50">
        <v>0.72</v>
      </c>
      <c r="AE63" s="50">
        <v>16.07</v>
      </c>
      <c r="AI63" s="50">
        <v>4.9668960000000002</v>
      </c>
      <c r="AJ63" s="50">
        <v>4.3899999999999997</v>
      </c>
      <c r="AK63" s="50">
        <v>1.59</v>
      </c>
      <c r="AL63" s="50">
        <v>7.0000000000000007E-2</v>
      </c>
      <c r="AN63" s="50">
        <v>2.71</v>
      </c>
      <c r="AO63" s="50">
        <v>3.12</v>
      </c>
      <c r="AP63" s="50">
        <v>0.17</v>
      </c>
      <c r="BF63" s="50">
        <v>1.06</v>
      </c>
      <c r="CJ63" s="50">
        <v>46</v>
      </c>
      <c r="CR63" s="50">
        <v>27</v>
      </c>
      <c r="CW63" s="50">
        <v>119</v>
      </c>
      <c r="CX63" s="50">
        <v>358</v>
      </c>
      <c r="CY63" s="50">
        <v>16</v>
      </c>
      <c r="CZ63" s="50">
        <v>205</v>
      </c>
      <c r="DA63" s="50">
        <v>10.3</v>
      </c>
      <c r="DM63" s="50">
        <v>3.1</v>
      </c>
      <c r="DN63" s="50">
        <v>731</v>
      </c>
      <c r="DO63" s="50">
        <v>33.299999999999997</v>
      </c>
      <c r="DP63" s="50">
        <v>65.3</v>
      </c>
      <c r="DQ63" s="50">
        <v>7.3</v>
      </c>
      <c r="DR63" s="50">
        <v>27.5</v>
      </c>
      <c r="DS63" s="50">
        <v>4.9000000000000004</v>
      </c>
      <c r="DT63" s="50">
        <v>1.2</v>
      </c>
      <c r="DU63" s="50">
        <v>3.9</v>
      </c>
      <c r="DV63" s="50">
        <v>0.6</v>
      </c>
      <c r="DW63" s="50">
        <v>3.1</v>
      </c>
      <c r="DX63" s="50">
        <v>0.6</v>
      </c>
      <c r="DY63" s="50">
        <v>1.5</v>
      </c>
      <c r="DZ63" s="50">
        <v>0.2</v>
      </c>
      <c r="EA63" s="50">
        <v>1.4</v>
      </c>
      <c r="EB63" s="50">
        <v>0.2</v>
      </c>
      <c r="EC63" s="50">
        <v>4.5999999999999996</v>
      </c>
      <c r="ED63" s="50">
        <v>0.8</v>
      </c>
      <c r="EM63" s="50">
        <v>12</v>
      </c>
      <c r="EO63" s="50">
        <v>12.5</v>
      </c>
      <c r="EP63" s="50">
        <v>4.1900000000000004</v>
      </c>
      <c r="FP63" s="1" t="s">
        <v>2093</v>
      </c>
    </row>
    <row r="64" spans="1:172" x14ac:dyDescent="0.35">
      <c r="A64" s="1" t="s">
        <v>2089</v>
      </c>
      <c r="C64" s="1" t="s">
        <v>2126</v>
      </c>
      <c r="D64" s="1" t="s">
        <v>2127</v>
      </c>
      <c r="E64" s="57">
        <v>37.413599999999995</v>
      </c>
      <c r="F64" s="57">
        <v>37.413599999999995</v>
      </c>
      <c r="G64" s="57">
        <v>127.47733611111111</v>
      </c>
      <c r="H64" s="57">
        <v>127.47733611111111</v>
      </c>
      <c r="L64" s="1" t="s">
        <v>2129</v>
      </c>
      <c r="M64" s="1" t="s">
        <v>2050</v>
      </c>
      <c r="Q64" s="54">
        <v>170</v>
      </c>
      <c r="R64" s="50"/>
      <c r="S64" s="50"/>
      <c r="T64" s="50"/>
      <c r="U64" s="50"/>
      <c r="V64" s="50"/>
      <c r="W64" s="50"/>
      <c r="X64" s="50"/>
      <c r="Y64" s="50"/>
      <c r="Z64" s="50"/>
      <c r="AA64" s="50"/>
      <c r="AB64" s="50">
        <v>65</v>
      </c>
      <c r="AC64" s="50">
        <v>0.84</v>
      </c>
      <c r="AE64" s="50">
        <v>16.190000000000001</v>
      </c>
      <c r="AI64" s="50">
        <v>4.6609639999999999</v>
      </c>
      <c r="AJ64" s="50">
        <v>4.95</v>
      </c>
      <c r="AK64" s="50">
        <v>1.96</v>
      </c>
      <c r="AL64" s="50">
        <v>0.06</v>
      </c>
      <c r="AN64" s="50">
        <v>1.99</v>
      </c>
      <c r="AO64" s="50">
        <v>3.48</v>
      </c>
      <c r="AP64" s="50">
        <v>0.22</v>
      </c>
      <c r="BF64" s="50">
        <v>1.1200000000000001</v>
      </c>
      <c r="CJ64" s="50">
        <v>84</v>
      </c>
      <c r="CR64" s="50">
        <v>26</v>
      </c>
      <c r="CW64" s="50">
        <v>88</v>
      </c>
      <c r="CX64" s="50">
        <v>566</v>
      </c>
      <c r="CY64" s="50">
        <v>9</v>
      </c>
      <c r="CZ64" s="50">
        <v>236</v>
      </c>
      <c r="DA64" s="50">
        <v>6.8</v>
      </c>
      <c r="DM64" s="50">
        <v>1.3</v>
      </c>
      <c r="DN64" s="50">
        <v>543</v>
      </c>
      <c r="DO64" s="50">
        <v>30.5</v>
      </c>
      <c r="DP64" s="50">
        <v>56.2</v>
      </c>
      <c r="DQ64" s="50">
        <v>6</v>
      </c>
      <c r="DR64" s="50">
        <v>21.9</v>
      </c>
      <c r="DS64" s="50">
        <v>3.5</v>
      </c>
      <c r="DT64" s="50">
        <v>1.1000000000000001</v>
      </c>
      <c r="DU64" s="50">
        <v>2.6</v>
      </c>
      <c r="DV64" s="50">
        <v>0.4</v>
      </c>
      <c r="DW64" s="50">
        <v>1.7</v>
      </c>
      <c r="DX64" s="50">
        <v>0.3</v>
      </c>
      <c r="DY64" s="50">
        <v>0.9</v>
      </c>
      <c r="DZ64" s="50">
        <v>0.1</v>
      </c>
      <c r="EA64" s="50">
        <v>0.8</v>
      </c>
      <c r="EB64" s="50">
        <v>0.1</v>
      </c>
      <c r="EC64" s="50">
        <v>5</v>
      </c>
      <c r="ED64" s="50">
        <v>0.38</v>
      </c>
      <c r="EM64" s="50">
        <v>8</v>
      </c>
      <c r="EO64" s="50">
        <v>7.86</v>
      </c>
      <c r="EP64" s="50">
        <v>1.85</v>
      </c>
      <c r="FP64" s="1" t="s">
        <v>2093</v>
      </c>
    </row>
    <row r="65" spans="1:172" x14ac:dyDescent="0.35">
      <c r="A65" s="1" t="s">
        <v>2089</v>
      </c>
      <c r="C65" s="1" t="s">
        <v>2126</v>
      </c>
      <c r="D65" s="1" t="s">
        <v>2127</v>
      </c>
      <c r="E65" s="57">
        <v>37.413599999999995</v>
      </c>
      <c r="F65" s="57">
        <v>37.413599999999995</v>
      </c>
      <c r="G65" s="57">
        <v>127.47733611111111</v>
      </c>
      <c r="H65" s="57">
        <v>127.47733611111111</v>
      </c>
      <c r="L65" s="1" t="s">
        <v>2130</v>
      </c>
      <c r="M65" s="1" t="s">
        <v>2050</v>
      </c>
      <c r="Q65" s="54">
        <v>175.9</v>
      </c>
      <c r="R65" s="50"/>
      <c r="S65" s="50"/>
      <c r="T65" s="50"/>
      <c r="U65" s="50"/>
      <c r="V65" s="50"/>
      <c r="W65" s="50"/>
      <c r="X65" s="50"/>
      <c r="Y65" s="50"/>
      <c r="Z65" s="50"/>
      <c r="AA65" s="50"/>
      <c r="AB65" s="50">
        <v>62.75</v>
      </c>
      <c r="AC65" s="50">
        <v>0.72</v>
      </c>
      <c r="AE65" s="50">
        <v>15.29</v>
      </c>
      <c r="AI65" s="50">
        <v>5.8397020000000008</v>
      </c>
      <c r="AJ65" s="50">
        <v>5.23</v>
      </c>
      <c r="AK65" s="50">
        <v>2.84</v>
      </c>
      <c r="AL65" s="50">
        <v>0.1</v>
      </c>
      <c r="AN65" s="50">
        <v>2.52</v>
      </c>
      <c r="AO65" s="50">
        <v>2.99</v>
      </c>
      <c r="AP65" s="50">
        <v>0.15</v>
      </c>
      <c r="BF65" s="50">
        <v>1.84</v>
      </c>
      <c r="CJ65" s="50">
        <v>101</v>
      </c>
      <c r="CR65" s="50">
        <v>22</v>
      </c>
      <c r="CW65" s="50">
        <v>96</v>
      </c>
      <c r="CX65" s="50">
        <v>334</v>
      </c>
      <c r="CY65" s="50">
        <v>20</v>
      </c>
      <c r="CZ65" s="50">
        <v>157</v>
      </c>
      <c r="DA65" s="50">
        <v>10.4</v>
      </c>
      <c r="DM65" s="50">
        <v>3.6</v>
      </c>
      <c r="DN65" s="50">
        <v>629</v>
      </c>
      <c r="DO65" s="50">
        <v>21.6</v>
      </c>
      <c r="DP65" s="50">
        <v>50.1</v>
      </c>
      <c r="DQ65" s="50">
        <v>6.4</v>
      </c>
      <c r="DR65" s="50">
        <v>26.9</v>
      </c>
      <c r="DS65" s="50">
        <v>5.4</v>
      </c>
      <c r="DT65" s="50">
        <v>1.2</v>
      </c>
      <c r="DU65" s="50">
        <v>4.7</v>
      </c>
      <c r="DV65" s="50">
        <v>0.7</v>
      </c>
      <c r="DW65" s="50">
        <v>3.9</v>
      </c>
      <c r="DX65" s="50">
        <v>0.7</v>
      </c>
      <c r="DY65" s="50">
        <v>2</v>
      </c>
      <c r="DZ65" s="50">
        <v>0.3</v>
      </c>
      <c r="EA65" s="50">
        <v>2</v>
      </c>
      <c r="EB65" s="50">
        <v>0.3</v>
      </c>
      <c r="EC65" s="50">
        <v>3.8</v>
      </c>
      <c r="ED65" s="50">
        <v>0.76</v>
      </c>
      <c r="EM65" s="50">
        <v>14</v>
      </c>
      <c r="EO65" s="50">
        <v>11.1</v>
      </c>
      <c r="EP65" s="50">
        <v>3.04</v>
      </c>
      <c r="FP65" s="1" t="s">
        <v>2093</v>
      </c>
    </row>
    <row r="66" spans="1:172" x14ac:dyDescent="0.35">
      <c r="A66" s="1" t="s">
        <v>2089</v>
      </c>
      <c r="C66" s="1" t="s">
        <v>2126</v>
      </c>
      <c r="D66" s="1" t="s">
        <v>2127</v>
      </c>
      <c r="E66" s="57">
        <v>37.413599999999995</v>
      </c>
      <c r="F66" s="57">
        <v>37.413599999999995</v>
      </c>
      <c r="G66" s="57">
        <v>127.47733611111111</v>
      </c>
      <c r="H66" s="57">
        <v>127.47733611111111</v>
      </c>
      <c r="L66" s="1" t="s">
        <v>2131</v>
      </c>
      <c r="M66" s="1" t="s">
        <v>2050</v>
      </c>
      <c r="Q66" s="54">
        <v>170</v>
      </c>
      <c r="R66" s="50"/>
      <c r="S66" s="50"/>
      <c r="T66" s="50"/>
      <c r="U66" s="50"/>
      <c r="V66" s="50"/>
      <c r="W66" s="50"/>
      <c r="X66" s="50"/>
      <c r="Y66" s="50"/>
      <c r="Z66" s="50"/>
      <c r="AA66" s="50"/>
      <c r="AB66" s="50">
        <v>61.3</v>
      </c>
      <c r="AC66" s="50">
        <v>0.76</v>
      </c>
      <c r="AE66" s="50">
        <v>16.43</v>
      </c>
      <c r="AI66" s="50">
        <v>5.6417459999999995</v>
      </c>
      <c r="AJ66" s="50">
        <v>5.73</v>
      </c>
      <c r="AK66" s="50">
        <v>2.62</v>
      </c>
      <c r="AL66" s="50">
        <v>0.08</v>
      </c>
      <c r="AN66" s="50">
        <v>2.59</v>
      </c>
      <c r="AO66" s="50">
        <v>2.74</v>
      </c>
      <c r="AP66" s="50">
        <v>0.16</v>
      </c>
      <c r="BF66" s="50">
        <v>1.27</v>
      </c>
      <c r="CJ66" s="50">
        <v>93</v>
      </c>
      <c r="CR66" s="50">
        <v>19</v>
      </c>
      <c r="CW66" s="50">
        <v>87</v>
      </c>
      <c r="CX66" s="50">
        <v>442</v>
      </c>
      <c r="CY66" s="50">
        <v>17</v>
      </c>
      <c r="CZ66" s="50">
        <v>191</v>
      </c>
      <c r="DA66" s="50">
        <v>8.9</v>
      </c>
      <c r="DM66" s="50">
        <v>2.2000000000000002</v>
      </c>
      <c r="DN66" s="50">
        <v>858</v>
      </c>
      <c r="DO66" s="50">
        <v>25.7</v>
      </c>
      <c r="DP66" s="50">
        <v>55.9</v>
      </c>
      <c r="DQ66" s="50">
        <v>6.6</v>
      </c>
      <c r="DR66" s="50">
        <v>26.2</v>
      </c>
      <c r="DS66" s="50">
        <v>5</v>
      </c>
      <c r="DT66" s="50">
        <v>1.3</v>
      </c>
      <c r="DU66" s="50">
        <v>4</v>
      </c>
      <c r="DV66" s="50">
        <v>0.6</v>
      </c>
      <c r="DW66" s="50">
        <v>3.2</v>
      </c>
      <c r="DX66" s="50">
        <v>0.6</v>
      </c>
      <c r="DY66" s="50">
        <v>1.6</v>
      </c>
      <c r="DZ66" s="50">
        <v>0.2</v>
      </c>
      <c r="EA66" s="50">
        <v>1.5</v>
      </c>
      <c r="EB66" s="50">
        <v>0.2</v>
      </c>
      <c r="EC66" s="50">
        <v>4.4000000000000004</v>
      </c>
      <c r="ED66" s="50">
        <v>0.77</v>
      </c>
      <c r="EM66" s="50">
        <v>17</v>
      </c>
      <c r="EO66" s="50">
        <v>7.28</v>
      </c>
      <c r="EP66" s="50">
        <v>1.85</v>
      </c>
      <c r="FP66" s="1" t="s">
        <v>2093</v>
      </c>
    </row>
    <row r="67" spans="1:172" x14ac:dyDescent="0.35">
      <c r="A67" s="1" t="s">
        <v>2089</v>
      </c>
      <c r="C67" s="1" t="s">
        <v>2126</v>
      </c>
      <c r="D67" s="1" t="s">
        <v>2127</v>
      </c>
      <c r="E67" s="57">
        <v>37.413599999999995</v>
      </c>
      <c r="F67" s="57">
        <v>37.413599999999995</v>
      </c>
      <c r="G67" s="57">
        <v>127.47733611111111</v>
      </c>
      <c r="H67" s="57">
        <v>127.47733611111111</v>
      </c>
      <c r="L67" s="1" t="s">
        <v>2132</v>
      </c>
      <c r="M67" s="1" t="s">
        <v>2050</v>
      </c>
      <c r="Q67" s="54">
        <v>170</v>
      </c>
      <c r="R67" s="50"/>
      <c r="S67" s="50"/>
      <c r="T67" s="50"/>
      <c r="U67" s="50"/>
      <c r="V67" s="50"/>
      <c r="W67" s="50"/>
      <c r="X67" s="50"/>
      <c r="Y67" s="50"/>
      <c r="Z67" s="50"/>
      <c r="AA67" s="50"/>
      <c r="AB67" s="50">
        <v>62.86</v>
      </c>
      <c r="AC67" s="50">
        <v>0.46</v>
      </c>
      <c r="AE67" s="50">
        <v>17.88</v>
      </c>
      <c r="AI67" s="50">
        <v>4.6429680000000007</v>
      </c>
      <c r="AJ67" s="50">
        <v>2.81</v>
      </c>
      <c r="AK67" s="50">
        <v>0.7</v>
      </c>
      <c r="AL67" s="50">
        <v>0.08</v>
      </c>
      <c r="AN67" s="50">
        <v>2.4500000000000002</v>
      </c>
      <c r="AO67" s="50">
        <v>4.83</v>
      </c>
      <c r="AP67" s="50">
        <v>0.14000000000000001</v>
      </c>
      <c r="BF67" s="50">
        <v>1.61</v>
      </c>
      <c r="CJ67" s="50">
        <v>15</v>
      </c>
      <c r="CR67" s="50">
        <v>21</v>
      </c>
      <c r="CW67" s="50">
        <v>78</v>
      </c>
      <c r="CX67" s="50">
        <v>718</v>
      </c>
      <c r="CY67" s="50">
        <v>14</v>
      </c>
      <c r="CZ67" s="50">
        <v>665</v>
      </c>
      <c r="DA67" s="50">
        <v>8.9</v>
      </c>
      <c r="DM67" s="50">
        <v>2.5</v>
      </c>
      <c r="DN67" s="50">
        <v>1951</v>
      </c>
      <c r="DO67" s="50">
        <v>148</v>
      </c>
      <c r="DP67" s="50">
        <v>244</v>
      </c>
      <c r="DQ67" s="50">
        <v>23.1</v>
      </c>
      <c r="DR67" s="50">
        <v>72.900000000000006</v>
      </c>
      <c r="DS67" s="50">
        <v>8.5</v>
      </c>
      <c r="DT67" s="50">
        <v>3.1</v>
      </c>
      <c r="DU67" s="50">
        <v>5</v>
      </c>
      <c r="DV67" s="50">
        <v>0.6</v>
      </c>
      <c r="DW67" s="50">
        <v>2.8</v>
      </c>
      <c r="DX67" s="50">
        <v>0.5</v>
      </c>
      <c r="DY67" s="50">
        <v>1.6</v>
      </c>
      <c r="DZ67" s="50">
        <v>0.2</v>
      </c>
      <c r="EA67" s="50">
        <v>1.6</v>
      </c>
      <c r="EB67" s="50">
        <v>0.3</v>
      </c>
      <c r="EC67" s="50">
        <v>12.3</v>
      </c>
      <c r="ED67" s="50">
        <v>0.56999999999999995</v>
      </c>
      <c r="EM67" s="50">
        <v>15</v>
      </c>
      <c r="EO67" s="50">
        <v>19.3</v>
      </c>
      <c r="EP67" s="50">
        <v>2.67</v>
      </c>
      <c r="FP67" s="1" t="s">
        <v>2093</v>
      </c>
    </row>
    <row r="68" spans="1:172" x14ac:dyDescent="0.35">
      <c r="A68" s="1" t="s">
        <v>2089</v>
      </c>
      <c r="C68" s="1" t="s">
        <v>2126</v>
      </c>
      <c r="D68" s="1" t="s">
        <v>2127</v>
      </c>
      <c r="E68" s="57">
        <v>37.413599999999995</v>
      </c>
      <c r="F68" s="57">
        <v>37.413599999999995</v>
      </c>
      <c r="G68" s="57">
        <v>127.47733611111111</v>
      </c>
      <c r="H68" s="57">
        <v>127.47733611111111</v>
      </c>
      <c r="L68" s="1" t="s">
        <v>2133</v>
      </c>
      <c r="M68" s="1" t="s">
        <v>2050</v>
      </c>
      <c r="Q68" s="54">
        <v>170</v>
      </c>
      <c r="R68" s="50"/>
      <c r="S68" s="50"/>
      <c r="T68" s="50"/>
      <c r="U68" s="50"/>
      <c r="V68" s="50"/>
      <c r="W68" s="50"/>
      <c r="X68" s="50"/>
      <c r="Y68" s="50"/>
      <c r="Z68" s="50"/>
      <c r="AA68" s="50"/>
      <c r="AB68" s="50">
        <v>63.99</v>
      </c>
      <c r="AC68" s="50">
        <v>0.59</v>
      </c>
      <c r="AE68" s="50">
        <v>17.739999999999998</v>
      </c>
      <c r="AI68" s="50">
        <v>4.7689399999999997</v>
      </c>
      <c r="AJ68" s="50">
        <v>3.34</v>
      </c>
      <c r="AK68" s="50">
        <v>1.1000000000000001</v>
      </c>
      <c r="AL68" s="50">
        <v>0.05</v>
      </c>
      <c r="AN68" s="50">
        <v>2.46</v>
      </c>
      <c r="AO68" s="50">
        <v>3.57</v>
      </c>
      <c r="AP68" s="50">
        <v>0.21</v>
      </c>
      <c r="BF68" s="50">
        <v>1.89</v>
      </c>
      <c r="CJ68" s="50">
        <v>40</v>
      </c>
      <c r="CR68" s="50">
        <v>20</v>
      </c>
      <c r="CW68" s="50">
        <v>105</v>
      </c>
      <c r="CX68" s="50">
        <v>546</v>
      </c>
      <c r="CY68" s="50">
        <v>16</v>
      </c>
      <c r="CZ68" s="50">
        <v>486</v>
      </c>
      <c r="DA68" s="50">
        <v>9.1</v>
      </c>
      <c r="DM68" s="50">
        <v>3</v>
      </c>
      <c r="DN68" s="50">
        <v>1133</v>
      </c>
      <c r="DO68" s="50">
        <v>63.3</v>
      </c>
      <c r="DP68" s="50">
        <v>111</v>
      </c>
      <c r="DQ68" s="50">
        <v>11.3</v>
      </c>
      <c r="DR68" s="50">
        <v>38.6</v>
      </c>
      <c r="DS68" s="50">
        <v>5.7</v>
      </c>
      <c r="DT68" s="50">
        <v>1.9</v>
      </c>
      <c r="DU68" s="50">
        <v>4.2</v>
      </c>
      <c r="DV68" s="50">
        <v>0.6</v>
      </c>
      <c r="DW68" s="50">
        <v>3</v>
      </c>
      <c r="DX68" s="50">
        <v>0.6</v>
      </c>
      <c r="DY68" s="50">
        <v>1.6</v>
      </c>
      <c r="DZ68" s="50">
        <v>0.2</v>
      </c>
      <c r="EA68" s="50">
        <v>1.6</v>
      </c>
      <c r="EB68" s="50">
        <v>0.3</v>
      </c>
      <c r="EC68" s="50">
        <v>8.6999999999999993</v>
      </c>
      <c r="ED68" s="50">
        <v>0.7</v>
      </c>
      <c r="EM68" s="50">
        <v>10</v>
      </c>
      <c r="EO68" s="50">
        <v>12.6</v>
      </c>
      <c r="EP68" s="50">
        <v>2.73</v>
      </c>
      <c r="FP68" s="1" t="s">
        <v>2093</v>
      </c>
    </row>
    <row r="69" spans="1:172" x14ac:dyDescent="0.35">
      <c r="A69" s="1" t="s">
        <v>2089</v>
      </c>
      <c r="C69" s="1" t="s">
        <v>2126</v>
      </c>
      <c r="D69" s="1" t="s">
        <v>2134</v>
      </c>
      <c r="E69" s="57">
        <v>37.413599999999995</v>
      </c>
      <c r="F69" s="57">
        <v>37.413599999999995</v>
      </c>
      <c r="G69" s="57">
        <v>127.47733611111111</v>
      </c>
      <c r="H69" s="57">
        <v>127.47733611111111</v>
      </c>
      <c r="L69" s="1" t="s">
        <v>2135</v>
      </c>
      <c r="M69" s="1" t="s">
        <v>2118</v>
      </c>
      <c r="Q69" s="54">
        <v>175.2</v>
      </c>
      <c r="R69" s="50"/>
      <c r="S69" s="50"/>
      <c r="T69" s="50"/>
      <c r="U69" s="50"/>
      <c r="V69" s="50"/>
      <c r="W69" s="50"/>
      <c r="X69" s="50"/>
      <c r="Y69" s="50"/>
      <c r="Z69" s="50"/>
      <c r="AA69" s="50"/>
      <c r="AB69" s="50">
        <v>74.14</v>
      </c>
      <c r="AC69" s="50">
        <v>0.05</v>
      </c>
      <c r="AE69" s="50">
        <v>13.63</v>
      </c>
      <c r="AI69" s="50">
        <v>0.77382800000000007</v>
      </c>
      <c r="AJ69" s="50">
        <v>0.39</v>
      </c>
      <c r="AK69" s="50">
        <v>0.06</v>
      </c>
      <c r="AL69" s="50">
        <v>0.01</v>
      </c>
      <c r="AN69" s="50">
        <v>4.1900000000000004</v>
      </c>
      <c r="AO69" s="50">
        <v>4.4400000000000004</v>
      </c>
      <c r="AP69" s="50">
        <v>0.05</v>
      </c>
      <c r="BF69" s="50">
        <v>2.0299999999999998</v>
      </c>
      <c r="CJ69" s="50">
        <v>5</v>
      </c>
      <c r="CR69" s="50">
        <v>16</v>
      </c>
      <c r="CW69" s="50">
        <v>121</v>
      </c>
      <c r="CX69" s="50">
        <v>58</v>
      </c>
      <c r="CY69" s="50">
        <v>21</v>
      </c>
      <c r="CZ69" s="50">
        <v>100</v>
      </c>
      <c r="DA69" s="50">
        <v>15.5</v>
      </c>
      <c r="DM69" s="50">
        <v>2</v>
      </c>
      <c r="DN69" s="50">
        <v>630</v>
      </c>
      <c r="DO69" s="50">
        <v>23.9</v>
      </c>
      <c r="DP69" s="50">
        <v>48.8</v>
      </c>
      <c r="DQ69" s="50">
        <v>5.5</v>
      </c>
      <c r="DR69" s="50">
        <v>17.899999999999999</v>
      </c>
      <c r="DS69" s="50">
        <v>4</v>
      </c>
      <c r="DT69" s="50">
        <v>0.4</v>
      </c>
      <c r="DU69" s="50">
        <v>3.4</v>
      </c>
      <c r="DV69" s="50">
        <v>0.6</v>
      </c>
      <c r="DW69" s="50">
        <v>3.8</v>
      </c>
      <c r="DX69" s="50">
        <v>0.7</v>
      </c>
      <c r="DY69" s="50">
        <v>2.2999999999999998</v>
      </c>
      <c r="DZ69" s="50">
        <v>0.3</v>
      </c>
      <c r="EA69" s="50">
        <v>2.2000000000000002</v>
      </c>
      <c r="EB69" s="50">
        <v>0.4</v>
      </c>
      <c r="EC69" s="50">
        <v>2.9</v>
      </c>
      <c r="ED69" s="50">
        <v>1.56</v>
      </c>
      <c r="EM69" s="50">
        <v>24</v>
      </c>
      <c r="EO69" s="50">
        <v>12.1</v>
      </c>
      <c r="EP69" s="50">
        <v>2.3199999999999998</v>
      </c>
      <c r="FP69" s="1" t="s">
        <v>2093</v>
      </c>
    </row>
    <row r="70" spans="1:172" x14ac:dyDescent="0.35">
      <c r="A70" s="1" t="s">
        <v>2136</v>
      </c>
      <c r="C70" s="1" t="s">
        <v>2137</v>
      </c>
      <c r="E70" s="57">
        <v>37.066667000000002</v>
      </c>
      <c r="F70" s="57">
        <v>37.066667000000002</v>
      </c>
      <c r="G70" s="57">
        <v>128.16666699999999</v>
      </c>
      <c r="H70" s="57">
        <v>128.16666699999999</v>
      </c>
      <c r="L70" s="1" t="s">
        <v>2138</v>
      </c>
      <c r="M70" s="1" t="s">
        <v>2086</v>
      </c>
      <c r="O70" s="1">
        <v>167</v>
      </c>
      <c r="P70" s="1">
        <v>184</v>
      </c>
      <c r="Q70" s="58">
        <v>176</v>
      </c>
      <c r="R70" s="50"/>
      <c r="S70" s="50"/>
      <c r="T70" s="50"/>
      <c r="U70" s="50"/>
      <c r="V70" s="50"/>
      <c r="W70" s="50"/>
      <c r="X70" s="50"/>
      <c r="Y70" s="50"/>
      <c r="Z70" s="50"/>
      <c r="AA70" s="50"/>
      <c r="AB70" s="50">
        <v>64.23</v>
      </c>
      <c r="AC70" s="50">
        <v>0.65</v>
      </c>
      <c r="AE70" s="50">
        <v>16.010000000000002</v>
      </c>
      <c r="AI70" s="50">
        <v>3.3022659999999999</v>
      </c>
      <c r="AJ70" s="50">
        <v>3.59</v>
      </c>
      <c r="AK70" s="50">
        <v>1.1000000000000001</v>
      </c>
      <c r="AL70" s="50">
        <v>0.05</v>
      </c>
      <c r="AN70" s="50">
        <v>3.23</v>
      </c>
      <c r="AO70" s="50">
        <v>3.65</v>
      </c>
      <c r="AP70" s="50">
        <v>0.19</v>
      </c>
      <c r="BF70" s="50">
        <v>1.03</v>
      </c>
      <c r="FP70" s="1" t="s">
        <v>2139</v>
      </c>
    </row>
    <row r="71" spans="1:172" x14ac:dyDescent="0.35">
      <c r="A71" s="1" t="s">
        <v>2136</v>
      </c>
      <c r="C71" s="1" t="s">
        <v>2137</v>
      </c>
      <c r="E71" s="57">
        <v>37.066667000000002</v>
      </c>
      <c r="F71" s="57">
        <v>37.066667000000002</v>
      </c>
      <c r="G71" s="57">
        <v>128.16666699999999</v>
      </c>
      <c r="H71" s="57">
        <v>128.16666699999999</v>
      </c>
      <c r="L71" s="1" t="s">
        <v>2140</v>
      </c>
      <c r="M71" s="1" t="s">
        <v>2086</v>
      </c>
      <c r="O71" s="1">
        <v>167</v>
      </c>
      <c r="P71" s="1">
        <v>184</v>
      </c>
      <c r="Q71" s="58">
        <v>176</v>
      </c>
      <c r="R71" s="50"/>
      <c r="S71" s="50"/>
      <c r="T71" s="50"/>
      <c r="U71" s="50"/>
      <c r="V71" s="50"/>
      <c r="W71" s="50"/>
      <c r="X71" s="50"/>
      <c r="Y71" s="50"/>
      <c r="Z71" s="50"/>
      <c r="AA71" s="50"/>
      <c r="AB71" s="50">
        <v>68.08</v>
      </c>
      <c r="AC71" s="50">
        <v>0.46</v>
      </c>
      <c r="AE71" s="50">
        <v>15.75</v>
      </c>
      <c r="AI71" s="50">
        <v>2.9783380000000004</v>
      </c>
      <c r="AJ71" s="50">
        <v>3.55</v>
      </c>
      <c r="AK71" s="50">
        <v>1.1499999999999999</v>
      </c>
      <c r="AL71" s="50">
        <v>0.06</v>
      </c>
      <c r="AN71" s="50">
        <v>2.94</v>
      </c>
      <c r="AO71" s="50">
        <v>3.75</v>
      </c>
      <c r="AP71" s="50">
        <v>0.13</v>
      </c>
      <c r="BF71" s="50">
        <v>0.64</v>
      </c>
      <c r="FP71" s="1" t="s">
        <v>2139</v>
      </c>
    </row>
    <row r="72" spans="1:172" x14ac:dyDescent="0.35">
      <c r="A72" s="1" t="s">
        <v>2136</v>
      </c>
      <c r="C72" s="1" t="s">
        <v>2137</v>
      </c>
      <c r="E72" s="57">
        <v>37.066667000000002</v>
      </c>
      <c r="F72" s="57">
        <v>37.066667000000002</v>
      </c>
      <c r="G72" s="57">
        <v>128.16666699999999</v>
      </c>
      <c r="H72" s="57">
        <v>128.16666699999999</v>
      </c>
      <c r="L72" s="1" t="s">
        <v>2141</v>
      </c>
      <c r="M72" s="1" t="s">
        <v>2086</v>
      </c>
      <c r="O72" s="1">
        <v>167</v>
      </c>
      <c r="P72" s="1">
        <v>184</v>
      </c>
      <c r="Q72" s="58">
        <v>176</v>
      </c>
      <c r="R72" s="50"/>
      <c r="S72" s="50"/>
      <c r="T72" s="50"/>
      <c r="U72" s="50"/>
      <c r="V72" s="50"/>
      <c r="W72" s="50"/>
      <c r="X72" s="50"/>
      <c r="Y72" s="50"/>
      <c r="Z72" s="50"/>
      <c r="AA72" s="50"/>
      <c r="AB72" s="50">
        <v>69.540000000000006</v>
      </c>
      <c r="AC72" s="50">
        <v>0.34</v>
      </c>
      <c r="AE72" s="50">
        <v>14.97</v>
      </c>
      <c r="AI72" s="50">
        <v>2.7713840000000003</v>
      </c>
      <c r="AJ72" s="50">
        <v>2.78</v>
      </c>
      <c r="AK72" s="50">
        <v>0.88</v>
      </c>
      <c r="AL72" s="50">
        <v>7.0000000000000007E-2</v>
      </c>
      <c r="AN72" s="50">
        <v>3.54</v>
      </c>
      <c r="AO72" s="50">
        <v>3.25</v>
      </c>
      <c r="AP72" s="50">
        <v>0.1</v>
      </c>
      <c r="BF72" s="50">
        <v>1</v>
      </c>
      <c r="FP72" s="1" t="s">
        <v>2139</v>
      </c>
    </row>
    <row r="73" spans="1:172" x14ac:dyDescent="0.35">
      <c r="A73" s="1" t="s">
        <v>2136</v>
      </c>
      <c r="C73" s="1" t="s">
        <v>2137</v>
      </c>
      <c r="E73" s="57">
        <v>37.066667000000002</v>
      </c>
      <c r="F73" s="57">
        <v>37.066667000000002</v>
      </c>
      <c r="G73" s="57">
        <v>128.16666699999999</v>
      </c>
      <c r="H73" s="57">
        <v>128.16666699999999</v>
      </c>
      <c r="L73" s="1" t="s">
        <v>2142</v>
      </c>
      <c r="M73" s="1" t="s">
        <v>2086</v>
      </c>
      <c r="O73" s="1">
        <v>167</v>
      </c>
      <c r="P73" s="1">
        <v>184</v>
      </c>
      <c r="Q73" s="58">
        <v>176</v>
      </c>
      <c r="R73" s="50"/>
      <c r="S73" s="50"/>
      <c r="T73" s="50"/>
      <c r="U73" s="50"/>
      <c r="V73" s="50"/>
      <c r="W73" s="50"/>
      <c r="X73" s="50"/>
      <c r="Y73" s="50"/>
      <c r="Z73" s="50"/>
      <c r="AA73" s="50"/>
      <c r="AB73" s="50">
        <v>71.3</v>
      </c>
      <c r="AC73" s="50">
        <v>0.33</v>
      </c>
      <c r="AE73" s="50">
        <v>14.88</v>
      </c>
      <c r="AI73" s="50">
        <v>2.0515439999999998</v>
      </c>
      <c r="AJ73" s="50">
        <v>2.12</v>
      </c>
      <c r="AK73" s="50">
        <v>0.82</v>
      </c>
      <c r="AL73" s="50">
        <v>0.04</v>
      </c>
      <c r="AN73" s="50">
        <v>4.0999999999999996</v>
      </c>
      <c r="AO73" s="50">
        <v>3.83</v>
      </c>
      <c r="AP73" s="50">
        <v>0.08</v>
      </c>
      <c r="BF73" s="50">
        <v>0.56000000000000005</v>
      </c>
      <c r="FP73" s="1" t="s">
        <v>2139</v>
      </c>
    </row>
    <row r="74" spans="1:172" x14ac:dyDescent="0.35">
      <c r="A74" s="1" t="s">
        <v>2136</v>
      </c>
      <c r="C74" s="1" t="s">
        <v>2137</v>
      </c>
      <c r="E74" s="57">
        <v>37.066667000000002</v>
      </c>
      <c r="F74" s="57">
        <v>37.066667000000002</v>
      </c>
      <c r="G74" s="57">
        <v>128.16666699999999</v>
      </c>
      <c r="H74" s="57">
        <v>128.16666699999999</v>
      </c>
      <c r="L74" s="1" t="s">
        <v>2143</v>
      </c>
      <c r="M74" s="1" t="s">
        <v>2086</v>
      </c>
      <c r="O74" s="1">
        <v>167</v>
      </c>
      <c r="P74" s="1">
        <v>184</v>
      </c>
      <c r="Q74" s="58">
        <v>176</v>
      </c>
      <c r="R74" s="50"/>
      <c r="S74" s="50"/>
      <c r="T74" s="50"/>
      <c r="U74" s="50"/>
      <c r="V74" s="50"/>
      <c r="W74" s="50"/>
      <c r="X74" s="50"/>
      <c r="Y74" s="50"/>
      <c r="Z74" s="50"/>
      <c r="AA74" s="50"/>
      <c r="AB74" s="50">
        <v>72.63</v>
      </c>
      <c r="AC74" s="50">
        <v>0.2</v>
      </c>
      <c r="AE74" s="50">
        <v>14.29</v>
      </c>
      <c r="AI74" s="50">
        <v>1.268718</v>
      </c>
      <c r="AJ74" s="50">
        <v>0.95</v>
      </c>
      <c r="AK74" s="50">
        <v>0.24</v>
      </c>
      <c r="AL74" s="50">
        <v>0.05</v>
      </c>
      <c r="AN74" s="50">
        <v>5.0999999999999996</v>
      </c>
      <c r="AO74" s="50">
        <v>3.46</v>
      </c>
      <c r="AP74" s="50">
        <v>0.05</v>
      </c>
      <c r="BF74" s="50">
        <v>1.71</v>
      </c>
      <c r="FP74" s="1" t="s">
        <v>2139</v>
      </c>
    </row>
    <row r="75" spans="1:172" x14ac:dyDescent="0.35">
      <c r="A75" s="1" t="s">
        <v>2136</v>
      </c>
      <c r="C75" s="1" t="s">
        <v>2137</v>
      </c>
      <c r="E75" s="57">
        <v>37.066667000000002</v>
      </c>
      <c r="F75" s="57">
        <v>37.066667000000002</v>
      </c>
      <c r="G75" s="57">
        <v>128.16666699999999</v>
      </c>
      <c r="H75" s="57">
        <v>128.16666699999999</v>
      </c>
      <c r="L75" s="1" t="s">
        <v>2144</v>
      </c>
      <c r="M75" s="1" t="s">
        <v>2086</v>
      </c>
      <c r="O75" s="1">
        <v>167</v>
      </c>
      <c r="P75" s="1">
        <v>184</v>
      </c>
      <c r="Q75" s="58">
        <v>176</v>
      </c>
      <c r="R75" s="50"/>
      <c r="S75" s="50"/>
      <c r="T75" s="50"/>
      <c r="U75" s="50"/>
      <c r="V75" s="50"/>
      <c r="W75" s="50"/>
      <c r="X75" s="50"/>
      <c r="Y75" s="50"/>
      <c r="Z75" s="50"/>
      <c r="AA75" s="50"/>
      <c r="AB75" s="50">
        <v>66.55</v>
      </c>
      <c r="AC75" s="50">
        <v>0.59</v>
      </c>
      <c r="AE75" s="50">
        <v>15.76</v>
      </c>
      <c r="AI75" s="50">
        <v>3.4642300000000001</v>
      </c>
      <c r="AJ75" s="50">
        <v>3.42</v>
      </c>
      <c r="AK75" s="50">
        <v>1.45</v>
      </c>
      <c r="AL75" s="50">
        <v>7.0000000000000007E-2</v>
      </c>
      <c r="AN75" s="50">
        <v>3.55</v>
      </c>
      <c r="AO75" s="50">
        <v>3.65</v>
      </c>
      <c r="AP75" s="50">
        <v>0.16</v>
      </c>
      <c r="BF75" s="50">
        <v>0.71</v>
      </c>
      <c r="FP75" s="1" t="s">
        <v>2139</v>
      </c>
    </row>
    <row r="76" spans="1:172" x14ac:dyDescent="0.35">
      <c r="A76" s="1" t="s">
        <v>2136</v>
      </c>
      <c r="C76" s="1" t="s">
        <v>2137</v>
      </c>
      <c r="E76" s="57">
        <v>37.166666999999997</v>
      </c>
      <c r="F76" s="57">
        <v>37.166666999999997</v>
      </c>
      <c r="G76" s="57">
        <v>127.916667</v>
      </c>
      <c r="H76" s="57">
        <v>127.916667</v>
      </c>
      <c r="L76" s="1" t="s">
        <v>2145</v>
      </c>
      <c r="M76" s="1" t="s">
        <v>2086</v>
      </c>
      <c r="O76" s="1">
        <v>167</v>
      </c>
      <c r="P76" s="1">
        <v>184</v>
      </c>
      <c r="Q76" s="58">
        <v>176</v>
      </c>
      <c r="R76" s="50"/>
      <c r="S76" s="50"/>
      <c r="T76" s="50"/>
      <c r="U76" s="50"/>
      <c r="V76" s="50"/>
      <c r="W76" s="50"/>
      <c r="X76" s="50"/>
      <c r="Y76" s="50"/>
      <c r="Z76" s="50"/>
      <c r="AA76" s="50"/>
      <c r="AB76" s="50">
        <v>72.86</v>
      </c>
      <c r="AC76" s="50">
        <v>0.24</v>
      </c>
      <c r="AE76" s="50">
        <v>14.51</v>
      </c>
      <c r="AI76" s="50">
        <v>1.2147300000000001</v>
      </c>
      <c r="AJ76" s="50">
        <v>1.1000000000000001</v>
      </c>
      <c r="AK76" s="50">
        <v>0.28000000000000003</v>
      </c>
      <c r="AL76" s="50">
        <v>0.02</v>
      </c>
      <c r="AN76" s="50">
        <v>5.73</v>
      </c>
      <c r="AO76" s="50">
        <v>3.3</v>
      </c>
      <c r="AP76" s="50">
        <v>0.06</v>
      </c>
      <c r="BF76" s="50">
        <v>0.69</v>
      </c>
      <c r="FP76" s="1" t="s">
        <v>2139</v>
      </c>
    </row>
    <row r="77" spans="1:172" x14ac:dyDescent="0.35">
      <c r="A77" s="1" t="s">
        <v>2136</v>
      </c>
      <c r="C77" s="1" t="s">
        <v>2137</v>
      </c>
      <c r="E77" s="57">
        <v>37.166666999999997</v>
      </c>
      <c r="F77" s="57">
        <v>37.166666999999997</v>
      </c>
      <c r="G77" s="57">
        <v>127.916667</v>
      </c>
      <c r="H77" s="57">
        <v>127.916667</v>
      </c>
      <c r="L77" s="1" t="s">
        <v>2146</v>
      </c>
      <c r="M77" s="1" t="s">
        <v>2086</v>
      </c>
      <c r="O77" s="1">
        <v>167</v>
      </c>
      <c r="P77" s="1">
        <v>184</v>
      </c>
      <c r="Q77" s="58">
        <v>176</v>
      </c>
      <c r="R77" s="50"/>
      <c r="S77" s="50"/>
      <c r="T77" s="50"/>
      <c r="U77" s="50"/>
      <c r="V77" s="50"/>
      <c r="W77" s="50"/>
      <c r="X77" s="50"/>
      <c r="Y77" s="50"/>
      <c r="Z77" s="50"/>
      <c r="AA77" s="50"/>
      <c r="AB77" s="50">
        <v>71.66</v>
      </c>
      <c r="AC77" s="50">
        <v>0.31</v>
      </c>
      <c r="AE77" s="50">
        <v>15.13</v>
      </c>
      <c r="AI77" s="50">
        <v>1.466674</v>
      </c>
      <c r="AJ77" s="50">
        <v>1.64</v>
      </c>
      <c r="AK77" s="50">
        <v>0.53</v>
      </c>
      <c r="AL77" s="50">
        <v>0.03</v>
      </c>
      <c r="AN77" s="50">
        <v>4.2699999999999996</v>
      </c>
      <c r="AO77" s="50">
        <v>3.84</v>
      </c>
      <c r="AP77" s="50">
        <v>0.1</v>
      </c>
      <c r="BF77" s="50">
        <v>0.36</v>
      </c>
      <c r="FP77" s="1" t="s">
        <v>2139</v>
      </c>
    </row>
    <row r="78" spans="1:172" x14ac:dyDescent="0.35">
      <c r="A78" s="1" t="s">
        <v>2136</v>
      </c>
      <c r="C78" s="1" t="s">
        <v>2137</v>
      </c>
      <c r="E78" s="57">
        <v>37.166666999999997</v>
      </c>
      <c r="F78" s="57">
        <v>37.166666999999997</v>
      </c>
      <c r="G78" s="57">
        <v>127.916667</v>
      </c>
      <c r="H78" s="57">
        <v>127.916667</v>
      </c>
      <c r="L78" s="1" t="s">
        <v>2147</v>
      </c>
      <c r="M78" s="1" t="s">
        <v>2086</v>
      </c>
      <c r="O78" s="1">
        <v>167</v>
      </c>
      <c r="P78" s="1">
        <v>184</v>
      </c>
      <c r="Q78" s="58">
        <v>176</v>
      </c>
      <c r="R78" s="50"/>
      <c r="S78" s="50"/>
      <c r="T78" s="50"/>
      <c r="U78" s="50"/>
      <c r="V78" s="50"/>
      <c r="W78" s="50"/>
      <c r="X78" s="50"/>
      <c r="Y78" s="50"/>
      <c r="Z78" s="50"/>
      <c r="AA78" s="50"/>
      <c r="AB78" s="50">
        <v>68.760000000000005</v>
      </c>
      <c r="AC78" s="50">
        <v>0.52</v>
      </c>
      <c r="AE78" s="50">
        <v>15.8</v>
      </c>
      <c r="AI78" s="50">
        <v>2.528438</v>
      </c>
      <c r="AJ78" s="50">
        <v>2.25</v>
      </c>
      <c r="AK78" s="50">
        <v>0.79</v>
      </c>
      <c r="AL78" s="50">
        <v>0.04</v>
      </c>
      <c r="AN78" s="50">
        <v>4.22</v>
      </c>
      <c r="AO78" s="50">
        <v>4.0599999999999996</v>
      </c>
      <c r="AP78" s="50">
        <v>0.15</v>
      </c>
      <c r="BF78" s="50">
        <v>0.54</v>
      </c>
      <c r="FP78" s="1" t="s">
        <v>2139</v>
      </c>
    </row>
    <row r="79" spans="1:172" x14ac:dyDescent="0.35">
      <c r="A79" s="1" t="s">
        <v>2136</v>
      </c>
      <c r="C79" s="1" t="s">
        <v>2137</v>
      </c>
      <c r="E79" s="57">
        <v>37.166666999999997</v>
      </c>
      <c r="F79" s="57">
        <v>37.166666999999997</v>
      </c>
      <c r="G79" s="57">
        <v>127.916667</v>
      </c>
      <c r="H79" s="57">
        <v>127.916667</v>
      </c>
      <c r="L79" s="1" t="s">
        <v>2148</v>
      </c>
      <c r="M79" s="1" t="s">
        <v>2086</v>
      </c>
      <c r="O79" s="1">
        <v>167</v>
      </c>
      <c r="P79" s="1">
        <v>184</v>
      </c>
      <c r="Q79" s="58">
        <v>176</v>
      </c>
      <c r="R79" s="50"/>
      <c r="S79" s="50"/>
      <c r="T79" s="50"/>
      <c r="U79" s="50"/>
      <c r="V79" s="50"/>
      <c r="W79" s="50"/>
      <c r="X79" s="50"/>
      <c r="Y79" s="50"/>
      <c r="Z79" s="50"/>
      <c r="AA79" s="50"/>
      <c r="AB79" s="50">
        <v>71.62</v>
      </c>
      <c r="AC79" s="50">
        <v>0.33</v>
      </c>
      <c r="AE79" s="50">
        <v>15.22</v>
      </c>
      <c r="AI79" s="50">
        <v>1.6196400000000002</v>
      </c>
      <c r="AJ79" s="50">
        <v>1.74</v>
      </c>
      <c r="AK79" s="50">
        <v>0.44</v>
      </c>
      <c r="AL79" s="50">
        <v>0.03</v>
      </c>
      <c r="AN79" s="50">
        <v>4.17</v>
      </c>
      <c r="AO79" s="50">
        <v>4.03</v>
      </c>
      <c r="AP79" s="50">
        <v>0.08</v>
      </c>
      <c r="BF79" s="50">
        <v>0.35</v>
      </c>
      <c r="FP79" s="1" t="s">
        <v>2139</v>
      </c>
    </row>
    <row r="80" spans="1:172" x14ac:dyDescent="0.35">
      <c r="A80" s="1" t="s">
        <v>2136</v>
      </c>
      <c r="C80" s="1" t="s">
        <v>2137</v>
      </c>
      <c r="E80" s="57">
        <v>37.166666999999997</v>
      </c>
      <c r="F80" s="57">
        <v>37.166666999999997</v>
      </c>
      <c r="G80" s="57">
        <v>127.916667</v>
      </c>
      <c r="H80" s="57">
        <v>127.916667</v>
      </c>
      <c r="L80" s="1" t="s">
        <v>2149</v>
      </c>
      <c r="M80" s="1" t="s">
        <v>2086</v>
      </c>
      <c r="O80" s="1">
        <v>167</v>
      </c>
      <c r="P80" s="1">
        <v>184</v>
      </c>
      <c r="Q80" s="58">
        <v>176</v>
      </c>
      <c r="R80" s="50"/>
      <c r="S80" s="50"/>
      <c r="T80" s="50"/>
      <c r="U80" s="50"/>
      <c r="V80" s="50"/>
      <c r="W80" s="50"/>
      <c r="X80" s="50"/>
      <c r="Y80" s="50"/>
      <c r="Z80" s="50"/>
      <c r="AA80" s="50"/>
      <c r="AB80" s="50">
        <v>68.45</v>
      </c>
      <c r="AC80" s="50">
        <v>0.51</v>
      </c>
      <c r="AE80" s="50">
        <v>15.72</v>
      </c>
      <c r="AI80" s="50">
        <v>3.2932680000000003</v>
      </c>
      <c r="AJ80" s="50">
        <v>3.53</v>
      </c>
      <c r="AK80" s="50">
        <v>1.27</v>
      </c>
      <c r="AL80" s="50">
        <v>0.06</v>
      </c>
      <c r="AN80" s="50">
        <v>3.29</v>
      </c>
      <c r="AO80" s="50">
        <v>3.43</v>
      </c>
      <c r="AP80" s="50">
        <v>0.11</v>
      </c>
      <c r="BF80" s="50">
        <v>0</v>
      </c>
      <c r="FP80" s="1" t="s">
        <v>2139</v>
      </c>
    </row>
    <row r="81" spans="1:172" x14ac:dyDescent="0.35">
      <c r="A81" s="1" t="s">
        <v>2136</v>
      </c>
      <c r="C81" s="1" t="s">
        <v>2137</v>
      </c>
      <c r="E81" s="57">
        <v>37.166666999999997</v>
      </c>
      <c r="F81" s="57">
        <v>37.166666999999997</v>
      </c>
      <c r="G81" s="57">
        <v>127.916667</v>
      </c>
      <c r="H81" s="57">
        <v>127.916667</v>
      </c>
      <c r="L81" s="1" t="s">
        <v>2150</v>
      </c>
      <c r="M81" s="1" t="s">
        <v>2086</v>
      </c>
      <c r="O81" s="1">
        <v>167</v>
      </c>
      <c r="P81" s="1">
        <v>184</v>
      </c>
      <c r="Q81" s="58">
        <v>176</v>
      </c>
      <c r="R81" s="50"/>
      <c r="S81" s="50"/>
      <c r="T81" s="50"/>
      <c r="U81" s="50"/>
      <c r="V81" s="50"/>
      <c r="W81" s="50"/>
      <c r="X81" s="50"/>
      <c r="Y81" s="50"/>
      <c r="Z81" s="50"/>
      <c r="AA81" s="50"/>
      <c r="AB81" s="50">
        <v>71.650000000000006</v>
      </c>
      <c r="AC81" s="50">
        <v>0.36</v>
      </c>
      <c r="AE81" s="50">
        <v>15.69</v>
      </c>
      <c r="AI81" s="50">
        <v>1.403688</v>
      </c>
      <c r="AJ81" s="50">
        <v>1.96</v>
      </c>
      <c r="AK81" s="50">
        <v>0.41</v>
      </c>
      <c r="AL81" s="50">
        <v>0.03</v>
      </c>
      <c r="AN81" s="50">
        <v>3.54</v>
      </c>
      <c r="AO81" s="50">
        <v>4.3600000000000003</v>
      </c>
      <c r="AP81" s="50">
        <v>0.09</v>
      </c>
      <c r="BF81" s="50">
        <v>0.01</v>
      </c>
      <c r="FP81" s="1" t="s">
        <v>2139</v>
      </c>
    </row>
    <row r="82" spans="1:172" x14ac:dyDescent="0.35">
      <c r="A82" s="1" t="s">
        <v>2136</v>
      </c>
      <c r="C82" s="1" t="s">
        <v>2137</v>
      </c>
      <c r="E82" s="57">
        <v>37.166666999999997</v>
      </c>
      <c r="F82" s="57">
        <v>37.166666999999997</v>
      </c>
      <c r="G82" s="57">
        <v>127.916667</v>
      </c>
      <c r="H82" s="57">
        <v>127.916667</v>
      </c>
      <c r="L82" s="1" t="s">
        <v>2151</v>
      </c>
      <c r="M82" s="1" t="s">
        <v>2086</v>
      </c>
      <c r="O82" s="1">
        <v>167</v>
      </c>
      <c r="P82" s="1">
        <v>184</v>
      </c>
      <c r="Q82" s="58">
        <v>176</v>
      </c>
      <c r="R82" s="50"/>
      <c r="S82" s="50"/>
      <c r="T82" s="50"/>
      <c r="U82" s="50"/>
      <c r="V82" s="50"/>
      <c r="W82" s="50"/>
      <c r="X82" s="50"/>
      <c r="Y82" s="50"/>
      <c r="Z82" s="50"/>
      <c r="AA82" s="50"/>
      <c r="AB82" s="50">
        <v>70.97</v>
      </c>
      <c r="AC82" s="50">
        <v>0.4</v>
      </c>
      <c r="AE82" s="50">
        <v>15.15</v>
      </c>
      <c r="AI82" s="50">
        <v>1.8085979999999999</v>
      </c>
      <c r="AJ82" s="50">
        <v>1.9</v>
      </c>
      <c r="AK82" s="50">
        <v>0.55000000000000004</v>
      </c>
      <c r="AL82" s="50">
        <v>0.03</v>
      </c>
      <c r="AN82" s="50">
        <v>4.46</v>
      </c>
      <c r="AO82" s="50">
        <v>3.84</v>
      </c>
      <c r="AP82" s="50">
        <v>0.11</v>
      </c>
      <c r="BF82" s="50">
        <v>0.36</v>
      </c>
      <c r="FP82" s="1" t="s">
        <v>2139</v>
      </c>
    </row>
    <row r="83" spans="1:172" x14ac:dyDescent="0.35">
      <c r="A83" s="1" t="s">
        <v>2136</v>
      </c>
      <c r="C83" s="1" t="s">
        <v>2137</v>
      </c>
      <c r="E83" s="57">
        <v>37.166666999999997</v>
      </c>
      <c r="F83" s="57">
        <v>37.166666999999997</v>
      </c>
      <c r="G83" s="57">
        <v>127.916667</v>
      </c>
      <c r="H83" s="57">
        <v>127.916667</v>
      </c>
      <c r="L83" s="1" t="s">
        <v>2152</v>
      </c>
      <c r="M83" s="1" t="s">
        <v>2086</v>
      </c>
      <c r="O83" s="1">
        <v>167</v>
      </c>
      <c r="P83" s="1">
        <v>184</v>
      </c>
      <c r="Q83" s="58">
        <v>176</v>
      </c>
      <c r="R83" s="50"/>
      <c r="S83" s="50"/>
      <c r="T83" s="50"/>
      <c r="U83" s="50"/>
      <c r="V83" s="50"/>
      <c r="W83" s="50"/>
      <c r="X83" s="50"/>
      <c r="Y83" s="50"/>
      <c r="Z83" s="50"/>
      <c r="AA83" s="50"/>
      <c r="AB83" s="50">
        <v>69.38</v>
      </c>
      <c r="AC83" s="50">
        <v>0.34</v>
      </c>
      <c r="AE83" s="50">
        <v>14.47</v>
      </c>
      <c r="AI83" s="50">
        <v>1.718618</v>
      </c>
      <c r="AJ83" s="50">
        <v>1.7</v>
      </c>
      <c r="AK83" s="50">
        <v>0.46</v>
      </c>
      <c r="AL83" s="50">
        <v>0.03</v>
      </c>
      <c r="AN83" s="50">
        <v>4.37</v>
      </c>
      <c r="AO83" s="50">
        <v>3.55</v>
      </c>
      <c r="AP83" s="50">
        <v>0.09</v>
      </c>
      <c r="BF83" s="50">
        <v>3.24</v>
      </c>
      <c r="FP83" s="1" t="s">
        <v>2139</v>
      </c>
    </row>
    <row r="84" spans="1:172" x14ac:dyDescent="0.35">
      <c r="A84" s="1" t="s">
        <v>2136</v>
      </c>
      <c r="C84" s="1" t="s">
        <v>2137</v>
      </c>
      <c r="E84" s="57">
        <v>37.166666999999997</v>
      </c>
      <c r="F84" s="57">
        <v>37.166666999999997</v>
      </c>
      <c r="G84" s="57">
        <v>127.916667</v>
      </c>
      <c r="H84" s="57">
        <v>127.916667</v>
      </c>
      <c r="L84" s="1" t="s">
        <v>2153</v>
      </c>
      <c r="M84" s="1" t="s">
        <v>2086</v>
      </c>
      <c r="O84" s="1">
        <v>167</v>
      </c>
      <c r="P84" s="1">
        <v>184</v>
      </c>
      <c r="Q84" s="58">
        <v>176</v>
      </c>
      <c r="R84" s="50"/>
      <c r="S84" s="50"/>
      <c r="T84" s="50"/>
      <c r="U84" s="50"/>
      <c r="V84" s="50"/>
      <c r="W84" s="50"/>
      <c r="X84" s="50"/>
      <c r="Y84" s="50"/>
      <c r="Z84" s="50"/>
      <c r="AA84" s="50"/>
      <c r="AB84" s="50">
        <v>67.39</v>
      </c>
      <c r="AC84" s="50">
        <v>0.51</v>
      </c>
      <c r="AE84" s="50">
        <v>15.84</v>
      </c>
      <c r="AI84" s="50">
        <v>3.4282380000000003</v>
      </c>
      <c r="AJ84" s="50">
        <v>3.54</v>
      </c>
      <c r="AK84" s="50">
        <v>1.24</v>
      </c>
      <c r="AL84" s="50">
        <v>0.06</v>
      </c>
      <c r="AN84" s="50">
        <v>3.59</v>
      </c>
      <c r="AO84" s="50">
        <v>3.27</v>
      </c>
      <c r="AP84" s="50">
        <v>0.11</v>
      </c>
      <c r="BF84" s="50">
        <v>0.69</v>
      </c>
      <c r="FP84" s="1" t="s">
        <v>2139</v>
      </c>
    </row>
    <row r="85" spans="1:172" x14ac:dyDescent="0.35">
      <c r="A85" s="1" t="s">
        <v>2136</v>
      </c>
      <c r="C85" s="1" t="s">
        <v>2137</v>
      </c>
      <c r="E85" s="57">
        <v>37.166666999999997</v>
      </c>
      <c r="F85" s="57">
        <v>37.166666999999997</v>
      </c>
      <c r="G85" s="57">
        <v>127.916667</v>
      </c>
      <c r="H85" s="57">
        <v>127.916667</v>
      </c>
      <c r="L85" s="1" t="s">
        <v>2154</v>
      </c>
      <c r="M85" s="1" t="s">
        <v>2086</v>
      </c>
      <c r="O85" s="1">
        <v>167</v>
      </c>
      <c r="P85" s="1">
        <v>184</v>
      </c>
      <c r="Q85" s="58">
        <v>176</v>
      </c>
      <c r="R85" s="50"/>
      <c r="S85" s="50"/>
      <c r="T85" s="50"/>
      <c r="U85" s="50"/>
      <c r="V85" s="50"/>
      <c r="W85" s="50"/>
      <c r="X85" s="50"/>
      <c r="Y85" s="50"/>
      <c r="Z85" s="50"/>
      <c r="AA85" s="50"/>
      <c r="AB85" s="50">
        <v>69.78</v>
      </c>
      <c r="AC85" s="50">
        <v>0.42</v>
      </c>
      <c r="AE85" s="50">
        <v>15.04</v>
      </c>
      <c r="AI85" s="50">
        <v>2.8253720000000002</v>
      </c>
      <c r="AJ85" s="50">
        <v>2.98</v>
      </c>
      <c r="AK85" s="50">
        <v>1.07</v>
      </c>
      <c r="AL85" s="50">
        <v>0.06</v>
      </c>
      <c r="AN85" s="50">
        <v>3.73</v>
      </c>
      <c r="AO85" s="50">
        <v>3.33</v>
      </c>
      <c r="AP85" s="50">
        <v>0.1</v>
      </c>
      <c r="BF85" s="50">
        <v>0.44</v>
      </c>
      <c r="FP85" s="1" t="s">
        <v>2139</v>
      </c>
    </row>
    <row r="86" spans="1:172" x14ac:dyDescent="0.35">
      <c r="A86" s="1" t="s">
        <v>2136</v>
      </c>
      <c r="C86" s="1" t="s">
        <v>2137</v>
      </c>
      <c r="E86" s="57">
        <v>37.166666999999997</v>
      </c>
      <c r="F86" s="57">
        <v>37.166666999999997</v>
      </c>
      <c r="G86" s="57">
        <v>127.916667</v>
      </c>
      <c r="H86" s="57">
        <v>127.916667</v>
      </c>
      <c r="L86" s="1" t="s">
        <v>2155</v>
      </c>
      <c r="M86" s="1" t="s">
        <v>2086</v>
      </c>
      <c r="O86" s="1">
        <v>167</v>
      </c>
      <c r="P86" s="1">
        <v>184</v>
      </c>
      <c r="Q86" s="58">
        <v>176</v>
      </c>
      <c r="R86" s="50"/>
      <c r="S86" s="50"/>
      <c r="T86" s="50"/>
      <c r="U86" s="50"/>
      <c r="V86" s="50"/>
      <c r="W86" s="50"/>
      <c r="X86" s="50"/>
      <c r="Y86" s="50"/>
      <c r="Z86" s="50"/>
      <c r="AA86" s="50"/>
      <c r="AB86" s="50">
        <v>65.53</v>
      </c>
      <c r="AC86" s="50">
        <v>0.64</v>
      </c>
      <c r="AE86" s="50">
        <v>15.73</v>
      </c>
      <c r="AI86" s="50">
        <v>4.1660740000000001</v>
      </c>
      <c r="AJ86" s="50">
        <v>4</v>
      </c>
      <c r="AK86" s="50">
        <v>1.65</v>
      </c>
      <c r="AL86" s="50">
        <v>0.06</v>
      </c>
      <c r="AN86" s="50">
        <v>2.92</v>
      </c>
      <c r="AO86" s="50">
        <v>3.37</v>
      </c>
      <c r="AP86" s="50">
        <v>0.16</v>
      </c>
      <c r="BF86" s="50">
        <v>1.1399999999999999</v>
      </c>
      <c r="FP86" s="1" t="s">
        <v>2139</v>
      </c>
    </row>
    <row r="87" spans="1:172" x14ac:dyDescent="0.35">
      <c r="A87" s="1" t="s">
        <v>2136</v>
      </c>
      <c r="C87" s="1" t="s">
        <v>2137</v>
      </c>
      <c r="E87" s="57">
        <v>37.25</v>
      </c>
      <c r="F87" s="57">
        <v>37.25</v>
      </c>
      <c r="G87" s="57">
        <v>127.833333</v>
      </c>
      <c r="H87" s="57">
        <v>127.833333</v>
      </c>
      <c r="L87" s="1" t="s">
        <v>2156</v>
      </c>
      <c r="M87" s="1" t="s">
        <v>2086</v>
      </c>
      <c r="O87" s="1">
        <v>167</v>
      </c>
      <c r="P87" s="1">
        <v>184</v>
      </c>
      <c r="Q87" s="58">
        <v>176</v>
      </c>
      <c r="R87" s="50"/>
      <c r="S87" s="50"/>
      <c r="T87" s="50"/>
      <c r="U87" s="50"/>
      <c r="V87" s="50"/>
      <c r="W87" s="50"/>
      <c r="X87" s="50"/>
      <c r="Y87" s="50"/>
      <c r="Z87" s="50"/>
      <c r="AA87" s="50"/>
      <c r="AB87" s="50">
        <v>66.180000000000007</v>
      </c>
      <c r="AC87" s="50">
        <v>0.57999999999999996</v>
      </c>
      <c r="AE87" s="50">
        <v>16.36</v>
      </c>
      <c r="AI87" s="50">
        <v>3.6531879999999997</v>
      </c>
      <c r="AJ87" s="50">
        <v>3.4</v>
      </c>
      <c r="AK87" s="50">
        <v>1.49</v>
      </c>
      <c r="AL87" s="50">
        <v>0.06</v>
      </c>
      <c r="AN87" s="50">
        <v>4.16</v>
      </c>
      <c r="AO87" s="50">
        <v>3.1</v>
      </c>
      <c r="AP87" s="50">
        <v>0.14000000000000001</v>
      </c>
      <c r="BF87" s="50">
        <v>1.2</v>
      </c>
      <c r="FP87" s="1" t="s">
        <v>2139</v>
      </c>
    </row>
    <row r="88" spans="1:172" x14ac:dyDescent="0.35">
      <c r="A88" s="1" t="s">
        <v>2136</v>
      </c>
      <c r="C88" s="1" t="s">
        <v>2137</v>
      </c>
      <c r="E88" s="57">
        <v>37.25</v>
      </c>
      <c r="F88" s="57">
        <v>37.25</v>
      </c>
      <c r="G88" s="57">
        <v>127.833333</v>
      </c>
      <c r="H88" s="57">
        <v>127.833333</v>
      </c>
      <c r="L88" s="1" t="s">
        <v>2157</v>
      </c>
      <c r="M88" s="1" t="s">
        <v>2086</v>
      </c>
      <c r="Q88" s="54">
        <v>172.8</v>
      </c>
      <c r="R88" s="50"/>
      <c r="S88" s="50"/>
      <c r="T88" s="50"/>
      <c r="U88" s="50"/>
      <c r="V88" s="50"/>
      <c r="W88" s="50"/>
      <c r="X88" s="50"/>
      <c r="Y88" s="50"/>
      <c r="Z88" s="50"/>
      <c r="AA88" s="50"/>
      <c r="AB88" s="50">
        <v>71.12</v>
      </c>
      <c r="AC88" s="50">
        <v>0.35</v>
      </c>
      <c r="AE88" s="50">
        <v>14.83</v>
      </c>
      <c r="AI88" s="50">
        <v>1.7636080000000001</v>
      </c>
      <c r="AJ88" s="50">
        <v>1.74</v>
      </c>
      <c r="AK88" s="50">
        <v>0.47</v>
      </c>
      <c r="AL88" s="50">
        <v>0.03</v>
      </c>
      <c r="AN88" s="50">
        <v>4.4800000000000004</v>
      </c>
      <c r="AO88" s="50">
        <v>3.64</v>
      </c>
      <c r="AP88" s="50">
        <v>0.09</v>
      </c>
      <c r="BF88" s="50">
        <v>0.8</v>
      </c>
      <c r="FP88" s="1" t="s">
        <v>2139</v>
      </c>
    </row>
    <row r="89" spans="1:172" x14ac:dyDescent="0.35">
      <c r="A89" s="1" t="s">
        <v>2136</v>
      </c>
      <c r="C89" s="1" t="s">
        <v>2137</v>
      </c>
      <c r="E89" s="57">
        <v>37.25</v>
      </c>
      <c r="F89" s="57">
        <v>37.25</v>
      </c>
      <c r="G89" s="57">
        <v>127.833333</v>
      </c>
      <c r="H89" s="57">
        <v>127.833333</v>
      </c>
      <c r="L89" s="1" t="s">
        <v>2158</v>
      </c>
      <c r="M89" s="1" t="s">
        <v>2086</v>
      </c>
      <c r="O89" s="1">
        <v>167</v>
      </c>
      <c r="P89" s="1">
        <v>184</v>
      </c>
      <c r="Q89" s="58">
        <v>176</v>
      </c>
      <c r="R89" s="50"/>
      <c r="S89" s="50"/>
      <c r="T89" s="50"/>
      <c r="U89" s="50"/>
      <c r="V89" s="50"/>
      <c r="W89" s="50"/>
      <c r="X89" s="50"/>
      <c r="Y89" s="50"/>
      <c r="Z89" s="50"/>
      <c r="AA89" s="50"/>
      <c r="AB89" s="50">
        <v>72.930000000000007</v>
      </c>
      <c r="AC89" s="50">
        <v>0.17</v>
      </c>
      <c r="AE89" s="50">
        <v>14.77</v>
      </c>
      <c r="AI89" s="50">
        <v>1.1607420000000002</v>
      </c>
      <c r="AJ89" s="50">
        <v>1.25</v>
      </c>
      <c r="AK89" s="50">
        <v>0.28999999999999998</v>
      </c>
      <c r="AL89" s="50">
        <v>0.04</v>
      </c>
      <c r="AN89" s="50">
        <v>4.34</v>
      </c>
      <c r="AO89" s="50">
        <v>3.56</v>
      </c>
      <c r="AP89" s="50">
        <v>0.05</v>
      </c>
      <c r="BF89" s="50">
        <v>1.07</v>
      </c>
      <c r="FP89" s="1" t="s">
        <v>2139</v>
      </c>
    </row>
    <row r="90" spans="1:172" x14ac:dyDescent="0.35">
      <c r="A90" s="1" t="s">
        <v>2136</v>
      </c>
      <c r="C90" s="1" t="s">
        <v>2137</v>
      </c>
      <c r="E90" s="57">
        <v>36.466667000000001</v>
      </c>
      <c r="F90" s="57">
        <v>36.466667000000001</v>
      </c>
      <c r="G90" s="57">
        <v>127.666667</v>
      </c>
      <c r="H90" s="57">
        <v>127.666667</v>
      </c>
      <c r="L90" s="1" t="s">
        <v>2159</v>
      </c>
      <c r="M90" s="1" t="s">
        <v>2086</v>
      </c>
      <c r="O90" s="1">
        <v>167</v>
      </c>
      <c r="P90" s="1">
        <v>184</v>
      </c>
      <c r="Q90" s="54">
        <v>175</v>
      </c>
      <c r="R90" s="50"/>
      <c r="S90" s="50"/>
      <c r="T90" s="50"/>
      <c r="U90" s="50"/>
      <c r="V90" s="50"/>
      <c r="W90" s="50"/>
      <c r="X90" s="50"/>
      <c r="Y90" s="50"/>
      <c r="Z90" s="50"/>
      <c r="AA90" s="50"/>
      <c r="AB90" s="50">
        <v>68.739999999999995</v>
      </c>
      <c r="AC90" s="50">
        <v>0.47</v>
      </c>
      <c r="AE90" s="50">
        <v>15.27</v>
      </c>
      <c r="AI90" s="50">
        <v>2.3304819999999999</v>
      </c>
      <c r="AJ90" s="50">
        <v>2.4700000000000002</v>
      </c>
      <c r="AK90" s="50">
        <v>0.83</v>
      </c>
      <c r="AL90" s="50">
        <v>0.03</v>
      </c>
      <c r="AN90" s="50">
        <v>4.33</v>
      </c>
      <c r="AO90" s="50">
        <v>3.25</v>
      </c>
      <c r="AP90" s="50">
        <v>0.13</v>
      </c>
      <c r="BF90" s="50">
        <v>1.7</v>
      </c>
      <c r="FP90" s="1" t="s">
        <v>2139</v>
      </c>
    </row>
    <row r="91" spans="1:172" x14ac:dyDescent="0.35">
      <c r="A91" s="1" t="s">
        <v>2136</v>
      </c>
      <c r="C91" s="1" t="s">
        <v>2137</v>
      </c>
      <c r="E91" s="57">
        <v>36.833333000000003</v>
      </c>
      <c r="F91" s="57">
        <v>36.833333000000003</v>
      </c>
      <c r="G91" s="57">
        <v>127.916667</v>
      </c>
      <c r="H91" s="57">
        <v>127.916667</v>
      </c>
      <c r="L91" s="1" t="s">
        <v>2160</v>
      </c>
      <c r="M91" s="1" t="s">
        <v>2086</v>
      </c>
      <c r="Q91" s="54">
        <v>171</v>
      </c>
      <c r="R91" s="50"/>
      <c r="S91" s="50"/>
      <c r="T91" s="50"/>
      <c r="U91" s="50"/>
      <c r="V91" s="50"/>
      <c r="W91" s="50"/>
      <c r="X91" s="50"/>
      <c r="Y91" s="50"/>
      <c r="Z91" s="50"/>
      <c r="AA91" s="50"/>
      <c r="AB91" s="50">
        <v>63.15</v>
      </c>
      <c r="AC91" s="50">
        <v>0.46</v>
      </c>
      <c r="AE91" s="50">
        <v>17.45</v>
      </c>
      <c r="AI91" s="50">
        <v>3.5992000000000002</v>
      </c>
      <c r="AJ91" s="50">
        <v>4.17</v>
      </c>
      <c r="AK91" s="50">
        <v>1.21</v>
      </c>
      <c r="AL91" s="50">
        <v>0.05</v>
      </c>
      <c r="AN91" s="50">
        <v>2.88</v>
      </c>
      <c r="AO91" s="50">
        <v>4.45</v>
      </c>
      <c r="AP91" s="50">
        <v>0.14000000000000001</v>
      </c>
      <c r="BF91" s="50">
        <v>0.81</v>
      </c>
      <c r="FP91" s="1" t="s">
        <v>2139</v>
      </c>
    </row>
    <row r="92" spans="1:172" x14ac:dyDescent="0.35">
      <c r="A92" s="1" t="s">
        <v>2136</v>
      </c>
      <c r="C92" s="1" t="s">
        <v>2137</v>
      </c>
      <c r="E92" s="57">
        <v>36.416666999999997</v>
      </c>
      <c r="F92" s="57">
        <v>36.416666999999997</v>
      </c>
      <c r="G92" s="57">
        <v>127.583333</v>
      </c>
      <c r="H92" s="57">
        <v>127.583333</v>
      </c>
      <c r="L92" s="1" t="s">
        <v>2161</v>
      </c>
      <c r="M92" s="1" t="s">
        <v>2086</v>
      </c>
      <c r="O92" s="1">
        <v>167</v>
      </c>
      <c r="P92" s="1">
        <v>184</v>
      </c>
      <c r="Q92" s="54">
        <v>175</v>
      </c>
      <c r="R92" s="50"/>
      <c r="S92" s="50"/>
      <c r="T92" s="50"/>
      <c r="U92" s="50"/>
      <c r="V92" s="50"/>
      <c r="W92" s="50"/>
      <c r="X92" s="50"/>
      <c r="Y92" s="50"/>
      <c r="Z92" s="50"/>
      <c r="AA92" s="50"/>
      <c r="AB92" s="50">
        <v>60.78</v>
      </c>
      <c r="AC92" s="50">
        <v>1.06</v>
      </c>
      <c r="AE92" s="50">
        <v>17.62</v>
      </c>
      <c r="AI92" s="50">
        <v>4.6069760000000004</v>
      </c>
      <c r="AJ92" s="50">
        <v>5.28</v>
      </c>
      <c r="AK92" s="50">
        <v>1.87</v>
      </c>
      <c r="AL92" s="50">
        <v>0.06</v>
      </c>
      <c r="AN92" s="50">
        <v>3.25</v>
      </c>
      <c r="AO92" s="50">
        <v>3.74</v>
      </c>
      <c r="AP92" s="50">
        <v>0.28999999999999998</v>
      </c>
      <c r="BF92" s="50">
        <v>0.49</v>
      </c>
      <c r="FP92" s="1" t="s">
        <v>2139</v>
      </c>
    </row>
    <row r="93" spans="1:172" x14ac:dyDescent="0.35">
      <c r="A93" s="1" t="s">
        <v>2162</v>
      </c>
      <c r="C93" s="1" t="s">
        <v>2163</v>
      </c>
      <c r="E93" s="53">
        <v>36.813453000000003</v>
      </c>
      <c r="F93" s="53">
        <v>36.813453000000003</v>
      </c>
      <c r="G93" s="53">
        <v>126.369575</v>
      </c>
      <c r="H93" s="53">
        <v>126.369575</v>
      </c>
      <c r="L93" s="1" t="s">
        <v>2164</v>
      </c>
      <c r="M93" s="1" t="s">
        <v>2033</v>
      </c>
      <c r="Q93" s="54">
        <v>176</v>
      </c>
      <c r="R93" s="50"/>
      <c r="S93" s="50"/>
      <c r="T93" s="50"/>
      <c r="U93" s="50"/>
      <c r="V93" s="50"/>
      <c r="W93" s="50"/>
      <c r="X93" s="50"/>
      <c r="Y93" s="50"/>
      <c r="Z93" s="50"/>
      <c r="AA93" s="50"/>
      <c r="AB93" s="50">
        <v>76.3</v>
      </c>
      <c r="AC93" s="50">
        <v>0.06</v>
      </c>
      <c r="AE93" s="50">
        <v>12.6</v>
      </c>
      <c r="AI93" s="50">
        <v>1.1556999999999999</v>
      </c>
      <c r="AJ93" s="50">
        <v>0.3</v>
      </c>
      <c r="AK93" s="50">
        <v>0.03</v>
      </c>
      <c r="AL93" s="50">
        <v>0.05</v>
      </c>
      <c r="AN93" s="50">
        <v>4.7</v>
      </c>
      <c r="AO93" s="50">
        <v>3.9</v>
      </c>
      <c r="AP93" s="50">
        <v>0</v>
      </c>
      <c r="BF93" s="50">
        <v>0.9</v>
      </c>
      <c r="CQ93" s="50">
        <v>40</v>
      </c>
      <c r="CW93" s="50">
        <v>200</v>
      </c>
      <c r="CX93" s="50">
        <v>9</v>
      </c>
      <c r="CY93" s="50">
        <v>20</v>
      </c>
      <c r="CZ93" s="50">
        <v>92</v>
      </c>
      <c r="DA93" s="50">
        <v>16</v>
      </c>
      <c r="DM93" s="50">
        <v>3</v>
      </c>
      <c r="DN93" s="50">
        <v>48</v>
      </c>
      <c r="DO93" s="50">
        <v>16.7</v>
      </c>
      <c r="DP93" s="50">
        <v>39.1</v>
      </c>
      <c r="DQ93" s="50">
        <v>4.8</v>
      </c>
      <c r="DR93" s="50">
        <v>17.600000000000001</v>
      </c>
      <c r="DS93" s="50">
        <v>4.5</v>
      </c>
      <c r="DT93" s="50">
        <v>0.1</v>
      </c>
      <c r="DU93" s="50">
        <v>3.8</v>
      </c>
      <c r="DV93" s="50">
        <v>0.7</v>
      </c>
      <c r="DW93" s="50">
        <v>4.2</v>
      </c>
      <c r="DX93" s="50">
        <v>0.8</v>
      </c>
      <c r="DY93" s="50">
        <v>2.4</v>
      </c>
      <c r="DZ93" s="50">
        <v>0.4</v>
      </c>
      <c r="EA93" s="50">
        <v>2.6</v>
      </c>
      <c r="EB93" s="50">
        <v>0.39</v>
      </c>
      <c r="EC93" s="50">
        <v>3.7</v>
      </c>
      <c r="ED93" s="50">
        <v>2.8</v>
      </c>
      <c r="EM93" s="50">
        <v>30</v>
      </c>
      <c r="EO93" s="50">
        <v>18.7</v>
      </c>
      <c r="EP93" s="50">
        <v>4</v>
      </c>
      <c r="FP93" s="1" t="s">
        <v>2165</v>
      </c>
    </row>
    <row r="94" spans="1:172" x14ac:dyDescent="0.35">
      <c r="A94" s="1" t="s">
        <v>2162</v>
      </c>
      <c r="C94" s="1" t="s">
        <v>2163</v>
      </c>
      <c r="E94" s="53">
        <v>36.806728</v>
      </c>
      <c r="F94" s="53">
        <v>36.806728</v>
      </c>
      <c r="G94" s="53">
        <v>126.373</v>
      </c>
      <c r="H94" s="53">
        <v>126.373</v>
      </c>
      <c r="L94" s="1" t="s">
        <v>2166</v>
      </c>
      <c r="M94" s="1" t="s">
        <v>2033</v>
      </c>
      <c r="Q94" s="54">
        <v>176</v>
      </c>
      <c r="R94" s="50"/>
      <c r="S94" s="50"/>
      <c r="T94" s="50"/>
      <c r="U94" s="50"/>
      <c r="V94" s="50"/>
      <c r="W94" s="50"/>
      <c r="X94" s="50"/>
      <c r="Y94" s="50"/>
      <c r="Z94" s="50"/>
      <c r="AA94" s="50"/>
      <c r="AB94" s="50">
        <v>75.900000000000006</v>
      </c>
      <c r="AC94" s="50">
        <v>0.09</v>
      </c>
      <c r="AE94" s="50">
        <v>12.5</v>
      </c>
      <c r="AI94" s="50">
        <v>1.6002000000000001</v>
      </c>
      <c r="AJ94" s="50">
        <v>0.4</v>
      </c>
      <c r="AK94" s="50">
        <v>7.0000000000000007E-2</v>
      </c>
      <c r="AL94" s="50">
        <v>0.02</v>
      </c>
      <c r="AN94" s="50">
        <v>4.5</v>
      </c>
      <c r="AO94" s="50">
        <v>3.8</v>
      </c>
      <c r="AP94" s="50">
        <v>0</v>
      </c>
      <c r="BF94" s="50">
        <v>1.1000000000000001</v>
      </c>
      <c r="CW94" s="50">
        <v>184</v>
      </c>
      <c r="CX94" s="50">
        <v>122</v>
      </c>
      <c r="CY94" s="50">
        <v>23</v>
      </c>
      <c r="CZ94" s="50">
        <v>168</v>
      </c>
      <c r="DA94" s="50">
        <v>15</v>
      </c>
      <c r="DM94" s="50">
        <v>4.5</v>
      </c>
      <c r="DN94" s="50">
        <v>211</v>
      </c>
      <c r="DO94" s="50">
        <v>28.7</v>
      </c>
      <c r="DP94" s="50">
        <v>44.3</v>
      </c>
      <c r="DQ94" s="50">
        <v>5.5</v>
      </c>
      <c r="DR94" s="50">
        <v>19.5</v>
      </c>
      <c r="DS94" s="50">
        <v>3.5</v>
      </c>
      <c r="DT94" s="50">
        <v>0.3</v>
      </c>
      <c r="DU94" s="50">
        <v>3.3</v>
      </c>
      <c r="DV94" s="50">
        <v>0.6</v>
      </c>
      <c r="DW94" s="50">
        <v>3.8</v>
      </c>
      <c r="DX94" s="50">
        <v>0.7</v>
      </c>
      <c r="DY94" s="50">
        <v>2.2999999999999998</v>
      </c>
      <c r="DZ94" s="50">
        <v>0.4</v>
      </c>
      <c r="EA94" s="50">
        <v>2.6</v>
      </c>
      <c r="EB94" s="50">
        <v>0.41</v>
      </c>
      <c r="EC94" s="50">
        <v>5.3</v>
      </c>
      <c r="ED94" s="50">
        <v>2.1</v>
      </c>
      <c r="EM94" s="50">
        <v>27</v>
      </c>
      <c r="EO94" s="50">
        <v>20.100000000000001</v>
      </c>
      <c r="EP94" s="50">
        <v>5.2</v>
      </c>
      <c r="FP94" s="1" t="s">
        <v>2165</v>
      </c>
    </row>
    <row r="95" spans="1:172" x14ac:dyDescent="0.35">
      <c r="A95" s="1" t="s">
        <v>2162</v>
      </c>
      <c r="C95" s="1" t="s">
        <v>2167</v>
      </c>
      <c r="E95" s="53">
        <v>36.766111000000002</v>
      </c>
      <c r="F95" s="53">
        <v>36.766111000000002</v>
      </c>
      <c r="G95" s="53">
        <v>126.303889</v>
      </c>
      <c r="H95" s="53">
        <v>126.303889</v>
      </c>
      <c r="L95" s="1" t="s">
        <v>2168</v>
      </c>
      <c r="M95" s="1" t="s">
        <v>2033</v>
      </c>
      <c r="Q95" s="54">
        <v>177</v>
      </c>
      <c r="R95" s="50"/>
      <c r="S95" s="50"/>
      <c r="T95" s="50"/>
      <c r="U95" s="50"/>
      <c r="V95" s="50"/>
      <c r="W95" s="50"/>
      <c r="X95" s="50"/>
      <c r="Y95" s="50"/>
      <c r="Z95" s="50"/>
      <c r="AA95" s="50"/>
      <c r="AB95" s="50">
        <v>77.5</v>
      </c>
      <c r="AC95" s="50">
        <v>0.01</v>
      </c>
      <c r="AE95" s="50">
        <v>12.9</v>
      </c>
      <c r="AI95" s="50">
        <v>0.44450000000000001</v>
      </c>
      <c r="AJ95" s="50">
        <v>0.5</v>
      </c>
      <c r="AK95" s="50">
        <v>0.02</v>
      </c>
      <c r="AL95" s="50">
        <v>0.02</v>
      </c>
      <c r="AN95" s="50">
        <v>3.6</v>
      </c>
      <c r="AO95" s="50">
        <v>4.4000000000000004</v>
      </c>
      <c r="AP95" s="50">
        <v>0</v>
      </c>
      <c r="BF95" s="50">
        <v>0.9</v>
      </c>
      <c r="CQ95" s="50">
        <v>60</v>
      </c>
      <c r="CW95" s="50">
        <v>218</v>
      </c>
      <c r="CX95" s="50">
        <v>16</v>
      </c>
      <c r="CY95" s="50">
        <v>18</v>
      </c>
      <c r="CZ95" s="50">
        <v>75</v>
      </c>
      <c r="DA95" s="50">
        <v>9</v>
      </c>
      <c r="DM95" s="50">
        <v>1.9</v>
      </c>
      <c r="DN95" s="50">
        <v>63</v>
      </c>
      <c r="DO95" s="50">
        <v>13.6</v>
      </c>
      <c r="DP95" s="50">
        <v>27.4</v>
      </c>
      <c r="DQ95" s="50">
        <v>3.3</v>
      </c>
      <c r="DR95" s="50">
        <v>12.1</v>
      </c>
      <c r="DS95" s="50">
        <v>3</v>
      </c>
      <c r="DT95" s="50">
        <v>0.2</v>
      </c>
      <c r="DU95" s="50">
        <v>2.9</v>
      </c>
      <c r="DV95" s="50">
        <v>0.5</v>
      </c>
      <c r="DW95" s="50">
        <v>2.9</v>
      </c>
      <c r="DX95" s="50">
        <v>0.6</v>
      </c>
      <c r="DY95" s="50">
        <v>2</v>
      </c>
      <c r="DZ95" s="50">
        <v>0.3</v>
      </c>
      <c r="EA95" s="50">
        <v>2.1</v>
      </c>
      <c r="EB95" s="50">
        <v>0.33</v>
      </c>
      <c r="EC95" s="50">
        <v>3.1</v>
      </c>
      <c r="ED95" s="50">
        <v>1</v>
      </c>
      <c r="EM95" s="50">
        <v>32</v>
      </c>
      <c r="EO95" s="50">
        <v>16</v>
      </c>
      <c r="EP95" s="50">
        <v>2.8</v>
      </c>
      <c r="FP95" s="1" t="s">
        <v>2165</v>
      </c>
    </row>
    <row r="96" spans="1:172" x14ac:dyDescent="0.35">
      <c r="A96" s="1" t="s">
        <v>2169</v>
      </c>
      <c r="C96" s="1" t="s">
        <v>2170</v>
      </c>
      <c r="E96" s="57">
        <v>36.237673999999998</v>
      </c>
      <c r="F96" s="57">
        <v>36.237673999999998</v>
      </c>
      <c r="G96" s="57">
        <v>126.923464</v>
      </c>
      <c r="H96" s="57">
        <v>126.923464</v>
      </c>
      <c r="L96" s="1" t="s">
        <v>2171</v>
      </c>
      <c r="M96" s="1" t="s">
        <v>2172</v>
      </c>
      <c r="Q96" s="54">
        <v>178.8</v>
      </c>
      <c r="R96" s="50"/>
      <c r="S96" s="50"/>
      <c r="T96" s="50"/>
      <c r="U96" s="50"/>
      <c r="V96" s="50"/>
      <c r="W96" s="50"/>
      <c r="X96" s="50"/>
      <c r="Y96" s="50"/>
      <c r="Z96" s="50"/>
      <c r="AA96" s="50"/>
      <c r="AB96" s="50">
        <v>55</v>
      </c>
      <c r="AC96" s="50">
        <v>1.2150000000000001</v>
      </c>
      <c r="AE96" s="50">
        <v>18.79</v>
      </c>
      <c r="AG96" s="50">
        <v>8.02</v>
      </c>
      <c r="AJ96" s="50">
        <v>5.1100000000000003</v>
      </c>
      <c r="AK96" s="50">
        <v>2.82</v>
      </c>
      <c r="AL96" s="50">
        <v>0.114</v>
      </c>
      <c r="AN96" s="50">
        <v>2.86</v>
      </c>
      <c r="AO96" s="50">
        <v>4.3600000000000003</v>
      </c>
      <c r="AP96" s="50">
        <v>0.52</v>
      </c>
      <c r="BF96" s="50">
        <v>0.82</v>
      </c>
      <c r="CJ96" s="50">
        <v>107</v>
      </c>
      <c r="CK96" s="50">
        <v>15.1</v>
      </c>
      <c r="CO96" s="50">
        <v>11</v>
      </c>
      <c r="CP96" s="50">
        <v>17</v>
      </c>
      <c r="CR96" s="50">
        <v>23</v>
      </c>
      <c r="CW96" s="50">
        <v>123</v>
      </c>
      <c r="CX96" s="50">
        <v>771</v>
      </c>
      <c r="CY96" s="50">
        <v>17</v>
      </c>
      <c r="CZ96" s="50">
        <v>594</v>
      </c>
      <c r="DA96" s="50">
        <v>11.2</v>
      </c>
      <c r="DM96" s="50">
        <v>2.7</v>
      </c>
      <c r="DN96" s="50">
        <v>1326</v>
      </c>
      <c r="DO96" s="50">
        <v>45.1</v>
      </c>
      <c r="DP96" s="50">
        <v>90.4</v>
      </c>
      <c r="DQ96" s="50">
        <v>11</v>
      </c>
      <c r="DR96" s="50">
        <v>37.200000000000003</v>
      </c>
      <c r="DS96" s="50">
        <v>6.55</v>
      </c>
      <c r="DT96" s="50">
        <v>2.13</v>
      </c>
      <c r="DU96" s="50">
        <v>5.32</v>
      </c>
      <c r="DV96" s="50">
        <v>0.75</v>
      </c>
      <c r="DW96" s="50">
        <v>3.51</v>
      </c>
      <c r="DX96" s="50">
        <v>0.6</v>
      </c>
      <c r="DY96" s="50">
        <v>1.69</v>
      </c>
      <c r="DZ96" s="50">
        <v>0.23499999999999999</v>
      </c>
      <c r="EA96" s="50">
        <v>1.43</v>
      </c>
      <c r="EB96" s="50">
        <v>0.21</v>
      </c>
      <c r="EC96" s="50">
        <v>13.8</v>
      </c>
      <c r="ED96" s="50">
        <v>0.5</v>
      </c>
      <c r="EM96" s="50">
        <v>11</v>
      </c>
      <c r="EO96" s="50">
        <v>4.24</v>
      </c>
      <c r="EP96" s="50">
        <v>1.21</v>
      </c>
      <c r="FP96" s="1" t="s">
        <v>2173</v>
      </c>
    </row>
    <row r="97" spans="1:172" x14ac:dyDescent="0.35">
      <c r="A97" s="1" t="s">
        <v>2169</v>
      </c>
      <c r="C97" s="1" t="s">
        <v>2170</v>
      </c>
      <c r="E97" s="57">
        <v>36.237673999999998</v>
      </c>
      <c r="F97" s="57">
        <v>36.237673999999998</v>
      </c>
      <c r="G97" s="57">
        <v>126.923464</v>
      </c>
      <c r="H97" s="57">
        <v>126.923464</v>
      </c>
      <c r="L97" s="1" t="s">
        <v>2174</v>
      </c>
      <c r="M97" s="1" t="s">
        <v>2172</v>
      </c>
      <c r="Q97" s="54">
        <v>178.8</v>
      </c>
      <c r="R97" s="50"/>
      <c r="S97" s="50"/>
      <c r="T97" s="50"/>
      <c r="U97" s="50"/>
      <c r="V97" s="50"/>
      <c r="W97" s="50"/>
      <c r="X97" s="50"/>
      <c r="Y97" s="50"/>
      <c r="Z97" s="50"/>
      <c r="AA97" s="50"/>
      <c r="AB97" s="50">
        <v>72.5</v>
      </c>
      <c r="AC97" s="50">
        <v>0.152</v>
      </c>
      <c r="AE97" s="50">
        <v>13.77</v>
      </c>
      <c r="AG97" s="50">
        <v>2.54</v>
      </c>
      <c r="AJ97" s="50">
        <v>1.37</v>
      </c>
      <c r="AK97" s="50">
        <v>0.28999999999999998</v>
      </c>
      <c r="AL97" s="50">
        <v>2.7E-2</v>
      </c>
      <c r="AN97" s="50">
        <v>5.59</v>
      </c>
      <c r="AO97" s="50">
        <v>2.88</v>
      </c>
      <c r="AP97" s="50">
        <v>0.08</v>
      </c>
      <c r="BF97" s="50">
        <v>0.5</v>
      </c>
      <c r="CK97" s="50">
        <v>5.2</v>
      </c>
      <c r="CO97" s="50">
        <v>6</v>
      </c>
      <c r="CP97" s="50">
        <v>12</v>
      </c>
      <c r="CR97" s="50">
        <v>15</v>
      </c>
      <c r="CW97" s="50">
        <v>181</v>
      </c>
      <c r="CX97" s="50">
        <v>256</v>
      </c>
      <c r="CY97" s="50">
        <v>7</v>
      </c>
      <c r="CZ97" s="50">
        <v>152</v>
      </c>
      <c r="DA97" s="50">
        <v>5.8</v>
      </c>
      <c r="DM97" s="50">
        <v>1.4</v>
      </c>
      <c r="DN97" s="50">
        <v>1447</v>
      </c>
      <c r="DO97" s="50">
        <v>66</v>
      </c>
      <c r="DP97" s="50">
        <v>125</v>
      </c>
      <c r="DQ97" s="50">
        <v>14.3</v>
      </c>
      <c r="DR97" s="50">
        <v>44</v>
      </c>
      <c r="DS97" s="50">
        <v>6.89</v>
      </c>
      <c r="DT97" s="50">
        <v>1.1100000000000001</v>
      </c>
      <c r="DU97" s="50">
        <v>4.38</v>
      </c>
      <c r="DV97" s="50">
        <v>0.56000000000000005</v>
      </c>
      <c r="DW97" s="50">
        <v>2.0499999999999998</v>
      </c>
      <c r="DX97" s="50">
        <v>0.28000000000000003</v>
      </c>
      <c r="DY97" s="50">
        <v>0.63</v>
      </c>
      <c r="DZ97" s="50">
        <v>7.1999999999999995E-2</v>
      </c>
      <c r="EA97" s="50">
        <v>0.39</v>
      </c>
      <c r="EB97" s="50">
        <v>5.0999999999999997E-2</v>
      </c>
      <c r="EC97" s="50">
        <v>5.2</v>
      </c>
      <c r="ED97" s="50">
        <v>0.6</v>
      </c>
      <c r="EM97" s="50">
        <v>32</v>
      </c>
      <c r="EO97" s="50">
        <v>17.3</v>
      </c>
      <c r="EP97" s="50">
        <v>2.84</v>
      </c>
      <c r="FP97" s="1" t="s">
        <v>2173</v>
      </c>
    </row>
    <row r="98" spans="1:172" x14ac:dyDescent="0.35">
      <c r="A98" s="1" t="s">
        <v>2169</v>
      </c>
      <c r="C98" s="1" t="s">
        <v>2170</v>
      </c>
      <c r="E98" s="57">
        <v>36.237673999999998</v>
      </c>
      <c r="F98" s="57">
        <v>36.237673999999998</v>
      </c>
      <c r="G98" s="57">
        <v>126.923464</v>
      </c>
      <c r="H98" s="57">
        <v>126.923464</v>
      </c>
      <c r="L98" s="1" t="s">
        <v>2175</v>
      </c>
      <c r="M98" s="1" t="s">
        <v>2172</v>
      </c>
      <c r="Q98" s="54">
        <v>178.8</v>
      </c>
      <c r="R98" s="50"/>
      <c r="S98" s="50"/>
      <c r="T98" s="50"/>
      <c r="U98" s="50"/>
      <c r="V98" s="50"/>
      <c r="W98" s="50"/>
      <c r="X98" s="50"/>
      <c r="Y98" s="50"/>
      <c r="Z98" s="50"/>
      <c r="AA98" s="50"/>
      <c r="AB98" s="50">
        <v>69.099999999999994</v>
      </c>
      <c r="AC98" s="50">
        <v>0.34200000000000003</v>
      </c>
      <c r="AE98" s="50">
        <v>14.95</v>
      </c>
      <c r="AG98" s="50">
        <v>3.14</v>
      </c>
      <c r="AJ98" s="50">
        <v>1.95</v>
      </c>
      <c r="AK98" s="50">
        <v>0.69</v>
      </c>
      <c r="AL98" s="50">
        <v>4.9000000000000002E-2</v>
      </c>
      <c r="AN98" s="50">
        <v>5.29</v>
      </c>
      <c r="AO98" s="50">
        <v>3.32</v>
      </c>
      <c r="AP98" s="50">
        <v>0.14000000000000001</v>
      </c>
      <c r="BF98" s="50">
        <v>0.43</v>
      </c>
      <c r="CJ98" s="50">
        <v>26</v>
      </c>
      <c r="CK98" s="50">
        <v>7.4</v>
      </c>
      <c r="CO98" s="50">
        <v>7</v>
      </c>
      <c r="CP98" s="50">
        <v>11</v>
      </c>
      <c r="CR98" s="50">
        <v>16</v>
      </c>
      <c r="CW98" s="50">
        <v>183</v>
      </c>
      <c r="CX98" s="50">
        <v>340</v>
      </c>
      <c r="CY98" s="50">
        <v>6</v>
      </c>
      <c r="CZ98" s="50">
        <v>172</v>
      </c>
      <c r="DA98" s="50">
        <v>7.6</v>
      </c>
      <c r="DM98" s="50">
        <v>2</v>
      </c>
      <c r="DN98" s="50">
        <v>1471</v>
      </c>
      <c r="DO98" s="50">
        <v>14.3</v>
      </c>
      <c r="DP98" s="50">
        <v>30</v>
      </c>
      <c r="DQ98" s="50">
        <v>3.75</v>
      </c>
      <c r="DR98" s="50">
        <v>12.5</v>
      </c>
      <c r="DS98" s="50">
        <v>2.33</v>
      </c>
      <c r="DT98" s="50">
        <v>0.93799999999999994</v>
      </c>
      <c r="DU98" s="50">
        <v>1.97</v>
      </c>
      <c r="DV98" s="50">
        <v>0.3</v>
      </c>
      <c r="DW98" s="50">
        <v>1.51</v>
      </c>
      <c r="DX98" s="50">
        <v>0.25</v>
      </c>
      <c r="DY98" s="50">
        <v>0.63</v>
      </c>
      <c r="DZ98" s="50">
        <v>7.8E-2</v>
      </c>
      <c r="EA98" s="50">
        <v>0.44</v>
      </c>
      <c r="EB98" s="50">
        <v>6.4000000000000001E-2</v>
      </c>
      <c r="EC98" s="50">
        <v>5</v>
      </c>
      <c r="ED98" s="50">
        <v>0.5</v>
      </c>
      <c r="EM98" s="50">
        <v>29</v>
      </c>
      <c r="EO98" s="50">
        <v>3.18</v>
      </c>
      <c r="EP98" s="50">
        <v>0.63</v>
      </c>
      <c r="FP98" s="1" t="s">
        <v>2173</v>
      </c>
    </row>
    <row r="99" spans="1:172" x14ac:dyDescent="0.35">
      <c r="A99" s="1" t="s">
        <v>2169</v>
      </c>
      <c r="C99" s="1" t="s">
        <v>2170</v>
      </c>
      <c r="E99" s="57">
        <v>36.237673999999998</v>
      </c>
      <c r="F99" s="57">
        <v>36.237673999999998</v>
      </c>
      <c r="G99" s="57">
        <v>126.923464</v>
      </c>
      <c r="H99" s="57">
        <v>126.923464</v>
      </c>
      <c r="L99" s="1" t="s">
        <v>2176</v>
      </c>
      <c r="M99" s="1" t="s">
        <v>2177</v>
      </c>
      <c r="Q99" s="54">
        <v>166.6</v>
      </c>
      <c r="R99" s="50"/>
      <c r="S99" s="50"/>
      <c r="T99" s="50"/>
      <c r="U99" s="50"/>
      <c r="V99" s="50"/>
      <c r="W99" s="50"/>
      <c r="X99" s="50"/>
      <c r="Y99" s="50"/>
      <c r="Z99" s="50"/>
      <c r="AA99" s="50"/>
      <c r="AB99" s="50">
        <v>74.959999999999994</v>
      </c>
      <c r="AC99" s="50">
        <v>0.254</v>
      </c>
      <c r="AE99" s="50">
        <v>11.57</v>
      </c>
      <c r="AG99" s="50">
        <v>2.2799999999999998</v>
      </c>
      <c r="AJ99" s="50">
        <v>2.13</v>
      </c>
      <c r="AK99" s="50">
        <v>0.48</v>
      </c>
      <c r="AL99" s="50">
        <v>4.4999999999999998E-2</v>
      </c>
      <c r="AN99" s="50">
        <v>3.44</v>
      </c>
      <c r="AO99" s="50">
        <v>3.08</v>
      </c>
      <c r="AP99" s="50">
        <v>0.08</v>
      </c>
      <c r="BF99" s="50">
        <v>0.96</v>
      </c>
      <c r="CJ99" s="50">
        <v>18</v>
      </c>
      <c r="CK99" s="50">
        <v>4.5</v>
      </c>
      <c r="CO99" s="50">
        <v>6</v>
      </c>
      <c r="CP99" s="50">
        <v>9</v>
      </c>
      <c r="CR99" s="50">
        <v>16</v>
      </c>
      <c r="CW99" s="50">
        <v>100</v>
      </c>
      <c r="CX99" s="50">
        <v>203</v>
      </c>
      <c r="CY99" s="50">
        <v>7</v>
      </c>
      <c r="CZ99" s="50">
        <v>124</v>
      </c>
      <c r="DA99" s="50">
        <v>11</v>
      </c>
      <c r="DM99" s="50">
        <v>1</v>
      </c>
      <c r="DN99" s="50">
        <v>480</v>
      </c>
      <c r="DO99" s="50">
        <v>24.8</v>
      </c>
      <c r="DP99" s="50">
        <v>44.6</v>
      </c>
      <c r="DQ99" s="50">
        <v>4.5599999999999996</v>
      </c>
      <c r="DR99" s="50">
        <v>14.2</v>
      </c>
      <c r="DS99" s="50">
        <v>2.58</v>
      </c>
      <c r="DT99" s="50">
        <v>0.59299999999999997</v>
      </c>
      <c r="DU99" s="50">
        <v>2.0299999999999998</v>
      </c>
      <c r="DV99" s="50">
        <v>0.33</v>
      </c>
      <c r="DW99" s="50">
        <v>1.59</v>
      </c>
      <c r="DX99" s="50">
        <v>0.27</v>
      </c>
      <c r="DY99" s="50">
        <v>0.71</v>
      </c>
      <c r="DZ99" s="50">
        <v>8.6999999999999994E-2</v>
      </c>
      <c r="EA99" s="50">
        <v>0.46</v>
      </c>
      <c r="EB99" s="50">
        <v>6.4000000000000001E-2</v>
      </c>
      <c r="EC99" s="50">
        <v>3.7</v>
      </c>
      <c r="ED99" s="50">
        <v>0.5</v>
      </c>
      <c r="EM99" s="50">
        <v>19</v>
      </c>
      <c r="EO99" s="50">
        <v>7.09</v>
      </c>
      <c r="EP99" s="50">
        <v>2.25</v>
      </c>
      <c r="FP99" s="1" t="s">
        <v>2173</v>
      </c>
    </row>
    <row r="100" spans="1:172" x14ac:dyDescent="0.35">
      <c r="A100" s="1" t="s">
        <v>2169</v>
      </c>
      <c r="C100" s="1" t="s">
        <v>2170</v>
      </c>
      <c r="E100" s="57">
        <v>36.237673999999998</v>
      </c>
      <c r="F100" s="57">
        <v>36.237673999999998</v>
      </c>
      <c r="G100" s="57">
        <v>126.923464</v>
      </c>
      <c r="H100" s="57">
        <v>126.923464</v>
      </c>
      <c r="L100" s="1" t="s">
        <v>2178</v>
      </c>
      <c r="M100" s="1" t="s">
        <v>2177</v>
      </c>
      <c r="Q100" s="54">
        <v>166.6</v>
      </c>
      <c r="R100" s="50"/>
      <c r="S100" s="50"/>
      <c r="T100" s="50"/>
      <c r="U100" s="50"/>
      <c r="V100" s="50"/>
      <c r="W100" s="50"/>
      <c r="X100" s="50"/>
      <c r="Y100" s="50"/>
      <c r="Z100" s="50"/>
      <c r="AA100" s="50"/>
      <c r="AB100" s="50">
        <v>71.77</v>
      </c>
      <c r="AC100" s="50">
        <v>0.13200000000000001</v>
      </c>
      <c r="AE100" s="50">
        <v>13.98</v>
      </c>
      <c r="AG100" s="50">
        <v>2.75</v>
      </c>
      <c r="AJ100" s="50">
        <v>1.02</v>
      </c>
      <c r="AK100" s="50">
        <v>0.21</v>
      </c>
      <c r="AL100" s="50">
        <v>2.7E-2</v>
      </c>
      <c r="AN100" s="50">
        <v>4.76</v>
      </c>
      <c r="AO100" s="50">
        <v>3.54</v>
      </c>
      <c r="AP100" s="50">
        <v>0.06</v>
      </c>
      <c r="BF100" s="50">
        <v>0.23</v>
      </c>
      <c r="CO100" s="50">
        <v>4</v>
      </c>
      <c r="CP100" s="50">
        <v>6</v>
      </c>
      <c r="CR100" s="50">
        <v>25</v>
      </c>
      <c r="CW100" s="50">
        <v>192</v>
      </c>
      <c r="CX100" s="50">
        <v>161</v>
      </c>
      <c r="CY100" s="50">
        <v>16</v>
      </c>
      <c r="CZ100" s="50">
        <v>123</v>
      </c>
      <c r="DA100" s="50">
        <v>12.7</v>
      </c>
      <c r="DM100" s="50">
        <v>4.4000000000000004</v>
      </c>
      <c r="DN100" s="50">
        <v>774</v>
      </c>
      <c r="DO100" s="50">
        <v>44.9</v>
      </c>
      <c r="DP100" s="50">
        <v>82.8</v>
      </c>
      <c r="DQ100" s="50">
        <v>9.26</v>
      </c>
      <c r="DR100" s="50">
        <v>29.8</v>
      </c>
      <c r="DS100" s="50">
        <v>4.9800000000000004</v>
      </c>
      <c r="DT100" s="50">
        <v>0.77</v>
      </c>
      <c r="DU100" s="50">
        <v>3.39</v>
      </c>
      <c r="DV100" s="50">
        <v>0.56999999999999995</v>
      </c>
      <c r="DW100" s="50">
        <v>2.98</v>
      </c>
      <c r="DX100" s="50">
        <v>0.54</v>
      </c>
      <c r="DY100" s="50">
        <v>1.59</v>
      </c>
      <c r="DZ100" s="50">
        <v>0.222</v>
      </c>
      <c r="EA100" s="50">
        <v>1.22</v>
      </c>
      <c r="EB100" s="50">
        <v>0.16</v>
      </c>
      <c r="EC100" s="50">
        <v>3.9</v>
      </c>
      <c r="ED100" s="50">
        <v>1.8</v>
      </c>
      <c r="EM100" s="50">
        <v>38</v>
      </c>
      <c r="EO100" s="50">
        <v>15.8</v>
      </c>
      <c r="EP100" s="50">
        <v>3.24</v>
      </c>
      <c r="FP100" s="1" t="s">
        <v>2173</v>
      </c>
    </row>
    <row r="101" spans="1:172" x14ac:dyDescent="0.35">
      <c r="A101" s="1" t="s">
        <v>2169</v>
      </c>
      <c r="C101" s="1" t="s">
        <v>2170</v>
      </c>
      <c r="E101" s="57">
        <v>36.237673999999998</v>
      </c>
      <c r="F101" s="57">
        <v>36.237673999999998</v>
      </c>
      <c r="G101" s="57">
        <v>126.923464</v>
      </c>
      <c r="H101" s="57">
        <v>126.923464</v>
      </c>
      <c r="L101" s="1" t="s">
        <v>2179</v>
      </c>
      <c r="M101" s="1" t="s">
        <v>2177</v>
      </c>
      <c r="Q101" s="54">
        <v>166.6</v>
      </c>
      <c r="R101" s="50"/>
      <c r="S101" s="50"/>
      <c r="T101" s="50"/>
      <c r="U101" s="50"/>
      <c r="V101" s="50"/>
      <c r="W101" s="50"/>
      <c r="X101" s="50"/>
      <c r="Y101" s="50"/>
      <c r="Z101" s="50"/>
      <c r="AA101" s="50"/>
      <c r="AB101" s="50">
        <v>74.36</v>
      </c>
      <c r="AC101" s="50">
        <v>0.151</v>
      </c>
      <c r="AE101" s="50">
        <v>14.15</v>
      </c>
      <c r="AG101" s="50">
        <v>2.23</v>
      </c>
      <c r="AJ101" s="50">
        <v>0.64</v>
      </c>
      <c r="AK101" s="50">
        <v>0.21</v>
      </c>
      <c r="AL101" s="50">
        <v>1.9E-2</v>
      </c>
      <c r="AN101" s="50">
        <v>5.37</v>
      </c>
      <c r="AO101" s="50">
        <v>3.29</v>
      </c>
      <c r="AP101" s="50">
        <v>0.11</v>
      </c>
      <c r="BF101" s="50">
        <v>0.28999999999999998</v>
      </c>
      <c r="CO101" s="50">
        <v>4</v>
      </c>
      <c r="CP101" s="50">
        <v>19</v>
      </c>
      <c r="CR101" s="50">
        <v>20</v>
      </c>
      <c r="CW101" s="50">
        <v>192</v>
      </c>
      <c r="CX101" s="50">
        <v>232</v>
      </c>
      <c r="CY101" s="50">
        <v>9</v>
      </c>
      <c r="CZ101" s="50">
        <v>114</v>
      </c>
      <c r="DA101" s="50">
        <v>7</v>
      </c>
      <c r="DM101" s="50">
        <v>2.2999999999999998</v>
      </c>
      <c r="DN101" s="50">
        <v>1208</v>
      </c>
      <c r="DO101" s="50">
        <v>43.7</v>
      </c>
      <c r="DP101" s="50">
        <v>83.1</v>
      </c>
      <c r="DQ101" s="50">
        <v>9.44</v>
      </c>
      <c r="DR101" s="50">
        <v>28.1</v>
      </c>
      <c r="DS101" s="50">
        <v>4.21</v>
      </c>
      <c r="DT101" s="50">
        <v>0.77400000000000002</v>
      </c>
      <c r="DU101" s="50">
        <v>3.51</v>
      </c>
      <c r="DV101" s="50">
        <v>0.42</v>
      </c>
      <c r="DW101" s="50">
        <v>1.8</v>
      </c>
      <c r="DX101" s="50">
        <v>0.28000000000000003</v>
      </c>
      <c r="DY101" s="50">
        <v>0.72</v>
      </c>
      <c r="DZ101" s="50">
        <v>9.0999999999999998E-2</v>
      </c>
      <c r="EA101" s="50">
        <v>0.5</v>
      </c>
      <c r="EB101" s="50">
        <v>0.06</v>
      </c>
      <c r="EC101" s="50">
        <v>3.5</v>
      </c>
      <c r="ED101" s="50">
        <v>1.1000000000000001</v>
      </c>
      <c r="EM101" s="50">
        <v>35</v>
      </c>
      <c r="EO101" s="50">
        <v>14</v>
      </c>
      <c r="EP101" s="50">
        <v>2.75</v>
      </c>
      <c r="FP101" s="1" t="s">
        <v>2173</v>
      </c>
    </row>
    <row r="102" spans="1:172" x14ac:dyDescent="0.35">
      <c r="A102" s="1" t="s">
        <v>2169</v>
      </c>
      <c r="C102" s="1" t="s">
        <v>2170</v>
      </c>
      <c r="E102" s="57">
        <v>36.237673999999998</v>
      </c>
      <c r="F102" s="57">
        <v>36.237673999999998</v>
      </c>
      <c r="G102" s="57">
        <v>126.923464</v>
      </c>
      <c r="H102" s="57">
        <v>126.923464</v>
      </c>
      <c r="L102" s="1" t="s">
        <v>2180</v>
      </c>
      <c r="M102" s="1" t="s">
        <v>2181</v>
      </c>
      <c r="Q102" s="54">
        <v>164.7</v>
      </c>
      <c r="R102" s="50"/>
      <c r="S102" s="50"/>
      <c r="T102" s="50"/>
      <c r="U102" s="50"/>
      <c r="V102" s="50"/>
      <c r="W102" s="50"/>
      <c r="X102" s="50"/>
      <c r="Y102" s="50"/>
      <c r="Z102" s="50"/>
      <c r="AA102" s="50"/>
      <c r="AB102" s="50">
        <v>74.59</v>
      </c>
      <c r="AC102" s="50">
        <v>5.1999999999999998E-2</v>
      </c>
      <c r="AE102" s="50">
        <v>14.1</v>
      </c>
      <c r="AG102" s="50">
        <v>1.77</v>
      </c>
      <c r="AJ102" s="50">
        <v>0.41</v>
      </c>
      <c r="AK102" s="50">
        <v>0.17</v>
      </c>
      <c r="AL102" s="50">
        <v>5.5E-2</v>
      </c>
      <c r="AN102" s="50">
        <v>4.08</v>
      </c>
      <c r="AO102" s="50">
        <v>4.8099999999999996</v>
      </c>
      <c r="AP102" s="50">
        <v>0.03</v>
      </c>
      <c r="BF102" s="50">
        <v>0.92</v>
      </c>
      <c r="CK102" s="50">
        <v>7</v>
      </c>
      <c r="CO102" s="50">
        <v>7</v>
      </c>
      <c r="CP102" s="50">
        <v>52</v>
      </c>
      <c r="CR102" s="50">
        <v>29</v>
      </c>
      <c r="CW102" s="50">
        <v>436</v>
      </c>
      <c r="CX102" s="50">
        <v>47</v>
      </c>
      <c r="CY102" s="50">
        <v>77</v>
      </c>
      <c r="CZ102" s="50">
        <v>56</v>
      </c>
      <c r="DA102" s="50">
        <v>29.8</v>
      </c>
      <c r="DM102" s="50">
        <v>3.4</v>
      </c>
      <c r="DN102" s="50">
        <v>165</v>
      </c>
      <c r="DO102" s="50">
        <v>24</v>
      </c>
      <c r="DP102" s="50">
        <v>54.3</v>
      </c>
      <c r="DQ102" s="50">
        <v>7.36</v>
      </c>
      <c r="DR102" s="50">
        <v>36</v>
      </c>
      <c r="DS102" s="50">
        <v>11.3</v>
      </c>
      <c r="DT102" s="50">
        <v>0.18</v>
      </c>
      <c r="DU102" s="50">
        <v>12.8</v>
      </c>
      <c r="DV102" s="50">
        <v>2.58</v>
      </c>
      <c r="DW102" s="50">
        <v>15</v>
      </c>
      <c r="DX102" s="50">
        <v>2.3199999999999998</v>
      </c>
      <c r="DY102" s="50">
        <v>6.53</v>
      </c>
      <c r="DZ102" s="50">
        <v>0.93500000000000005</v>
      </c>
      <c r="EA102" s="50">
        <v>5.34</v>
      </c>
      <c r="EB102" s="50">
        <v>0.65400000000000003</v>
      </c>
      <c r="EC102" s="50">
        <v>3.3</v>
      </c>
      <c r="ED102" s="50">
        <v>4.9000000000000004</v>
      </c>
      <c r="EM102" s="50">
        <v>68</v>
      </c>
      <c r="EO102" s="50">
        <v>20.3</v>
      </c>
      <c r="EP102" s="50">
        <v>11.4</v>
      </c>
      <c r="FP102" s="1" t="s">
        <v>2173</v>
      </c>
    </row>
    <row r="103" spans="1:172" x14ac:dyDescent="0.35">
      <c r="A103" s="1" t="s">
        <v>2169</v>
      </c>
      <c r="C103" s="1" t="s">
        <v>2170</v>
      </c>
      <c r="E103" s="57">
        <v>36.237673999999998</v>
      </c>
      <c r="F103" s="57">
        <v>36.237673999999998</v>
      </c>
      <c r="G103" s="57">
        <v>126.923464</v>
      </c>
      <c r="H103" s="57">
        <v>126.923464</v>
      </c>
      <c r="L103" s="1" t="s">
        <v>2182</v>
      </c>
      <c r="M103" s="1" t="s">
        <v>2181</v>
      </c>
      <c r="Q103" s="54">
        <v>164.7</v>
      </c>
      <c r="R103" s="50"/>
      <c r="S103" s="50"/>
      <c r="T103" s="50"/>
      <c r="U103" s="50"/>
      <c r="V103" s="50"/>
      <c r="W103" s="50"/>
      <c r="X103" s="50"/>
      <c r="Y103" s="50"/>
      <c r="Z103" s="50"/>
      <c r="AA103" s="50"/>
      <c r="AB103" s="50">
        <v>72.77</v>
      </c>
      <c r="AC103" s="50">
        <v>4.0000000000000001E-3</v>
      </c>
      <c r="AE103" s="50">
        <v>15.01</v>
      </c>
      <c r="AG103" s="50">
        <v>1.35</v>
      </c>
      <c r="AJ103" s="50">
        <v>0.38</v>
      </c>
      <c r="AK103" s="50">
        <v>0.01</v>
      </c>
      <c r="AL103" s="50">
        <v>0.17299999999999999</v>
      </c>
      <c r="AN103" s="50">
        <v>5.86</v>
      </c>
      <c r="AO103" s="50">
        <v>4.54</v>
      </c>
      <c r="AP103" s="50">
        <v>0.02</v>
      </c>
      <c r="BF103" s="50">
        <v>0.05</v>
      </c>
      <c r="CK103" s="50">
        <v>5.7</v>
      </c>
      <c r="CO103" s="50">
        <v>6</v>
      </c>
      <c r="CP103" s="50">
        <v>12</v>
      </c>
      <c r="CR103" s="50">
        <v>35</v>
      </c>
      <c r="CW103" s="50">
        <v>611</v>
      </c>
      <c r="CX103" s="50">
        <v>24</v>
      </c>
      <c r="CY103" s="50">
        <v>65</v>
      </c>
      <c r="CZ103" s="50">
        <v>59</v>
      </c>
      <c r="DA103" s="50">
        <v>42.5</v>
      </c>
      <c r="DM103" s="50">
        <v>2.9</v>
      </c>
      <c r="DN103" s="50">
        <v>87</v>
      </c>
      <c r="DO103" s="50">
        <v>2.16</v>
      </c>
      <c r="DP103" s="50">
        <v>4.5999999999999996</v>
      </c>
      <c r="DQ103" s="50">
        <v>0.8</v>
      </c>
      <c r="DR103" s="50">
        <v>6.31</v>
      </c>
      <c r="DS103" s="50">
        <v>6.08</v>
      </c>
      <c r="DT103" s="50">
        <v>8.6999999999999994E-2</v>
      </c>
      <c r="DU103" s="50">
        <v>9.68</v>
      </c>
      <c r="DV103" s="50">
        <v>3</v>
      </c>
      <c r="DW103" s="50">
        <v>20</v>
      </c>
      <c r="DX103" s="50">
        <v>3.45</v>
      </c>
      <c r="DY103" s="50">
        <v>11.1</v>
      </c>
      <c r="DZ103" s="50">
        <v>1.98</v>
      </c>
      <c r="EA103" s="50">
        <v>13.4</v>
      </c>
      <c r="EB103" s="50">
        <v>1.89</v>
      </c>
      <c r="EC103" s="50">
        <v>10.6</v>
      </c>
      <c r="ED103" s="50">
        <v>15.8</v>
      </c>
      <c r="EM103" s="50">
        <v>92</v>
      </c>
      <c r="EO103" s="50">
        <v>20.6</v>
      </c>
      <c r="EP103" s="50">
        <v>26.5</v>
      </c>
      <c r="FP103" s="1" t="s">
        <v>2173</v>
      </c>
    </row>
    <row r="104" spans="1:172" x14ac:dyDescent="0.35">
      <c r="A104" s="1" t="s">
        <v>2183</v>
      </c>
      <c r="C104" s="1" t="s">
        <v>2184</v>
      </c>
      <c r="E104" s="57">
        <v>34.777549999999998</v>
      </c>
      <c r="F104" s="57">
        <v>34.777549999999998</v>
      </c>
      <c r="G104" s="57">
        <v>126.71286111111111</v>
      </c>
      <c r="H104" s="57">
        <v>126.71286111111111</v>
      </c>
      <c r="L104" s="1" t="s">
        <v>2185</v>
      </c>
      <c r="M104" s="1" t="s">
        <v>2186</v>
      </c>
      <c r="Q104" s="54">
        <v>96.2</v>
      </c>
      <c r="R104" s="50"/>
      <c r="S104" s="50"/>
      <c r="T104" s="50"/>
      <c r="U104" s="50"/>
      <c r="V104" s="50"/>
      <c r="W104" s="50"/>
      <c r="X104" s="50"/>
      <c r="Y104" s="50"/>
      <c r="Z104" s="50"/>
      <c r="AA104" s="50"/>
      <c r="AB104" s="50">
        <v>79.239999999999995</v>
      </c>
      <c r="AC104" s="50">
        <v>7.0000000000000007E-2</v>
      </c>
      <c r="AE104" s="50">
        <v>10.86</v>
      </c>
      <c r="AI104" s="50">
        <v>1.6826260000000002</v>
      </c>
      <c r="AJ104" s="50">
        <v>0.32</v>
      </c>
      <c r="AK104" s="50">
        <v>0.06</v>
      </c>
      <c r="AL104" s="50">
        <v>7.0000000000000007E-2</v>
      </c>
      <c r="AN104" s="50">
        <v>3.27</v>
      </c>
      <c r="AO104" s="50">
        <v>3.78</v>
      </c>
      <c r="AP104" s="50">
        <v>0.01</v>
      </c>
      <c r="BF104" s="50">
        <v>0.5</v>
      </c>
      <c r="CH104" s="50">
        <v>2.69</v>
      </c>
      <c r="CJ104" s="50">
        <v>5</v>
      </c>
      <c r="CK104" s="50">
        <v>3.2</v>
      </c>
      <c r="CN104" s="50">
        <v>2.6</v>
      </c>
      <c r="CO104" s="50">
        <v>3</v>
      </c>
      <c r="CP104" s="50">
        <v>17</v>
      </c>
      <c r="CQ104" s="50">
        <v>59</v>
      </c>
      <c r="CR104" s="50">
        <v>15</v>
      </c>
      <c r="CS104" s="50">
        <v>1.2</v>
      </c>
      <c r="CW104" s="50">
        <v>130</v>
      </c>
      <c r="CX104" s="50">
        <v>32</v>
      </c>
      <c r="CY104" s="50">
        <v>29</v>
      </c>
      <c r="CZ104" s="50">
        <v>107</v>
      </c>
      <c r="DA104" s="50">
        <v>12.4</v>
      </c>
      <c r="DM104" s="50">
        <v>1.2</v>
      </c>
      <c r="DN104" s="50">
        <v>159</v>
      </c>
      <c r="DO104" s="50">
        <v>36.9</v>
      </c>
      <c r="DP104" s="50">
        <v>75.3</v>
      </c>
      <c r="DQ104" s="50">
        <v>8.6</v>
      </c>
      <c r="DR104" s="50">
        <v>32.700000000000003</v>
      </c>
      <c r="DS104" s="50">
        <v>6.5</v>
      </c>
      <c r="DT104" s="50">
        <v>0.4</v>
      </c>
      <c r="DU104" s="50">
        <v>5.8</v>
      </c>
      <c r="DV104" s="50">
        <v>0.9</v>
      </c>
      <c r="DW104" s="50">
        <v>5.0999999999999996</v>
      </c>
      <c r="DX104" s="50">
        <v>1</v>
      </c>
      <c r="DY104" s="50">
        <v>2.8</v>
      </c>
      <c r="DZ104" s="50">
        <v>0.4</v>
      </c>
      <c r="EA104" s="50">
        <v>2.6</v>
      </c>
      <c r="EB104" s="50">
        <v>0.4</v>
      </c>
      <c r="EC104" s="50">
        <v>3.5</v>
      </c>
      <c r="ED104" s="50">
        <v>1.01</v>
      </c>
      <c r="EM104" s="50">
        <v>17</v>
      </c>
      <c r="EO104" s="50">
        <v>14.5</v>
      </c>
      <c r="EP104" s="50">
        <v>2.85</v>
      </c>
      <c r="FP104" s="1" t="s">
        <v>2187</v>
      </c>
    </row>
    <row r="105" spans="1:172" x14ac:dyDescent="0.35">
      <c r="A105" s="1" t="s">
        <v>2183</v>
      </c>
      <c r="C105" s="1" t="s">
        <v>2184</v>
      </c>
      <c r="E105" s="57">
        <v>34.777549999999998</v>
      </c>
      <c r="F105" s="57">
        <v>34.777549999999998</v>
      </c>
      <c r="G105" s="57">
        <v>126.71286111111111</v>
      </c>
      <c r="H105" s="57">
        <v>126.71286111111111</v>
      </c>
      <c r="L105" s="1" t="s">
        <v>2188</v>
      </c>
      <c r="Q105" s="58">
        <v>96</v>
      </c>
      <c r="R105" s="50"/>
      <c r="S105" s="50"/>
      <c r="T105" s="50"/>
      <c r="U105" s="50"/>
      <c r="V105" s="50"/>
      <c r="W105" s="50"/>
      <c r="X105" s="50"/>
      <c r="Y105" s="50"/>
      <c r="Z105" s="50"/>
      <c r="AA105" s="50"/>
      <c r="AB105" s="50">
        <v>74.45</v>
      </c>
      <c r="AC105" s="50">
        <v>7.0000000000000007E-2</v>
      </c>
      <c r="AE105" s="50">
        <v>13.16</v>
      </c>
      <c r="AI105" s="50">
        <v>1.5746500000000001</v>
      </c>
      <c r="AJ105" s="50">
        <v>0.28999999999999998</v>
      </c>
      <c r="AK105" s="50">
        <v>0.13</v>
      </c>
      <c r="AL105" s="50">
        <v>0.02</v>
      </c>
      <c r="AN105" s="50">
        <v>4.71</v>
      </c>
      <c r="AO105" s="50">
        <v>3.57</v>
      </c>
      <c r="AP105" s="50">
        <v>0.03</v>
      </c>
      <c r="BF105" s="50">
        <v>1</v>
      </c>
      <c r="CH105" s="50">
        <v>2.0699999999999998</v>
      </c>
      <c r="CK105" s="50">
        <v>304</v>
      </c>
      <c r="CO105" s="50">
        <v>9</v>
      </c>
      <c r="CP105" s="50">
        <v>6</v>
      </c>
      <c r="CQ105" s="50">
        <v>23</v>
      </c>
      <c r="CR105" s="50">
        <v>20</v>
      </c>
      <c r="CS105" s="50">
        <v>0.9</v>
      </c>
      <c r="CW105" s="50">
        <v>166</v>
      </c>
      <c r="CX105" s="50">
        <v>217</v>
      </c>
      <c r="CY105" s="50">
        <v>16</v>
      </c>
      <c r="CZ105" s="50">
        <v>76</v>
      </c>
      <c r="DA105" s="50">
        <v>6.8</v>
      </c>
      <c r="DM105" s="50">
        <v>2.6</v>
      </c>
      <c r="DN105" s="50">
        <v>924</v>
      </c>
      <c r="DO105" s="50">
        <v>41.7</v>
      </c>
      <c r="DP105" s="50">
        <v>50.5</v>
      </c>
      <c r="DQ105" s="50">
        <v>7.9</v>
      </c>
      <c r="DR105" s="50">
        <v>28.7</v>
      </c>
      <c r="DS105" s="50">
        <v>5.5</v>
      </c>
      <c r="DT105" s="50">
        <v>0.8</v>
      </c>
      <c r="DU105" s="50">
        <v>4.3</v>
      </c>
      <c r="DV105" s="50">
        <v>0.6</v>
      </c>
      <c r="DW105" s="50">
        <v>2.8</v>
      </c>
      <c r="DX105" s="50">
        <v>0.5</v>
      </c>
      <c r="DY105" s="50">
        <v>1.2</v>
      </c>
      <c r="DZ105" s="50">
        <v>0.2</v>
      </c>
      <c r="EA105" s="50">
        <v>0.9</v>
      </c>
      <c r="EB105" s="50">
        <v>0.1</v>
      </c>
      <c r="EC105" s="50">
        <v>2.2000000000000002</v>
      </c>
      <c r="ED105" s="50">
        <v>1.0900000000000001</v>
      </c>
      <c r="EM105" s="50">
        <v>31</v>
      </c>
      <c r="EO105" s="50">
        <v>10.4</v>
      </c>
      <c r="EP105" s="50">
        <v>2.2599999999999998</v>
      </c>
      <c r="FP105" s="1" t="s">
        <v>2187</v>
      </c>
    </row>
    <row r="106" spans="1:172" x14ac:dyDescent="0.35">
      <c r="A106" s="1" t="s">
        <v>2183</v>
      </c>
      <c r="C106" s="1" t="s">
        <v>2184</v>
      </c>
      <c r="E106" s="57">
        <v>34.777549999999998</v>
      </c>
      <c r="F106" s="57">
        <v>34.777549999999998</v>
      </c>
      <c r="G106" s="57">
        <v>126.71286111111111</v>
      </c>
      <c r="H106" s="57">
        <v>126.71286111111111</v>
      </c>
      <c r="L106" s="1" t="s">
        <v>2189</v>
      </c>
      <c r="M106" s="1" t="s">
        <v>2086</v>
      </c>
      <c r="Q106" s="54">
        <v>95.9</v>
      </c>
      <c r="R106" s="50"/>
      <c r="S106" s="50"/>
      <c r="T106" s="50"/>
      <c r="U106" s="50"/>
      <c r="V106" s="50"/>
      <c r="W106" s="50"/>
      <c r="X106" s="50"/>
      <c r="Y106" s="50"/>
      <c r="Z106" s="50"/>
      <c r="AA106" s="50"/>
      <c r="AB106" s="50">
        <v>73.83</v>
      </c>
      <c r="AC106" s="50">
        <v>0.15</v>
      </c>
      <c r="AE106" s="50">
        <v>12.43</v>
      </c>
      <c r="AI106" s="50">
        <v>2.0425460000000002</v>
      </c>
      <c r="AJ106" s="50">
        <v>0.8</v>
      </c>
      <c r="AK106" s="50">
        <v>0.2</v>
      </c>
      <c r="AL106" s="50">
        <v>0.08</v>
      </c>
      <c r="AN106" s="50">
        <v>5.12</v>
      </c>
      <c r="AO106" s="50">
        <v>3.58</v>
      </c>
      <c r="AP106" s="50">
        <v>7.0000000000000007E-2</v>
      </c>
      <c r="BF106" s="50">
        <v>0.79</v>
      </c>
      <c r="CH106" s="50">
        <v>3.22</v>
      </c>
      <c r="CJ106" s="50">
        <v>5</v>
      </c>
      <c r="CO106" s="50">
        <v>2</v>
      </c>
      <c r="CP106" s="50">
        <v>28</v>
      </c>
      <c r="CQ106" s="50">
        <v>35</v>
      </c>
      <c r="CR106" s="50">
        <v>17</v>
      </c>
      <c r="CS106" s="50">
        <v>1.3</v>
      </c>
      <c r="CW106" s="50">
        <v>151</v>
      </c>
      <c r="CX106" s="50">
        <v>84</v>
      </c>
      <c r="CY106" s="50">
        <v>29</v>
      </c>
      <c r="CZ106" s="50">
        <v>183</v>
      </c>
      <c r="DA106" s="50">
        <v>15.6</v>
      </c>
      <c r="DM106" s="50">
        <v>1.2</v>
      </c>
      <c r="DN106" s="50">
        <v>489</v>
      </c>
      <c r="DO106" s="50">
        <v>56.5</v>
      </c>
      <c r="DP106" s="50">
        <v>112</v>
      </c>
      <c r="DQ106" s="50">
        <v>11.6</v>
      </c>
      <c r="DR106" s="50">
        <v>40.200000000000003</v>
      </c>
      <c r="DS106" s="50">
        <v>6.9</v>
      </c>
      <c r="DT106" s="50">
        <v>0.5</v>
      </c>
      <c r="DU106" s="50">
        <v>5.8</v>
      </c>
      <c r="DV106" s="50">
        <v>0.8</v>
      </c>
      <c r="DW106" s="50">
        <v>4.8</v>
      </c>
      <c r="DX106" s="50">
        <v>0.9</v>
      </c>
      <c r="DY106" s="50">
        <v>2.9</v>
      </c>
      <c r="DZ106" s="50">
        <v>0.4</v>
      </c>
      <c r="EA106" s="50">
        <v>2.9</v>
      </c>
      <c r="EB106" s="50">
        <v>0.4</v>
      </c>
      <c r="EC106" s="50">
        <v>4.8</v>
      </c>
      <c r="ED106" s="50">
        <v>1.39</v>
      </c>
      <c r="EM106" s="50">
        <v>11</v>
      </c>
      <c r="EO106" s="50">
        <v>17.5</v>
      </c>
      <c r="EP106" s="50">
        <v>4.45</v>
      </c>
      <c r="FP106" s="1" t="s">
        <v>2187</v>
      </c>
    </row>
    <row r="107" spans="1:172" x14ac:dyDescent="0.35">
      <c r="A107" s="1" t="s">
        <v>2183</v>
      </c>
      <c r="C107" s="1" t="s">
        <v>2184</v>
      </c>
      <c r="E107" s="57">
        <v>34.777549999999998</v>
      </c>
      <c r="F107" s="57">
        <v>34.777549999999998</v>
      </c>
      <c r="G107" s="57">
        <v>126.71286111111111</v>
      </c>
      <c r="H107" s="57">
        <v>126.71286111111111</v>
      </c>
      <c r="L107" s="1" t="s">
        <v>2190</v>
      </c>
      <c r="M107" s="1" t="s">
        <v>2086</v>
      </c>
      <c r="Q107" s="54">
        <v>97.3</v>
      </c>
      <c r="R107" s="50"/>
      <c r="S107" s="50"/>
      <c r="T107" s="50"/>
      <c r="U107" s="50"/>
      <c r="V107" s="50"/>
      <c r="W107" s="50"/>
      <c r="X107" s="50"/>
      <c r="Y107" s="50"/>
      <c r="Z107" s="50"/>
      <c r="AA107" s="50"/>
      <c r="AB107" s="50">
        <v>75.569999999999993</v>
      </c>
      <c r="AC107" s="50">
        <v>0.05</v>
      </c>
      <c r="AE107" s="50">
        <v>11.77</v>
      </c>
      <c r="AI107" s="50">
        <v>2.0335479999999997</v>
      </c>
      <c r="AJ107" s="50">
        <v>0.43</v>
      </c>
      <c r="AK107" s="50">
        <v>0.05</v>
      </c>
      <c r="AL107" s="50">
        <v>0.04</v>
      </c>
      <c r="AN107" s="50">
        <v>4.29</v>
      </c>
      <c r="AO107" s="50">
        <v>3.78</v>
      </c>
      <c r="AP107" s="50">
        <v>0.01</v>
      </c>
      <c r="BF107" s="50">
        <v>0.46</v>
      </c>
      <c r="CH107" s="50">
        <v>1.42</v>
      </c>
      <c r="CJ107" s="50">
        <v>6</v>
      </c>
      <c r="CK107" s="50">
        <v>7.8</v>
      </c>
      <c r="CO107" s="50">
        <v>5</v>
      </c>
      <c r="CP107" s="50">
        <v>15</v>
      </c>
      <c r="CQ107" s="50">
        <v>34</v>
      </c>
      <c r="CR107" s="50">
        <v>19</v>
      </c>
      <c r="CS107" s="50">
        <v>1.8</v>
      </c>
      <c r="CW107" s="50">
        <v>250</v>
      </c>
      <c r="CX107" s="50">
        <v>14</v>
      </c>
      <c r="CY107" s="50">
        <v>50</v>
      </c>
      <c r="CZ107" s="50">
        <v>106</v>
      </c>
      <c r="DA107" s="50">
        <v>28</v>
      </c>
      <c r="DM107" s="50">
        <v>1.5</v>
      </c>
      <c r="DN107" s="50">
        <v>42</v>
      </c>
      <c r="DO107" s="50">
        <v>19.7</v>
      </c>
      <c r="DP107" s="50">
        <v>42.5</v>
      </c>
      <c r="DQ107" s="50">
        <v>5.7</v>
      </c>
      <c r="DR107" s="50">
        <v>22.2</v>
      </c>
      <c r="DS107" s="50">
        <v>6.9</v>
      </c>
      <c r="DT107" s="50">
        <v>0.1</v>
      </c>
      <c r="DU107" s="50">
        <v>7.6</v>
      </c>
      <c r="DV107" s="50">
        <v>1.3</v>
      </c>
      <c r="DW107" s="50">
        <v>8</v>
      </c>
      <c r="DX107" s="50">
        <v>1.6</v>
      </c>
      <c r="DY107" s="50">
        <v>4.9000000000000004</v>
      </c>
      <c r="DZ107" s="50">
        <v>0.8</v>
      </c>
      <c r="EA107" s="50">
        <v>5.2</v>
      </c>
      <c r="EB107" s="50">
        <v>0.8</v>
      </c>
      <c r="EC107" s="50">
        <v>5.4</v>
      </c>
      <c r="ED107" s="50">
        <v>2.76</v>
      </c>
      <c r="EM107" s="50">
        <v>20</v>
      </c>
      <c r="EO107" s="50">
        <v>32</v>
      </c>
      <c r="EP107" s="50">
        <v>4.7300000000000004</v>
      </c>
      <c r="FP107" s="1" t="s">
        <v>2187</v>
      </c>
    </row>
    <row r="108" spans="1:172" x14ac:dyDescent="0.35">
      <c r="A108" s="1" t="s">
        <v>2183</v>
      </c>
      <c r="C108" s="1" t="s">
        <v>2184</v>
      </c>
      <c r="E108" s="57">
        <v>34.777549999999998</v>
      </c>
      <c r="F108" s="57">
        <v>34.777549999999998</v>
      </c>
      <c r="G108" s="57">
        <v>126.71286111111111</v>
      </c>
      <c r="H108" s="57">
        <v>126.71286111111111</v>
      </c>
      <c r="L108" s="1" t="s">
        <v>2191</v>
      </c>
      <c r="Q108" s="58">
        <v>96</v>
      </c>
      <c r="R108" s="50"/>
      <c r="S108" s="50"/>
      <c r="T108" s="50"/>
      <c r="U108" s="50"/>
      <c r="V108" s="50"/>
      <c r="W108" s="50"/>
      <c r="X108" s="50"/>
      <c r="Y108" s="50"/>
      <c r="Z108" s="50"/>
      <c r="AA108" s="50"/>
      <c r="AB108" s="50">
        <v>76.87</v>
      </c>
      <c r="AC108" s="50">
        <v>0.05</v>
      </c>
      <c r="AE108" s="50">
        <v>11.7</v>
      </c>
      <c r="AI108" s="50">
        <v>1.466674</v>
      </c>
      <c r="AJ108" s="50">
        <v>0.49</v>
      </c>
      <c r="AK108" s="50">
        <v>0.06</v>
      </c>
      <c r="AL108" s="50">
        <v>0.02</v>
      </c>
      <c r="AN108" s="50">
        <v>4.71</v>
      </c>
      <c r="AO108" s="50">
        <v>3.51</v>
      </c>
      <c r="AP108" s="50">
        <v>0.01</v>
      </c>
      <c r="BF108" s="50">
        <v>0.23</v>
      </c>
      <c r="CH108" s="50">
        <v>1.1299999999999999</v>
      </c>
      <c r="CK108" s="50">
        <v>235</v>
      </c>
      <c r="CO108" s="50">
        <v>6</v>
      </c>
      <c r="CP108" s="50">
        <v>5</v>
      </c>
      <c r="CQ108" s="50">
        <v>25</v>
      </c>
      <c r="CR108" s="50">
        <v>16</v>
      </c>
      <c r="CS108" s="50">
        <v>1.3</v>
      </c>
      <c r="CW108" s="50">
        <v>130</v>
      </c>
      <c r="CX108" s="50">
        <v>49</v>
      </c>
      <c r="CY108" s="50">
        <v>22</v>
      </c>
      <c r="CZ108" s="50">
        <v>76</v>
      </c>
      <c r="DA108" s="50">
        <v>8.8000000000000007</v>
      </c>
      <c r="DM108" s="50">
        <v>0.8</v>
      </c>
      <c r="DN108" s="50">
        <v>290</v>
      </c>
      <c r="DO108" s="50">
        <v>66.7</v>
      </c>
      <c r="DP108" s="50">
        <v>137</v>
      </c>
      <c r="DQ108" s="50">
        <v>14.3</v>
      </c>
      <c r="DR108" s="50">
        <v>49.7</v>
      </c>
      <c r="DS108" s="50">
        <v>8.1</v>
      </c>
      <c r="DT108" s="50">
        <v>0.5</v>
      </c>
      <c r="DU108" s="50">
        <v>5.5</v>
      </c>
      <c r="DV108" s="50">
        <v>0.7</v>
      </c>
      <c r="DW108" s="50">
        <v>3.9</v>
      </c>
      <c r="DX108" s="50">
        <v>0.8</v>
      </c>
      <c r="DY108" s="50">
        <v>2.2000000000000002</v>
      </c>
      <c r="DZ108" s="50">
        <v>0.3</v>
      </c>
      <c r="EA108" s="50">
        <v>2.1</v>
      </c>
      <c r="EB108" s="50">
        <v>0.3</v>
      </c>
      <c r="EC108" s="50">
        <v>2.5</v>
      </c>
      <c r="ED108" s="50">
        <v>0.92</v>
      </c>
      <c r="EM108" s="50">
        <v>13</v>
      </c>
      <c r="EO108" s="50">
        <v>21.8</v>
      </c>
      <c r="EP108" s="50">
        <v>2.5</v>
      </c>
      <c r="FP108" s="1" t="s">
        <v>2187</v>
      </c>
    </row>
    <row r="109" spans="1:172" x14ac:dyDescent="0.35">
      <c r="A109" s="1" t="s">
        <v>2183</v>
      </c>
      <c r="C109" s="1" t="s">
        <v>2192</v>
      </c>
      <c r="E109" s="57">
        <v>34.678902777777772</v>
      </c>
      <c r="F109" s="57">
        <v>34.678902777777772</v>
      </c>
      <c r="G109" s="57">
        <v>126.89146111111111</v>
      </c>
      <c r="H109" s="57">
        <v>126.89146111111111</v>
      </c>
      <c r="L109" s="1" t="s">
        <v>2193</v>
      </c>
      <c r="M109" s="1" t="s">
        <v>2186</v>
      </c>
      <c r="Q109" s="54">
        <v>95.3</v>
      </c>
      <c r="R109" s="50"/>
      <c r="S109" s="50"/>
      <c r="T109" s="50"/>
      <c r="U109" s="50"/>
      <c r="V109" s="50"/>
      <c r="W109" s="50"/>
      <c r="X109" s="50"/>
      <c r="Y109" s="50"/>
      <c r="Z109" s="50"/>
      <c r="AA109" s="50"/>
      <c r="AB109" s="50">
        <v>74.84</v>
      </c>
      <c r="AC109" s="50">
        <v>0.14000000000000001</v>
      </c>
      <c r="AE109" s="50">
        <v>12.63</v>
      </c>
      <c r="AI109" s="50">
        <v>1.9975560000000003</v>
      </c>
      <c r="AJ109" s="50">
        <v>0.78</v>
      </c>
      <c r="AK109" s="50">
        <v>0.18</v>
      </c>
      <c r="AL109" s="50">
        <v>0.04</v>
      </c>
      <c r="AN109" s="50">
        <v>4.45</v>
      </c>
      <c r="AO109" s="50">
        <v>3.62</v>
      </c>
      <c r="AP109" s="50">
        <v>0.03</v>
      </c>
      <c r="BF109" s="50">
        <v>0.35</v>
      </c>
      <c r="CH109" s="50">
        <v>2.27</v>
      </c>
      <c r="CJ109" s="50">
        <v>10</v>
      </c>
      <c r="CK109" s="50">
        <v>241</v>
      </c>
      <c r="CN109" s="50">
        <v>2.8</v>
      </c>
      <c r="CO109" s="50">
        <v>7</v>
      </c>
      <c r="CP109" s="50">
        <v>6</v>
      </c>
      <c r="CQ109" s="50">
        <v>26</v>
      </c>
      <c r="CR109" s="50">
        <v>15</v>
      </c>
      <c r="CS109" s="50">
        <v>1.3</v>
      </c>
      <c r="CW109" s="50">
        <v>149</v>
      </c>
      <c r="CX109" s="50">
        <v>88</v>
      </c>
      <c r="CY109" s="50">
        <v>25</v>
      </c>
      <c r="CZ109" s="50">
        <v>144</v>
      </c>
      <c r="DA109" s="50">
        <v>14.3</v>
      </c>
      <c r="DM109" s="50">
        <v>0.9</v>
      </c>
      <c r="DN109" s="50">
        <v>771</v>
      </c>
      <c r="DO109" s="50">
        <v>38.5</v>
      </c>
      <c r="DP109" s="50">
        <v>77.900000000000006</v>
      </c>
      <c r="DQ109" s="50">
        <v>8.1999999999999993</v>
      </c>
      <c r="DR109" s="50">
        <v>29.4</v>
      </c>
      <c r="DS109" s="50">
        <v>5.2</v>
      </c>
      <c r="DT109" s="50">
        <v>0.6</v>
      </c>
      <c r="DU109" s="50">
        <v>4.8</v>
      </c>
      <c r="DV109" s="50">
        <v>0.8</v>
      </c>
      <c r="DW109" s="50">
        <v>4.3</v>
      </c>
      <c r="DX109" s="50">
        <v>0.8</v>
      </c>
      <c r="DY109" s="50">
        <v>2.4</v>
      </c>
      <c r="DZ109" s="50">
        <v>0.4</v>
      </c>
      <c r="EA109" s="50">
        <v>2.5</v>
      </c>
      <c r="EB109" s="50">
        <v>0.4</v>
      </c>
      <c r="EC109" s="50">
        <v>4.0999999999999996</v>
      </c>
      <c r="ED109" s="50">
        <v>1.2</v>
      </c>
      <c r="EM109" s="50">
        <v>14</v>
      </c>
      <c r="EO109" s="50">
        <v>18.8</v>
      </c>
      <c r="EP109" s="50">
        <v>3.73</v>
      </c>
      <c r="FP109" s="1" t="s">
        <v>2187</v>
      </c>
    </row>
    <row r="110" spans="1:172" x14ac:dyDescent="0.35">
      <c r="A110" s="1" t="s">
        <v>2183</v>
      </c>
      <c r="C110" s="1" t="s">
        <v>2194</v>
      </c>
      <c r="E110" s="57">
        <v>35.391063888888887</v>
      </c>
      <c r="F110" s="57">
        <v>35.391063888888887</v>
      </c>
      <c r="G110" s="57">
        <v>128.47942222222221</v>
      </c>
      <c r="H110" s="57">
        <v>128.47942222222221</v>
      </c>
      <c r="L110" s="1" t="s">
        <v>2195</v>
      </c>
      <c r="M110" s="1" t="s">
        <v>2196</v>
      </c>
      <c r="Q110" s="54">
        <v>90.3</v>
      </c>
      <c r="R110" s="50"/>
      <c r="S110" s="50"/>
      <c r="T110" s="50"/>
      <c r="U110" s="50"/>
      <c r="V110" s="50"/>
      <c r="W110" s="50"/>
      <c r="X110" s="50"/>
      <c r="Y110" s="50"/>
      <c r="Z110" s="50"/>
      <c r="AA110" s="50"/>
      <c r="AB110" s="50">
        <v>67.489999999999995</v>
      </c>
      <c r="AC110" s="50">
        <v>0.42</v>
      </c>
      <c r="AE110" s="50">
        <v>14.95</v>
      </c>
      <c r="AI110" s="50">
        <v>2.8703620000000001</v>
      </c>
      <c r="AJ110" s="50">
        <v>4.05</v>
      </c>
      <c r="AK110" s="50">
        <v>1.21</v>
      </c>
      <c r="AL110" s="50">
        <v>0.06</v>
      </c>
      <c r="AN110" s="50">
        <v>3.14</v>
      </c>
      <c r="AO110" s="50">
        <v>4.12</v>
      </c>
      <c r="AP110" s="50">
        <v>0.12</v>
      </c>
      <c r="BF110" s="50">
        <v>0.69</v>
      </c>
      <c r="CH110" s="50">
        <v>7.74</v>
      </c>
      <c r="CJ110" s="50">
        <v>47</v>
      </c>
      <c r="CK110" s="50">
        <v>12</v>
      </c>
      <c r="CN110" s="50">
        <v>2.7</v>
      </c>
      <c r="CO110" s="50">
        <v>5</v>
      </c>
      <c r="CP110" s="50">
        <v>173</v>
      </c>
      <c r="CQ110" s="50">
        <v>23</v>
      </c>
      <c r="CR110" s="50">
        <v>15</v>
      </c>
      <c r="CS110" s="50">
        <v>1.2</v>
      </c>
      <c r="CW110" s="50">
        <v>22</v>
      </c>
      <c r="CX110" s="50">
        <v>537</v>
      </c>
      <c r="CY110" s="50">
        <v>17</v>
      </c>
      <c r="CZ110" s="50">
        <v>138</v>
      </c>
      <c r="DA110" s="50">
        <v>2.7</v>
      </c>
      <c r="DM110" s="50">
        <v>0.9</v>
      </c>
      <c r="DN110" s="50">
        <v>170</v>
      </c>
      <c r="DO110" s="50">
        <v>10.4</v>
      </c>
      <c r="DP110" s="50">
        <v>25.3</v>
      </c>
      <c r="DQ110" s="50">
        <v>3.2</v>
      </c>
      <c r="DR110" s="50">
        <v>13.1</v>
      </c>
      <c r="DS110" s="50">
        <v>2.9</v>
      </c>
      <c r="DT110" s="50">
        <v>0.9</v>
      </c>
      <c r="DU110" s="50">
        <v>2.9</v>
      </c>
      <c r="DV110" s="50">
        <v>0.5</v>
      </c>
      <c r="DW110" s="50">
        <v>2.7</v>
      </c>
      <c r="DX110" s="50">
        <v>0.6</v>
      </c>
      <c r="DY110" s="50">
        <v>1.9</v>
      </c>
      <c r="DZ110" s="50">
        <v>0.3</v>
      </c>
      <c r="EA110" s="50">
        <v>1.9</v>
      </c>
      <c r="EB110" s="50">
        <v>0.3</v>
      </c>
      <c r="EC110" s="50">
        <v>3.4</v>
      </c>
      <c r="ED110" s="50">
        <v>0.36</v>
      </c>
      <c r="EM110" s="50">
        <v>6</v>
      </c>
      <c r="EO110" s="50">
        <v>8.49</v>
      </c>
      <c r="EP110" s="50">
        <v>1.89</v>
      </c>
      <c r="FP110" s="1" t="s">
        <v>2187</v>
      </c>
    </row>
    <row r="111" spans="1:172" x14ac:dyDescent="0.35">
      <c r="A111" s="1" t="s">
        <v>2183</v>
      </c>
      <c r="C111" s="1" t="s">
        <v>2194</v>
      </c>
      <c r="E111" s="57">
        <v>35.391063888888887</v>
      </c>
      <c r="F111" s="57">
        <v>35.391063888888887</v>
      </c>
      <c r="G111" s="57">
        <v>128.47942222222221</v>
      </c>
      <c r="H111" s="57">
        <v>128.47942222222221</v>
      </c>
      <c r="L111" s="1" t="s">
        <v>2197</v>
      </c>
      <c r="Q111" s="58">
        <v>90</v>
      </c>
      <c r="R111" s="50"/>
      <c r="S111" s="50"/>
      <c r="T111" s="50"/>
      <c r="U111" s="50"/>
      <c r="V111" s="50"/>
      <c r="W111" s="50"/>
      <c r="X111" s="50"/>
      <c r="Y111" s="50"/>
      <c r="Z111" s="50"/>
      <c r="AA111" s="50"/>
      <c r="AB111" s="50">
        <v>66.180000000000007</v>
      </c>
      <c r="AC111" s="50">
        <v>0.41</v>
      </c>
      <c r="AE111" s="50">
        <v>15.37</v>
      </c>
      <c r="AI111" s="50">
        <v>4.3100420000000002</v>
      </c>
      <c r="AJ111" s="50">
        <v>3.87</v>
      </c>
      <c r="AK111" s="50">
        <v>1.4</v>
      </c>
      <c r="AL111" s="50">
        <v>0.04</v>
      </c>
      <c r="AN111" s="50">
        <v>2.48</v>
      </c>
      <c r="AO111" s="50">
        <v>3.77</v>
      </c>
      <c r="AP111" s="50">
        <v>0.11</v>
      </c>
      <c r="BF111" s="50">
        <v>1.34</v>
      </c>
      <c r="CH111" s="50">
        <v>7.48</v>
      </c>
      <c r="CJ111" s="50">
        <v>60</v>
      </c>
      <c r="CN111" s="50">
        <v>8.6</v>
      </c>
      <c r="CO111" s="50">
        <v>5</v>
      </c>
      <c r="CP111" s="50">
        <v>7</v>
      </c>
      <c r="CQ111" s="50">
        <v>29</v>
      </c>
      <c r="CR111" s="50">
        <v>14</v>
      </c>
      <c r="CS111" s="50">
        <v>1</v>
      </c>
      <c r="CW111" s="50">
        <v>82</v>
      </c>
      <c r="CX111" s="50">
        <v>358</v>
      </c>
      <c r="CY111" s="50">
        <v>16</v>
      </c>
      <c r="CZ111" s="50">
        <v>128</v>
      </c>
      <c r="DA111" s="50">
        <v>2.7</v>
      </c>
      <c r="DM111" s="50">
        <v>2.5</v>
      </c>
      <c r="DN111" s="50">
        <v>559</v>
      </c>
      <c r="DO111" s="50">
        <v>12.8</v>
      </c>
      <c r="DP111" s="50">
        <v>24.2</v>
      </c>
      <c r="DQ111" s="50">
        <v>3.1</v>
      </c>
      <c r="DR111" s="50">
        <v>12.9</v>
      </c>
      <c r="DS111" s="50">
        <v>2.8</v>
      </c>
      <c r="DT111" s="50">
        <v>0.9</v>
      </c>
      <c r="DU111" s="50">
        <v>2.9</v>
      </c>
      <c r="DV111" s="50">
        <v>0.4</v>
      </c>
      <c r="DW111" s="50">
        <v>2.6</v>
      </c>
      <c r="DX111" s="50">
        <v>0.5</v>
      </c>
      <c r="DY111" s="50">
        <v>1.6</v>
      </c>
      <c r="DZ111" s="50">
        <v>0.2</v>
      </c>
      <c r="EA111" s="50">
        <v>1.6</v>
      </c>
      <c r="EB111" s="50">
        <v>0.3</v>
      </c>
      <c r="EC111" s="50">
        <v>3</v>
      </c>
      <c r="ED111" s="50">
        <v>0.3</v>
      </c>
      <c r="EM111" s="50">
        <v>8</v>
      </c>
      <c r="EO111" s="50">
        <v>7.04</v>
      </c>
      <c r="EP111" s="50">
        <v>1.31</v>
      </c>
      <c r="FP111" s="1" t="s">
        <v>2187</v>
      </c>
    </row>
    <row r="112" spans="1:172" x14ac:dyDescent="0.35">
      <c r="A112" s="1" t="s">
        <v>2183</v>
      </c>
      <c r="C112" s="1" t="s">
        <v>2194</v>
      </c>
      <c r="E112" s="57">
        <v>35.391063888888887</v>
      </c>
      <c r="F112" s="57">
        <v>35.391063888888887</v>
      </c>
      <c r="G112" s="57">
        <v>128.47942222222221</v>
      </c>
      <c r="H112" s="57">
        <v>128.47942222222221</v>
      </c>
      <c r="L112" s="1" t="s">
        <v>2198</v>
      </c>
      <c r="M112" s="1" t="s">
        <v>2199</v>
      </c>
      <c r="Q112" s="54">
        <v>91</v>
      </c>
      <c r="R112" s="50"/>
      <c r="S112" s="50"/>
      <c r="T112" s="50"/>
      <c r="U112" s="50"/>
      <c r="V112" s="50"/>
      <c r="W112" s="50"/>
      <c r="X112" s="50"/>
      <c r="Y112" s="50"/>
      <c r="Z112" s="50"/>
      <c r="AA112" s="50"/>
      <c r="AB112" s="50">
        <v>49.76</v>
      </c>
      <c r="AC112" s="50">
        <v>0.94</v>
      </c>
      <c r="AE112" s="50">
        <v>19.77</v>
      </c>
      <c r="AI112" s="50">
        <v>9.7808259999999994</v>
      </c>
      <c r="AJ112" s="50">
        <v>9.82</v>
      </c>
      <c r="AK112" s="50">
        <v>4.88</v>
      </c>
      <c r="AL112" s="50">
        <v>0.17</v>
      </c>
      <c r="AN112" s="50">
        <v>0.46</v>
      </c>
      <c r="AO112" s="50">
        <v>2.87</v>
      </c>
      <c r="AP112" s="50">
        <v>0.08</v>
      </c>
      <c r="BF112" s="50">
        <v>0.27</v>
      </c>
      <c r="CH112" s="50">
        <v>25.2</v>
      </c>
      <c r="CJ112" s="50">
        <v>283</v>
      </c>
      <c r="CK112" s="50">
        <v>32.299999999999997</v>
      </c>
      <c r="CN112" s="50">
        <v>26.5</v>
      </c>
      <c r="CO112" s="50">
        <v>13</v>
      </c>
      <c r="CP112" s="50">
        <v>35</v>
      </c>
      <c r="CQ112" s="50">
        <v>74</v>
      </c>
      <c r="CR112" s="50">
        <v>19</v>
      </c>
      <c r="CS112" s="50">
        <v>1.2</v>
      </c>
      <c r="CW112" s="50">
        <v>10</v>
      </c>
      <c r="CX112" s="50">
        <v>616</v>
      </c>
      <c r="CY112" s="50">
        <v>15</v>
      </c>
      <c r="CZ112" s="50">
        <v>60</v>
      </c>
      <c r="DA112" s="50">
        <v>0.9</v>
      </c>
      <c r="DM112" s="50">
        <v>0.8</v>
      </c>
      <c r="DN112" s="50">
        <v>152</v>
      </c>
      <c r="DO112" s="50">
        <v>8.1999999999999993</v>
      </c>
      <c r="DP112" s="50">
        <v>16.8</v>
      </c>
      <c r="DQ112" s="50">
        <v>2.4</v>
      </c>
      <c r="DR112" s="50">
        <v>11.1</v>
      </c>
      <c r="DS112" s="50">
        <v>2.6</v>
      </c>
      <c r="DT112" s="50">
        <v>1.1000000000000001</v>
      </c>
      <c r="DU112" s="50">
        <v>2.9</v>
      </c>
      <c r="DV112" s="50">
        <v>0.5</v>
      </c>
      <c r="DW112" s="50">
        <v>2.7</v>
      </c>
      <c r="DX112" s="50">
        <v>0.5</v>
      </c>
      <c r="DY112" s="50">
        <v>1.6</v>
      </c>
      <c r="DZ112" s="50">
        <v>0.2</v>
      </c>
      <c r="EA112" s="50">
        <v>1.4</v>
      </c>
      <c r="EB112" s="50">
        <v>0.2</v>
      </c>
      <c r="EC112" s="50">
        <v>1.4</v>
      </c>
      <c r="ED112" s="50">
        <v>0.08</v>
      </c>
      <c r="EM112" s="50">
        <v>5</v>
      </c>
      <c r="EO112" s="50">
        <v>0.74</v>
      </c>
      <c r="EP112" s="50">
        <v>0.23</v>
      </c>
      <c r="FP112" s="1" t="s">
        <v>2187</v>
      </c>
    </row>
    <row r="113" spans="1:172" x14ac:dyDescent="0.35">
      <c r="A113" s="1" t="s">
        <v>2183</v>
      </c>
      <c r="C113" s="1" t="s">
        <v>2200</v>
      </c>
      <c r="E113" s="57">
        <v>34.958222222222226</v>
      </c>
      <c r="F113" s="57">
        <v>34.958222222222226</v>
      </c>
      <c r="G113" s="57">
        <v>127.47472777777779</v>
      </c>
      <c r="H113" s="57">
        <v>127.47472777777779</v>
      </c>
      <c r="L113" s="1" t="s">
        <v>2201</v>
      </c>
      <c r="M113" s="1" t="s">
        <v>2186</v>
      </c>
      <c r="Q113" s="54">
        <v>84.4</v>
      </c>
      <c r="R113" s="50"/>
      <c r="S113" s="50"/>
      <c r="T113" s="50"/>
      <c r="U113" s="50"/>
      <c r="V113" s="50"/>
      <c r="W113" s="50"/>
      <c r="X113" s="50"/>
      <c r="Y113" s="50"/>
      <c r="Z113" s="50"/>
      <c r="AA113" s="50"/>
      <c r="AB113" s="50">
        <v>75.38</v>
      </c>
      <c r="AC113" s="50">
        <v>0.09</v>
      </c>
      <c r="AE113" s="50">
        <v>13.01</v>
      </c>
      <c r="AI113" s="50">
        <v>1.880582</v>
      </c>
      <c r="AJ113" s="50">
        <v>0.44</v>
      </c>
      <c r="AK113" s="50">
        <v>7.0000000000000007E-2</v>
      </c>
      <c r="AL113" s="50">
        <v>0.04</v>
      </c>
      <c r="AN113" s="50">
        <v>4.46</v>
      </c>
      <c r="AO113" s="50">
        <v>3.92</v>
      </c>
      <c r="AP113" s="50">
        <v>0.01</v>
      </c>
      <c r="BF113" s="50">
        <v>0.48</v>
      </c>
      <c r="CH113" s="50">
        <v>7.1</v>
      </c>
      <c r="CK113" s="50">
        <v>196</v>
      </c>
      <c r="CO113" s="50">
        <v>5</v>
      </c>
      <c r="CP113" s="50">
        <v>9</v>
      </c>
      <c r="CQ113" s="50">
        <v>58</v>
      </c>
      <c r="CR113" s="50">
        <v>16</v>
      </c>
      <c r="CS113" s="50">
        <v>1.4</v>
      </c>
      <c r="CW113" s="50">
        <v>147</v>
      </c>
      <c r="CX113" s="50">
        <v>37</v>
      </c>
      <c r="CY113" s="50">
        <v>41</v>
      </c>
      <c r="CZ113" s="50">
        <v>141</v>
      </c>
      <c r="DA113" s="50">
        <v>11.5</v>
      </c>
      <c r="DM113" s="50">
        <v>1.2</v>
      </c>
      <c r="DN113" s="50">
        <v>514</v>
      </c>
      <c r="DO113" s="50">
        <v>33.200000000000003</v>
      </c>
      <c r="DP113" s="50">
        <v>64.099999999999994</v>
      </c>
      <c r="DQ113" s="50">
        <v>8</v>
      </c>
      <c r="DR113" s="50">
        <v>31.4</v>
      </c>
      <c r="DS113" s="50">
        <v>7.3</v>
      </c>
      <c r="DT113" s="50">
        <v>0.5</v>
      </c>
      <c r="DU113" s="50">
        <v>7.1</v>
      </c>
      <c r="DV113" s="50">
        <v>1.1000000000000001</v>
      </c>
      <c r="DW113" s="50">
        <v>6.5</v>
      </c>
      <c r="DX113" s="50">
        <v>1.3</v>
      </c>
      <c r="DY113" s="50">
        <v>3.9</v>
      </c>
      <c r="DZ113" s="50">
        <v>0.6</v>
      </c>
      <c r="EA113" s="50">
        <v>3.6</v>
      </c>
      <c r="EB113" s="50">
        <v>0.6</v>
      </c>
      <c r="EC113" s="50">
        <v>4.4000000000000004</v>
      </c>
      <c r="ED113" s="50">
        <v>1.05</v>
      </c>
      <c r="EM113" s="50">
        <v>26</v>
      </c>
      <c r="EO113" s="50">
        <v>15.3</v>
      </c>
      <c r="EP113" s="50">
        <v>2.85</v>
      </c>
      <c r="FP113" s="1" t="s">
        <v>2187</v>
      </c>
    </row>
    <row r="114" spans="1:172" x14ac:dyDescent="0.35">
      <c r="A114" s="1" t="s">
        <v>2183</v>
      </c>
      <c r="C114" s="1" t="s">
        <v>2202</v>
      </c>
      <c r="E114" s="57">
        <v>34.620569444444442</v>
      </c>
      <c r="F114" s="57">
        <v>34.620569444444442</v>
      </c>
      <c r="G114" s="57">
        <v>127.28775277777778</v>
      </c>
      <c r="H114" s="57">
        <v>127.28775277777778</v>
      </c>
      <c r="L114" s="1" t="s">
        <v>2203</v>
      </c>
      <c r="M114" s="1" t="s">
        <v>2088</v>
      </c>
      <c r="Q114" s="54">
        <v>81.7</v>
      </c>
      <c r="R114" s="50"/>
      <c r="S114" s="50"/>
      <c r="T114" s="50"/>
      <c r="U114" s="50"/>
      <c r="V114" s="50"/>
      <c r="W114" s="50"/>
      <c r="X114" s="50"/>
      <c r="Y114" s="50"/>
      <c r="Z114" s="50"/>
      <c r="AA114" s="50"/>
      <c r="AB114" s="50">
        <v>54.47</v>
      </c>
      <c r="AC114" s="50">
        <v>1.03</v>
      </c>
      <c r="AE114" s="50">
        <v>16.96</v>
      </c>
      <c r="AI114" s="50">
        <v>8.2061759999999992</v>
      </c>
      <c r="AJ114" s="50">
        <v>7.84</v>
      </c>
      <c r="AK114" s="50">
        <v>4.07</v>
      </c>
      <c r="AL114" s="50">
        <v>0.15</v>
      </c>
      <c r="AN114" s="50">
        <v>1.47</v>
      </c>
      <c r="AO114" s="50">
        <v>3.4</v>
      </c>
      <c r="AP114" s="50">
        <v>0.16</v>
      </c>
      <c r="BF114" s="50">
        <v>0.4</v>
      </c>
      <c r="CH114" s="50">
        <v>29.6</v>
      </c>
      <c r="CJ114" s="50">
        <v>233</v>
      </c>
      <c r="CK114" s="50">
        <v>50.7</v>
      </c>
      <c r="CN114" s="50">
        <v>49.9</v>
      </c>
      <c r="CO114" s="50">
        <v>12</v>
      </c>
      <c r="CP114" s="50">
        <v>33</v>
      </c>
      <c r="CQ114" s="50">
        <v>80</v>
      </c>
      <c r="CR114" s="50">
        <v>18</v>
      </c>
      <c r="CS114" s="50">
        <v>1.2</v>
      </c>
      <c r="CW114" s="50">
        <v>33</v>
      </c>
      <c r="CX114" s="50">
        <v>458</v>
      </c>
      <c r="CY114" s="50">
        <v>30</v>
      </c>
      <c r="CZ114" s="50">
        <v>128</v>
      </c>
      <c r="DA114" s="50">
        <v>4.5</v>
      </c>
      <c r="DM114" s="50">
        <v>1.2</v>
      </c>
      <c r="DN114" s="50">
        <v>475</v>
      </c>
      <c r="DO114" s="50">
        <v>25.3</v>
      </c>
      <c r="DP114" s="50">
        <v>47.8</v>
      </c>
      <c r="DQ114" s="50">
        <v>6.1</v>
      </c>
      <c r="DR114" s="50">
        <v>25.8</v>
      </c>
      <c r="DS114" s="50">
        <v>5.2</v>
      </c>
      <c r="DT114" s="50">
        <v>1.4</v>
      </c>
      <c r="DU114" s="50">
        <v>5.8</v>
      </c>
      <c r="DV114" s="50">
        <v>0.9</v>
      </c>
      <c r="DW114" s="50">
        <v>5.4</v>
      </c>
      <c r="DX114" s="50">
        <v>1.1000000000000001</v>
      </c>
      <c r="DY114" s="50">
        <v>3.1</v>
      </c>
      <c r="DZ114" s="50">
        <v>0.4</v>
      </c>
      <c r="EA114" s="50">
        <v>2.7</v>
      </c>
      <c r="EB114" s="50">
        <v>0.4</v>
      </c>
      <c r="EC114" s="50">
        <v>3</v>
      </c>
      <c r="ED114" s="50">
        <v>0.36</v>
      </c>
      <c r="EM114" s="50">
        <v>7</v>
      </c>
      <c r="EO114" s="50">
        <v>3.19</v>
      </c>
      <c r="EP114" s="50">
        <v>0.73</v>
      </c>
      <c r="FP114" s="1" t="s">
        <v>2187</v>
      </c>
    </row>
    <row r="115" spans="1:172" x14ac:dyDescent="0.35">
      <c r="A115" s="1" t="s">
        <v>2183</v>
      </c>
      <c r="C115" s="1" t="s">
        <v>2204</v>
      </c>
      <c r="E115" s="57">
        <v>35.158927777777777</v>
      </c>
      <c r="F115" s="57">
        <v>35.158927777777777</v>
      </c>
      <c r="G115" s="57">
        <v>128.07533333333333</v>
      </c>
      <c r="H115" s="57">
        <v>128.07533333333333</v>
      </c>
      <c r="L115" s="1" t="s">
        <v>2205</v>
      </c>
      <c r="Q115" s="58">
        <v>72.7</v>
      </c>
      <c r="R115" s="50"/>
      <c r="S115" s="50"/>
      <c r="T115" s="50"/>
      <c r="U115" s="50"/>
      <c r="V115" s="50"/>
      <c r="W115" s="50"/>
      <c r="X115" s="50"/>
      <c r="Y115" s="50"/>
      <c r="Z115" s="50"/>
      <c r="AA115" s="50"/>
      <c r="AB115" s="50">
        <v>72.92</v>
      </c>
      <c r="AC115" s="50">
        <v>0.7</v>
      </c>
      <c r="AE115" s="50">
        <v>13.37</v>
      </c>
      <c r="AI115" s="50">
        <v>4.418018</v>
      </c>
      <c r="AJ115" s="50">
        <v>0.96</v>
      </c>
      <c r="AK115" s="50">
        <v>1.3</v>
      </c>
      <c r="AL115" s="50">
        <v>0.09</v>
      </c>
      <c r="AN115" s="50">
        <v>2.5499999999999998</v>
      </c>
      <c r="AO115" s="50">
        <v>2.35</v>
      </c>
      <c r="AP115" s="50">
        <v>0.13</v>
      </c>
      <c r="BF115" s="50">
        <v>1.55</v>
      </c>
      <c r="CH115" s="50">
        <v>11.5</v>
      </c>
      <c r="CJ115" s="50">
        <v>79</v>
      </c>
      <c r="CK115" s="50">
        <v>76.599999999999994</v>
      </c>
      <c r="CN115" s="50">
        <v>11.7</v>
      </c>
      <c r="CO115" s="50">
        <v>35</v>
      </c>
      <c r="CP115" s="50">
        <v>8</v>
      </c>
      <c r="CQ115" s="50">
        <v>82</v>
      </c>
      <c r="CR115" s="50">
        <v>18</v>
      </c>
      <c r="CS115" s="50">
        <v>2.4</v>
      </c>
      <c r="CW115" s="50">
        <v>74</v>
      </c>
      <c r="CX115" s="50">
        <v>173</v>
      </c>
      <c r="CY115" s="50">
        <v>40</v>
      </c>
      <c r="CZ115" s="50">
        <v>290</v>
      </c>
      <c r="DA115" s="50">
        <v>18.3</v>
      </c>
      <c r="DM115" s="50">
        <v>1.3</v>
      </c>
      <c r="DN115" s="50">
        <v>852</v>
      </c>
      <c r="DO115" s="50">
        <v>48</v>
      </c>
      <c r="DP115" s="50">
        <v>89.8</v>
      </c>
      <c r="DQ115" s="50">
        <v>10.199999999999999</v>
      </c>
      <c r="DR115" s="50">
        <v>37.6</v>
      </c>
      <c r="DS115" s="50">
        <v>7.4</v>
      </c>
      <c r="DT115" s="50">
        <v>1.5</v>
      </c>
      <c r="DU115" s="50">
        <v>6.7</v>
      </c>
      <c r="DV115" s="50">
        <v>1.1000000000000001</v>
      </c>
      <c r="DW115" s="50">
        <v>6.7</v>
      </c>
      <c r="DX115" s="50">
        <v>1.4</v>
      </c>
      <c r="DY115" s="50">
        <v>4.0999999999999996</v>
      </c>
      <c r="DZ115" s="50">
        <v>0.7</v>
      </c>
      <c r="EA115" s="50">
        <v>4.2</v>
      </c>
      <c r="EB115" s="50">
        <v>0.7</v>
      </c>
      <c r="EC115" s="50">
        <v>6.5</v>
      </c>
      <c r="ED115" s="50">
        <v>1.05</v>
      </c>
      <c r="EM115" s="50">
        <v>17</v>
      </c>
      <c r="EO115" s="50">
        <v>14.7</v>
      </c>
      <c r="EP115" s="50">
        <v>1.88</v>
      </c>
      <c r="FP115" s="1" t="s">
        <v>2187</v>
      </c>
    </row>
    <row r="116" spans="1:172" x14ac:dyDescent="0.35">
      <c r="A116" s="1" t="s">
        <v>2183</v>
      </c>
      <c r="C116" s="1" t="s">
        <v>2206</v>
      </c>
      <c r="E116" s="57">
        <v>34.584908333333338</v>
      </c>
      <c r="F116" s="57">
        <v>34.584908333333338</v>
      </c>
      <c r="G116" s="57">
        <v>126.6104</v>
      </c>
      <c r="H116" s="57">
        <v>126.6104</v>
      </c>
      <c r="L116" s="1" t="s">
        <v>2207</v>
      </c>
      <c r="Q116" s="58">
        <v>72.7</v>
      </c>
      <c r="R116" s="50"/>
      <c r="S116" s="50"/>
      <c r="T116" s="50"/>
      <c r="U116" s="50"/>
      <c r="V116" s="50"/>
      <c r="W116" s="50"/>
      <c r="X116" s="50"/>
      <c r="Y116" s="50"/>
      <c r="Z116" s="50"/>
      <c r="AA116" s="50"/>
      <c r="AB116" s="50">
        <v>70.56</v>
      </c>
      <c r="AC116" s="50">
        <v>0.39</v>
      </c>
      <c r="AE116" s="50">
        <v>14.41</v>
      </c>
      <c r="AI116" s="50">
        <v>2.8883580000000002</v>
      </c>
      <c r="AJ116" s="50">
        <v>0.25</v>
      </c>
      <c r="AK116" s="50">
        <v>0.55000000000000004</v>
      </c>
      <c r="AL116" s="50">
        <v>0.04</v>
      </c>
      <c r="AN116" s="50">
        <v>5.88</v>
      </c>
      <c r="AO116" s="50">
        <v>2.56</v>
      </c>
      <c r="AP116" s="50">
        <v>7.0000000000000007E-2</v>
      </c>
      <c r="BF116" s="50">
        <v>1.32</v>
      </c>
      <c r="CH116" s="50">
        <v>5.2</v>
      </c>
      <c r="CJ116" s="50">
        <v>29</v>
      </c>
      <c r="CK116" s="50">
        <v>3</v>
      </c>
      <c r="CN116" s="50">
        <v>7.2</v>
      </c>
      <c r="CO116" s="50">
        <v>3</v>
      </c>
      <c r="CP116" s="50">
        <v>6</v>
      </c>
      <c r="CQ116" s="50">
        <v>67</v>
      </c>
      <c r="CR116" s="50">
        <v>19</v>
      </c>
      <c r="CS116" s="50">
        <v>1.1000000000000001</v>
      </c>
      <c r="CW116" s="50">
        <v>297</v>
      </c>
      <c r="CX116" s="50">
        <v>207</v>
      </c>
      <c r="CY116" s="50">
        <v>17</v>
      </c>
      <c r="CZ116" s="50">
        <v>219</v>
      </c>
      <c r="DA116" s="50">
        <v>16.7</v>
      </c>
      <c r="DM116" s="50">
        <v>6.9</v>
      </c>
      <c r="DN116" s="50">
        <v>738</v>
      </c>
      <c r="DO116" s="50">
        <v>35.6</v>
      </c>
      <c r="DP116" s="50">
        <v>116</v>
      </c>
      <c r="DQ116" s="50">
        <v>8</v>
      </c>
      <c r="DR116" s="50">
        <v>29</v>
      </c>
      <c r="DS116" s="50">
        <v>5.3</v>
      </c>
      <c r="DT116" s="50">
        <v>0.6</v>
      </c>
      <c r="DU116" s="50">
        <v>4.0999999999999996</v>
      </c>
      <c r="DV116" s="50">
        <v>0.6</v>
      </c>
      <c r="DW116" s="50">
        <v>3.5</v>
      </c>
      <c r="DX116" s="50">
        <v>0.6</v>
      </c>
      <c r="DY116" s="50">
        <v>1.7</v>
      </c>
      <c r="DZ116" s="50">
        <v>0.2</v>
      </c>
      <c r="EA116" s="50">
        <v>1.5</v>
      </c>
      <c r="EB116" s="50">
        <v>0.2</v>
      </c>
      <c r="EC116" s="50">
        <v>5.0999999999999996</v>
      </c>
      <c r="ED116" s="50">
        <v>1.75</v>
      </c>
      <c r="EM116" s="50">
        <v>27</v>
      </c>
      <c r="EO116" s="50">
        <v>29.8</v>
      </c>
      <c r="EP116" s="50">
        <v>3.12</v>
      </c>
      <c r="FP116" s="1" t="s">
        <v>2187</v>
      </c>
    </row>
    <row r="117" spans="1:172" x14ac:dyDescent="0.35">
      <c r="A117" s="1" t="s">
        <v>2183</v>
      </c>
      <c r="C117" s="1" t="s">
        <v>2206</v>
      </c>
      <c r="E117" s="57">
        <v>34.584908333333338</v>
      </c>
      <c r="F117" s="57">
        <v>34.584908333333338</v>
      </c>
      <c r="G117" s="57">
        <v>126.6104</v>
      </c>
      <c r="H117" s="57">
        <v>126.6104</v>
      </c>
      <c r="L117" s="1" t="s">
        <v>2208</v>
      </c>
      <c r="M117" s="1" t="s">
        <v>2186</v>
      </c>
      <c r="Q117" s="58">
        <v>72.7</v>
      </c>
      <c r="R117" s="50"/>
      <c r="S117" s="50"/>
      <c r="T117" s="50"/>
      <c r="U117" s="50"/>
      <c r="V117" s="50"/>
      <c r="W117" s="50"/>
      <c r="X117" s="50"/>
      <c r="Y117" s="50"/>
      <c r="Z117" s="50"/>
      <c r="AA117" s="50"/>
      <c r="AB117" s="50">
        <v>73.17</v>
      </c>
      <c r="AC117" s="50">
        <v>0.19</v>
      </c>
      <c r="AE117" s="50">
        <v>14.09</v>
      </c>
      <c r="AI117" s="50">
        <v>1.8625859999999999</v>
      </c>
      <c r="AJ117" s="50">
        <v>0.99</v>
      </c>
      <c r="AK117" s="50">
        <v>0.23</v>
      </c>
      <c r="AL117" s="50">
        <v>0.09</v>
      </c>
      <c r="AN117" s="50">
        <v>4</v>
      </c>
      <c r="AO117" s="50">
        <v>4.49</v>
      </c>
      <c r="AP117" s="50">
        <v>0.05</v>
      </c>
      <c r="BF117" s="50">
        <v>0.43</v>
      </c>
      <c r="CH117" s="50">
        <v>4.4000000000000004</v>
      </c>
      <c r="CJ117" s="50">
        <v>6</v>
      </c>
      <c r="CK117" s="50">
        <v>2.2999999999999998</v>
      </c>
      <c r="CN117" s="50">
        <v>1.8</v>
      </c>
      <c r="CO117" s="50">
        <v>2</v>
      </c>
      <c r="CP117" s="50">
        <v>2</v>
      </c>
      <c r="CQ117" s="50">
        <v>44</v>
      </c>
      <c r="CR117" s="50">
        <v>16</v>
      </c>
      <c r="CS117" s="50">
        <v>1.4</v>
      </c>
      <c r="CW117" s="50">
        <v>121</v>
      </c>
      <c r="CX117" s="50">
        <v>168</v>
      </c>
      <c r="CY117" s="50">
        <v>26</v>
      </c>
      <c r="CZ117" s="50">
        <v>176</v>
      </c>
      <c r="DA117" s="50">
        <v>10.4</v>
      </c>
      <c r="DM117" s="50">
        <v>2.1</v>
      </c>
      <c r="DN117" s="50">
        <v>939</v>
      </c>
      <c r="DO117" s="50">
        <v>44.6</v>
      </c>
      <c r="DP117" s="50">
        <v>86.7</v>
      </c>
      <c r="DQ117" s="50">
        <v>8.9</v>
      </c>
      <c r="DR117" s="50">
        <v>32.6</v>
      </c>
      <c r="DS117" s="50">
        <v>5.8</v>
      </c>
      <c r="DT117" s="50">
        <v>1.2</v>
      </c>
      <c r="DU117" s="50">
        <v>4.8</v>
      </c>
      <c r="DV117" s="50">
        <v>0.7</v>
      </c>
      <c r="DW117" s="50">
        <v>4.4000000000000004</v>
      </c>
      <c r="DX117" s="50">
        <v>0.9</v>
      </c>
      <c r="DY117" s="50">
        <v>2.6</v>
      </c>
      <c r="DZ117" s="50">
        <v>0.4</v>
      </c>
      <c r="EA117" s="50">
        <v>2.6</v>
      </c>
      <c r="EB117" s="50">
        <v>0.4</v>
      </c>
      <c r="EC117" s="50">
        <v>4.3</v>
      </c>
      <c r="ED117" s="50">
        <v>0.8</v>
      </c>
      <c r="EM117" s="50">
        <v>23</v>
      </c>
      <c r="EO117" s="50">
        <v>13.3</v>
      </c>
      <c r="EP117" s="50">
        <v>3.24</v>
      </c>
      <c r="FP117" s="1" t="s">
        <v>2187</v>
      </c>
    </row>
    <row r="118" spans="1:172" x14ac:dyDescent="0.35">
      <c r="A118" s="1" t="s">
        <v>2183</v>
      </c>
      <c r="C118" s="1" t="s">
        <v>2206</v>
      </c>
      <c r="E118" s="57">
        <v>34.584908333333338</v>
      </c>
      <c r="F118" s="57">
        <v>34.584908333333338</v>
      </c>
      <c r="G118" s="57">
        <v>126.6104</v>
      </c>
      <c r="H118" s="57">
        <v>126.6104</v>
      </c>
      <c r="L118" s="1" t="s">
        <v>2209</v>
      </c>
      <c r="M118" s="1" t="s">
        <v>2186</v>
      </c>
      <c r="Q118" s="54">
        <v>72.7</v>
      </c>
      <c r="R118" s="50"/>
      <c r="S118" s="50"/>
      <c r="T118" s="50"/>
      <c r="U118" s="50"/>
      <c r="V118" s="50"/>
      <c r="W118" s="50"/>
      <c r="X118" s="50"/>
      <c r="Y118" s="50"/>
      <c r="Z118" s="50"/>
      <c r="AA118" s="50"/>
      <c r="AB118" s="50">
        <v>75.06</v>
      </c>
      <c r="AC118" s="50">
        <v>0.18</v>
      </c>
      <c r="AE118" s="50">
        <v>13.17</v>
      </c>
      <c r="AI118" s="50">
        <v>1.8625859999999999</v>
      </c>
      <c r="AJ118" s="50">
        <v>0.35</v>
      </c>
      <c r="AK118" s="50">
        <v>0.21</v>
      </c>
      <c r="AL118" s="50">
        <v>0.1</v>
      </c>
      <c r="AN118" s="50">
        <v>4.22</v>
      </c>
      <c r="AO118" s="50">
        <v>4.18</v>
      </c>
      <c r="AP118" s="50">
        <v>0.03</v>
      </c>
      <c r="BF118" s="50">
        <v>0.69</v>
      </c>
      <c r="CH118" s="50">
        <v>4.9000000000000004</v>
      </c>
      <c r="CO118" s="50">
        <v>4</v>
      </c>
      <c r="CP118" s="50">
        <v>2</v>
      </c>
      <c r="CQ118" s="50">
        <v>49</v>
      </c>
      <c r="CR118" s="50">
        <v>15</v>
      </c>
      <c r="CS118" s="50">
        <v>1.3</v>
      </c>
      <c r="CW118" s="50">
        <v>115</v>
      </c>
      <c r="CX118" s="50">
        <v>114</v>
      </c>
      <c r="CY118" s="50">
        <v>25</v>
      </c>
      <c r="CZ118" s="50">
        <v>171</v>
      </c>
      <c r="DA118" s="50">
        <v>10.5</v>
      </c>
      <c r="DM118" s="50">
        <v>2.2999999999999998</v>
      </c>
      <c r="DN118" s="50">
        <v>934</v>
      </c>
      <c r="DO118" s="50">
        <v>46.6</v>
      </c>
      <c r="DP118" s="50">
        <v>92.8</v>
      </c>
      <c r="DQ118" s="50">
        <v>9.6</v>
      </c>
      <c r="DR118" s="50">
        <v>34.1</v>
      </c>
      <c r="DS118" s="50">
        <v>6.3</v>
      </c>
      <c r="DT118" s="50">
        <v>1</v>
      </c>
      <c r="DU118" s="50">
        <v>5.4</v>
      </c>
      <c r="DV118" s="50">
        <v>0.8</v>
      </c>
      <c r="DW118" s="50">
        <v>4.5</v>
      </c>
      <c r="DX118" s="50">
        <v>0.9</v>
      </c>
      <c r="DY118" s="50">
        <v>2.7</v>
      </c>
      <c r="DZ118" s="50">
        <v>0.4</v>
      </c>
      <c r="EA118" s="50">
        <v>2.7</v>
      </c>
      <c r="EB118" s="50">
        <v>0.4</v>
      </c>
      <c r="EC118" s="50">
        <v>4.3</v>
      </c>
      <c r="ED118" s="50">
        <v>0.87</v>
      </c>
      <c r="EM118" s="50">
        <v>30</v>
      </c>
      <c r="EO118" s="50">
        <v>13.9</v>
      </c>
      <c r="EP118" s="50">
        <v>2.98</v>
      </c>
      <c r="FP118" s="1" t="s">
        <v>2187</v>
      </c>
    </row>
    <row r="119" spans="1:172" x14ac:dyDescent="0.35">
      <c r="A119" s="1" t="s">
        <v>2183</v>
      </c>
      <c r="C119" s="1" t="s">
        <v>2202</v>
      </c>
      <c r="E119" s="57">
        <v>34.620975000000001</v>
      </c>
      <c r="F119" s="57">
        <v>34.620975000000001</v>
      </c>
      <c r="G119" s="57">
        <v>127.28519722222222</v>
      </c>
      <c r="H119" s="57">
        <v>127.28519722222222</v>
      </c>
      <c r="L119" s="1" t="s">
        <v>2210</v>
      </c>
      <c r="Q119" s="58">
        <v>76</v>
      </c>
      <c r="R119" s="50"/>
      <c r="S119" s="50"/>
      <c r="T119" s="50"/>
      <c r="U119" s="50"/>
      <c r="V119" s="50"/>
      <c r="W119" s="50"/>
      <c r="X119" s="50"/>
      <c r="Y119" s="50"/>
      <c r="Z119" s="50"/>
      <c r="AA119" s="50"/>
      <c r="AB119" s="50">
        <v>59.51</v>
      </c>
      <c r="AC119" s="50">
        <v>0.86</v>
      </c>
      <c r="AE119" s="50">
        <v>15.69</v>
      </c>
      <c r="AI119" s="50">
        <v>6.7395020000000008</v>
      </c>
      <c r="AJ119" s="50">
        <v>5.86</v>
      </c>
      <c r="AK119" s="50">
        <v>3.27</v>
      </c>
      <c r="AL119" s="50">
        <v>0.13</v>
      </c>
      <c r="AN119" s="50">
        <v>2.69</v>
      </c>
      <c r="AO119" s="50">
        <v>3.08</v>
      </c>
      <c r="AP119" s="50">
        <v>0.23</v>
      </c>
      <c r="BF119" s="50">
        <v>1.75</v>
      </c>
      <c r="CH119" s="50">
        <v>19</v>
      </c>
      <c r="CJ119" s="50">
        <v>144</v>
      </c>
      <c r="CK119" s="50">
        <v>65.900000000000006</v>
      </c>
      <c r="CN119" s="50">
        <v>18.5</v>
      </c>
      <c r="CO119" s="50">
        <v>29</v>
      </c>
      <c r="CP119" s="50">
        <v>41</v>
      </c>
      <c r="CQ119" s="50">
        <v>54</v>
      </c>
      <c r="CR119" s="50">
        <v>17</v>
      </c>
      <c r="CS119" s="50">
        <v>1.9</v>
      </c>
      <c r="CW119" s="50">
        <v>74</v>
      </c>
      <c r="CX119" s="50">
        <v>346</v>
      </c>
      <c r="CY119" s="50">
        <v>25</v>
      </c>
      <c r="CZ119" s="50">
        <v>246</v>
      </c>
      <c r="DA119" s="50">
        <v>13</v>
      </c>
      <c r="DM119" s="50">
        <v>2</v>
      </c>
      <c r="DN119" s="50">
        <v>649</v>
      </c>
      <c r="DO119" s="50">
        <v>28</v>
      </c>
      <c r="DP119" s="50">
        <v>57</v>
      </c>
      <c r="DQ119" s="50">
        <v>6.4</v>
      </c>
      <c r="DR119" s="50">
        <v>25.7</v>
      </c>
      <c r="DS119" s="50">
        <v>5.5</v>
      </c>
      <c r="DT119" s="50">
        <v>1.2</v>
      </c>
      <c r="DU119" s="50">
        <v>4.5999999999999996</v>
      </c>
      <c r="DV119" s="50">
        <v>0.8</v>
      </c>
      <c r="DW119" s="50">
        <v>4.5999999999999996</v>
      </c>
      <c r="DX119" s="50">
        <v>0.9</v>
      </c>
      <c r="DY119" s="50">
        <v>2.6</v>
      </c>
      <c r="DZ119" s="50">
        <v>0.4</v>
      </c>
      <c r="EA119" s="50">
        <v>2.6</v>
      </c>
      <c r="EB119" s="50">
        <v>0.4</v>
      </c>
      <c r="EC119" s="50">
        <v>6</v>
      </c>
      <c r="ED119" s="50">
        <v>0.53</v>
      </c>
      <c r="EM119" s="50">
        <v>10</v>
      </c>
      <c r="EO119" s="50">
        <v>8</v>
      </c>
      <c r="EP119" s="50">
        <v>2</v>
      </c>
      <c r="FP119" s="1" t="s">
        <v>2187</v>
      </c>
    </row>
    <row r="120" spans="1:172" x14ac:dyDescent="0.35">
      <c r="A120" s="1" t="s">
        <v>2183</v>
      </c>
      <c r="C120" s="1" t="s">
        <v>2202</v>
      </c>
      <c r="E120" s="57">
        <v>34.620975000000001</v>
      </c>
      <c r="F120" s="57">
        <v>34.620975000000001</v>
      </c>
      <c r="G120" s="57">
        <v>127.28519722222222</v>
      </c>
      <c r="H120" s="57">
        <v>127.28519722222222</v>
      </c>
      <c r="L120" s="1" t="s">
        <v>2211</v>
      </c>
      <c r="Q120" s="58">
        <v>76</v>
      </c>
      <c r="R120" s="50"/>
      <c r="S120" s="50"/>
      <c r="T120" s="50"/>
      <c r="U120" s="50"/>
      <c r="V120" s="50"/>
      <c r="W120" s="50"/>
      <c r="X120" s="50"/>
      <c r="Y120" s="50"/>
      <c r="Z120" s="50"/>
      <c r="AA120" s="50"/>
      <c r="AB120" s="50">
        <v>59.48</v>
      </c>
      <c r="AC120" s="50">
        <v>0.56999999999999995</v>
      </c>
      <c r="AE120" s="50">
        <v>15.68</v>
      </c>
      <c r="AI120" s="50">
        <v>6.0466560000000005</v>
      </c>
      <c r="AJ120" s="50">
        <v>5.17</v>
      </c>
      <c r="AK120" s="50">
        <v>2.63</v>
      </c>
      <c r="AL120" s="50">
        <v>0.1</v>
      </c>
      <c r="AN120" s="50">
        <v>2.11</v>
      </c>
      <c r="AO120" s="50">
        <v>3.46</v>
      </c>
      <c r="AP120" s="50">
        <v>0.1</v>
      </c>
      <c r="BF120" s="50">
        <v>3.12</v>
      </c>
      <c r="CH120" s="50">
        <v>18</v>
      </c>
      <c r="CJ120" s="50">
        <v>136</v>
      </c>
      <c r="CK120" s="50">
        <v>23.4</v>
      </c>
      <c r="CN120" s="50">
        <v>15.4</v>
      </c>
      <c r="CO120" s="50">
        <v>11</v>
      </c>
      <c r="CP120" s="50">
        <v>37</v>
      </c>
      <c r="CQ120" s="50">
        <v>62</v>
      </c>
      <c r="CR120" s="50">
        <v>16</v>
      </c>
      <c r="CS120" s="50">
        <v>2.2000000000000002</v>
      </c>
      <c r="CW120" s="50">
        <v>61</v>
      </c>
      <c r="CX120" s="50">
        <v>428</v>
      </c>
      <c r="CY120" s="50">
        <v>18</v>
      </c>
      <c r="CZ120" s="50">
        <v>136</v>
      </c>
      <c r="DA120" s="50">
        <v>4</v>
      </c>
      <c r="DM120" s="50">
        <v>2</v>
      </c>
      <c r="DN120" s="50">
        <v>431</v>
      </c>
      <c r="DO120" s="50">
        <v>17.8</v>
      </c>
      <c r="DP120" s="50">
        <v>36</v>
      </c>
      <c r="DQ120" s="50">
        <v>4.3</v>
      </c>
      <c r="DR120" s="50">
        <v>17.100000000000001</v>
      </c>
      <c r="DS120" s="50">
        <v>3.6</v>
      </c>
      <c r="DT120" s="50">
        <v>0.9</v>
      </c>
      <c r="DU120" s="50">
        <v>3.3</v>
      </c>
      <c r="DV120" s="50">
        <v>0.6</v>
      </c>
      <c r="DW120" s="50">
        <v>3.3</v>
      </c>
      <c r="DX120" s="50">
        <v>0.7</v>
      </c>
      <c r="DY120" s="50">
        <v>2.1</v>
      </c>
      <c r="DZ120" s="50">
        <v>0.3</v>
      </c>
      <c r="EA120" s="50">
        <v>2.1</v>
      </c>
      <c r="EB120" s="50">
        <v>0.3</v>
      </c>
      <c r="EC120" s="50">
        <v>3</v>
      </c>
      <c r="ED120" s="50">
        <v>0.26</v>
      </c>
      <c r="EM120" s="50">
        <v>8</v>
      </c>
      <c r="EO120" s="50">
        <v>7</v>
      </c>
      <c r="EP120" s="50">
        <v>2</v>
      </c>
      <c r="FP120" s="1" t="s">
        <v>2187</v>
      </c>
    </row>
    <row r="121" spans="1:172" x14ac:dyDescent="0.35">
      <c r="A121" s="1" t="s">
        <v>2183</v>
      </c>
      <c r="C121" s="1" t="s">
        <v>2202</v>
      </c>
      <c r="E121" s="57">
        <v>34.620975000000001</v>
      </c>
      <c r="F121" s="57">
        <v>34.620975000000001</v>
      </c>
      <c r="G121" s="57">
        <v>127.28519722222222</v>
      </c>
      <c r="H121" s="57">
        <v>127.28519722222222</v>
      </c>
      <c r="L121" s="1" t="s">
        <v>2212</v>
      </c>
      <c r="M121" s="1" t="s">
        <v>2186</v>
      </c>
      <c r="Q121" s="54">
        <v>76.25</v>
      </c>
      <c r="R121" s="50"/>
      <c r="S121" s="50"/>
      <c r="T121" s="50"/>
      <c r="U121" s="50"/>
      <c r="V121" s="50"/>
      <c r="W121" s="50"/>
      <c r="X121" s="50"/>
      <c r="Y121" s="50"/>
      <c r="Z121" s="50"/>
      <c r="AA121" s="50"/>
      <c r="AB121" s="50">
        <v>68.739999999999995</v>
      </c>
      <c r="AC121" s="50">
        <v>0.34</v>
      </c>
      <c r="AE121" s="50">
        <v>14.81</v>
      </c>
      <c r="AI121" s="50">
        <v>3.0323260000000003</v>
      </c>
      <c r="AJ121" s="50">
        <v>2.72</v>
      </c>
      <c r="AK121" s="50">
        <v>0.7</v>
      </c>
      <c r="AL121" s="50">
        <v>0.11</v>
      </c>
      <c r="AN121" s="50">
        <v>2.6</v>
      </c>
      <c r="AO121" s="50">
        <v>4.57</v>
      </c>
      <c r="AP121" s="50">
        <v>0.08</v>
      </c>
      <c r="BF121" s="50">
        <v>1.84</v>
      </c>
      <c r="CH121" s="50">
        <v>7</v>
      </c>
      <c r="CJ121" s="50">
        <v>25</v>
      </c>
      <c r="CN121" s="50">
        <v>34.799999999999997</v>
      </c>
      <c r="CO121" s="50">
        <v>4</v>
      </c>
      <c r="CP121" s="50">
        <v>5</v>
      </c>
      <c r="CQ121" s="50">
        <v>119</v>
      </c>
      <c r="CR121" s="50">
        <v>16</v>
      </c>
      <c r="CS121" s="50">
        <v>1.2</v>
      </c>
      <c r="CW121" s="50">
        <v>74</v>
      </c>
      <c r="CX121" s="50">
        <v>229</v>
      </c>
      <c r="CY121" s="50">
        <v>18</v>
      </c>
      <c r="CZ121" s="50">
        <v>176</v>
      </c>
      <c r="DA121" s="50">
        <v>5</v>
      </c>
      <c r="DM121" s="50">
        <v>1</v>
      </c>
      <c r="DN121" s="50">
        <v>620</v>
      </c>
      <c r="DO121" s="50">
        <v>28.4</v>
      </c>
      <c r="DP121" s="50">
        <v>53.7</v>
      </c>
      <c r="DQ121" s="50">
        <v>5.3</v>
      </c>
      <c r="DR121" s="50">
        <v>19.5</v>
      </c>
      <c r="DS121" s="50">
        <v>3.4</v>
      </c>
      <c r="DT121" s="50">
        <v>0.9</v>
      </c>
      <c r="DU121" s="50">
        <v>3.2</v>
      </c>
      <c r="DV121" s="50">
        <v>0.5</v>
      </c>
      <c r="DW121" s="50">
        <v>3.1</v>
      </c>
      <c r="DX121" s="50">
        <v>0.6</v>
      </c>
      <c r="DY121" s="50">
        <v>1.9</v>
      </c>
      <c r="DZ121" s="50">
        <v>0.3</v>
      </c>
      <c r="EA121" s="50">
        <v>2.1</v>
      </c>
      <c r="EB121" s="50">
        <v>0.3</v>
      </c>
      <c r="EC121" s="50">
        <v>4</v>
      </c>
      <c r="ED121" s="50">
        <v>0.32</v>
      </c>
      <c r="EM121" s="50">
        <v>90</v>
      </c>
      <c r="EO121" s="50">
        <v>8</v>
      </c>
      <c r="EP121" s="50">
        <v>2</v>
      </c>
      <c r="FP121" s="1" t="s">
        <v>2187</v>
      </c>
    </row>
    <row r="122" spans="1:172" x14ac:dyDescent="0.35">
      <c r="A122" s="1" t="s">
        <v>2183</v>
      </c>
      <c r="C122" s="1" t="s">
        <v>2202</v>
      </c>
      <c r="E122" s="57">
        <v>34.620975000000001</v>
      </c>
      <c r="F122" s="57">
        <v>34.620975000000001</v>
      </c>
      <c r="G122" s="57">
        <v>127.28519722222222</v>
      </c>
      <c r="H122" s="57">
        <v>127.28519722222222</v>
      </c>
      <c r="L122" s="1" t="s">
        <v>2213</v>
      </c>
      <c r="Q122" s="58">
        <v>76</v>
      </c>
      <c r="R122" s="50"/>
      <c r="S122" s="50"/>
      <c r="T122" s="50"/>
      <c r="U122" s="50"/>
      <c r="V122" s="50"/>
      <c r="W122" s="50"/>
      <c r="X122" s="50"/>
      <c r="Y122" s="50"/>
      <c r="Z122" s="50"/>
      <c r="AA122" s="50"/>
      <c r="AB122" s="50">
        <v>74.5</v>
      </c>
      <c r="AC122" s="50">
        <v>0.14000000000000001</v>
      </c>
      <c r="AE122" s="50">
        <v>13.97</v>
      </c>
      <c r="AI122" s="50">
        <v>1.8085979999999999</v>
      </c>
      <c r="AJ122" s="50">
        <v>0.66</v>
      </c>
      <c r="AK122" s="50">
        <v>0.15</v>
      </c>
      <c r="AL122" s="50">
        <v>0.06</v>
      </c>
      <c r="AN122" s="50">
        <v>4.1900000000000004</v>
      </c>
      <c r="AO122" s="50">
        <v>4.33</v>
      </c>
      <c r="AP122" s="50">
        <v>0.02</v>
      </c>
      <c r="BF122" s="50">
        <v>0.59</v>
      </c>
      <c r="CH122" s="50">
        <v>4.5999999999999996</v>
      </c>
      <c r="CJ122" s="50">
        <v>7</v>
      </c>
      <c r="CK122" s="50">
        <v>104</v>
      </c>
      <c r="CN122" s="50">
        <v>30.4</v>
      </c>
      <c r="CO122" s="50">
        <v>5</v>
      </c>
      <c r="CP122" s="50">
        <v>4</v>
      </c>
      <c r="CQ122" s="50">
        <v>40</v>
      </c>
      <c r="CR122" s="50">
        <v>15</v>
      </c>
      <c r="CS122" s="50">
        <v>1.4</v>
      </c>
      <c r="CW122" s="50">
        <v>121</v>
      </c>
      <c r="CX122" s="50">
        <v>83</v>
      </c>
      <c r="CY122" s="50">
        <v>28</v>
      </c>
      <c r="CZ122" s="50">
        <v>192</v>
      </c>
      <c r="DA122" s="50">
        <v>7.4</v>
      </c>
      <c r="DM122" s="50">
        <v>1.6</v>
      </c>
      <c r="DN122" s="50">
        <v>1049</v>
      </c>
      <c r="DO122" s="50">
        <v>39.4</v>
      </c>
      <c r="DP122" s="50">
        <v>75.2</v>
      </c>
      <c r="DQ122" s="50">
        <v>7.7</v>
      </c>
      <c r="DR122" s="50">
        <v>27.7</v>
      </c>
      <c r="DS122" s="50">
        <v>4.7</v>
      </c>
      <c r="DT122" s="50">
        <v>0.6</v>
      </c>
      <c r="DU122" s="50">
        <v>4.2</v>
      </c>
      <c r="DV122" s="50">
        <v>0.7</v>
      </c>
      <c r="DW122" s="50">
        <v>3.8</v>
      </c>
      <c r="DX122" s="50">
        <v>0.8</v>
      </c>
      <c r="DY122" s="50">
        <v>2.6</v>
      </c>
      <c r="DZ122" s="50">
        <v>0.4</v>
      </c>
      <c r="EA122" s="50">
        <v>2.8</v>
      </c>
      <c r="EB122" s="50">
        <v>0.4</v>
      </c>
      <c r="EC122" s="50">
        <v>3.9</v>
      </c>
      <c r="ED122" s="50">
        <v>0.46</v>
      </c>
      <c r="EM122" s="50">
        <v>19</v>
      </c>
      <c r="EO122" s="50">
        <v>11.9</v>
      </c>
      <c r="EP122" s="50">
        <v>2.36</v>
      </c>
      <c r="FP122" s="1" t="s">
        <v>2187</v>
      </c>
    </row>
    <row r="123" spans="1:172" x14ac:dyDescent="0.35">
      <c r="A123" s="1" t="s">
        <v>2183</v>
      </c>
      <c r="C123" s="1" t="s">
        <v>2202</v>
      </c>
      <c r="E123" s="57">
        <v>34.620975000000001</v>
      </c>
      <c r="F123" s="57">
        <v>34.620975000000001</v>
      </c>
      <c r="G123" s="57">
        <v>127.28519722222222</v>
      </c>
      <c r="H123" s="57">
        <v>127.28519722222222</v>
      </c>
      <c r="L123" s="1" t="s">
        <v>2214</v>
      </c>
      <c r="Q123" s="58">
        <v>76</v>
      </c>
      <c r="R123" s="50"/>
      <c r="S123" s="50"/>
      <c r="T123" s="50"/>
      <c r="U123" s="50"/>
      <c r="V123" s="50"/>
      <c r="W123" s="50"/>
      <c r="X123" s="50"/>
      <c r="Y123" s="50"/>
      <c r="Z123" s="50"/>
      <c r="AA123" s="50"/>
      <c r="AB123" s="50">
        <v>72.72</v>
      </c>
      <c r="AC123" s="50">
        <v>0.23</v>
      </c>
      <c r="AE123" s="50">
        <v>14.24</v>
      </c>
      <c r="AI123" s="50">
        <v>1.556654</v>
      </c>
      <c r="AJ123" s="50">
        <v>1.94</v>
      </c>
      <c r="AK123" s="50">
        <v>0.51</v>
      </c>
      <c r="AL123" s="50">
        <v>0.03</v>
      </c>
      <c r="AN123" s="50">
        <v>4.3</v>
      </c>
      <c r="AO123" s="50">
        <v>3.48</v>
      </c>
      <c r="AP123" s="50">
        <v>0.05</v>
      </c>
      <c r="BF123" s="50">
        <v>0.38</v>
      </c>
      <c r="CH123" s="50">
        <v>5.51</v>
      </c>
      <c r="CJ123" s="50">
        <v>19</v>
      </c>
      <c r="CN123" s="50">
        <v>97.6</v>
      </c>
      <c r="CO123" s="50">
        <v>3</v>
      </c>
      <c r="CP123" s="50">
        <v>20</v>
      </c>
      <c r="CQ123" s="50">
        <v>34</v>
      </c>
      <c r="CR123" s="50">
        <v>13</v>
      </c>
      <c r="CS123" s="50">
        <v>1.2</v>
      </c>
      <c r="CW123" s="50">
        <v>106</v>
      </c>
      <c r="CX123" s="50">
        <v>242</v>
      </c>
      <c r="CY123" s="50">
        <v>10</v>
      </c>
      <c r="CZ123" s="50">
        <v>142</v>
      </c>
      <c r="DA123" s="50">
        <v>4.5</v>
      </c>
      <c r="DM123" s="50">
        <v>2.2000000000000002</v>
      </c>
      <c r="DN123" s="50">
        <v>961</v>
      </c>
      <c r="DO123" s="50">
        <v>26.3</v>
      </c>
      <c r="DP123" s="50">
        <v>47</v>
      </c>
      <c r="DQ123" s="50">
        <v>4.5</v>
      </c>
      <c r="DR123" s="50">
        <v>15.2</v>
      </c>
      <c r="DS123" s="50">
        <v>2.5</v>
      </c>
      <c r="DT123" s="50">
        <v>0.7</v>
      </c>
      <c r="DU123" s="50">
        <v>2</v>
      </c>
      <c r="DV123" s="50">
        <v>0.3</v>
      </c>
      <c r="DW123" s="50">
        <v>1.7</v>
      </c>
      <c r="DX123" s="50">
        <v>0.4</v>
      </c>
      <c r="DY123" s="50">
        <v>1.1000000000000001</v>
      </c>
      <c r="DZ123" s="50">
        <v>0.2</v>
      </c>
      <c r="EA123" s="50">
        <v>1.3</v>
      </c>
      <c r="EB123" s="50">
        <v>0.2</v>
      </c>
      <c r="EC123" s="50">
        <v>2.7</v>
      </c>
      <c r="ED123" s="50">
        <v>0.41</v>
      </c>
      <c r="EM123" s="50">
        <v>10</v>
      </c>
      <c r="EO123" s="50">
        <v>10.4</v>
      </c>
      <c r="EP123" s="50">
        <v>1.88</v>
      </c>
      <c r="FP123" s="1" t="s">
        <v>2187</v>
      </c>
    </row>
    <row r="124" spans="1:172" x14ac:dyDescent="0.35">
      <c r="A124" s="1" t="s">
        <v>2183</v>
      </c>
      <c r="C124" s="1" t="s">
        <v>2202</v>
      </c>
      <c r="E124" s="57">
        <v>34.620975000000001</v>
      </c>
      <c r="F124" s="57">
        <v>34.620975000000001</v>
      </c>
      <c r="G124" s="57">
        <v>127.28519722222222</v>
      </c>
      <c r="H124" s="57">
        <v>127.28519722222222</v>
      </c>
      <c r="L124" s="1" t="s">
        <v>2215</v>
      </c>
      <c r="M124" s="1" t="s">
        <v>2086</v>
      </c>
      <c r="Q124" s="54">
        <v>75.3</v>
      </c>
      <c r="R124" s="50"/>
      <c r="S124" s="50"/>
      <c r="T124" s="50"/>
      <c r="U124" s="50"/>
      <c r="V124" s="50"/>
      <c r="W124" s="50"/>
      <c r="X124" s="50"/>
      <c r="Y124" s="50"/>
      <c r="Z124" s="50"/>
      <c r="AA124" s="50"/>
      <c r="AB124" s="50">
        <v>70</v>
      </c>
      <c r="AC124" s="50">
        <v>0.4</v>
      </c>
      <c r="AE124" s="50">
        <v>15.46</v>
      </c>
      <c r="AI124" s="50">
        <v>2.5194399999999999</v>
      </c>
      <c r="AJ124" s="50">
        <v>3.2</v>
      </c>
      <c r="AK124" s="50">
        <v>1.05</v>
      </c>
      <c r="AL124" s="50">
        <v>0.05</v>
      </c>
      <c r="AN124" s="50">
        <v>0.96</v>
      </c>
      <c r="AO124" s="50">
        <v>4.2699999999999996</v>
      </c>
      <c r="AP124" s="50">
        <v>0.12</v>
      </c>
      <c r="BF124" s="50">
        <v>1.45</v>
      </c>
      <c r="CH124" s="50">
        <v>6.59</v>
      </c>
      <c r="CJ124" s="50">
        <v>38</v>
      </c>
      <c r="CK124" s="50">
        <v>3.1</v>
      </c>
      <c r="CN124" s="50">
        <v>28.9</v>
      </c>
      <c r="CO124" s="50">
        <v>4</v>
      </c>
      <c r="CP124" s="50">
        <v>36</v>
      </c>
      <c r="CQ124" s="50">
        <v>31</v>
      </c>
      <c r="CR124" s="50">
        <v>15</v>
      </c>
      <c r="CS124" s="50">
        <v>1.2</v>
      </c>
      <c r="CW124" s="50">
        <v>46</v>
      </c>
      <c r="CX124" s="50">
        <v>385</v>
      </c>
      <c r="CY124" s="50">
        <v>20</v>
      </c>
      <c r="CZ124" s="50">
        <v>208</v>
      </c>
      <c r="DA124" s="50">
        <v>4.3</v>
      </c>
      <c r="DM124" s="50">
        <v>1.7</v>
      </c>
      <c r="DN124" s="50">
        <v>361</v>
      </c>
      <c r="DO124" s="50">
        <v>16.5</v>
      </c>
      <c r="DP124" s="50">
        <v>25.4</v>
      </c>
      <c r="DQ124" s="50">
        <v>3.6</v>
      </c>
      <c r="DR124" s="50">
        <v>15.2</v>
      </c>
      <c r="DS124" s="50">
        <v>3.1</v>
      </c>
      <c r="DT124" s="50">
        <v>1.1000000000000001</v>
      </c>
      <c r="DU124" s="50">
        <v>3.6</v>
      </c>
      <c r="DV124" s="50">
        <v>0.5</v>
      </c>
      <c r="DW124" s="50">
        <v>3.1</v>
      </c>
      <c r="DX124" s="50">
        <v>0.7</v>
      </c>
      <c r="DY124" s="50">
        <v>1.8</v>
      </c>
      <c r="DZ124" s="50">
        <v>0.3</v>
      </c>
      <c r="EA124" s="50">
        <v>1.7</v>
      </c>
      <c r="EB124" s="50">
        <v>0.3</v>
      </c>
      <c r="EC124" s="50">
        <v>3.6</v>
      </c>
      <c r="ED124" s="50">
        <v>0.39</v>
      </c>
      <c r="EM124" s="50">
        <v>5</v>
      </c>
      <c r="EO124" s="50">
        <v>6.62</v>
      </c>
      <c r="EP124" s="50">
        <v>1.33</v>
      </c>
      <c r="FP124" s="1" t="s">
        <v>2187</v>
      </c>
    </row>
    <row r="125" spans="1:172" x14ac:dyDescent="0.35">
      <c r="A125" s="1" t="s">
        <v>2183</v>
      </c>
      <c r="C125" s="1" t="s">
        <v>2202</v>
      </c>
      <c r="E125" s="57">
        <v>34.620975000000001</v>
      </c>
      <c r="F125" s="57">
        <v>34.620975000000001</v>
      </c>
      <c r="G125" s="57">
        <v>127.28519722222222</v>
      </c>
      <c r="H125" s="57">
        <v>127.28519722222222</v>
      </c>
      <c r="L125" s="1" t="s">
        <v>2216</v>
      </c>
      <c r="Q125" s="58">
        <v>76</v>
      </c>
      <c r="R125" s="50"/>
      <c r="S125" s="50"/>
      <c r="T125" s="50"/>
      <c r="U125" s="50"/>
      <c r="V125" s="50"/>
      <c r="W125" s="50"/>
      <c r="X125" s="50"/>
      <c r="Y125" s="50"/>
      <c r="Z125" s="50"/>
      <c r="AA125" s="50"/>
      <c r="AB125" s="50">
        <v>72.19</v>
      </c>
      <c r="AC125" s="50">
        <v>0.26</v>
      </c>
      <c r="AE125" s="50">
        <v>14.5</v>
      </c>
      <c r="AI125" s="50">
        <v>2.5554320000000001</v>
      </c>
      <c r="AJ125" s="50">
        <v>1.54</v>
      </c>
      <c r="AK125" s="50">
        <v>0.31</v>
      </c>
      <c r="AL125" s="50">
        <v>0.05</v>
      </c>
      <c r="AN125" s="50">
        <v>4.92</v>
      </c>
      <c r="AO125" s="50">
        <v>3.41</v>
      </c>
      <c r="AP125" s="50">
        <v>0.03</v>
      </c>
      <c r="BF125" s="50">
        <v>0.65</v>
      </c>
      <c r="CH125" s="50">
        <v>9.5399999999999991</v>
      </c>
      <c r="CJ125" s="50">
        <v>9</v>
      </c>
      <c r="CK125" s="50">
        <v>2.9</v>
      </c>
      <c r="CN125" s="50">
        <v>65.3</v>
      </c>
      <c r="CO125" s="50">
        <v>3</v>
      </c>
      <c r="CP125" s="50">
        <v>39</v>
      </c>
      <c r="CQ125" s="50">
        <v>46</v>
      </c>
      <c r="CR125" s="50">
        <v>16</v>
      </c>
      <c r="CS125" s="50">
        <v>0.8</v>
      </c>
      <c r="CW125" s="50">
        <v>114</v>
      </c>
      <c r="CX125" s="50">
        <v>229</v>
      </c>
      <c r="CY125" s="50">
        <v>37</v>
      </c>
      <c r="CZ125" s="50">
        <v>323</v>
      </c>
      <c r="DA125" s="50">
        <v>8.9</v>
      </c>
      <c r="DM125" s="50">
        <v>1</v>
      </c>
      <c r="DN125" s="50">
        <v>1242</v>
      </c>
      <c r="DO125" s="50">
        <v>45.5</v>
      </c>
      <c r="DP125" s="50">
        <v>92.8</v>
      </c>
      <c r="DQ125" s="50">
        <v>10.3</v>
      </c>
      <c r="DR125" s="50">
        <v>40</v>
      </c>
      <c r="DS125" s="50">
        <v>7.9</v>
      </c>
      <c r="DT125" s="50">
        <v>1.2</v>
      </c>
      <c r="DU125" s="50">
        <v>7.4</v>
      </c>
      <c r="DV125" s="50">
        <v>1.1000000000000001</v>
      </c>
      <c r="DW125" s="50">
        <v>6.4</v>
      </c>
      <c r="DX125" s="50">
        <v>1.3</v>
      </c>
      <c r="DY125" s="50">
        <v>3.6</v>
      </c>
      <c r="DZ125" s="50">
        <v>0.6</v>
      </c>
      <c r="EA125" s="50">
        <v>3.6</v>
      </c>
      <c r="EB125" s="50">
        <v>0.6</v>
      </c>
      <c r="EC125" s="50">
        <v>7.5</v>
      </c>
      <c r="ED125" s="50">
        <v>0.63</v>
      </c>
      <c r="EM125" s="50">
        <v>23</v>
      </c>
      <c r="EO125" s="50">
        <v>13.1</v>
      </c>
      <c r="EP125" s="50">
        <v>2.82</v>
      </c>
      <c r="FP125" s="1" t="s">
        <v>2187</v>
      </c>
    </row>
    <row r="126" spans="1:172" x14ac:dyDescent="0.35">
      <c r="A126" s="1" t="s">
        <v>2183</v>
      </c>
      <c r="C126" s="1" t="s">
        <v>2202</v>
      </c>
      <c r="E126" s="57">
        <v>34.620975000000001</v>
      </c>
      <c r="F126" s="57">
        <v>34.620975000000001</v>
      </c>
      <c r="G126" s="57">
        <v>127.28519722222222</v>
      </c>
      <c r="H126" s="57">
        <v>127.28519722222222</v>
      </c>
      <c r="L126" s="1" t="s">
        <v>2217</v>
      </c>
      <c r="M126" s="1" t="s">
        <v>2196</v>
      </c>
      <c r="Q126" s="54">
        <v>75.540000000000006</v>
      </c>
      <c r="R126" s="50"/>
      <c r="S126" s="50"/>
      <c r="T126" s="50"/>
      <c r="U126" s="50"/>
      <c r="V126" s="50"/>
      <c r="W126" s="50"/>
      <c r="X126" s="50"/>
      <c r="Y126" s="50"/>
      <c r="Z126" s="50"/>
      <c r="AA126" s="50"/>
      <c r="AB126" s="50">
        <v>57.47</v>
      </c>
      <c r="AC126" s="50">
        <v>0.98</v>
      </c>
      <c r="AE126" s="50">
        <v>16.440000000000001</v>
      </c>
      <c r="AI126" s="50">
        <v>8.5121080000000013</v>
      </c>
      <c r="AJ126" s="50">
        <v>6.22</v>
      </c>
      <c r="AK126" s="50">
        <v>2.56</v>
      </c>
      <c r="AL126" s="50">
        <v>0.18</v>
      </c>
      <c r="AN126" s="50">
        <v>1.84</v>
      </c>
      <c r="AO126" s="50">
        <v>3.78</v>
      </c>
      <c r="AP126" s="50">
        <v>0.37</v>
      </c>
      <c r="BF126" s="50">
        <v>0.68</v>
      </c>
      <c r="CH126" s="50">
        <v>26.9</v>
      </c>
      <c r="CJ126" s="50">
        <v>172</v>
      </c>
      <c r="CK126" s="50">
        <v>126</v>
      </c>
      <c r="CN126" s="50">
        <v>96.1</v>
      </c>
      <c r="CO126" s="50">
        <v>9</v>
      </c>
      <c r="CP126" s="50">
        <v>12</v>
      </c>
      <c r="CQ126" s="50">
        <v>84</v>
      </c>
      <c r="CR126" s="50">
        <v>18</v>
      </c>
      <c r="CS126" s="50">
        <v>1.3</v>
      </c>
      <c r="CW126" s="50">
        <v>41</v>
      </c>
      <c r="CX126" s="50">
        <v>430</v>
      </c>
      <c r="CY126" s="50">
        <v>30</v>
      </c>
      <c r="CZ126" s="50">
        <v>136</v>
      </c>
      <c r="DA126" s="50">
        <v>5</v>
      </c>
      <c r="DM126" s="50">
        <v>1.3</v>
      </c>
      <c r="DN126" s="50">
        <v>519</v>
      </c>
      <c r="DO126" s="50">
        <v>30.3</v>
      </c>
      <c r="DP126" s="50">
        <v>63.3</v>
      </c>
      <c r="DQ126" s="50">
        <v>7.3</v>
      </c>
      <c r="DR126" s="50">
        <v>30.9</v>
      </c>
      <c r="DS126" s="50">
        <v>6.4</v>
      </c>
      <c r="DT126" s="50">
        <v>1.6</v>
      </c>
      <c r="DU126" s="50">
        <v>6.3</v>
      </c>
      <c r="DV126" s="50">
        <v>0.9</v>
      </c>
      <c r="DW126" s="50">
        <v>5.5</v>
      </c>
      <c r="DX126" s="50">
        <v>1.1000000000000001</v>
      </c>
      <c r="DY126" s="50">
        <v>3.2</v>
      </c>
      <c r="DZ126" s="50">
        <v>0.5</v>
      </c>
      <c r="EA126" s="50">
        <v>2.9</v>
      </c>
      <c r="EB126" s="50">
        <v>0.4</v>
      </c>
      <c r="EC126" s="50">
        <v>3.2</v>
      </c>
      <c r="ED126" s="50">
        <v>0.54</v>
      </c>
      <c r="EM126" s="50">
        <v>10</v>
      </c>
      <c r="EO126" s="50">
        <v>5.17</v>
      </c>
      <c r="EP126" s="50">
        <v>1.08</v>
      </c>
      <c r="FP126" s="1" t="s">
        <v>2187</v>
      </c>
    </row>
    <row r="127" spans="1:172" x14ac:dyDescent="0.35">
      <c r="A127" s="1" t="s">
        <v>2183</v>
      </c>
      <c r="C127" s="1" t="s">
        <v>2218</v>
      </c>
      <c r="E127" s="57"/>
      <c r="F127" s="57"/>
      <c r="G127" s="57"/>
      <c r="H127" s="57"/>
      <c r="L127" s="1" t="s">
        <v>2219</v>
      </c>
      <c r="M127" s="1" t="s">
        <v>2186</v>
      </c>
      <c r="Q127" s="54">
        <v>70.5</v>
      </c>
      <c r="R127" s="50"/>
      <c r="S127" s="50"/>
      <c r="T127" s="50"/>
      <c r="U127" s="50"/>
      <c r="V127" s="50"/>
      <c r="W127" s="50"/>
      <c r="X127" s="50"/>
      <c r="Y127" s="50"/>
      <c r="Z127" s="50"/>
      <c r="AA127" s="50"/>
      <c r="AB127" s="50">
        <v>70.069999999999993</v>
      </c>
      <c r="AC127" s="50">
        <v>0.42</v>
      </c>
      <c r="AE127" s="50">
        <v>14.88</v>
      </c>
      <c r="AI127" s="50">
        <v>2.6724060000000005</v>
      </c>
      <c r="AJ127" s="50">
        <v>1.29</v>
      </c>
      <c r="AK127" s="50">
        <v>0.5</v>
      </c>
      <c r="AL127" s="50">
        <v>0.13</v>
      </c>
      <c r="AN127" s="50">
        <v>3.87</v>
      </c>
      <c r="AO127" s="50">
        <v>4.7300000000000004</v>
      </c>
      <c r="AP127" s="50">
        <v>0.1</v>
      </c>
      <c r="BF127" s="50">
        <v>0.82</v>
      </c>
      <c r="CH127" s="50">
        <v>6.04</v>
      </c>
      <c r="CJ127" s="50">
        <v>11</v>
      </c>
      <c r="CK127" s="50">
        <v>135</v>
      </c>
      <c r="CO127" s="50">
        <v>5</v>
      </c>
      <c r="CP127" s="50">
        <v>4</v>
      </c>
      <c r="CQ127" s="50">
        <v>71</v>
      </c>
      <c r="CR127" s="50">
        <v>16</v>
      </c>
      <c r="CS127" s="50">
        <v>1.5</v>
      </c>
      <c r="CW127" s="50">
        <v>106</v>
      </c>
      <c r="CX127" s="50">
        <v>192</v>
      </c>
      <c r="CY127" s="50">
        <v>35</v>
      </c>
      <c r="CZ127" s="50">
        <v>289</v>
      </c>
      <c r="DA127" s="50">
        <v>9.1</v>
      </c>
      <c r="DM127" s="50">
        <v>3.9</v>
      </c>
      <c r="DN127" s="50">
        <v>759</v>
      </c>
      <c r="DO127" s="50">
        <v>38.799999999999997</v>
      </c>
      <c r="DP127" s="50">
        <v>78.400000000000006</v>
      </c>
      <c r="DQ127" s="50">
        <v>8.6999999999999993</v>
      </c>
      <c r="DR127" s="50">
        <v>33</v>
      </c>
      <c r="DS127" s="50">
        <v>6.7</v>
      </c>
      <c r="DT127" s="50">
        <v>1.4</v>
      </c>
      <c r="DU127" s="50">
        <v>6.1</v>
      </c>
      <c r="DV127" s="50">
        <v>0.9</v>
      </c>
      <c r="DW127" s="50">
        <v>5.3</v>
      </c>
      <c r="DX127" s="50">
        <v>1.1000000000000001</v>
      </c>
      <c r="DY127" s="50">
        <v>3.5</v>
      </c>
      <c r="DZ127" s="50">
        <v>0.6</v>
      </c>
      <c r="EA127" s="50">
        <v>3.8</v>
      </c>
      <c r="EB127" s="50">
        <v>0.6</v>
      </c>
      <c r="EC127" s="50">
        <v>6.6</v>
      </c>
      <c r="ED127" s="50">
        <v>0.72</v>
      </c>
      <c r="EM127" s="50">
        <v>19</v>
      </c>
      <c r="EO127" s="50">
        <v>13.6</v>
      </c>
      <c r="EP127" s="50">
        <v>3.36</v>
      </c>
      <c r="FP127" s="1" t="s">
        <v>2187</v>
      </c>
    </row>
    <row r="128" spans="1:172" x14ac:dyDescent="0.35">
      <c r="A128" s="1" t="s">
        <v>2183</v>
      </c>
      <c r="C128" s="1" t="s">
        <v>2218</v>
      </c>
      <c r="E128" s="57"/>
      <c r="F128" s="57"/>
      <c r="G128" s="57"/>
      <c r="H128" s="57"/>
      <c r="L128" s="1" t="s">
        <v>2220</v>
      </c>
      <c r="Q128" s="58">
        <v>70.5</v>
      </c>
      <c r="R128" s="50"/>
      <c r="S128" s="50"/>
      <c r="T128" s="50"/>
      <c r="U128" s="50"/>
      <c r="V128" s="50"/>
      <c r="W128" s="50"/>
      <c r="X128" s="50"/>
      <c r="Y128" s="50"/>
      <c r="Z128" s="50"/>
      <c r="AA128" s="50"/>
      <c r="AB128" s="50">
        <v>70.569999999999993</v>
      </c>
      <c r="AC128" s="50">
        <v>0.48</v>
      </c>
      <c r="AE128" s="50">
        <v>14.67</v>
      </c>
      <c r="AI128" s="50">
        <v>2.7443900000000001</v>
      </c>
      <c r="AJ128" s="50">
        <v>1.27</v>
      </c>
      <c r="AK128" s="50">
        <v>0.56999999999999995</v>
      </c>
      <c r="AL128" s="50">
        <v>0.09</v>
      </c>
      <c r="AN128" s="50">
        <v>3.31</v>
      </c>
      <c r="AO128" s="50">
        <v>5.24</v>
      </c>
      <c r="AP128" s="50">
        <v>0.1</v>
      </c>
      <c r="BF128" s="50">
        <v>0.8</v>
      </c>
      <c r="CH128" s="50">
        <v>11.4</v>
      </c>
      <c r="CJ128" s="50">
        <v>22</v>
      </c>
      <c r="CK128" s="50">
        <v>106</v>
      </c>
      <c r="CN128" s="50">
        <v>2.4</v>
      </c>
      <c r="CO128" s="50">
        <v>4</v>
      </c>
      <c r="CP128" s="50">
        <v>4</v>
      </c>
      <c r="CQ128" s="50">
        <v>54</v>
      </c>
      <c r="CR128" s="50">
        <v>16</v>
      </c>
      <c r="CS128" s="50">
        <v>1.4</v>
      </c>
      <c r="CW128" s="50">
        <v>83</v>
      </c>
      <c r="CX128" s="50">
        <v>266</v>
      </c>
      <c r="CY128" s="50">
        <v>30</v>
      </c>
      <c r="CZ128" s="50">
        <v>264</v>
      </c>
      <c r="DA128" s="50">
        <v>10.5</v>
      </c>
      <c r="DM128" s="50">
        <v>1.2</v>
      </c>
      <c r="DN128" s="50">
        <v>928</v>
      </c>
      <c r="DO128" s="50">
        <v>36.799999999999997</v>
      </c>
      <c r="DP128" s="50">
        <v>74.5</v>
      </c>
      <c r="DQ128" s="50">
        <v>8.1999999999999993</v>
      </c>
      <c r="DR128" s="50">
        <v>31.8</v>
      </c>
      <c r="DS128" s="50">
        <v>6.3</v>
      </c>
      <c r="DT128" s="50">
        <v>1.6</v>
      </c>
      <c r="DU128" s="50">
        <v>6.1</v>
      </c>
      <c r="DV128" s="50">
        <v>0.9</v>
      </c>
      <c r="DW128" s="50">
        <v>5.4</v>
      </c>
      <c r="DX128" s="50">
        <v>1.1000000000000001</v>
      </c>
      <c r="DY128" s="50">
        <v>3.4</v>
      </c>
      <c r="DZ128" s="50">
        <v>0.5</v>
      </c>
      <c r="EA128" s="50">
        <v>3.5</v>
      </c>
      <c r="EB128" s="50">
        <v>0.5</v>
      </c>
      <c r="EC128" s="50">
        <v>5.6</v>
      </c>
      <c r="ED128" s="50">
        <v>0.73</v>
      </c>
      <c r="EM128" s="50">
        <v>15</v>
      </c>
      <c r="EO128" s="50">
        <v>9.3800000000000008</v>
      </c>
      <c r="EP128" s="50">
        <v>2.15</v>
      </c>
      <c r="FP128" s="1" t="s">
        <v>2187</v>
      </c>
    </row>
    <row r="129" spans="1:172" x14ac:dyDescent="0.35">
      <c r="A129" s="1" t="s">
        <v>2183</v>
      </c>
      <c r="C129" s="1" t="s">
        <v>2221</v>
      </c>
      <c r="E129" s="57">
        <v>34.825300000000006</v>
      </c>
      <c r="F129" s="57">
        <v>34.825300000000006</v>
      </c>
      <c r="G129" s="57">
        <v>127.90009166666667</v>
      </c>
      <c r="H129" s="57">
        <v>127.90009166666667</v>
      </c>
      <c r="L129" s="1" t="s">
        <v>2222</v>
      </c>
      <c r="Q129" s="54">
        <v>75.2</v>
      </c>
      <c r="R129" s="50"/>
      <c r="S129" s="50"/>
      <c r="T129" s="50"/>
      <c r="U129" s="50"/>
      <c r="V129" s="50"/>
      <c r="W129" s="50"/>
      <c r="X129" s="50"/>
      <c r="Y129" s="50"/>
      <c r="Z129" s="50"/>
      <c r="AA129" s="50"/>
      <c r="AB129" s="50">
        <v>68.25</v>
      </c>
      <c r="AC129" s="50">
        <v>0.5</v>
      </c>
      <c r="AE129" s="50">
        <v>14.45</v>
      </c>
      <c r="AI129" s="50">
        <v>3.8421459999999996</v>
      </c>
      <c r="AJ129" s="50">
        <v>2.31</v>
      </c>
      <c r="AK129" s="50">
        <v>0.93</v>
      </c>
      <c r="AL129" s="50">
        <v>0.12</v>
      </c>
      <c r="AN129" s="50">
        <v>4.13</v>
      </c>
      <c r="AO129" s="50">
        <v>3.98</v>
      </c>
      <c r="AP129" s="50">
        <v>0.11</v>
      </c>
      <c r="BF129" s="50">
        <v>1.38</v>
      </c>
      <c r="CH129" s="50">
        <v>10.3</v>
      </c>
      <c r="CJ129" s="50">
        <v>56</v>
      </c>
      <c r="CK129" s="50">
        <v>10</v>
      </c>
      <c r="CN129" s="50">
        <v>6.9</v>
      </c>
      <c r="CO129" s="50">
        <v>5</v>
      </c>
      <c r="CP129" s="50">
        <v>8</v>
      </c>
      <c r="CQ129" s="50">
        <v>66</v>
      </c>
      <c r="CR129" s="50">
        <v>15</v>
      </c>
      <c r="CS129" s="50">
        <v>1.2</v>
      </c>
      <c r="CW129" s="50">
        <v>133</v>
      </c>
      <c r="CX129" s="50">
        <v>234</v>
      </c>
      <c r="CY129" s="50">
        <v>30</v>
      </c>
      <c r="CZ129" s="50">
        <v>261</v>
      </c>
      <c r="DA129" s="50">
        <v>6.6</v>
      </c>
      <c r="DM129" s="50">
        <v>2.5</v>
      </c>
      <c r="DN129" s="50">
        <v>663</v>
      </c>
      <c r="DO129" s="50">
        <v>39.299999999999997</v>
      </c>
      <c r="DP129" s="50">
        <v>76.8</v>
      </c>
      <c r="DQ129" s="50">
        <v>8.5</v>
      </c>
      <c r="DR129" s="50">
        <v>31.7</v>
      </c>
      <c r="DS129" s="50">
        <v>6</v>
      </c>
      <c r="DT129" s="50">
        <v>1.1000000000000001</v>
      </c>
      <c r="DU129" s="50">
        <v>5.5</v>
      </c>
      <c r="DV129" s="50">
        <v>0.8</v>
      </c>
      <c r="DW129" s="50">
        <v>5.0999999999999996</v>
      </c>
      <c r="DX129" s="50">
        <v>1</v>
      </c>
      <c r="DY129" s="50">
        <v>2.9</v>
      </c>
      <c r="DZ129" s="50">
        <v>0.4</v>
      </c>
      <c r="EA129" s="50">
        <v>2.8</v>
      </c>
      <c r="EB129" s="50">
        <v>0.4</v>
      </c>
      <c r="EC129" s="50">
        <v>5.9</v>
      </c>
      <c r="ED129" s="50">
        <v>0.64</v>
      </c>
      <c r="EM129" s="50">
        <v>36</v>
      </c>
      <c r="EO129" s="50">
        <v>16.100000000000001</v>
      </c>
      <c r="EP129" s="50">
        <v>3.9</v>
      </c>
      <c r="FP129" s="1" t="s">
        <v>2187</v>
      </c>
    </row>
    <row r="130" spans="1:172" x14ac:dyDescent="0.35">
      <c r="A130" s="1" t="s">
        <v>2183</v>
      </c>
      <c r="C130" s="1" t="s">
        <v>2223</v>
      </c>
      <c r="E130" s="57">
        <v>34.867427777777777</v>
      </c>
      <c r="F130" s="57">
        <v>34.867427777777777</v>
      </c>
      <c r="G130" s="57">
        <v>128.42910555555554</v>
      </c>
      <c r="H130" s="57">
        <v>128.42910555555554</v>
      </c>
      <c r="L130" s="1" t="s">
        <v>2224</v>
      </c>
      <c r="M130" s="1" t="s">
        <v>2186</v>
      </c>
      <c r="Q130" s="54">
        <v>70.7</v>
      </c>
      <c r="R130" s="50"/>
      <c r="S130" s="50"/>
      <c r="T130" s="50"/>
      <c r="U130" s="50"/>
      <c r="V130" s="50"/>
      <c r="W130" s="50"/>
      <c r="X130" s="50"/>
      <c r="Y130" s="50"/>
      <c r="Z130" s="50"/>
      <c r="AA130" s="50"/>
      <c r="AB130" s="50">
        <v>62.15</v>
      </c>
      <c r="AC130" s="50">
        <v>0.72</v>
      </c>
      <c r="AE130" s="50">
        <v>14.94</v>
      </c>
      <c r="AI130" s="50">
        <v>5.3988000000000005</v>
      </c>
      <c r="AJ130" s="50">
        <v>5</v>
      </c>
      <c r="AK130" s="50">
        <v>2.02</v>
      </c>
      <c r="AL130" s="50">
        <v>0.11</v>
      </c>
      <c r="AN130" s="50">
        <v>3.2</v>
      </c>
      <c r="AO130" s="50">
        <v>3.33</v>
      </c>
      <c r="AP130" s="50">
        <v>0.18</v>
      </c>
      <c r="BF130" s="50">
        <v>1.36</v>
      </c>
      <c r="CH130" s="50">
        <v>15.4</v>
      </c>
      <c r="CJ130" s="50">
        <v>128</v>
      </c>
      <c r="CK130" s="50">
        <v>112</v>
      </c>
      <c r="CN130" s="50">
        <v>13.3</v>
      </c>
      <c r="CO130" s="50">
        <v>8</v>
      </c>
      <c r="CP130" s="50">
        <v>16</v>
      </c>
      <c r="CQ130" s="50">
        <v>65</v>
      </c>
      <c r="CR130" s="50">
        <v>17</v>
      </c>
      <c r="CS130" s="50">
        <v>1.3</v>
      </c>
      <c r="CW130" s="50">
        <v>109</v>
      </c>
      <c r="CX130" s="50">
        <v>378</v>
      </c>
      <c r="CY130" s="50">
        <v>25</v>
      </c>
      <c r="CZ130" s="50">
        <v>212</v>
      </c>
      <c r="DA130" s="50">
        <v>6</v>
      </c>
      <c r="DM130" s="50">
        <v>4.7</v>
      </c>
      <c r="DN130" s="50">
        <v>498</v>
      </c>
      <c r="DO130" s="50">
        <v>32.299999999999997</v>
      </c>
      <c r="DP130" s="50">
        <v>67.3</v>
      </c>
      <c r="DQ130" s="50">
        <v>7.5</v>
      </c>
      <c r="DR130" s="50">
        <v>28.8</v>
      </c>
      <c r="DS130" s="50">
        <v>5.8</v>
      </c>
      <c r="DT130" s="50">
        <v>1.3</v>
      </c>
      <c r="DU130" s="50">
        <v>5.4</v>
      </c>
      <c r="DV130" s="50">
        <v>0.8</v>
      </c>
      <c r="DW130" s="50">
        <v>4.7</v>
      </c>
      <c r="DX130" s="50">
        <v>0.9</v>
      </c>
      <c r="DY130" s="50">
        <v>2.8</v>
      </c>
      <c r="DZ130" s="50">
        <v>0.4</v>
      </c>
      <c r="EA130" s="50">
        <v>2.6</v>
      </c>
      <c r="EB130" s="50">
        <v>0.4</v>
      </c>
      <c r="EC130" s="50">
        <v>5</v>
      </c>
      <c r="ED130" s="50">
        <v>0.56000000000000005</v>
      </c>
      <c r="EM130" s="50">
        <v>13</v>
      </c>
      <c r="EO130" s="50">
        <v>13.2</v>
      </c>
      <c r="EP130" s="50">
        <v>3.79</v>
      </c>
      <c r="FP130" s="1" t="s">
        <v>2187</v>
      </c>
    </row>
    <row r="131" spans="1:172" x14ac:dyDescent="0.35">
      <c r="A131" s="1" t="s">
        <v>2183</v>
      </c>
      <c r="C131" s="1" t="s">
        <v>2225</v>
      </c>
      <c r="E131" s="57">
        <v>35.075263888888891</v>
      </c>
      <c r="F131" s="57">
        <v>35.075263888888891</v>
      </c>
      <c r="G131" s="57">
        <v>128.13163055555557</v>
      </c>
      <c r="H131" s="57">
        <v>128.13163055555557</v>
      </c>
      <c r="L131" s="1" t="s">
        <v>2226</v>
      </c>
      <c r="Q131" s="58">
        <v>74</v>
      </c>
      <c r="R131" s="50"/>
      <c r="S131" s="50"/>
      <c r="T131" s="50"/>
      <c r="U131" s="50"/>
      <c r="V131" s="50"/>
      <c r="W131" s="50"/>
      <c r="X131" s="50"/>
      <c r="Y131" s="50"/>
      <c r="Z131" s="50"/>
      <c r="AA131" s="50"/>
      <c r="AB131" s="50">
        <v>67.69</v>
      </c>
      <c r="AC131" s="50">
        <v>0.45</v>
      </c>
      <c r="AE131" s="50">
        <v>15.27</v>
      </c>
      <c r="AI131" s="50">
        <v>3.8871360000000004</v>
      </c>
      <c r="AJ131" s="50">
        <v>2.86</v>
      </c>
      <c r="AK131" s="50">
        <v>1.02</v>
      </c>
      <c r="AL131" s="50">
        <v>0.09</v>
      </c>
      <c r="AN131" s="50">
        <v>3.25</v>
      </c>
      <c r="AO131" s="50">
        <v>4.18</v>
      </c>
      <c r="AP131" s="50">
        <v>0.14000000000000001</v>
      </c>
      <c r="BF131" s="50">
        <v>0.8</v>
      </c>
      <c r="CH131" s="50">
        <v>8.6</v>
      </c>
      <c r="CJ131" s="50">
        <v>50</v>
      </c>
      <c r="CK131" s="50">
        <v>16.399999999999999</v>
      </c>
      <c r="CN131" s="50">
        <v>6.7</v>
      </c>
      <c r="CO131" s="50">
        <v>4</v>
      </c>
      <c r="CP131" s="50">
        <v>7</v>
      </c>
      <c r="CQ131" s="50">
        <v>42</v>
      </c>
      <c r="CR131" s="50">
        <v>16</v>
      </c>
      <c r="CS131" s="50">
        <v>1.3</v>
      </c>
      <c r="CW131" s="50">
        <v>86</v>
      </c>
      <c r="CX131" s="50">
        <v>308</v>
      </c>
      <c r="CY131" s="50">
        <v>27</v>
      </c>
      <c r="CZ131" s="50">
        <v>218</v>
      </c>
      <c r="DA131" s="50">
        <v>5.4</v>
      </c>
      <c r="DM131" s="50">
        <v>1.8</v>
      </c>
      <c r="DN131" s="50">
        <v>648</v>
      </c>
      <c r="DO131" s="50">
        <v>38.200000000000003</v>
      </c>
      <c r="DP131" s="50">
        <v>72.2</v>
      </c>
      <c r="DQ131" s="50">
        <v>7.8</v>
      </c>
      <c r="DR131" s="50">
        <v>29.3</v>
      </c>
      <c r="DS131" s="50">
        <v>5.2</v>
      </c>
      <c r="DT131" s="50">
        <v>1.1000000000000001</v>
      </c>
      <c r="DU131" s="50">
        <v>4.8</v>
      </c>
      <c r="DV131" s="50">
        <v>0.7</v>
      </c>
      <c r="DW131" s="50">
        <v>4.4000000000000004</v>
      </c>
      <c r="DX131" s="50">
        <v>0.9</v>
      </c>
      <c r="DY131" s="50">
        <v>2.8</v>
      </c>
      <c r="DZ131" s="50">
        <v>0.4</v>
      </c>
      <c r="EA131" s="50">
        <v>2.9</v>
      </c>
      <c r="EB131" s="50">
        <v>0.4</v>
      </c>
      <c r="EC131" s="50">
        <v>5</v>
      </c>
      <c r="ED131" s="50">
        <v>0.5</v>
      </c>
      <c r="EM131" s="50">
        <v>12</v>
      </c>
      <c r="EO131" s="50">
        <v>11.3</v>
      </c>
      <c r="EP131" s="50">
        <v>2.17</v>
      </c>
      <c r="FP131" s="1" t="s">
        <v>2187</v>
      </c>
    </row>
    <row r="132" spans="1:172" x14ac:dyDescent="0.35">
      <c r="A132" s="1" t="s">
        <v>2227</v>
      </c>
      <c r="C132" s="1" t="s">
        <v>2228</v>
      </c>
      <c r="E132" s="57">
        <v>35.633333</v>
      </c>
      <c r="F132" s="57">
        <v>35.633333</v>
      </c>
      <c r="G132" s="57">
        <v>129.05000000000001</v>
      </c>
      <c r="H132" s="57">
        <v>129.05000000000001</v>
      </c>
      <c r="L132" s="1" t="s">
        <v>2229</v>
      </c>
      <c r="M132" s="1" t="s">
        <v>2230</v>
      </c>
      <c r="Q132" s="58">
        <v>73.3</v>
      </c>
      <c r="R132" s="50"/>
      <c r="S132" s="50"/>
      <c r="T132" s="50"/>
      <c r="U132" s="50"/>
      <c r="V132" s="50"/>
      <c r="W132" s="50"/>
      <c r="X132" s="50"/>
      <c r="Y132" s="50"/>
      <c r="Z132" s="50"/>
      <c r="AA132" s="50"/>
      <c r="AB132" s="50">
        <v>61.96</v>
      </c>
      <c r="AC132" s="50">
        <v>0.94</v>
      </c>
      <c r="AE132" s="50">
        <v>16.23</v>
      </c>
      <c r="AI132" s="50">
        <v>5.8397020000000008</v>
      </c>
      <c r="AJ132" s="50">
        <v>3.92</v>
      </c>
      <c r="AK132" s="50">
        <v>1.61</v>
      </c>
      <c r="AL132" s="50">
        <v>0.21</v>
      </c>
      <c r="AN132" s="50">
        <v>3.48</v>
      </c>
      <c r="AO132" s="50">
        <v>4.41</v>
      </c>
      <c r="AP132" s="50">
        <v>0.25</v>
      </c>
      <c r="CP132" s="50">
        <v>12</v>
      </c>
      <c r="CQ132" s="50">
        <v>84</v>
      </c>
      <c r="CX132" s="50">
        <v>293</v>
      </c>
      <c r="CY132" s="50">
        <v>51</v>
      </c>
      <c r="CZ132" s="50">
        <v>24</v>
      </c>
      <c r="DA132" s="50">
        <v>13</v>
      </c>
      <c r="DN132" s="50">
        <v>653</v>
      </c>
      <c r="DO132" s="50">
        <v>40</v>
      </c>
      <c r="DP132" s="50">
        <v>74</v>
      </c>
      <c r="DR132" s="50">
        <v>36</v>
      </c>
      <c r="DS132" s="50">
        <v>8.3000000000000007</v>
      </c>
      <c r="DT132" s="50">
        <v>1.3</v>
      </c>
      <c r="DW132" s="50">
        <v>6.7</v>
      </c>
      <c r="EA132" s="50">
        <v>4.2</v>
      </c>
      <c r="FP132" s="1" t="s">
        <v>2231</v>
      </c>
    </row>
    <row r="133" spans="1:172" x14ac:dyDescent="0.35">
      <c r="A133" s="1" t="s">
        <v>2227</v>
      </c>
      <c r="C133" s="1" t="s">
        <v>2228</v>
      </c>
      <c r="E133" s="57">
        <v>35.633333</v>
      </c>
      <c r="F133" s="57">
        <v>35.633333</v>
      </c>
      <c r="G133" s="57">
        <v>129.05000000000001</v>
      </c>
      <c r="H133" s="57">
        <v>129.05000000000001</v>
      </c>
      <c r="L133" s="1" t="s">
        <v>2232</v>
      </c>
      <c r="M133" s="1" t="s">
        <v>2230</v>
      </c>
      <c r="Q133" s="58">
        <v>73.3</v>
      </c>
      <c r="R133" s="50"/>
      <c r="S133" s="50"/>
      <c r="T133" s="50"/>
      <c r="U133" s="50"/>
      <c r="V133" s="50"/>
      <c r="W133" s="50"/>
      <c r="X133" s="50"/>
      <c r="Y133" s="50"/>
      <c r="Z133" s="50"/>
      <c r="AA133" s="50"/>
      <c r="AB133" s="50">
        <v>65.930000000000007</v>
      </c>
      <c r="AC133" s="50">
        <v>0.49</v>
      </c>
      <c r="AE133" s="50">
        <v>15.55</v>
      </c>
      <c r="AI133" s="50">
        <v>4.3460340000000004</v>
      </c>
      <c r="AJ133" s="50">
        <v>2.57</v>
      </c>
      <c r="AK133" s="50">
        <v>1.71</v>
      </c>
      <c r="AL133" s="50">
        <v>0.13</v>
      </c>
      <c r="AN133" s="50">
        <v>3.41</v>
      </c>
      <c r="AO133" s="50">
        <v>3.92</v>
      </c>
      <c r="AP133" s="50">
        <v>0.14000000000000001</v>
      </c>
      <c r="CP133" s="50">
        <v>32</v>
      </c>
      <c r="CQ133" s="50">
        <v>91</v>
      </c>
      <c r="CX133" s="50">
        <v>380</v>
      </c>
      <c r="CY133" s="50">
        <v>17</v>
      </c>
      <c r="CZ133" s="50">
        <v>31</v>
      </c>
      <c r="DA133" s="50">
        <v>6</v>
      </c>
      <c r="DN133" s="50">
        <v>620</v>
      </c>
      <c r="DO133" s="50">
        <v>30</v>
      </c>
      <c r="DP133" s="50">
        <v>47</v>
      </c>
      <c r="DR133" s="50">
        <v>19</v>
      </c>
      <c r="DS133" s="50">
        <v>3.4</v>
      </c>
      <c r="DT133" s="50">
        <v>0.6</v>
      </c>
      <c r="DW133" s="50">
        <v>2.1</v>
      </c>
      <c r="EA133" s="50">
        <v>1.4</v>
      </c>
      <c r="FP133" s="1" t="s">
        <v>2231</v>
      </c>
    </row>
    <row r="134" spans="1:172" x14ac:dyDescent="0.35">
      <c r="A134" s="1" t="s">
        <v>2227</v>
      </c>
      <c r="C134" s="1" t="s">
        <v>2228</v>
      </c>
      <c r="E134" s="57">
        <v>35.633333</v>
      </c>
      <c r="F134" s="57">
        <v>35.633333</v>
      </c>
      <c r="G134" s="57">
        <v>129.05000000000001</v>
      </c>
      <c r="H134" s="57">
        <v>129.05000000000001</v>
      </c>
      <c r="L134" s="1" t="s">
        <v>2233</v>
      </c>
      <c r="M134" s="1" t="s">
        <v>2230</v>
      </c>
      <c r="Q134" s="58">
        <v>73.3</v>
      </c>
      <c r="R134" s="50"/>
      <c r="S134" s="50"/>
      <c r="T134" s="50"/>
      <c r="U134" s="50"/>
      <c r="V134" s="50"/>
      <c r="W134" s="50"/>
      <c r="X134" s="50"/>
      <c r="Y134" s="50"/>
      <c r="Z134" s="50"/>
      <c r="AA134" s="50"/>
      <c r="CP134" s="50">
        <v>1.1000000000000001</v>
      </c>
      <c r="CQ134" s="50">
        <v>20.399999999999999</v>
      </c>
      <c r="CW134" s="50">
        <v>114</v>
      </c>
      <c r="CX134" s="50">
        <v>89</v>
      </c>
      <c r="CY134" s="50">
        <v>12.7</v>
      </c>
      <c r="CZ134" s="50">
        <v>110</v>
      </c>
      <c r="DA134" s="50">
        <v>3</v>
      </c>
      <c r="DN134" s="50">
        <v>862</v>
      </c>
      <c r="DO134" s="50">
        <v>10.5</v>
      </c>
      <c r="DP134" s="50">
        <v>21.9</v>
      </c>
      <c r="DQ134" s="50">
        <v>2.4</v>
      </c>
      <c r="DR134" s="50">
        <v>9.1999999999999993</v>
      </c>
      <c r="DT134" s="50">
        <v>0.6</v>
      </c>
      <c r="DU134" s="50">
        <v>1.9</v>
      </c>
      <c r="DV134" s="50">
        <v>0.3</v>
      </c>
      <c r="DW134" s="50">
        <v>2.1</v>
      </c>
      <c r="DX134" s="50">
        <v>0.5</v>
      </c>
      <c r="DY134" s="50">
        <v>1.4</v>
      </c>
      <c r="DZ134" s="50">
        <v>0.2</v>
      </c>
      <c r="EA134" s="50">
        <v>1.6</v>
      </c>
      <c r="EB134" s="50">
        <v>0.3</v>
      </c>
      <c r="EC134" s="50">
        <v>2.6</v>
      </c>
      <c r="EM134" s="50">
        <v>11.2</v>
      </c>
      <c r="EO134" s="50">
        <v>5.2</v>
      </c>
      <c r="EP134" s="50">
        <v>1.4</v>
      </c>
      <c r="FP134" s="1" t="s">
        <v>2231</v>
      </c>
    </row>
    <row r="135" spans="1:172" x14ac:dyDescent="0.35">
      <c r="A135" s="1" t="s">
        <v>2227</v>
      </c>
      <c r="C135" s="1" t="s">
        <v>2228</v>
      </c>
      <c r="E135" s="57">
        <v>35.633333</v>
      </c>
      <c r="F135" s="57">
        <v>35.633333</v>
      </c>
      <c r="G135" s="57">
        <v>129.05000000000001</v>
      </c>
      <c r="H135" s="57">
        <v>129.05000000000001</v>
      </c>
      <c r="L135" s="1" t="s">
        <v>2234</v>
      </c>
      <c r="M135" s="1" t="s">
        <v>2230</v>
      </c>
      <c r="Q135" s="58">
        <v>73.3</v>
      </c>
      <c r="R135" s="50"/>
      <c r="S135" s="50"/>
      <c r="T135" s="50"/>
      <c r="U135" s="50"/>
      <c r="V135" s="50"/>
      <c r="W135" s="50"/>
      <c r="X135" s="50"/>
      <c r="Y135" s="50"/>
      <c r="Z135" s="50"/>
      <c r="AA135" s="50"/>
      <c r="AB135" s="50">
        <v>68.98</v>
      </c>
      <c r="AC135" s="50">
        <v>0.42</v>
      </c>
      <c r="AE135" s="50">
        <v>14.91</v>
      </c>
      <c r="AI135" s="50">
        <v>2.852366</v>
      </c>
      <c r="AJ135" s="50">
        <v>2.7</v>
      </c>
      <c r="AK135" s="50">
        <v>1.19</v>
      </c>
      <c r="AL135" s="50">
        <v>0.14000000000000001</v>
      </c>
      <c r="AN135" s="50">
        <v>2.41</v>
      </c>
      <c r="AO135" s="50">
        <v>4.66</v>
      </c>
      <c r="AP135" s="50">
        <v>0.13</v>
      </c>
      <c r="CP135" s="50">
        <v>2.8</v>
      </c>
      <c r="CQ135" s="50">
        <v>49.7</v>
      </c>
      <c r="CW135" s="50">
        <v>101</v>
      </c>
      <c r="CX135" s="50">
        <v>282</v>
      </c>
      <c r="CY135" s="50">
        <v>20.3</v>
      </c>
      <c r="CZ135" s="50">
        <v>182</v>
      </c>
      <c r="DA135" s="50">
        <v>1.2</v>
      </c>
      <c r="DN135" s="50">
        <v>573</v>
      </c>
      <c r="DO135" s="50">
        <v>66.2</v>
      </c>
      <c r="DP135" s="50">
        <v>130.1</v>
      </c>
      <c r="DQ135" s="50">
        <v>12.9</v>
      </c>
      <c r="DR135" s="50">
        <v>40.6</v>
      </c>
      <c r="DS135" s="50">
        <v>5.6</v>
      </c>
      <c r="DT135" s="50">
        <v>1</v>
      </c>
      <c r="DU135" s="50">
        <v>4.4000000000000004</v>
      </c>
      <c r="DV135" s="50">
        <v>0.6</v>
      </c>
      <c r="DW135" s="50">
        <v>3.4</v>
      </c>
      <c r="DX135" s="50">
        <v>0.8</v>
      </c>
      <c r="DY135" s="50">
        <v>2.4</v>
      </c>
      <c r="DZ135" s="50">
        <v>0.4</v>
      </c>
      <c r="EA135" s="50">
        <v>2.6</v>
      </c>
      <c r="EB135" s="50">
        <v>0.4</v>
      </c>
      <c r="EC135" s="50">
        <v>4.7</v>
      </c>
      <c r="EM135" s="50">
        <v>7.7</v>
      </c>
      <c r="EO135" s="50">
        <v>17.399999999999999</v>
      </c>
      <c r="EP135" s="50">
        <v>3.9</v>
      </c>
      <c r="FP135" s="1" t="s">
        <v>2231</v>
      </c>
    </row>
    <row r="136" spans="1:172" x14ac:dyDescent="0.35">
      <c r="A136" s="1" t="s">
        <v>2227</v>
      </c>
      <c r="C136" s="1" t="s">
        <v>2228</v>
      </c>
      <c r="E136" s="57">
        <v>35.633333</v>
      </c>
      <c r="F136" s="57">
        <v>35.633333</v>
      </c>
      <c r="G136" s="57">
        <v>129.05000000000001</v>
      </c>
      <c r="H136" s="57">
        <v>129.05000000000001</v>
      </c>
      <c r="L136" s="1" t="s">
        <v>2235</v>
      </c>
      <c r="M136" s="1" t="s">
        <v>2230</v>
      </c>
      <c r="Q136" s="58">
        <v>73.3</v>
      </c>
      <c r="R136" s="50"/>
      <c r="S136" s="50"/>
      <c r="T136" s="50"/>
      <c r="U136" s="50"/>
      <c r="V136" s="50"/>
      <c r="W136" s="50"/>
      <c r="X136" s="50"/>
      <c r="Y136" s="50"/>
      <c r="Z136" s="50"/>
      <c r="AA136" s="50"/>
      <c r="AB136" s="50">
        <v>64.209999999999994</v>
      </c>
      <c r="AC136" s="50">
        <v>0.61</v>
      </c>
      <c r="AE136" s="50">
        <v>17.21</v>
      </c>
      <c r="AI136" s="50">
        <v>3.7161740000000001</v>
      </c>
      <c r="AJ136" s="50">
        <v>3.25</v>
      </c>
      <c r="AK136" s="50">
        <v>1.34</v>
      </c>
      <c r="AL136" s="50">
        <v>0.15</v>
      </c>
      <c r="AN136" s="50">
        <v>2.2599999999999998</v>
      </c>
      <c r="AO136" s="50">
        <v>5.33</v>
      </c>
      <c r="AP136" s="50">
        <v>0.31</v>
      </c>
      <c r="CP136" s="50">
        <v>4.2</v>
      </c>
      <c r="CQ136" s="50">
        <v>59</v>
      </c>
      <c r="CW136" s="50">
        <v>106</v>
      </c>
      <c r="CX136" s="50">
        <v>423</v>
      </c>
      <c r="CY136" s="50">
        <v>29.6</v>
      </c>
      <c r="CZ136" s="50">
        <v>159</v>
      </c>
      <c r="DA136" s="50">
        <v>3.8</v>
      </c>
      <c r="DN136" s="50">
        <v>468</v>
      </c>
      <c r="DO136" s="50">
        <v>20.8</v>
      </c>
      <c r="DP136" s="50">
        <v>52.5</v>
      </c>
      <c r="DQ136" s="50">
        <v>6.9</v>
      </c>
      <c r="DR136" s="50">
        <v>27</v>
      </c>
      <c r="DS136" s="50">
        <v>5.7</v>
      </c>
      <c r="DT136" s="50">
        <v>1.6</v>
      </c>
      <c r="DU136" s="50">
        <v>5.2</v>
      </c>
      <c r="DV136" s="50">
        <v>0.8</v>
      </c>
      <c r="DW136" s="50">
        <v>4.8</v>
      </c>
      <c r="DX136" s="50">
        <v>1.1000000000000001</v>
      </c>
      <c r="DY136" s="50">
        <v>3.3</v>
      </c>
      <c r="DZ136" s="50">
        <v>0.5</v>
      </c>
      <c r="EA136" s="50">
        <v>3.6</v>
      </c>
      <c r="EB136" s="50">
        <v>0.6</v>
      </c>
      <c r="EC136" s="50">
        <v>3.7</v>
      </c>
      <c r="EM136" s="50">
        <v>7.6</v>
      </c>
      <c r="EO136" s="50">
        <v>7.3</v>
      </c>
      <c r="EP136" s="50">
        <v>2.6</v>
      </c>
      <c r="FP136" s="1" t="s">
        <v>2231</v>
      </c>
    </row>
    <row r="137" spans="1:172" x14ac:dyDescent="0.35">
      <c r="A137" s="1" t="s">
        <v>2227</v>
      </c>
      <c r="C137" s="1" t="s">
        <v>2228</v>
      </c>
      <c r="E137" s="57">
        <v>35.633333</v>
      </c>
      <c r="F137" s="57">
        <v>35.633333</v>
      </c>
      <c r="G137" s="57">
        <v>129.05000000000001</v>
      </c>
      <c r="H137" s="57">
        <v>129.05000000000001</v>
      </c>
      <c r="L137" s="1" t="s">
        <v>2236</v>
      </c>
      <c r="M137" s="1" t="s">
        <v>2230</v>
      </c>
      <c r="Q137" s="58">
        <v>73.3</v>
      </c>
      <c r="R137" s="50"/>
      <c r="S137" s="50"/>
      <c r="T137" s="50"/>
      <c r="U137" s="50"/>
      <c r="V137" s="50"/>
      <c r="W137" s="50"/>
      <c r="X137" s="50"/>
      <c r="Y137" s="50"/>
      <c r="Z137" s="50"/>
      <c r="AA137" s="50"/>
      <c r="AB137" s="50">
        <v>62.36</v>
      </c>
      <c r="AC137" s="50">
        <v>0.7</v>
      </c>
      <c r="AE137" s="50">
        <v>17.2</v>
      </c>
      <c r="AI137" s="50">
        <v>4.6609639999999999</v>
      </c>
      <c r="AJ137" s="50">
        <v>4.04</v>
      </c>
      <c r="AK137" s="50">
        <v>1.81</v>
      </c>
      <c r="AL137" s="50">
        <v>0.19</v>
      </c>
      <c r="AN137" s="50">
        <v>1.7</v>
      </c>
      <c r="AO137" s="50">
        <v>5.17</v>
      </c>
      <c r="AP137" s="50">
        <v>0.38</v>
      </c>
      <c r="CP137" s="50">
        <v>3.7</v>
      </c>
      <c r="CQ137" s="50">
        <v>68.5</v>
      </c>
      <c r="CW137" s="50">
        <v>104</v>
      </c>
      <c r="CX137" s="50">
        <v>451</v>
      </c>
      <c r="CY137" s="50">
        <v>37</v>
      </c>
      <c r="CZ137" s="50">
        <v>150</v>
      </c>
      <c r="DA137" s="50">
        <v>2</v>
      </c>
      <c r="DN137" s="50">
        <v>425</v>
      </c>
      <c r="DO137" s="50">
        <v>21.7</v>
      </c>
      <c r="DP137" s="50">
        <v>56.4</v>
      </c>
      <c r="DQ137" s="50">
        <v>7.6</v>
      </c>
      <c r="DR137" s="50">
        <v>31.1</v>
      </c>
      <c r="DS137" s="50">
        <v>6.7</v>
      </c>
      <c r="DT137" s="50">
        <v>1.6</v>
      </c>
      <c r="DU137" s="50">
        <v>6.5</v>
      </c>
      <c r="DV137" s="50">
        <v>1</v>
      </c>
      <c r="DW137" s="50">
        <v>6.2</v>
      </c>
      <c r="DX137" s="50">
        <v>1.4</v>
      </c>
      <c r="DY137" s="50">
        <v>4.2</v>
      </c>
      <c r="DZ137" s="50">
        <v>0.6</v>
      </c>
      <c r="EA137" s="50">
        <v>4.4000000000000004</v>
      </c>
      <c r="EB137" s="50">
        <v>0.7</v>
      </c>
      <c r="EC137" s="50">
        <v>3.5</v>
      </c>
      <c r="EM137" s="50">
        <v>6</v>
      </c>
      <c r="EO137" s="50">
        <v>7.4</v>
      </c>
      <c r="EP137" s="50">
        <v>2.2999999999999998</v>
      </c>
      <c r="FP137" s="1" t="s">
        <v>2231</v>
      </c>
    </row>
    <row r="138" spans="1:172" x14ac:dyDescent="0.35">
      <c r="A138" s="1" t="s">
        <v>2227</v>
      </c>
      <c r="C138" s="1" t="s">
        <v>2228</v>
      </c>
      <c r="E138" s="57">
        <v>35.633333</v>
      </c>
      <c r="F138" s="57">
        <v>35.633333</v>
      </c>
      <c r="G138" s="57">
        <v>129.05000000000001</v>
      </c>
      <c r="H138" s="57">
        <v>129.05000000000001</v>
      </c>
      <c r="L138" s="1" t="s">
        <v>2237</v>
      </c>
      <c r="M138" s="1" t="s">
        <v>2230</v>
      </c>
      <c r="Q138" s="58">
        <v>73.3</v>
      </c>
      <c r="R138" s="50"/>
      <c r="S138" s="50"/>
      <c r="T138" s="50"/>
      <c r="U138" s="50"/>
      <c r="V138" s="50"/>
      <c r="W138" s="50"/>
      <c r="X138" s="50"/>
      <c r="Y138" s="50"/>
      <c r="Z138" s="50"/>
      <c r="AA138" s="50"/>
      <c r="AB138" s="50">
        <v>74.05</v>
      </c>
      <c r="AC138" s="50">
        <v>0.22</v>
      </c>
      <c r="AE138" s="50">
        <v>13.11</v>
      </c>
      <c r="AI138" s="50">
        <v>1.2507219999999999</v>
      </c>
      <c r="AJ138" s="50">
        <v>1.07</v>
      </c>
      <c r="AK138" s="50">
        <v>0.33</v>
      </c>
      <c r="AL138" s="50">
        <v>0.06</v>
      </c>
      <c r="AN138" s="50">
        <v>5.26</v>
      </c>
      <c r="AO138" s="50">
        <v>3.19</v>
      </c>
      <c r="AP138" s="50">
        <v>0.06</v>
      </c>
      <c r="CP138" s="50">
        <v>3.3</v>
      </c>
      <c r="CQ138" s="50">
        <v>20.8</v>
      </c>
      <c r="CW138" s="50">
        <v>145</v>
      </c>
      <c r="CX138" s="50">
        <v>232</v>
      </c>
      <c r="CY138" s="50">
        <v>5.9</v>
      </c>
      <c r="CZ138" s="50">
        <v>118</v>
      </c>
      <c r="DA138" s="50">
        <v>3.8</v>
      </c>
      <c r="DN138" s="50">
        <v>702</v>
      </c>
      <c r="DO138" s="50">
        <v>5.2</v>
      </c>
      <c r="DP138" s="50">
        <v>8.6</v>
      </c>
      <c r="DQ138" s="50">
        <v>1</v>
      </c>
      <c r="DR138" s="50">
        <v>3.9</v>
      </c>
      <c r="DS138" s="50">
        <v>0.9</v>
      </c>
      <c r="DT138" s="50">
        <v>0.5</v>
      </c>
      <c r="DU138" s="50">
        <v>1</v>
      </c>
      <c r="DV138" s="50">
        <v>0.1</v>
      </c>
      <c r="DW138" s="50">
        <v>0.9</v>
      </c>
      <c r="DX138" s="50">
        <v>0.2</v>
      </c>
      <c r="DY138" s="50">
        <v>0.7</v>
      </c>
      <c r="DZ138" s="50">
        <v>0.1</v>
      </c>
      <c r="EA138" s="50">
        <v>0.9</v>
      </c>
      <c r="EB138" s="50">
        <v>0.2</v>
      </c>
      <c r="EC138" s="50">
        <v>3.4</v>
      </c>
      <c r="EM138" s="50">
        <v>9.8000000000000007</v>
      </c>
      <c r="EO138" s="50">
        <v>14.4</v>
      </c>
      <c r="EP138" s="50">
        <v>3</v>
      </c>
      <c r="FP138" s="1" t="s">
        <v>2231</v>
      </c>
    </row>
    <row r="139" spans="1:172" x14ac:dyDescent="0.35">
      <c r="A139" s="1" t="s">
        <v>2227</v>
      </c>
      <c r="C139" s="1" t="s">
        <v>2228</v>
      </c>
      <c r="E139" s="57">
        <v>35.633333</v>
      </c>
      <c r="F139" s="57">
        <v>35.633333</v>
      </c>
      <c r="G139" s="57">
        <v>129.05000000000001</v>
      </c>
      <c r="H139" s="57">
        <v>129.05000000000001</v>
      </c>
      <c r="L139" s="1" t="s">
        <v>2238</v>
      </c>
      <c r="M139" s="1" t="s">
        <v>2230</v>
      </c>
      <c r="Q139" s="54">
        <v>73.3</v>
      </c>
      <c r="R139" s="50"/>
      <c r="S139" s="50"/>
      <c r="T139" s="50"/>
      <c r="U139" s="50"/>
      <c r="V139" s="50"/>
      <c r="W139" s="50"/>
      <c r="X139" s="50"/>
      <c r="Y139" s="50"/>
      <c r="Z139" s="50"/>
      <c r="AA139" s="50"/>
      <c r="AB139" s="50">
        <v>73.430000000000007</v>
      </c>
      <c r="AC139" s="50">
        <v>0.26</v>
      </c>
      <c r="AE139" s="50">
        <v>13.57</v>
      </c>
      <c r="AI139" s="50">
        <v>1.4576760000000002</v>
      </c>
      <c r="AJ139" s="50">
        <v>1.06</v>
      </c>
      <c r="AK139" s="50">
        <v>0.37</v>
      </c>
      <c r="AL139" s="50">
        <v>0.06</v>
      </c>
      <c r="AN139" s="50">
        <v>4.32</v>
      </c>
      <c r="AO139" s="50">
        <v>4.09</v>
      </c>
      <c r="AP139" s="50">
        <v>0.06</v>
      </c>
      <c r="CP139" s="50">
        <v>18</v>
      </c>
      <c r="CQ139" s="50">
        <v>28.4</v>
      </c>
      <c r="CW139" s="50">
        <v>145</v>
      </c>
      <c r="CX139" s="50">
        <v>119</v>
      </c>
      <c r="CY139" s="50">
        <v>15.9</v>
      </c>
      <c r="CZ139" s="50">
        <v>38</v>
      </c>
      <c r="DA139" s="50">
        <v>6</v>
      </c>
      <c r="DN139" s="50">
        <v>613</v>
      </c>
      <c r="DO139" s="50">
        <v>27.8</v>
      </c>
      <c r="DP139" s="50">
        <v>57.4</v>
      </c>
      <c r="DQ139" s="50">
        <v>6.4</v>
      </c>
      <c r="DR139" s="50">
        <v>22.9</v>
      </c>
      <c r="DS139" s="50">
        <v>4.7</v>
      </c>
      <c r="DT139" s="50">
        <v>0.7</v>
      </c>
      <c r="DU139" s="50">
        <v>4.5999999999999996</v>
      </c>
      <c r="DV139" s="50">
        <v>0.8</v>
      </c>
      <c r="DW139" s="50">
        <v>4.8</v>
      </c>
      <c r="DX139" s="50">
        <v>1.1000000000000001</v>
      </c>
      <c r="DY139" s="50">
        <v>3.4</v>
      </c>
      <c r="DZ139" s="50">
        <v>0.5</v>
      </c>
      <c r="EA139" s="50">
        <v>3.9</v>
      </c>
      <c r="EB139" s="50">
        <v>0.6</v>
      </c>
      <c r="EC139" s="50">
        <v>1.7</v>
      </c>
      <c r="EM139" s="50">
        <v>15.6</v>
      </c>
      <c r="EO139" s="50">
        <v>12.7</v>
      </c>
      <c r="EP139" s="50">
        <v>2.5</v>
      </c>
      <c r="FP139" s="1" t="s">
        <v>2231</v>
      </c>
    </row>
    <row r="140" spans="1:172" x14ac:dyDescent="0.35">
      <c r="A140" s="1" t="s">
        <v>2227</v>
      </c>
      <c r="C140" s="1" t="s">
        <v>2228</v>
      </c>
      <c r="E140" s="57">
        <v>35.633333</v>
      </c>
      <c r="F140" s="57">
        <v>35.633333</v>
      </c>
      <c r="G140" s="57">
        <v>129.05000000000001</v>
      </c>
      <c r="H140" s="57">
        <v>129.05000000000001</v>
      </c>
      <c r="L140" s="1" t="s">
        <v>2239</v>
      </c>
      <c r="M140" s="1" t="s">
        <v>2230</v>
      </c>
      <c r="Q140" s="54">
        <v>73.3</v>
      </c>
      <c r="R140" s="50"/>
      <c r="S140" s="50"/>
      <c r="T140" s="50"/>
      <c r="U140" s="50"/>
      <c r="V140" s="50"/>
      <c r="W140" s="50"/>
      <c r="X140" s="50"/>
      <c r="Y140" s="50"/>
      <c r="Z140" s="50"/>
      <c r="AA140" s="50"/>
      <c r="CP140" s="50">
        <v>1</v>
      </c>
      <c r="CQ140" s="50">
        <v>28.1</v>
      </c>
      <c r="CW140" s="50">
        <v>139</v>
      </c>
      <c r="CX140" s="50">
        <v>48</v>
      </c>
      <c r="CY140" s="50">
        <v>22</v>
      </c>
      <c r="CZ140" s="50">
        <v>88</v>
      </c>
      <c r="DA140" s="50">
        <v>1.9</v>
      </c>
      <c r="DN140" s="50">
        <v>418</v>
      </c>
      <c r="DO140" s="50">
        <v>14</v>
      </c>
      <c r="DP140" s="50">
        <v>29</v>
      </c>
      <c r="DQ140" s="50">
        <v>3.6</v>
      </c>
      <c r="DR140" s="50">
        <v>13.9</v>
      </c>
      <c r="DT140" s="50">
        <v>0.5</v>
      </c>
      <c r="DU140" s="50">
        <v>3.2</v>
      </c>
      <c r="DV140" s="50">
        <v>0.6</v>
      </c>
      <c r="DW140" s="50">
        <v>3.7</v>
      </c>
      <c r="DX140" s="50">
        <v>0.8</v>
      </c>
      <c r="DY140" s="50">
        <v>2.6</v>
      </c>
      <c r="DZ140" s="50">
        <v>0.4</v>
      </c>
      <c r="EA140" s="50">
        <v>2.9</v>
      </c>
      <c r="EB140" s="50">
        <v>0.4</v>
      </c>
      <c r="EC140" s="50">
        <v>2.8</v>
      </c>
      <c r="EM140" s="50">
        <v>12</v>
      </c>
      <c r="EO140" s="50">
        <v>8.1</v>
      </c>
      <c r="EP140" s="50">
        <v>1.5</v>
      </c>
      <c r="FP140" s="1" t="s">
        <v>2231</v>
      </c>
    </row>
    <row r="141" spans="1:172" x14ac:dyDescent="0.35">
      <c r="A141" s="1" t="s">
        <v>2227</v>
      </c>
      <c r="C141" s="1" t="s">
        <v>2228</v>
      </c>
      <c r="E141" s="57">
        <v>35.633333</v>
      </c>
      <c r="F141" s="57">
        <v>35.633333</v>
      </c>
      <c r="G141" s="57">
        <v>129.05000000000001</v>
      </c>
      <c r="H141" s="57">
        <v>129.05000000000001</v>
      </c>
      <c r="L141" s="1" t="s">
        <v>2240</v>
      </c>
      <c r="M141" s="1" t="s">
        <v>2230</v>
      </c>
      <c r="Q141" s="58">
        <v>73.3</v>
      </c>
      <c r="R141" s="50"/>
      <c r="S141" s="50"/>
      <c r="T141" s="50"/>
      <c r="U141" s="50"/>
      <c r="V141" s="50"/>
      <c r="W141" s="50"/>
      <c r="X141" s="50"/>
      <c r="Y141" s="50"/>
      <c r="Z141" s="50"/>
      <c r="AA141" s="50"/>
      <c r="AB141" s="50">
        <v>76.430000000000007</v>
      </c>
      <c r="AC141" s="50">
        <v>0.18</v>
      </c>
      <c r="AE141" s="50">
        <v>12.65</v>
      </c>
      <c r="AI141" s="50">
        <v>1.3766940000000001</v>
      </c>
      <c r="AJ141" s="50">
        <v>0.45</v>
      </c>
      <c r="AK141" s="50">
        <v>0.17</v>
      </c>
      <c r="AL141" s="50">
        <v>0.1</v>
      </c>
      <c r="AN141" s="50">
        <v>4.67</v>
      </c>
      <c r="AO141" s="50">
        <v>3.63</v>
      </c>
      <c r="AP141" s="50">
        <v>0.03</v>
      </c>
      <c r="CP141" s="50">
        <v>2.5</v>
      </c>
      <c r="CQ141" s="50">
        <v>17.7</v>
      </c>
      <c r="CW141" s="50">
        <v>177</v>
      </c>
      <c r="CX141" s="50">
        <v>36</v>
      </c>
      <c r="CY141" s="50">
        <v>19.7</v>
      </c>
      <c r="CZ141" s="50">
        <v>74</v>
      </c>
      <c r="DA141" s="50">
        <v>14.5</v>
      </c>
      <c r="DN141" s="50">
        <v>540</v>
      </c>
      <c r="DO141" s="50">
        <v>15.3</v>
      </c>
      <c r="DP141" s="50">
        <v>31.7</v>
      </c>
      <c r="DQ141" s="50">
        <v>3.5</v>
      </c>
      <c r="DR141" s="50">
        <v>12.1</v>
      </c>
      <c r="DS141" s="50">
        <v>2.5</v>
      </c>
      <c r="DT141" s="50">
        <v>0.5</v>
      </c>
      <c r="DU141" s="50">
        <v>2.6</v>
      </c>
      <c r="DV141" s="50">
        <v>0.4</v>
      </c>
      <c r="DW141" s="50">
        <v>2.9</v>
      </c>
      <c r="DX141" s="50">
        <v>0.7</v>
      </c>
      <c r="DY141" s="50">
        <v>2.2000000000000002</v>
      </c>
      <c r="DZ141" s="50">
        <v>0.4</v>
      </c>
      <c r="EA141" s="50">
        <v>2.7</v>
      </c>
      <c r="EB141" s="50">
        <v>0.4</v>
      </c>
      <c r="EC141" s="50">
        <v>2.7</v>
      </c>
      <c r="EM141" s="50">
        <v>17.899999999999999</v>
      </c>
      <c r="EO141" s="50">
        <v>10.6</v>
      </c>
      <c r="EP141" s="50">
        <v>2.5</v>
      </c>
      <c r="FP141" s="1" t="s">
        <v>2231</v>
      </c>
    </row>
    <row r="142" spans="1:172" x14ac:dyDescent="0.35">
      <c r="A142" s="1" t="s">
        <v>2227</v>
      </c>
      <c r="C142" s="1" t="s">
        <v>2228</v>
      </c>
      <c r="E142" s="57">
        <v>35.633333</v>
      </c>
      <c r="F142" s="57">
        <v>35.633333</v>
      </c>
      <c r="G142" s="57">
        <v>129.05000000000001</v>
      </c>
      <c r="H142" s="57">
        <v>129.05000000000001</v>
      </c>
      <c r="L142" s="1" t="s">
        <v>2241</v>
      </c>
      <c r="M142" s="1" t="s">
        <v>2230</v>
      </c>
      <c r="Q142" s="58">
        <v>73.3</v>
      </c>
      <c r="R142" s="50"/>
      <c r="S142" s="50"/>
      <c r="T142" s="50"/>
      <c r="U142" s="50"/>
      <c r="V142" s="50"/>
      <c r="W142" s="50"/>
      <c r="X142" s="50"/>
      <c r="Y142" s="50"/>
      <c r="Z142" s="50"/>
      <c r="AA142" s="50"/>
      <c r="CP142" s="50">
        <v>1.5</v>
      </c>
      <c r="CQ142" s="50">
        <v>18.2</v>
      </c>
      <c r="CW142" s="50">
        <v>152</v>
      </c>
      <c r="CX142" s="50">
        <v>16</v>
      </c>
      <c r="CY142" s="50">
        <v>33.200000000000003</v>
      </c>
      <c r="CZ142" s="50">
        <v>119</v>
      </c>
      <c r="DA142" s="50">
        <v>3.7</v>
      </c>
      <c r="DN142" s="50">
        <v>181</v>
      </c>
      <c r="DO142" s="50">
        <v>18.600000000000001</v>
      </c>
      <c r="DP142" s="50">
        <v>41.3</v>
      </c>
      <c r="DQ142" s="50">
        <v>5.0999999999999996</v>
      </c>
      <c r="DR142" s="50">
        <v>19</v>
      </c>
      <c r="DT142" s="50">
        <v>0.2</v>
      </c>
      <c r="DU142" s="50">
        <v>4.4000000000000004</v>
      </c>
      <c r="DV142" s="50">
        <v>0.8</v>
      </c>
      <c r="DW142" s="50">
        <v>5.4</v>
      </c>
      <c r="DX142" s="50">
        <v>1.2</v>
      </c>
      <c r="DY142" s="50">
        <v>3.9</v>
      </c>
      <c r="DZ142" s="50">
        <v>0.6</v>
      </c>
      <c r="EA142" s="50">
        <v>4.2</v>
      </c>
      <c r="EB142" s="50">
        <v>0.7</v>
      </c>
      <c r="EC142" s="50">
        <v>3.9</v>
      </c>
      <c r="EM142" s="50">
        <v>12.2</v>
      </c>
      <c r="EO142" s="50">
        <v>10.4</v>
      </c>
      <c r="EP142" s="50">
        <v>2</v>
      </c>
      <c r="FP142" s="1" t="s">
        <v>2231</v>
      </c>
    </row>
    <row r="143" spans="1:172" x14ac:dyDescent="0.35">
      <c r="A143" s="1" t="s">
        <v>2227</v>
      </c>
      <c r="C143" s="1" t="s">
        <v>2228</v>
      </c>
      <c r="E143" s="57">
        <v>35.633333</v>
      </c>
      <c r="F143" s="57">
        <v>35.633333</v>
      </c>
      <c r="G143" s="57">
        <v>129.05000000000001</v>
      </c>
      <c r="H143" s="57">
        <v>129.05000000000001</v>
      </c>
      <c r="L143" s="1" t="s">
        <v>2242</v>
      </c>
      <c r="M143" s="1" t="s">
        <v>2230</v>
      </c>
      <c r="Q143" s="58">
        <v>73.3</v>
      </c>
      <c r="R143" s="50"/>
      <c r="S143" s="50"/>
      <c r="T143" s="50"/>
      <c r="U143" s="50"/>
      <c r="V143" s="50"/>
      <c r="W143" s="50"/>
      <c r="X143" s="50"/>
      <c r="Y143" s="50"/>
      <c r="Z143" s="50"/>
      <c r="AA143" s="50"/>
      <c r="AB143" s="50">
        <v>75.3</v>
      </c>
      <c r="AC143" s="50">
        <v>0.14000000000000001</v>
      </c>
      <c r="AE143" s="50">
        <v>13.14</v>
      </c>
      <c r="AI143" s="50">
        <v>1.8715840000000001</v>
      </c>
      <c r="AJ143" s="50">
        <v>0.57999999999999996</v>
      </c>
      <c r="AK143" s="50">
        <v>0.17</v>
      </c>
      <c r="AL143" s="50">
        <v>0.05</v>
      </c>
      <c r="AN143" s="50">
        <v>4.22</v>
      </c>
      <c r="AO143" s="50">
        <v>4.08</v>
      </c>
      <c r="AP143" s="50">
        <v>0.04</v>
      </c>
      <c r="CP143" s="50">
        <v>4.7</v>
      </c>
      <c r="CQ143" s="50">
        <v>29.8</v>
      </c>
      <c r="CW143" s="50">
        <v>143</v>
      </c>
      <c r="CX143" s="50">
        <v>53</v>
      </c>
      <c r="CY143" s="50">
        <v>36.200000000000003</v>
      </c>
      <c r="CZ143" s="50">
        <v>119</v>
      </c>
      <c r="DA143" s="50">
        <v>7.7</v>
      </c>
      <c r="DN143" s="50">
        <v>516</v>
      </c>
      <c r="DO143" s="50">
        <v>63.2</v>
      </c>
      <c r="DP143" s="50">
        <v>133.6</v>
      </c>
      <c r="DQ143" s="50">
        <v>14.6</v>
      </c>
      <c r="DR143" s="50">
        <v>50.3</v>
      </c>
      <c r="DS143" s="50">
        <v>9.4</v>
      </c>
      <c r="DT143" s="50">
        <v>0.5</v>
      </c>
      <c r="DU143" s="50">
        <v>7.7</v>
      </c>
      <c r="DV143" s="50">
        <v>1.1000000000000001</v>
      </c>
      <c r="DW143" s="50">
        <v>6.2</v>
      </c>
      <c r="DX143" s="50">
        <v>1.3</v>
      </c>
      <c r="DY143" s="50">
        <v>4</v>
      </c>
      <c r="DZ143" s="50">
        <v>0.6</v>
      </c>
      <c r="EA143" s="50">
        <v>4.4000000000000004</v>
      </c>
      <c r="EB143" s="50">
        <v>0.7</v>
      </c>
      <c r="EC143" s="50">
        <v>4.2</v>
      </c>
      <c r="EM143" s="50">
        <v>18.600000000000001</v>
      </c>
      <c r="EO143" s="50">
        <v>23</v>
      </c>
      <c r="EP143" s="50">
        <v>3.8</v>
      </c>
      <c r="FP143" s="1" t="s">
        <v>2231</v>
      </c>
    </row>
    <row r="144" spans="1:172" x14ac:dyDescent="0.35">
      <c r="A144" s="1" t="s">
        <v>2243</v>
      </c>
      <c r="C144" s="1" t="s">
        <v>2244</v>
      </c>
      <c r="E144" s="57">
        <v>36.5</v>
      </c>
      <c r="F144" s="57">
        <v>36.5</v>
      </c>
      <c r="G144" s="57">
        <v>127</v>
      </c>
      <c r="H144" s="57">
        <v>127</v>
      </c>
      <c r="L144" s="1" t="s">
        <v>2245</v>
      </c>
      <c r="M144" s="1" t="s">
        <v>2086</v>
      </c>
      <c r="Q144" s="58">
        <v>170</v>
      </c>
      <c r="R144" s="50"/>
      <c r="S144" s="50"/>
      <c r="T144" s="50"/>
      <c r="U144" s="50"/>
      <c r="V144" s="50"/>
      <c r="W144" s="50"/>
      <c r="X144" s="50"/>
      <c r="Y144" s="50"/>
      <c r="Z144" s="50"/>
      <c r="AA144" s="50"/>
      <c r="AB144" s="50">
        <v>70.540000000000006</v>
      </c>
      <c r="AC144" s="50">
        <v>0.33600000000000002</v>
      </c>
      <c r="AE144" s="50">
        <v>14.74</v>
      </c>
      <c r="AI144" s="50">
        <v>2.52</v>
      </c>
      <c r="AJ144" s="50">
        <v>2.2400000000000002</v>
      </c>
      <c r="AK144" s="50">
        <v>0.56000000000000005</v>
      </c>
      <c r="AL144" s="50">
        <v>2.8000000000000001E-2</v>
      </c>
      <c r="AN144" s="50">
        <v>3.78</v>
      </c>
      <c r="AO144" s="50">
        <v>4.05</v>
      </c>
      <c r="AP144" s="50">
        <v>0.1</v>
      </c>
      <c r="BF144" s="50">
        <v>0.36</v>
      </c>
      <c r="CJ144" s="50">
        <v>25</v>
      </c>
      <c r="CO144" s="50">
        <v>5.14</v>
      </c>
      <c r="CR144" s="50">
        <v>23.32</v>
      </c>
      <c r="CW144" s="50">
        <v>154.77000000000001</v>
      </c>
      <c r="CX144" s="50">
        <v>452</v>
      </c>
      <c r="CY144" s="50">
        <v>4</v>
      </c>
      <c r="CZ144" s="50">
        <v>138.87</v>
      </c>
      <c r="DA144" s="50">
        <v>9.18</v>
      </c>
      <c r="DM144" s="50">
        <v>3.1</v>
      </c>
      <c r="DN144" s="50">
        <v>817</v>
      </c>
      <c r="DO144" s="50">
        <v>24.95</v>
      </c>
      <c r="DP144" s="50">
        <v>44.61</v>
      </c>
      <c r="DQ144" s="50">
        <v>5.24</v>
      </c>
      <c r="DR144" s="50">
        <v>19.3</v>
      </c>
      <c r="DS144" s="50">
        <v>3.55</v>
      </c>
      <c r="DT144" s="50">
        <v>0.84</v>
      </c>
      <c r="DU144" s="50">
        <v>2.3199999999999998</v>
      </c>
      <c r="DV144" s="50">
        <v>0.24</v>
      </c>
      <c r="DW144" s="50">
        <v>1.06</v>
      </c>
      <c r="DX144" s="50">
        <v>0.14000000000000001</v>
      </c>
      <c r="DY144" s="50">
        <v>0.37</v>
      </c>
      <c r="DZ144" s="50">
        <v>0.04</v>
      </c>
      <c r="EA144" s="50">
        <v>0.28000000000000003</v>
      </c>
      <c r="EB144" s="50">
        <v>0.04</v>
      </c>
      <c r="EC144" s="50">
        <v>3.93</v>
      </c>
      <c r="ED144" s="50">
        <v>0.68</v>
      </c>
      <c r="EM144" s="50">
        <v>21.02</v>
      </c>
      <c r="EO144" s="50">
        <v>11.56</v>
      </c>
      <c r="EP144" s="50">
        <v>3.18</v>
      </c>
      <c r="FP144" s="1" t="s">
        <v>2246</v>
      </c>
    </row>
    <row r="145" spans="1:172" x14ac:dyDescent="0.35">
      <c r="A145" s="1" t="s">
        <v>2243</v>
      </c>
      <c r="C145" s="1" t="s">
        <v>2244</v>
      </c>
      <c r="E145" s="57">
        <v>36.5</v>
      </c>
      <c r="F145" s="57">
        <v>36.5</v>
      </c>
      <c r="G145" s="57">
        <v>127</v>
      </c>
      <c r="H145" s="57">
        <v>127</v>
      </c>
      <c r="L145" s="1" t="s">
        <v>2247</v>
      </c>
      <c r="M145" s="1" t="s">
        <v>2086</v>
      </c>
      <c r="Q145" s="58">
        <v>170</v>
      </c>
      <c r="R145" s="50"/>
      <c r="S145" s="50"/>
      <c r="T145" s="50"/>
      <c r="U145" s="50"/>
      <c r="V145" s="50"/>
      <c r="W145" s="50"/>
      <c r="X145" s="50"/>
      <c r="Y145" s="50"/>
      <c r="Z145" s="50"/>
      <c r="AA145" s="50"/>
      <c r="AB145" s="50">
        <v>70.48</v>
      </c>
      <c r="AC145" s="50">
        <v>0.43099999999999999</v>
      </c>
      <c r="AE145" s="50">
        <v>15.11</v>
      </c>
      <c r="AI145" s="50">
        <v>2.5499999999999998</v>
      </c>
      <c r="AJ145" s="50">
        <v>2.25</v>
      </c>
      <c r="AK145" s="50">
        <v>0.56000000000000005</v>
      </c>
      <c r="AL145" s="50">
        <v>2.5000000000000001E-2</v>
      </c>
      <c r="AN145" s="50">
        <v>3.84</v>
      </c>
      <c r="AO145" s="50">
        <v>3.84</v>
      </c>
      <c r="AP145" s="50">
        <v>0.13</v>
      </c>
      <c r="BF145" s="50">
        <v>0.44</v>
      </c>
      <c r="CJ145" s="50">
        <v>27</v>
      </c>
      <c r="CO145" s="50">
        <v>5.83</v>
      </c>
      <c r="CR145" s="50">
        <v>22.99</v>
      </c>
      <c r="CW145" s="50">
        <v>162.30000000000001</v>
      </c>
      <c r="CX145" s="50">
        <v>533</v>
      </c>
      <c r="CY145" s="50">
        <v>7</v>
      </c>
      <c r="CZ145" s="50">
        <v>184.38</v>
      </c>
      <c r="DA145" s="50">
        <v>8.7899999999999991</v>
      </c>
      <c r="DM145" s="50">
        <v>3.07</v>
      </c>
      <c r="DN145" s="50">
        <v>1174</v>
      </c>
      <c r="DO145" s="50">
        <v>58.4</v>
      </c>
      <c r="DP145" s="50">
        <v>103.82</v>
      </c>
      <c r="DQ145" s="50">
        <v>10.07</v>
      </c>
      <c r="DR145" s="50">
        <v>35.36</v>
      </c>
      <c r="DS145" s="50">
        <v>5.71</v>
      </c>
      <c r="DT145" s="50">
        <v>1.25</v>
      </c>
      <c r="DU145" s="50">
        <v>3.77</v>
      </c>
      <c r="DV145" s="50">
        <v>0.39</v>
      </c>
      <c r="DW145" s="50">
        <v>1.49</v>
      </c>
      <c r="DX145" s="50">
        <v>0.21</v>
      </c>
      <c r="DY145" s="50">
        <v>0.56999999999999995</v>
      </c>
      <c r="DZ145" s="50">
        <v>7.0000000000000007E-2</v>
      </c>
      <c r="EA145" s="50">
        <v>0.43</v>
      </c>
      <c r="EB145" s="50">
        <v>0.06</v>
      </c>
      <c r="EC145" s="50">
        <v>5.12</v>
      </c>
      <c r="ED145" s="50">
        <v>0.93</v>
      </c>
      <c r="EM145" s="50">
        <v>23.03</v>
      </c>
      <c r="EO145" s="50">
        <v>20.52</v>
      </c>
      <c r="EP145" s="50">
        <v>5.79</v>
      </c>
      <c r="FP145" s="1" t="s">
        <v>2246</v>
      </c>
    </row>
    <row r="146" spans="1:172" x14ac:dyDescent="0.35">
      <c r="A146" s="1" t="s">
        <v>2243</v>
      </c>
      <c r="C146" s="1" t="s">
        <v>2244</v>
      </c>
      <c r="E146" s="57">
        <v>36.5</v>
      </c>
      <c r="F146" s="57">
        <v>36.5</v>
      </c>
      <c r="G146" s="57">
        <v>127</v>
      </c>
      <c r="H146" s="57">
        <v>127</v>
      </c>
      <c r="L146" s="1" t="s">
        <v>2248</v>
      </c>
      <c r="M146" s="1" t="s">
        <v>2086</v>
      </c>
      <c r="Q146" s="58">
        <v>170</v>
      </c>
      <c r="R146" s="50"/>
      <c r="S146" s="50"/>
      <c r="T146" s="50"/>
      <c r="U146" s="50"/>
      <c r="V146" s="50"/>
      <c r="W146" s="50"/>
      <c r="X146" s="50"/>
      <c r="Y146" s="50"/>
      <c r="Z146" s="50"/>
      <c r="AA146" s="50"/>
      <c r="AB146" s="50">
        <v>70.790000000000006</v>
      </c>
      <c r="AC146" s="50">
        <v>0.40300000000000002</v>
      </c>
      <c r="AE146" s="50">
        <v>15.21</v>
      </c>
      <c r="AI146" s="50">
        <v>2.38</v>
      </c>
      <c r="AJ146" s="50">
        <v>2.1800000000000002</v>
      </c>
      <c r="AK146" s="50">
        <v>0.5</v>
      </c>
      <c r="AL146" s="50">
        <v>2.5000000000000001E-2</v>
      </c>
      <c r="AN146" s="50">
        <v>3.84</v>
      </c>
      <c r="AO146" s="50">
        <v>3.88</v>
      </c>
      <c r="AP146" s="50">
        <v>0.13</v>
      </c>
      <c r="BF146" s="50">
        <v>0.52</v>
      </c>
      <c r="CJ146" s="50">
        <v>20</v>
      </c>
      <c r="CO146" s="50">
        <v>3.15</v>
      </c>
      <c r="CR146" s="50">
        <v>24.05</v>
      </c>
      <c r="CW146" s="50">
        <v>174.43</v>
      </c>
      <c r="CX146" s="50">
        <v>515</v>
      </c>
      <c r="CY146" s="50">
        <v>7</v>
      </c>
      <c r="CZ146" s="50">
        <v>183.74</v>
      </c>
      <c r="DA146" s="50">
        <v>8.66</v>
      </c>
      <c r="DM146" s="50">
        <v>3.31</v>
      </c>
      <c r="DN146" s="50">
        <v>1104</v>
      </c>
      <c r="DO146" s="50">
        <v>59.3</v>
      </c>
      <c r="DP146" s="50">
        <v>107.12</v>
      </c>
      <c r="DQ146" s="50">
        <v>10.28</v>
      </c>
      <c r="DR146" s="50">
        <v>36.29</v>
      </c>
      <c r="DS146" s="50">
        <v>6.1</v>
      </c>
      <c r="DT146" s="50">
        <v>1.2</v>
      </c>
      <c r="DU146" s="50">
        <v>4.08</v>
      </c>
      <c r="DV146" s="50">
        <v>0.47</v>
      </c>
      <c r="DW146" s="50">
        <v>1.92</v>
      </c>
      <c r="DX146" s="50">
        <v>0.28000000000000003</v>
      </c>
      <c r="DY146" s="50">
        <v>0.71</v>
      </c>
      <c r="DZ146" s="50">
        <v>0.09</v>
      </c>
      <c r="EA146" s="50">
        <v>0.52</v>
      </c>
      <c r="EB146" s="50">
        <v>7.0000000000000007E-2</v>
      </c>
      <c r="EC146" s="50">
        <v>5.37</v>
      </c>
      <c r="ED146" s="50">
        <v>1.1599999999999999</v>
      </c>
      <c r="EM146" s="50">
        <v>25.2</v>
      </c>
      <c r="EO146" s="50">
        <v>20.55</v>
      </c>
      <c r="EP146" s="50">
        <v>3.76</v>
      </c>
      <c r="FP146" s="1" t="s">
        <v>2246</v>
      </c>
    </row>
    <row r="147" spans="1:172" x14ac:dyDescent="0.35">
      <c r="A147" s="1" t="s">
        <v>2243</v>
      </c>
      <c r="C147" s="1" t="s">
        <v>2244</v>
      </c>
      <c r="E147" s="57">
        <v>36.5</v>
      </c>
      <c r="F147" s="57">
        <v>36.5</v>
      </c>
      <c r="G147" s="57">
        <v>127</v>
      </c>
      <c r="H147" s="57">
        <v>127</v>
      </c>
      <c r="L147" s="1" t="s">
        <v>2249</v>
      </c>
      <c r="M147" s="1" t="s">
        <v>2086</v>
      </c>
      <c r="Q147" s="58">
        <v>170</v>
      </c>
      <c r="R147" s="50"/>
      <c r="S147" s="50"/>
      <c r="T147" s="50"/>
      <c r="U147" s="50"/>
      <c r="V147" s="50"/>
      <c r="W147" s="50"/>
      <c r="X147" s="50"/>
      <c r="Y147" s="50"/>
      <c r="Z147" s="50"/>
      <c r="AA147" s="50"/>
      <c r="AB147" s="50">
        <v>72.16</v>
      </c>
      <c r="AC147" s="50">
        <v>0.34699999999999998</v>
      </c>
      <c r="AE147" s="50">
        <v>14.87</v>
      </c>
      <c r="AI147" s="50">
        <v>1.97</v>
      </c>
      <c r="AJ147" s="50">
        <v>1.84</v>
      </c>
      <c r="AK147" s="50">
        <v>0.35</v>
      </c>
      <c r="AL147" s="50">
        <v>1.9E-2</v>
      </c>
      <c r="AN147" s="50">
        <v>4.05</v>
      </c>
      <c r="AO147" s="50">
        <v>3.88</v>
      </c>
      <c r="AP147" s="50">
        <v>0.09</v>
      </c>
      <c r="BF147" s="50">
        <v>0.44</v>
      </c>
      <c r="CJ147" s="50">
        <v>16</v>
      </c>
      <c r="CO147" s="50">
        <v>2.39</v>
      </c>
      <c r="CR147" s="50">
        <v>21.68</v>
      </c>
      <c r="CW147" s="50">
        <v>157.32</v>
      </c>
      <c r="CX147" s="50">
        <v>511</v>
      </c>
      <c r="CY147" s="50">
        <v>5</v>
      </c>
      <c r="CZ147" s="50">
        <v>173.29</v>
      </c>
      <c r="DA147" s="50">
        <v>9.1999999999999993</v>
      </c>
      <c r="DM147" s="50">
        <v>3.34</v>
      </c>
      <c r="DN147" s="50">
        <v>1321</v>
      </c>
      <c r="DO147" s="50">
        <v>52.96</v>
      </c>
      <c r="DP147" s="50">
        <v>95.14</v>
      </c>
      <c r="DQ147" s="50">
        <v>9.2799999999999994</v>
      </c>
      <c r="DR147" s="50">
        <v>33.11</v>
      </c>
      <c r="DS147" s="50">
        <v>5.63</v>
      </c>
      <c r="DT147" s="50">
        <v>1.18</v>
      </c>
      <c r="DU147" s="50">
        <v>3.49</v>
      </c>
      <c r="DV147" s="50">
        <v>0.33</v>
      </c>
      <c r="DW147" s="50">
        <v>1.19</v>
      </c>
      <c r="DX147" s="50">
        <v>0.16</v>
      </c>
      <c r="DY147" s="50">
        <v>0.41</v>
      </c>
      <c r="DZ147" s="50">
        <v>0.05</v>
      </c>
      <c r="EA147" s="50">
        <v>0.3</v>
      </c>
      <c r="EB147" s="50">
        <v>0.04</v>
      </c>
      <c r="EC147" s="50">
        <v>5.22</v>
      </c>
      <c r="ED147" s="50">
        <v>0.89</v>
      </c>
      <c r="EM147" s="50">
        <v>32.81</v>
      </c>
      <c r="EO147" s="50">
        <v>17.739999999999998</v>
      </c>
      <c r="EP147" s="50">
        <v>2.81</v>
      </c>
      <c r="FP147" s="1" t="s">
        <v>2246</v>
      </c>
    </row>
    <row r="148" spans="1:172" x14ac:dyDescent="0.35">
      <c r="A148" s="1" t="s">
        <v>2243</v>
      </c>
      <c r="C148" s="1" t="s">
        <v>2244</v>
      </c>
      <c r="E148" s="57">
        <v>36.5</v>
      </c>
      <c r="F148" s="57">
        <v>36.5</v>
      </c>
      <c r="G148" s="57">
        <v>127</v>
      </c>
      <c r="H148" s="57">
        <v>127</v>
      </c>
      <c r="L148" s="1" t="s">
        <v>2250</v>
      </c>
      <c r="M148" s="1" t="s">
        <v>2086</v>
      </c>
      <c r="Q148" s="58">
        <v>170</v>
      </c>
      <c r="R148" s="50"/>
      <c r="S148" s="50"/>
      <c r="T148" s="50"/>
      <c r="U148" s="50"/>
      <c r="V148" s="50"/>
      <c r="W148" s="50"/>
      <c r="X148" s="50"/>
      <c r="Y148" s="50"/>
      <c r="Z148" s="50"/>
      <c r="AA148" s="50"/>
      <c r="AB148" s="50">
        <v>70.83</v>
      </c>
      <c r="AC148" s="50">
        <v>0.40600000000000003</v>
      </c>
      <c r="AE148" s="50">
        <v>15.43</v>
      </c>
      <c r="AI148" s="50">
        <v>2.37</v>
      </c>
      <c r="AJ148" s="50">
        <v>2.29</v>
      </c>
      <c r="AK148" s="50">
        <v>0.51</v>
      </c>
      <c r="AL148" s="50">
        <v>2.4E-2</v>
      </c>
      <c r="AN148" s="50">
        <v>3.92</v>
      </c>
      <c r="AO148" s="50">
        <v>3.93</v>
      </c>
      <c r="AP148" s="50">
        <v>0.13</v>
      </c>
      <c r="BF148" s="50">
        <v>0.24</v>
      </c>
      <c r="CJ148" s="50">
        <v>23</v>
      </c>
      <c r="CO148" s="50">
        <v>3.16</v>
      </c>
      <c r="CR148" s="50">
        <v>22.77</v>
      </c>
      <c r="CW148" s="50">
        <v>140.76</v>
      </c>
      <c r="CX148" s="50">
        <v>614</v>
      </c>
      <c r="CY148" s="50">
        <v>4</v>
      </c>
      <c r="CZ148" s="50">
        <v>185.68</v>
      </c>
      <c r="DA148" s="50">
        <v>8.89</v>
      </c>
      <c r="DM148" s="50">
        <v>2.52</v>
      </c>
      <c r="DN148" s="50">
        <v>1284</v>
      </c>
      <c r="DO148" s="50">
        <v>47.65</v>
      </c>
      <c r="DP148" s="50">
        <v>87.13</v>
      </c>
      <c r="DQ148" s="50">
        <v>8.65</v>
      </c>
      <c r="DR148" s="50">
        <v>31.14</v>
      </c>
      <c r="DS148" s="50">
        <v>5.01</v>
      </c>
      <c r="DT148" s="50">
        <v>1.25</v>
      </c>
      <c r="DU148" s="50">
        <v>3.24</v>
      </c>
      <c r="DV148" s="50">
        <v>0.31</v>
      </c>
      <c r="DW148" s="50">
        <v>1.1299999999999999</v>
      </c>
      <c r="DX148" s="50">
        <v>0.15</v>
      </c>
      <c r="DY148" s="50">
        <v>0.4</v>
      </c>
      <c r="DZ148" s="50">
        <v>0.05</v>
      </c>
      <c r="EA148" s="50">
        <v>0.33</v>
      </c>
      <c r="EB148" s="50">
        <v>0.05</v>
      </c>
      <c r="EC148" s="50">
        <v>5.05</v>
      </c>
      <c r="ED148" s="50">
        <v>0.61</v>
      </c>
      <c r="EM148" s="50">
        <v>25.35</v>
      </c>
      <c r="EO148" s="50">
        <v>15.43</v>
      </c>
      <c r="EP148" s="50">
        <v>2.78</v>
      </c>
      <c r="FP148" s="1" t="s">
        <v>2246</v>
      </c>
    </row>
    <row r="149" spans="1:172" x14ac:dyDescent="0.35">
      <c r="A149" s="1" t="s">
        <v>2243</v>
      </c>
      <c r="C149" s="1" t="s">
        <v>2244</v>
      </c>
      <c r="E149" s="57">
        <v>36.5</v>
      </c>
      <c r="F149" s="57">
        <v>36.5</v>
      </c>
      <c r="G149" s="57">
        <v>127</v>
      </c>
      <c r="H149" s="57">
        <v>127</v>
      </c>
      <c r="L149" s="1" t="s">
        <v>2251</v>
      </c>
      <c r="M149" s="1" t="s">
        <v>2086</v>
      </c>
      <c r="Q149" s="58">
        <v>170</v>
      </c>
      <c r="R149" s="50"/>
      <c r="S149" s="50"/>
      <c r="T149" s="50"/>
      <c r="U149" s="50"/>
      <c r="V149" s="50"/>
      <c r="W149" s="50"/>
      <c r="X149" s="50"/>
      <c r="Y149" s="50"/>
      <c r="Z149" s="50"/>
      <c r="AA149" s="50"/>
      <c r="AB149" s="50">
        <v>71.650000000000006</v>
      </c>
      <c r="AC149" s="50">
        <v>0.37</v>
      </c>
      <c r="AE149" s="50">
        <v>14.6</v>
      </c>
      <c r="AI149" s="50">
        <v>2.31</v>
      </c>
      <c r="AJ149" s="50">
        <v>2.02</v>
      </c>
      <c r="AK149" s="50">
        <v>0.47</v>
      </c>
      <c r="AL149" s="50">
        <v>2.3E-2</v>
      </c>
      <c r="AN149" s="50">
        <v>4.07</v>
      </c>
      <c r="AO149" s="50">
        <v>3.67</v>
      </c>
      <c r="AP149" s="50">
        <v>0.11</v>
      </c>
      <c r="BF149" s="50">
        <v>0.43</v>
      </c>
      <c r="CJ149" s="50">
        <v>18</v>
      </c>
      <c r="CO149" s="50">
        <v>1.86</v>
      </c>
      <c r="CR149" s="50">
        <v>21.93</v>
      </c>
      <c r="CW149" s="50">
        <v>154.99</v>
      </c>
      <c r="CX149" s="50">
        <v>486</v>
      </c>
      <c r="CY149" s="50">
        <v>7</v>
      </c>
      <c r="CZ149" s="50">
        <v>181.29</v>
      </c>
      <c r="DA149" s="50">
        <v>8.8800000000000008</v>
      </c>
      <c r="DM149" s="50">
        <v>1.86</v>
      </c>
      <c r="DN149" s="50">
        <v>1083</v>
      </c>
      <c r="DO149" s="50">
        <v>55.33</v>
      </c>
      <c r="DP149" s="50">
        <v>100.35</v>
      </c>
      <c r="DQ149" s="50">
        <v>9.7100000000000009</v>
      </c>
      <c r="DR149" s="50">
        <v>34.19</v>
      </c>
      <c r="DS149" s="50">
        <v>5.4</v>
      </c>
      <c r="DT149" s="50">
        <v>1.1599999999999999</v>
      </c>
      <c r="DU149" s="50">
        <v>3.58</v>
      </c>
      <c r="DV149" s="50">
        <v>0.35</v>
      </c>
      <c r="DW149" s="50">
        <v>1.28</v>
      </c>
      <c r="DX149" s="50">
        <v>0.18</v>
      </c>
      <c r="DY149" s="50">
        <v>0.46</v>
      </c>
      <c r="DZ149" s="50">
        <v>0.06</v>
      </c>
      <c r="EA149" s="50">
        <v>0.35</v>
      </c>
      <c r="EB149" s="50">
        <v>0.05</v>
      </c>
      <c r="EC149" s="50">
        <v>5.42</v>
      </c>
      <c r="ED149" s="50">
        <v>0.72</v>
      </c>
      <c r="EM149" s="50">
        <v>27.78</v>
      </c>
      <c r="EO149" s="50">
        <v>21.72</v>
      </c>
      <c r="EP149" s="50">
        <v>5.33</v>
      </c>
      <c r="FP149" s="1" t="s">
        <v>2246</v>
      </c>
    </row>
    <row r="150" spans="1:172" x14ac:dyDescent="0.35">
      <c r="A150" s="1" t="s">
        <v>2243</v>
      </c>
      <c r="C150" s="1" t="s">
        <v>2244</v>
      </c>
      <c r="E150" s="57">
        <v>36.5</v>
      </c>
      <c r="F150" s="57">
        <v>36.5</v>
      </c>
      <c r="G150" s="57">
        <v>127</v>
      </c>
      <c r="H150" s="57">
        <v>127</v>
      </c>
      <c r="L150" s="1" t="s">
        <v>2252</v>
      </c>
      <c r="M150" s="1" t="s">
        <v>2086</v>
      </c>
      <c r="Q150" s="58">
        <v>170</v>
      </c>
      <c r="R150" s="50"/>
      <c r="S150" s="50"/>
      <c r="T150" s="50"/>
      <c r="U150" s="50"/>
      <c r="V150" s="50"/>
      <c r="W150" s="50"/>
      <c r="X150" s="50"/>
      <c r="Y150" s="50"/>
      <c r="Z150" s="50"/>
      <c r="AA150" s="50"/>
      <c r="AB150" s="50">
        <v>72.069999999999993</v>
      </c>
      <c r="AC150" s="50">
        <v>0.34599999999999997</v>
      </c>
      <c r="AE150" s="50">
        <v>14.26</v>
      </c>
      <c r="AI150" s="50">
        <v>2.1800000000000002</v>
      </c>
      <c r="AJ150" s="50">
        <v>1.92</v>
      </c>
      <c r="AK150" s="50">
        <v>0.42</v>
      </c>
      <c r="AL150" s="50">
        <v>2.3E-2</v>
      </c>
      <c r="AN150" s="50">
        <v>3.93</v>
      </c>
      <c r="AO150" s="50">
        <v>3.66</v>
      </c>
      <c r="AP150" s="50">
        <v>0.1</v>
      </c>
      <c r="BF150" s="50">
        <v>0.35</v>
      </c>
      <c r="CJ150" s="50">
        <v>19</v>
      </c>
      <c r="CO150" s="50">
        <v>1.96</v>
      </c>
      <c r="CR150" s="50">
        <v>22.18</v>
      </c>
      <c r="CW150" s="50">
        <v>166.31</v>
      </c>
      <c r="CX150" s="50">
        <v>435</v>
      </c>
      <c r="CY150" s="50">
        <v>6</v>
      </c>
      <c r="CZ150" s="50">
        <v>175.62</v>
      </c>
      <c r="DA150" s="50">
        <v>9.3699999999999992</v>
      </c>
      <c r="DM150" s="50">
        <v>3.57</v>
      </c>
      <c r="DN150" s="50">
        <v>998</v>
      </c>
      <c r="DO150" s="50">
        <v>51.29</v>
      </c>
      <c r="DP150" s="50">
        <v>92.28</v>
      </c>
      <c r="DQ150" s="50">
        <v>8.86</v>
      </c>
      <c r="DR150" s="50">
        <v>31.38</v>
      </c>
      <c r="DS150" s="50">
        <v>5.27</v>
      </c>
      <c r="DT150" s="50">
        <v>1.08</v>
      </c>
      <c r="DU150" s="50">
        <v>3.51</v>
      </c>
      <c r="DV150" s="50">
        <v>0.35</v>
      </c>
      <c r="DW150" s="50">
        <v>1.29</v>
      </c>
      <c r="DX150" s="50">
        <v>0.18</v>
      </c>
      <c r="DY150" s="50">
        <v>0.46</v>
      </c>
      <c r="DZ150" s="50">
        <v>0.06</v>
      </c>
      <c r="EA150" s="50">
        <v>0.37</v>
      </c>
      <c r="EB150" s="50">
        <v>0.05</v>
      </c>
      <c r="EC150" s="50">
        <v>5.12</v>
      </c>
      <c r="ED150" s="50">
        <v>0.89</v>
      </c>
      <c r="EM150" s="50">
        <v>29.65</v>
      </c>
      <c r="EO150" s="50">
        <v>21.36</v>
      </c>
      <c r="EP150" s="50">
        <v>2.42</v>
      </c>
      <c r="FP150" s="1" t="s">
        <v>2246</v>
      </c>
    </row>
    <row r="151" spans="1:172" x14ac:dyDescent="0.35">
      <c r="A151" s="1" t="s">
        <v>2243</v>
      </c>
      <c r="C151" s="1" t="s">
        <v>2244</v>
      </c>
      <c r="E151" s="57">
        <v>36.5</v>
      </c>
      <c r="F151" s="57">
        <v>36.5</v>
      </c>
      <c r="G151" s="57">
        <v>127</v>
      </c>
      <c r="H151" s="57">
        <v>127</v>
      </c>
      <c r="L151" s="1" t="s">
        <v>2253</v>
      </c>
      <c r="M151" s="1" t="s">
        <v>2086</v>
      </c>
      <c r="Q151" s="58">
        <v>170</v>
      </c>
      <c r="R151" s="50"/>
      <c r="S151" s="50"/>
      <c r="T151" s="50"/>
      <c r="U151" s="50"/>
      <c r="V151" s="50"/>
      <c r="W151" s="50"/>
      <c r="X151" s="50"/>
      <c r="Y151" s="50"/>
      <c r="Z151" s="50"/>
      <c r="AA151" s="50"/>
      <c r="AB151" s="50">
        <v>71.010000000000005</v>
      </c>
      <c r="AC151" s="50">
        <v>0.40600000000000003</v>
      </c>
      <c r="AE151" s="50">
        <v>15.38</v>
      </c>
      <c r="AI151" s="50">
        <v>2.27</v>
      </c>
      <c r="AJ151" s="50">
        <v>2.17</v>
      </c>
      <c r="AK151" s="50">
        <v>0.48</v>
      </c>
      <c r="AL151" s="50">
        <v>2.5000000000000001E-2</v>
      </c>
      <c r="AN151" s="50">
        <v>4.1900000000000004</v>
      </c>
      <c r="AO151" s="50">
        <v>3.77</v>
      </c>
      <c r="AP151" s="50">
        <v>0.12</v>
      </c>
      <c r="BF151" s="50">
        <v>0.39</v>
      </c>
      <c r="CJ151" s="50">
        <v>12</v>
      </c>
      <c r="CO151" s="50">
        <v>8.44</v>
      </c>
      <c r="CR151" s="50">
        <v>23.04</v>
      </c>
      <c r="CW151" s="50">
        <v>166.69</v>
      </c>
      <c r="CX151" s="50">
        <v>448</v>
      </c>
      <c r="CY151" s="50">
        <v>6</v>
      </c>
      <c r="CZ151" s="50">
        <v>184.35</v>
      </c>
      <c r="DA151" s="50">
        <v>11.04</v>
      </c>
      <c r="DM151" s="50">
        <v>3.1</v>
      </c>
      <c r="DN151" s="50">
        <v>1146</v>
      </c>
      <c r="DO151" s="50">
        <v>56.47</v>
      </c>
      <c r="DP151" s="50">
        <v>100.72</v>
      </c>
      <c r="DQ151" s="50">
        <v>9.7100000000000009</v>
      </c>
      <c r="DR151" s="50">
        <v>34.200000000000003</v>
      </c>
      <c r="DS151" s="50">
        <v>5.79</v>
      </c>
      <c r="DT151" s="50">
        <v>1.24</v>
      </c>
      <c r="DU151" s="50">
        <v>3.78</v>
      </c>
      <c r="DV151" s="50">
        <v>0.39</v>
      </c>
      <c r="DW151" s="50">
        <v>1.49</v>
      </c>
      <c r="DX151" s="50">
        <v>0.2</v>
      </c>
      <c r="DY151" s="50">
        <v>0.53</v>
      </c>
      <c r="DZ151" s="50">
        <v>7.0000000000000007E-2</v>
      </c>
      <c r="EA151" s="50">
        <v>0.4</v>
      </c>
      <c r="EB151" s="50">
        <v>0.05</v>
      </c>
      <c r="EC151" s="50">
        <v>5.45</v>
      </c>
      <c r="ED151" s="50">
        <v>0.92</v>
      </c>
      <c r="EM151" s="50">
        <v>26.45</v>
      </c>
      <c r="EO151" s="50">
        <v>18.21</v>
      </c>
      <c r="EP151" s="50">
        <v>2.77</v>
      </c>
      <c r="FP151" s="1" t="s">
        <v>2246</v>
      </c>
    </row>
    <row r="152" spans="1:172" x14ac:dyDescent="0.35">
      <c r="A152" s="1" t="s">
        <v>2243</v>
      </c>
      <c r="C152" s="1" t="s">
        <v>2244</v>
      </c>
      <c r="E152" s="57">
        <v>36.5</v>
      </c>
      <c r="F152" s="57">
        <v>36.5</v>
      </c>
      <c r="G152" s="57">
        <v>127</v>
      </c>
      <c r="H152" s="57">
        <v>127</v>
      </c>
      <c r="L152" s="1" t="s">
        <v>2254</v>
      </c>
      <c r="M152" s="1" t="s">
        <v>2255</v>
      </c>
      <c r="Q152" s="58">
        <v>170</v>
      </c>
      <c r="R152" s="50"/>
      <c r="S152" s="50"/>
      <c r="T152" s="50"/>
      <c r="U152" s="50"/>
      <c r="V152" s="50"/>
      <c r="W152" s="50"/>
      <c r="X152" s="50"/>
      <c r="Y152" s="50"/>
      <c r="Z152" s="50"/>
      <c r="AA152" s="50"/>
      <c r="AB152" s="50">
        <v>70.39</v>
      </c>
      <c r="AC152" s="50">
        <v>0.38500000000000001</v>
      </c>
      <c r="AE152" s="50">
        <v>14.83</v>
      </c>
      <c r="AI152" s="50">
        <v>2.73</v>
      </c>
      <c r="AJ152" s="50">
        <v>2.67</v>
      </c>
      <c r="AK152" s="50">
        <v>0.99</v>
      </c>
      <c r="AL152" s="50">
        <v>4.7E-2</v>
      </c>
      <c r="AN152" s="50">
        <v>2.95</v>
      </c>
      <c r="AO152" s="50">
        <v>3.69</v>
      </c>
      <c r="AP152" s="50">
        <v>0.1</v>
      </c>
      <c r="BF152" s="50">
        <v>0.99</v>
      </c>
      <c r="CJ152" s="50">
        <v>23</v>
      </c>
      <c r="CO152" s="50">
        <v>8.7799999999999994</v>
      </c>
      <c r="CR152" s="50">
        <v>21.33</v>
      </c>
      <c r="CW152" s="50">
        <v>150.49</v>
      </c>
      <c r="CX152" s="50">
        <v>377</v>
      </c>
      <c r="CY152" s="50">
        <v>10</v>
      </c>
      <c r="CZ152" s="50">
        <v>144.61000000000001</v>
      </c>
      <c r="DA152" s="50">
        <v>13.08</v>
      </c>
      <c r="DM152" s="50">
        <v>3.98</v>
      </c>
      <c r="DN152" s="50">
        <v>532</v>
      </c>
      <c r="DO152" s="50">
        <v>38.31</v>
      </c>
      <c r="DP152" s="50">
        <v>65.73</v>
      </c>
      <c r="DQ152" s="50">
        <v>6.15</v>
      </c>
      <c r="DR152" s="50">
        <v>21.05</v>
      </c>
      <c r="DS152" s="50">
        <v>3.48</v>
      </c>
      <c r="DT152" s="50">
        <v>0.85</v>
      </c>
      <c r="DU152" s="50">
        <v>2.85</v>
      </c>
      <c r="DV152" s="50">
        <v>0.35</v>
      </c>
      <c r="DW152" s="50">
        <v>1.74</v>
      </c>
      <c r="DX152" s="50">
        <v>0.31</v>
      </c>
      <c r="DY152" s="50">
        <v>0.88</v>
      </c>
      <c r="DZ152" s="50">
        <v>0.13</v>
      </c>
      <c r="EA152" s="50">
        <v>0.83</v>
      </c>
      <c r="EB152" s="50">
        <v>0.13</v>
      </c>
      <c r="EC152" s="50">
        <v>4.3600000000000003</v>
      </c>
      <c r="ED152" s="50">
        <v>1.63</v>
      </c>
      <c r="EM152" s="50">
        <v>27.35</v>
      </c>
      <c r="EO152" s="50">
        <v>16.72</v>
      </c>
      <c r="EP152" s="50">
        <v>1.91</v>
      </c>
      <c r="FP152" s="1" t="s">
        <v>2246</v>
      </c>
    </row>
    <row r="153" spans="1:172" x14ac:dyDescent="0.35">
      <c r="A153" s="1" t="s">
        <v>2243</v>
      </c>
      <c r="C153" s="1" t="s">
        <v>2244</v>
      </c>
      <c r="E153" s="57">
        <v>36.5</v>
      </c>
      <c r="F153" s="57">
        <v>36.5</v>
      </c>
      <c r="G153" s="57">
        <v>127</v>
      </c>
      <c r="H153" s="57">
        <v>127</v>
      </c>
      <c r="L153" s="1" t="s">
        <v>2256</v>
      </c>
      <c r="M153" s="1" t="s">
        <v>2255</v>
      </c>
      <c r="Q153" s="58">
        <v>170</v>
      </c>
      <c r="R153" s="50"/>
      <c r="S153" s="50"/>
      <c r="T153" s="50"/>
      <c r="U153" s="50"/>
      <c r="V153" s="50"/>
      <c r="W153" s="50"/>
      <c r="X153" s="50"/>
      <c r="Y153" s="50"/>
      <c r="Z153" s="50"/>
      <c r="AA153" s="50"/>
      <c r="AB153" s="50">
        <v>70.569999999999993</v>
      </c>
      <c r="AC153" s="50">
        <v>0.34200000000000003</v>
      </c>
      <c r="AE153" s="50">
        <v>14.58</v>
      </c>
      <c r="AI153" s="50">
        <v>2.85</v>
      </c>
      <c r="AJ153" s="50">
        <v>2.72</v>
      </c>
      <c r="AK153" s="50">
        <v>0.92</v>
      </c>
      <c r="AL153" s="50">
        <v>4.2999999999999997E-2</v>
      </c>
      <c r="AN153" s="50">
        <v>2.73</v>
      </c>
      <c r="AO153" s="50">
        <v>3.75</v>
      </c>
      <c r="AP153" s="50">
        <v>0.11</v>
      </c>
      <c r="BF153" s="50">
        <v>0.95</v>
      </c>
      <c r="CJ153" s="50">
        <v>21</v>
      </c>
      <c r="CR153" s="50">
        <v>20.79</v>
      </c>
      <c r="CW153" s="50">
        <v>167.57</v>
      </c>
      <c r="CX153" s="50">
        <v>438</v>
      </c>
      <c r="CY153" s="50">
        <v>11</v>
      </c>
      <c r="CZ153" s="50">
        <v>137.9</v>
      </c>
      <c r="DA153" s="50">
        <v>13.28</v>
      </c>
      <c r="DM153" s="50">
        <v>3.57</v>
      </c>
      <c r="DN153" s="50">
        <v>636</v>
      </c>
      <c r="DO153" s="50">
        <v>31.35</v>
      </c>
      <c r="DP153" s="50">
        <v>63.13</v>
      </c>
      <c r="DQ153" s="50">
        <v>5.87</v>
      </c>
      <c r="DR153" s="50">
        <v>20.13</v>
      </c>
      <c r="DS153" s="50">
        <v>3.4</v>
      </c>
      <c r="DT153" s="50">
        <v>0.76</v>
      </c>
      <c r="DU153" s="50">
        <v>2.75</v>
      </c>
      <c r="DV153" s="50">
        <v>0.32</v>
      </c>
      <c r="DW153" s="50">
        <v>1.55</v>
      </c>
      <c r="DX153" s="50">
        <v>0.28000000000000003</v>
      </c>
      <c r="DY153" s="50">
        <v>0.78</v>
      </c>
      <c r="DZ153" s="50">
        <v>0.12</v>
      </c>
      <c r="EA153" s="50">
        <v>0.76</v>
      </c>
      <c r="EB153" s="50">
        <v>0.12</v>
      </c>
      <c r="EC153" s="50">
        <v>4.3099999999999996</v>
      </c>
      <c r="ED153" s="50">
        <v>1.73</v>
      </c>
      <c r="EM153" s="50">
        <v>29.56</v>
      </c>
      <c r="EO153" s="50">
        <v>17.09</v>
      </c>
      <c r="EP153" s="50">
        <v>1.9</v>
      </c>
      <c r="FP153" s="1" t="s">
        <v>2246</v>
      </c>
    </row>
    <row r="154" spans="1:172" x14ac:dyDescent="0.35">
      <c r="A154" s="1" t="s">
        <v>2243</v>
      </c>
      <c r="C154" s="1" t="s">
        <v>2244</v>
      </c>
      <c r="E154" s="57">
        <v>36.5</v>
      </c>
      <c r="F154" s="57">
        <v>36.5</v>
      </c>
      <c r="G154" s="57">
        <v>127</v>
      </c>
      <c r="H154" s="57">
        <v>127</v>
      </c>
      <c r="L154" s="1" t="s">
        <v>2257</v>
      </c>
      <c r="M154" s="1" t="s">
        <v>2258</v>
      </c>
      <c r="Q154" s="58">
        <v>170</v>
      </c>
      <c r="R154" s="50"/>
      <c r="S154" s="50"/>
      <c r="T154" s="50"/>
      <c r="U154" s="50"/>
      <c r="V154" s="50"/>
      <c r="W154" s="50"/>
      <c r="X154" s="50"/>
      <c r="Y154" s="50"/>
      <c r="Z154" s="50"/>
      <c r="AA154" s="50"/>
      <c r="AB154" s="50">
        <v>73.91</v>
      </c>
      <c r="AC154" s="50">
        <v>5.8999999999999997E-2</v>
      </c>
      <c r="AE154" s="50">
        <v>14.67</v>
      </c>
      <c r="AI154" s="50">
        <v>1.1399999999999999</v>
      </c>
      <c r="AJ154" s="50">
        <v>0.79</v>
      </c>
      <c r="AK154" s="50">
        <v>0.11</v>
      </c>
      <c r="AL154" s="50">
        <v>3.9E-2</v>
      </c>
      <c r="AN154" s="50">
        <v>4.63</v>
      </c>
      <c r="AO154" s="50">
        <v>3.99</v>
      </c>
      <c r="AP154" s="50">
        <v>0.1</v>
      </c>
      <c r="BF154" s="50">
        <v>0.56999999999999995</v>
      </c>
      <c r="CO154" s="50">
        <v>1.5</v>
      </c>
      <c r="CR154" s="50">
        <v>24.26</v>
      </c>
      <c r="CW154" s="50">
        <v>432.03</v>
      </c>
      <c r="CX154" s="50">
        <v>49</v>
      </c>
      <c r="CY154" s="50">
        <v>11</v>
      </c>
      <c r="CZ154" s="50">
        <v>49.2</v>
      </c>
      <c r="DA154" s="50">
        <v>24.25</v>
      </c>
      <c r="DM154" s="50">
        <v>24.08</v>
      </c>
      <c r="DN154" s="50">
        <v>177</v>
      </c>
      <c r="DO154" s="50">
        <v>18.52</v>
      </c>
      <c r="DP154" s="50">
        <v>34.17</v>
      </c>
      <c r="DQ154" s="50">
        <v>3.99</v>
      </c>
      <c r="DR154" s="50">
        <v>13.74</v>
      </c>
      <c r="DS154" s="50">
        <v>3.25</v>
      </c>
      <c r="DT154" s="50">
        <v>0.24</v>
      </c>
      <c r="DU154" s="50">
        <v>2.44</v>
      </c>
      <c r="DV154" s="50">
        <v>0.4</v>
      </c>
      <c r="DW154" s="50">
        <v>2.06</v>
      </c>
      <c r="DX154" s="50">
        <v>0.3</v>
      </c>
      <c r="DY154" s="50">
        <v>0.78</v>
      </c>
      <c r="DZ154" s="50">
        <v>0.1</v>
      </c>
      <c r="EA154" s="50">
        <v>0.6</v>
      </c>
      <c r="EB154" s="50">
        <v>0.08</v>
      </c>
      <c r="EC154" s="50">
        <v>1.91</v>
      </c>
      <c r="ED154" s="50">
        <v>6.11</v>
      </c>
      <c r="EM154" s="50">
        <v>49.25</v>
      </c>
      <c r="EO154" s="50">
        <v>14.43</v>
      </c>
      <c r="EP154" s="50">
        <v>4.1100000000000003</v>
      </c>
      <c r="FP154" s="1" t="s">
        <v>2246</v>
      </c>
    </row>
    <row r="155" spans="1:172" x14ac:dyDescent="0.35">
      <c r="A155" s="1" t="s">
        <v>2243</v>
      </c>
      <c r="C155" s="1" t="s">
        <v>2244</v>
      </c>
      <c r="E155" s="57">
        <v>36.5</v>
      </c>
      <c r="F155" s="57">
        <v>36.5</v>
      </c>
      <c r="G155" s="57">
        <v>127</v>
      </c>
      <c r="H155" s="57">
        <v>127</v>
      </c>
      <c r="L155" s="1" t="s">
        <v>2259</v>
      </c>
      <c r="M155" s="1" t="s">
        <v>2258</v>
      </c>
      <c r="Q155" s="58">
        <v>170</v>
      </c>
      <c r="R155" s="50"/>
      <c r="S155" s="50"/>
      <c r="T155" s="50"/>
      <c r="U155" s="50"/>
      <c r="V155" s="50"/>
      <c r="W155" s="50"/>
      <c r="X155" s="50"/>
      <c r="Y155" s="50"/>
      <c r="Z155" s="50"/>
      <c r="AA155" s="50"/>
      <c r="AB155" s="50">
        <v>73.84</v>
      </c>
      <c r="AC155" s="50">
        <v>0.11799999999999999</v>
      </c>
      <c r="AE155" s="50">
        <v>14.32</v>
      </c>
      <c r="AI155" s="50">
        <v>1.4</v>
      </c>
      <c r="AJ155" s="50">
        <v>1</v>
      </c>
      <c r="AK155" s="50">
        <v>0.19</v>
      </c>
      <c r="AL155" s="50">
        <v>3.3000000000000002E-2</v>
      </c>
      <c r="AN155" s="50">
        <v>5.2</v>
      </c>
      <c r="AO155" s="50">
        <v>3.52</v>
      </c>
      <c r="AP155" s="50">
        <v>0.09</v>
      </c>
      <c r="BF155" s="50">
        <v>0.35</v>
      </c>
      <c r="CO155" s="50">
        <v>1.1299999999999999</v>
      </c>
      <c r="CR155" s="50">
        <v>22.88</v>
      </c>
      <c r="CW155" s="50">
        <v>307.25</v>
      </c>
      <c r="CX155" s="50">
        <v>137</v>
      </c>
      <c r="CY155" s="50">
        <v>8</v>
      </c>
      <c r="CZ155" s="50">
        <v>99.46</v>
      </c>
      <c r="DA155" s="50">
        <v>21.32</v>
      </c>
      <c r="DM155" s="50">
        <v>16.41</v>
      </c>
      <c r="DN155" s="50">
        <v>445</v>
      </c>
      <c r="DO155" s="50">
        <v>38.51</v>
      </c>
      <c r="DP155" s="50">
        <v>67.010000000000005</v>
      </c>
      <c r="DQ155" s="50">
        <v>7.67</v>
      </c>
      <c r="DR155" s="50">
        <v>26.52</v>
      </c>
      <c r="DS155" s="50">
        <v>4.75</v>
      </c>
      <c r="DT155" s="50">
        <v>0.54</v>
      </c>
      <c r="DU155" s="50">
        <v>3.08</v>
      </c>
      <c r="DV155" s="50">
        <v>0.36</v>
      </c>
      <c r="DW155" s="50">
        <v>1.68</v>
      </c>
      <c r="DX155" s="50">
        <v>0.24</v>
      </c>
      <c r="DY155" s="50">
        <v>0.62</v>
      </c>
      <c r="DZ155" s="50">
        <v>0.08</v>
      </c>
      <c r="EA155" s="50">
        <v>0.49</v>
      </c>
      <c r="EB155" s="50">
        <v>7.0000000000000007E-2</v>
      </c>
      <c r="EC155" s="50">
        <v>3.56</v>
      </c>
      <c r="ED155" s="50">
        <v>6.83</v>
      </c>
      <c r="EM155" s="50">
        <v>45.79</v>
      </c>
      <c r="EO155" s="50">
        <v>28.09</v>
      </c>
      <c r="EP155" s="50">
        <v>4.22</v>
      </c>
      <c r="FP155" s="1" t="s">
        <v>2246</v>
      </c>
    </row>
    <row r="156" spans="1:172" x14ac:dyDescent="0.35">
      <c r="A156" s="1" t="s">
        <v>2243</v>
      </c>
      <c r="C156" s="1" t="s">
        <v>2244</v>
      </c>
      <c r="E156" s="57">
        <v>36.5</v>
      </c>
      <c r="F156" s="57">
        <v>36.5</v>
      </c>
      <c r="G156" s="57">
        <v>127</v>
      </c>
      <c r="H156" s="57">
        <v>127</v>
      </c>
      <c r="L156" s="1" t="s">
        <v>2260</v>
      </c>
      <c r="M156" s="1" t="s">
        <v>2258</v>
      </c>
      <c r="Q156" s="58">
        <v>170</v>
      </c>
      <c r="R156" s="50"/>
      <c r="S156" s="50"/>
      <c r="T156" s="50"/>
      <c r="U156" s="50"/>
      <c r="V156" s="50"/>
      <c r="W156" s="50"/>
      <c r="X156" s="50"/>
      <c r="Y156" s="50"/>
      <c r="Z156" s="50"/>
      <c r="AA156" s="50"/>
      <c r="AB156" s="50">
        <v>74.19</v>
      </c>
      <c r="AC156" s="50">
        <v>8.5000000000000006E-2</v>
      </c>
      <c r="AE156" s="50">
        <v>14.41</v>
      </c>
      <c r="AI156" s="50">
        <v>1.28</v>
      </c>
      <c r="AJ156" s="50">
        <v>0.86</v>
      </c>
      <c r="AK156" s="50">
        <v>0.13</v>
      </c>
      <c r="AL156" s="50">
        <v>3.4000000000000002E-2</v>
      </c>
      <c r="AN156" s="50">
        <v>4.84</v>
      </c>
      <c r="AO156" s="50">
        <v>3.71</v>
      </c>
      <c r="AP156" s="50">
        <v>0.09</v>
      </c>
      <c r="BF156" s="50">
        <v>0.43</v>
      </c>
      <c r="CO156" s="50">
        <v>0.21</v>
      </c>
      <c r="CR156" s="50">
        <v>23.12</v>
      </c>
      <c r="CW156" s="50">
        <v>411.37</v>
      </c>
      <c r="CX156" s="50">
        <v>118</v>
      </c>
      <c r="CY156" s="50">
        <v>10</v>
      </c>
      <c r="CZ156" s="50">
        <v>59.24</v>
      </c>
      <c r="DA156" s="50">
        <v>24.85</v>
      </c>
      <c r="DM156" s="50">
        <v>17.190000000000001</v>
      </c>
      <c r="DN156" s="50">
        <v>100.059</v>
      </c>
      <c r="DO156" s="50">
        <v>25.9</v>
      </c>
      <c r="DP156" s="50">
        <v>56.24</v>
      </c>
      <c r="DQ156" s="50">
        <v>6.6</v>
      </c>
      <c r="DR156" s="50">
        <v>23.9</v>
      </c>
      <c r="DS156" s="50">
        <v>4.79</v>
      </c>
      <c r="DT156" s="50">
        <v>0.44</v>
      </c>
      <c r="DU156" s="50">
        <v>2.99</v>
      </c>
      <c r="DV156" s="50">
        <v>0.38</v>
      </c>
      <c r="DW156" s="50">
        <v>1.88</v>
      </c>
      <c r="DX156" s="50">
        <v>0.24</v>
      </c>
      <c r="DY156" s="50">
        <v>0.69</v>
      </c>
      <c r="DZ156" s="50">
        <v>0.08</v>
      </c>
      <c r="EA156" s="50">
        <v>0.52</v>
      </c>
      <c r="EB156" s="50">
        <v>7.0000000000000007E-2</v>
      </c>
      <c r="EC156" s="50">
        <v>2.96</v>
      </c>
      <c r="ED156" s="50">
        <v>6.69</v>
      </c>
      <c r="EM156" s="50">
        <v>47.21</v>
      </c>
      <c r="EO156" s="50">
        <v>25.99</v>
      </c>
      <c r="EP156" s="50">
        <v>4.2</v>
      </c>
      <c r="FP156" s="1" t="s">
        <v>2246</v>
      </c>
    </row>
    <row r="157" spans="1:172" x14ac:dyDescent="0.35">
      <c r="A157" s="1" t="s">
        <v>2243</v>
      </c>
      <c r="C157" s="1" t="s">
        <v>2244</v>
      </c>
      <c r="E157" s="57">
        <v>36.5</v>
      </c>
      <c r="F157" s="57">
        <v>36.5</v>
      </c>
      <c r="G157" s="57">
        <v>127</v>
      </c>
      <c r="H157" s="57">
        <v>127</v>
      </c>
      <c r="L157" s="1" t="s">
        <v>2261</v>
      </c>
      <c r="M157" s="1" t="s">
        <v>2258</v>
      </c>
      <c r="Q157" s="58">
        <v>170</v>
      </c>
      <c r="R157" s="50"/>
      <c r="S157" s="50"/>
      <c r="T157" s="50"/>
      <c r="U157" s="50"/>
      <c r="V157" s="50"/>
      <c r="W157" s="50"/>
      <c r="X157" s="50"/>
      <c r="Y157" s="50"/>
      <c r="Z157" s="50"/>
      <c r="AA157" s="50"/>
      <c r="AB157" s="50">
        <v>71.599999999999994</v>
      </c>
      <c r="AC157" s="50">
        <v>0.19600000000000001</v>
      </c>
      <c r="AE157" s="50">
        <v>15.79</v>
      </c>
      <c r="AI157" s="50">
        <v>1.84</v>
      </c>
      <c r="AJ157" s="50">
        <v>2.73</v>
      </c>
      <c r="AK157" s="50">
        <v>0.47</v>
      </c>
      <c r="AL157" s="50">
        <v>4.1000000000000002E-2</v>
      </c>
      <c r="AN157" s="50">
        <v>3.52</v>
      </c>
      <c r="AO157" s="50">
        <v>3.32</v>
      </c>
      <c r="AP157" s="50">
        <v>0.09</v>
      </c>
      <c r="BF157" s="50">
        <v>0.56999999999999995</v>
      </c>
      <c r="CJ157" s="50">
        <v>12</v>
      </c>
      <c r="CO157" s="50">
        <v>3.17</v>
      </c>
      <c r="CR157" s="50">
        <v>21.03</v>
      </c>
      <c r="CW157" s="50">
        <v>139.94</v>
      </c>
      <c r="CX157" s="50">
        <v>475</v>
      </c>
      <c r="CY157" s="50">
        <v>11</v>
      </c>
      <c r="CZ157" s="50">
        <v>120.71</v>
      </c>
      <c r="DA157" s="50">
        <v>12.58</v>
      </c>
      <c r="DM157" s="50">
        <v>5.12</v>
      </c>
      <c r="DN157" s="50">
        <v>960</v>
      </c>
      <c r="DO157" s="50">
        <v>33.340000000000003</v>
      </c>
      <c r="DP157" s="50">
        <v>58.12</v>
      </c>
      <c r="DQ157" s="50">
        <v>5.46</v>
      </c>
      <c r="DR157" s="50">
        <v>19.25</v>
      </c>
      <c r="DS157" s="50">
        <v>3.45</v>
      </c>
      <c r="DT157" s="50">
        <v>1.03</v>
      </c>
      <c r="DU157" s="50">
        <v>2.83</v>
      </c>
      <c r="DV157" s="50">
        <v>0.4</v>
      </c>
      <c r="DW157" s="50">
        <v>1.95</v>
      </c>
      <c r="DX157" s="50">
        <v>0.35</v>
      </c>
      <c r="DY157" s="50">
        <v>0.92</v>
      </c>
      <c r="DZ157" s="50">
        <v>0.13</v>
      </c>
      <c r="EA157" s="50">
        <v>0.84</v>
      </c>
      <c r="EB157" s="50">
        <v>0.13</v>
      </c>
      <c r="EC157" s="50">
        <v>3.61</v>
      </c>
      <c r="ED157" s="50">
        <v>1.1599999999999999</v>
      </c>
      <c r="EM157" s="50">
        <v>25.45</v>
      </c>
      <c r="EO157" s="50">
        <v>7.21</v>
      </c>
      <c r="EP157" s="50">
        <v>2.2000000000000002</v>
      </c>
      <c r="FP157" s="1" t="s">
        <v>2246</v>
      </c>
    </row>
    <row r="158" spans="1:172" x14ac:dyDescent="0.35">
      <c r="A158" s="1" t="s">
        <v>2243</v>
      </c>
      <c r="C158" s="1" t="s">
        <v>2244</v>
      </c>
      <c r="E158" s="57">
        <v>36.5</v>
      </c>
      <c r="F158" s="57">
        <v>36.5</v>
      </c>
      <c r="G158" s="57">
        <v>127</v>
      </c>
      <c r="H158" s="57">
        <v>127</v>
      </c>
      <c r="L158" s="1" t="s">
        <v>2262</v>
      </c>
      <c r="M158" s="1" t="s">
        <v>2258</v>
      </c>
      <c r="Q158" s="58">
        <v>170</v>
      </c>
      <c r="R158" s="50"/>
      <c r="S158" s="50"/>
      <c r="T158" s="50"/>
      <c r="U158" s="50"/>
      <c r="V158" s="50"/>
      <c r="W158" s="50"/>
      <c r="X158" s="50"/>
      <c r="Y158" s="50"/>
      <c r="Z158" s="50"/>
      <c r="AA158" s="50"/>
      <c r="AB158" s="50">
        <v>71.62</v>
      </c>
      <c r="AC158" s="50">
        <v>0.19600000000000001</v>
      </c>
      <c r="AE158" s="50">
        <v>15.84</v>
      </c>
      <c r="AI158" s="50">
        <v>1.77</v>
      </c>
      <c r="AJ158" s="50">
        <v>2.88</v>
      </c>
      <c r="AK158" s="50">
        <v>0.47</v>
      </c>
      <c r="AL158" s="50">
        <v>4.3999999999999997E-2</v>
      </c>
      <c r="AN158" s="50">
        <v>3.21</v>
      </c>
      <c r="AO158" s="50">
        <v>3.33</v>
      </c>
      <c r="AP158" s="50">
        <v>0.09</v>
      </c>
      <c r="BF158" s="50">
        <v>0.56000000000000005</v>
      </c>
      <c r="CJ158" s="50">
        <v>9</v>
      </c>
      <c r="CO158" s="50">
        <v>2.68</v>
      </c>
      <c r="CR158" s="50">
        <v>20.55</v>
      </c>
      <c r="CW158" s="50">
        <v>117.4</v>
      </c>
      <c r="CX158" s="50">
        <v>479</v>
      </c>
      <c r="CY158" s="50">
        <v>10</v>
      </c>
      <c r="CZ158" s="50">
        <v>112.98</v>
      </c>
      <c r="DA158" s="50">
        <v>12.85</v>
      </c>
      <c r="DM158" s="50">
        <v>5.35</v>
      </c>
      <c r="DN158" s="50">
        <v>823</v>
      </c>
      <c r="DO158" s="50">
        <v>31.45</v>
      </c>
      <c r="DP158" s="50">
        <v>55.37</v>
      </c>
      <c r="DQ158" s="50">
        <v>5.31</v>
      </c>
      <c r="DR158" s="50">
        <v>19.02</v>
      </c>
      <c r="DS158" s="50">
        <v>3.42</v>
      </c>
      <c r="DT158" s="50">
        <v>1.04</v>
      </c>
      <c r="DU158" s="50">
        <v>2.77</v>
      </c>
      <c r="DV158" s="50">
        <v>0.39</v>
      </c>
      <c r="DW158" s="50">
        <v>1.98</v>
      </c>
      <c r="DX158" s="50">
        <v>0.36</v>
      </c>
      <c r="DY158" s="50">
        <v>1.04</v>
      </c>
      <c r="DZ158" s="50">
        <v>0.14000000000000001</v>
      </c>
      <c r="EA158" s="50">
        <v>0.88</v>
      </c>
      <c r="EB158" s="50">
        <v>0.13</v>
      </c>
      <c r="EC158" s="50">
        <v>3.58</v>
      </c>
      <c r="ED158" s="50">
        <v>1.24</v>
      </c>
      <c r="EM158" s="50">
        <v>28.75</v>
      </c>
      <c r="EO158" s="50">
        <v>7.18</v>
      </c>
      <c r="EP158" s="50">
        <v>1.29</v>
      </c>
      <c r="FP158" s="1" t="s">
        <v>2246</v>
      </c>
    </row>
    <row r="159" spans="1:172" x14ac:dyDescent="0.35">
      <c r="A159" s="1" t="s">
        <v>2243</v>
      </c>
      <c r="C159" s="1" t="s">
        <v>2244</v>
      </c>
      <c r="E159" s="57">
        <v>36.5</v>
      </c>
      <c r="F159" s="57">
        <v>36.5</v>
      </c>
      <c r="G159" s="57">
        <v>127</v>
      </c>
      <c r="H159" s="57">
        <v>127</v>
      </c>
      <c r="L159" s="1" t="s">
        <v>2263</v>
      </c>
      <c r="M159" s="1" t="s">
        <v>2258</v>
      </c>
      <c r="Q159" s="58">
        <v>170</v>
      </c>
      <c r="R159" s="50"/>
      <c r="S159" s="50"/>
      <c r="T159" s="50"/>
      <c r="U159" s="50"/>
      <c r="V159" s="50"/>
      <c r="W159" s="50"/>
      <c r="X159" s="50"/>
      <c r="Y159" s="50"/>
      <c r="Z159" s="50"/>
      <c r="AA159" s="50"/>
      <c r="AB159" s="50">
        <v>71.2</v>
      </c>
      <c r="AC159" s="50">
        <v>0.221</v>
      </c>
      <c r="AE159" s="50">
        <v>16.170000000000002</v>
      </c>
      <c r="AI159" s="50">
        <v>1.96</v>
      </c>
      <c r="AJ159" s="50">
        <v>3.02</v>
      </c>
      <c r="AK159" s="50">
        <v>0.56999999999999995</v>
      </c>
      <c r="AL159" s="50">
        <v>4.2000000000000003E-2</v>
      </c>
      <c r="AN159" s="50">
        <v>2.5299999999999998</v>
      </c>
      <c r="AO159" s="50">
        <v>3.41</v>
      </c>
      <c r="AP159" s="50">
        <v>0.12</v>
      </c>
      <c r="BF159" s="50">
        <v>0.47</v>
      </c>
      <c r="CJ159" s="50">
        <v>15</v>
      </c>
      <c r="CO159" s="50">
        <v>3.21</v>
      </c>
      <c r="CR159" s="50">
        <v>21.42</v>
      </c>
      <c r="CW159" s="50">
        <v>121.63</v>
      </c>
      <c r="CX159" s="50">
        <v>485</v>
      </c>
      <c r="CY159" s="50">
        <v>11</v>
      </c>
      <c r="CZ159" s="50">
        <v>124.35</v>
      </c>
      <c r="DA159" s="50">
        <v>13.66</v>
      </c>
      <c r="DM159" s="50">
        <v>3.69</v>
      </c>
      <c r="DN159" s="50">
        <v>812</v>
      </c>
      <c r="DO159" s="50">
        <v>36.950000000000003</v>
      </c>
      <c r="DP159" s="50">
        <v>62.97</v>
      </c>
      <c r="DQ159" s="50">
        <v>5.91</v>
      </c>
      <c r="DR159" s="50">
        <v>22.04</v>
      </c>
      <c r="DS159" s="50">
        <v>3.78</v>
      </c>
      <c r="DT159" s="50">
        <v>1.03</v>
      </c>
      <c r="DU159" s="50">
        <v>3.13</v>
      </c>
      <c r="DV159" s="50">
        <v>0.4</v>
      </c>
      <c r="DW159" s="50">
        <v>2.1</v>
      </c>
      <c r="DX159" s="50">
        <v>0.36</v>
      </c>
      <c r="DY159" s="50">
        <v>1.04</v>
      </c>
      <c r="DZ159" s="50">
        <v>0.14000000000000001</v>
      </c>
      <c r="EA159" s="50">
        <v>0.87</v>
      </c>
      <c r="EB159" s="50">
        <v>0.12</v>
      </c>
      <c r="EC159" s="50">
        <v>3.71</v>
      </c>
      <c r="ED159" s="50">
        <v>1.26</v>
      </c>
      <c r="EM159" s="50">
        <v>26.84</v>
      </c>
      <c r="EO159" s="50">
        <v>8.5399999999999991</v>
      </c>
      <c r="EP159" s="50">
        <v>1.48</v>
      </c>
      <c r="FP159" s="1" t="s">
        <v>2246</v>
      </c>
    </row>
    <row r="160" spans="1:172" x14ac:dyDescent="0.35">
      <c r="A160" s="1" t="s">
        <v>2243</v>
      </c>
      <c r="C160" s="1" t="s">
        <v>2244</v>
      </c>
      <c r="E160" s="57">
        <v>36.5</v>
      </c>
      <c r="F160" s="57">
        <v>36.5</v>
      </c>
      <c r="G160" s="57">
        <v>127</v>
      </c>
      <c r="H160" s="57">
        <v>127</v>
      </c>
      <c r="L160" s="1" t="s">
        <v>2264</v>
      </c>
      <c r="M160" s="1" t="s">
        <v>2258</v>
      </c>
      <c r="Q160" s="58">
        <v>170</v>
      </c>
      <c r="R160" s="50"/>
      <c r="S160" s="50"/>
      <c r="T160" s="50"/>
      <c r="U160" s="50"/>
      <c r="V160" s="50"/>
      <c r="W160" s="50"/>
      <c r="X160" s="50"/>
      <c r="Y160" s="50"/>
      <c r="Z160" s="50"/>
      <c r="AA160" s="50"/>
      <c r="AB160" s="50">
        <v>71.14</v>
      </c>
      <c r="AC160" s="50">
        <v>0.22600000000000001</v>
      </c>
      <c r="AE160" s="50">
        <v>16.21</v>
      </c>
      <c r="AI160" s="50">
        <v>2.04</v>
      </c>
      <c r="AJ160" s="50">
        <v>3</v>
      </c>
      <c r="AK160" s="50">
        <v>0.55000000000000004</v>
      </c>
      <c r="AL160" s="50">
        <v>4.2999999999999997E-2</v>
      </c>
      <c r="AN160" s="50">
        <v>2.69</v>
      </c>
      <c r="AO160" s="50">
        <v>3.49</v>
      </c>
      <c r="AP160" s="50">
        <v>0.13</v>
      </c>
      <c r="BF160" s="50">
        <v>0.46</v>
      </c>
      <c r="CJ160" s="50">
        <v>17</v>
      </c>
      <c r="CO160" s="50">
        <v>3.93</v>
      </c>
      <c r="CR160" s="50">
        <v>21.57</v>
      </c>
      <c r="CW160" s="50">
        <v>113.53</v>
      </c>
      <c r="CX160" s="50">
        <v>486</v>
      </c>
      <c r="CY160" s="50">
        <v>11</v>
      </c>
      <c r="CZ160" s="50">
        <v>127.46</v>
      </c>
      <c r="DA160" s="50">
        <v>13.71</v>
      </c>
      <c r="DM160" s="50">
        <v>3.48</v>
      </c>
      <c r="DN160" s="50">
        <v>768</v>
      </c>
      <c r="DO160" s="50">
        <v>38.44</v>
      </c>
      <c r="DP160" s="50">
        <v>65.540000000000006</v>
      </c>
      <c r="DQ160" s="50">
        <v>6.22</v>
      </c>
      <c r="DR160" s="50">
        <v>21.79</v>
      </c>
      <c r="DS160" s="50">
        <v>3.92</v>
      </c>
      <c r="DT160" s="50">
        <v>1.02</v>
      </c>
      <c r="DU160" s="50">
        <v>3.17</v>
      </c>
      <c r="DV160" s="50">
        <v>0.44</v>
      </c>
      <c r="DW160" s="50">
        <v>2.14</v>
      </c>
      <c r="DX160" s="50">
        <v>0.37</v>
      </c>
      <c r="DY160" s="50">
        <v>1.04</v>
      </c>
      <c r="DZ160" s="50">
        <v>0.14000000000000001</v>
      </c>
      <c r="EA160" s="50">
        <v>0.86</v>
      </c>
      <c r="EB160" s="50">
        <v>0.12</v>
      </c>
      <c r="EC160" s="50">
        <v>3.88</v>
      </c>
      <c r="ED160" s="50">
        <v>1.28</v>
      </c>
      <c r="EM160" s="50">
        <v>24.95</v>
      </c>
      <c r="EO160" s="50">
        <v>8.7100000000000009</v>
      </c>
      <c r="EP160" s="50">
        <v>1.32</v>
      </c>
      <c r="FP160" s="1" t="s">
        <v>2246</v>
      </c>
    </row>
    <row r="161" spans="1:172" x14ac:dyDescent="0.35">
      <c r="A161" s="1" t="s">
        <v>2243</v>
      </c>
      <c r="C161" s="1" t="s">
        <v>2244</v>
      </c>
      <c r="E161" s="57">
        <v>36.5</v>
      </c>
      <c r="F161" s="57">
        <v>36.5</v>
      </c>
      <c r="G161" s="57">
        <v>127</v>
      </c>
      <c r="H161" s="57">
        <v>127</v>
      </c>
      <c r="L161" s="1" t="s">
        <v>2265</v>
      </c>
      <c r="M161" s="1" t="s">
        <v>2196</v>
      </c>
      <c r="Q161" s="58">
        <v>170</v>
      </c>
      <c r="R161" s="50"/>
      <c r="S161" s="50"/>
      <c r="T161" s="50"/>
      <c r="U161" s="50"/>
      <c r="V161" s="50"/>
      <c r="W161" s="50"/>
      <c r="X161" s="50"/>
      <c r="Y161" s="50"/>
      <c r="Z161" s="50"/>
      <c r="AA161" s="50"/>
      <c r="AB161" s="50">
        <v>64.680000000000007</v>
      </c>
      <c r="AC161" s="50">
        <v>0.69699999999999995</v>
      </c>
      <c r="AE161" s="50">
        <v>16.579999999999998</v>
      </c>
      <c r="AI161" s="50">
        <v>5.39</v>
      </c>
      <c r="AJ161" s="50">
        <v>4.33</v>
      </c>
      <c r="AK161" s="50">
        <v>1.96</v>
      </c>
      <c r="AL161" s="50">
        <v>8.5000000000000006E-2</v>
      </c>
      <c r="AN161" s="50">
        <v>2.33</v>
      </c>
      <c r="AO161" s="50">
        <v>3.3</v>
      </c>
      <c r="AP161" s="50">
        <v>0.22</v>
      </c>
      <c r="BF161" s="50">
        <v>0.56999999999999995</v>
      </c>
      <c r="CJ161" s="50">
        <v>64</v>
      </c>
      <c r="CO161" s="50">
        <v>7.69</v>
      </c>
      <c r="CR161" s="50">
        <v>22.77</v>
      </c>
      <c r="CW161" s="50">
        <v>130</v>
      </c>
      <c r="CX161" s="50">
        <v>463</v>
      </c>
      <c r="CY161" s="50">
        <v>15</v>
      </c>
      <c r="CZ161" s="50">
        <v>239.41</v>
      </c>
      <c r="DA161" s="50">
        <v>14.33</v>
      </c>
      <c r="DM161" s="50">
        <v>6.97</v>
      </c>
      <c r="DN161" s="50">
        <v>799</v>
      </c>
      <c r="DO161" s="50">
        <v>40.64</v>
      </c>
      <c r="DP161" s="50">
        <v>72.13</v>
      </c>
      <c r="DQ161" s="50">
        <v>8.73</v>
      </c>
      <c r="DR161" s="50">
        <v>32.99</v>
      </c>
      <c r="DS161" s="50">
        <v>6.3</v>
      </c>
      <c r="DT161" s="50">
        <v>1.52</v>
      </c>
      <c r="DU161" s="50">
        <v>4.75</v>
      </c>
      <c r="DV161" s="50">
        <v>0.63</v>
      </c>
      <c r="DW161" s="50">
        <v>3.27</v>
      </c>
      <c r="DX161" s="50">
        <v>0.55000000000000004</v>
      </c>
      <c r="DY161" s="50">
        <v>1.49</v>
      </c>
      <c r="DZ161" s="50">
        <v>0.2</v>
      </c>
      <c r="EA161" s="50">
        <v>1.27</v>
      </c>
      <c r="EB161" s="50">
        <v>0.18</v>
      </c>
      <c r="EC161" s="50">
        <v>6.4</v>
      </c>
      <c r="ED161" s="50">
        <v>0.8</v>
      </c>
      <c r="EM161" s="50">
        <v>18.309999999999999</v>
      </c>
      <c r="EO161" s="50">
        <v>9.8000000000000007</v>
      </c>
      <c r="EP161" s="50">
        <v>1.76</v>
      </c>
      <c r="FP161" s="1" t="s">
        <v>2246</v>
      </c>
    </row>
    <row r="162" spans="1:172" x14ac:dyDescent="0.35">
      <c r="A162" s="1" t="s">
        <v>2243</v>
      </c>
      <c r="C162" s="1" t="s">
        <v>2244</v>
      </c>
      <c r="E162" s="57">
        <v>36.5</v>
      </c>
      <c r="F162" s="57">
        <v>36.5</v>
      </c>
      <c r="G162" s="57">
        <v>127</v>
      </c>
      <c r="H162" s="57">
        <v>127</v>
      </c>
      <c r="L162" s="1" t="s">
        <v>2266</v>
      </c>
      <c r="M162" s="1" t="s">
        <v>2196</v>
      </c>
      <c r="Q162" s="58">
        <v>170</v>
      </c>
      <c r="R162" s="50"/>
      <c r="S162" s="50"/>
      <c r="T162" s="50"/>
      <c r="U162" s="50"/>
      <c r="V162" s="50"/>
      <c r="W162" s="50"/>
      <c r="X162" s="50"/>
      <c r="Y162" s="50"/>
      <c r="Z162" s="50"/>
      <c r="AA162" s="50"/>
      <c r="AB162" s="50">
        <v>65.209999999999994</v>
      </c>
      <c r="AC162" s="50">
        <v>0.50600000000000001</v>
      </c>
      <c r="AE162" s="50">
        <v>15.81</v>
      </c>
      <c r="AI162" s="50">
        <v>4.96</v>
      </c>
      <c r="AJ162" s="50">
        <v>4.17</v>
      </c>
      <c r="AK162" s="50">
        <v>1.83</v>
      </c>
      <c r="AL162" s="50">
        <v>5.7000000000000002E-2</v>
      </c>
      <c r="AN162" s="50">
        <v>2.4900000000000002</v>
      </c>
      <c r="AO162" s="50">
        <v>3.5</v>
      </c>
      <c r="AP162" s="50">
        <v>0.21</v>
      </c>
      <c r="BF162" s="50">
        <v>0.43</v>
      </c>
      <c r="CJ162" s="50">
        <v>57</v>
      </c>
      <c r="CO162" s="50">
        <v>8.34</v>
      </c>
      <c r="CR162" s="50">
        <v>23.17</v>
      </c>
      <c r="CW162" s="50">
        <v>140.49</v>
      </c>
      <c r="CX162" s="50">
        <v>461</v>
      </c>
      <c r="CY162" s="50">
        <v>16</v>
      </c>
      <c r="CZ162" s="50">
        <v>219.26</v>
      </c>
      <c r="DA162" s="50">
        <v>13.98</v>
      </c>
      <c r="DM162" s="50">
        <v>5.76</v>
      </c>
      <c r="DN162" s="50">
        <v>783</v>
      </c>
      <c r="DO162" s="50">
        <v>37.56</v>
      </c>
      <c r="DP162" s="50">
        <v>67.38</v>
      </c>
      <c r="DQ162" s="50">
        <v>8.0299999999999994</v>
      </c>
      <c r="DR162" s="50">
        <v>27.88</v>
      </c>
      <c r="DS162" s="50">
        <v>6.02</v>
      </c>
      <c r="DT162" s="50">
        <v>1.43</v>
      </c>
      <c r="DU162" s="50">
        <v>4.5599999999999996</v>
      </c>
      <c r="DV162" s="50">
        <v>0.59</v>
      </c>
      <c r="DW162" s="50">
        <v>3.07</v>
      </c>
      <c r="DX162" s="50">
        <v>0.56999999999999995</v>
      </c>
      <c r="DY162" s="50">
        <v>1.39</v>
      </c>
      <c r="DZ162" s="50">
        <v>0.19</v>
      </c>
      <c r="EA162" s="50">
        <v>1.21</v>
      </c>
      <c r="EB162" s="50">
        <v>0.17</v>
      </c>
      <c r="EC162" s="50">
        <v>6.46</v>
      </c>
      <c r="ED162" s="50">
        <v>0.73</v>
      </c>
      <c r="EM162" s="50">
        <v>16.079999999999998</v>
      </c>
      <c r="EO162" s="50">
        <v>9.76</v>
      </c>
      <c r="EP162" s="50">
        <v>1.59</v>
      </c>
      <c r="FP162" s="1" t="s">
        <v>2246</v>
      </c>
    </row>
    <row r="163" spans="1:172" x14ac:dyDescent="0.35">
      <c r="A163" s="1" t="s">
        <v>2243</v>
      </c>
      <c r="C163" s="1" t="s">
        <v>2244</v>
      </c>
      <c r="E163" s="57">
        <v>36.5</v>
      </c>
      <c r="F163" s="57">
        <v>36.5</v>
      </c>
      <c r="G163" s="57">
        <v>127</v>
      </c>
      <c r="H163" s="57">
        <v>127</v>
      </c>
      <c r="L163" s="1" t="s">
        <v>2267</v>
      </c>
      <c r="M163" s="1" t="s">
        <v>2196</v>
      </c>
      <c r="Q163" s="58">
        <v>170</v>
      </c>
      <c r="R163" s="50"/>
      <c r="S163" s="50"/>
      <c r="T163" s="50"/>
      <c r="U163" s="50"/>
      <c r="V163" s="50"/>
      <c r="W163" s="50"/>
      <c r="X163" s="50"/>
      <c r="Y163" s="50"/>
      <c r="Z163" s="50"/>
      <c r="AA163" s="50"/>
      <c r="AB163" s="50">
        <v>65.37</v>
      </c>
      <c r="AC163" s="50">
        <v>0.59199999999999997</v>
      </c>
      <c r="AE163" s="50">
        <v>16.37</v>
      </c>
      <c r="AI163" s="50">
        <v>4.83</v>
      </c>
      <c r="AJ163" s="50">
        <v>3.83</v>
      </c>
      <c r="AK163" s="50">
        <v>1.78</v>
      </c>
      <c r="AL163" s="50">
        <v>6.8000000000000005E-2</v>
      </c>
      <c r="AN163" s="50">
        <v>2.5099999999999998</v>
      </c>
      <c r="AO163" s="50">
        <v>3.41</v>
      </c>
      <c r="AP163" s="50">
        <v>0.19</v>
      </c>
      <c r="BF163" s="50">
        <v>0.54</v>
      </c>
      <c r="CJ163" s="50">
        <v>71</v>
      </c>
      <c r="CO163" s="50">
        <v>7.06</v>
      </c>
      <c r="CR163" s="50">
        <v>21.77</v>
      </c>
      <c r="CW163" s="50">
        <v>104</v>
      </c>
      <c r="CX163" s="50">
        <v>547</v>
      </c>
      <c r="CY163" s="50">
        <v>15</v>
      </c>
      <c r="CZ163" s="50">
        <v>235.88</v>
      </c>
      <c r="DA163" s="50">
        <v>13.26</v>
      </c>
      <c r="DM163" s="50">
        <v>6.34</v>
      </c>
      <c r="DN163" s="50">
        <v>946</v>
      </c>
      <c r="DO163" s="50">
        <v>43.83</v>
      </c>
      <c r="DP163" s="50">
        <v>85.34</v>
      </c>
      <c r="DQ163" s="50">
        <v>9.1300000000000008</v>
      </c>
      <c r="DR163" s="50">
        <v>24.54</v>
      </c>
      <c r="DS163" s="50">
        <v>5.81</v>
      </c>
      <c r="DT163" s="50">
        <v>1.33</v>
      </c>
      <c r="DU163" s="50">
        <v>4.08</v>
      </c>
      <c r="DV163" s="50">
        <v>0.57999999999999996</v>
      </c>
      <c r="DW163" s="50">
        <v>3.05</v>
      </c>
      <c r="DX163" s="50">
        <v>0.5</v>
      </c>
      <c r="DY163" s="50">
        <v>1.27</v>
      </c>
      <c r="DZ163" s="50">
        <v>0.17</v>
      </c>
      <c r="EA163" s="50">
        <v>1.17</v>
      </c>
      <c r="EB163" s="50">
        <v>0.16</v>
      </c>
      <c r="EC163" s="50">
        <v>6.38</v>
      </c>
      <c r="ED163" s="50">
        <v>0.81</v>
      </c>
      <c r="EM163" s="50">
        <v>19.37</v>
      </c>
      <c r="EO163" s="50">
        <v>8.57</v>
      </c>
      <c r="EP163" s="50">
        <v>1.68</v>
      </c>
      <c r="FP163" s="1" t="s">
        <v>2246</v>
      </c>
    </row>
    <row r="164" spans="1:172" x14ac:dyDescent="0.35">
      <c r="A164" s="1" t="s">
        <v>2268</v>
      </c>
      <c r="C164" s="1" t="s">
        <v>2269</v>
      </c>
      <c r="E164" s="57">
        <v>37.127777999999999</v>
      </c>
      <c r="F164" s="57">
        <v>37.127777999999999</v>
      </c>
      <c r="G164" s="57">
        <v>128.89444399999999</v>
      </c>
      <c r="H164" s="57">
        <v>128.89444399999999</v>
      </c>
      <c r="L164" s="1" t="s">
        <v>2270</v>
      </c>
      <c r="M164" s="1" t="s">
        <v>2230</v>
      </c>
      <c r="Q164" s="54">
        <v>110.63</v>
      </c>
      <c r="R164" s="50"/>
      <c r="S164" s="50"/>
      <c r="T164" s="50"/>
      <c r="U164" s="50"/>
      <c r="V164" s="50"/>
      <c r="W164" s="50"/>
      <c r="X164" s="50"/>
      <c r="Y164" s="50"/>
      <c r="Z164" s="50"/>
      <c r="AA164" s="50"/>
      <c r="AB164" s="50">
        <v>54.48</v>
      </c>
      <c r="AC164" s="50">
        <v>1.24</v>
      </c>
      <c r="AE164" s="50">
        <v>14.77</v>
      </c>
      <c r="AI164" s="50">
        <v>7.32</v>
      </c>
      <c r="AJ164" s="50">
        <v>6.64</v>
      </c>
      <c r="AK164" s="50">
        <v>6.1</v>
      </c>
      <c r="AL164" s="50">
        <v>0.11</v>
      </c>
      <c r="AN164" s="50">
        <v>3.69</v>
      </c>
      <c r="AO164" s="50">
        <v>3.32</v>
      </c>
      <c r="AP164" s="50">
        <v>0.56999999999999995</v>
      </c>
      <c r="BF164" s="50">
        <v>1.74</v>
      </c>
      <c r="CH164" s="50">
        <v>20</v>
      </c>
      <c r="CJ164" s="50">
        <v>163.6</v>
      </c>
      <c r="CK164" s="50">
        <v>325.2</v>
      </c>
      <c r="CN164" s="50">
        <v>26.52</v>
      </c>
      <c r="CO164" s="50">
        <v>125.6</v>
      </c>
      <c r="CP164" s="50">
        <v>56</v>
      </c>
      <c r="CQ164" s="50">
        <v>80</v>
      </c>
      <c r="CR164" s="50">
        <v>21.1</v>
      </c>
      <c r="CW164" s="50">
        <v>122</v>
      </c>
      <c r="CX164" s="50">
        <v>778</v>
      </c>
      <c r="CY164" s="50">
        <v>25</v>
      </c>
      <c r="CZ164" s="50">
        <v>408</v>
      </c>
      <c r="DA164" s="50">
        <v>23.7</v>
      </c>
      <c r="DB164" s="50">
        <v>4.16</v>
      </c>
      <c r="DM164" s="50">
        <v>6.2</v>
      </c>
      <c r="DN164" s="50">
        <v>1250</v>
      </c>
      <c r="DO164" s="50">
        <v>108</v>
      </c>
      <c r="DP164" s="50">
        <v>205.5</v>
      </c>
      <c r="DQ164" s="50">
        <v>22.3</v>
      </c>
      <c r="DR164" s="50">
        <v>80.8</v>
      </c>
      <c r="DS164" s="50">
        <v>12.8</v>
      </c>
      <c r="DT164" s="50">
        <v>2.6</v>
      </c>
      <c r="DU164" s="50">
        <v>8.9</v>
      </c>
      <c r="DV164" s="50">
        <v>1.02</v>
      </c>
      <c r="DW164" s="50">
        <v>5.28</v>
      </c>
      <c r="DX164" s="50">
        <v>0.91</v>
      </c>
      <c r="DY164" s="50">
        <v>2.4500000000000002</v>
      </c>
      <c r="DZ164" s="50">
        <v>0.32</v>
      </c>
      <c r="EA164" s="50">
        <v>2.02</v>
      </c>
      <c r="EB164" s="50">
        <v>0.28000000000000003</v>
      </c>
      <c r="EC164" s="50">
        <v>9.6999999999999993</v>
      </c>
      <c r="ED164" s="50">
        <v>1.3</v>
      </c>
      <c r="EM164" s="50">
        <v>26</v>
      </c>
      <c r="EO164" s="50">
        <v>30</v>
      </c>
      <c r="EP164" s="50">
        <v>5.7</v>
      </c>
      <c r="FP164" s="1" t="s">
        <v>2271</v>
      </c>
    </row>
    <row r="165" spans="1:172" x14ac:dyDescent="0.35">
      <c r="A165" s="1" t="s">
        <v>2268</v>
      </c>
      <c r="C165" s="1" t="s">
        <v>2269</v>
      </c>
      <c r="E165" s="57">
        <v>37.127777999999999</v>
      </c>
      <c r="F165" s="57">
        <v>37.127777999999999</v>
      </c>
      <c r="G165" s="57">
        <v>128.89444399999999</v>
      </c>
      <c r="H165" s="57">
        <v>128.89444399999999</v>
      </c>
      <c r="L165" s="1" t="s">
        <v>2272</v>
      </c>
      <c r="M165" s="1" t="s">
        <v>2230</v>
      </c>
      <c r="Q165" s="54">
        <v>110.63</v>
      </c>
      <c r="R165" s="50"/>
      <c r="S165" s="50"/>
      <c r="T165" s="50"/>
      <c r="U165" s="50"/>
      <c r="V165" s="50"/>
      <c r="W165" s="50"/>
      <c r="X165" s="50"/>
      <c r="Y165" s="50"/>
      <c r="Z165" s="50"/>
      <c r="AA165" s="50"/>
      <c r="AB165" s="50">
        <v>55.84</v>
      </c>
      <c r="AC165" s="50">
        <v>1.2</v>
      </c>
      <c r="AE165" s="50">
        <v>15.04</v>
      </c>
      <c r="AI165" s="50">
        <v>6.93</v>
      </c>
      <c r="AJ165" s="50">
        <v>5.7</v>
      </c>
      <c r="AK165" s="50">
        <v>5.14</v>
      </c>
      <c r="AL165" s="50">
        <v>0.1</v>
      </c>
      <c r="AN165" s="50">
        <v>3.75</v>
      </c>
      <c r="AO165" s="50">
        <v>3.51</v>
      </c>
      <c r="AP165" s="50">
        <v>0.57999999999999996</v>
      </c>
      <c r="BF165" s="50">
        <v>2.1800000000000002</v>
      </c>
      <c r="CH165" s="50">
        <v>19.100000000000001</v>
      </c>
      <c r="CJ165" s="50">
        <v>154.5</v>
      </c>
      <c r="CK165" s="50">
        <v>269.8</v>
      </c>
      <c r="CN165" s="50">
        <v>24.95</v>
      </c>
      <c r="CO165" s="50">
        <v>101.9</v>
      </c>
      <c r="CP165" s="50">
        <v>107</v>
      </c>
      <c r="CQ165" s="50">
        <v>87</v>
      </c>
      <c r="CR165" s="50">
        <v>21.8</v>
      </c>
      <c r="CW165" s="50">
        <v>166</v>
      </c>
      <c r="CX165" s="50">
        <v>790</v>
      </c>
      <c r="CY165" s="50">
        <v>29</v>
      </c>
      <c r="CZ165" s="50">
        <v>485</v>
      </c>
      <c r="DA165" s="50">
        <v>35.6</v>
      </c>
      <c r="DB165" s="50">
        <v>6.42</v>
      </c>
      <c r="DM165" s="50">
        <v>15.2</v>
      </c>
      <c r="DN165" s="50">
        <v>1203</v>
      </c>
      <c r="DO165" s="50">
        <v>130</v>
      </c>
      <c r="DP165" s="50">
        <v>250.9</v>
      </c>
      <c r="DQ165" s="50">
        <v>26.4</v>
      </c>
      <c r="DR165" s="50">
        <v>91.7</v>
      </c>
      <c r="DS165" s="50">
        <v>14.3</v>
      </c>
      <c r="DT165" s="50">
        <v>2.6</v>
      </c>
      <c r="DU165" s="50">
        <v>9.6999999999999993</v>
      </c>
      <c r="DV165" s="50">
        <v>1.1499999999999999</v>
      </c>
      <c r="DW165" s="50">
        <v>6</v>
      </c>
      <c r="DX165" s="50">
        <v>1.03</v>
      </c>
      <c r="DY165" s="50">
        <v>2.84</v>
      </c>
      <c r="DZ165" s="50">
        <v>0.38</v>
      </c>
      <c r="EA165" s="50">
        <v>2.5099999999999998</v>
      </c>
      <c r="EB165" s="50">
        <v>0.32</v>
      </c>
      <c r="EC165" s="50">
        <v>11.4</v>
      </c>
      <c r="ED165" s="50">
        <v>2.02</v>
      </c>
      <c r="EM165" s="50">
        <v>30</v>
      </c>
      <c r="EO165" s="50">
        <v>63</v>
      </c>
      <c r="EP165" s="50">
        <v>11.8</v>
      </c>
      <c r="FP165" s="1" t="s">
        <v>2271</v>
      </c>
    </row>
    <row r="166" spans="1:172" x14ac:dyDescent="0.35">
      <c r="A166" s="1" t="s">
        <v>2268</v>
      </c>
      <c r="C166" s="1" t="s">
        <v>2269</v>
      </c>
      <c r="E166" s="57">
        <v>37.127777999999999</v>
      </c>
      <c r="F166" s="57">
        <v>37.127777999999999</v>
      </c>
      <c r="G166" s="57">
        <v>128.89444399999999</v>
      </c>
      <c r="H166" s="57">
        <v>128.89444399999999</v>
      </c>
      <c r="L166" s="1" t="s">
        <v>2273</v>
      </c>
      <c r="M166" s="1" t="s">
        <v>2230</v>
      </c>
      <c r="Q166" s="54">
        <v>110.63</v>
      </c>
      <c r="R166" s="50"/>
      <c r="S166" s="50"/>
      <c r="T166" s="50"/>
      <c r="U166" s="50"/>
      <c r="V166" s="50"/>
      <c r="W166" s="50"/>
      <c r="X166" s="50"/>
      <c r="Y166" s="50"/>
      <c r="Z166" s="50"/>
      <c r="AA166" s="50"/>
      <c r="AB166" s="50">
        <v>56.38</v>
      </c>
      <c r="AC166" s="50">
        <v>1.51</v>
      </c>
      <c r="AE166" s="50">
        <v>15.06</v>
      </c>
      <c r="AI166" s="50">
        <v>7.63</v>
      </c>
      <c r="AJ166" s="50">
        <v>5.45</v>
      </c>
      <c r="AK166" s="50">
        <v>4.4000000000000004</v>
      </c>
      <c r="AL166" s="50">
        <v>0.1</v>
      </c>
      <c r="AN166" s="50">
        <v>4.3</v>
      </c>
      <c r="AO166" s="50">
        <v>3.67</v>
      </c>
      <c r="AP166" s="50">
        <v>0.7</v>
      </c>
      <c r="BF166" s="50">
        <v>0.63</v>
      </c>
      <c r="CH166" s="50">
        <v>18.7</v>
      </c>
      <c r="CJ166" s="50">
        <v>169.3</v>
      </c>
      <c r="CK166" s="50">
        <v>184.4</v>
      </c>
      <c r="CN166" s="50">
        <v>23.24</v>
      </c>
      <c r="CO166" s="50">
        <v>81</v>
      </c>
      <c r="CP166" s="50">
        <v>150</v>
      </c>
      <c r="CQ166" s="50">
        <v>100</v>
      </c>
      <c r="CR166" s="50">
        <v>25.2</v>
      </c>
      <c r="CW166" s="50">
        <v>221</v>
      </c>
      <c r="CX166" s="50">
        <v>667</v>
      </c>
      <c r="CY166" s="50">
        <v>35</v>
      </c>
      <c r="CZ166" s="50">
        <v>888</v>
      </c>
      <c r="DA166" s="50">
        <v>52.3</v>
      </c>
      <c r="DB166" s="50">
        <v>9.49</v>
      </c>
      <c r="DM166" s="50">
        <v>20.5</v>
      </c>
      <c r="DN166" s="50">
        <v>1097</v>
      </c>
      <c r="DO166" s="50">
        <v>188</v>
      </c>
      <c r="DP166" s="50">
        <v>354.9</v>
      </c>
      <c r="DQ166" s="50">
        <v>36.6</v>
      </c>
      <c r="DR166" s="50">
        <v>123</v>
      </c>
      <c r="DS166" s="50">
        <v>18.7</v>
      </c>
      <c r="DT166" s="50">
        <v>2.9</v>
      </c>
      <c r="DU166" s="50">
        <v>11.4</v>
      </c>
      <c r="DV166" s="50">
        <v>1.36</v>
      </c>
      <c r="DW166" s="50">
        <v>7.04</v>
      </c>
      <c r="DX166" s="50">
        <v>1.32</v>
      </c>
      <c r="DY166" s="50">
        <v>3.27</v>
      </c>
      <c r="DZ166" s="50">
        <v>0.49</v>
      </c>
      <c r="EA166" s="50">
        <v>3.09</v>
      </c>
      <c r="EB166" s="50">
        <v>0.44</v>
      </c>
      <c r="EC166" s="50">
        <v>20.100000000000001</v>
      </c>
      <c r="ED166" s="50">
        <v>2.84</v>
      </c>
      <c r="EM166" s="50">
        <v>38</v>
      </c>
      <c r="EO166" s="50">
        <v>100</v>
      </c>
      <c r="EP166" s="50">
        <v>18.3</v>
      </c>
      <c r="FP166" s="1" t="s">
        <v>2271</v>
      </c>
    </row>
    <row r="167" spans="1:172" x14ac:dyDescent="0.35">
      <c r="A167" s="1" t="s">
        <v>2268</v>
      </c>
      <c r="C167" s="1" t="s">
        <v>2269</v>
      </c>
      <c r="E167" s="57">
        <v>37.127777999999999</v>
      </c>
      <c r="F167" s="57">
        <v>37.127777999999999</v>
      </c>
      <c r="G167" s="57">
        <v>128.89444399999999</v>
      </c>
      <c r="H167" s="57">
        <v>128.89444399999999</v>
      </c>
      <c r="L167" s="1" t="s">
        <v>2274</v>
      </c>
      <c r="M167" s="1" t="s">
        <v>2230</v>
      </c>
      <c r="Q167" s="54">
        <v>110.63</v>
      </c>
      <c r="R167" s="50"/>
      <c r="S167" s="50"/>
      <c r="T167" s="50"/>
      <c r="U167" s="50"/>
      <c r="V167" s="50"/>
      <c r="W167" s="50"/>
      <c r="X167" s="50"/>
      <c r="Y167" s="50"/>
      <c r="Z167" s="50"/>
      <c r="AA167" s="50"/>
      <c r="AB167" s="50">
        <v>57.57</v>
      </c>
      <c r="AC167" s="50">
        <v>1.06</v>
      </c>
      <c r="AE167" s="50">
        <v>15.58</v>
      </c>
      <c r="AI167" s="50">
        <v>5.91</v>
      </c>
      <c r="AJ167" s="50">
        <v>5.31</v>
      </c>
      <c r="AK167" s="50">
        <v>4.2699999999999996</v>
      </c>
      <c r="AL167" s="50">
        <v>0.1</v>
      </c>
      <c r="AN167" s="50">
        <v>4.51</v>
      </c>
      <c r="AO167" s="50">
        <v>3.74</v>
      </c>
      <c r="AP167" s="50">
        <v>0.49</v>
      </c>
      <c r="BF167" s="50">
        <v>0.73</v>
      </c>
      <c r="CH167" s="50">
        <v>16.7</v>
      </c>
      <c r="CJ167" s="50">
        <v>135.80000000000001</v>
      </c>
      <c r="CK167" s="50">
        <v>159.19999999999999</v>
      </c>
      <c r="CN167" s="50">
        <v>19.78</v>
      </c>
      <c r="CO167" s="50">
        <v>64.8</v>
      </c>
      <c r="CP167" s="50">
        <v>10</v>
      </c>
      <c r="CQ167" s="50">
        <v>67</v>
      </c>
      <c r="CR167" s="50">
        <v>20.3</v>
      </c>
      <c r="CW167" s="50">
        <v>163</v>
      </c>
      <c r="CX167" s="50">
        <v>755</v>
      </c>
      <c r="CY167" s="50">
        <v>25</v>
      </c>
      <c r="CZ167" s="50">
        <v>480</v>
      </c>
      <c r="DA167" s="50">
        <v>29.6</v>
      </c>
      <c r="DB167" s="50">
        <v>5.86</v>
      </c>
      <c r="DM167" s="50">
        <v>7.6</v>
      </c>
      <c r="DN167" s="50">
        <v>1481</v>
      </c>
      <c r="DO167" s="50">
        <v>108</v>
      </c>
      <c r="DP167" s="50">
        <v>194.8</v>
      </c>
      <c r="DQ167" s="50">
        <v>21.2</v>
      </c>
      <c r="DR167" s="50">
        <v>74.7</v>
      </c>
      <c r="DS167" s="50">
        <v>11.8</v>
      </c>
      <c r="DT167" s="50">
        <v>2.5</v>
      </c>
      <c r="DU167" s="50">
        <v>8.3000000000000007</v>
      </c>
      <c r="DV167" s="50">
        <v>1.03</v>
      </c>
      <c r="DW167" s="50">
        <v>5.2</v>
      </c>
      <c r="DX167" s="50">
        <v>0.99</v>
      </c>
      <c r="DY167" s="50">
        <v>2.59</v>
      </c>
      <c r="DZ167" s="50">
        <v>0.38</v>
      </c>
      <c r="EA167" s="50">
        <v>2.2999999999999998</v>
      </c>
      <c r="EB167" s="50">
        <v>0.36</v>
      </c>
      <c r="EC167" s="50">
        <v>11.9</v>
      </c>
      <c r="ED167" s="50">
        <v>1.95</v>
      </c>
      <c r="EM167" s="50">
        <v>21</v>
      </c>
      <c r="EO167" s="50">
        <v>52</v>
      </c>
      <c r="EP167" s="50">
        <v>9</v>
      </c>
      <c r="FP167" s="1" t="s">
        <v>2271</v>
      </c>
    </row>
    <row r="168" spans="1:172" x14ac:dyDescent="0.35">
      <c r="A168" s="1" t="s">
        <v>2268</v>
      </c>
      <c r="C168" s="1" t="s">
        <v>2269</v>
      </c>
      <c r="E168" s="57">
        <v>37.127777999999999</v>
      </c>
      <c r="F168" s="57">
        <v>37.127777999999999</v>
      </c>
      <c r="G168" s="57">
        <v>128.89444399999999</v>
      </c>
      <c r="H168" s="57">
        <v>128.89444399999999</v>
      </c>
      <c r="L168" s="1" t="s">
        <v>2275</v>
      </c>
      <c r="M168" s="1" t="s">
        <v>2230</v>
      </c>
      <c r="Q168" s="54">
        <v>110.63</v>
      </c>
      <c r="R168" s="50"/>
      <c r="S168" s="50"/>
      <c r="T168" s="50"/>
      <c r="U168" s="50"/>
      <c r="V168" s="50"/>
      <c r="W168" s="50"/>
      <c r="X168" s="50"/>
      <c r="Y168" s="50"/>
      <c r="Z168" s="50"/>
      <c r="AA168" s="50"/>
      <c r="AB168" s="50">
        <v>58.57</v>
      </c>
      <c r="AC168" s="50">
        <v>1.07</v>
      </c>
      <c r="AE168" s="50">
        <v>15.46</v>
      </c>
      <c r="AI168" s="50">
        <v>6.34</v>
      </c>
      <c r="AJ168" s="50">
        <v>4.96</v>
      </c>
      <c r="AK168" s="50">
        <v>4.22</v>
      </c>
      <c r="AL168" s="50">
        <v>0.09</v>
      </c>
      <c r="AN168" s="50">
        <v>4.2300000000000004</v>
      </c>
      <c r="AO168" s="50">
        <v>3.69</v>
      </c>
      <c r="AP168" s="50">
        <v>0.47</v>
      </c>
      <c r="BF168" s="50">
        <v>0.87</v>
      </c>
      <c r="CH168" s="50">
        <v>16.100000000000001</v>
      </c>
      <c r="CJ168" s="50">
        <v>132.80000000000001</v>
      </c>
      <c r="CK168" s="50">
        <v>205</v>
      </c>
      <c r="CN168" s="50">
        <v>20.89</v>
      </c>
      <c r="CO168" s="50">
        <v>61.1</v>
      </c>
      <c r="CP168" s="50">
        <v>58</v>
      </c>
      <c r="CQ168" s="50">
        <v>85</v>
      </c>
      <c r="CR168" s="50">
        <v>23.1</v>
      </c>
      <c r="CW168" s="50">
        <v>191</v>
      </c>
      <c r="CX168" s="50">
        <v>716</v>
      </c>
      <c r="CY168" s="50">
        <v>28</v>
      </c>
      <c r="CZ168" s="50">
        <v>708</v>
      </c>
      <c r="DA168" s="50">
        <v>41.2</v>
      </c>
      <c r="DB168" s="50">
        <v>7.76</v>
      </c>
      <c r="DM168" s="50">
        <v>14.1</v>
      </c>
      <c r="DN168" s="50">
        <v>1218</v>
      </c>
      <c r="DO168" s="50">
        <v>143</v>
      </c>
      <c r="DP168" s="50">
        <v>269.8</v>
      </c>
      <c r="DQ168" s="50">
        <v>27</v>
      </c>
      <c r="DR168" s="50">
        <v>92.7</v>
      </c>
      <c r="DS168" s="50">
        <v>14</v>
      </c>
      <c r="DT168" s="50">
        <v>2.2999999999999998</v>
      </c>
      <c r="DU168" s="50">
        <v>8.9</v>
      </c>
      <c r="DV168" s="50">
        <v>1.07</v>
      </c>
      <c r="DW168" s="50">
        <v>5.83</v>
      </c>
      <c r="DX168" s="50">
        <v>1.01</v>
      </c>
      <c r="DY168" s="50">
        <v>2.7</v>
      </c>
      <c r="DZ168" s="50">
        <v>0.37</v>
      </c>
      <c r="EA168" s="50">
        <v>2.59</v>
      </c>
      <c r="EB168" s="50">
        <v>0.34</v>
      </c>
      <c r="EC168" s="50">
        <v>16</v>
      </c>
      <c r="ED168" s="50">
        <v>2.36</v>
      </c>
      <c r="EM168" s="50">
        <v>35</v>
      </c>
      <c r="EO168" s="50">
        <v>89</v>
      </c>
      <c r="EP168" s="50">
        <v>16.2</v>
      </c>
      <c r="FP168" s="1" t="s">
        <v>2271</v>
      </c>
    </row>
    <row r="169" spans="1:172" x14ac:dyDescent="0.35">
      <c r="A169" s="1" t="s">
        <v>2268</v>
      </c>
      <c r="C169" s="1" t="s">
        <v>2269</v>
      </c>
      <c r="E169" s="57">
        <v>37.127777999999999</v>
      </c>
      <c r="F169" s="57">
        <v>37.127777999999999</v>
      </c>
      <c r="G169" s="57">
        <v>128.89444399999999</v>
      </c>
      <c r="H169" s="57">
        <v>128.89444399999999</v>
      </c>
      <c r="L169" s="1" t="s">
        <v>2276</v>
      </c>
      <c r="M169" s="1" t="s">
        <v>2230</v>
      </c>
      <c r="Q169" s="54">
        <v>110.63</v>
      </c>
      <c r="R169" s="50"/>
      <c r="S169" s="50"/>
      <c r="T169" s="50"/>
      <c r="U169" s="50"/>
      <c r="V169" s="50"/>
      <c r="W169" s="50"/>
      <c r="X169" s="50"/>
      <c r="Y169" s="50"/>
      <c r="Z169" s="50"/>
      <c r="AA169" s="50"/>
      <c r="AB169" s="50">
        <v>59.92</v>
      </c>
      <c r="AC169" s="50">
        <v>0.97</v>
      </c>
      <c r="AE169" s="50">
        <v>15.43</v>
      </c>
      <c r="AI169" s="50">
        <v>5.95</v>
      </c>
      <c r="AJ169" s="50">
        <v>4.7</v>
      </c>
      <c r="AK169" s="50">
        <v>3.42</v>
      </c>
      <c r="AL169" s="50">
        <v>0.09</v>
      </c>
      <c r="AN169" s="50">
        <v>4.83</v>
      </c>
      <c r="AO169" s="50">
        <v>3.76</v>
      </c>
      <c r="AP169" s="50">
        <v>0.4</v>
      </c>
      <c r="BF169" s="50">
        <v>0.5</v>
      </c>
      <c r="CH169" s="50">
        <v>13.8</v>
      </c>
      <c r="CJ169" s="50">
        <v>103.5</v>
      </c>
      <c r="CK169" s="50">
        <v>123.7</v>
      </c>
      <c r="CN169" s="50">
        <v>13.86</v>
      </c>
      <c r="CO169" s="50">
        <v>35.1</v>
      </c>
      <c r="CP169" s="50">
        <v>37</v>
      </c>
      <c r="CQ169" s="50">
        <v>63</v>
      </c>
      <c r="CR169" s="50">
        <v>20.3</v>
      </c>
      <c r="CW169" s="50">
        <v>192</v>
      </c>
      <c r="CX169" s="50">
        <v>538</v>
      </c>
      <c r="CY169" s="50">
        <v>24</v>
      </c>
      <c r="CZ169" s="50">
        <v>540</v>
      </c>
      <c r="DA169" s="50">
        <v>33.5</v>
      </c>
      <c r="DB169" s="50">
        <v>5.93</v>
      </c>
      <c r="DM169" s="50">
        <v>16.600000000000001</v>
      </c>
      <c r="DN169" s="50">
        <v>1012</v>
      </c>
      <c r="DO169" s="50">
        <v>110</v>
      </c>
      <c r="DP169" s="50">
        <v>201.9</v>
      </c>
      <c r="DQ169" s="50">
        <v>20.8</v>
      </c>
      <c r="DR169" s="50">
        <v>69.099999999999994</v>
      </c>
      <c r="DS169" s="50">
        <v>10.6</v>
      </c>
      <c r="DT169" s="50">
        <v>1.8</v>
      </c>
      <c r="DU169" s="50">
        <v>7.1</v>
      </c>
      <c r="DV169" s="50">
        <v>0.88</v>
      </c>
      <c r="DW169" s="50">
        <v>4.7300000000000004</v>
      </c>
      <c r="DX169" s="50">
        <v>0.83</v>
      </c>
      <c r="DY169" s="50">
        <v>2.33</v>
      </c>
      <c r="DZ169" s="50">
        <v>0.32</v>
      </c>
      <c r="EA169" s="50">
        <v>2.15</v>
      </c>
      <c r="EB169" s="50">
        <v>0.34</v>
      </c>
      <c r="EC169" s="50">
        <v>12.8</v>
      </c>
      <c r="ED169" s="50">
        <v>2</v>
      </c>
      <c r="EM169" s="50">
        <v>28</v>
      </c>
      <c r="EO169" s="50">
        <v>86</v>
      </c>
      <c r="EP169" s="50">
        <v>15.5</v>
      </c>
      <c r="FP169" s="1" t="s">
        <v>2271</v>
      </c>
    </row>
    <row r="170" spans="1:172" x14ac:dyDescent="0.35">
      <c r="A170" s="1" t="s">
        <v>2268</v>
      </c>
      <c r="C170" s="1" t="s">
        <v>2269</v>
      </c>
      <c r="E170" s="57">
        <v>37.127777999999999</v>
      </c>
      <c r="F170" s="57">
        <v>37.127777999999999</v>
      </c>
      <c r="G170" s="57">
        <v>128.89444399999999</v>
      </c>
      <c r="H170" s="57">
        <v>128.89444399999999</v>
      </c>
      <c r="L170" s="1" t="s">
        <v>2277</v>
      </c>
      <c r="M170" s="1" t="s">
        <v>2230</v>
      </c>
      <c r="Q170" s="54">
        <v>110.63</v>
      </c>
      <c r="R170" s="50"/>
      <c r="S170" s="50"/>
      <c r="T170" s="50"/>
      <c r="U170" s="50"/>
      <c r="V170" s="50"/>
      <c r="W170" s="50"/>
      <c r="X170" s="50"/>
      <c r="Y170" s="50"/>
      <c r="Z170" s="50"/>
      <c r="AA170" s="50"/>
      <c r="AB170" s="50">
        <v>60.1</v>
      </c>
      <c r="AC170" s="50">
        <v>0.96</v>
      </c>
      <c r="AE170" s="50">
        <v>15.38</v>
      </c>
      <c r="AI170" s="50">
        <v>5.8</v>
      </c>
      <c r="AJ170" s="50">
        <v>4.5999999999999996</v>
      </c>
      <c r="AK170" s="50">
        <v>3.36</v>
      </c>
      <c r="AL170" s="50">
        <v>0.08</v>
      </c>
      <c r="AN170" s="50">
        <v>4.5599999999999996</v>
      </c>
      <c r="AO170" s="50">
        <v>3.61</v>
      </c>
      <c r="AP170" s="50">
        <v>0.4</v>
      </c>
      <c r="BF170" s="50">
        <v>1.1200000000000001</v>
      </c>
      <c r="CH170" s="50">
        <v>16.3</v>
      </c>
      <c r="CJ170" s="50">
        <v>117.7</v>
      </c>
      <c r="CK170" s="50">
        <v>90.6</v>
      </c>
      <c r="CN170" s="50">
        <v>16.93</v>
      </c>
      <c r="CO170" s="50">
        <v>42.1</v>
      </c>
      <c r="CP170" s="50">
        <v>37</v>
      </c>
      <c r="CQ170" s="50">
        <v>82</v>
      </c>
      <c r="CR170" s="50">
        <v>21.6</v>
      </c>
      <c r="CW170" s="50">
        <v>231</v>
      </c>
      <c r="CX170" s="50">
        <v>674</v>
      </c>
      <c r="CY170" s="50">
        <v>27</v>
      </c>
      <c r="CZ170" s="50">
        <v>592</v>
      </c>
      <c r="DA170" s="50">
        <v>38.799999999999997</v>
      </c>
      <c r="DB170" s="50">
        <v>6.47</v>
      </c>
      <c r="DM170" s="50">
        <v>20.9</v>
      </c>
      <c r="DN170" s="50">
        <v>1200</v>
      </c>
      <c r="DO170" s="50">
        <v>129</v>
      </c>
      <c r="DP170" s="50">
        <v>235.3</v>
      </c>
      <c r="DQ170" s="50">
        <v>24.5</v>
      </c>
      <c r="DR170" s="50">
        <v>81.900000000000006</v>
      </c>
      <c r="DS170" s="50">
        <v>12.4</v>
      </c>
      <c r="DT170" s="50">
        <v>2.2000000000000002</v>
      </c>
      <c r="DU170" s="50">
        <v>8.3000000000000007</v>
      </c>
      <c r="DV170" s="50">
        <v>1.05</v>
      </c>
      <c r="DW170" s="50">
        <v>5.41</v>
      </c>
      <c r="DX170" s="50">
        <v>0.99</v>
      </c>
      <c r="DY170" s="50">
        <v>2.42</v>
      </c>
      <c r="DZ170" s="50">
        <v>0.38</v>
      </c>
      <c r="EA170" s="50">
        <v>2.72</v>
      </c>
      <c r="EB170" s="50">
        <v>0.39</v>
      </c>
      <c r="EC170" s="50">
        <v>14.3</v>
      </c>
      <c r="ED170" s="50">
        <v>2.27</v>
      </c>
      <c r="EM170" s="50">
        <v>35</v>
      </c>
      <c r="EO170" s="50">
        <v>93</v>
      </c>
      <c r="EP170" s="50">
        <v>17.100000000000001</v>
      </c>
      <c r="FP170" s="1" t="s">
        <v>2271</v>
      </c>
    </row>
    <row r="171" spans="1:172" x14ac:dyDescent="0.35">
      <c r="A171" s="1" t="s">
        <v>2268</v>
      </c>
      <c r="C171" s="1" t="s">
        <v>2269</v>
      </c>
      <c r="E171" s="57">
        <v>37.127777999999999</v>
      </c>
      <c r="F171" s="57">
        <v>37.127777999999999</v>
      </c>
      <c r="G171" s="57">
        <v>128.89444399999999</v>
      </c>
      <c r="H171" s="57">
        <v>128.89444399999999</v>
      </c>
      <c r="L171" s="1" t="s">
        <v>2278</v>
      </c>
      <c r="M171" s="1" t="s">
        <v>2230</v>
      </c>
      <c r="Q171" s="54">
        <v>110.63</v>
      </c>
      <c r="R171" s="50"/>
      <c r="S171" s="50"/>
      <c r="T171" s="50"/>
      <c r="U171" s="50"/>
      <c r="V171" s="50"/>
      <c r="W171" s="50"/>
      <c r="X171" s="50"/>
      <c r="Y171" s="50"/>
      <c r="Z171" s="50"/>
      <c r="AA171" s="50"/>
      <c r="AB171" s="50">
        <v>60.55</v>
      </c>
      <c r="AC171" s="50">
        <v>0.85</v>
      </c>
      <c r="AE171" s="50">
        <v>15.11</v>
      </c>
      <c r="AI171" s="50">
        <v>5.85</v>
      </c>
      <c r="AJ171" s="50">
        <v>4.92</v>
      </c>
      <c r="AK171" s="50">
        <v>3.78</v>
      </c>
      <c r="AL171" s="50">
        <v>0.09</v>
      </c>
      <c r="AN171" s="50">
        <v>3.91</v>
      </c>
      <c r="AO171" s="50">
        <v>3.81</v>
      </c>
      <c r="AP171" s="50">
        <v>0.34</v>
      </c>
      <c r="BF171" s="50">
        <v>0.71</v>
      </c>
      <c r="CH171" s="50">
        <v>15.2</v>
      </c>
      <c r="CJ171" s="50">
        <v>115</v>
      </c>
      <c r="CK171" s="50">
        <v>142.4</v>
      </c>
      <c r="CN171" s="50">
        <v>17.71</v>
      </c>
      <c r="CO171" s="50">
        <v>59.2</v>
      </c>
      <c r="CP171" s="50">
        <v>59</v>
      </c>
      <c r="CQ171" s="50">
        <v>73</v>
      </c>
      <c r="CR171" s="50">
        <v>20.399999999999999</v>
      </c>
      <c r="CW171" s="50">
        <v>137</v>
      </c>
      <c r="CX171" s="50">
        <v>799</v>
      </c>
      <c r="CY171" s="50">
        <v>20</v>
      </c>
      <c r="CZ171" s="50">
        <v>289</v>
      </c>
      <c r="DA171" s="50">
        <v>19.3</v>
      </c>
      <c r="DB171" s="50">
        <v>4.2300000000000004</v>
      </c>
      <c r="DM171" s="50">
        <v>6.4</v>
      </c>
      <c r="DN171" s="50">
        <v>1375</v>
      </c>
      <c r="DO171" s="50">
        <v>74</v>
      </c>
      <c r="DP171" s="50">
        <v>138.19999999999999</v>
      </c>
      <c r="DQ171" s="50">
        <v>14.1</v>
      </c>
      <c r="DR171" s="50">
        <v>51.2</v>
      </c>
      <c r="DS171" s="50">
        <v>7.7</v>
      </c>
      <c r="DT171" s="50">
        <v>2</v>
      </c>
      <c r="DU171" s="50">
        <v>5.7</v>
      </c>
      <c r="DV171" s="50">
        <v>0.71</v>
      </c>
      <c r="DW171" s="50">
        <v>3.82</v>
      </c>
      <c r="DX171" s="50">
        <v>0.77</v>
      </c>
      <c r="DY171" s="50">
        <v>1.98</v>
      </c>
      <c r="DZ171" s="50">
        <v>0.28999999999999998</v>
      </c>
      <c r="EA171" s="50">
        <v>1.64</v>
      </c>
      <c r="EB171" s="50">
        <v>0.28000000000000003</v>
      </c>
      <c r="EC171" s="50">
        <v>7.6</v>
      </c>
      <c r="ED171" s="50">
        <v>1.2</v>
      </c>
      <c r="EM171" s="50">
        <v>17</v>
      </c>
      <c r="EO171" s="50">
        <v>38</v>
      </c>
      <c r="EP171" s="50">
        <v>7.2</v>
      </c>
      <c r="FP171" s="1" t="s">
        <v>2271</v>
      </c>
    </row>
    <row r="172" spans="1:172" x14ac:dyDescent="0.35">
      <c r="A172" s="1" t="s">
        <v>2268</v>
      </c>
      <c r="C172" s="1" t="s">
        <v>2269</v>
      </c>
      <c r="E172" s="57">
        <v>37.127777999999999</v>
      </c>
      <c r="F172" s="57">
        <v>37.127777999999999</v>
      </c>
      <c r="G172" s="57">
        <v>128.89444399999999</v>
      </c>
      <c r="H172" s="57">
        <v>128.89444399999999</v>
      </c>
      <c r="L172" s="1" t="s">
        <v>2279</v>
      </c>
      <c r="M172" s="1" t="s">
        <v>2230</v>
      </c>
      <c r="Q172" s="54">
        <v>110.63</v>
      </c>
      <c r="R172" s="50"/>
      <c r="S172" s="50"/>
      <c r="T172" s="50"/>
      <c r="U172" s="50"/>
      <c r="V172" s="50"/>
      <c r="W172" s="50"/>
      <c r="X172" s="50"/>
      <c r="Y172" s="50"/>
      <c r="Z172" s="50"/>
      <c r="AA172" s="50"/>
      <c r="AB172" s="50">
        <v>62.65</v>
      </c>
      <c r="AC172" s="50">
        <v>0.8</v>
      </c>
      <c r="AE172" s="50">
        <v>15.67</v>
      </c>
      <c r="AI172" s="50">
        <v>4.7699999999999996</v>
      </c>
      <c r="AJ172" s="50">
        <v>3.73</v>
      </c>
      <c r="AK172" s="50">
        <v>2.68</v>
      </c>
      <c r="AL172" s="50">
        <v>7.0000000000000007E-2</v>
      </c>
      <c r="AN172" s="50">
        <v>4.7</v>
      </c>
      <c r="AO172" s="50">
        <v>3.88</v>
      </c>
      <c r="AP172" s="50">
        <v>0.33100000000000002</v>
      </c>
      <c r="BF172" s="50">
        <v>0.7</v>
      </c>
      <c r="CH172" s="50">
        <v>12.5</v>
      </c>
      <c r="CJ172" s="50">
        <v>88.4</v>
      </c>
      <c r="CK172" s="50">
        <v>98.2</v>
      </c>
      <c r="CN172" s="50">
        <v>12.42</v>
      </c>
      <c r="CO172" s="50">
        <v>46.4</v>
      </c>
      <c r="CP172" s="50">
        <v>48</v>
      </c>
      <c r="CQ172" s="50">
        <v>72</v>
      </c>
      <c r="CR172" s="50">
        <v>22.8</v>
      </c>
      <c r="CW172" s="50">
        <v>223</v>
      </c>
      <c r="CX172" s="50">
        <v>667</v>
      </c>
      <c r="CY172" s="50">
        <v>23</v>
      </c>
      <c r="CZ172" s="50">
        <v>517</v>
      </c>
      <c r="DA172" s="50">
        <v>32.9</v>
      </c>
      <c r="DB172" s="50">
        <v>7.73</v>
      </c>
      <c r="DM172" s="50">
        <v>15.8</v>
      </c>
      <c r="DN172" s="50">
        <v>1229</v>
      </c>
      <c r="DO172" s="50">
        <v>118</v>
      </c>
      <c r="DP172" s="50">
        <v>215.7</v>
      </c>
      <c r="DQ172" s="50">
        <v>21.7</v>
      </c>
      <c r="DR172" s="50">
        <v>72.7</v>
      </c>
      <c r="DS172" s="50">
        <v>10.7</v>
      </c>
      <c r="DT172" s="50">
        <v>1.9</v>
      </c>
      <c r="DU172" s="50">
        <v>7.3</v>
      </c>
      <c r="DV172" s="50">
        <v>0.9</v>
      </c>
      <c r="DW172" s="50">
        <v>4.43</v>
      </c>
      <c r="DX172" s="50">
        <v>0.81</v>
      </c>
      <c r="DY172" s="50">
        <v>2.34</v>
      </c>
      <c r="DZ172" s="50">
        <v>0.3</v>
      </c>
      <c r="EA172" s="50">
        <v>2.12</v>
      </c>
      <c r="EB172" s="50">
        <v>0.3</v>
      </c>
      <c r="EC172" s="50">
        <v>12.5</v>
      </c>
      <c r="ED172" s="50">
        <v>2.1</v>
      </c>
      <c r="EM172" s="50">
        <v>35</v>
      </c>
      <c r="EO172" s="50">
        <v>94</v>
      </c>
      <c r="EP172" s="50">
        <v>17</v>
      </c>
      <c r="FP172" s="1" t="s">
        <v>2271</v>
      </c>
    </row>
    <row r="173" spans="1:172" x14ac:dyDescent="0.35">
      <c r="A173" s="1" t="s">
        <v>2268</v>
      </c>
      <c r="C173" s="1" t="s">
        <v>2269</v>
      </c>
      <c r="E173" s="57">
        <v>37.127777999999999</v>
      </c>
      <c r="F173" s="57">
        <v>37.127777999999999</v>
      </c>
      <c r="G173" s="57">
        <v>128.89444399999999</v>
      </c>
      <c r="H173" s="57">
        <v>128.89444399999999</v>
      </c>
      <c r="L173" s="1" t="s">
        <v>2280</v>
      </c>
      <c r="M173" s="1" t="s">
        <v>2230</v>
      </c>
      <c r="Q173" s="54">
        <v>110.65</v>
      </c>
      <c r="R173" s="50"/>
      <c r="S173" s="50"/>
      <c r="T173" s="50"/>
      <c r="U173" s="50"/>
      <c r="V173" s="50"/>
      <c r="W173" s="50"/>
      <c r="X173" s="50"/>
      <c r="Y173" s="50"/>
      <c r="Z173" s="50"/>
      <c r="AA173" s="50"/>
      <c r="AB173" s="50">
        <v>53.33</v>
      </c>
      <c r="AC173" s="50">
        <v>0.97</v>
      </c>
      <c r="AE173" s="50">
        <v>13.93</v>
      </c>
      <c r="AI173" s="50">
        <v>7.02</v>
      </c>
      <c r="AJ173" s="50">
        <v>7.35</v>
      </c>
      <c r="AK173" s="50">
        <v>8.61</v>
      </c>
      <c r="AL173" s="50">
        <v>0.13</v>
      </c>
      <c r="AN173" s="50">
        <v>2.54</v>
      </c>
      <c r="AO173" s="50">
        <v>3.61</v>
      </c>
      <c r="AP173" s="50">
        <v>0.38</v>
      </c>
      <c r="BF173" s="50">
        <v>1.29</v>
      </c>
      <c r="CH173" s="50">
        <v>23.6</v>
      </c>
      <c r="CJ173" s="50">
        <v>166.6</v>
      </c>
      <c r="CK173" s="50">
        <v>446.5</v>
      </c>
      <c r="CN173" s="50">
        <v>33.65</v>
      </c>
      <c r="CO173" s="50">
        <v>197.9</v>
      </c>
      <c r="CP173" s="50">
        <v>130</v>
      </c>
      <c r="CQ173" s="50">
        <v>71</v>
      </c>
      <c r="CR173" s="50">
        <v>16.899999999999999</v>
      </c>
      <c r="CW173" s="50">
        <v>116</v>
      </c>
      <c r="CX173" s="50">
        <v>697</v>
      </c>
      <c r="CY173" s="50">
        <v>19</v>
      </c>
      <c r="CZ173" s="50">
        <v>189</v>
      </c>
      <c r="DA173" s="50">
        <v>11.3</v>
      </c>
      <c r="DB173" s="50">
        <v>3.2</v>
      </c>
      <c r="DM173" s="50">
        <v>5.3</v>
      </c>
      <c r="DN173" s="50">
        <v>968</v>
      </c>
      <c r="DO173" s="50">
        <v>52</v>
      </c>
      <c r="DP173" s="50">
        <v>97</v>
      </c>
      <c r="DQ173" s="50">
        <v>11.5</v>
      </c>
      <c r="DR173" s="50">
        <v>43.2</v>
      </c>
      <c r="DS173" s="50">
        <v>8.1</v>
      </c>
      <c r="DT173" s="50">
        <v>2.1</v>
      </c>
      <c r="DU173" s="50">
        <v>6.2</v>
      </c>
      <c r="DV173" s="50">
        <v>0.85</v>
      </c>
      <c r="DW173" s="50">
        <v>4.26</v>
      </c>
      <c r="DX173" s="50">
        <v>0.82</v>
      </c>
      <c r="DY173" s="50">
        <v>2.11</v>
      </c>
      <c r="DZ173" s="50">
        <v>0.33</v>
      </c>
      <c r="EA173" s="50">
        <v>1.8</v>
      </c>
      <c r="EB173" s="50">
        <v>0.3</v>
      </c>
      <c r="EC173" s="50">
        <v>5.2</v>
      </c>
      <c r="ED173" s="50">
        <v>0.68</v>
      </c>
      <c r="EM173" s="50">
        <v>13</v>
      </c>
      <c r="EO173" s="50">
        <v>13</v>
      </c>
      <c r="EP173" s="50">
        <v>2.6</v>
      </c>
      <c r="FP173" s="1" t="s">
        <v>2271</v>
      </c>
    </row>
    <row r="174" spans="1:172" x14ac:dyDescent="0.35">
      <c r="A174" s="1" t="s">
        <v>2268</v>
      </c>
      <c r="C174" s="1" t="s">
        <v>2269</v>
      </c>
      <c r="E174" s="57">
        <v>37.127777999999999</v>
      </c>
      <c r="F174" s="57">
        <v>37.127777999999999</v>
      </c>
      <c r="G174" s="57">
        <v>128.89444399999999</v>
      </c>
      <c r="H174" s="57">
        <v>128.89444399999999</v>
      </c>
      <c r="L174" s="1" t="s">
        <v>2281</v>
      </c>
      <c r="M174" s="1" t="s">
        <v>2230</v>
      </c>
      <c r="Q174" s="54">
        <v>110.65</v>
      </c>
      <c r="R174" s="50"/>
      <c r="S174" s="50"/>
      <c r="T174" s="50"/>
      <c r="U174" s="50"/>
      <c r="V174" s="50"/>
      <c r="W174" s="50"/>
      <c r="X174" s="50"/>
      <c r="Y174" s="50"/>
      <c r="Z174" s="50"/>
      <c r="AA174" s="50"/>
      <c r="AB174" s="50">
        <v>55.63</v>
      </c>
      <c r="AC174" s="50">
        <v>1.1499999999999999</v>
      </c>
      <c r="AE174" s="50">
        <v>14.34</v>
      </c>
      <c r="AI174" s="50">
        <v>7.57</v>
      </c>
      <c r="AJ174" s="50">
        <v>6.14</v>
      </c>
      <c r="AK174" s="50">
        <v>6.05</v>
      </c>
      <c r="AL174" s="50">
        <v>0.13</v>
      </c>
      <c r="AN174" s="50">
        <v>2.4900000000000002</v>
      </c>
      <c r="AO174" s="50">
        <v>3.19</v>
      </c>
      <c r="AP174" s="50">
        <v>0.45</v>
      </c>
      <c r="BF174" s="50">
        <v>1.29</v>
      </c>
      <c r="CH174" s="50">
        <v>19</v>
      </c>
      <c r="CJ174" s="50">
        <v>184</v>
      </c>
      <c r="CK174" s="50">
        <v>200</v>
      </c>
      <c r="CN174" s="50">
        <v>25</v>
      </c>
      <c r="CO174" s="50">
        <v>80</v>
      </c>
      <c r="CP174" s="50">
        <v>10</v>
      </c>
      <c r="CQ174" s="50">
        <v>110</v>
      </c>
      <c r="CR174" s="50">
        <v>22</v>
      </c>
      <c r="CW174" s="50">
        <v>93</v>
      </c>
      <c r="CX174" s="50">
        <v>559</v>
      </c>
      <c r="CY174" s="50">
        <v>24</v>
      </c>
      <c r="CZ174" s="50">
        <v>246</v>
      </c>
      <c r="DA174" s="50">
        <v>12.1</v>
      </c>
      <c r="DM174" s="50">
        <v>5.4</v>
      </c>
      <c r="DN174" s="50">
        <v>965</v>
      </c>
      <c r="DO174" s="50">
        <v>44.8</v>
      </c>
      <c r="DP174" s="50">
        <v>87.4</v>
      </c>
      <c r="DQ174" s="50">
        <v>10</v>
      </c>
      <c r="DR174" s="50">
        <v>38.6</v>
      </c>
      <c r="DS174" s="50">
        <v>6.92</v>
      </c>
      <c r="DT174" s="50">
        <v>1.89</v>
      </c>
      <c r="DU174" s="50">
        <v>5.95</v>
      </c>
      <c r="DV174" s="50">
        <v>0.84</v>
      </c>
      <c r="DW174" s="50">
        <v>4.3</v>
      </c>
      <c r="DX174" s="50">
        <v>0.8</v>
      </c>
      <c r="DY174" s="50">
        <v>2.2599999999999998</v>
      </c>
      <c r="DZ174" s="50">
        <v>0.33</v>
      </c>
      <c r="EA174" s="50">
        <v>1.98</v>
      </c>
      <c r="EB174" s="50">
        <v>0.27</v>
      </c>
      <c r="EC174" s="50">
        <v>6.1</v>
      </c>
      <c r="ED174" s="50">
        <v>0.78</v>
      </c>
      <c r="EM174" s="50">
        <v>31</v>
      </c>
      <c r="EO174" s="50">
        <v>8.76</v>
      </c>
      <c r="EP174" s="50">
        <v>2.27</v>
      </c>
      <c r="FP174" s="1" t="s">
        <v>2271</v>
      </c>
    </row>
    <row r="175" spans="1:172" x14ac:dyDescent="0.35">
      <c r="A175" s="1" t="s">
        <v>2268</v>
      </c>
      <c r="C175" s="1" t="s">
        <v>2269</v>
      </c>
      <c r="E175" s="57">
        <v>37.127777999999999</v>
      </c>
      <c r="F175" s="57">
        <v>37.127777999999999</v>
      </c>
      <c r="G175" s="57">
        <v>128.89444399999999</v>
      </c>
      <c r="H175" s="57">
        <v>128.89444399999999</v>
      </c>
      <c r="L175" s="1" t="s">
        <v>2282</v>
      </c>
      <c r="M175" s="1" t="s">
        <v>2230</v>
      </c>
      <c r="Q175" s="54">
        <v>110.65</v>
      </c>
      <c r="R175" s="50"/>
      <c r="S175" s="50"/>
      <c r="T175" s="50"/>
      <c r="U175" s="50"/>
      <c r="V175" s="50"/>
      <c r="W175" s="50"/>
      <c r="X175" s="50"/>
      <c r="Y175" s="50"/>
      <c r="Z175" s="50"/>
      <c r="AA175" s="50"/>
      <c r="AB175" s="50">
        <v>62.15</v>
      </c>
      <c r="AC175" s="50">
        <v>0.74</v>
      </c>
      <c r="AE175" s="50">
        <v>15.42</v>
      </c>
      <c r="AI175" s="50">
        <v>4.84</v>
      </c>
      <c r="AJ175" s="50">
        <v>4.6100000000000003</v>
      </c>
      <c r="AK175" s="50">
        <v>3.38</v>
      </c>
      <c r="AL175" s="50">
        <v>7.0000000000000007E-2</v>
      </c>
      <c r="AN175" s="50">
        <v>3.35</v>
      </c>
      <c r="AO175" s="50">
        <v>3.67</v>
      </c>
      <c r="AP175" s="50">
        <v>0.25</v>
      </c>
      <c r="BF175" s="50">
        <v>0.88</v>
      </c>
      <c r="CH175" s="50">
        <v>10.6</v>
      </c>
      <c r="CJ175" s="50">
        <v>101</v>
      </c>
      <c r="CK175" s="50">
        <v>139</v>
      </c>
      <c r="CN175" s="50">
        <v>15</v>
      </c>
      <c r="CO175" s="50">
        <v>52</v>
      </c>
      <c r="CP175" s="50">
        <v>13</v>
      </c>
      <c r="CQ175" s="50">
        <v>46</v>
      </c>
      <c r="CR175" s="50">
        <v>19</v>
      </c>
      <c r="CW175" s="50">
        <v>114</v>
      </c>
      <c r="CX175" s="50">
        <v>587</v>
      </c>
      <c r="CY175" s="50">
        <v>15</v>
      </c>
      <c r="CZ175" s="50">
        <v>148</v>
      </c>
      <c r="DA175" s="50">
        <v>11.3</v>
      </c>
      <c r="DM175" s="50">
        <v>2.8</v>
      </c>
      <c r="DN175" s="50">
        <v>1107</v>
      </c>
      <c r="DO175" s="50">
        <v>36.200000000000003</v>
      </c>
      <c r="DP175" s="50">
        <v>64.599999999999994</v>
      </c>
      <c r="DQ175" s="50">
        <v>7.6</v>
      </c>
      <c r="DR175" s="50">
        <v>25.7</v>
      </c>
      <c r="DS175" s="50">
        <v>4.3600000000000003</v>
      </c>
      <c r="DT175" s="50">
        <v>1.3</v>
      </c>
      <c r="DU175" s="50">
        <v>3.56</v>
      </c>
      <c r="DV175" s="50">
        <v>0.52</v>
      </c>
      <c r="DW175" s="50">
        <v>2.67</v>
      </c>
      <c r="DX175" s="50">
        <v>0.51</v>
      </c>
      <c r="DY175" s="50">
        <v>1.45</v>
      </c>
      <c r="DZ175" s="50">
        <v>0.21</v>
      </c>
      <c r="EA175" s="50">
        <v>1.32</v>
      </c>
      <c r="EB175" s="50">
        <v>0.19</v>
      </c>
      <c r="EC175" s="50">
        <v>4.2</v>
      </c>
      <c r="ED175" s="50">
        <v>0.9</v>
      </c>
      <c r="EM175" s="50">
        <v>10</v>
      </c>
      <c r="EO175" s="50">
        <v>14.3</v>
      </c>
      <c r="EP175" s="50">
        <v>2.73</v>
      </c>
      <c r="FP175" s="1" t="s">
        <v>2271</v>
      </c>
    </row>
    <row r="176" spans="1:172" x14ac:dyDescent="0.35">
      <c r="A176" s="1" t="s">
        <v>2268</v>
      </c>
      <c r="C176" s="1" t="s">
        <v>2269</v>
      </c>
      <c r="E176" s="57">
        <v>37.127777999999999</v>
      </c>
      <c r="F176" s="57">
        <v>37.127777999999999</v>
      </c>
      <c r="G176" s="57">
        <v>128.89444399999999</v>
      </c>
      <c r="H176" s="57">
        <v>128.89444399999999</v>
      </c>
      <c r="L176" s="1" t="s">
        <v>2283</v>
      </c>
      <c r="M176" s="1" t="s">
        <v>2230</v>
      </c>
      <c r="Q176" s="54">
        <v>110.65</v>
      </c>
      <c r="R176" s="50"/>
      <c r="S176" s="50"/>
      <c r="T176" s="50"/>
      <c r="U176" s="50"/>
      <c r="V176" s="50"/>
      <c r="W176" s="50"/>
      <c r="X176" s="50"/>
      <c r="Y176" s="50"/>
      <c r="Z176" s="50"/>
      <c r="AA176" s="50"/>
      <c r="AB176" s="50">
        <v>63.13</v>
      </c>
      <c r="AC176" s="50">
        <v>0.69</v>
      </c>
      <c r="AE176" s="50">
        <v>14.97</v>
      </c>
      <c r="AI176" s="50">
        <v>4.51</v>
      </c>
      <c r="AJ176" s="50">
        <v>4.3099999999999996</v>
      </c>
      <c r="AK176" s="50">
        <v>3.19</v>
      </c>
      <c r="AL176" s="50">
        <v>7.0000000000000007E-2</v>
      </c>
      <c r="AN176" s="50">
        <v>3.55</v>
      </c>
      <c r="AO176" s="50">
        <v>3.59</v>
      </c>
      <c r="AP176" s="50">
        <v>0.24</v>
      </c>
      <c r="BF176" s="50">
        <v>0.8</v>
      </c>
      <c r="CH176" s="50">
        <v>10.3</v>
      </c>
      <c r="CJ176" s="50">
        <v>92</v>
      </c>
      <c r="CK176" s="50">
        <v>142</v>
      </c>
      <c r="CN176" s="50">
        <v>14</v>
      </c>
      <c r="CO176" s="50">
        <v>45</v>
      </c>
      <c r="CP176" s="50">
        <v>20</v>
      </c>
      <c r="CQ176" s="50">
        <v>56</v>
      </c>
      <c r="CR176" s="50">
        <v>18</v>
      </c>
      <c r="CW176" s="50">
        <v>110</v>
      </c>
      <c r="CX176" s="50">
        <v>550</v>
      </c>
      <c r="CY176" s="50">
        <v>14</v>
      </c>
      <c r="CZ176" s="50">
        <v>158</v>
      </c>
      <c r="DA176" s="50">
        <v>10.5</v>
      </c>
      <c r="DM176" s="50">
        <v>2.5</v>
      </c>
      <c r="DN176" s="50">
        <v>1088</v>
      </c>
      <c r="DO176" s="50">
        <v>40.1</v>
      </c>
      <c r="DP176" s="50">
        <v>69</v>
      </c>
      <c r="DQ176" s="50">
        <v>7.8</v>
      </c>
      <c r="DR176" s="50">
        <v>25.7</v>
      </c>
      <c r="DS176" s="50">
        <v>4.18</v>
      </c>
      <c r="DT176" s="50">
        <v>1.21</v>
      </c>
      <c r="DU176" s="50">
        <v>3.38</v>
      </c>
      <c r="DV176" s="50">
        <v>0.5</v>
      </c>
      <c r="DW176" s="50">
        <v>2.5099999999999998</v>
      </c>
      <c r="DX176" s="50">
        <v>0.47</v>
      </c>
      <c r="DY176" s="50">
        <v>1.37</v>
      </c>
      <c r="DZ176" s="50">
        <v>0.2</v>
      </c>
      <c r="EA176" s="50">
        <v>1.25</v>
      </c>
      <c r="EB176" s="50">
        <v>0.19</v>
      </c>
      <c r="EC176" s="50">
        <v>4.2</v>
      </c>
      <c r="ED176" s="50">
        <v>0.86</v>
      </c>
      <c r="EM176" s="50">
        <v>14</v>
      </c>
      <c r="EO176" s="50">
        <v>14.5</v>
      </c>
      <c r="EP176" s="50">
        <v>2.61</v>
      </c>
      <c r="FP176" s="1" t="s">
        <v>2271</v>
      </c>
    </row>
    <row r="177" spans="1:172" x14ac:dyDescent="0.35">
      <c r="A177" s="1" t="s">
        <v>2268</v>
      </c>
      <c r="C177" s="1" t="s">
        <v>2269</v>
      </c>
      <c r="E177" s="57">
        <v>37.127777999999999</v>
      </c>
      <c r="F177" s="57">
        <v>37.127777999999999</v>
      </c>
      <c r="G177" s="57">
        <v>128.89444399999999</v>
      </c>
      <c r="H177" s="57">
        <v>128.89444399999999</v>
      </c>
      <c r="L177" s="1" t="s">
        <v>2284</v>
      </c>
      <c r="M177" s="1" t="s">
        <v>2230</v>
      </c>
      <c r="Q177" s="54">
        <v>110.65</v>
      </c>
      <c r="R177" s="50"/>
      <c r="S177" s="50"/>
      <c r="T177" s="50"/>
      <c r="U177" s="50"/>
      <c r="V177" s="50"/>
      <c r="W177" s="50"/>
      <c r="X177" s="50"/>
      <c r="Y177" s="50"/>
      <c r="Z177" s="50"/>
      <c r="AA177" s="50"/>
      <c r="AB177" s="50">
        <v>63.34</v>
      </c>
      <c r="AC177" s="50">
        <v>0.71</v>
      </c>
      <c r="AE177" s="50">
        <v>15.1</v>
      </c>
      <c r="AI177" s="50">
        <v>4.26</v>
      </c>
      <c r="AJ177" s="50">
        <v>4.4400000000000004</v>
      </c>
      <c r="AK177" s="50">
        <v>3.27</v>
      </c>
      <c r="AL177" s="50">
        <v>7.0000000000000007E-2</v>
      </c>
      <c r="AN177" s="50">
        <v>3.31</v>
      </c>
      <c r="AO177" s="50">
        <v>3.71</v>
      </c>
      <c r="AP177" s="50">
        <v>0.25</v>
      </c>
      <c r="BF177" s="50">
        <v>0.88</v>
      </c>
      <c r="CH177" s="50">
        <v>11.5</v>
      </c>
      <c r="CJ177" s="50">
        <v>95.1</v>
      </c>
      <c r="CK177" s="50">
        <v>120</v>
      </c>
      <c r="CN177" s="50">
        <v>14.5</v>
      </c>
      <c r="CO177" s="50">
        <v>47.7</v>
      </c>
      <c r="CP177" s="50">
        <v>14.6</v>
      </c>
      <c r="CQ177" s="50">
        <v>33</v>
      </c>
      <c r="CR177" s="50">
        <v>18.399999999999999</v>
      </c>
      <c r="CW177" s="50">
        <v>102.6</v>
      </c>
      <c r="CX177" s="50">
        <v>564</v>
      </c>
      <c r="CY177" s="50">
        <v>14</v>
      </c>
      <c r="CZ177" s="50">
        <v>167</v>
      </c>
      <c r="DA177" s="50">
        <v>9.4</v>
      </c>
      <c r="DM177" s="50">
        <v>2.9</v>
      </c>
      <c r="DN177" s="50">
        <v>1100</v>
      </c>
      <c r="DO177" s="50">
        <v>38.1</v>
      </c>
      <c r="DP177" s="50">
        <v>69.099999999999994</v>
      </c>
      <c r="DQ177" s="50">
        <v>7.4</v>
      </c>
      <c r="DR177" s="50">
        <v>25.1</v>
      </c>
      <c r="DS177" s="50">
        <v>4.1399999999999997</v>
      </c>
      <c r="DT177" s="50">
        <v>1.21</v>
      </c>
      <c r="DU177" s="50">
        <v>3.47</v>
      </c>
      <c r="DV177" s="50">
        <v>0.49</v>
      </c>
      <c r="DW177" s="50">
        <v>2.54</v>
      </c>
      <c r="DX177" s="50">
        <v>0.46</v>
      </c>
      <c r="DY177" s="50">
        <v>1.29</v>
      </c>
      <c r="DZ177" s="50">
        <v>0.19</v>
      </c>
      <c r="EA177" s="50">
        <v>1.21</v>
      </c>
      <c r="EB177" s="50">
        <v>0.18</v>
      </c>
      <c r="EC177" s="50">
        <v>4.3499999999999996</v>
      </c>
      <c r="ED177" s="50">
        <v>0.83</v>
      </c>
      <c r="EM177" s="50">
        <v>10</v>
      </c>
      <c r="EO177" s="50">
        <v>13.72</v>
      </c>
      <c r="EP177" s="50">
        <v>3.06</v>
      </c>
      <c r="FP177" s="1" t="s">
        <v>2271</v>
      </c>
    </row>
    <row r="178" spans="1:172" x14ac:dyDescent="0.35">
      <c r="A178" s="1" t="s">
        <v>2268</v>
      </c>
      <c r="C178" s="1" t="s">
        <v>2269</v>
      </c>
      <c r="E178" s="57">
        <v>37.127777999999999</v>
      </c>
      <c r="F178" s="57">
        <v>37.127777999999999</v>
      </c>
      <c r="G178" s="57">
        <v>128.89444399999999</v>
      </c>
      <c r="H178" s="57">
        <v>128.89444399999999</v>
      </c>
      <c r="L178" s="1" t="s">
        <v>2285</v>
      </c>
      <c r="M178" s="1" t="s">
        <v>2230</v>
      </c>
      <c r="Q178" s="54">
        <v>110.65</v>
      </c>
      <c r="R178" s="50"/>
      <c r="S178" s="50"/>
      <c r="T178" s="50"/>
      <c r="U178" s="50"/>
      <c r="V178" s="50"/>
      <c r="W178" s="50"/>
      <c r="X178" s="50"/>
      <c r="Y178" s="50"/>
      <c r="Z178" s="50"/>
      <c r="AA178" s="50"/>
      <c r="AB178" s="50">
        <v>63.63</v>
      </c>
      <c r="AC178" s="50">
        <v>0.69</v>
      </c>
      <c r="AE178" s="50">
        <v>15.1</v>
      </c>
      <c r="AI178" s="50">
        <v>4.29</v>
      </c>
      <c r="AJ178" s="50">
        <v>4.18</v>
      </c>
      <c r="AK178" s="50">
        <v>3.05</v>
      </c>
      <c r="AL178" s="50">
        <v>7.0000000000000007E-2</v>
      </c>
      <c r="AN178" s="50">
        <v>3.54</v>
      </c>
      <c r="AO178" s="50">
        <v>3.54</v>
      </c>
      <c r="AP178" s="50">
        <v>0.23</v>
      </c>
      <c r="BF178" s="50">
        <v>1.18</v>
      </c>
      <c r="CH178" s="50">
        <v>9.1999999999999993</v>
      </c>
      <c r="CJ178" s="50">
        <v>86</v>
      </c>
      <c r="CK178" s="50">
        <v>129</v>
      </c>
      <c r="CN178" s="50">
        <v>14</v>
      </c>
      <c r="CO178" s="50">
        <v>42</v>
      </c>
      <c r="CP178" s="50">
        <v>8</v>
      </c>
      <c r="CQ178" s="50">
        <v>50</v>
      </c>
      <c r="CR178" s="50">
        <v>19</v>
      </c>
      <c r="CW178" s="50">
        <v>121</v>
      </c>
      <c r="CX178" s="50">
        <v>535</v>
      </c>
      <c r="CY178" s="50">
        <v>15</v>
      </c>
      <c r="CZ178" s="50">
        <v>139</v>
      </c>
      <c r="DA178" s="50">
        <v>11.3</v>
      </c>
      <c r="DM178" s="50">
        <v>5.2</v>
      </c>
      <c r="DN178" s="50">
        <v>1065</v>
      </c>
      <c r="DO178" s="50">
        <v>37.9</v>
      </c>
      <c r="DP178" s="50">
        <v>65.7</v>
      </c>
      <c r="DQ178" s="50">
        <v>7.4</v>
      </c>
      <c r="DR178" s="50">
        <v>24.4</v>
      </c>
      <c r="DS178" s="50">
        <v>4.0599999999999996</v>
      </c>
      <c r="DT178" s="50">
        <v>1.2</v>
      </c>
      <c r="DU178" s="50">
        <v>3.39</v>
      </c>
      <c r="DV178" s="50">
        <v>0.49</v>
      </c>
      <c r="DW178" s="50">
        <v>2.4700000000000002</v>
      </c>
      <c r="DX178" s="50">
        <v>0.46</v>
      </c>
      <c r="DY178" s="50">
        <v>1.35</v>
      </c>
      <c r="DZ178" s="50">
        <v>0.19</v>
      </c>
      <c r="EA178" s="50">
        <v>1.1100000000000001</v>
      </c>
      <c r="EB178" s="50">
        <v>0.17</v>
      </c>
      <c r="EC178" s="50">
        <v>3.7</v>
      </c>
      <c r="ED178" s="50">
        <v>0.9</v>
      </c>
      <c r="EM178" s="50">
        <v>14</v>
      </c>
      <c r="EO178" s="50">
        <v>14.4</v>
      </c>
      <c r="EP178" s="50">
        <v>3.08</v>
      </c>
      <c r="FP178" s="1" t="s">
        <v>2271</v>
      </c>
    </row>
    <row r="179" spans="1:172" x14ac:dyDescent="0.35">
      <c r="A179" s="1" t="s">
        <v>2268</v>
      </c>
      <c r="C179" s="1" t="s">
        <v>2269</v>
      </c>
      <c r="E179" s="57">
        <v>37.127777999999999</v>
      </c>
      <c r="F179" s="57">
        <v>37.127777999999999</v>
      </c>
      <c r="G179" s="57">
        <v>128.89444399999999</v>
      </c>
      <c r="H179" s="57">
        <v>128.89444399999999</v>
      </c>
      <c r="L179" s="1" t="s">
        <v>2286</v>
      </c>
      <c r="M179" s="1" t="s">
        <v>2230</v>
      </c>
      <c r="Q179" s="54">
        <v>110.65</v>
      </c>
      <c r="R179" s="50"/>
      <c r="S179" s="50"/>
      <c r="T179" s="50"/>
      <c r="U179" s="50"/>
      <c r="V179" s="50"/>
      <c r="W179" s="50"/>
      <c r="X179" s="50"/>
      <c r="Y179" s="50"/>
      <c r="Z179" s="50"/>
      <c r="AA179" s="50"/>
      <c r="AB179" s="50">
        <v>63.96</v>
      </c>
      <c r="AC179" s="50">
        <v>0.68</v>
      </c>
      <c r="AE179" s="50">
        <v>15.07</v>
      </c>
      <c r="AI179" s="50">
        <v>4.1399999999999997</v>
      </c>
      <c r="AJ179" s="50">
        <v>4.3899999999999997</v>
      </c>
      <c r="AK179" s="50">
        <v>3.2</v>
      </c>
      <c r="AL179" s="50">
        <v>7.0000000000000007E-2</v>
      </c>
      <c r="AN179" s="50">
        <v>3.12</v>
      </c>
      <c r="AO179" s="50">
        <v>3.85</v>
      </c>
      <c r="AP179" s="50">
        <v>0.22</v>
      </c>
      <c r="BF179" s="50">
        <v>0.83</v>
      </c>
      <c r="CH179" s="50">
        <v>14.5</v>
      </c>
      <c r="CJ179" s="50">
        <v>94.9</v>
      </c>
      <c r="CK179" s="50">
        <v>117.4</v>
      </c>
      <c r="CN179" s="50">
        <v>13.82</v>
      </c>
      <c r="CO179" s="50">
        <v>43.3</v>
      </c>
      <c r="CP179" s="50">
        <v>16</v>
      </c>
      <c r="CQ179" s="50">
        <v>47</v>
      </c>
      <c r="CR179" s="50">
        <v>16.899999999999999</v>
      </c>
      <c r="CW179" s="50">
        <v>86</v>
      </c>
      <c r="CX179" s="50">
        <v>597</v>
      </c>
      <c r="CY179" s="50">
        <v>13</v>
      </c>
      <c r="CZ179" s="50">
        <v>161</v>
      </c>
      <c r="DA179" s="50">
        <v>10</v>
      </c>
      <c r="DM179" s="50">
        <v>2.7</v>
      </c>
      <c r="DN179" s="50">
        <v>992</v>
      </c>
      <c r="DO179" s="50">
        <v>34</v>
      </c>
      <c r="DP179" s="50">
        <v>60.6</v>
      </c>
      <c r="DQ179" s="50">
        <v>6.6</v>
      </c>
      <c r="DR179" s="50">
        <v>24.1</v>
      </c>
      <c r="DS179" s="50">
        <v>4.3</v>
      </c>
      <c r="DT179" s="50">
        <v>1.3</v>
      </c>
      <c r="DU179" s="50">
        <v>3.5</v>
      </c>
      <c r="DV179" s="50">
        <v>0.49</v>
      </c>
      <c r="DW179" s="50">
        <v>2.58</v>
      </c>
      <c r="DX179" s="50">
        <v>0.51</v>
      </c>
      <c r="DY179" s="50">
        <v>1.39</v>
      </c>
      <c r="DZ179" s="50">
        <v>0.21</v>
      </c>
      <c r="EA179" s="50">
        <v>1.28</v>
      </c>
      <c r="EB179" s="50">
        <v>0.22</v>
      </c>
      <c r="EC179" s="50">
        <v>4.5999999999999996</v>
      </c>
      <c r="ED179" s="50">
        <v>0.75</v>
      </c>
      <c r="EM179" s="50">
        <v>13</v>
      </c>
      <c r="EO179" s="50">
        <v>12</v>
      </c>
      <c r="EP179" s="50">
        <v>2.2000000000000002</v>
      </c>
      <c r="FP179" s="1" t="s">
        <v>2271</v>
      </c>
    </row>
    <row r="180" spans="1:172" x14ac:dyDescent="0.35">
      <c r="A180" s="1" t="s">
        <v>2268</v>
      </c>
      <c r="C180" s="1" t="s">
        <v>2269</v>
      </c>
      <c r="E180" s="57">
        <v>37.127777999999999</v>
      </c>
      <c r="F180" s="57">
        <v>37.127777999999999</v>
      </c>
      <c r="G180" s="57">
        <v>128.89444399999999</v>
      </c>
      <c r="H180" s="57">
        <v>128.89444399999999</v>
      </c>
      <c r="L180" s="1" t="s">
        <v>2287</v>
      </c>
      <c r="M180" s="1" t="s">
        <v>2230</v>
      </c>
      <c r="Q180" s="54">
        <v>110.65</v>
      </c>
      <c r="R180" s="50"/>
      <c r="S180" s="50"/>
      <c r="T180" s="50"/>
      <c r="U180" s="50"/>
      <c r="V180" s="50"/>
      <c r="W180" s="50"/>
      <c r="X180" s="50"/>
      <c r="Y180" s="50"/>
      <c r="Z180" s="50"/>
      <c r="AA180" s="50"/>
      <c r="AB180" s="50">
        <v>64.11</v>
      </c>
      <c r="AC180" s="50">
        <v>0.62</v>
      </c>
      <c r="AE180" s="50">
        <v>15.29</v>
      </c>
      <c r="AI180" s="50">
        <v>4.2699999999999996</v>
      </c>
      <c r="AJ180" s="50">
        <v>4.04</v>
      </c>
      <c r="AK180" s="50">
        <v>2.91</v>
      </c>
      <c r="AL180" s="50">
        <v>7.0000000000000007E-2</v>
      </c>
      <c r="AN180" s="50">
        <v>3.86</v>
      </c>
      <c r="AO180" s="50">
        <v>3.83</v>
      </c>
      <c r="AP180" s="50">
        <v>0.23</v>
      </c>
      <c r="BF180" s="50">
        <v>0.77</v>
      </c>
      <c r="CH180" s="50">
        <v>13.6</v>
      </c>
      <c r="CJ180" s="50">
        <v>86.7</v>
      </c>
      <c r="CK180" s="50">
        <v>125.5</v>
      </c>
      <c r="CN180" s="50">
        <v>13.28</v>
      </c>
      <c r="CO180" s="50">
        <v>57.6</v>
      </c>
      <c r="CP180" s="50">
        <v>17</v>
      </c>
      <c r="CQ180" s="50">
        <v>51</v>
      </c>
      <c r="CR180" s="50">
        <v>17.899999999999999</v>
      </c>
      <c r="CW180" s="50">
        <v>132</v>
      </c>
      <c r="CX180" s="50">
        <v>683</v>
      </c>
      <c r="CY180" s="50">
        <v>14</v>
      </c>
      <c r="CZ180" s="50">
        <v>195</v>
      </c>
      <c r="DA180" s="50">
        <v>14.7</v>
      </c>
      <c r="DM180" s="50">
        <v>5.7</v>
      </c>
      <c r="DN180" s="50">
        <v>1285</v>
      </c>
      <c r="DO180" s="50">
        <v>52</v>
      </c>
      <c r="DP180" s="50">
        <v>96.3</v>
      </c>
      <c r="DQ180" s="50">
        <v>9.8000000000000007</v>
      </c>
      <c r="DR180" s="50">
        <v>33.799999999999997</v>
      </c>
      <c r="DS180" s="50">
        <v>5.3</v>
      </c>
      <c r="DT180" s="50">
        <v>1.2</v>
      </c>
      <c r="DU180" s="50">
        <v>4.0999999999999996</v>
      </c>
      <c r="DV180" s="50">
        <v>0.48</v>
      </c>
      <c r="DW180" s="50">
        <v>2.7</v>
      </c>
      <c r="DX180" s="50">
        <v>0.54</v>
      </c>
      <c r="DY180" s="50">
        <v>1.4</v>
      </c>
      <c r="DZ180" s="50">
        <v>0.21</v>
      </c>
      <c r="EA180" s="50">
        <v>1.42</v>
      </c>
      <c r="EB180" s="50">
        <v>0.2</v>
      </c>
      <c r="EC180" s="50">
        <v>5</v>
      </c>
      <c r="ED180" s="50">
        <v>0.97</v>
      </c>
      <c r="EM180" s="50">
        <v>20</v>
      </c>
      <c r="EO180" s="50">
        <v>30</v>
      </c>
      <c r="EP180" s="50">
        <v>6.1</v>
      </c>
      <c r="FP180" s="1" t="s">
        <v>2271</v>
      </c>
    </row>
    <row r="181" spans="1:172" x14ac:dyDescent="0.35">
      <c r="A181" s="1" t="s">
        <v>2268</v>
      </c>
      <c r="C181" s="1" t="s">
        <v>2269</v>
      </c>
      <c r="E181" s="57">
        <v>37.127777999999999</v>
      </c>
      <c r="F181" s="57">
        <v>37.127777999999999</v>
      </c>
      <c r="G181" s="57">
        <v>128.89444399999999</v>
      </c>
      <c r="H181" s="57">
        <v>128.89444399999999</v>
      </c>
      <c r="L181" s="1" t="s">
        <v>2288</v>
      </c>
      <c r="M181" s="1" t="s">
        <v>2230</v>
      </c>
      <c r="Q181" s="54">
        <v>110.65</v>
      </c>
      <c r="R181" s="50"/>
      <c r="S181" s="50"/>
      <c r="T181" s="50"/>
      <c r="U181" s="50"/>
      <c r="V181" s="50"/>
      <c r="W181" s="50"/>
      <c r="X181" s="50"/>
      <c r="Y181" s="50"/>
      <c r="Z181" s="50"/>
      <c r="AA181" s="50"/>
      <c r="AB181" s="50">
        <v>64.13</v>
      </c>
      <c r="AC181" s="50">
        <v>0.65</v>
      </c>
      <c r="AE181" s="50">
        <v>14.5</v>
      </c>
      <c r="AI181" s="50">
        <v>3.94</v>
      </c>
      <c r="AJ181" s="50">
        <v>3.91</v>
      </c>
      <c r="AK181" s="50">
        <v>3.02</v>
      </c>
      <c r="AL181" s="50">
        <v>7.0000000000000007E-2</v>
      </c>
      <c r="AN181" s="50">
        <v>3.27</v>
      </c>
      <c r="AO181" s="50">
        <v>3.64</v>
      </c>
      <c r="AP181" s="50">
        <v>0.23</v>
      </c>
      <c r="BF181" s="50">
        <v>0.76</v>
      </c>
      <c r="CH181" s="50">
        <v>9</v>
      </c>
      <c r="CJ181" s="50">
        <v>85</v>
      </c>
      <c r="CK181" s="50">
        <v>110</v>
      </c>
      <c r="CN181" s="50">
        <v>12</v>
      </c>
      <c r="CO181" s="50">
        <v>40</v>
      </c>
      <c r="CQ181" s="50">
        <v>40</v>
      </c>
      <c r="CR181" s="50">
        <v>18</v>
      </c>
      <c r="CW181" s="50">
        <v>98</v>
      </c>
      <c r="CX181" s="50">
        <v>561</v>
      </c>
      <c r="CY181" s="50">
        <v>13</v>
      </c>
      <c r="CZ181" s="50">
        <v>173</v>
      </c>
      <c r="DA181" s="50">
        <v>9.5</v>
      </c>
      <c r="DM181" s="50">
        <v>5.8</v>
      </c>
      <c r="DN181" s="50">
        <v>1085</v>
      </c>
      <c r="DO181" s="50">
        <v>36.1</v>
      </c>
      <c r="DP181" s="50">
        <v>62.1</v>
      </c>
      <c r="DQ181" s="50">
        <v>6.5</v>
      </c>
      <c r="DR181" s="50">
        <v>23.2</v>
      </c>
      <c r="DS181" s="50">
        <v>3.91</v>
      </c>
      <c r="DT181" s="50">
        <v>1.1499999999999999</v>
      </c>
      <c r="DU181" s="50">
        <v>3.22</v>
      </c>
      <c r="DV181" s="50">
        <v>0.46</v>
      </c>
      <c r="DW181" s="50">
        <v>2.37</v>
      </c>
      <c r="DX181" s="50">
        <v>0.43</v>
      </c>
      <c r="DY181" s="50">
        <v>1.22</v>
      </c>
      <c r="DZ181" s="50">
        <v>0.17</v>
      </c>
      <c r="EA181" s="50">
        <v>1.1200000000000001</v>
      </c>
      <c r="EB181" s="50">
        <v>0.17</v>
      </c>
      <c r="EC181" s="50">
        <v>4.4000000000000004</v>
      </c>
      <c r="ED181" s="50">
        <v>0.83</v>
      </c>
      <c r="EM181" s="50">
        <v>21</v>
      </c>
      <c r="EO181" s="50">
        <v>11.9</v>
      </c>
      <c r="EP181" s="50">
        <v>3.35</v>
      </c>
      <c r="FP181" s="1" t="s">
        <v>2271</v>
      </c>
    </row>
    <row r="182" spans="1:172" x14ac:dyDescent="0.35">
      <c r="A182" s="1" t="s">
        <v>2268</v>
      </c>
      <c r="C182" s="1" t="s">
        <v>2269</v>
      </c>
      <c r="E182" s="57">
        <v>37.127777999999999</v>
      </c>
      <c r="F182" s="57">
        <v>37.127777999999999</v>
      </c>
      <c r="G182" s="57">
        <v>128.89444399999999</v>
      </c>
      <c r="H182" s="57">
        <v>128.89444399999999</v>
      </c>
      <c r="L182" s="1" t="s">
        <v>2289</v>
      </c>
      <c r="M182" s="1" t="s">
        <v>2230</v>
      </c>
      <c r="Q182" s="54">
        <v>110.65</v>
      </c>
      <c r="R182" s="50"/>
      <c r="S182" s="50"/>
      <c r="T182" s="50"/>
      <c r="U182" s="50"/>
      <c r="V182" s="50"/>
      <c r="W182" s="50"/>
      <c r="X182" s="50"/>
      <c r="Y182" s="50"/>
      <c r="Z182" s="50"/>
      <c r="AA182" s="50"/>
      <c r="AB182" s="50">
        <v>64.239999999999995</v>
      </c>
      <c r="AC182" s="50">
        <v>0.67</v>
      </c>
      <c r="AE182" s="50">
        <v>15.04</v>
      </c>
      <c r="AI182" s="50">
        <v>4.12</v>
      </c>
      <c r="AJ182" s="50">
        <v>4.3499999999999996</v>
      </c>
      <c r="AK182" s="50">
        <v>3.13</v>
      </c>
      <c r="AL182" s="50">
        <v>0.08</v>
      </c>
      <c r="AN182" s="50">
        <v>3.22</v>
      </c>
      <c r="AO182" s="50">
        <v>3.71</v>
      </c>
      <c r="AP182" s="50">
        <v>0.22</v>
      </c>
      <c r="BF182" s="50">
        <v>0.77</v>
      </c>
      <c r="CH182" s="50">
        <v>15</v>
      </c>
      <c r="CJ182" s="50">
        <v>94</v>
      </c>
      <c r="CK182" s="50">
        <v>131.5</v>
      </c>
      <c r="CN182" s="50">
        <v>13.81</v>
      </c>
      <c r="CO182" s="50">
        <v>42.9</v>
      </c>
      <c r="CP182" s="50">
        <v>19</v>
      </c>
      <c r="CQ182" s="50">
        <v>46</v>
      </c>
      <c r="CR182" s="50">
        <v>17.399999999999999</v>
      </c>
      <c r="CW182" s="50">
        <v>94</v>
      </c>
      <c r="CX182" s="50">
        <v>567</v>
      </c>
      <c r="CY182" s="50">
        <v>12</v>
      </c>
      <c r="CZ182" s="50">
        <v>150</v>
      </c>
      <c r="DA182" s="50">
        <v>10.6</v>
      </c>
      <c r="DB182" s="50">
        <v>1.9</v>
      </c>
      <c r="DM182" s="50">
        <v>2.8</v>
      </c>
      <c r="DN182" s="50">
        <v>972</v>
      </c>
      <c r="DO182" s="50">
        <v>34</v>
      </c>
      <c r="DP182" s="50">
        <v>61.5</v>
      </c>
      <c r="DQ182" s="50">
        <v>6.8</v>
      </c>
      <c r="DR182" s="50">
        <v>23.8</v>
      </c>
      <c r="DS182" s="50">
        <v>4.4000000000000004</v>
      </c>
      <c r="DT182" s="50">
        <v>1.3</v>
      </c>
      <c r="DU182" s="50">
        <v>3.4</v>
      </c>
      <c r="DV182" s="50">
        <v>0.52</v>
      </c>
      <c r="DW182" s="50">
        <v>2.59</v>
      </c>
      <c r="DX182" s="50">
        <v>0.52</v>
      </c>
      <c r="DY182" s="50">
        <v>1.38</v>
      </c>
      <c r="DZ182" s="50">
        <v>0.23</v>
      </c>
      <c r="EA182" s="50">
        <v>1.3</v>
      </c>
      <c r="EB182" s="50">
        <v>0.25</v>
      </c>
      <c r="EC182" s="50">
        <v>4.5999999999999996</v>
      </c>
      <c r="ED182" s="50">
        <v>0.83</v>
      </c>
      <c r="EM182" s="50">
        <v>12</v>
      </c>
      <c r="EO182" s="50">
        <v>13</v>
      </c>
      <c r="EP182" s="50">
        <v>2.8</v>
      </c>
      <c r="FP182" s="1" t="s">
        <v>2271</v>
      </c>
    </row>
    <row r="183" spans="1:172" x14ac:dyDescent="0.35">
      <c r="A183" s="1" t="s">
        <v>2268</v>
      </c>
      <c r="C183" s="1" t="s">
        <v>2269</v>
      </c>
      <c r="E183" s="57">
        <v>37.127777999999999</v>
      </c>
      <c r="F183" s="57">
        <v>37.127777999999999</v>
      </c>
      <c r="G183" s="57">
        <v>128.89444399999999</v>
      </c>
      <c r="H183" s="57">
        <v>128.89444399999999</v>
      </c>
      <c r="L183" s="1" t="s">
        <v>2290</v>
      </c>
      <c r="M183" s="1" t="s">
        <v>2230</v>
      </c>
      <c r="Q183" s="54">
        <v>110.65</v>
      </c>
      <c r="R183" s="50"/>
      <c r="S183" s="50"/>
      <c r="T183" s="50"/>
      <c r="U183" s="50"/>
      <c r="V183" s="50"/>
      <c r="W183" s="50"/>
      <c r="X183" s="50"/>
      <c r="Y183" s="50"/>
      <c r="Z183" s="50"/>
      <c r="AA183" s="50"/>
      <c r="AB183" s="50">
        <v>64.75</v>
      </c>
      <c r="AC183" s="50">
        <v>0.65</v>
      </c>
      <c r="AE183" s="50">
        <v>14.97</v>
      </c>
      <c r="AI183" s="50">
        <v>3.78</v>
      </c>
      <c r="AJ183" s="50">
        <v>3.86</v>
      </c>
      <c r="AK183" s="50">
        <v>2.88</v>
      </c>
      <c r="AL183" s="50">
        <v>7.0000000000000007E-2</v>
      </c>
      <c r="AN183" s="50">
        <v>3.52</v>
      </c>
      <c r="AO183" s="50">
        <v>4.08</v>
      </c>
      <c r="AP183" s="50">
        <v>0.21</v>
      </c>
      <c r="BF183" s="50">
        <v>0.8</v>
      </c>
      <c r="CH183" s="50">
        <v>13.9</v>
      </c>
      <c r="CJ183" s="50">
        <v>89.9</v>
      </c>
      <c r="CK183" s="50">
        <v>100</v>
      </c>
      <c r="CN183" s="50">
        <v>12.1</v>
      </c>
      <c r="CO183" s="50">
        <v>39.799999999999997</v>
      </c>
      <c r="CP183" s="50">
        <v>15</v>
      </c>
      <c r="CQ183" s="50">
        <v>35</v>
      </c>
      <c r="CR183" s="50">
        <v>17.100000000000001</v>
      </c>
      <c r="CW183" s="50">
        <v>97</v>
      </c>
      <c r="CX183" s="50">
        <v>631</v>
      </c>
      <c r="CY183" s="50">
        <v>13</v>
      </c>
      <c r="CZ183" s="50">
        <v>169</v>
      </c>
      <c r="DA183" s="50">
        <v>10.8</v>
      </c>
      <c r="DB183" s="50">
        <v>1.88</v>
      </c>
      <c r="DM183" s="50">
        <v>5.3</v>
      </c>
      <c r="DN183" s="50">
        <v>1140</v>
      </c>
      <c r="DO183" s="50">
        <v>39</v>
      </c>
      <c r="DP183" s="50">
        <v>67.900000000000006</v>
      </c>
      <c r="DQ183" s="50">
        <v>7.3</v>
      </c>
      <c r="DR183" s="50">
        <v>25.9</v>
      </c>
      <c r="DS183" s="50">
        <v>4.5</v>
      </c>
      <c r="DT183" s="50">
        <v>1.2</v>
      </c>
      <c r="DU183" s="50">
        <v>3.5</v>
      </c>
      <c r="DV183" s="50">
        <v>0.5</v>
      </c>
      <c r="DW183" s="50">
        <v>2.59</v>
      </c>
      <c r="DX183" s="50">
        <v>0.51</v>
      </c>
      <c r="DY183" s="50">
        <v>1.36</v>
      </c>
      <c r="DZ183" s="50">
        <v>0.21</v>
      </c>
      <c r="EA183" s="50">
        <v>1.33</v>
      </c>
      <c r="EB183" s="50">
        <v>0.21</v>
      </c>
      <c r="EC183" s="50">
        <v>4.8</v>
      </c>
      <c r="ED183" s="50">
        <v>0.89</v>
      </c>
      <c r="EM183" s="50">
        <v>12</v>
      </c>
      <c r="EO183" s="50">
        <v>14</v>
      </c>
      <c r="EP183" s="50">
        <v>3.1</v>
      </c>
      <c r="FP183" s="1" t="s">
        <v>2271</v>
      </c>
    </row>
    <row r="184" spans="1:172" x14ac:dyDescent="0.35">
      <c r="A184" s="1" t="s">
        <v>2268</v>
      </c>
      <c r="C184" s="1" t="s">
        <v>2269</v>
      </c>
      <c r="E184" s="57">
        <v>37.127777999999999</v>
      </c>
      <c r="F184" s="57">
        <v>37.127777999999999</v>
      </c>
      <c r="G184" s="57">
        <v>128.89444399999999</v>
      </c>
      <c r="H184" s="57">
        <v>128.89444399999999</v>
      </c>
      <c r="L184" s="1" t="s">
        <v>2291</v>
      </c>
      <c r="M184" s="1" t="s">
        <v>2230</v>
      </c>
      <c r="Q184" s="54">
        <v>110.65</v>
      </c>
      <c r="R184" s="50"/>
      <c r="S184" s="50"/>
      <c r="T184" s="50"/>
      <c r="U184" s="50"/>
      <c r="V184" s="50"/>
      <c r="W184" s="50"/>
      <c r="X184" s="50"/>
      <c r="Y184" s="50"/>
      <c r="Z184" s="50"/>
      <c r="AA184" s="50"/>
      <c r="AB184" s="50">
        <v>65.95</v>
      </c>
      <c r="AC184" s="50">
        <v>0.64</v>
      </c>
      <c r="AE184" s="50">
        <v>14.48</v>
      </c>
      <c r="AI184" s="50">
        <v>3.56</v>
      </c>
      <c r="AJ184" s="50">
        <v>3.53</v>
      </c>
      <c r="AK184" s="50">
        <v>2.92</v>
      </c>
      <c r="AL184" s="50">
        <v>0.06</v>
      </c>
      <c r="AN184" s="50">
        <v>3.6</v>
      </c>
      <c r="AO184" s="50">
        <v>3.64</v>
      </c>
      <c r="AP184" s="50">
        <v>0.21</v>
      </c>
      <c r="BF184" s="50">
        <v>1.02</v>
      </c>
      <c r="CH184" s="50">
        <v>13.6</v>
      </c>
      <c r="CJ184" s="50">
        <v>79.2</v>
      </c>
      <c r="CK184" s="50">
        <v>106.1</v>
      </c>
      <c r="CN184" s="50">
        <v>12.2</v>
      </c>
      <c r="CO184" s="50">
        <v>43.3</v>
      </c>
      <c r="CP184" s="50">
        <v>24</v>
      </c>
      <c r="CQ184" s="50">
        <v>38</v>
      </c>
      <c r="CR184" s="50">
        <v>16.8</v>
      </c>
      <c r="CW184" s="50">
        <v>105</v>
      </c>
      <c r="CX184" s="50">
        <v>512</v>
      </c>
      <c r="CY184" s="50">
        <v>11</v>
      </c>
      <c r="CZ184" s="50">
        <v>165</v>
      </c>
      <c r="DA184" s="50">
        <v>9.8000000000000007</v>
      </c>
      <c r="DB184" s="50">
        <v>16.920000000000002</v>
      </c>
      <c r="DM184" s="50">
        <v>5.5</v>
      </c>
      <c r="DN184" s="50">
        <v>905</v>
      </c>
      <c r="DO184" s="50">
        <v>42</v>
      </c>
      <c r="DP184" s="50">
        <v>68</v>
      </c>
      <c r="DQ184" s="50">
        <v>7</v>
      </c>
      <c r="DR184" s="50">
        <v>24.4</v>
      </c>
      <c r="DS184" s="50">
        <v>4</v>
      </c>
      <c r="DT184" s="50">
        <v>1.1000000000000001</v>
      </c>
      <c r="DU184" s="50">
        <v>3.1</v>
      </c>
      <c r="DV184" s="50">
        <v>0.44</v>
      </c>
      <c r="DW184" s="50">
        <v>2.1800000000000002</v>
      </c>
      <c r="DX184" s="50">
        <v>0.44</v>
      </c>
      <c r="DY184" s="50">
        <v>1.1299999999999999</v>
      </c>
      <c r="DZ184" s="50">
        <v>0.17</v>
      </c>
      <c r="EA184" s="50">
        <v>1.0900000000000001</v>
      </c>
      <c r="EB184" s="50">
        <v>0.19</v>
      </c>
      <c r="EC184" s="50">
        <v>4.7</v>
      </c>
      <c r="ED184" s="50">
        <v>0.77</v>
      </c>
      <c r="EM184" s="50">
        <v>14</v>
      </c>
      <c r="EO184" s="50">
        <v>17</v>
      </c>
      <c r="EP184" s="50">
        <v>3</v>
      </c>
      <c r="FP184" s="1" t="s">
        <v>2271</v>
      </c>
    </row>
    <row r="185" spans="1:172" x14ac:dyDescent="0.35">
      <c r="A185" s="1" t="s">
        <v>2292</v>
      </c>
      <c r="C185" s="1" t="s">
        <v>2293</v>
      </c>
      <c r="E185" s="57">
        <v>36.412500000000001</v>
      </c>
      <c r="F185" s="57">
        <v>36.412500000000001</v>
      </c>
      <c r="G185" s="57">
        <v>129.17777799999999</v>
      </c>
      <c r="H185" s="57">
        <v>129.17777799999999</v>
      </c>
      <c r="L185" s="1" t="s">
        <v>2294</v>
      </c>
      <c r="M185" s="1" t="s">
        <v>2295</v>
      </c>
      <c r="Q185" s="58">
        <v>68</v>
      </c>
      <c r="R185" s="50"/>
      <c r="S185" s="50"/>
      <c r="T185" s="50"/>
      <c r="U185" s="50"/>
      <c r="V185" s="50"/>
      <c r="W185" s="50"/>
      <c r="X185" s="50"/>
      <c r="Y185" s="50"/>
      <c r="Z185" s="50"/>
      <c r="AA185" s="50"/>
      <c r="AB185" s="50">
        <v>52.1</v>
      </c>
      <c r="AC185" s="50">
        <v>1.3</v>
      </c>
      <c r="AE185" s="50">
        <v>16.100000000000001</v>
      </c>
      <c r="AI185" s="50">
        <v>8.2781599999999997</v>
      </c>
      <c r="AJ185" s="50">
        <v>6.9</v>
      </c>
      <c r="AK185" s="50">
        <v>3</v>
      </c>
      <c r="AL185" s="50">
        <v>0.2</v>
      </c>
      <c r="AN185" s="50">
        <v>1</v>
      </c>
      <c r="AO185" s="50">
        <v>3.7</v>
      </c>
      <c r="AP185" s="50">
        <v>1.2</v>
      </c>
      <c r="BF185" s="50">
        <v>5.7</v>
      </c>
      <c r="BT185" s="50">
        <v>52.2</v>
      </c>
      <c r="BU185" s="50">
        <v>1.25</v>
      </c>
      <c r="CH185" s="50">
        <v>21.8</v>
      </c>
      <c r="CJ185" s="50">
        <v>233</v>
      </c>
      <c r="CK185" s="50">
        <v>9.74</v>
      </c>
      <c r="CN185" s="50">
        <v>17.7</v>
      </c>
      <c r="CO185" s="50">
        <v>2.89</v>
      </c>
      <c r="CP185" s="50">
        <v>24</v>
      </c>
      <c r="CQ185" s="50">
        <v>85.5</v>
      </c>
      <c r="CR185" s="50">
        <v>17.7</v>
      </c>
      <c r="CW185" s="50">
        <v>16</v>
      </c>
      <c r="CX185" s="50">
        <v>536</v>
      </c>
      <c r="CY185" s="50">
        <v>27.8</v>
      </c>
      <c r="CZ185" s="50">
        <v>213</v>
      </c>
      <c r="DA185" s="50">
        <v>9.3800000000000008</v>
      </c>
      <c r="DB185" s="50">
        <v>0.6</v>
      </c>
      <c r="DM185" s="50">
        <v>4.2699999999999996</v>
      </c>
      <c r="DN185" s="50">
        <v>429</v>
      </c>
      <c r="DO185" s="50">
        <v>26.3</v>
      </c>
      <c r="DP185" s="50">
        <v>62.9</v>
      </c>
      <c r="DQ185" s="50">
        <v>7.45</v>
      </c>
      <c r="DR185" s="50">
        <v>31</v>
      </c>
      <c r="DS185" s="50">
        <v>6.21</v>
      </c>
      <c r="DT185" s="50">
        <v>1.74</v>
      </c>
      <c r="DU185" s="50">
        <v>5.7</v>
      </c>
      <c r="DV185" s="50">
        <v>0.9</v>
      </c>
      <c r="DW185" s="50">
        <v>5.15</v>
      </c>
      <c r="DX185" s="50">
        <v>1.01</v>
      </c>
      <c r="DY185" s="50">
        <v>3.03</v>
      </c>
      <c r="DZ185" s="50">
        <v>0.41</v>
      </c>
      <c r="EA185" s="50">
        <v>2.75</v>
      </c>
      <c r="EB185" s="50">
        <v>0.42</v>
      </c>
      <c r="EC185" s="50">
        <v>4.95</v>
      </c>
      <c r="ED185" s="50">
        <v>0.55000000000000004</v>
      </c>
      <c r="EM185" s="50">
        <v>9.5399999999999991</v>
      </c>
      <c r="EO185" s="50">
        <v>2.72</v>
      </c>
      <c r="EP185" s="50">
        <v>0.78</v>
      </c>
      <c r="FP185" s="1" t="s">
        <v>2296</v>
      </c>
    </row>
    <row r="186" spans="1:172" x14ac:dyDescent="0.35">
      <c r="A186" s="1" t="s">
        <v>2292</v>
      </c>
      <c r="C186" s="1" t="s">
        <v>2293</v>
      </c>
      <c r="E186" s="57">
        <v>36.412500000000001</v>
      </c>
      <c r="F186" s="57">
        <v>36.412500000000001</v>
      </c>
      <c r="G186" s="57">
        <v>129.17777799999999</v>
      </c>
      <c r="H186" s="57">
        <v>129.17777799999999</v>
      </c>
      <c r="L186" s="1" t="s">
        <v>2297</v>
      </c>
      <c r="M186" s="1" t="s">
        <v>2295</v>
      </c>
      <c r="Q186" s="58">
        <v>68</v>
      </c>
      <c r="R186" s="50"/>
      <c r="S186" s="50"/>
      <c r="T186" s="50"/>
      <c r="U186" s="50"/>
      <c r="V186" s="50"/>
      <c r="W186" s="50"/>
      <c r="X186" s="50"/>
      <c r="Y186" s="50"/>
      <c r="Z186" s="50"/>
      <c r="AA186" s="50"/>
      <c r="AB186" s="50">
        <v>51.9</v>
      </c>
      <c r="AC186" s="50">
        <v>1.3</v>
      </c>
      <c r="AE186" s="50">
        <v>16.100000000000001</v>
      </c>
      <c r="AI186" s="50">
        <v>8.458120000000001</v>
      </c>
      <c r="AJ186" s="50">
        <v>5.6</v>
      </c>
      <c r="AK186" s="50">
        <v>3.4</v>
      </c>
      <c r="AL186" s="50">
        <v>0.1</v>
      </c>
      <c r="AN186" s="50">
        <v>1.2</v>
      </c>
      <c r="AO186" s="50">
        <v>4.2</v>
      </c>
      <c r="AP186" s="50">
        <v>1.2</v>
      </c>
      <c r="BF186" s="50">
        <v>6</v>
      </c>
      <c r="BT186" s="50">
        <v>53</v>
      </c>
      <c r="BU186" s="50">
        <v>1.39</v>
      </c>
      <c r="CH186" s="50">
        <v>22.6</v>
      </c>
      <c r="CJ186" s="50">
        <v>236</v>
      </c>
      <c r="CK186" s="50">
        <v>9.41</v>
      </c>
      <c r="CN186" s="50">
        <v>19.3</v>
      </c>
      <c r="CO186" s="50">
        <v>2.75</v>
      </c>
      <c r="CP186" s="50">
        <v>25.8</v>
      </c>
      <c r="CQ186" s="50">
        <v>89.3</v>
      </c>
      <c r="CR186" s="50">
        <v>18.2</v>
      </c>
      <c r="CW186" s="50">
        <v>18.399999999999999</v>
      </c>
      <c r="CX186" s="50">
        <v>412</v>
      </c>
      <c r="CY186" s="50">
        <v>29</v>
      </c>
      <c r="CZ186" s="50">
        <v>224</v>
      </c>
      <c r="DA186" s="50">
        <v>9.94</v>
      </c>
      <c r="DB186" s="50">
        <v>0.79</v>
      </c>
      <c r="DM186" s="50">
        <v>7.09</v>
      </c>
      <c r="DN186" s="50">
        <v>404</v>
      </c>
      <c r="DO186" s="50">
        <v>27.1</v>
      </c>
      <c r="DP186" s="50">
        <v>64.8</v>
      </c>
      <c r="DQ186" s="50">
        <v>7.64</v>
      </c>
      <c r="DR186" s="50">
        <v>31.2</v>
      </c>
      <c r="DS186" s="50">
        <v>6.16</v>
      </c>
      <c r="DT186" s="50">
        <v>1.69</v>
      </c>
      <c r="DU186" s="50">
        <v>5.72</v>
      </c>
      <c r="DV186" s="50">
        <v>0.91</v>
      </c>
      <c r="DW186" s="50">
        <v>5.32</v>
      </c>
      <c r="DX186" s="50">
        <v>1.03</v>
      </c>
      <c r="DY186" s="50">
        <v>3.01</v>
      </c>
      <c r="DZ186" s="50">
        <v>0.42</v>
      </c>
      <c r="EA186" s="50">
        <v>2.81</v>
      </c>
      <c r="EB186" s="50">
        <v>0.42</v>
      </c>
      <c r="EC186" s="50">
        <v>5.05</v>
      </c>
      <c r="ED186" s="50">
        <v>0.53</v>
      </c>
      <c r="EM186" s="50">
        <v>8.3800000000000008</v>
      </c>
      <c r="EO186" s="50">
        <v>2.84</v>
      </c>
      <c r="EP186" s="50">
        <v>0.82</v>
      </c>
      <c r="FP186" s="1" t="s">
        <v>2296</v>
      </c>
    </row>
    <row r="187" spans="1:172" x14ac:dyDescent="0.35">
      <c r="A187" s="1" t="s">
        <v>2292</v>
      </c>
      <c r="C187" s="1" t="s">
        <v>2293</v>
      </c>
      <c r="E187" s="57">
        <v>36.412500000000001</v>
      </c>
      <c r="F187" s="57">
        <v>36.412500000000001</v>
      </c>
      <c r="G187" s="57">
        <v>129.17777799999999</v>
      </c>
      <c r="H187" s="57">
        <v>129.17777799999999</v>
      </c>
      <c r="L187" s="1" t="s">
        <v>2298</v>
      </c>
      <c r="M187" s="1" t="s">
        <v>2299</v>
      </c>
      <c r="Q187" s="54">
        <v>71</v>
      </c>
      <c r="R187" s="50"/>
      <c r="S187" s="50"/>
      <c r="T187" s="50"/>
      <c r="U187" s="50"/>
      <c r="V187" s="50"/>
      <c r="W187" s="50"/>
      <c r="X187" s="50"/>
      <c r="Y187" s="50"/>
      <c r="Z187" s="50"/>
      <c r="AA187" s="50"/>
      <c r="AB187" s="50">
        <v>78</v>
      </c>
      <c r="AC187" s="50">
        <v>0.1</v>
      </c>
      <c r="AE187" s="50">
        <v>13.2</v>
      </c>
      <c r="AI187" s="50">
        <v>0.53988000000000003</v>
      </c>
      <c r="AJ187" s="50">
        <v>0.2</v>
      </c>
      <c r="AK187" s="50">
        <v>0.1</v>
      </c>
      <c r="AL187" s="50">
        <v>0</v>
      </c>
      <c r="AN187" s="50">
        <v>5.4</v>
      </c>
      <c r="AO187" s="50">
        <v>0.3</v>
      </c>
      <c r="AP187" s="50">
        <v>0.1</v>
      </c>
      <c r="BF187" s="50">
        <v>1.7</v>
      </c>
      <c r="BT187" s="50">
        <v>32.6</v>
      </c>
      <c r="BU187" s="50">
        <v>2.62</v>
      </c>
      <c r="CH187" s="50">
        <v>2.58</v>
      </c>
      <c r="CJ187" s="50">
        <v>1.95</v>
      </c>
      <c r="CK187" s="50">
        <v>1.59</v>
      </c>
      <c r="CN187" s="50">
        <v>0.7</v>
      </c>
      <c r="CO187" s="50">
        <v>0.55000000000000004</v>
      </c>
      <c r="CP187" s="50">
        <v>0.87</v>
      </c>
      <c r="CQ187" s="50">
        <v>42.6</v>
      </c>
      <c r="CR187" s="50">
        <v>13.9</v>
      </c>
      <c r="CW187" s="50">
        <v>178</v>
      </c>
      <c r="CX187" s="50">
        <v>19.399999999999999</v>
      </c>
      <c r="CY187" s="50">
        <v>20.2</v>
      </c>
      <c r="CZ187" s="50">
        <v>107</v>
      </c>
      <c r="DA187" s="50">
        <v>10.199999999999999</v>
      </c>
      <c r="DB187" s="50">
        <v>2.89</v>
      </c>
      <c r="DM187" s="50">
        <v>21.8</v>
      </c>
      <c r="DN187" s="50">
        <v>779</v>
      </c>
      <c r="DO187" s="50">
        <v>27.9</v>
      </c>
      <c r="DP187" s="50">
        <v>56.6</v>
      </c>
      <c r="DQ187" s="50">
        <v>5.66</v>
      </c>
      <c r="DR187" s="50">
        <v>19.7</v>
      </c>
      <c r="DS187" s="50">
        <v>3.67</v>
      </c>
      <c r="DT187" s="50">
        <v>0.64</v>
      </c>
      <c r="DU187" s="50">
        <v>3.58</v>
      </c>
      <c r="DV187" s="50">
        <v>0.57999999999999996</v>
      </c>
      <c r="DW187" s="50">
        <v>3.31</v>
      </c>
      <c r="DX187" s="50">
        <v>0.63</v>
      </c>
      <c r="DY187" s="50">
        <v>1.99</v>
      </c>
      <c r="DZ187" s="50">
        <v>0.28999999999999998</v>
      </c>
      <c r="EA187" s="50">
        <v>2.17</v>
      </c>
      <c r="EB187" s="50">
        <v>0.34</v>
      </c>
      <c r="EC187" s="50">
        <v>3.54</v>
      </c>
      <c r="ED187" s="50">
        <v>0.96</v>
      </c>
      <c r="EM187" s="50">
        <v>22.2</v>
      </c>
      <c r="EO187" s="50">
        <v>12.2</v>
      </c>
      <c r="EP187" s="50">
        <v>4.78</v>
      </c>
      <c r="FP187" s="1" t="s">
        <v>2296</v>
      </c>
    </row>
    <row r="188" spans="1:172" x14ac:dyDescent="0.35">
      <c r="A188" s="1" t="s">
        <v>2292</v>
      </c>
      <c r="C188" s="1" t="s">
        <v>2293</v>
      </c>
      <c r="E188" s="57">
        <v>36.412500000000001</v>
      </c>
      <c r="F188" s="57">
        <v>36.412500000000001</v>
      </c>
      <c r="G188" s="57">
        <v>129.17777799999999</v>
      </c>
      <c r="H188" s="57">
        <v>129.17777799999999</v>
      </c>
      <c r="L188" s="1" t="s">
        <v>2300</v>
      </c>
      <c r="M188" s="1" t="s">
        <v>2299</v>
      </c>
      <c r="Q188" s="58">
        <v>71</v>
      </c>
      <c r="R188" s="50"/>
      <c r="S188" s="50"/>
      <c r="T188" s="50"/>
      <c r="U188" s="50"/>
      <c r="V188" s="50"/>
      <c r="W188" s="50"/>
      <c r="X188" s="50"/>
      <c r="Y188" s="50"/>
      <c r="Z188" s="50"/>
      <c r="AA188" s="50"/>
      <c r="AB188" s="50">
        <v>77.5</v>
      </c>
      <c r="AC188" s="50">
        <v>0.1</v>
      </c>
      <c r="AE188" s="50">
        <v>13</v>
      </c>
      <c r="AI188" s="50">
        <v>1.0797600000000001</v>
      </c>
      <c r="AJ188" s="50">
        <v>0.2</v>
      </c>
      <c r="AK188" s="50">
        <v>0.1</v>
      </c>
      <c r="AL188" s="50">
        <v>0.1</v>
      </c>
      <c r="AN188" s="50">
        <v>5.2</v>
      </c>
      <c r="AO188" s="50">
        <v>0.4</v>
      </c>
      <c r="AP188" s="50">
        <v>0.1</v>
      </c>
      <c r="BF188" s="50">
        <v>2.2000000000000002</v>
      </c>
      <c r="BT188" s="50">
        <v>33.200000000000003</v>
      </c>
      <c r="BU188" s="50">
        <v>2.4300000000000002</v>
      </c>
      <c r="CH188" s="50">
        <v>2.4700000000000002</v>
      </c>
      <c r="CJ188" s="50">
        <v>1.99</v>
      </c>
      <c r="CK188" s="50">
        <v>1.55</v>
      </c>
      <c r="CN188" s="50">
        <v>0.57999999999999996</v>
      </c>
      <c r="CO188" s="50">
        <v>0.43</v>
      </c>
      <c r="CP188" s="50">
        <v>0.83</v>
      </c>
      <c r="CQ188" s="50">
        <v>34.299999999999997</v>
      </c>
      <c r="CR188" s="50">
        <v>13.5</v>
      </c>
      <c r="CW188" s="50">
        <v>171</v>
      </c>
      <c r="CX188" s="50">
        <v>18.7</v>
      </c>
      <c r="CY188" s="50">
        <v>18.600000000000001</v>
      </c>
      <c r="CZ188" s="50">
        <v>101</v>
      </c>
      <c r="DA188" s="50">
        <v>9.44</v>
      </c>
      <c r="DB188" s="50">
        <v>1.64</v>
      </c>
      <c r="DM188" s="50">
        <v>23.5</v>
      </c>
      <c r="DN188" s="50">
        <v>749</v>
      </c>
      <c r="DO188" s="50">
        <v>28.4</v>
      </c>
      <c r="DP188" s="50">
        <v>57.7</v>
      </c>
      <c r="DQ188" s="50">
        <v>5.74</v>
      </c>
      <c r="DR188" s="50">
        <v>19.8</v>
      </c>
      <c r="DS188" s="50">
        <v>3.49</v>
      </c>
      <c r="DT188" s="50">
        <v>0.52</v>
      </c>
      <c r="DU188" s="50">
        <v>3.02</v>
      </c>
      <c r="DV188" s="50">
        <v>0.5</v>
      </c>
      <c r="DW188" s="50">
        <v>2.94</v>
      </c>
      <c r="DX188" s="50">
        <v>0.59</v>
      </c>
      <c r="DY188" s="50">
        <v>1.85</v>
      </c>
      <c r="DZ188" s="50">
        <v>0.28000000000000003</v>
      </c>
      <c r="EA188" s="50">
        <v>2.0299999999999998</v>
      </c>
      <c r="EB188" s="50">
        <v>0.33</v>
      </c>
      <c r="EC188" s="50">
        <v>3.29</v>
      </c>
      <c r="ED188" s="50">
        <v>0.9</v>
      </c>
      <c r="EM188" s="50">
        <v>32.200000000000003</v>
      </c>
      <c r="EO188" s="50">
        <v>11.8</v>
      </c>
      <c r="EP188" s="50">
        <v>4.3499999999999996</v>
      </c>
      <c r="FP188" s="1" t="s">
        <v>2296</v>
      </c>
    </row>
    <row r="189" spans="1:172" x14ac:dyDescent="0.35">
      <c r="A189" s="1" t="s">
        <v>2292</v>
      </c>
      <c r="C189" s="1" t="s">
        <v>2293</v>
      </c>
      <c r="E189" s="57">
        <v>36.412500000000001</v>
      </c>
      <c r="F189" s="57">
        <v>36.412500000000001</v>
      </c>
      <c r="G189" s="57">
        <v>129.17777799999999</v>
      </c>
      <c r="H189" s="57">
        <v>129.17777799999999</v>
      </c>
      <c r="L189" s="1" t="s">
        <v>2301</v>
      </c>
      <c r="M189" s="1" t="s">
        <v>2302</v>
      </c>
      <c r="Q189" s="58">
        <v>66</v>
      </c>
      <c r="R189" s="50"/>
      <c r="S189" s="50"/>
      <c r="T189" s="50"/>
      <c r="U189" s="50"/>
      <c r="V189" s="50"/>
      <c r="W189" s="50"/>
      <c r="X189" s="50"/>
      <c r="Y189" s="50"/>
      <c r="Z189" s="50"/>
      <c r="AA189" s="50"/>
      <c r="AB189" s="50">
        <v>74.599999999999994</v>
      </c>
      <c r="AC189" s="50">
        <v>0.2</v>
      </c>
      <c r="AE189" s="50">
        <v>14.4</v>
      </c>
      <c r="AI189" s="50">
        <v>1.25972</v>
      </c>
      <c r="AJ189" s="50">
        <v>0.1</v>
      </c>
      <c r="AK189" s="50">
        <v>0.3</v>
      </c>
      <c r="AL189" s="50">
        <v>0.1</v>
      </c>
      <c r="AN189" s="50">
        <v>2.4</v>
      </c>
      <c r="AO189" s="50">
        <v>4.5</v>
      </c>
      <c r="AP189" s="50">
        <v>0.1</v>
      </c>
      <c r="BF189" s="50">
        <v>1.6</v>
      </c>
      <c r="BT189" s="50">
        <v>13.2</v>
      </c>
      <c r="BU189" s="50">
        <v>2.16</v>
      </c>
      <c r="CH189" s="50">
        <v>3.06</v>
      </c>
      <c r="CJ189" s="50">
        <v>6.74</v>
      </c>
      <c r="CK189" s="50">
        <v>2.83</v>
      </c>
      <c r="CN189" s="50">
        <v>1.62</v>
      </c>
      <c r="CO189" s="50">
        <v>2.9</v>
      </c>
      <c r="CP189" s="50">
        <v>1.74</v>
      </c>
      <c r="CQ189" s="50">
        <v>26.7</v>
      </c>
      <c r="CR189" s="50">
        <v>13</v>
      </c>
      <c r="CW189" s="50">
        <v>92</v>
      </c>
      <c r="CX189" s="50">
        <v>103</v>
      </c>
      <c r="CY189" s="50">
        <v>10.9</v>
      </c>
      <c r="CZ189" s="50">
        <v>124</v>
      </c>
      <c r="DA189" s="50">
        <v>9.7200000000000006</v>
      </c>
      <c r="DB189" s="50">
        <v>0.16</v>
      </c>
      <c r="DM189" s="50">
        <v>3.91</v>
      </c>
      <c r="DN189" s="50">
        <v>496</v>
      </c>
      <c r="DO189" s="50">
        <v>30.7</v>
      </c>
      <c r="DP189" s="50">
        <v>76.7</v>
      </c>
      <c r="DQ189" s="50">
        <v>5.22</v>
      </c>
      <c r="DR189" s="50">
        <v>16.399999999999999</v>
      </c>
      <c r="DS189" s="50">
        <v>2.41</v>
      </c>
      <c r="DT189" s="50">
        <v>0.51</v>
      </c>
      <c r="DU189" s="50">
        <v>1.88</v>
      </c>
      <c r="DV189" s="50">
        <v>0.28000000000000003</v>
      </c>
      <c r="DW189" s="50">
        <v>1.67</v>
      </c>
      <c r="DX189" s="50">
        <v>0.34</v>
      </c>
      <c r="DY189" s="50">
        <v>1.1000000000000001</v>
      </c>
      <c r="DZ189" s="50">
        <v>0.19</v>
      </c>
      <c r="EA189" s="50">
        <v>1.34</v>
      </c>
      <c r="EB189" s="50">
        <v>0.21</v>
      </c>
      <c r="EC189" s="50">
        <v>3.63</v>
      </c>
      <c r="ED189" s="50">
        <v>0.85</v>
      </c>
      <c r="EM189" s="50">
        <v>16.5</v>
      </c>
      <c r="EO189" s="50">
        <v>12.6</v>
      </c>
      <c r="EP189" s="50">
        <v>1.46</v>
      </c>
      <c r="FP189" s="1" t="s">
        <v>2296</v>
      </c>
    </row>
    <row r="190" spans="1:172" x14ac:dyDescent="0.35">
      <c r="A190" s="1" t="s">
        <v>2292</v>
      </c>
      <c r="C190" s="1" t="s">
        <v>2293</v>
      </c>
      <c r="E190" s="57">
        <v>36.412500000000001</v>
      </c>
      <c r="F190" s="57">
        <v>36.412500000000001</v>
      </c>
      <c r="G190" s="57">
        <v>129.17777799999999</v>
      </c>
      <c r="H190" s="57">
        <v>129.17777799999999</v>
      </c>
      <c r="L190" s="1" t="s">
        <v>2303</v>
      </c>
      <c r="M190" s="1" t="s">
        <v>2302</v>
      </c>
      <c r="Q190" s="54">
        <v>66</v>
      </c>
      <c r="R190" s="50"/>
      <c r="S190" s="50"/>
      <c r="T190" s="50"/>
      <c r="U190" s="50"/>
      <c r="V190" s="50"/>
      <c r="W190" s="50"/>
      <c r="X190" s="50"/>
      <c r="Y190" s="50"/>
      <c r="Z190" s="50"/>
      <c r="AA190" s="50"/>
      <c r="AB190" s="50">
        <v>75.8</v>
      </c>
      <c r="AC190" s="50">
        <v>0.1</v>
      </c>
      <c r="AE190" s="50">
        <v>13.9</v>
      </c>
      <c r="AI190" s="50">
        <v>1.25972</v>
      </c>
      <c r="AJ190" s="50">
        <v>0.1</v>
      </c>
      <c r="AK190" s="50">
        <v>0.3</v>
      </c>
      <c r="AL190" s="50">
        <v>0</v>
      </c>
      <c r="AN190" s="50">
        <v>2.2000000000000002</v>
      </c>
      <c r="AO190" s="50">
        <v>4.0999999999999996</v>
      </c>
      <c r="AP190" s="50">
        <v>0</v>
      </c>
      <c r="BF190" s="50">
        <v>1.8</v>
      </c>
      <c r="BT190" s="50">
        <v>14.8</v>
      </c>
      <c r="BU190" s="50">
        <v>1.99</v>
      </c>
      <c r="CH190" s="50">
        <v>2.19</v>
      </c>
      <c r="CJ190" s="50">
        <v>6.18</v>
      </c>
      <c r="CK190" s="50">
        <v>18.7</v>
      </c>
      <c r="CN190" s="50">
        <v>1.73</v>
      </c>
      <c r="CO190" s="50">
        <v>6.83</v>
      </c>
      <c r="CP190" s="50">
        <v>1.85</v>
      </c>
      <c r="CQ190" s="50">
        <v>28.2</v>
      </c>
      <c r="CR190" s="50">
        <v>12</v>
      </c>
      <c r="CW190" s="50">
        <v>88.3</v>
      </c>
      <c r="CX190" s="50">
        <v>85.3</v>
      </c>
      <c r="CY190" s="50">
        <v>9.17</v>
      </c>
      <c r="CZ190" s="50">
        <v>93.1</v>
      </c>
      <c r="DA190" s="50">
        <v>8.1999999999999993</v>
      </c>
      <c r="DB190" s="50">
        <v>0.2</v>
      </c>
      <c r="DM190" s="50">
        <v>3.98</v>
      </c>
      <c r="DN190" s="50">
        <v>365</v>
      </c>
      <c r="DO190" s="50">
        <v>28.7</v>
      </c>
      <c r="DP190" s="50">
        <v>65.400000000000006</v>
      </c>
      <c r="DQ190" s="50">
        <v>5.15</v>
      </c>
      <c r="DR190" s="50">
        <v>16.5</v>
      </c>
      <c r="DS190" s="50">
        <v>2.48</v>
      </c>
      <c r="DT190" s="50">
        <v>0.52</v>
      </c>
      <c r="DU190" s="50">
        <v>1.96</v>
      </c>
      <c r="DV190" s="50">
        <v>0.28999999999999998</v>
      </c>
      <c r="DW190" s="50">
        <v>1.62</v>
      </c>
      <c r="DX190" s="50">
        <v>0.3</v>
      </c>
      <c r="DY190" s="50">
        <v>1.02</v>
      </c>
      <c r="DZ190" s="50">
        <v>0.15</v>
      </c>
      <c r="EA190" s="50">
        <v>1.1599999999999999</v>
      </c>
      <c r="EB190" s="50">
        <v>0.19</v>
      </c>
      <c r="EC190" s="50">
        <v>2.7</v>
      </c>
      <c r="ED190" s="50">
        <v>0.77</v>
      </c>
      <c r="EM190" s="50">
        <v>19.8</v>
      </c>
      <c r="EO190" s="50">
        <v>10.7</v>
      </c>
      <c r="EP190" s="50">
        <v>1.28</v>
      </c>
      <c r="FP190" s="1" t="s">
        <v>2296</v>
      </c>
    </row>
    <row r="191" spans="1:172" x14ac:dyDescent="0.35">
      <c r="A191" s="1" t="s">
        <v>2292</v>
      </c>
      <c r="C191" s="1" t="s">
        <v>2293</v>
      </c>
      <c r="E191" s="57">
        <v>36.412500000000001</v>
      </c>
      <c r="F191" s="57">
        <v>36.412500000000001</v>
      </c>
      <c r="G191" s="57">
        <v>129.17777799999999</v>
      </c>
      <c r="H191" s="57">
        <v>129.17777799999999</v>
      </c>
      <c r="L191" s="1" t="s">
        <v>2304</v>
      </c>
      <c r="M191" s="1" t="s">
        <v>2305</v>
      </c>
      <c r="Q191" s="54">
        <v>55.8</v>
      </c>
      <c r="R191" s="50"/>
      <c r="S191" s="50"/>
      <c r="T191" s="50"/>
      <c r="U191" s="50"/>
      <c r="V191" s="50"/>
      <c r="W191" s="50"/>
      <c r="X191" s="50"/>
      <c r="Y191" s="50"/>
      <c r="Z191" s="50"/>
      <c r="AA191" s="50"/>
      <c r="AB191" s="50">
        <v>46.4</v>
      </c>
      <c r="AC191" s="50">
        <v>1.1000000000000001</v>
      </c>
      <c r="AE191" s="50">
        <v>16.7</v>
      </c>
      <c r="AI191" s="50">
        <v>7.2883800000000001</v>
      </c>
      <c r="AJ191" s="50">
        <v>10.199999999999999</v>
      </c>
      <c r="AK191" s="50">
        <v>5.3</v>
      </c>
      <c r="AL191" s="50">
        <v>0.1</v>
      </c>
      <c r="AN191" s="50">
        <v>0.4</v>
      </c>
      <c r="AO191" s="50">
        <v>2.8</v>
      </c>
      <c r="AP191" s="50">
        <v>1</v>
      </c>
      <c r="BF191" s="50">
        <v>8.1</v>
      </c>
      <c r="BT191" s="50">
        <v>35</v>
      </c>
      <c r="BU191" s="50">
        <v>0.91</v>
      </c>
      <c r="CH191" s="50">
        <v>24.5</v>
      </c>
      <c r="CJ191" s="50">
        <v>193</v>
      </c>
      <c r="CK191" s="50">
        <v>242</v>
      </c>
      <c r="CN191" s="50">
        <v>31.9</v>
      </c>
      <c r="CO191" s="50">
        <v>86.5</v>
      </c>
      <c r="CP191" s="50">
        <v>29.5</v>
      </c>
      <c r="CQ191" s="50">
        <v>74.2</v>
      </c>
      <c r="CR191" s="50">
        <v>16.7</v>
      </c>
      <c r="CW191" s="50">
        <v>8.08</v>
      </c>
      <c r="CX191" s="50">
        <v>587</v>
      </c>
      <c r="CY191" s="50">
        <v>23.3</v>
      </c>
      <c r="CZ191" s="50">
        <v>168</v>
      </c>
      <c r="DA191" s="50">
        <v>7.84</v>
      </c>
      <c r="DB191" s="50">
        <v>0.67</v>
      </c>
      <c r="DM191" s="50">
        <v>2.85</v>
      </c>
      <c r="DN191" s="50">
        <v>231</v>
      </c>
      <c r="DO191" s="50">
        <v>20.5</v>
      </c>
      <c r="DP191" s="50">
        <v>43.2</v>
      </c>
      <c r="DQ191" s="50">
        <v>5.92</v>
      </c>
      <c r="DR191" s="50">
        <v>25.4</v>
      </c>
      <c r="DS191" s="50">
        <v>5.31</v>
      </c>
      <c r="DT191" s="50">
        <v>1.56</v>
      </c>
      <c r="DU191" s="50">
        <v>4.8</v>
      </c>
      <c r="DV191" s="50">
        <v>0.75</v>
      </c>
      <c r="DW191" s="50">
        <v>4.24</v>
      </c>
      <c r="DX191" s="50">
        <v>0.81</v>
      </c>
      <c r="DY191" s="50">
        <v>2.34</v>
      </c>
      <c r="DZ191" s="50">
        <v>0.32</v>
      </c>
      <c r="EA191" s="50">
        <v>2.1</v>
      </c>
      <c r="EB191" s="50">
        <v>0.32</v>
      </c>
      <c r="EC191" s="50">
        <v>3.67</v>
      </c>
      <c r="ED191" s="50">
        <v>0.44</v>
      </c>
      <c r="EM191" s="50">
        <v>6.36</v>
      </c>
      <c r="EO191" s="50">
        <v>2.59</v>
      </c>
      <c r="EP191" s="50">
        <v>0.75</v>
      </c>
      <c r="FP191" s="1" t="s">
        <v>2296</v>
      </c>
    </row>
    <row r="192" spans="1:172" x14ac:dyDescent="0.35">
      <c r="A192" s="1" t="s">
        <v>2292</v>
      </c>
      <c r="C192" s="1" t="s">
        <v>2293</v>
      </c>
      <c r="E192" s="57">
        <v>36.412500000000001</v>
      </c>
      <c r="F192" s="57">
        <v>36.412500000000001</v>
      </c>
      <c r="G192" s="57">
        <v>129.17777799999999</v>
      </c>
      <c r="H192" s="57">
        <v>129.17777799999999</v>
      </c>
      <c r="L192" s="1" t="s">
        <v>2306</v>
      </c>
      <c r="M192" s="1" t="s">
        <v>2305</v>
      </c>
      <c r="Q192" s="58">
        <v>64</v>
      </c>
      <c r="R192" s="50"/>
      <c r="S192" s="50"/>
      <c r="T192" s="50"/>
      <c r="U192" s="50"/>
      <c r="V192" s="50"/>
      <c r="W192" s="50"/>
      <c r="X192" s="50"/>
      <c r="Y192" s="50"/>
      <c r="Z192" s="50"/>
      <c r="AA192" s="50"/>
      <c r="AB192" s="50">
        <v>49.9</v>
      </c>
      <c r="AC192" s="50">
        <v>1.2</v>
      </c>
      <c r="AE192" s="50">
        <v>16.899999999999999</v>
      </c>
      <c r="AI192" s="50">
        <v>7.9182400000000008</v>
      </c>
      <c r="AJ192" s="50">
        <v>9</v>
      </c>
      <c r="AK192" s="50">
        <v>6.8</v>
      </c>
      <c r="AL192" s="50">
        <v>0.1</v>
      </c>
      <c r="AN192" s="50">
        <v>1.1000000000000001</v>
      </c>
      <c r="AO192" s="50">
        <v>2.8</v>
      </c>
      <c r="AP192" s="50">
        <v>0.4</v>
      </c>
      <c r="BF192" s="50">
        <v>2.5</v>
      </c>
      <c r="CJ192" s="50">
        <v>222</v>
      </c>
      <c r="CK192" s="50">
        <v>251</v>
      </c>
      <c r="CO192" s="50">
        <v>73</v>
      </c>
      <c r="CP192" s="50">
        <v>73.599999999999994</v>
      </c>
      <c r="CQ192" s="50">
        <v>70</v>
      </c>
      <c r="CX192" s="50">
        <v>539</v>
      </c>
      <c r="CZ192" s="50">
        <v>153</v>
      </c>
      <c r="DN192" s="50">
        <v>323</v>
      </c>
      <c r="FP192" s="1" t="s">
        <v>2296</v>
      </c>
    </row>
    <row r="193" spans="1:172" x14ac:dyDescent="0.35">
      <c r="A193" s="1" t="s">
        <v>2292</v>
      </c>
      <c r="C193" s="1" t="s">
        <v>2293</v>
      </c>
      <c r="E193" s="57">
        <v>36.412500000000001</v>
      </c>
      <c r="F193" s="57">
        <v>36.412500000000001</v>
      </c>
      <c r="G193" s="57">
        <v>129.17777799999999</v>
      </c>
      <c r="H193" s="57">
        <v>129.17777799999999</v>
      </c>
      <c r="L193" s="1" t="s">
        <v>2307</v>
      </c>
      <c r="M193" s="1" t="s">
        <v>2305</v>
      </c>
      <c r="Q193" s="58">
        <v>64</v>
      </c>
      <c r="R193" s="50"/>
      <c r="S193" s="50"/>
      <c r="T193" s="50"/>
      <c r="U193" s="50"/>
      <c r="V193" s="50"/>
      <c r="W193" s="50"/>
      <c r="X193" s="50"/>
      <c r="Y193" s="50"/>
      <c r="Z193" s="50"/>
      <c r="AA193" s="50"/>
      <c r="AB193" s="50">
        <v>50.5</v>
      </c>
      <c r="AC193" s="50">
        <v>1.1000000000000001</v>
      </c>
      <c r="AE193" s="50">
        <v>16.7</v>
      </c>
      <c r="AI193" s="50">
        <v>8.0982000000000003</v>
      </c>
      <c r="AJ193" s="50">
        <v>8.6999999999999993</v>
      </c>
      <c r="AK193" s="50">
        <v>6.8</v>
      </c>
      <c r="AL193" s="50">
        <v>0.2</v>
      </c>
      <c r="AN193" s="50">
        <v>1.1000000000000001</v>
      </c>
      <c r="AO193" s="50">
        <v>2.9</v>
      </c>
      <c r="AP193" s="50">
        <v>0.4</v>
      </c>
      <c r="BF193" s="50">
        <v>2.1</v>
      </c>
      <c r="CJ193" s="50">
        <v>210</v>
      </c>
      <c r="CK193" s="50">
        <v>245</v>
      </c>
      <c r="CO193" s="50">
        <v>82</v>
      </c>
      <c r="CP193" s="50">
        <v>18.7</v>
      </c>
      <c r="CQ193" s="50">
        <v>72</v>
      </c>
      <c r="CX193" s="50">
        <v>571</v>
      </c>
      <c r="CZ193" s="50">
        <v>151</v>
      </c>
      <c r="DN193" s="50">
        <v>349</v>
      </c>
      <c r="FP193" s="1" t="s">
        <v>2296</v>
      </c>
    </row>
    <row r="194" spans="1:172" x14ac:dyDescent="0.35">
      <c r="A194" s="1" t="s">
        <v>2292</v>
      </c>
      <c r="C194" s="1" t="s">
        <v>2293</v>
      </c>
      <c r="E194" s="57">
        <v>36.412500000000001</v>
      </c>
      <c r="F194" s="57">
        <v>36.412500000000001</v>
      </c>
      <c r="G194" s="57">
        <v>129.17777799999999</v>
      </c>
      <c r="H194" s="57">
        <v>129.17777799999999</v>
      </c>
      <c r="L194" s="1" t="s">
        <v>2308</v>
      </c>
      <c r="M194" s="1" t="s">
        <v>2309</v>
      </c>
      <c r="Q194" s="54">
        <v>66</v>
      </c>
      <c r="R194" s="50"/>
      <c r="S194" s="50"/>
      <c r="T194" s="50"/>
      <c r="U194" s="50"/>
      <c r="V194" s="50"/>
      <c r="W194" s="50"/>
      <c r="X194" s="50"/>
      <c r="Y194" s="50"/>
      <c r="Z194" s="50"/>
      <c r="AA194" s="50"/>
      <c r="AB194" s="50">
        <v>75</v>
      </c>
      <c r="AC194" s="50">
        <v>0.2</v>
      </c>
      <c r="AE194" s="50">
        <v>13.5</v>
      </c>
      <c r="AI194" s="50">
        <v>0.9897800000000001</v>
      </c>
      <c r="AJ194" s="50">
        <v>0.2</v>
      </c>
      <c r="AK194" s="50">
        <v>0.2</v>
      </c>
      <c r="AL194" s="50">
        <v>0</v>
      </c>
      <c r="AN194" s="50">
        <v>5</v>
      </c>
      <c r="AO194" s="50">
        <v>3.2</v>
      </c>
      <c r="AP194" s="50">
        <v>0.1</v>
      </c>
      <c r="BF194" s="50">
        <v>1</v>
      </c>
      <c r="BT194" s="50">
        <v>11.7</v>
      </c>
      <c r="BU194" s="50">
        <v>2.68</v>
      </c>
      <c r="CH194" s="50">
        <v>2.7</v>
      </c>
      <c r="CJ194" s="50">
        <v>7.07</v>
      </c>
      <c r="CK194" s="50">
        <v>3.07</v>
      </c>
      <c r="CN194" s="50">
        <v>0.94</v>
      </c>
      <c r="CO194" s="50">
        <v>0.91</v>
      </c>
      <c r="CP194" s="50">
        <v>1.79</v>
      </c>
      <c r="CQ194" s="50">
        <v>28.1</v>
      </c>
      <c r="CR194" s="50">
        <v>13.3</v>
      </c>
      <c r="CW194" s="50">
        <v>210</v>
      </c>
      <c r="CX194" s="50">
        <v>104</v>
      </c>
      <c r="CY194" s="50">
        <v>14.1</v>
      </c>
      <c r="CZ194" s="50">
        <v>107</v>
      </c>
      <c r="DA194" s="50">
        <v>10.4</v>
      </c>
      <c r="DB194" s="50">
        <v>1.39</v>
      </c>
      <c r="DM194" s="50">
        <v>3.66</v>
      </c>
      <c r="DN194" s="50">
        <v>727</v>
      </c>
      <c r="DO194" s="50">
        <v>28.2</v>
      </c>
      <c r="DP194" s="50">
        <v>53.6</v>
      </c>
      <c r="DQ194" s="50">
        <v>5.0999999999999996</v>
      </c>
      <c r="DR194" s="50">
        <v>17</v>
      </c>
      <c r="DS194" s="50">
        <v>2.73</v>
      </c>
      <c r="DT194" s="50">
        <v>0.53</v>
      </c>
      <c r="DU194" s="50">
        <v>2.36</v>
      </c>
      <c r="DV194" s="50">
        <v>0.37</v>
      </c>
      <c r="DW194" s="50">
        <v>2.19</v>
      </c>
      <c r="DX194" s="50">
        <v>0.45</v>
      </c>
      <c r="DY194" s="50">
        <v>1.37</v>
      </c>
      <c r="DZ194" s="50">
        <v>0.21</v>
      </c>
      <c r="EA194" s="50">
        <v>1.51</v>
      </c>
      <c r="EB194" s="50">
        <v>0.25</v>
      </c>
      <c r="EC194" s="50">
        <v>3.39</v>
      </c>
      <c r="ED194" s="50">
        <v>1.0900000000000001</v>
      </c>
      <c r="EM194" s="50">
        <v>21</v>
      </c>
      <c r="EO194" s="50">
        <v>12.3</v>
      </c>
      <c r="EP194" s="50">
        <v>3.69</v>
      </c>
      <c r="FP194" s="1" t="s">
        <v>2296</v>
      </c>
    </row>
    <row r="195" spans="1:172" x14ac:dyDescent="0.35">
      <c r="A195" s="1" t="s">
        <v>2310</v>
      </c>
      <c r="C195" s="1" t="s">
        <v>2311</v>
      </c>
      <c r="E195" s="53">
        <v>38.214361111111117</v>
      </c>
      <c r="F195" s="53">
        <v>38.214361111111117</v>
      </c>
      <c r="G195" s="53">
        <v>128.48813888888887</v>
      </c>
      <c r="H195" s="53">
        <v>128.48813888888887</v>
      </c>
      <c r="L195" s="1" t="s">
        <v>2312</v>
      </c>
      <c r="M195" s="1" t="s">
        <v>2033</v>
      </c>
      <c r="Q195" s="54">
        <v>85.1</v>
      </c>
      <c r="R195" s="50"/>
      <c r="S195" s="50"/>
      <c r="T195" s="50"/>
      <c r="U195" s="50"/>
      <c r="V195" s="50"/>
      <c r="W195" s="50"/>
      <c r="X195" s="50"/>
      <c r="Y195" s="50"/>
      <c r="Z195" s="50"/>
      <c r="AA195" s="50"/>
      <c r="AB195" s="50">
        <v>73.930000000000007</v>
      </c>
      <c r="AC195" s="50">
        <v>0.19</v>
      </c>
      <c r="AE195" s="50">
        <v>13.99</v>
      </c>
      <c r="AI195" s="50">
        <v>1.6376360000000001</v>
      </c>
      <c r="AJ195" s="50">
        <v>1.06</v>
      </c>
      <c r="AK195" s="50">
        <v>0.19</v>
      </c>
      <c r="AL195" s="50">
        <v>0.05</v>
      </c>
      <c r="AN195" s="50">
        <v>5.1100000000000003</v>
      </c>
      <c r="AO195" s="50">
        <v>3.87</v>
      </c>
      <c r="AP195" s="50">
        <v>0.03</v>
      </c>
      <c r="BF195" s="50">
        <v>0.4</v>
      </c>
      <c r="CH195" s="50">
        <v>4</v>
      </c>
      <c r="CJ195" s="50">
        <v>10</v>
      </c>
      <c r="CQ195" s="50">
        <v>40</v>
      </c>
      <c r="CR195" s="50">
        <v>18</v>
      </c>
      <c r="CW195" s="50">
        <v>244</v>
      </c>
      <c r="CX195" s="50">
        <v>99</v>
      </c>
      <c r="CY195" s="50">
        <v>32</v>
      </c>
      <c r="CZ195" s="50">
        <v>191</v>
      </c>
      <c r="DA195" s="50">
        <v>16</v>
      </c>
      <c r="DM195" s="50">
        <v>3.4</v>
      </c>
      <c r="DN195" s="50">
        <v>526</v>
      </c>
      <c r="DO195" s="50">
        <v>36</v>
      </c>
      <c r="DP195" s="50">
        <v>73.599999999999994</v>
      </c>
      <c r="DQ195" s="50">
        <v>8.5399999999999991</v>
      </c>
      <c r="DR195" s="50">
        <v>30</v>
      </c>
      <c r="DS195" s="50">
        <v>5.99</v>
      </c>
      <c r="DT195" s="50">
        <v>0.77</v>
      </c>
      <c r="DU195" s="50">
        <v>4.75</v>
      </c>
      <c r="DV195" s="50">
        <v>0.83</v>
      </c>
      <c r="DW195" s="50">
        <v>5.0599999999999996</v>
      </c>
      <c r="DX195" s="50">
        <v>1.05</v>
      </c>
      <c r="DY195" s="50">
        <v>3.34</v>
      </c>
      <c r="DZ195" s="50">
        <v>0.52</v>
      </c>
      <c r="EA195" s="50">
        <v>3.58</v>
      </c>
      <c r="EB195" s="50">
        <v>0.6</v>
      </c>
      <c r="EC195" s="50">
        <v>4.8</v>
      </c>
      <c r="ED195" s="50">
        <v>2</v>
      </c>
      <c r="EM195" s="50">
        <v>19</v>
      </c>
      <c r="EO195" s="50">
        <v>26.6</v>
      </c>
      <c r="EP195" s="50">
        <v>5.2</v>
      </c>
      <c r="FP195" s="1" t="s">
        <v>2313</v>
      </c>
    </row>
    <row r="196" spans="1:172" x14ac:dyDescent="0.35">
      <c r="A196" s="1" t="s">
        <v>2310</v>
      </c>
      <c r="C196" s="1" t="s">
        <v>2311</v>
      </c>
      <c r="E196" s="53">
        <v>38.260527777777774</v>
      </c>
      <c r="F196" s="53">
        <v>38.260527777777774</v>
      </c>
      <c r="G196" s="53">
        <v>128.51102777777777</v>
      </c>
      <c r="H196" s="53">
        <v>128.51102777777777</v>
      </c>
      <c r="L196" s="1" t="s">
        <v>2314</v>
      </c>
      <c r="M196" s="1" t="s">
        <v>2033</v>
      </c>
      <c r="Q196" s="54">
        <v>85.1</v>
      </c>
      <c r="R196" s="50"/>
      <c r="S196" s="50"/>
      <c r="T196" s="50"/>
      <c r="U196" s="50"/>
      <c r="V196" s="50"/>
      <c r="W196" s="50"/>
      <c r="X196" s="50"/>
      <c r="Y196" s="50"/>
      <c r="Z196" s="50"/>
      <c r="AA196" s="50"/>
      <c r="AB196" s="50">
        <v>74.44</v>
      </c>
      <c r="AC196" s="50">
        <v>0.28999999999999998</v>
      </c>
      <c r="AE196" s="50">
        <v>13.06</v>
      </c>
      <c r="AI196" s="50">
        <v>2.1145300000000002</v>
      </c>
      <c r="AJ196" s="50">
        <v>0.96</v>
      </c>
      <c r="AK196" s="50">
        <v>0.38</v>
      </c>
      <c r="AL196" s="50">
        <v>0.05</v>
      </c>
      <c r="AN196" s="50">
        <v>4.88</v>
      </c>
      <c r="AO196" s="50">
        <v>3.24</v>
      </c>
      <c r="AP196" s="50">
        <v>0.06</v>
      </c>
      <c r="BF196" s="50">
        <v>0.52</v>
      </c>
      <c r="CH196" s="50">
        <v>5</v>
      </c>
      <c r="CJ196" s="50">
        <v>14</v>
      </c>
      <c r="CQ196" s="50">
        <v>50</v>
      </c>
      <c r="CR196" s="50">
        <v>18</v>
      </c>
      <c r="CW196" s="50">
        <v>269</v>
      </c>
      <c r="CX196" s="50">
        <v>88</v>
      </c>
      <c r="CY196" s="50">
        <v>40</v>
      </c>
      <c r="CZ196" s="50">
        <v>198</v>
      </c>
      <c r="DA196" s="50">
        <v>17</v>
      </c>
      <c r="DM196" s="50">
        <v>5.4</v>
      </c>
      <c r="DN196" s="50">
        <v>368</v>
      </c>
      <c r="DO196" s="50">
        <v>54.9</v>
      </c>
      <c r="DP196" s="50">
        <v>130</v>
      </c>
      <c r="DQ196" s="50">
        <v>11.5</v>
      </c>
      <c r="DR196" s="50">
        <v>39.4</v>
      </c>
      <c r="DS196" s="50">
        <v>7.98</v>
      </c>
      <c r="DT196" s="50">
        <v>0.57999999999999996</v>
      </c>
      <c r="DU196" s="50">
        <v>6.42</v>
      </c>
      <c r="DV196" s="50">
        <v>1.1200000000000001</v>
      </c>
      <c r="DW196" s="50">
        <v>6.87</v>
      </c>
      <c r="DX196" s="50">
        <v>1.38</v>
      </c>
      <c r="DY196" s="50">
        <v>4.03</v>
      </c>
      <c r="DZ196" s="50">
        <v>0.63</v>
      </c>
      <c r="EA196" s="50">
        <v>4.25</v>
      </c>
      <c r="EB196" s="50">
        <v>0.64</v>
      </c>
      <c r="EC196" s="50">
        <v>5.4</v>
      </c>
      <c r="ED196" s="50">
        <v>2.8</v>
      </c>
      <c r="EM196" s="50">
        <v>22</v>
      </c>
      <c r="EO196" s="50">
        <v>56.1</v>
      </c>
      <c r="EP196" s="50">
        <v>7.3</v>
      </c>
      <c r="FP196" s="1" t="s">
        <v>2313</v>
      </c>
    </row>
    <row r="197" spans="1:172" x14ac:dyDescent="0.35">
      <c r="A197" s="1" t="s">
        <v>2310</v>
      </c>
      <c r="C197" s="1" t="s">
        <v>2311</v>
      </c>
      <c r="E197" s="53">
        <v>38.268138888888885</v>
      </c>
      <c r="F197" s="53">
        <v>38.268138888888885</v>
      </c>
      <c r="G197" s="53">
        <v>128.46913888888889</v>
      </c>
      <c r="H197" s="53">
        <v>128.46913888888889</v>
      </c>
      <c r="L197" s="1" t="s">
        <v>2315</v>
      </c>
      <c r="M197" s="1" t="s">
        <v>2033</v>
      </c>
      <c r="Q197" s="54">
        <v>85.1</v>
      </c>
      <c r="R197" s="50"/>
      <c r="S197" s="50"/>
      <c r="T197" s="50"/>
      <c r="U197" s="50"/>
      <c r="V197" s="50"/>
      <c r="W197" s="50"/>
      <c r="X197" s="50"/>
      <c r="Y197" s="50"/>
      <c r="Z197" s="50"/>
      <c r="AA197" s="50"/>
      <c r="AB197" s="50">
        <v>74.95</v>
      </c>
      <c r="AC197" s="50">
        <v>0.22</v>
      </c>
      <c r="AE197" s="50">
        <v>12.95</v>
      </c>
      <c r="AI197" s="50">
        <v>1.8535880000000002</v>
      </c>
      <c r="AJ197" s="50">
        <v>1.08</v>
      </c>
      <c r="AK197" s="50">
        <v>0.23</v>
      </c>
      <c r="AL197" s="50">
        <v>0.05</v>
      </c>
      <c r="AN197" s="50">
        <v>4.78</v>
      </c>
      <c r="AO197" s="50">
        <v>3.62</v>
      </c>
      <c r="AP197" s="50">
        <v>0.05</v>
      </c>
      <c r="BF197" s="50">
        <v>0.38</v>
      </c>
      <c r="CH197" s="50">
        <v>4</v>
      </c>
      <c r="CJ197" s="50">
        <v>8</v>
      </c>
      <c r="CQ197" s="50">
        <v>50</v>
      </c>
      <c r="CR197" s="50">
        <v>17</v>
      </c>
      <c r="CW197" s="50">
        <v>221</v>
      </c>
      <c r="CX197" s="50">
        <v>93</v>
      </c>
      <c r="CY197" s="50">
        <v>33</v>
      </c>
      <c r="CZ197" s="50">
        <v>212</v>
      </c>
      <c r="DA197" s="50">
        <v>17</v>
      </c>
      <c r="DM197" s="50">
        <v>4</v>
      </c>
      <c r="DN197" s="50">
        <v>478</v>
      </c>
      <c r="DO197" s="50">
        <v>41.1</v>
      </c>
      <c r="DP197" s="50">
        <v>83</v>
      </c>
      <c r="DQ197" s="50">
        <v>9.23</v>
      </c>
      <c r="DR197" s="50">
        <v>32.5</v>
      </c>
      <c r="DS197" s="50">
        <v>6.47</v>
      </c>
      <c r="DT197" s="50">
        <v>0.69</v>
      </c>
      <c r="DU197" s="50">
        <v>5</v>
      </c>
      <c r="DV197" s="50">
        <v>0.87</v>
      </c>
      <c r="DW197" s="50">
        <v>5.27</v>
      </c>
      <c r="DX197" s="50">
        <v>1.1000000000000001</v>
      </c>
      <c r="DY197" s="50">
        <v>3.34</v>
      </c>
      <c r="DZ197" s="50">
        <v>0.53</v>
      </c>
      <c r="EA197" s="50">
        <v>3.43</v>
      </c>
      <c r="EB197" s="50">
        <v>0.55000000000000004</v>
      </c>
      <c r="EC197" s="50">
        <v>5.5</v>
      </c>
      <c r="ED197" s="50">
        <v>1.6</v>
      </c>
      <c r="EM197" s="50">
        <v>17</v>
      </c>
      <c r="EO197" s="50">
        <v>48</v>
      </c>
      <c r="EP197" s="50">
        <v>5.9</v>
      </c>
      <c r="FP197" s="1" t="s">
        <v>2313</v>
      </c>
    </row>
    <row r="198" spans="1:172" x14ac:dyDescent="0.35">
      <c r="A198" s="1" t="s">
        <v>2310</v>
      </c>
      <c r="C198" s="1" t="s">
        <v>2311</v>
      </c>
      <c r="E198" s="53">
        <v>38.32438888888889</v>
      </c>
      <c r="F198" s="53">
        <v>38.32438888888889</v>
      </c>
      <c r="G198" s="53">
        <v>128.4864722222222</v>
      </c>
      <c r="H198" s="53">
        <v>128.4864722222222</v>
      </c>
      <c r="L198" s="1" t="s">
        <v>2316</v>
      </c>
      <c r="M198" s="1" t="s">
        <v>2033</v>
      </c>
      <c r="Q198" s="54">
        <v>85.1</v>
      </c>
      <c r="R198" s="50"/>
      <c r="S198" s="50"/>
      <c r="T198" s="50"/>
      <c r="U198" s="50"/>
      <c r="V198" s="50"/>
      <c r="W198" s="50"/>
      <c r="X198" s="50"/>
      <c r="Y198" s="50"/>
      <c r="Z198" s="50"/>
      <c r="AA198" s="50"/>
      <c r="AB198" s="50">
        <v>74.62</v>
      </c>
      <c r="AC198" s="50">
        <v>0.15</v>
      </c>
      <c r="AE198" s="50">
        <v>13.43</v>
      </c>
      <c r="AI198" s="50">
        <v>1.2237280000000001</v>
      </c>
      <c r="AJ198" s="50">
        <v>0.8</v>
      </c>
      <c r="AK198" s="50">
        <v>0.15</v>
      </c>
      <c r="AL198" s="50">
        <v>0.02</v>
      </c>
      <c r="AN198" s="50">
        <v>5.05</v>
      </c>
      <c r="AO198" s="50">
        <v>3.66</v>
      </c>
      <c r="AP198" s="50">
        <v>0.03</v>
      </c>
      <c r="BF198" s="50">
        <v>0.47</v>
      </c>
      <c r="CH198" s="50">
        <v>2</v>
      </c>
      <c r="CJ198" s="50">
        <v>9</v>
      </c>
      <c r="CR198" s="50">
        <v>19</v>
      </c>
      <c r="CW198" s="50">
        <v>240</v>
      </c>
      <c r="CX198" s="50">
        <v>75</v>
      </c>
      <c r="CY198" s="50">
        <v>33</v>
      </c>
      <c r="CZ198" s="50">
        <v>128</v>
      </c>
      <c r="DA198" s="50">
        <v>17</v>
      </c>
      <c r="DM198" s="50">
        <v>1.8</v>
      </c>
      <c r="DN198" s="50">
        <v>366</v>
      </c>
      <c r="DO198" s="50">
        <v>53.1</v>
      </c>
      <c r="DP198" s="50">
        <v>106</v>
      </c>
      <c r="DQ198" s="50">
        <v>11.9</v>
      </c>
      <c r="DR198" s="50">
        <v>42</v>
      </c>
      <c r="DS198" s="50">
        <v>8.14</v>
      </c>
      <c r="DT198" s="50">
        <v>0.59</v>
      </c>
      <c r="DU198" s="50">
        <v>5.92</v>
      </c>
      <c r="DV198" s="50">
        <v>0.96</v>
      </c>
      <c r="DW198" s="50">
        <v>5.71</v>
      </c>
      <c r="DX198" s="50">
        <v>1.17</v>
      </c>
      <c r="DY198" s="50">
        <v>3.34</v>
      </c>
      <c r="DZ198" s="50">
        <v>0.5</v>
      </c>
      <c r="EA198" s="50">
        <v>3.31</v>
      </c>
      <c r="EB198" s="50">
        <v>0.5</v>
      </c>
      <c r="EC198" s="50">
        <v>4</v>
      </c>
      <c r="ED198" s="50">
        <v>1.8</v>
      </c>
      <c r="EM198" s="50">
        <v>18</v>
      </c>
      <c r="EO198" s="50">
        <v>32.799999999999997</v>
      </c>
      <c r="EP198" s="50">
        <v>4.3</v>
      </c>
      <c r="FP198" s="1" t="s">
        <v>2313</v>
      </c>
    </row>
    <row r="199" spans="1:172" x14ac:dyDescent="0.35">
      <c r="A199" s="1" t="s">
        <v>2310</v>
      </c>
      <c r="C199" s="1" t="s">
        <v>2317</v>
      </c>
      <c r="E199" s="53">
        <v>38.091472222222222</v>
      </c>
      <c r="F199" s="53">
        <v>38.091472222222222</v>
      </c>
      <c r="G199" s="53">
        <v>128.40541666666667</v>
      </c>
      <c r="H199" s="53">
        <v>128.40541666666667</v>
      </c>
      <c r="L199" s="1" t="s">
        <v>2318</v>
      </c>
      <c r="M199" s="1" t="s">
        <v>2033</v>
      </c>
      <c r="Q199" s="54">
        <v>88.5</v>
      </c>
      <c r="R199" s="50"/>
      <c r="S199" s="50"/>
      <c r="T199" s="50"/>
      <c r="U199" s="50"/>
      <c r="V199" s="50"/>
      <c r="W199" s="50"/>
      <c r="X199" s="50"/>
      <c r="Y199" s="50"/>
      <c r="Z199" s="50"/>
      <c r="AA199" s="50"/>
      <c r="AB199" s="50">
        <v>75.459999999999994</v>
      </c>
      <c r="AC199" s="50">
        <v>0.06</v>
      </c>
      <c r="AE199" s="50">
        <v>12.18</v>
      </c>
      <c r="AI199" s="50">
        <v>1.16974</v>
      </c>
      <c r="AJ199" s="50">
        <v>0.44</v>
      </c>
      <c r="AK199" s="50">
        <v>0.01</v>
      </c>
      <c r="AL199" s="50">
        <v>0.02</v>
      </c>
      <c r="AN199" s="50">
        <v>4.45</v>
      </c>
      <c r="AO199" s="50">
        <v>4.21</v>
      </c>
      <c r="BF199" s="50">
        <v>0.49</v>
      </c>
      <c r="CH199" s="50">
        <v>1</v>
      </c>
      <c r="CQ199" s="50">
        <v>60</v>
      </c>
      <c r="CR199" s="50">
        <v>26</v>
      </c>
      <c r="CW199" s="50">
        <v>432</v>
      </c>
      <c r="CX199" s="50">
        <v>3</v>
      </c>
      <c r="CY199" s="50">
        <v>77</v>
      </c>
      <c r="CZ199" s="50">
        <v>192</v>
      </c>
      <c r="DA199" s="50">
        <v>27</v>
      </c>
      <c r="DM199" s="50">
        <v>6</v>
      </c>
      <c r="DN199" s="50">
        <v>10</v>
      </c>
      <c r="DO199" s="50">
        <v>22.1</v>
      </c>
      <c r="DP199" s="50">
        <v>61.2</v>
      </c>
      <c r="DQ199" s="50">
        <v>8.27</v>
      </c>
      <c r="DR199" s="50">
        <v>33.799999999999997</v>
      </c>
      <c r="DS199" s="50">
        <v>11</v>
      </c>
      <c r="DT199" s="50">
        <v>0.03</v>
      </c>
      <c r="DU199" s="50">
        <v>11</v>
      </c>
      <c r="DV199" s="50">
        <v>2.11</v>
      </c>
      <c r="DW199" s="50">
        <v>13.4</v>
      </c>
      <c r="DX199" s="50">
        <v>2.73</v>
      </c>
      <c r="DY199" s="50">
        <v>7.99</v>
      </c>
      <c r="DZ199" s="50">
        <v>1.17</v>
      </c>
      <c r="EA199" s="50">
        <v>7.77</v>
      </c>
      <c r="EB199" s="50">
        <v>1.1499999999999999</v>
      </c>
      <c r="EC199" s="50">
        <v>8.5</v>
      </c>
      <c r="ED199" s="50">
        <v>4.0999999999999996</v>
      </c>
      <c r="EM199" s="50">
        <v>40</v>
      </c>
      <c r="EO199" s="50">
        <v>53.1</v>
      </c>
      <c r="EP199" s="50">
        <v>15.6</v>
      </c>
      <c r="FP199" s="1" t="s">
        <v>2313</v>
      </c>
    </row>
    <row r="200" spans="1:172" x14ac:dyDescent="0.35">
      <c r="A200" s="1" t="s">
        <v>2310</v>
      </c>
      <c r="C200" s="1" t="s">
        <v>2317</v>
      </c>
      <c r="E200" s="53">
        <v>38.119916666666668</v>
      </c>
      <c r="F200" s="53">
        <v>38.119916666666668</v>
      </c>
      <c r="G200" s="53">
        <v>128.32669444444443</v>
      </c>
      <c r="H200" s="53">
        <v>128.32669444444443</v>
      </c>
      <c r="L200" s="1" t="s">
        <v>2319</v>
      </c>
      <c r="M200" s="1" t="s">
        <v>2033</v>
      </c>
      <c r="Q200" s="54">
        <v>88.5</v>
      </c>
      <c r="R200" s="50"/>
      <c r="S200" s="50"/>
      <c r="T200" s="50"/>
      <c r="U200" s="50"/>
      <c r="V200" s="50"/>
      <c r="W200" s="50"/>
      <c r="X200" s="50"/>
      <c r="Y200" s="50"/>
      <c r="Z200" s="50"/>
      <c r="AA200" s="50"/>
      <c r="AB200" s="50">
        <v>75.900000000000006</v>
      </c>
      <c r="AC200" s="50">
        <v>0.04</v>
      </c>
      <c r="AE200" s="50">
        <v>12.65</v>
      </c>
      <c r="AI200" s="50">
        <v>0.92679400000000012</v>
      </c>
      <c r="AJ200" s="50">
        <v>0.49</v>
      </c>
      <c r="AK200" s="50">
        <v>0.02</v>
      </c>
      <c r="AL200" s="50">
        <v>0.04</v>
      </c>
      <c r="AN200" s="50">
        <v>4.5199999999999996</v>
      </c>
      <c r="AO200" s="50">
        <v>4.17</v>
      </c>
      <c r="BF200" s="50">
        <v>0.5</v>
      </c>
      <c r="CH200" s="50">
        <v>3</v>
      </c>
      <c r="CQ200" s="50">
        <v>30</v>
      </c>
      <c r="CR200" s="50">
        <v>24</v>
      </c>
      <c r="CW200" s="50">
        <v>701</v>
      </c>
      <c r="CY200" s="50">
        <v>118</v>
      </c>
      <c r="CZ200" s="50">
        <v>106</v>
      </c>
      <c r="DA200" s="50">
        <v>48</v>
      </c>
      <c r="DM200" s="50">
        <v>17</v>
      </c>
      <c r="DN200" s="50">
        <v>2</v>
      </c>
      <c r="DO200" s="50">
        <v>18.8</v>
      </c>
      <c r="DP200" s="50">
        <v>51.4</v>
      </c>
      <c r="DQ200" s="50">
        <v>7.01</v>
      </c>
      <c r="DR200" s="50">
        <v>27.7</v>
      </c>
      <c r="DS200" s="50">
        <v>10</v>
      </c>
      <c r="DT200" s="50">
        <v>0.02</v>
      </c>
      <c r="DU200" s="50">
        <v>10.9</v>
      </c>
      <c r="DV200" s="50">
        <v>2.4900000000000002</v>
      </c>
      <c r="DW200" s="50">
        <v>17.600000000000001</v>
      </c>
      <c r="DX200" s="50">
        <v>3.76</v>
      </c>
      <c r="DY200" s="50">
        <v>12.4</v>
      </c>
      <c r="DZ200" s="50">
        <v>1.97</v>
      </c>
      <c r="EA200" s="50">
        <v>14.1</v>
      </c>
      <c r="EB200" s="50">
        <v>2.11</v>
      </c>
      <c r="EC200" s="50">
        <v>6.1</v>
      </c>
      <c r="ED200" s="50">
        <v>9</v>
      </c>
      <c r="EM200" s="50">
        <v>41</v>
      </c>
      <c r="EO200" s="50">
        <v>50</v>
      </c>
      <c r="EP200" s="50">
        <v>15.6</v>
      </c>
      <c r="FP200" s="1" t="s">
        <v>2313</v>
      </c>
    </row>
    <row r="201" spans="1:172" x14ac:dyDescent="0.35">
      <c r="A201" s="1" t="s">
        <v>2310</v>
      </c>
      <c r="C201" s="1" t="s">
        <v>2320</v>
      </c>
      <c r="E201" s="53">
        <v>37.135638888888892</v>
      </c>
      <c r="F201" s="53">
        <v>37.135638888888892</v>
      </c>
      <c r="G201" s="53">
        <v>128.88691666666665</v>
      </c>
      <c r="H201" s="53">
        <v>128.88691666666665</v>
      </c>
      <c r="L201" s="1" t="s">
        <v>2321</v>
      </c>
      <c r="M201" s="1" t="s">
        <v>975</v>
      </c>
      <c r="Q201" s="54">
        <v>110.63</v>
      </c>
      <c r="R201" s="50"/>
      <c r="S201" s="50"/>
      <c r="T201" s="50"/>
      <c r="U201" s="50"/>
      <c r="V201" s="50"/>
      <c r="W201" s="50"/>
      <c r="X201" s="50"/>
      <c r="Y201" s="50"/>
      <c r="Z201" s="50"/>
      <c r="AA201" s="50"/>
      <c r="AB201" s="50">
        <v>59.91</v>
      </c>
      <c r="AC201" s="50">
        <v>0.94</v>
      </c>
      <c r="AE201" s="50">
        <v>15.35</v>
      </c>
      <c r="AI201" s="50">
        <v>5.4617860000000009</v>
      </c>
      <c r="AJ201" s="50">
        <v>5.14</v>
      </c>
      <c r="AK201" s="50">
        <v>4.16</v>
      </c>
      <c r="AL201" s="50">
        <v>0.09</v>
      </c>
      <c r="AN201" s="50">
        <v>3.89</v>
      </c>
      <c r="AO201" s="50">
        <v>3.91</v>
      </c>
      <c r="AP201" s="50">
        <v>0.45</v>
      </c>
      <c r="BF201" s="50">
        <v>0.3</v>
      </c>
      <c r="CH201" s="50">
        <v>12</v>
      </c>
      <c r="CJ201" s="50">
        <v>124</v>
      </c>
      <c r="CK201" s="50">
        <v>190</v>
      </c>
      <c r="CO201" s="50">
        <v>80</v>
      </c>
      <c r="CP201" s="50">
        <v>60</v>
      </c>
      <c r="CQ201" s="50">
        <v>70</v>
      </c>
      <c r="CR201" s="50">
        <v>21</v>
      </c>
      <c r="CW201" s="50">
        <v>157</v>
      </c>
      <c r="CX201" s="50">
        <v>756</v>
      </c>
      <c r="CY201" s="50">
        <v>21</v>
      </c>
      <c r="CZ201" s="50">
        <v>413</v>
      </c>
      <c r="DA201" s="50">
        <v>25</v>
      </c>
      <c r="DM201" s="50">
        <v>12</v>
      </c>
      <c r="DN201" s="50">
        <v>1217</v>
      </c>
      <c r="DO201" s="50">
        <v>107</v>
      </c>
      <c r="DP201" s="50">
        <v>202</v>
      </c>
      <c r="DQ201" s="50">
        <v>20.5</v>
      </c>
      <c r="DR201" s="50">
        <v>69.900000000000006</v>
      </c>
      <c r="DS201" s="50">
        <v>10.8</v>
      </c>
      <c r="DT201" s="50">
        <v>2.1800000000000002</v>
      </c>
      <c r="DU201" s="50">
        <v>6.45</v>
      </c>
      <c r="DV201" s="50">
        <v>0.87</v>
      </c>
      <c r="DW201" s="50">
        <v>4.38</v>
      </c>
      <c r="DX201" s="50">
        <v>0.76</v>
      </c>
      <c r="DY201" s="50">
        <v>2.08</v>
      </c>
      <c r="DZ201" s="50">
        <v>0.28000000000000003</v>
      </c>
      <c r="EA201" s="50">
        <v>1.89</v>
      </c>
      <c r="EB201" s="50">
        <v>0.31</v>
      </c>
      <c r="EC201" s="50">
        <v>9</v>
      </c>
      <c r="ED201" s="50">
        <v>1.7</v>
      </c>
      <c r="EM201" s="50">
        <v>35</v>
      </c>
      <c r="EO201" s="50">
        <v>51.9</v>
      </c>
      <c r="EP201" s="50">
        <v>9.6</v>
      </c>
      <c r="FP201" s="1" t="s">
        <v>2313</v>
      </c>
    </row>
    <row r="202" spans="1:172" x14ac:dyDescent="0.35">
      <c r="A202" s="1" t="s">
        <v>2310</v>
      </c>
      <c r="C202" s="1" t="s">
        <v>2320</v>
      </c>
      <c r="E202" s="53">
        <v>37.136444444444443</v>
      </c>
      <c r="F202" s="53">
        <v>37.136444444444443</v>
      </c>
      <c r="G202" s="53">
        <v>128.88741666666667</v>
      </c>
      <c r="H202" s="53">
        <v>128.88741666666667</v>
      </c>
      <c r="L202" s="1" t="s">
        <v>2322</v>
      </c>
      <c r="M202" s="1" t="s">
        <v>975</v>
      </c>
      <c r="Q202" s="54">
        <v>110.63</v>
      </c>
      <c r="R202" s="50"/>
      <c r="S202" s="50"/>
      <c r="T202" s="50"/>
      <c r="U202" s="50"/>
      <c r="V202" s="50"/>
      <c r="W202" s="50"/>
      <c r="X202" s="50"/>
      <c r="Y202" s="50"/>
      <c r="Z202" s="50"/>
      <c r="AA202" s="50"/>
      <c r="AB202" s="50">
        <v>57.79</v>
      </c>
      <c r="AC202" s="50">
        <v>1.08</v>
      </c>
      <c r="AE202" s="50">
        <v>15.39</v>
      </c>
      <c r="AI202" s="50">
        <v>5.7047319999999999</v>
      </c>
      <c r="AJ202" s="50">
        <v>5.0199999999999996</v>
      </c>
      <c r="AK202" s="50">
        <v>4.6900000000000004</v>
      </c>
      <c r="AL202" s="50">
        <v>0.09</v>
      </c>
      <c r="AN202" s="50">
        <v>3.91</v>
      </c>
      <c r="AO202" s="50">
        <v>3.78</v>
      </c>
      <c r="AP202" s="50">
        <v>0.45</v>
      </c>
      <c r="BF202" s="50">
        <v>0.91</v>
      </c>
      <c r="CH202" s="50">
        <v>13</v>
      </c>
      <c r="CJ202" s="50">
        <v>139</v>
      </c>
      <c r="CK202" s="50">
        <v>220</v>
      </c>
      <c r="CO202" s="50">
        <v>100</v>
      </c>
      <c r="CP202" s="50">
        <v>50</v>
      </c>
      <c r="CQ202" s="50">
        <v>70</v>
      </c>
      <c r="CR202" s="50">
        <v>22</v>
      </c>
      <c r="CW202" s="50">
        <v>166</v>
      </c>
      <c r="CX202" s="50">
        <v>791</v>
      </c>
      <c r="CY202" s="50">
        <v>22</v>
      </c>
      <c r="CZ202" s="50">
        <v>340</v>
      </c>
      <c r="DA202" s="50">
        <v>25</v>
      </c>
      <c r="DM202" s="50">
        <v>9.8000000000000007</v>
      </c>
      <c r="DN202" s="50">
        <v>1320</v>
      </c>
      <c r="DO202" s="50">
        <v>107</v>
      </c>
      <c r="DP202" s="50">
        <v>194</v>
      </c>
      <c r="DQ202" s="50">
        <v>20</v>
      </c>
      <c r="DR202" s="50">
        <v>68.599999999999994</v>
      </c>
      <c r="DS202" s="50">
        <v>10.5</v>
      </c>
      <c r="DT202" s="50">
        <v>2.2200000000000002</v>
      </c>
      <c r="DU202" s="50">
        <v>6.42</v>
      </c>
      <c r="DV202" s="50">
        <v>0.87</v>
      </c>
      <c r="DW202" s="50">
        <v>4.29</v>
      </c>
      <c r="DX202" s="50">
        <v>0.77</v>
      </c>
      <c r="DY202" s="50">
        <v>2.06</v>
      </c>
      <c r="DZ202" s="50">
        <v>0.28000000000000003</v>
      </c>
      <c r="EA202" s="50">
        <v>1.85</v>
      </c>
      <c r="EB202" s="50">
        <v>0.3</v>
      </c>
      <c r="EC202" s="50">
        <v>8.1</v>
      </c>
      <c r="ED202" s="50">
        <v>2</v>
      </c>
      <c r="EM202" s="50">
        <v>29</v>
      </c>
      <c r="EO202" s="50">
        <v>52</v>
      </c>
      <c r="EP202" s="50">
        <v>10</v>
      </c>
      <c r="FP202" s="1" t="s">
        <v>2313</v>
      </c>
    </row>
    <row r="203" spans="1:172" x14ac:dyDescent="0.35">
      <c r="A203" s="1" t="s">
        <v>2310</v>
      </c>
      <c r="C203" s="1" t="s">
        <v>2320</v>
      </c>
      <c r="E203" s="53">
        <v>37.129916666666666</v>
      </c>
      <c r="F203" s="53">
        <v>37.129916666666666</v>
      </c>
      <c r="G203" s="53">
        <v>128.89844444444444</v>
      </c>
      <c r="H203" s="53">
        <v>128.89844444444444</v>
      </c>
      <c r="L203" s="1" t="s">
        <v>2323</v>
      </c>
      <c r="M203" s="1" t="s">
        <v>975</v>
      </c>
      <c r="Q203" s="54">
        <v>110.65</v>
      </c>
      <c r="R203" s="50"/>
      <c r="S203" s="50"/>
      <c r="T203" s="50"/>
      <c r="U203" s="50"/>
      <c r="V203" s="50"/>
      <c r="W203" s="50"/>
      <c r="X203" s="50"/>
      <c r="Y203" s="50"/>
      <c r="Z203" s="50"/>
      <c r="AA203" s="50"/>
      <c r="AB203" s="50">
        <v>64.680000000000007</v>
      </c>
      <c r="AC203" s="50">
        <v>0.66</v>
      </c>
      <c r="AE203" s="50">
        <v>14.83</v>
      </c>
      <c r="AI203" s="50">
        <v>3.9771160000000001</v>
      </c>
      <c r="AJ203" s="50">
        <v>4.13</v>
      </c>
      <c r="AK203" s="50">
        <v>3.08</v>
      </c>
      <c r="AL203" s="50">
        <v>7.0000000000000007E-2</v>
      </c>
      <c r="AN203" s="50">
        <v>3.48</v>
      </c>
      <c r="AO203" s="50">
        <v>3.74</v>
      </c>
      <c r="AP203" s="50">
        <v>0.21</v>
      </c>
      <c r="BF203" s="50">
        <v>0.88</v>
      </c>
      <c r="CH203" s="50">
        <v>11</v>
      </c>
      <c r="CJ203" s="50">
        <v>92</v>
      </c>
      <c r="CK203" s="50">
        <v>110</v>
      </c>
      <c r="CO203" s="50">
        <v>40</v>
      </c>
      <c r="CP203" s="50">
        <v>20</v>
      </c>
      <c r="CQ203" s="50">
        <v>30</v>
      </c>
      <c r="CR203" s="50">
        <v>17</v>
      </c>
      <c r="CW203" s="50">
        <v>106</v>
      </c>
      <c r="CX203" s="50">
        <v>574</v>
      </c>
      <c r="CY203" s="50">
        <v>13</v>
      </c>
      <c r="CZ203" s="50">
        <v>152</v>
      </c>
      <c r="DA203" s="50">
        <v>8.1999999999999993</v>
      </c>
      <c r="DM203" s="50">
        <v>2.9</v>
      </c>
      <c r="DN203" s="50">
        <v>1085</v>
      </c>
      <c r="DO203" s="50">
        <v>37.6</v>
      </c>
      <c r="DP203" s="50">
        <v>65.5</v>
      </c>
      <c r="DQ203" s="50">
        <v>7</v>
      </c>
      <c r="DR203" s="50">
        <v>25.5</v>
      </c>
      <c r="DS203" s="50">
        <v>4.26</v>
      </c>
      <c r="DT203" s="50">
        <v>1.21</v>
      </c>
      <c r="DU203" s="50">
        <v>3.04</v>
      </c>
      <c r="DV203" s="50">
        <v>0.47</v>
      </c>
      <c r="DW203" s="50">
        <v>2.62</v>
      </c>
      <c r="DX203" s="50">
        <v>0.46</v>
      </c>
      <c r="DY203" s="50">
        <v>1.22</v>
      </c>
      <c r="DZ203" s="50">
        <v>0.18</v>
      </c>
      <c r="EA203" s="50">
        <v>1.08</v>
      </c>
      <c r="EB203" s="50">
        <v>0.16</v>
      </c>
      <c r="EC203" s="50">
        <v>3.9</v>
      </c>
      <c r="ED203" s="50">
        <v>0.4</v>
      </c>
      <c r="EM203" s="50">
        <v>11</v>
      </c>
      <c r="EO203" s="50">
        <v>12.9</v>
      </c>
      <c r="EP203" s="50">
        <v>3.2</v>
      </c>
      <c r="FP203" s="1" t="s">
        <v>2313</v>
      </c>
    </row>
    <row r="204" spans="1:172" x14ac:dyDescent="0.35">
      <c r="A204" s="1" t="s">
        <v>2310</v>
      </c>
      <c r="C204" s="1" t="s">
        <v>2320</v>
      </c>
      <c r="E204" s="53">
        <v>37.128805555555559</v>
      </c>
      <c r="F204" s="53">
        <v>37.128805555555559</v>
      </c>
      <c r="G204" s="53">
        <v>128.88858333333332</v>
      </c>
      <c r="H204" s="53">
        <v>128.88858333333332</v>
      </c>
      <c r="L204" s="1" t="s">
        <v>2324</v>
      </c>
      <c r="M204" s="1" t="s">
        <v>975</v>
      </c>
      <c r="Q204" s="54">
        <v>110.65</v>
      </c>
      <c r="R204" s="50"/>
      <c r="S204" s="50"/>
      <c r="T204" s="50"/>
      <c r="U204" s="50"/>
      <c r="V204" s="50"/>
      <c r="W204" s="50"/>
      <c r="X204" s="50"/>
      <c r="Y204" s="50"/>
      <c r="Z204" s="50"/>
      <c r="AA204" s="50"/>
      <c r="AB204" s="50">
        <v>62.16</v>
      </c>
      <c r="AC204" s="50">
        <v>0.75</v>
      </c>
      <c r="AE204" s="50">
        <v>15.51</v>
      </c>
      <c r="AI204" s="50">
        <v>4.5799820000000002</v>
      </c>
      <c r="AJ204" s="50">
        <v>4.55</v>
      </c>
      <c r="AK204" s="50">
        <v>3.31</v>
      </c>
      <c r="AL204" s="50">
        <v>0.08</v>
      </c>
      <c r="AN204" s="50">
        <v>3.95</v>
      </c>
      <c r="AO204" s="50">
        <v>3.74</v>
      </c>
      <c r="AP204" s="50">
        <v>0.34</v>
      </c>
      <c r="BF204" s="50">
        <v>0.76</v>
      </c>
      <c r="CH204" s="50">
        <v>11</v>
      </c>
      <c r="CJ204" s="50">
        <v>107</v>
      </c>
      <c r="CK204" s="50">
        <v>110</v>
      </c>
      <c r="CO204" s="50">
        <v>40</v>
      </c>
      <c r="CP204" s="50">
        <v>20</v>
      </c>
      <c r="CQ204" s="50">
        <v>60</v>
      </c>
      <c r="CR204" s="50">
        <v>19</v>
      </c>
      <c r="CW204" s="50">
        <v>134</v>
      </c>
      <c r="CX204" s="50">
        <v>778</v>
      </c>
      <c r="CY204" s="50">
        <v>18</v>
      </c>
      <c r="CZ204" s="50">
        <v>253</v>
      </c>
      <c r="DA204" s="50">
        <v>16</v>
      </c>
      <c r="DM204" s="50">
        <v>6.6</v>
      </c>
      <c r="DN204" s="50">
        <v>1384</v>
      </c>
      <c r="DO204" s="50">
        <v>66.900000000000006</v>
      </c>
      <c r="DP204" s="50">
        <v>127</v>
      </c>
      <c r="DQ204" s="50">
        <v>12.9</v>
      </c>
      <c r="DR204" s="50">
        <v>47</v>
      </c>
      <c r="DS204" s="50">
        <v>7.69</v>
      </c>
      <c r="DT204" s="50">
        <v>1.77</v>
      </c>
      <c r="DU204" s="50">
        <v>5.09</v>
      </c>
      <c r="DV204" s="50">
        <v>0.74</v>
      </c>
      <c r="DW204" s="50">
        <v>3.94</v>
      </c>
      <c r="DX204" s="50">
        <v>0.67</v>
      </c>
      <c r="DY204" s="50">
        <v>1.76</v>
      </c>
      <c r="DZ204" s="50">
        <v>0.25</v>
      </c>
      <c r="EA204" s="50">
        <v>1.61</v>
      </c>
      <c r="EB204" s="50">
        <v>0.25</v>
      </c>
      <c r="EC204" s="50">
        <v>5.9</v>
      </c>
      <c r="ED204" s="50">
        <v>0.9</v>
      </c>
      <c r="EM204" s="50">
        <v>24</v>
      </c>
      <c r="EO204" s="50">
        <v>32.299999999999997</v>
      </c>
      <c r="EP204" s="50">
        <v>6.2</v>
      </c>
      <c r="FP204" s="1" t="s">
        <v>2313</v>
      </c>
    </row>
    <row r="205" spans="1:172" x14ac:dyDescent="0.35">
      <c r="A205" s="1" t="s">
        <v>2310</v>
      </c>
      <c r="C205" s="1" t="s">
        <v>2325</v>
      </c>
      <c r="E205" s="53">
        <v>36.78447222222222</v>
      </c>
      <c r="F205" s="53">
        <v>36.78447222222222</v>
      </c>
      <c r="G205" s="53">
        <v>128.27797222222225</v>
      </c>
      <c r="H205" s="53">
        <v>128.27797222222225</v>
      </c>
      <c r="L205" s="1" t="s">
        <v>2326</v>
      </c>
      <c r="M205" s="1" t="s">
        <v>2033</v>
      </c>
      <c r="Q205" s="54">
        <v>89.2</v>
      </c>
      <c r="R205" s="50"/>
      <c r="S205" s="50"/>
      <c r="T205" s="50"/>
      <c r="U205" s="50"/>
      <c r="V205" s="50"/>
      <c r="W205" s="50"/>
      <c r="X205" s="50"/>
      <c r="Y205" s="50"/>
      <c r="Z205" s="50"/>
      <c r="AA205" s="50"/>
      <c r="AB205" s="50">
        <v>76.37</v>
      </c>
      <c r="AC205" s="50">
        <v>0.08</v>
      </c>
      <c r="AE205" s="50">
        <v>12.94</v>
      </c>
      <c r="AI205" s="50">
        <v>1.0887580000000001</v>
      </c>
      <c r="AJ205" s="50">
        <v>0.64</v>
      </c>
      <c r="AK205" s="50">
        <v>0.08</v>
      </c>
      <c r="AL205" s="50">
        <v>0.05</v>
      </c>
      <c r="AN205" s="50">
        <v>4.9400000000000004</v>
      </c>
      <c r="AO205" s="50">
        <v>3.84</v>
      </c>
      <c r="AP205" s="50">
        <v>0.02</v>
      </c>
      <c r="BF205" s="50">
        <v>0.56000000000000005</v>
      </c>
      <c r="CH205" s="50">
        <v>6</v>
      </c>
      <c r="CR205" s="50">
        <v>18</v>
      </c>
      <c r="CW205" s="50">
        <v>299</v>
      </c>
      <c r="CX205" s="50">
        <v>29</v>
      </c>
      <c r="CY205" s="50">
        <v>65</v>
      </c>
      <c r="CZ205" s="50">
        <v>104</v>
      </c>
      <c r="DA205" s="50">
        <v>19</v>
      </c>
      <c r="DM205" s="50">
        <v>5.3</v>
      </c>
      <c r="DN205" s="50">
        <v>118</v>
      </c>
      <c r="DO205" s="50">
        <v>30.6</v>
      </c>
      <c r="DP205" s="50">
        <v>63.2</v>
      </c>
      <c r="DQ205" s="50">
        <v>7.64</v>
      </c>
      <c r="DR205" s="50">
        <v>29.4</v>
      </c>
      <c r="DS205" s="50">
        <v>7.78</v>
      </c>
      <c r="DT205" s="50">
        <v>0.19</v>
      </c>
      <c r="DU205" s="50">
        <v>7.67</v>
      </c>
      <c r="DV205" s="50">
        <v>1.48</v>
      </c>
      <c r="DW205" s="50">
        <v>10.1</v>
      </c>
      <c r="DX205" s="50">
        <v>2.14</v>
      </c>
      <c r="DY205" s="50">
        <v>6.16</v>
      </c>
      <c r="DZ205" s="50">
        <v>0.95</v>
      </c>
      <c r="EA205" s="50">
        <v>6.37</v>
      </c>
      <c r="EB205" s="50">
        <v>1.01</v>
      </c>
      <c r="EC205" s="50">
        <v>4</v>
      </c>
      <c r="ED205" s="50">
        <v>2.1</v>
      </c>
      <c r="EM205" s="50">
        <v>26</v>
      </c>
      <c r="EO205" s="50">
        <v>36.9</v>
      </c>
      <c r="EP205" s="50">
        <v>9.3000000000000007</v>
      </c>
      <c r="FP205" s="1" t="s">
        <v>2313</v>
      </c>
    </row>
    <row r="206" spans="1:172" x14ac:dyDescent="0.35">
      <c r="A206" s="1" t="s">
        <v>2310</v>
      </c>
      <c r="C206" s="1" t="s">
        <v>2327</v>
      </c>
      <c r="E206" s="53">
        <v>36.593472222222225</v>
      </c>
      <c r="F206" s="53">
        <v>36.593472222222225</v>
      </c>
      <c r="G206" s="53">
        <v>127.85677777777778</v>
      </c>
      <c r="H206" s="53">
        <v>127.85677777777778</v>
      </c>
      <c r="L206" s="1" t="s">
        <v>2328</v>
      </c>
      <c r="M206" s="1" t="s">
        <v>2033</v>
      </c>
      <c r="Q206" s="54">
        <v>94.2</v>
      </c>
      <c r="R206" s="50"/>
      <c r="S206" s="50"/>
      <c r="T206" s="50"/>
      <c r="U206" s="50"/>
      <c r="V206" s="50"/>
      <c r="W206" s="50"/>
      <c r="X206" s="50"/>
      <c r="Y206" s="50"/>
      <c r="Z206" s="50"/>
      <c r="AA206" s="50"/>
      <c r="AB206" s="50">
        <v>74.55</v>
      </c>
      <c r="AC206" s="50">
        <v>7.0000000000000007E-2</v>
      </c>
      <c r="AE206" s="50">
        <v>12.97</v>
      </c>
      <c r="AI206" s="50">
        <v>0.9897800000000001</v>
      </c>
      <c r="AJ206" s="50">
        <v>0.76</v>
      </c>
      <c r="AK206" s="50">
        <v>0.05</v>
      </c>
      <c r="AL206" s="50">
        <v>0.03</v>
      </c>
      <c r="AN206" s="50">
        <v>5.14</v>
      </c>
      <c r="AO206" s="50">
        <v>3.68</v>
      </c>
      <c r="AP206" s="50">
        <v>0.02</v>
      </c>
      <c r="BF206" s="50">
        <v>0.75</v>
      </c>
      <c r="CH206" s="50">
        <v>3</v>
      </c>
      <c r="CR206" s="50">
        <v>16</v>
      </c>
      <c r="CW206" s="50">
        <v>180</v>
      </c>
      <c r="CX206" s="50">
        <v>30</v>
      </c>
      <c r="CY206" s="50">
        <v>27</v>
      </c>
      <c r="CZ206" s="50">
        <v>72</v>
      </c>
      <c r="DA206" s="50">
        <v>8.1999999999999993</v>
      </c>
      <c r="DM206" s="50">
        <v>3</v>
      </c>
      <c r="DN206" s="50">
        <v>183</v>
      </c>
      <c r="DO206" s="50">
        <v>34.200000000000003</v>
      </c>
      <c r="DP206" s="50">
        <v>67.599999999999994</v>
      </c>
      <c r="DQ206" s="50">
        <v>7.34</v>
      </c>
      <c r="DR206" s="50">
        <v>26</v>
      </c>
      <c r="DS206" s="50">
        <v>4.5599999999999996</v>
      </c>
      <c r="DT206" s="50">
        <v>0.3</v>
      </c>
      <c r="DU206" s="50">
        <v>3.98</v>
      </c>
      <c r="DV206" s="50">
        <v>0.67</v>
      </c>
      <c r="DW206" s="50">
        <v>4.29</v>
      </c>
      <c r="DX206" s="50">
        <v>0.88</v>
      </c>
      <c r="DY206" s="50">
        <v>2.7</v>
      </c>
      <c r="DZ206" s="50">
        <v>0.4</v>
      </c>
      <c r="EA206" s="50">
        <v>2.56</v>
      </c>
      <c r="EB206" s="50">
        <v>0.4</v>
      </c>
      <c r="EC206" s="50">
        <v>2.5</v>
      </c>
      <c r="ED206" s="50">
        <v>0.7</v>
      </c>
      <c r="EM206" s="50">
        <v>25</v>
      </c>
      <c r="EO206" s="50">
        <v>18.3</v>
      </c>
      <c r="EP206" s="50">
        <v>3</v>
      </c>
      <c r="FP206" s="1" t="s">
        <v>2313</v>
      </c>
    </row>
    <row r="207" spans="1:172" x14ac:dyDescent="0.35">
      <c r="A207" s="1" t="s">
        <v>2310</v>
      </c>
      <c r="C207" s="1" t="s">
        <v>2329</v>
      </c>
      <c r="E207" s="53">
        <v>37.590694444444445</v>
      </c>
      <c r="F207" s="53">
        <v>37.590694444444445</v>
      </c>
      <c r="G207" s="53">
        <v>126.46144444444445</v>
      </c>
      <c r="H207" s="53">
        <v>126.46144444444445</v>
      </c>
      <c r="L207" s="1" t="s">
        <v>2330</v>
      </c>
      <c r="M207" s="1" t="s">
        <v>2050</v>
      </c>
      <c r="Q207" s="54">
        <v>109.8</v>
      </c>
      <c r="R207" s="50"/>
      <c r="S207" s="50"/>
      <c r="T207" s="50"/>
      <c r="U207" s="50"/>
      <c r="V207" s="50"/>
      <c r="W207" s="50"/>
      <c r="X207" s="50"/>
      <c r="Y207" s="50"/>
      <c r="Z207" s="50"/>
      <c r="AA207" s="50"/>
      <c r="AB207" s="50">
        <v>65.31</v>
      </c>
      <c r="AC207" s="50">
        <v>0.56999999999999995</v>
      </c>
      <c r="AE207" s="50">
        <v>15.42</v>
      </c>
      <c r="AI207" s="50">
        <v>3.9861140000000002</v>
      </c>
      <c r="AJ207" s="50">
        <v>3.82</v>
      </c>
      <c r="AK207" s="50">
        <v>2.33</v>
      </c>
      <c r="AL207" s="50">
        <v>7.0000000000000007E-2</v>
      </c>
      <c r="AN207" s="50">
        <v>3.93</v>
      </c>
      <c r="AO207" s="50">
        <v>3.4</v>
      </c>
      <c r="AP207" s="50">
        <v>0.19</v>
      </c>
      <c r="BF207" s="50">
        <v>0.76</v>
      </c>
      <c r="CJ207" s="50">
        <v>65</v>
      </c>
      <c r="CK207" s="50">
        <v>60</v>
      </c>
      <c r="CO207" s="50">
        <v>30</v>
      </c>
      <c r="CQ207" s="50">
        <v>50</v>
      </c>
      <c r="CR207" s="50">
        <v>17</v>
      </c>
      <c r="CW207" s="50">
        <v>118</v>
      </c>
      <c r="CX207" s="50">
        <v>391</v>
      </c>
      <c r="CY207" s="50">
        <v>13</v>
      </c>
      <c r="CZ207" s="50">
        <v>159</v>
      </c>
      <c r="DA207" s="50">
        <v>8</v>
      </c>
      <c r="DM207" s="50">
        <v>3</v>
      </c>
      <c r="DN207" s="50">
        <v>1110</v>
      </c>
      <c r="DO207" s="50">
        <v>46.1</v>
      </c>
      <c r="DP207" s="50">
        <v>83.2</v>
      </c>
      <c r="DQ207" s="50">
        <v>8.4499999999999993</v>
      </c>
      <c r="DR207" s="50">
        <v>30.1</v>
      </c>
      <c r="DS207" s="50">
        <v>4.8</v>
      </c>
      <c r="DT207" s="50">
        <v>1.25</v>
      </c>
      <c r="DU207" s="50">
        <v>3.7</v>
      </c>
      <c r="DV207" s="50">
        <v>0.5</v>
      </c>
      <c r="DW207" s="50">
        <v>2.4</v>
      </c>
      <c r="DX207" s="50">
        <v>0.4</v>
      </c>
      <c r="DY207" s="50">
        <v>1.2</v>
      </c>
      <c r="DZ207" s="50">
        <v>0.19</v>
      </c>
      <c r="EA207" s="50">
        <v>1.3</v>
      </c>
      <c r="EB207" s="50">
        <v>0.2</v>
      </c>
      <c r="EC207" s="50">
        <v>4.0999999999999996</v>
      </c>
      <c r="ED207" s="50">
        <v>0.9</v>
      </c>
      <c r="EM207" s="50">
        <v>18</v>
      </c>
      <c r="EO207" s="50">
        <v>12.9</v>
      </c>
      <c r="EP207" s="50">
        <v>2.6</v>
      </c>
      <c r="FP207" s="1" t="s">
        <v>2313</v>
      </c>
    </row>
    <row r="208" spans="1:172" x14ac:dyDescent="0.35">
      <c r="A208" s="1" t="s">
        <v>2310</v>
      </c>
      <c r="C208" s="1" t="s">
        <v>2329</v>
      </c>
      <c r="E208" s="53">
        <v>37.595555555555556</v>
      </c>
      <c r="F208" s="53">
        <v>37.595555555555556</v>
      </c>
      <c r="G208" s="53">
        <v>126.43736111111112</v>
      </c>
      <c r="H208" s="53">
        <v>126.43736111111112</v>
      </c>
      <c r="L208" s="1" t="s">
        <v>2331</v>
      </c>
      <c r="M208" s="1" t="s">
        <v>2050</v>
      </c>
      <c r="Q208" s="54">
        <v>109.8</v>
      </c>
      <c r="R208" s="50"/>
      <c r="S208" s="50"/>
      <c r="T208" s="50"/>
      <c r="U208" s="50"/>
      <c r="V208" s="50"/>
      <c r="W208" s="50"/>
      <c r="X208" s="50"/>
      <c r="Y208" s="50"/>
      <c r="Z208" s="50"/>
      <c r="AA208" s="50"/>
      <c r="AB208" s="50">
        <v>66.569999999999993</v>
      </c>
      <c r="AC208" s="50">
        <v>0.5</v>
      </c>
      <c r="AE208" s="50">
        <v>15.66</v>
      </c>
      <c r="AI208" s="50">
        <v>3.4822260000000003</v>
      </c>
      <c r="AJ208" s="50">
        <v>3.56</v>
      </c>
      <c r="AK208" s="50">
        <v>2.0299999999999998</v>
      </c>
      <c r="AL208" s="50">
        <v>0.06</v>
      </c>
      <c r="AN208" s="50">
        <v>4.0599999999999996</v>
      </c>
      <c r="AO208" s="50">
        <v>3.45</v>
      </c>
      <c r="AP208" s="50">
        <v>0.17</v>
      </c>
      <c r="BF208" s="50">
        <v>0.68</v>
      </c>
      <c r="CJ208" s="50">
        <v>58</v>
      </c>
      <c r="CK208" s="50">
        <v>50</v>
      </c>
      <c r="CO208" s="50">
        <v>30</v>
      </c>
      <c r="CQ208" s="50">
        <v>40</v>
      </c>
      <c r="CR208" s="50">
        <v>17</v>
      </c>
      <c r="CW208" s="50">
        <v>113</v>
      </c>
      <c r="CX208" s="50">
        <v>373</v>
      </c>
      <c r="CY208" s="50">
        <v>12</v>
      </c>
      <c r="CZ208" s="50">
        <v>149</v>
      </c>
      <c r="DA208" s="50">
        <v>8</v>
      </c>
      <c r="DM208" s="50">
        <v>1.9</v>
      </c>
      <c r="DN208" s="50">
        <v>1050</v>
      </c>
      <c r="DO208" s="50">
        <v>39.299999999999997</v>
      </c>
      <c r="DP208" s="50">
        <v>71.599999999999994</v>
      </c>
      <c r="DQ208" s="50">
        <v>7.2</v>
      </c>
      <c r="DR208" s="50">
        <v>25.8</v>
      </c>
      <c r="DS208" s="50">
        <v>4.2</v>
      </c>
      <c r="DT208" s="50">
        <v>1.1100000000000001</v>
      </c>
      <c r="DU208" s="50">
        <v>3.2</v>
      </c>
      <c r="DV208" s="50">
        <v>0.4</v>
      </c>
      <c r="DW208" s="50">
        <v>2.2000000000000002</v>
      </c>
      <c r="DX208" s="50">
        <v>0.4</v>
      </c>
      <c r="DY208" s="50">
        <v>1.2</v>
      </c>
      <c r="DZ208" s="50">
        <v>0.17</v>
      </c>
      <c r="EA208" s="50">
        <v>1.2</v>
      </c>
      <c r="EB208" s="50">
        <v>0.18</v>
      </c>
      <c r="EC208" s="50">
        <v>3.8</v>
      </c>
      <c r="ED208" s="50">
        <v>0.9</v>
      </c>
      <c r="EM208" s="50">
        <v>19</v>
      </c>
      <c r="EO208" s="50">
        <v>17.600000000000001</v>
      </c>
      <c r="EP208" s="50">
        <v>1.9</v>
      </c>
      <c r="FP208" s="1" t="s">
        <v>2313</v>
      </c>
    </row>
    <row r="209" spans="1:172" x14ac:dyDescent="0.35">
      <c r="A209" s="1" t="s">
        <v>2310</v>
      </c>
      <c r="C209" s="1" t="s">
        <v>2332</v>
      </c>
      <c r="E209" s="53">
        <v>37.679694444444443</v>
      </c>
      <c r="F209" s="53">
        <v>37.679694444444443</v>
      </c>
      <c r="G209" s="53">
        <v>126.3996388888889</v>
      </c>
      <c r="H209" s="53">
        <v>126.3996388888889</v>
      </c>
      <c r="L209" s="1" t="s">
        <v>2333</v>
      </c>
      <c r="M209" s="1" t="s">
        <v>2050</v>
      </c>
      <c r="Q209" s="54">
        <v>109.8</v>
      </c>
      <c r="R209" s="50"/>
      <c r="S209" s="50"/>
      <c r="T209" s="50"/>
      <c r="U209" s="50"/>
      <c r="V209" s="50"/>
      <c r="W209" s="50"/>
      <c r="X209" s="50"/>
      <c r="Y209" s="50"/>
      <c r="Z209" s="50"/>
      <c r="AA209" s="50"/>
      <c r="AB209" s="50">
        <v>63.62</v>
      </c>
      <c r="AC209" s="50">
        <v>0.55000000000000004</v>
      </c>
      <c r="AE209" s="50">
        <v>16.93</v>
      </c>
      <c r="AI209" s="50">
        <v>4.4090200000000008</v>
      </c>
      <c r="AJ209" s="50">
        <v>4.0999999999999996</v>
      </c>
      <c r="AK209" s="50">
        <v>1.82</v>
      </c>
      <c r="AL209" s="50">
        <v>0.08</v>
      </c>
      <c r="AN209" s="50">
        <v>3.18</v>
      </c>
      <c r="AO209" s="50">
        <v>3.83</v>
      </c>
      <c r="AP209" s="50">
        <v>0.17</v>
      </c>
      <c r="BF209" s="50">
        <v>1.1100000000000001</v>
      </c>
      <c r="CJ209" s="50">
        <v>51</v>
      </c>
      <c r="CK209" s="50">
        <v>20</v>
      </c>
      <c r="CQ209" s="50">
        <v>90</v>
      </c>
      <c r="CR209" s="50">
        <v>18</v>
      </c>
      <c r="CW209" s="50">
        <v>96</v>
      </c>
      <c r="CX209" s="50">
        <v>372</v>
      </c>
      <c r="CY209" s="50">
        <v>16</v>
      </c>
      <c r="CZ209" s="50">
        <v>178</v>
      </c>
      <c r="DA209" s="50">
        <v>10</v>
      </c>
      <c r="DM209" s="50">
        <v>2.9</v>
      </c>
      <c r="DN209" s="50">
        <v>912</v>
      </c>
      <c r="DO209" s="50">
        <v>38.799999999999997</v>
      </c>
      <c r="DP209" s="50">
        <v>73.8</v>
      </c>
      <c r="DQ209" s="50">
        <v>7.83</v>
      </c>
      <c r="DR209" s="50">
        <v>28.1</v>
      </c>
      <c r="DS209" s="50">
        <v>5</v>
      </c>
      <c r="DT209" s="50">
        <v>1.1299999999999999</v>
      </c>
      <c r="DU209" s="50">
        <v>4</v>
      </c>
      <c r="DV209" s="50">
        <v>0.6</v>
      </c>
      <c r="DW209" s="50">
        <v>3</v>
      </c>
      <c r="DX209" s="50">
        <v>0.6</v>
      </c>
      <c r="DY209" s="50">
        <v>1.6</v>
      </c>
      <c r="DZ209" s="50">
        <v>0.24</v>
      </c>
      <c r="EA209" s="50">
        <v>1.6</v>
      </c>
      <c r="EB209" s="50">
        <v>0.26</v>
      </c>
      <c r="EC209" s="50">
        <v>4.9000000000000004</v>
      </c>
      <c r="ED209" s="50">
        <v>0.9</v>
      </c>
      <c r="EM209" s="50">
        <v>19</v>
      </c>
      <c r="EO209" s="50">
        <v>11.8</v>
      </c>
      <c r="EP209" s="50">
        <v>2</v>
      </c>
      <c r="FP209" s="1" t="s">
        <v>2313</v>
      </c>
    </row>
    <row r="210" spans="1:172" x14ac:dyDescent="0.35">
      <c r="A210" s="1" t="s">
        <v>2310</v>
      </c>
      <c r="C210" s="1" t="s">
        <v>2334</v>
      </c>
      <c r="E210" s="53">
        <v>38.05083333333333</v>
      </c>
      <c r="F210" s="53">
        <v>38.05083333333333</v>
      </c>
      <c r="G210" s="53">
        <v>127.31991666666666</v>
      </c>
      <c r="H210" s="53">
        <v>127.31991666666666</v>
      </c>
      <c r="L210" s="1" t="s">
        <v>2335</v>
      </c>
      <c r="M210" s="1" t="s">
        <v>2033</v>
      </c>
      <c r="Q210" s="54">
        <v>109.1</v>
      </c>
      <c r="R210" s="50"/>
      <c r="S210" s="50"/>
      <c r="T210" s="50"/>
      <c r="U210" s="50"/>
      <c r="V210" s="50"/>
      <c r="W210" s="50"/>
      <c r="X210" s="50"/>
      <c r="Y210" s="50"/>
      <c r="Z210" s="50"/>
      <c r="AA210" s="50"/>
      <c r="AB210" s="50">
        <v>76.61</v>
      </c>
      <c r="AC210" s="50">
        <v>0.09</v>
      </c>
      <c r="AE210" s="50">
        <v>12.53</v>
      </c>
      <c r="AI210" s="50">
        <v>0.92679400000000012</v>
      </c>
      <c r="AJ210" s="50">
        <v>0.6</v>
      </c>
      <c r="AK210" s="50">
        <v>0.13</v>
      </c>
      <c r="AL210" s="50">
        <v>0.02</v>
      </c>
      <c r="AN210" s="50">
        <v>4.7300000000000004</v>
      </c>
      <c r="AO210" s="50">
        <v>3.59</v>
      </c>
      <c r="AP210" s="50">
        <v>0.02</v>
      </c>
      <c r="BF210" s="50">
        <v>0.44</v>
      </c>
      <c r="CJ210" s="50">
        <v>7</v>
      </c>
      <c r="CR210" s="50">
        <v>17</v>
      </c>
      <c r="CW210" s="50">
        <v>224</v>
      </c>
      <c r="CX210" s="50">
        <v>32</v>
      </c>
      <c r="CY210" s="50">
        <v>16</v>
      </c>
      <c r="CZ210" s="50">
        <v>41</v>
      </c>
      <c r="DA210" s="50">
        <v>5</v>
      </c>
      <c r="DM210" s="50">
        <v>2.2999999999999998</v>
      </c>
      <c r="DN210" s="50">
        <v>121</v>
      </c>
      <c r="DO210" s="50">
        <v>15.4</v>
      </c>
      <c r="DP210" s="50">
        <v>44.1</v>
      </c>
      <c r="DQ210" s="50">
        <v>3.77</v>
      </c>
      <c r="DR210" s="50">
        <v>13.1</v>
      </c>
      <c r="DS210" s="50">
        <v>2.9</v>
      </c>
      <c r="DT210" s="50">
        <v>0.22</v>
      </c>
      <c r="DU210" s="50">
        <v>2.6</v>
      </c>
      <c r="DV210" s="50">
        <v>0.4</v>
      </c>
      <c r="DW210" s="50">
        <v>2.5</v>
      </c>
      <c r="DX210" s="50">
        <v>0.5</v>
      </c>
      <c r="DY210" s="50">
        <v>1.5</v>
      </c>
      <c r="DZ210" s="50">
        <v>0.23</v>
      </c>
      <c r="EA210" s="50">
        <v>1.6</v>
      </c>
      <c r="EB210" s="50">
        <v>0.26</v>
      </c>
      <c r="EC210" s="50">
        <v>1.6</v>
      </c>
      <c r="ED210" s="50">
        <v>1.3</v>
      </c>
      <c r="EM210" s="50">
        <v>22</v>
      </c>
      <c r="EO210" s="50">
        <v>29.4</v>
      </c>
      <c r="EP210" s="50">
        <v>2.8</v>
      </c>
      <c r="FP210" s="1" t="s">
        <v>2313</v>
      </c>
    </row>
    <row r="211" spans="1:172" x14ac:dyDescent="0.35">
      <c r="A211" s="1" t="s">
        <v>2336</v>
      </c>
      <c r="C211" s="1" t="s">
        <v>2337</v>
      </c>
      <c r="D211" s="1" t="s">
        <v>2338</v>
      </c>
      <c r="E211" s="57">
        <v>38.065672222222219</v>
      </c>
      <c r="F211" s="57">
        <v>38.065672222222219</v>
      </c>
      <c r="G211" s="57">
        <v>126.48333888888889</v>
      </c>
      <c r="H211" s="57">
        <v>126.48333888888889</v>
      </c>
      <c r="L211" s="1" t="s">
        <v>2339</v>
      </c>
      <c r="M211" s="1" t="s">
        <v>2340</v>
      </c>
      <c r="Q211" s="54">
        <v>163</v>
      </c>
      <c r="R211" s="50"/>
      <c r="S211" s="50"/>
      <c r="T211" s="50"/>
      <c r="U211" s="50"/>
      <c r="V211" s="50"/>
      <c r="W211" s="50"/>
      <c r="X211" s="50"/>
      <c r="Y211" s="50"/>
      <c r="Z211" s="50"/>
      <c r="AA211" s="50"/>
      <c r="AB211" s="50">
        <v>76.209226594301214</v>
      </c>
      <c r="AC211" s="50">
        <v>0.06</v>
      </c>
      <c r="AE211" s="50">
        <v>13.118541033434649</v>
      </c>
      <c r="AI211" s="50">
        <v>0.51288599999999995</v>
      </c>
      <c r="AJ211" s="50">
        <v>0.37</v>
      </c>
      <c r="AK211" s="50">
        <v>0.05</v>
      </c>
      <c r="AL211" s="50">
        <v>0.1</v>
      </c>
      <c r="AN211" s="50">
        <v>4.47</v>
      </c>
      <c r="AO211" s="50">
        <v>4.2</v>
      </c>
      <c r="AP211" s="50">
        <v>0.04</v>
      </c>
      <c r="BF211" s="50">
        <v>0.41958041958032904</v>
      </c>
      <c r="CR211" s="50">
        <v>20.665622268709534</v>
      </c>
      <c r="CW211" s="50">
        <v>339.45777054830018</v>
      </c>
      <c r="CX211" s="50">
        <v>5.0518029950647589</v>
      </c>
      <c r="CY211" s="50">
        <v>52.9609591373546</v>
      </c>
      <c r="CZ211" s="50">
        <v>53.159971257130998</v>
      </c>
      <c r="DA211" s="50">
        <v>83.142718300876084</v>
      </c>
      <c r="DM211" s="50">
        <v>3.4489967829654531</v>
      </c>
      <c r="DN211" s="50">
        <v>17.176435778390243</v>
      </c>
      <c r="DO211" s="50">
        <v>16.210420464047456</v>
      </c>
      <c r="DP211" s="50">
        <v>42.290319323794108</v>
      </c>
      <c r="DQ211" s="50">
        <v>4.8696248241025373</v>
      </c>
      <c r="DR211" s="50">
        <v>18.36473738219464</v>
      </c>
      <c r="DS211" s="50">
        <v>5.8801638998363588</v>
      </c>
      <c r="DT211" s="50">
        <v>0.10418415178339809</v>
      </c>
      <c r="DU211" s="50">
        <v>5.9084514141802211</v>
      </c>
      <c r="DV211" s="50">
        <v>1.18506408315654</v>
      </c>
      <c r="DW211" s="50">
        <v>7.7168735658068499</v>
      </c>
      <c r="DX211" s="50">
        <v>1.4915611123496677</v>
      </c>
      <c r="DY211" s="50">
        <v>4.5906361501255812</v>
      </c>
      <c r="DZ211" s="50">
        <v>0.74261872206441548</v>
      </c>
      <c r="EA211" s="50">
        <v>5.1439227961005676</v>
      </c>
      <c r="EB211" s="50">
        <v>0.73309109330777233</v>
      </c>
      <c r="EC211" s="50">
        <v>3.5587956064843689</v>
      </c>
      <c r="ED211" s="50">
        <v>6.9091683015544136</v>
      </c>
      <c r="EM211" s="50">
        <v>35.166635046308414</v>
      </c>
      <c r="EO211" s="50">
        <v>22.290776997339211</v>
      </c>
      <c r="EP211" s="50">
        <v>16.861062961056493</v>
      </c>
      <c r="FP211" s="1" t="s">
        <v>2341</v>
      </c>
    </row>
    <row r="212" spans="1:172" x14ac:dyDescent="0.35">
      <c r="A212" s="1" t="s">
        <v>2336</v>
      </c>
      <c r="C212" s="1" t="s">
        <v>2337</v>
      </c>
      <c r="D212" s="1" t="s">
        <v>2342</v>
      </c>
      <c r="E212" s="57">
        <v>38.065672222222219</v>
      </c>
      <c r="F212" s="57">
        <v>38.065672222222219</v>
      </c>
      <c r="G212" s="57">
        <v>126.48333888888889</v>
      </c>
      <c r="H212" s="57">
        <v>126.48333888888889</v>
      </c>
      <c r="L212" s="1" t="s">
        <v>2343</v>
      </c>
      <c r="M212" s="1" t="s">
        <v>2340</v>
      </c>
      <c r="Q212" s="58">
        <v>163</v>
      </c>
      <c r="R212" s="50"/>
      <c r="S212" s="50"/>
      <c r="T212" s="50"/>
      <c r="U212" s="50"/>
      <c r="V212" s="50"/>
      <c r="W212" s="50"/>
      <c r="X212" s="50"/>
      <c r="Y212" s="50"/>
      <c r="Z212" s="50"/>
      <c r="AA212" s="50"/>
      <c r="AB212" s="50">
        <v>78.091180461329714</v>
      </c>
      <c r="AC212" s="50">
        <v>0.06</v>
      </c>
      <c r="AE212" s="50">
        <v>12.189969604863222</v>
      </c>
      <c r="AI212" s="50">
        <v>0.55787600000000004</v>
      </c>
      <c r="AJ212" s="50">
        <v>0.3</v>
      </c>
      <c r="AK212" s="50">
        <v>0.08</v>
      </c>
      <c r="AL212" s="50">
        <v>7.0000000000000007E-2</v>
      </c>
      <c r="AN212" s="50">
        <v>3.94</v>
      </c>
      <c r="AO212" s="50">
        <v>4.13</v>
      </c>
      <c r="AP212" s="50">
        <v>0.03</v>
      </c>
      <c r="BF212" s="50">
        <v>0.25974025974018677</v>
      </c>
      <c r="CR212" s="50">
        <v>19.633207264176825</v>
      </c>
      <c r="CW212" s="50">
        <v>292.27058631947608</v>
      </c>
      <c r="CX212" s="50">
        <v>9.0097390099725505</v>
      </c>
      <c r="CY212" s="50">
        <v>22.329393898964344</v>
      </c>
      <c r="CZ212" s="50">
        <v>51.207902248619938</v>
      </c>
      <c r="DA212" s="50">
        <v>44.215946477035644</v>
      </c>
      <c r="DM212" s="50">
        <v>3.6845121412044404</v>
      </c>
      <c r="DN212" s="50">
        <v>31.934399649082945</v>
      </c>
      <c r="DO212" s="50">
        <v>12.685310156204862</v>
      </c>
      <c r="DP212" s="50">
        <v>33.258945006622731</v>
      </c>
      <c r="DQ212" s="50">
        <v>3.7930059061531436</v>
      </c>
      <c r="DR212" s="50">
        <v>13.742411490731303</v>
      </c>
      <c r="DS212" s="50">
        <v>3.8453598665005404</v>
      </c>
      <c r="DT212" s="50">
        <v>9.4476740224302427E-2</v>
      </c>
      <c r="DU212" s="50">
        <v>3.6680679858566689</v>
      </c>
      <c r="DV212" s="50">
        <v>0.62578432788190685</v>
      </c>
      <c r="DW212" s="50">
        <v>3.8426235482461477</v>
      </c>
      <c r="DX212" s="50">
        <v>0.7261387046405301</v>
      </c>
      <c r="DY212" s="50">
        <v>2.1468789800640717</v>
      </c>
      <c r="DZ212" s="50">
        <v>0.32751933651532078</v>
      </c>
      <c r="EA212" s="50">
        <v>2.2058653223655007</v>
      </c>
      <c r="EB212" s="50">
        <v>0.30974918324529971</v>
      </c>
      <c r="EC212" s="50">
        <v>3.5284668608865779</v>
      </c>
      <c r="ED212" s="50">
        <v>4.3126857324995678</v>
      </c>
      <c r="EM212" s="50">
        <v>30.442612856256794</v>
      </c>
      <c r="EO212" s="50">
        <v>15.723752099033348</v>
      </c>
      <c r="EP212" s="50">
        <v>8.0125338045285943</v>
      </c>
      <c r="FP212" s="1" t="s">
        <v>2341</v>
      </c>
    </row>
    <row r="213" spans="1:172" x14ac:dyDescent="0.35">
      <c r="A213" s="1" t="s">
        <v>2336</v>
      </c>
      <c r="C213" s="1" t="s">
        <v>2337</v>
      </c>
      <c r="D213" s="1" t="s">
        <v>2344</v>
      </c>
      <c r="E213" s="57">
        <v>38.934666666666665</v>
      </c>
      <c r="F213" s="57">
        <v>38.934666666666665</v>
      </c>
      <c r="G213" s="57">
        <v>127.645775</v>
      </c>
      <c r="H213" s="57">
        <v>127.645775</v>
      </c>
      <c r="L213" s="1" t="s">
        <v>2345</v>
      </c>
      <c r="M213" s="1" t="s">
        <v>972</v>
      </c>
      <c r="Q213" s="54">
        <v>173</v>
      </c>
      <c r="R213" s="50"/>
      <c r="S213" s="50"/>
      <c r="T213" s="50"/>
      <c r="U213" s="50"/>
      <c r="V213" s="50"/>
      <c r="W213" s="50"/>
      <c r="X213" s="50"/>
      <c r="Y213" s="50"/>
      <c r="Z213" s="50"/>
      <c r="AA213" s="50"/>
      <c r="AB213" s="50">
        <v>56.656716417910452</v>
      </c>
      <c r="AC213" s="50">
        <v>1.01</v>
      </c>
      <c r="AE213" s="50">
        <v>18.857902735562309</v>
      </c>
      <c r="AI213" s="50">
        <v>6.1006440000000008</v>
      </c>
      <c r="AJ213" s="50">
        <v>5.24</v>
      </c>
      <c r="AK213" s="50">
        <v>2.75</v>
      </c>
      <c r="AL213" s="50">
        <v>0.08</v>
      </c>
      <c r="AN213" s="50">
        <v>2.73</v>
      </c>
      <c r="AO213" s="50">
        <v>3.69</v>
      </c>
      <c r="AP213" s="50">
        <v>0.98</v>
      </c>
      <c r="BF213" s="50">
        <v>0.87929656274970336</v>
      </c>
      <c r="CR213" s="50">
        <v>24.310003539676643</v>
      </c>
      <c r="CW213" s="50">
        <v>96.487546848255491</v>
      </c>
      <c r="CX213" s="50">
        <v>836.90101083875288</v>
      </c>
      <c r="CY213" s="50">
        <v>13.405151792257165</v>
      </c>
      <c r="CZ213" s="50">
        <v>165.60646809647551</v>
      </c>
      <c r="DA213" s="50">
        <v>11.607765955247617</v>
      </c>
      <c r="DM213" s="50">
        <v>1.5700049852383775</v>
      </c>
      <c r="DN213" s="50">
        <v>1819.2736374592125</v>
      </c>
      <c r="DO213" s="50">
        <v>55.966504342027129</v>
      </c>
      <c r="DP213" s="50">
        <v>113.61943971636869</v>
      </c>
      <c r="DQ213" s="50">
        <v>10.518817964272765</v>
      </c>
      <c r="DR213" s="50">
        <v>38.78869626206226</v>
      </c>
      <c r="DS213" s="50">
        <v>5.8372358045052755</v>
      </c>
      <c r="DT213" s="50">
        <v>1.8224688338814932</v>
      </c>
      <c r="DU213" s="50">
        <v>4.424742163474277</v>
      </c>
      <c r="DV213" s="50">
        <v>0.55801971826462005</v>
      </c>
      <c r="DW213" s="50">
        <v>2.7742441850146986</v>
      </c>
      <c r="DX213" s="50">
        <v>0.47238844258303186</v>
      </c>
      <c r="DY213" s="50">
        <v>1.3350886021649453</v>
      </c>
      <c r="DZ213" s="50">
        <v>0.18100926326952613</v>
      </c>
      <c r="EA213" s="50">
        <v>1.149323501067296</v>
      </c>
      <c r="EB213" s="50">
        <v>0.18797671249592912</v>
      </c>
      <c r="EC213" s="50">
        <v>4.0458440595352831</v>
      </c>
      <c r="ED213" s="50">
        <v>0.49495613643671554</v>
      </c>
      <c r="EM213" s="50">
        <v>13.177015198205181</v>
      </c>
      <c r="EO213" s="50">
        <v>6.0413992255513786</v>
      </c>
      <c r="EP213" s="50">
        <v>1.5555718035205632</v>
      </c>
      <c r="FP213" s="1" t="s">
        <v>2341</v>
      </c>
    </row>
    <row r="214" spans="1:172" x14ac:dyDescent="0.35">
      <c r="A214" s="1" t="s">
        <v>2336</v>
      </c>
      <c r="C214" s="1" t="s">
        <v>2337</v>
      </c>
      <c r="D214" s="1" t="s">
        <v>2346</v>
      </c>
      <c r="E214" s="57">
        <v>38.934666666666665</v>
      </c>
      <c r="F214" s="57">
        <v>38.934666666666665</v>
      </c>
      <c r="G214" s="57">
        <v>127.645775</v>
      </c>
      <c r="H214" s="57">
        <v>127.645775</v>
      </c>
      <c r="L214" s="1" t="s">
        <v>2347</v>
      </c>
      <c r="M214" s="1" t="s">
        <v>972</v>
      </c>
      <c r="Q214" s="58">
        <v>173</v>
      </c>
      <c r="R214" s="50"/>
      <c r="S214" s="50"/>
      <c r="T214" s="50"/>
      <c r="U214" s="50"/>
      <c r="V214" s="50"/>
      <c r="W214" s="50"/>
      <c r="X214" s="50"/>
      <c r="Y214" s="50"/>
      <c r="Z214" s="50"/>
      <c r="AA214" s="50"/>
      <c r="AB214" s="50">
        <v>57.577883310719123</v>
      </c>
      <c r="AC214" s="50">
        <v>0.94</v>
      </c>
      <c r="AE214" s="50">
        <v>18.699848024316111</v>
      </c>
      <c r="AI214" s="50">
        <v>5.6687400000000006</v>
      </c>
      <c r="AJ214" s="50">
        <v>5.34</v>
      </c>
      <c r="AK214" s="50">
        <v>2.63</v>
      </c>
      <c r="AL214" s="50">
        <v>0.1</v>
      </c>
      <c r="AN214" s="50">
        <v>2.61</v>
      </c>
      <c r="AO214" s="50">
        <v>3.69</v>
      </c>
      <c r="AP214" s="50">
        <v>0.93</v>
      </c>
      <c r="BF214" s="50">
        <v>0.81918081918068464</v>
      </c>
      <c r="CR214" s="50">
        <v>24.621711663810007</v>
      </c>
      <c r="CW214" s="50">
        <v>109.58866554666758</v>
      </c>
      <c r="CX214" s="50">
        <v>741.28426054043973</v>
      </c>
      <c r="CY214" s="50">
        <v>23.332247193944241</v>
      </c>
      <c r="CZ214" s="50">
        <v>166.67193293099612</v>
      </c>
      <c r="DA214" s="50">
        <v>10.86755260900302</v>
      </c>
      <c r="DM214" s="50">
        <v>1.4307664924523202</v>
      </c>
      <c r="DN214" s="50">
        <v>1528.8290135052591</v>
      </c>
      <c r="DO214" s="50">
        <v>62.06879328617098</v>
      </c>
      <c r="DP214" s="50">
        <v>120.15360262063017</v>
      </c>
      <c r="DQ214" s="50">
        <v>10.998921009683261</v>
      </c>
      <c r="DR214" s="50">
        <v>39.650286380840761</v>
      </c>
      <c r="DS214" s="50">
        <v>6.7407522183854427</v>
      </c>
      <c r="DT214" s="50">
        <v>1.8360126962597749</v>
      </c>
      <c r="DU214" s="50">
        <v>5.8504358801233787</v>
      </c>
      <c r="DV214" s="50">
        <v>0.83684806081807783</v>
      </c>
      <c r="DW214" s="50">
        <v>4.5386116919981427</v>
      </c>
      <c r="DX214" s="50">
        <v>0.83073755751230627</v>
      </c>
      <c r="DY214" s="50">
        <v>2.3978718472011855</v>
      </c>
      <c r="DZ214" s="50">
        <v>0.32622745790464081</v>
      </c>
      <c r="EA214" s="50">
        <v>1.9991740240040694</v>
      </c>
      <c r="EB214" s="50">
        <v>0.26243596080255294</v>
      </c>
      <c r="EC214" s="50">
        <v>3.8862099698829335</v>
      </c>
      <c r="ED214" s="50">
        <v>0.91745083866894839</v>
      </c>
      <c r="EM214" s="50">
        <v>10.689379818566474</v>
      </c>
      <c r="EO214" s="50">
        <v>7.8619979242979596</v>
      </c>
      <c r="EP214" s="50">
        <v>2.4864659438358294</v>
      </c>
      <c r="FP214" s="1" t="s">
        <v>2341</v>
      </c>
    </row>
    <row r="215" spans="1:172" x14ac:dyDescent="0.35">
      <c r="A215" s="1" t="s">
        <v>2336</v>
      </c>
      <c r="C215" s="1" t="s">
        <v>2337</v>
      </c>
      <c r="D215" s="1" t="s">
        <v>2346</v>
      </c>
      <c r="E215" s="57">
        <v>38.934666666666665</v>
      </c>
      <c r="F215" s="57">
        <v>38.934666666666665</v>
      </c>
      <c r="G215" s="57">
        <v>127.645775</v>
      </c>
      <c r="H215" s="57">
        <v>127.645775</v>
      </c>
      <c r="L215" s="1" t="s">
        <v>2348</v>
      </c>
      <c r="M215" s="1" t="s">
        <v>972</v>
      </c>
      <c r="Q215" s="58">
        <v>173</v>
      </c>
      <c r="R215" s="50"/>
      <c r="S215" s="50"/>
      <c r="T215" s="50"/>
      <c r="U215" s="50"/>
      <c r="V215" s="50"/>
      <c r="W215" s="50"/>
      <c r="X215" s="50"/>
      <c r="Y215" s="50"/>
      <c r="Z215" s="50"/>
      <c r="AA215" s="50"/>
      <c r="AB215" s="50">
        <v>57.300542740841252</v>
      </c>
      <c r="AC215" s="50">
        <v>0.94</v>
      </c>
      <c r="AE215" s="50">
        <v>18.759118541033434</v>
      </c>
      <c r="AI215" s="50">
        <v>5.6507440000000004</v>
      </c>
      <c r="AJ215" s="50">
        <v>5.47</v>
      </c>
      <c r="AK215" s="50">
        <v>2.67</v>
      </c>
      <c r="AL215" s="50">
        <v>0.1</v>
      </c>
      <c r="AN215" s="50">
        <v>2.58</v>
      </c>
      <c r="AO215" s="50">
        <v>3.66</v>
      </c>
      <c r="AP215" s="50">
        <v>0.92</v>
      </c>
      <c r="BF215" s="50">
        <v>0.87947231661011471</v>
      </c>
      <c r="CR215" s="50">
        <v>24.588910596156875</v>
      </c>
      <c r="CW215" s="50">
        <v>101.59982552715526</v>
      </c>
      <c r="CX215" s="50">
        <v>757.4020745174812</v>
      </c>
      <c r="CY215" s="50">
        <v>26.891234287145274</v>
      </c>
      <c r="CZ215" s="50">
        <v>190.80163409407675</v>
      </c>
      <c r="DA215" s="50">
        <v>10.952012950425528</v>
      </c>
      <c r="DM215" s="50">
        <v>1.3826886722541851</v>
      </c>
      <c r="DN215" s="50">
        <v>1549.7363022011157</v>
      </c>
      <c r="DO215" s="50">
        <v>78.626604999432274</v>
      </c>
      <c r="DP215" s="50">
        <v>153.84473555359523</v>
      </c>
      <c r="DQ215" s="50">
        <v>14.116197861333486</v>
      </c>
      <c r="DR215" s="50">
        <v>51.487954663695703</v>
      </c>
      <c r="DS215" s="50">
        <v>8.1718132261308387</v>
      </c>
      <c r="DT215" s="50">
        <v>2.0550989216648281</v>
      </c>
      <c r="DU215" s="50">
        <v>6.7982623078406803</v>
      </c>
      <c r="DV215" s="50">
        <v>0.9802464862686161</v>
      </c>
      <c r="DW215" s="50">
        <v>5.349401122772341</v>
      </c>
      <c r="DX215" s="50">
        <v>0.95227967246006784</v>
      </c>
      <c r="DY215" s="50">
        <v>2.7569294811416207</v>
      </c>
      <c r="DZ215" s="50">
        <v>0.38192756430221886</v>
      </c>
      <c r="EA215" s="50">
        <v>2.3281024324311659</v>
      </c>
      <c r="EB215" s="50">
        <v>0.31187573603000357</v>
      </c>
      <c r="EC215" s="50">
        <v>4.3924652724416022</v>
      </c>
      <c r="ED215" s="50">
        <v>1.0706965693670338</v>
      </c>
      <c r="EM215" s="50">
        <v>11.504030628338318</v>
      </c>
      <c r="EO215" s="50">
        <v>10.179644566570969</v>
      </c>
      <c r="EP215" s="50">
        <v>2.7227115446568706</v>
      </c>
      <c r="FP215" s="1" t="s">
        <v>2341</v>
      </c>
    </row>
    <row r="216" spans="1:172" x14ac:dyDescent="0.35">
      <c r="A216" s="1" t="s">
        <v>2336</v>
      </c>
      <c r="C216" s="1" t="s">
        <v>2337</v>
      </c>
      <c r="D216" s="1" t="s">
        <v>2346</v>
      </c>
      <c r="E216" s="57">
        <v>38.934666666666665</v>
      </c>
      <c r="F216" s="57">
        <v>38.934666666666665</v>
      </c>
      <c r="G216" s="57">
        <v>127.645775</v>
      </c>
      <c r="H216" s="57">
        <v>127.645775</v>
      </c>
      <c r="L216" s="1" t="s">
        <v>2349</v>
      </c>
      <c r="M216" s="1" t="s">
        <v>972</v>
      </c>
      <c r="Q216" s="58">
        <v>173</v>
      </c>
      <c r="R216" s="50"/>
      <c r="S216" s="50"/>
      <c r="T216" s="50"/>
      <c r="U216" s="50"/>
      <c r="V216" s="50"/>
      <c r="W216" s="50"/>
      <c r="X216" s="50"/>
      <c r="Y216" s="50"/>
      <c r="Z216" s="50"/>
      <c r="AA216" s="50"/>
      <c r="AB216" s="50">
        <v>56.835006784260507</v>
      </c>
      <c r="AC216" s="50">
        <v>0.88</v>
      </c>
      <c r="AE216" s="50">
        <v>19.114741641337385</v>
      </c>
      <c r="AI216" s="50">
        <v>5.3808040000000004</v>
      </c>
      <c r="AJ216" s="50">
        <v>5.52</v>
      </c>
      <c r="AK216" s="50">
        <v>2.5299999999999998</v>
      </c>
      <c r="AL216" s="50">
        <v>7.0000000000000007E-2</v>
      </c>
      <c r="AN216" s="50">
        <v>2.82</v>
      </c>
      <c r="AO216" s="50">
        <v>3.75</v>
      </c>
      <c r="AP216" s="50">
        <v>0.88</v>
      </c>
      <c r="BF216" s="50">
        <v>1.1384062312762209</v>
      </c>
      <c r="CR216" s="50">
        <v>24.027223945674084</v>
      </c>
      <c r="CW216" s="50">
        <v>104.06672397680981</v>
      </c>
      <c r="CX216" s="50">
        <v>856.3589720971305</v>
      </c>
      <c r="CY216" s="50">
        <v>16.160041935041544</v>
      </c>
      <c r="CZ216" s="50">
        <v>173.50255104823862</v>
      </c>
      <c r="DA216" s="50">
        <v>10.801416206197942</v>
      </c>
      <c r="DM216" s="50">
        <v>1.4473583628969742</v>
      </c>
      <c r="DN216" s="50">
        <v>1758.3643110674373</v>
      </c>
      <c r="DO216" s="50">
        <v>39.164055967178413</v>
      </c>
      <c r="DP216" s="50">
        <v>89.550912590896914</v>
      </c>
      <c r="DQ216" s="50">
        <v>8.6094836469140006</v>
      </c>
      <c r="DR216" s="50">
        <v>33.380026434871226</v>
      </c>
      <c r="DS216" s="50">
        <v>5.6406643261352096</v>
      </c>
      <c r="DT216" s="50">
        <v>1.8503957343177309</v>
      </c>
      <c r="DU216" s="50">
        <v>4.5085311602258624</v>
      </c>
      <c r="DV216" s="50">
        <v>0.58691973736654657</v>
      </c>
      <c r="DW216" s="50">
        <v>2.9939358582195781</v>
      </c>
      <c r="DX216" s="50">
        <v>0.55881196663098875</v>
      </c>
      <c r="DY216" s="50">
        <v>1.5802857576258889</v>
      </c>
      <c r="DZ216" s="50">
        <v>0.2140939165449679</v>
      </c>
      <c r="EA216" s="50">
        <v>1.428408146644482</v>
      </c>
      <c r="EB216" s="50">
        <v>0.20800130274489356</v>
      </c>
      <c r="EC216" s="50">
        <v>4.2144242530950899</v>
      </c>
      <c r="ED216" s="50">
        <v>0.5850840822239165</v>
      </c>
      <c r="EM216" s="50">
        <v>12.763885393853855</v>
      </c>
      <c r="EO216" s="50">
        <v>5.1510209069759325</v>
      </c>
      <c r="EP216" s="50">
        <v>1.9627509881173861</v>
      </c>
      <c r="FP216" s="1" t="s">
        <v>2341</v>
      </c>
    </row>
    <row r="217" spans="1:172" x14ac:dyDescent="0.35">
      <c r="A217" s="1" t="s">
        <v>2336</v>
      </c>
      <c r="C217" s="1" t="s">
        <v>2337</v>
      </c>
      <c r="D217" s="1" t="s">
        <v>2350</v>
      </c>
      <c r="E217" s="57">
        <v>39.943124999999995</v>
      </c>
      <c r="F217" s="57">
        <v>39.943124999999995</v>
      </c>
      <c r="G217" s="57">
        <v>127.7478</v>
      </c>
      <c r="H217" s="57">
        <v>127.7478</v>
      </c>
      <c r="L217" s="1" t="s">
        <v>2351</v>
      </c>
      <c r="M217" s="1" t="s">
        <v>2352</v>
      </c>
      <c r="Q217" s="54">
        <v>190</v>
      </c>
      <c r="R217" s="50"/>
      <c r="S217" s="50"/>
      <c r="T217" s="50"/>
      <c r="U217" s="50"/>
      <c r="V217" s="50"/>
      <c r="W217" s="50"/>
      <c r="X217" s="50"/>
      <c r="Y217" s="50"/>
      <c r="Z217" s="50"/>
      <c r="AA217" s="50"/>
      <c r="AB217" s="50">
        <v>72.3</v>
      </c>
      <c r="AC217" s="50">
        <v>0.24</v>
      </c>
      <c r="AE217" s="50">
        <v>14.25</v>
      </c>
      <c r="AI217" s="50">
        <v>1.9795600000000002</v>
      </c>
      <c r="AJ217" s="50">
        <v>1.55</v>
      </c>
      <c r="AK217" s="50">
        <v>0.58899999999999997</v>
      </c>
      <c r="AL217" s="50">
        <v>8.7999999999999995E-2</v>
      </c>
      <c r="AN217" s="50">
        <v>4.43</v>
      </c>
      <c r="AO217" s="50">
        <v>3.52</v>
      </c>
      <c r="AP217" s="50">
        <v>9.0999999999999998E-2</v>
      </c>
      <c r="BF217" s="50">
        <v>0.69</v>
      </c>
      <c r="CR217" s="50">
        <v>15.6</v>
      </c>
      <c r="CW217" s="50">
        <v>200</v>
      </c>
      <c r="CX217" s="50">
        <v>167</v>
      </c>
      <c r="CY217" s="50">
        <v>21.8</v>
      </c>
      <c r="CZ217" s="50">
        <v>135</v>
      </c>
      <c r="DA217" s="50">
        <v>21.4</v>
      </c>
      <c r="DM217" s="50">
        <v>9.69</v>
      </c>
      <c r="DN217" s="50">
        <v>608</v>
      </c>
      <c r="DO217" s="50">
        <v>26.4</v>
      </c>
      <c r="DP217" s="50">
        <v>44.7</v>
      </c>
      <c r="DQ217" s="50">
        <v>5.12</v>
      </c>
      <c r="DR217" s="50">
        <v>17.600000000000001</v>
      </c>
      <c r="DS217" s="50">
        <v>3.51</v>
      </c>
      <c r="DT217" s="50">
        <v>0.58699999999999997</v>
      </c>
      <c r="DU217" s="50">
        <v>3.36</v>
      </c>
      <c r="DV217" s="50">
        <v>0.63500000000000001</v>
      </c>
      <c r="DW217" s="50">
        <v>3.38</v>
      </c>
      <c r="DX217" s="50">
        <v>0.64</v>
      </c>
      <c r="DY217" s="50">
        <v>2</v>
      </c>
      <c r="DZ217" s="50">
        <v>0.35299999999999998</v>
      </c>
      <c r="EA217" s="50">
        <v>2.36</v>
      </c>
      <c r="EB217" s="50">
        <v>0.37</v>
      </c>
      <c r="EC217" s="50">
        <v>4.24</v>
      </c>
      <c r="ED217" s="50">
        <v>3.22</v>
      </c>
      <c r="EM217" s="50">
        <v>20.6</v>
      </c>
      <c r="EO217" s="50">
        <v>23.5</v>
      </c>
      <c r="EP217" s="50">
        <v>5.85</v>
      </c>
      <c r="FP217" s="1" t="s">
        <v>2341</v>
      </c>
    </row>
    <row r="218" spans="1:172" x14ac:dyDescent="0.35">
      <c r="A218" s="1" t="s">
        <v>2336</v>
      </c>
      <c r="C218" s="1" t="s">
        <v>2337</v>
      </c>
      <c r="D218" s="1" t="s">
        <v>2353</v>
      </c>
      <c r="E218" s="57">
        <v>39.943124999999995</v>
      </c>
      <c r="F218" s="57">
        <v>39.943124999999995</v>
      </c>
      <c r="G218" s="57">
        <v>127.7478</v>
      </c>
      <c r="H218" s="57">
        <v>127.7478</v>
      </c>
      <c r="L218" s="1" t="s">
        <v>2354</v>
      </c>
      <c r="M218" s="1" t="s">
        <v>2355</v>
      </c>
      <c r="Q218" s="58">
        <v>190</v>
      </c>
      <c r="R218" s="50"/>
      <c r="S218" s="50"/>
      <c r="T218" s="50"/>
      <c r="U218" s="50"/>
      <c r="V218" s="50"/>
      <c r="W218" s="50"/>
      <c r="X218" s="50"/>
      <c r="Y218" s="50"/>
      <c r="Z218" s="50"/>
      <c r="AA218" s="50"/>
      <c r="AB218" s="50">
        <v>60.61</v>
      </c>
      <c r="AC218" s="50">
        <v>0.63900000000000001</v>
      </c>
      <c r="AE218" s="50">
        <v>17.43</v>
      </c>
      <c r="AI218" s="50">
        <v>6.0466560000000005</v>
      </c>
      <c r="AJ218" s="50">
        <v>3.41</v>
      </c>
      <c r="AK218" s="50">
        <v>2.34</v>
      </c>
      <c r="AL218" s="50">
        <v>0.25700000000000001</v>
      </c>
      <c r="AN218" s="50">
        <v>2.5499999999999998</v>
      </c>
      <c r="AO218" s="50">
        <v>3.58</v>
      </c>
      <c r="AP218" s="50">
        <v>0.47199999999999998</v>
      </c>
      <c r="BF218" s="50">
        <v>1.97</v>
      </c>
      <c r="CR218" s="50">
        <v>20.5</v>
      </c>
      <c r="CW218" s="50">
        <v>311</v>
      </c>
      <c r="CX218" s="50">
        <v>264</v>
      </c>
      <c r="CY218" s="50">
        <v>33.700000000000003</v>
      </c>
      <c r="CZ218" s="50">
        <v>219</v>
      </c>
      <c r="DA218" s="50">
        <v>20.100000000000001</v>
      </c>
      <c r="DM218" s="50">
        <v>28.6</v>
      </c>
      <c r="DN218" s="50">
        <v>378</v>
      </c>
      <c r="DO218" s="50">
        <v>31.7</v>
      </c>
      <c r="DP218" s="50">
        <v>54.7</v>
      </c>
      <c r="DQ218" s="50">
        <v>7.22</v>
      </c>
      <c r="DR218" s="50">
        <v>27.4</v>
      </c>
      <c r="DS218" s="50">
        <v>5.98</v>
      </c>
      <c r="DT218" s="50">
        <v>0.97099999999999997</v>
      </c>
      <c r="DU218" s="50">
        <v>5.73</v>
      </c>
      <c r="DV218" s="50">
        <v>1.0900000000000001</v>
      </c>
      <c r="DW218" s="50">
        <v>5.76</v>
      </c>
      <c r="DX218" s="50">
        <v>1.07</v>
      </c>
      <c r="DY218" s="50">
        <v>3.16</v>
      </c>
      <c r="DZ218" s="50">
        <v>0.496</v>
      </c>
      <c r="EA218" s="50">
        <v>3.06</v>
      </c>
      <c r="EB218" s="50">
        <v>0.47799999999999998</v>
      </c>
      <c r="EC218" s="50">
        <v>5.22</v>
      </c>
      <c r="ED218" s="50">
        <v>1.51</v>
      </c>
      <c r="EM218" s="50">
        <v>11.4</v>
      </c>
      <c r="EO218" s="50">
        <v>7.95</v>
      </c>
      <c r="EP218" s="50">
        <v>2.36</v>
      </c>
      <c r="FP218" s="1" t="s">
        <v>2341</v>
      </c>
    </row>
    <row r="219" spans="1:172" x14ac:dyDescent="0.35">
      <c r="A219" s="1" t="s">
        <v>2336</v>
      </c>
      <c r="C219" s="1" t="s">
        <v>2337</v>
      </c>
      <c r="D219" s="1" t="s">
        <v>2356</v>
      </c>
      <c r="E219" s="57">
        <v>40.513213888888892</v>
      </c>
      <c r="F219" s="57">
        <v>40.513213888888892</v>
      </c>
      <c r="G219" s="57">
        <v>128.88266944444445</v>
      </c>
      <c r="H219" s="57">
        <v>128.88266944444445</v>
      </c>
      <c r="L219" s="1" t="s">
        <v>2357</v>
      </c>
      <c r="M219" s="1" t="s">
        <v>2340</v>
      </c>
      <c r="Q219" s="54">
        <v>168</v>
      </c>
      <c r="R219" s="50"/>
      <c r="S219" s="50"/>
      <c r="T219" s="50"/>
      <c r="U219" s="50"/>
      <c r="V219" s="50"/>
      <c r="W219" s="50"/>
      <c r="X219" s="50"/>
      <c r="Y219" s="50"/>
      <c r="Z219" s="50"/>
      <c r="AA219" s="50"/>
      <c r="AB219" s="50">
        <v>73.48</v>
      </c>
      <c r="AC219" s="50">
        <v>0.16800000000000001</v>
      </c>
      <c r="AE219" s="50">
        <v>14.33</v>
      </c>
      <c r="AI219" s="50">
        <v>1.241724</v>
      </c>
      <c r="AJ219" s="50">
        <v>1.33</v>
      </c>
      <c r="AK219" s="50">
        <v>0.27300000000000002</v>
      </c>
      <c r="AL219" s="50">
        <v>3.7999999999999999E-2</v>
      </c>
      <c r="AN219" s="50">
        <v>4.18</v>
      </c>
      <c r="AO219" s="50">
        <v>4.16</v>
      </c>
      <c r="AP219" s="50">
        <v>4.2000000000000003E-2</v>
      </c>
      <c r="BF219" s="50">
        <v>0.57999999999999996</v>
      </c>
      <c r="CR219" s="50">
        <v>18.3</v>
      </c>
      <c r="CW219" s="50">
        <v>108</v>
      </c>
      <c r="CX219" s="50">
        <v>321</v>
      </c>
      <c r="CY219" s="50">
        <v>10</v>
      </c>
      <c r="CZ219" s="50">
        <v>145</v>
      </c>
      <c r="DA219" s="50">
        <v>14.6</v>
      </c>
      <c r="DM219" s="50">
        <v>1.1200000000000001</v>
      </c>
      <c r="DN219" s="50">
        <v>1196</v>
      </c>
      <c r="DO219" s="50">
        <v>35.9</v>
      </c>
      <c r="DP219" s="50">
        <v>57.6</v>
      </c>
      <c r="DQ219" s="50">
        <v>6.87</v>
      </c>
      <c r="DR219" s="50">
        <v>23.2</v>
      </c>
      <c r="DS219" s="50">
        <v>3.67</v>
      </c>
      <c r="DT219" s="50">
        <v>0.65300000000000002</v>
      </c>
      <c r="DU219" s="50">
        <v>2.78</v>
      </c>
      <c r="DV219" s="50">
        <v>0.41599999999999998</v>
      </c>
      <c r="DW219" s="50">
        <v>1.96</v>
      </c>
      <c r="DX219" s="50">
        <v>0.32200000000000001</v>
      </c>
      <c r="DY219" s="50">
        <v>0.84699999999999998</v>
      </c>
      <c r="DZ219" s="50">
        <v>0.14000000000000001</v>
      </c>
      <c r="EA219" s="50">
        <v>0.83199999999999996</v>
      </c>
      <c r="EB219" s="50">
        <v>0.129</v>
      </c>
      <c r="EC219" s="50">
        <v>4.22</v>
      </c>
      <c r="ED219" s="50">
        <v>1</v>
      </c>
      <c r="EM219" s="50">
        <v>21.4</v>
      </c>
      <c r="EO219" s="50">
        <v>8.43</v>
      </c>
      <c r="EP219" s="50">
        <v>1.19</v>
      </c>
      <c r="FP219" s="1" t="s">
        <v>2341</v>
      </c>
    </row>
    <row r="220" spans="1:172" x14ac:dyDescent="0.35">
      <c r="A220" s="1" t="s">
        <v>2336</v>
      </c>
      <c r="C220" s="1" t="s">
        <v>2337</v>
      </c>
      <c r="D220" s="1" t="s">
        <v>2358</v>
      </c>
      <c r="E220" s="57">
        <v>40.513213888888892</v>
      </c>
      <c r="F220" s="57">
        <v>40.513213888888892</v>
      </c>
      <c r="G220" s="57">
        <v>128.88266944444445</v>
      </c>
      <c r="H220" s="57">
        <v>128.88266944444445</v>
      </c>
      <c r="L220" s="1" t="s">
        <v>2359</v>
      </c>
      <c r="M220" s="1" t="s">
        <v>2340</v>
      </c>
      <c r="Q220" s="54">
        <v>247</v>
      </c>
      <c r="R220" s="50"/>
      <c r="S220" s="50"/>
      <c r="T220" s="50"/>
      <c r="U220" s="50"/>
      <c r="V220" s="50"/>
      <c r="W220" s="50"/>
      <c r="X220" s="50"/>
      <c r="Y220" s="50"/>
      <c r="Z220" s="50"/>
      <c r="AA220" s="50"/>
      <c r="AB220" s="50">
        <v>68.34</v>
      </c>
      <c r="AC220" s="50">
        <v>0.42020000000000002</v>
      </c>
      <c r="AE220" s="50">
        <v>16.88</v>
      </c>
      <c r="AI220" s="50">
        <v>1.6646300000000001</v>
      </c>
      <c r="AJ220" s="50">
        <v>2.52</v>
      </c>
      <c r="AK220" s="50">
        <v>0.51</v>
      </c>
      <c r="AL220" s="50">
        <v>2.3300000000000001E-2</v>
      </c>
      <c r="AN220" s="50">
        <v>3.83</v>
      </c>
      <c r="AO220" s="50">
        <v>4.7699999999999996</v>
      </c>
      <c r="AP220" s="50">
        <v>0.10630000000000001</v>
      </c>
      <c r="BF220" s="50">
        <v>0.64</v>
      </c>
      <c r="CR220" s="50">
        <v>20.979259167184587</v>
      </c>
      <c r="CW220" s="50">
        <v>79.719912509252651</v>
      </c>
      <c r="CX220" s="50">
        <v>1029.6617866876222</v>
      </c>
      <c r="CY220" s="50">
        <v>9.419181720884934</v>
      </c>
      <c r="CZ220" s="50">
        <v>224.56391284028615</v>
      </c>
      <c r="DA220" s="50">
        <v>11.03123175127433</v>
      </c>
      <c r="DM220" s="50">
        <v>1.1524510973901312</v>
      </c>
      <c r="DN220" s="50">
        <v>1811.2579359042556</v>
      </c>
      <c r="DO220" s="50">
        <v>45.47362468821828</v>
      </c>
      <c r="DP220" s="50">
        <v>82.688317598135427</v>
      </c>
      <c r="DQ220" s="50">
        <v>9.0318931880579498</v>
      </c>
      <c r="DR220" s="50">
        <v>31.881529975926373</v>
      </c>
      <c r="DS220" s="50">
        <v>5.0703563665601488</v>
      </c>
      <c r="DT220" s="50">
        <v>1.1537754292788831</v>
      </c>
      <c r="DU220" s="50">
        <v>3.2291530593347102</v>
      </c>
      <c r="DV220" s="50">
        <v>0.37423291858087793</v>
      </c>
      <c r="DW220" s="50">
        <v>1.9689384620393844</v>
      </c>
      <c r="DX220" s="50">
        <v>0.37568395661067849</v>
      </c>
      <c r="DY220" s="50">
        <v>0.80882106206823812</v>
      </c>
      <c r="DZ220" s="50">
        <v>0.11191194624085338</v>
      </c>
      <c r="EA220" s="50">
        <v>0.71061816233176323</v>
      </c>
      <c r="EB220" s="50">
        <v>0.10937777457851858</v>
      </c>
      <c r="EC220" s="50">
        <v>5.3826537792397451</v>
      </c>
      <c r="ED220" s="50">
        <v>0.97436665393350552</v>
      </c>
      <c r="EM220" s="50">
        <v>17.819640779325788</v>
      </c>
      <c r="EO220" s="50">
        <v>8.9602225841695233</v>
      </c>
      <c r="EP220" s="50">
        <v>1.5997878215390411</v>
      </c>
      <c r="FP220" s="1" t="s">
        <v>2341</v>
      </c>
    </row>
    <row r="221" spans="1:172" x14ac:dyDescent="0.35">
      <c r="A221" s="1" t="s">
        <v>2336</v>
      </c>
      <c r="C221" s="1" t="s">
        <v>2337</v>
      </c>
      <c r="D221" s="1" t="s">
        <v>2360</v>
      </c>
      <c r="E221" s="57">
        <v>39.247491666666669</v>
      </c>
      <c r="F221" s="57">
        <v>39.247491666666669</v>
      </c>
      <c r="G221" s="57">
        <v>126.67724722222222</v>
      </c>
      <c r="H221" s="57">
        <v>126.67724722222222</v>
      </c>
      <c r="L221" s="1" t="s">
        <v>2361</v>
      </c>
      <c r="M221" s="1" t="s">
        <v>2340</v>
      </c>
      <c r="Q221" s="54">
        <v>170</v>
      </c>
      <c r="R221" s="50"/>
      <c r="S221" s="50"/>
      <c r="T221" s="50"/>
      <c r="U221" s="50"/>
      <c r="V221" s="50"/>
      <c r="W221" s="50"/>
      <c r="X221" s="50"/>
      <c r="Y221" s="50"/>
      <c r="Z221" s="50"/>
      <c r="AA221" s="50"/>
      <c r="AB221" s="50">
        <v>69.819999999999993</v>
      </c>
      <c r="AC221" s="50">
        <v>0.41599999999999998</v>
      </c>
      <c r="AE221" s="50">
        <v>15.64</v>
      </c>
      <c r="AI221" s="50">
        <v>1.8265939999999998</v>
      </c>
      <c r="AJ221" s="50">
        <v>1.69</v>
      </c>
      <c r="AK221" s="50">
        <v>0.66300000000000003</v>
      </c>
      <c r="AL221" s="50">
        <v>2.7E-2</v>
      </c>
      <c r="AN221" s="50">
        <v>5.24</v>
      </c>
      <c r="AO221" s="50">
        <v>3.57</v>
      </c>
      <c r="AP221" s="50">
        <v>0.11799999999999999</v>
      </c>
      <c r="BF221" s="50">
        <v>0.76</v>
      </c>
      <c r="CR221" s="50">
        <v>22.5</v>
      </c>
      <c r="CW221" s="50">
        <v>137</v>
      </c>
      <c r="CX221" s="50">
        <v>571</v>
      </c>
      <c r="CY221" s="50">
        <v>6.93</v>
      </c>
      <c r="CZ221" s="50">
        <v>173</v>
      </c>
      <c r="DA221" s="50">
        <v>11.1</v>
      </c>
      <c r="DM221" s="50">
        <v>1.83</v>
      </c>
      <c r="DN221" s="50">
        <v>2038</v>
      </c>
      <c r="DO221" s="50">
        <v>54</v>
      </c>
      <c r="DP221" s="50">
        <v>84.1</v>
      </c>
      <c r="DQ221" s="50">
        <v>10.9</v>
      </c>
      <c r="DR221" s="50">
        <v>35.799999999999997</v>
      </c>
      <c r="DS221" s="50">
        <v>5.32</v>
      </c>
      <c r="DT221" s="50">
        <v>1.47</v>
      </c>
      <c r="DU221" s="50">
        <v>3.37</v>
      </c>
      <c r="DV221" s="50">
        <v>0.39700000000000002</v>
      </c>
      <c r="DW221" s="50">
        <v>1.57</v>
      </c>
      <c r="DX221" s="50">
        <v>0.23899999999999999</v>
      </c>
      <c r="DY221" s="50">
        <v>0.58599999999999997</v>
      </c>
      <c r="DZ221" s="50">
        <v>8.6999999999999994E-2</v>
      </c>
      <c r="EA221" s="50">
        <v>0.52100000000000002</v>
      </c>
      <c r="EB221" s="50">
        <v>0.08</v>
      </c>
      <c r="EC221" s="50">
        <v>5.0199999999999996</v>
      </c>
      <c r="ED221" s="50">
        <v>0.88400000000000001</v>
      </c>
      <c r="EM221" s="50">
        <v>38.1</v>
      </c>
      <c r="EO221" s="50">
        <v>10.9</v>
      </c>
      <c r="EP221" s="50">
        <v>1.29</v>
      </c>
      <c r="FP221" s="1" t="s">
        <v>2341</v>
      </c>
    </row>
    <row r="222" spans="1:172" x14ac:dyDescent="0.35">
      <c r="A222" s="1" t="s">
        <v>2336</v>
      </c>
      <c r="C222" s="1" t="s">
        <v>2337</v>
      </c>
      <c r="D222" s="1" t="s">
        <v>2362</v>
      </c>
      <c r="E222" s="57">
        <v>39.247491666666669</v>
      </c>
      <c r="F222" s="57">
        <v>39.247491666666669</v>
      </c>
      <c r="G222" s="57">
        <v>126.67724722222222</v>
      </c>
      <c r="H222" s="57">
        <v>126.67724722222222</v>
      </c>
      <c r="L222" s="1" t="s">
        <v>2363</v>
      </c>
      <c r="M222" s="1" t="s">
        <v>2364</v>
      </c>
      <c r="Q222" s="58">
        <v>170</v>
      </c>
      <c r="R222" s="50"/>
      <c r="S222" s="50"/>
      <c r="T222" s="50"/>
      <c r="U222" s="50"/>
      <c r="V222" s="50"/>
      <c r="W222" s="50"/>
      <c r="X222" s="50"/>
      <c r="Y222" s="50"/>
      <c r="Z222" s="50"/>
      <c r="AA222" s="50"/>
      <c r="AB222" s="50">
        <v>75.84</v>
      </c>
      <c r="AC222" s="50">
        <v>3.5999999999999997E-2</v>
      </c>
      <c r="AE222" s="50">
        <v>13.87</v>
      </c>
      <c r="AI222" s="50">
        <v>0.20605420000000002</v>
      </c>
      <c r="AJ222" s="50">
        <v>0.496</v>
      </c>
      <c r="AK222" s="50">
        <v>7.4999999999999997E-2</v>
      </c>
      <c r="AL222" s="50">
        <v>0.01</v>
      </c>
      <c r="AN222" s="50">
        <v>4.1399999999999997</v>
      </c>
      <c r="AO222" s="50">
        <v>4.83</v>
      </c>
      <c r="AP222" s="50">
        <v>1.7999999999999999E-2</v>
      </c>
      <c r="BF222" s="50">
        <v>0.41</v>
      </c>
      <c r="CR222" s="50">
        <v>25.6</v>
      </c>
      <c r="CW222" s="50">
        <v>231</v>
      </c>
      <c r="CX222" s="50">
        <v>48</v>
      </c>
      <c r="CY222" s="50">
        <v>22.2</v>
      </c>
      <c r="CZ222" s="50">
        <v>30.9</v>
      </c>
      <c r="DA222" s="50">
        <v>16.8</v>
      </c>
      <c r="DM222" s="50">
        <v>3.97</v>
      </c>
      <c r="DN222" s="50">
        <v>83.3</v>
      </c>
      <c r="DO222" s="50">
        <v>4.76</v>
      </c>
      <c r="DP222" s="50">
        <v>10.3</v>
      </c>
      <c r="DQ222" s="50">
        <v>1.54</v>
      </c>
      <c r="DR222" s="50">
        <v>5.99</v>
      </c>
      <c r="DS222" s="50">
        <v>2.27</v>
      </c>
      <c r="DT222" s="50">
        <v>0.16900000000000001</v>
      </c>
      <c r="DU222" s="50">
        <v>2.5499999999999998</v>
      </c>
      <c r="DV222" s="50">
        <v>0.57499999999999996</v>
      </c>
      <c r="DW222" s="50">
        <v>3.47</v>
      </c>
      <c r="DX222" s="50">
        <v>0.626</v>
      </c>
      <c r="DY222" s="50">
        <v>1.96</v>
      </c>
      <c r="DZ222" s="50">
        <v>0.374</v>
      </c>
      <c r="EA222" s="50">
        <v>2.41</v>
      </c>
      <c r="EB222" s="50">
        <v>0.36699999999999999</v>
      </c>
      <c r="EC222" s="50">
        <v>3.46</v>
      </c>
      <c r="ED222" s="50">
        <v>4.8099999999999996</v>
      </c>
      <c r="EM222" s="50">
        <v>32</v>
      </c>
      <c r="EO222" s="50">
        <v>8.14</v>
      </c>
      <c r="EP222" s="50">
        <v>8.73</v>
      </c>
      <c r="FP222" s="1" t="s">
        <v>2341</v>
      </c>
    </row>
    <row r="223" spans="1:172" x14ac:dyDescent="0.35">
      <c r="A223" s="1" t="s">
        <v>2336</v>
      </c>
      <c r="C223" s="1" t="s">
        <v>2337</v>
      </c>
      <c r="D223" s="1" t="s">
        <v>2362</v>
      </c>
      <c r="E223" s="57">
        <v>39.247491666666669</v>
      </c>
      <c r="F223" s="57">
        <v>39.247491666666669</v>
      </c>
      <c r="G223" s="57">
        <v>126.67724722222222</v>
      </c>
      <c r="H223" s="57">
        <v>126.67724722222222</v>
      </c>
      <c r="L223" s="1" t="s">
        <v>2365</v>
      </c>
      <c r="M223" s="1" t="s">
        <v>2366</v>
      </c>
      <c r="Q223" s="58">
        <v>170</v>
      </c>
      <c r="R223" s="50"/>
      <c r="S223" s="50"/>
      <c r="T223" s="50"/>
      <c r="U223" s="50"/>
      <c r="V223" s="50"/>
      <c r="W223" s="50"/>
      <c r="X223" s="50"/>
      <c r="Y223" s="50"/>
      <c r="Z223" s="50"/>
      <c r="AA223" s="50"/>
      <c r="AB223" s="50">
        <v>73.819999999999993</v>
      </c>
      <c r="AC223" s="50">
        <v>8.3000000000000004E-2</v>
      </c>
      <c r="AE223" s="50">
        <v>14.35</v>
      </c>
      <c r="AI223" s="50">
        <v>0.75223280000000003</v>
      </c>
      <c r="AJ223" s="50">
        <v>0.89</v>
      </c>
      <c r="AK223" s="50">
        <v>0.19900000000000001</v>
      </c>
      <c r="AL223" s="50">
        <v>1.2999999999999999E-2</v>
      </c>
      <c r="AN223" s="50">
        <v>5.62</v>
      </c>
      <c r="AO223" s="50">
        <v>3.57</v>
      </c>
      <c r="AP223" s="50">
        <v>9.5000000000000001E-2</v>
      </c>
      <c r="BF223" s="50">
        <v>0.47</v>
      </c>
      <c r="CR223" s="50">
        <v>18.399999999999999</v>
      </c>
      <c r="CW223" s="50">
        <v>186</v>
      </c>
      <c r="CX223" s="50">
        <v>129</v>
      </c>
      <c r="CY223" s="50">
        <v>12.9</v>
      </c>
      <c r="CZ223" s="50">
        <v>57</v>
      </c>
      <c r="DA223" s="50">
        <v>14.2</v>
      </c>
      <c r="DM223" s="50">
        <v>4.3899999999999997</v>
      </c>
      <c r="DN223" s="50">
        <v>407</v>
      </c>
      <c r="DO223" s="50">
        <v>22.3</v>
      </c>
      <c r="DP223" s="50">
        <v>36.5</v>
      </c>
      <c r="DQ223" s="50">
        <v>4.74</v>
      </c>
      <c r="DR223" s="50">
        <v>15.5</v>
      </c>
      <c r="DS223" s="50">
        <v>3.58</v>
      </c>
      <c r="DT223" s="50">
        <v>0.56899999999999995</v>
      </c>
      <c r="DU223" s="50">
        <v>3.06</v>
      </c>
      <c r="DV223" s="50">
        <v>0.56599999999999995</v>
      </c>
      <c r="DW223" s="50">
        <v>2.59</v>
      </c>
      <c r="DX223" s="50">
        <v>0.41599999999999998</v>
      </c>
      <c r="DY223" s="50">
        <v>1.1299999999999999</v>
      </c>
      <c r="DZ223" s="50">
        <v>0.17399999999999999</v>
      </c>
      <c r="EA223" s="50">
        <v>0.98</v>
      </c>
      <c r="EB223" s="50">
        <v>0.13400000000000001</v>
      </c>
      <c r="EC223" s="50">
        <v>2.39</v>
      </c>
      <c r="ED223" s="50">
        <v>1.19</v>
      </c>
      <c r="EM223" s="50">
        <v>60.9</v>
      </c>
      <c r="EO223" s="50">
        <v>6.66</v>
      </c>
      <c r="EP223" s="50">
        <v>2.79</v>
      </c>
      <c r="FP223" s="1" t="s">
        <v>2341</v>
      </c>
    </row>
    <row r="224" spans="1:172" x14ac:dyDescent="0.35">
      <c r="A224" s="1" t="s">
        <v>2367</v>
      </c>
      <c r="C224" s="1" t="s">
        <v>2077</v>
      </c>
      <c r="E224" s="53">
        <v>35.345555555555556</v>
      </c>
      <c r="F224" s="53">
        <v>35.345555555555556</v>
      </c>
      <c r="G224" s="53">
        <v>127.12166666666666</v>
      </c>
      <c r="H224" s="53">
        <v>127.12166666666666</v>
      </c>
      <c r="L224" s="1" t="s">
        <v>2368</v>
      </c>
      <c r="M224" s="1" t="s">
        <v>2369</v>
      </c>
      <c r="Q224" s="54">
        <v>178.3</v>
      </c>
      <c r="R224" s="50"/>
      <c r="S224" s="50"/>
      <c r="T224" s="50"/>
      <c r="U224" s="50"/>
      <c r="V224" s="50"/>
      <c r="W224" s="50"/>
      <c r="X224" s="50"/>
      <c r="Y224" s="50"/>
      <c r="Z224" s="50"/>
      <c r="AA224" s="50"/>
      <c r="AB224" s="50">
        <v>64.8</v>
      </c>
      <c r="AC224" s="50">
        <v>0.54700000000000004</v>
      </c>
      <c r="AE224" s="50">
        <v>17.329999999999998</v>
      </c>
      <c r="AI224" s="50">
        <v>3.3022659999999999</v>
      </c>
      <c r="AJ224" s="50">
        <v>3.87</v>
      </c>
      <c r="AK224" s="50">
        <v>1.36</v>
      </c>
      <c r="AL224" s="50">
        <v>5.0999999999999997E-2</v>
      </c>
      <c r="AN224" s="50">
        <v>2.74</v>
      </c>
      <c r="AO224" s="50">
        <v>3.76</v>
      </c>
      <c r="AP224" s="50">
        <v>0.15</v>
      </c>
      <c r="BF224" s="50">
        <v>1.3</v>
      </c>
      <c r="BT224" s="50">
        <v>21.8</v>
      </c>
      <c r="BU224" s="50">
        <v>3.2</v>
      </c>
      <c r="CH224" s="50">
        <v>5</v>
      </c>
      <c r="CJ224" s="50">
        <v>40</v>
      </c>
      <c r="CK224" s="50">
        <v>24</v>
      </c>
      <c r="CL224" s="50">
        <v>402</v>
      </c>
      <c r="CN224" s="50">
        <v>6.4</v>
      </c>
      <c r="CO224" s="50">
        <v>2.4</v>
      </c>
      <c r="CP224" s="50">
        <v>5.6</v>
      </c>
      <c r="CQ224" s="50">
        <v>72.599999999999994</v>
      </c>
      <c r="CR224" s="50">
        <v>16</v>
      </c>
      <c r="CW224" s="50">
        <v>101</v>
      </c>
      <c r="CX224" s="50">
        <v>502</v>
      </c>
      <c r="CY224" s="50">
        <v>9</v>
      </c>
      <c r="CZ224" s="50">
        <v>158</v>
      </c>
      <c r="DA224" s="50">
        <v>7</v>
      </c>
      <c r="DM224" s="50">
        <v>2.92</v>
      </c>
      <c r="DN224" s="50">
        <v>733</v>
      </c>
      <c r="DO224" s="50">
        <v>32.9</v>
      </c>
      <c r="DP224" s="50">
        <v>60</v>
      </c>
      <c r="DQ224" s="50">
        <v>6.52</v>
      </c>
      <c r="DR224" s="50">
        <v>23</v>
      </c>
      <c r="DS224" s="50">
        <v>3.9</v>
      </c>
      <c r="DT224" s="50">
        <v>1.02</v>
      </c>
      <c r="DU224" s="50">
        <v>2.4</v>
      </c>
      <c r="DV224" s="50">
        <v>0.3</v>
      </c>
      <c r="DW224" s="50">
        <v>1.5</v>
      </c>
      <c r="DX224" s="50">
        <v>0.3</v>
      </c>
      <c r="DY224" s="50">
        <v>0.8</v>
      </c>
      <c r="DZ224" s="50">
        <v>0.11</v>
      </c>
      <c r="EA224" s="50">
        <v>0.8</v>
      </c>
      <c r="EB224" s="50">
        <v>0.12</v>
      </c>
      <c r="EC224" s="50">
        <v>4.3</v>
      </c>
      <c r="ED224" s="50">
        <v>0.8</v>
      </c>
      <c r="EM224" s="50">
        <v>21.5</v>
      </c>
      <c r="EO224" s="50">
        <v>11.1</v>
      </c>
      <c r="EP224" s="50">
        <v>2.6</v>
      </c>
      <c r="FP224" s="1" t="s">
        <v>2370</v>
      </c>
    </row>
    <row r="225" spans="1:172" x14ac:dyDescent="0.35">
      <c r="A225" s="1" t="s">
        <v>2367</v>
      </c>
      <c r="C225" s="1" t="s">
        <v>2077</v>
      </c>
      <c r="E225" s="53">
        <v>35.338611111111113</v>
      </c>
      <c r="F225" s="53">
        <v>35.338611111111113</v>
      </c>
      <c r="G225" s="53">
        <v>127.11416666666666</v>
      </c>
      <c r="H225" s="53">
        <v>127.11416666666666</v>
      </c>
      <c r="L225" s="1" t="s">
        <v>2371</v>
      </c>
      <c r="M225" s="1" t="s">
        <v>2369</v>
      </c>
      <c r="Q225" s="54">
        <v>179.4</v>
      </c>
      <c r="R225" s="50"/>
      <c r="S225" s="50"/>
      <c r="T225" s="50"/>
      <c r="U225" s="50"/>
      <c r="V225" s="50"/>
      <c r="W225" s="50"/>
      <c r="X225" s="50"/>
      <c r="Y225" s="50"/>
      <c r="Z225" s="50"/>
      <c r="AA225" s="50"/>
      <c r="AB225" s="50">
        <v>66.930000000000007</v>
      </c>
      <c r="AC225" s="50">
        <v>0.56399999999999995</v>
      </c>
      <c r="AE225" s="50">
        <v>16.48</v>
      </c>
      <c r="AI225" s="50">
        <v>3.1942900000000001</v>
      </c>
      <c r="AJ225" s="50">
        <v>3.84</v>
      </c>
      <c r="AK225" s="50">
        <v>1.25</v>
      </c>
      <c r="AL225" s="50">
        <v>5.6000000000000001E-2</v>
      </c>
      <c r="AN225" s="50">
        <v>2.56</v>
      </c>
      <c r="AO225" s="50">
        <v>3.53</v>
      </c>
      <c r="AP225" s="50">
        <v>0.13</v>
      </c>
      <c r="BF225" s="50">
        <v>1.59</v>
      </c>
      <c r="BT225" s="50">
        <v>25.8</v>
      </c>
      <c r="BU225" s="50">
        <v>2.4</v>
      </c>
      <c r="CH225" s="50">
        <v>5</v>
      </c>
      <c r="CJ225" s="50">
        <v>39</v>
      </c>
      <c r="CK225" s="50">
        <v>15</v>
      </c>
      <c r="CL225" s="50">
        <v>425</v>
      </c>
      <c r="CN225" s="50">
        <v>5.3</v>
      </c>
      <c r="CO225" s="50">
        <v>2.8</v>
      </c>
      <c r="CP225" s="50">
        <v>2.7</v>
      </c>
      <c r="CQ225" s="50">
        <v>59.9</v>
      </c>
      <c r="CR225" s="50">
        <v>18.600000000000001</v>
      </c>
      <c r="CW225" s="50">
        <v>124</v>
      </c>
      <c r="CX225" s="50">
        <v>425</v>
      </c>
      <c r="CY225" s="50">
        <v>10</v>
      </c>
      <c r="CZ225" s="50">
        <v>150</v>
      </c>
      <c r="DA225" s="50">
        <v>8</v>
      </c>
      <c r="DM225" s="50">
        <v>2.67</v>
      </c>
      <c r="DN225" s="50">
        <v>615</v>
      </c>
      <c r="DO225" s="50">
        <v>35.5</v>
      </c>
      <c r="DP225" s="50">
        <v>66.599999999999994</v>
      </c>
      <c r="DQ225" s="50">
        <v>7.42</v>
      </c>
      <c r="DR225" s="50">
        <v>26.8</v>
      </c>
      <c r="DS225" s="50">
        <v>4.7</v>
      </c>
      <c r="DT225" s="50">
        <v>1.1399999999999999</v>
      </c>
      <c r="DU225" s="50">
        <v>3</v>
      </c>
      <c r="DV225" s="50">
        <v>0.4</v>
      </c>
      <c r="DW225" s="50">
        <v>2.1</v>
      </c>
      <c r="DX225" s="50">
        <v>0.4</v>
      </c>
      <c r="DY225" s="50">
        <v>0.9</v>
      </c>
      <c r="DZ225" s="50">
        <v>0.13</v>
      </c>
      <c r="EA225" s="50">
        <v>0.8</v>
      </c>
      <c r="EB225" s="50">
        <v>0.14000000000000001</v>
      </c>
      <c r="EC225" s="50">
        <v>3.9</v>
      </c>
      <c r="ED225" s="50">
        <v>1</v>
      </c>
      <c r="EM225" s="50">
        <v>20.100000000000001</v>
      </c>
      <c r="EO225" s="50">
        <v>12.7</v>
      </c>
      <c r="EP225" s="50">
        <v>5.5</v>
      </c>
      <c r="FP225" s="1" t="s">
        <v>2370</v>
      </c>
    </row>
    <row r="226" spans="1:172" x14ac:dyDescent="0.35">
      <c r="A226" s="1" t="s">
        <v>2367</v>
      </c>
      <c r="C226" s="1" t="s">
        <v>2077</v>
      </c>
      <c r="E226" s="53">
        <v>35.320555555555558</v>
      </c>
      <c r="F226" s="53">
        <v>35.320555555555558</v>
      </c>
      <c r="G226" s="53">
        <v>127.12166666666666</v>
      </c>
      <c r="H226" s="53">
        <v>127.12166666666666</v>
      </c>
      <c r="L226" s="1" t="s">
        <v>2372</v>
      </c>
      <c r="M226" s="1" t="s">
        <v>2369</v>
      </c>
      <c r="Q226" s="58">
        <v>182</v>
      </c>
      <c r="R226" s="50"/>
      <c r="S226" s="50"/>
      <c r="T226" s="50"/>
      <c r="U226" s="50"/>
      <c r="V226" s="50"/>
      <c r="W226" s="50"/>
      <c r="X226" s="50"/>
      <c r="Y226" s="50"/>
      <c r="Z226" s="50"/>
      <c r="AA226" s="50"/>
      <c r="AB226" s="50">
        <v>65.64</v>
      </c>
      <c r="AC226" s="50">
        <v>0.52700000000000002</v>
      </c>
      <c r="AE226" s="50">
        <v>16.63</v>
      </c>
      <c r="AI226" s="50">
        <v>3.7251719999999997</v>
      </c>
      <c r="AJ226" s="50">
        <v>3.79</v>
      </c>
      <c r="AK226" s="50">
        <v>1.73</v>
      </c>
      <c r="AL226" s="50">
        <v>7.5999999999999998E-2</v>
      </c>
      <c r="AN226" s="50">
        <v>2.79</v>
      </c>
      <c r="AO226" s="50">
        <v>3.51</v>
      </c>
      <c r="AP226" s="50">
        <v>0.15</v>
      </c>
      <c r="BF226" s="50">
        <v>1.42</v>
      </c>
      <c r="BT226" s="50">
        <v>106</v>
      </c>
      <c r="BU226" s="50">
        <v>3.3</v>
      </c>
      <c r="CH226" s="50">
        <v>9</v>
      </c>
      <c r="CJ226" s="50">
        <v>63</v>
      </c>
      <c r="CK226" s="50">
        <v>36</v>
      </c>
      <c r="CL226" s="50">
        <v>630</v>
      </c>
      <c r="CN226" s="50">
        <v>7.8</v>
      </c>
      <c r="CO226" s="50">
        <v>4.3</v>
      </c>
      <c r="CP226" s="50">
        <v>0.3</v>
      </c>
      <c r="CQ226" s="50">
        <v>79.2</v>
      </c>
      <c r="CR226" s="50">
        <v>19.2</v>
      </c>
      <c r="CW226" s="50">
        <v>145</v>
      </c>
      <c r="CX226" s="50">
        <v>383</v>
      </c>
      <c r="CY226" s="50">
        <v>13</v>
      </c>
      <c r="CZ226" s="50">
        <v>126</v>
      </c>
      <c r="DA226" s="50">
        <v>7</v>
      </c>
      <c r="DM226" s="50">
        <v>6.73</v>
      </c>
      <c r="DN226" s="50">
        <v>485</v>
      </c>
      <c r="DO226" s="50">
        <v>22.6</v>
      </c>
      <c r="DP226" s="50">
        <v>43.9</v>
      </c>
      <c r="DQ226" s="50">
        <v>4.9400000000000004</v>
      </c>
      <c r="DR226" s="50">
        <v>19.2</v>
      </c>
      <c r="DS226" s="50">
        <v>3.6</v>
      </c>
      <c r="DT226" s="50">
        <v>1.03</v>
      </c>
      <c r="DU226" s="50">
        <v>2.5</v>
      </c>
      <c r="DV226" s="50">
        <v>0.4</v>
      </c>
      <c r="DW226" s="50">
        <v>2.2999999999999998</v>
      </c>
      <c r="DX226" s="50">
        <v>0.4</v>
      </c>
      <c r="DY226" s="50">
        <v>1.2</v>
      </c>
      <c r="DZ226" s="50">
        <v>0.18</v>
      </c>
      <c r="EA226" s="50">
        <v>1.2</v>
      </c>
      <c r="EB226" s="50">
        <v>0.19</v>
      </c>
      <c r="EC226" s="50">
        <v>3.5</v>
      </c>
      <c r="ED226" s="50">
        <v>0.9</v>
      </c>
      <c r="EM226" s="50">
        <v>21</v>
      </c>
      <c r="EO226" s="50">
        <v>8.6</v>
      </c>
      <c r="EP226" s="50">
        <v>4.7</v>
      </c>
      <c r="FP226" s="1" t="s">
        <v>2370</v>
      </c>
    </row>
    <row r="227" spans="1:172" x14ac:dyDescent="0.35">
      <c r="A227" s="1" t="s">
        <v>2367</v>
      </c>
      <c r="C227" s="1" t="s">
        <v>2077</v>
      </c>
      <c r="E227" s="53">
        <v>35.393333333333331</v>
      </c>
      <c r="F227" s="53">
        <v>35.393333333333331</v>
      </c>
      <c r="G227" s="53">
        <v>127.11861111111111</v>
      </c>
      <c r="H227" s="53">
        <v>127.11861111111111</v>
      </c>
      <c r="L227" s="1" t="s">
        <v>2373</v>
      </c>
      <c r="M227" s="1" t="s">
        <v>2374</v>
      </c>
      <c r="Q227" s="54">
        <v>184.7</v>
      </c>
      <c r="R227" s="50"/>
      <c r="S227" s="50"/>
      <c r="T227" s="50"/>
      <c r="U227" s="50"/>
      <c r="V227" s="50"/>
      <c r="W227" s="50"/>
      <c r="X227" s="50"/>
      <c r="Y227" s="50"/>
      <c r="Z227" s="50"/>
      <c r="AA227" s="50"/>
      <c r="AB227" s="50">
        <v>66.650000000000006</v>
      </c>
      <c r="AC227" s="50">
        <v>0.39800000000000002</v>
      </c>
      <c r="AE227" s="50">
        <v>15.83</v>
      </c>
      <c r="AI227" s="50">
        <v>2.7083979999999999</v>
      </c>
      <c r="AJ227" s="50">
        <v>3.24</v>
      </c>
      <c r="AK227" s="50">
        <v>1.17</v>
      </c>
      <c r="AL227" s="50">
        <v>7.0000000000000007E-2</v>
      </c>
      <c r="AN227" s="50">
        <v>3.16</v>
      </c>
      <c r="AO227" s="50">
        <v>3.62</v>
      </c>
      <c r="AP227" s="50">
        <v>0.13</v>
      </c>
      <c r="BF227" s="50">
        <v>1.77</v>
      </c>
      <c r="BT227" s="50">
        <v>16.2</v>
      </c>
      <c r="BU227" s="50">
        <v>2.4</v>
      </c>
      <c r="CH227" s="50">
        <v>5</v>
      </c>
      <c r="CJ227" s="50">
        <v>38</v>
      </c>
      <c r="CK227" s="50">
        <v>8</v>
      </c>
      <c r="CL227" s="50">
        <v>537</v>
      </c>
      <c r="CN227" s="50">
        <v>4.3</v>
      </c>
      <c r="CO227" s="50">
        <v>1.7</v>
      </c>
      <c r="CP227" s="50">
        <v>0.9</v>
      </c>
      <c r="CQ227" s="50">
        <v>70</v>
      </c>
      <c r="CR227" s="50">
        <v>16.5</v>
      </c>
      <c r="CW227" s="50">
        <v>106</v>
      </c>
      <c r="CX227" s="50">
        <v>505</v>
      </c>
      <c r="CY227" s="50">
        <v>11</v>
      </c>
      <c r="CZ227" s="50">
        <v>116</v>
      </c>
      <c r="DA227" s="50">
        <v>7</v>
      </c>
      <c r="DM227" s="50">
        <v>2.21</v>
      </c>
      <c r="DN227" s="50">
        <v>572</v>
      </c>
      <c r="DO227" s="50">
        <v>16.8</v>
      </c>
      <c r="DP227" s="50">
        <v>33.1</v>
      </c>
      <c r="DQ227" s="50">
        <v>3.86</v>
      </c>
      <c r="DR227" s="50">
        <v>14.4</v>
      </c>
      <c r="DS227" s="50">
        <v>3</v>
      </c>
      <c r="DT227" s="50">
        <v>0.81</v>
      </c>
      <c r="DU227" s="50">
        <v>2.1</v>
      </c>
      <c r="DV227" s="50">
        <v>0.3</v>
      </c>
      <c r="DW227" s="50">
        <v>1.7</v>
      </c>
      <c r="DX227" s="50">
        <v>0.3</v>
      </c>
      <c r="DY227" s="50">
        <v>0.9</v>
      </c>
      <c r="DZ227" s="50">
        <v>0.13</v>
      </c>
      <c r="EA227" s="50">
        <v>0.9</v>
      </c>
      <c r="EB227" s="50">
        <v>0.15</v>
      </c>
      <c r="EC227" s="50">
        <v>3.3</v>
      </c>
      <c r="ED227" s="50">
        <v>0.8</v>
      </c>
      <c r="EM227" s="50">
        <v>37.799999999999997</v>
      </c>
      <c r="EO227" s="50">
        <v>8.1</v>
      </c>
      <c r="EP227" s="50">
        <v>5.0999999999999996</v>
      </c>
      <c r="FP227" s="1" t="s">
        <v>2370</v>
      </c>
    </row>
    <row r="228" spans="1:172" x14ac:dyDescent="0.35">
      <c r="A228" s="1" t="s">
        <v>2367</v>
      </c>
      <c r="C228" s="1" t="s">
        <v>2077</v>
      </c>
      <c r="E228" s="53">
        <v>35.419722222222219</v>
      </c>
      <c r="F228" s="53">
        <v>35.419722222222219</v>
      </c>
      <c r="G228" s="53">
        <v>127.12666666666667</v>
      </c>
      <c r="H228" s="53">
        <v>127.12666666666667</v>
      </c>
      <c r="L228" s="1" t="s">
        <v>2375</v>
      </c>
      <c r="M228" s="1" t="s">
        <v>2374</v>
      </c>
      <c r="Q228" s="54">
        <v>186.1</v>
      </c>
      <c r="R228" s="50"/>
      <c r="S228" s="50"/>
      <c r="T228" s="50"/>
      <c r="U228" s="50"/>
      <c r="V228" s="50"/>
      <c r="W228" s="50"/>
      <c r="X228" s="50"/>
      <c r="Y228" s="50"/>
      <c r="Z228" s="50"/>
      <c r="AA228" s="50"/>
      <c r="AB228" s="50">
        <v>65.599999999999994</v>
      </c>
      <c r="AC228" s="50">
        <v>0.42899999999999999</v>
      </c>
      <c r="AE228" s="50">
        <v>16.14</v>
      </c>
      <c r="AI228" s="50">
        <v>2.92435</v>
      </c>
      <c r="AJ228" s="50">
        <v>3.31</v>
      </c>
      <c r="AK228" s="50">
        <v>1.33</v>
      </c>
      <c r="AL228" s="50">
        <v>6.9000000000000006E-2</v>
      </c>
      <c r="AN228" s="50">
        <v>3.55</v>
      </c>
      <c r="AO228" s="50">
        <v>4.03</v>
      </c>
      <c r="AP228" s="50">
        <v>0.12</v>
      </c>
      <c r="BF228" s="50">
        <v>2</v>
      </c>
      <c r="BT228" s="50">
        <v>13.5</v>
      </c>
      <c r="BU228" s="50">
        <v>2.9</v>
      </c>
      <c r="CH228" s="50">
        <v>7</v>
      </c>
      <c r="CJ228" s="50">
        <v>47</v>
      </c>
      <c r="CK228" s="50">
        <v>22</v>
      </c>
      <c r="CL228" s="50">
        <v>512</v>
      </c>
      <c r="CN228" s="50">
        <v>4.7</v>
      </c>
      <c r="CO228" s="50">
        <v>2.6</v>
      </c>
      <c r="CQ228" s="50">
        <v>32.5</v>
      </c>
      <c r="CR228" s="50">
        <v>12.2</v>
      </c>
      <c r="CW228" s="50">
        <v>102</v>
      </c>
      <c r="CX228" s="50">
        <v>592</v>
      </c>
      <c r="CY228" s="50">
        <v>13</v>
      </c>
      <c r="CZ228" s="50">
        <v>119</v>
      </c>
      <c r="DA228" s="50">
        <v>7</v>
      </c>
      <c r="DM228" s="50">
        <v>2.9</v>
      </c>
      <c r="DN228" s="50">
        <v>540</v>
      </c>
      <c r="DO228" s="50">
        <v>19.5</v>
      </c>
      <c r="DP228" s="50">
        <v>38.299999999999997</v>
      </c>
      <c r="DQ228" s="50">
        <v>4.47</v>
      </c>
      <c r="DR228" s="50">
        <v>16.899999999999999</v>
      </c>
      <c r="DS228" s="50">
        <v>3.2</v>
      </c>
      <c r="DT228" s="50">
        <v>0.82</v>
      </c>
      <c r="DU228" s="50">
        <v>2.4</v>
      </c>
      <c r="DV228" s="50">
        <v>0.4</v>
      </c>
      <c r="DW228" s="50">
        <v>2</v>
      </c>
      <c r="DX228" s="50">
        <v>0.4</v>
      </c>
      <c r="DY228" s="50">
        <v>1.2</v>
      </c>
      <c r="DZ228" s="50">
        <v>0.18</v>
      </c>
      <c r="EA228" s="50">
        <v>1.3</v>
      </c>
      <c r="EB228" s="50">
        <v>0.23</v>
      </c>
      <c r="EC228" s="50">
        <v>3.4</v>
      </c>
      <c r="ED228" s="50">
        <v>1.1000000000000001</v>
      </c>
      <c r="EM228" s="50">
        <v>19.2</v>
      </c>
      <c r="EO228" s="50">
        <v>12.1</v>
      </c>
      <c r="EP228" s="50">
        <v>4.8</v>
      </c>
      <c r="FP228" s="1" t="s">
        <v>2370</v>
      </c>
    </row>
    <row r="229" spans="1:172" x14ac:dyDescent="0.35">
      <c r="A229" s="1" t="s">
        <v>2367</v>
      </c>
      <c r="C229" s="1" t="s">
        <v>2077</v>
      </c>
      <c r="E229" s="53">
        <v>35.430277777777775</v>
      </c>
      <c r="F229" s="53">
        <v>35.430277777777775</v>
      </c>
      <c r="G229" s="53">
        <v>127.13722222222223</v>
      </c>
      <c r="H229" s="53">
        <v>127.13722222222223</v>
      </c>
      <c r="L229" s="1" t="s">
        <v>2376</v>
      </c>
      <c r="M229" s="1" t="s">
        <v>2374</v>
      </c>
      <c r="Q229" s="54">
        <v>181</v>
      </c>
      <c r="R229" s="50"/>
      <c r="S229" s="50"/>
      <c r="T229" s="50"/>
      <c r="U229" s="50"/>
      <c r="V229" s="50"/>
      <c r="W229" s="50"/>
      <c r="X229" s="50"/>
      <c r="Y229" s="50"/>
      <c r="Z229" s="50"/>
      <c r="AA229" s="50"/>
      <c r="AB229" s="50">
        <v>67.08</v>
      </c>
      <c r="AC229" s="50">
        <v>0.374</v>
      </c>
      <c r="AE229" s="50">
        <v>15.74</v>
      </c>
      <c r="AI229" s="50">
        <v>2.4384580000000002</v>
      </c>
      <c r="AJ229" s="50">
        <v>3.11</v>
      </c>
      <c r="AK229" s="50">
        <v>1.03</v>
      </c>
      <c r="AL229" s="50">
        <v>3.2000000000000001E-2</v>
      </c>
      <c r="AN229" s="50">
        <v>3.38</v>
      </c>
      <c r="AO229" s="50">
        <v>3.58</v>
      </c>
      <c r="AP229" s="50">
        <v>0.11</v>
      </c>
      <c r="BF229" s="50">
        <v>1.55</v>
      </c>
      <c r="BT229" s="50">
        <v>12.7</v>
      </c>
      <c r="BU229" s="50">
        <v>2.6</v>
      </c>
      <c r="CH229" s="50">
        <v>5</v>
      </c>
      <c r="CJ229" s="50">
        <v>35</v>
      </c>
      <c r="CK229" s="50">
        <v>14</v>
      </c>
      <c r="CL229" s="50">
        <v>235</v>
      </c>
      <c r="CN229" s="50">
        <v>2.9</v>
      </c>
      <c r="CO229" s="50">
        <v>1.5</v>
      </c>
      <c r="CP229" s="50">
        <v>10.199999999999999</v>
      </c>
      <c r="CQ229" s="50">
        <v>16.2</v>
      </c>
      <c r="CR229" s="50">
        <v>15.9</v>
      </c>
      <c r="CW229" s="50">
        <v>99.1</v>
      </c>
      <c r="CX229" s="50">
        <v>419</v>
      </c>
      <c r="CY229" s="50">
        <v>10</v>
      </c>
      <c r="CZ229" s="50">
        <v>113</v>
      </c>
      <c r="DA229" s="50">
        <v>6</v>
      </c>
      <c r="DM229" s="50">
        <v>2.56</v>
      </c>
      <c r="DN229" s="50">
        <v>603</v>
      </c>
      <c r="DO229" s="50">
        <v>23.1</v>
      </c>
      <c r="DP229" s="50">
        <v>43.2</v>
      </c>
      <c r="DQ229" s="50">
        <v>4.8</v>
      </c>
      <c r="DR229" s="50">
        <v>17.2</v>
      </c>
      <c r="DS229" s="50">
        <v>3.2</v>
      </c>
      <c r="DT229" s="50">
        <v>0.8</v>
      </c>
      <c r="DU229" s="50">
        <v>1.9</v>
      </c>
      <c r="DV229" s="50">
        <v>0.3</v>
      </c>
      <c r="DW229" s="50">
        <v>1.6</v>
      </c>
      <c r="DX229" s="50">
        <v>0.3</v>
      </c>
      <c r="DY229" s="50">
        <v>0.9</v>
      </c>
      <c r="DZ229" s="50">
        <v>0.13</v>
      </c>
      <c r="EA229" s="50">
        <v>1</v>
      </c>
      <c r="EB229" s="50">
        <v>0.17</v>
      </c>
      <c r="EC229" s="50">
        <v>3.2</v>
      </c>
      <c r="ED229" s="50">
        <v>0.7</v>
      </c>
      <c r="EM229" s="50">
        <v>19.399999999999999</v>
      </c>
      <c r="EO229" s="50">
        <v>12.3</v>
      </c>
      <c r="EP229" s="50">
        <v>6.7</v>
      </c>
      <c r="FP229" s="1" t="s">
        <v>2370</v>
      </c>
    </row>
    <row r="230" spans="1:172" x14ac:dyDescent="0.35">
      <c r="A230" s="1" t="s">
        <v>2367</v>
      </c>
      <c r="C230" s="1" t="s">
        <v>2077</v>
      </c>
      <c r="E230" s="53">
        <v>35.435833333333328</v>
      </c>
      <c r="F230" s="53">
        <v>35.435833333333328</v>
      </c>
      <c r="G230" s="53">
        <v>127.16972222222223</v>
      </c>
      <c r="H230" s="53">
        <v>127.16972222222223</v>
      </c>
      <c r="L230" s="1" t="s">
        <v>2377</v>
      </c>
      <c r="M230" s="1" t="s">
        <v>2369</v>
      </c>
      <c r="Q230" s="54">
        <v>177.7</v>
      </c>
      <c r="R230" s="50"/>
      <c r="S230" s="50"/>
      <c r="T230" s="50"/>
      <c r="U230" s="50"/>
      <c r="V230" s="50"/>
      <c r="W230" s="50"/>
      <c r="X230" s="50"/>
      <c r="Y230" s="50"/>
      <c r="Z230" s="50"/>
      <c r="AA230" s="50"/>
      <c r="AB230" s="50">
        <v>68.489999999999995</v>
      </c>
      <c r="AC230" s="50">
        <v>0.47399999999999998</v>
      </c>
      <c r="AE230" s="50">
        <v>16.190000000000001</v>
      </c>
      <c r="AI230" s="50">
        <v>2.663408</v>
      </c>
      <c r="AJ230" s="50">
        <v>3.34</v>
      </c>
      <c r="AK230" s="50">
        <v>1.02</v>
      </c>
      <c r="AL230" s="50">
        <v>0.06</v>
      </c>
      <c r="AN230" s="50">
        <v>2.65</v>
      </c>
      <c r="AO230" s="50">
        <v>3.65</v>
      </c>
      <c r="AP230" s="50">
        <v>0.11</v>
      </c>
      <c r="BF230" s="50">
        <v>1.61</v>
      </c>
      <c r="BT230" s="50">
        <v>13.8</v>
      </c>
      <c r="BU230" s="50">
        <v>2.4</v>
      </c>
      <c r="CH230" s="50">
        <v>4</v>
      </c>
      <c r="CJ230" s="50">
        <v>29</v>
      </c>
      <c r="CK230" s="50">
        <v>19</v>
      </c>
      <c r="CL230" s="50">
        <v>454</v>
      </c>
      <c r="CN230" s="50">
        <v>4.3</v>
      </c>
      <c r="CO230" s="50">
        <v>1.8</v>
      </c>
      <c r="CP230" s="50">
        <v>1</v>
      </c>
      <c r="CQ230" s="50">
        <v>63.1</v>
      </c>
      <c r="CR230" s="50">
        <v>17.600000000000001</v>
      </c>
      <c r="CW230" s="50">
        <v>75.599999999999994</v>
      </c>
      <c r="CX230" s="50">
        <v>433</v>
      </c>
      <c r="CY230" s="50">
        <v>10</v>
      </c>
      <c r="CZ230" s="50">
        <v>134</v>
      </c>
      <c r="DA230" s="50">
        <v>7</v>
      </c>
      <c r="DM230" s="50">
        <v>1.6</v>
      </c>
      <c r="DN230" s="50">
        <v>587</v>
      </c>
      <c r="DO230" s="50">
        <v>30.9</v>
      </c>
      <c r="DP230" s="50">
        <v>58.3</v>
      </c>
      <c r="DQ230" s="50">
        <v>6.44</v>
      </c>
      <c r="DR230" s="50">
        <v>23.6</v>
      </c>
      <c r="DS230" s="50">
        <v>4.0999999999999996</v>
      </c>
      <c r="DT230" s="50">
        <v>1.0900000000000001</v>
      </c>
      <c r="DU230" s="50">
        <v>2.7</v>
      </c>
      <c r="DV230" s="50">
        <v>0.4</v>
      </c>
      <c r="DW230" s="50">
        <v>1.8</v>
      </c>
      <c r="DX230" s="50">
        <v>0.3</v>
      </c>
      <c r="DY230" s="50">
        <v>0.9</v>
      </c>
      <c r="DZ230" s="50">
        <v>0.12</v>
      </c>
      <c r="EA230" s="50">
        <v>0.8</v>
      </c>
      <c r="EB230" s="50">
        <v>0.13</v>
      </c>
      <c r="EC230" s="50">
        <v>3.6</v>
      </c>
      <c r="ED230" s="50">
        <v>1</v>
      </c>
      <c r="EM230" s="50">
        <v>22.7</v>
      </c>
      <c r="EO230" s="50">
        <v>11.8</v>
      </c>
      <c r="EP230" s="50">
        <v>4.0999999999999996</v>
      </c>
      <c r="FP230" s="1" t="s">
        <v>2370</v>
      </c>
    </row>
    <row r="231" spans="1:172" x14ac:dyDescent="0.35">
      <c r="A231" s="1" t="s">
        <v>2367</v>
      </c>
      <c r="C231" s="1" t="s">
        <v>2077</v>
      </c>
      <c r="E231" s="53">
        <v>35.42583333333333</v>
      </c>
      <c r="F231" s="53">
        <v>35.42583333333333</v>
      </c>
      <c r="G231" s="53">
        <v>127.21027777777778</v>
      </c>
      <c r="H231" s="53">
        <v>127.21027777777778</v>
      </c>
      <c r="L231" s="1" t="s">
        <v>2378</v>
      </c>
      <c r="M231" s="1" t="s">
        <v>2369</v>
      </c>
      <c r="Q231" s="54">
        <v>185.5</v>
      </c>
      <c r="R231" s="50"/>
      <c r="S231" s="50"/>
      <c r="T231" s="50"/>
      <c r="U231" s="50"/>
      <c r="V231" s="50"/>
      <c r="W231" s="50"/>
      <c r="X231" s="50"/>
      <c r="Y231" s="50"/>
      <c r="Z231" s="50"/>
      <c r="AA231" s="50"/>
      <c r="AB231" s="50">
        <v>69.55</v>
      </c>
      <c r="AC231" s="50">
        <v>0.28100000000000003</v>
      </c>
      <c r="AE231" s="50">
        <v>15.72</v>
      </c>
      <c r="AI231" s="50">
        <v>2.0245500000000001</v>
      </c>
      <c r="AJ231" s="50">
        <v>3.17</v>
      </c>
      <c r="AK231" s="50">
        <v>0.79</v>
      </c>
      <c r="AL231" s="50">
        <v>4.9000000000000002E-2</v>
      </c>
      <c r="AN231" s="50">
        <v>3.56</v>
      </c>
      <c r="AO231" s="50">
        <v>3.44</v>
      </c>
      <c r="AP231" s="50">
        <v>0.08</v>
      </c>
      <c r="BF231" s="50">
        <v>0.82</v>
      </c>
      <c r="BT231" s="50">
        <v>19</v>
      </c>
      <c r="BU231" s="50">
        <v>2.4</v>
      </c>
      <c r="CH231" s="50">
        <v>4</v>
      </c>
      <c r="CJ231" s="50">
        <v>28</v>
      </c>
      <c r="CK231" s="50">
        <v>7</v>
      </c>
      <c r="CL231" s="50">
        <v>355</v>
      </c>
      <c r="CN231" s="50">
        <v>2.9</v>
      </c>
      <c r="CO231" s="50">
        <v>1.1000000000000001</v>
      </c>
      <c r="CP231" s="50">
        <v>8.6</v>
      </c>
      <c r="CQ231" s="50">
        <v>40.200000000000003</v>
      </c>
      <c r="CR231" s="50">
        <v>13.7</v>
      </c>
      <c r="CW231" s="50">
        <v>106</v>
      </c>
      <c r="CX231" s="50">
        <v>372</v>
      </c>
      <c r="CY231" s="50">
        <v>7</v>
      </c>
      <c r="CZ231" s="50">
        <v>90</v>
      </c>
      <c r="DA231" s="50">
        <v>5</v>
      </c>
      <c r="DM231" s="50">
        <v>2.5099999999999998</v>
      </c>
      <c r="DN231" s="50">
        <v>461</v>
      </c>
      <c r="DO231" s="50">
        <v>14</v>
      </c>
      <c r="DP231" s="50">
        <v>26.5</v>
      </c>
      <c r="DQ231" s="50">
        <v>3.13</v>
      </c>
      <c r="DR231" s="50">
        <v>11.6</v>
      </c>
      <c r="DS231" s="50">
        <v>2.2999999999999998</v>
      </c>
      <c r="DT231" s="50">
        <v>0.66</v>
      </c>
      <c r="DU231" s="50">
        <v>1.4</v>
      </c>
      <c r="DV231" s="50">
        <v>0.2</v>
      </c>
      <c r="DW231" s="50">
        <v>1.1000000000000001</v>
      </c>
      <c r="DX231" s="50">
        <v>0.2</v>
      </c>
      <c r="DY231" s="50">
        <v>0.6</v>
      </c>
      <c r="DZ231" s="50">
        <v>0.09</v>
      </c>
      <c r="EA231" s="50">
        <v>0.6</v>
      </c>
      <c r="EB231" s="50">
        <v>0.1</v>
      </c>
      <c r="EC231" s="50">
        <v>2.5</v>
      </c>
      <c r="ED231" s="50">
        <v>0.5</v>
      </c>
      <c r="EM231" s="50">
        <v>31.1</v>
      </c>
      <c r="EO231" s="50">
        <v>7.3</v>
      </c>
      <c r="EP231" s="50">
        <v>1.9</v>
      </c>
      <c r="FP231" s="1" t="s">
        <v>2370</v>
      </c>
    </row>
    <row r="232" spans="1:172" x14ac:dyDescent="0.35">
      <c r="A232" s="1" t="s">
        <v>2367</v>
      </c>
      <c r="C232" s="1" t="s">
        <v>2077</v>
      </c>
      <c r="E232" s="53">
        <v>35.447499999999998</v>
      </c>
      <c r="F232" s="53">
        <v>35.447499999999998</v>
      </c>
      <c r="G232" s="53">
        <v>127.20361111111112</v>
      </c>
      <c r="H232" s="53">
        <v>127.20361111111112</v>
      </c>
      <c r="L232" s="1" t="s">
        <v>2379</v>
      </c>
      <c r="M232" s="1" t="s">
        <v>2369</v>
      </c>
      <c r="Q232" s="58">
        <v>182</v>
      </c>
      <c r="R232" s="50"/>
      <c r="S232" s="50"/>
      <c r="T232" s="50"/>
      <c r="U232" s="50"/>
      <c r="V232" s="50"/>
      <c r="W232" s="50"/>
      <c r="X232" s="50"/>
      <c r="Y232" s="50"/>
      <c r="Z232" s="50"/>
      <c r="AA232" s="50"/>
      <c r="AB232" s="50">
        <v>65.81</v>
      </c>
      <c r="AC232" s="50">
        <v>0.52700000000000002</v>
      </c>
      <c r="AE232" s="50">
        <v>16.63</v>
      </c>
      <c r="AI232" s="50">
        <v>2.33948</v>
      </c>
      <c r="AJ232" s="50">
        <v>2.73</v>
      </c>
      <c r="AK232" s="50">
        <v>1.0900000000000001</v>
      </c>
      <c r="AL232" s="50">
        <v>4.5999999999999999E-2</v>
      </c>
      <c r="AN232" s="50">
        <v>3.14</v>
      </c>
      <c r="AO232" s="50">
        <v>4.34</v>
      </c>
      <c r="AP232" s="50">
        <v>0.12</v>
      </c>
      <c r="BF232" s="50">
        <v>1.51</v>
      </c>
      <c r="BT232" s="50">
        <v>18.2</v>
      </c>
      <c r="BU232" s="50">
        <v>2.1</v>
      </c>
      <c r="CH232" s="50">
        <v>5</v>
      </c>
      <c r="CJ232" s="50">
        <v>45</v>
      </c>
      <c r="CK232" s="50">
        <v>14</v>
      </c>
      <c r="CL232" s="50">
        <v>347</v>
      </c>
      <c r="CN232" s="50">
        <v>4.4000000000000004</v>
      </c>
      <c r="CO232" s="50">
        <v>2.7</v>
      </c>
      <c r="CQ232" s="50">
        <v>22.5</v>
      </c>
      <c r="CR232" s="50">
        <v>15.9</v>
      </c>
      <c r="CW232" s="50">
        <v>121</v>
      </c>
      <c r="CX232" s="50">
        <v>380</v>
      </c>
      <c r="CY232" s="50">
        <v>11</v>
      </c>
      <c r="CZ232" s="50">
        <v>131</v>
      </c>
      <c r="DA232" s="50">
        <v>9</v>
      </c>
      <c r="DM232" s="50">
        <v>6.8</v>
      </c>
      <c r="DN232" s="50">
        <v>684</v>
      </c>
      <c r="DO232" s="50">
        <v>32.6</v>
      </c>
      <c r="DP232" s="50">
        <v>61.7</v>
      </c>
      <c r="DQ232" s="50">
        <v>6.82</v>
      </c>
      <c r="DR232" s="50">
        <v>25.2</v>
      </c>
      <c r="DS232" s="50">
        <v>4.4000000000000004</v>
      </c>
      <c r="DT232" s="50">
        <v>0.97</v>
      </c>
      <c r="DU232" s="50">
        <v>3.1</v>
      </c>
      <c r="DV232" s="50">
        <v>0.4</v>
      </c>
      <c r="DW232" s="50">
        <v>2.1</v>
      </c>
      <c r="DX232" s="50">
        <v>0.4</v>
      </c>
      <c r="DY232" s="50">
        <v>1</v>
      </c>
      <c r="DZ232" s="50">
        <v>0.15</v>
      </c>
      <c r="EA232" s="50">
        <v>0.9</v>
      </c>
      <c r="EB232" s="50">
        <v>0.14000000000000001</v>
      </c>
      <c r="EC232" s="50">
        <v>4.4000000000000004</v>
      </c>
      <c r="ED232" s="50">
        <v>1.2</v>
      </c>
      <c r="EM232" s="50">
        <v>14.4</v>
      </c>
      <c r="EO232" s="50">
        <v>12.7</v>
      </c>
      <c r="EP232" s="50">
        <v>3.7</v>
      </c>
      <c r="FP232" s="1" t="s">
        <v>2370</v>
      </c>
    </row>
    <row r="233" spans="1:172" x14ac:dyDescent="0.35">
      <c r="A233" s="1" t="s">
        <v>2367</v>
      </c>
      <c r="C233" s="1" t="s">
        <v>2077</v>
      </c>
      <c r="E233" s="53">
        <v>35.451388888888893</v>
      </c>
      <c r="F233" s="53">
        <v>35.451388888888893</v>
      </c>
      <c r="G233" s="53">
        <v>127.2063888888889</v>
      </c>
      <c r="H233" s="53">
        <v>127.2063888888889</v>
      </c>
      <c r="L233" s="1" t="s">
        <v>2380</v>
      </c>
      <c r="M233" s="1" t="s">
        <v>2369</v>
      </c>
      <c r="Q233" s="58">
        <v>182</v>
      </c>
      <c r="R233" s="50"/>
      <c r="S233" s="50"/>
      <c r="T233" s="50"/>
      <c r="U233" s="50"/>
      <c r="V233" s="50"/>
      <c r="W233" s="50"/>
      <c r="X233" s="50"/>
      <c r="Y233" s="50"/>
      <c r="Z233" s="50"/>
      <c r="AA233" s="50"/>
      <c r="AB233" s="50">
        <v>66.44</v>
      </c>
      <c r="AC233" s="50">
        <v>0.53900000000000003</v>
      </c>
      <c r="AE233" s="50">
        <v>16.21</v>
      </c>
      <c r="AI233" s="50">
        <v>3.05932</v>
      </c>
      <c r="AJ233" s="50">
        <v>3.33</v>
      </c>
      <c r="AK233" s="50">
        <v>1.28</v>
      </c>
      <c r="AL233" s="50">
        <v>4.7E-2</v>
      </c>
      <c r="AN233" s="50">
        <v>3.3</v>
      </c>
      <c r="AO233" s="50">
        <v>3.86</v>
      </c>
      <c r="AP233" s="50">
        <v>0.14000000000000001</v>
      </c>
      <c r="BF233" s="50">
        <v>1.42</v>
      </c>
      <c r="BT233" s="50">
        <v>22.6</v>
      </c>
      <c r="BU233" s="50">
        <v>2</v>
      </c>
      <c r="CH233" s="50">
        <v>5</v>
      </c>
      <c r="CJ233" s="50">
        <v>38</v>
      </c>
      <c r="CK233" s="50">
        <v>20</v>
      </c>
      <c r="CL233" s="50">
        <v>327</v>
      </c>
      <c r="CN233" s="50">
        <v>5.2</v>
      </c>
      <c r="CO233" s="50">
        <v>2</v>
      </c>
      <c r="CP233" s="50">
        <v>0.7</v>
      </c>
      <c r="CQ233" s="50">
        <v>25.2</v>
      </c>
      <c r="CR233" s="50">
        <v>15</v>
      </c>
      <c r="CW233" s="50">
        <v>139</v>
      </c>
      <c r="CX233" s="50">
        <v>463</v>
      </c>
      <c r="CY233" s="50">
        <v>9</v>
      </c>
      <c r="CZ233" s="50">
        <v>158</v>
      </c>
      <c r="DA233" s="50">
        <v>9</v>
      </c>
      <c r="DM233" s="50">
        <v>6.14</v>
      </c>
      <c r="DN233" s="50">
        <v>940</v>
      </c>
      <c r="DO233" s="50">
        <v>37.700000000000003</v>
      </c>
      <c r="DP233" s="50">
        <v>69.599999999999994</v>
      </c>
      <c r="DQ233" s="50">
        <v>7.55</v>
      </c>
      <c r="DR233" s="50">
        <v>27.1</v>
      </c>
      <c r="DS233" s="50">
        <v>4.5</v>
      </c>
      <c r="DT233" s="50">
        <v>1.2</v>
      </c>
      <c r="DU233" s="50">
        <v>3.1</v>
      </c>
      <c r="DV233" s="50">
        <v>0.4</v>
      </c>
      <c r="DW233" s="50">
        <v>2.2000000000000002</v>
      </c>
      <c r="DX233" s="50">
        <v>0.4</v>
      </c>
      <c r="DY233" s="50">
        <v>1</v>
      </c>
      <c r="DZ233" s="50">
        <v>0.12</v>
      </c>
      <c r="EA233" s="50">
        <v>0.7</v>
      </c>
      <c r="EB233" s="50">
        <v>0.1</v>
      </c>
      <c r="EC233" s="50">
        <v>4.0999999999999996</v>
      </c>
      <c r="ED233" s="50">
        <v>1</v>
      </c>
      <c r="EM233" s="50">
        <v>18.5</v>
      </c>
      <c r="EO233" s="50">
        <v>13.2</v>
      </c>
      <c r="EP233" s="50">
        <v>3.9</v>
      </c>
      <c r="FP233" s="1" t="s">
        <v>2370</v>
      </c>
    </row>
    <row r="234" spans="1:172" x14ac:dyDescent="0.35">
      <c r="A234" s="1" t="s">
        <v>2367</v>
      </c>
      <c r="C234" s="1" t="s">
        <v>2381</v>
      </c>
      <c r="E234" s="53">
        <v>35.389444444444443</v>
      </c>
      <c r="F234" s="53">
        <v>35.389444444444443</v>
      </c>
      <c r="G234" s="53">
        <v>127.46027777777778</v>
      </c>
      <c r="H234" s="53">
        <v>127.46027777777778</v>
      </c>
      <c r="L234" s="1" t="s">
        <v>2382</v>
      </c>
      <c r="M234" s="1" t="s">
        <v>2383</v>
      </c>
      <c r="Q234" s="54">
        <v>186</v>
      </c>
      <c r="R234" s="50"/>
      <c r="S234" s="50"/>
      <c r="T234" s="50"/>
      <c r="U234" s="50"/>
      <c r="V234" s="50"/>
      <c r="W234" s="50"/>
      <c r="X234" s="50"/>
      <c r="Y234" s="50"/>
      <c r="Z234" s="50"/>
      <c r="AA234" s="50"/>
      <c r="AB234" s="50">
        <v>71.540000000000006</v>
      </c>
      <c r="AC234" s="50">
        <v>0.26600000000000001</v>
      </c>
      <c r="AE234" s="50">
        <v>14.46</v>
      </c>
      <c r="AI234" s="50">
        <v>1.9795600000000002</v>
      </c>
      <c r="AJ234" s="50">
        <v>2.37</v>
      </c>
      <c r="AK234" s="50">
        <v>0.76</v>
      </c>
      <c r="AL234" s="50">
        <v>4.4999999999999998E-2</v>
      </c>
      <c r="AN234" s="50">
        <v>3.71</v>
      </c>
      <c r="AO234" s="50">
        <v>3.32</v>
      </c>
      <c r="AP234" s="50">
        <v>7.0000000000000007E-2</v>
      </c>
      <c r="BF234" s="50">
        <v>1.1499999999999999</v>
      </c>
      <c r="BT234" s="50">
        <v>33.299999999999997</v>
      </c>
      <c r="BU234" s="50">
        <v>1.7</v>
      </c>
      <c r="CH234" s="50">
        <v>3</v>
      </c>
      <c r="CJ234" s="50">
        <v>33</v>
      </c>
      <c r="CK234" s="50">
        <v>9</v>
      </c>
      <c r="CL234" s="50">
        <v>325</v>
      </c>
      <c r="CN234" s="50">
        <v>3.2</v>
      </c>
      <c r="CO234" s="50">
        <v>1.8</v>
      </c>
      <c r="CP234" s="50">
        <v>7.7</v>
      </c>
      <c r="CQ234" s="50">
        <v>43.1</v>
      </c>
      <c r="CR234" s="50">
        <v>15.7</v>
      </c>
      <c r="CW234" s="50">
        <v>117</v>
      </c>
      <c r="CX234" s="50">
        <v>349</v>
      </c>
      <c r="CY234" s="50">
        <v>5</v>
      </c>
      <c r="CZ234" s="50">
        <v>90</v>
      </c>
      <c r="DA234" s="50">
        <v>6</v>
      </c>
      <c r="DM234" s="50">
        <v>3.46</v>
      </c>
      <c r="DN234" s="50">
        <v>501</v>
      </c>
      <c r="DO234" s="50">
        <v>9.8000000000000007</v>
      </c>
      <c r="DP234" s="50">
        <v>18.600000000000001</v>
      </c>
      <c r="DQ234" s="50">
        <v>2.15</v>
      </c>
      <c r="DR234" s="50">
        <v>8.3000000000000007</v>
      </c>
      <c r="DS234" s="50">
        <v>1.5</v>
      </c>
      <c r="DT234" s="50">
        <v>0.53</v>
      </c>
      <c r="DU234" s="50">
        <v>1</v>
      </c>
      <c r="DV234" s="50">
        <v>0.15</v>
      </c>
      <c r="DW234" s="50">
        <v>0.9</v>
      </c>
      <c r="DX234" s="50">
        <v>0.2</v>
      </c>
      <c r="DY234" s="50">
        <v>0.5</v>
      </c>
      <c r="DZ234" s="50">
        <v>0.08</v>
      </c>
      <c r="EA234" s="50">
        <v>0.6</v>
      </c>
      <c r="EB234" s="50">
        <v>0.08</v>
      </c>
      <c r="EC234" s="50">
        <v>2.6</v>
      </c>
      <c r="ED234" s="50">
        <v>0.4</v>
      </c>
      <c r="EM234" s="50">
        <v>30.5</v>
      </c>
      <c r="EO234" s="50">
        <v>5.8</v>
      </c>
      <c r="EP234" s="50">
        <v>2</v>
      </c>
      <c r="FP234" s="1" t="s">
        <v>2370</v>
      </c>
    </row>
    <row r="235" spans="1:172" x14ac:dyDescent="0.35">
      <c r="A235" s="1" t="s">
        <v>2367</v>
      </c>
      <c r="C235" s="1" t="s">
        <v>2381</v>
      </c>
      <c r="E235" s="53">
        <v>35.386111111111113</v>
      </c>
      <c r="F235" s="53">
        <v>35.386111111111113</v>
      </c>
      <c r="G235" s="53">
        <v>127.47583333333334</v>
      </c>
      <c r="H235" s="53">
        <v>127.47583333333334</v>
      </c>
      <c r="L235" s="1" t="s">
        <v>2384</v>
      </c>
      <c r="M235" s="1" t="s">
        <v>2385</v>
      </c>
      <c r="Q235" s="54">
        <v>184.8</v>
      </c>
      <c r="R235" s="50"/>
      <c r="S235" s="50"/>
      <c r="T235" s="50"/>
      <c r="U235" s="50"/>
      <c r="V235" s="50"/>
      <c r="W235" s="50"/>
      <c r="X235" s="50"/>
      <c r="Y235" s="50"/>
      <c r="Z235" s="50"/>
      <c r="AA235" s="50"/>
      <c r="AB235" s="50">
        <v>65.69</v>
      </c>
      <c r="AC235" s="50">
        <v>0.38500000000000001</v>
      </c>
      <c r="AE235" s="50">
        <v>16.47</v>
      </c>
      <c r="AI235" s="50">
        <v>2.6814040000000001</v>
      </c>
      <c r="AJ235" s="50">
        <v>3.73</v>
      </c>
      <c r="AK235" s="50">
        <v>1.35</v>
      </c>
      <c r="AL235" s="50">
        <v>5.8000000000000003E-2</v>
      </c>
      <c r="AN235" s="50">
        <v>3.39</v>
      </c>
      <c r="AO235" s="50">
        <v>3.58</v>
      </c>
      <c r="AP235" s="50">
        <v>0.09</v>
      </c>
      <c r="BF235" s="50">
        <v>0.9</v>
      </c>
      <c r="BT235" s="50">
        <v>38.1</v>
      </c>
      <c r="BU235" s="50">
        <v>2</v>
      </c>
      <c r="CH235" s="50">
        <v>6</v>
      </c>
      <c r="CJ235" s="50">
        <v>51</v>
      </c>
      <c r="CK235" s="50">
        <v>19</v>
      </c>
      <c r="CL235" s="50">
        <v>468</v>
      </c>
      <c r="CN235" s="50">
        <v>6</v>
      </c>
      <c r="CO235" s="50">
        <v>2.8</v>
      </c>
      <c r="CP235" s="50">
        <v>0.6</v>
      </c>
      <c r="CQ235" s="50">
        <v>62.7</v>
      </c>
      <c r="CR235" s="50">
        <v>14.9</v>
      </c>
      <c r="CW235" s="50">
        <v>95.4</v>
      </c>
      <c r="CX235" s="50">
        <v>557</v>
      </c>
      <c r="CY235" s="50">
        <v>6</v>
      </c>
      <c r="CZ235" s="50">
        <v>113</v>
      </c>
      <c r="DA235" s="50">
        <v>4</v>
      </c>
      <c r="DM235" s="50">
        <v>2.42</v>
      </c>
      <c r="DN235" s="50">
        <v>822</v>
      </c>
      <c r="DO235" s="50">
        <v>11.6</v>
      </c>
      <c r="DP235" s="50">
        <v>22.7</v>
      </c>
      <c r="DQ235" s="50">
        <v>2.73</v>
      </c>
      <c r="DR235" s="50">
        <v>10.4</v>
      </c>
      <c r="DS235" s="50">
        <v>2</v>
      </c>
      <c r="DT235" s="50">
        <v>0.7</v>
      </c>
      <c r="DU235" s="50">
        <v>1.5</v>
      </c>
      <c r="DV235" s="50">
        <v>0.2</v>
      </c>
      <c r="DW235" s="50">
        <v>1.1000000000000001</v>
      </c>
      <c r="DX235" s="50">
        <v>0.2</v>
      </c>
      <c r="DY235" s="50">
        <v>0.6</v>
      </c>
      <c r="DZ235" s="50">
        <v>0.09</v>
      </c>
      <c r="EA235" s="50">
        <v>0.6</v>
      </c>
      <c r="EB235" s="50">
        <v>0.09</v>
      </c>
      <c r="EC235" s="50">
        <v>3.4</v>
      </c>
      <c r="ED235" s="50">
        <v>0.4</v>
      </c>
      <c r="EM235" s="50">
        <v>29.5</v>
      </c>
      <c r="EO235" s="50">
        <v>4.9000000000000004</v>
      </c>
      <c r="EP235" s="50">
        <v>1.3</v>
      </c>
      <c r="FP235" s="1" t="s">
        <v>2370</v>
      </c>
    </row>
    <row r="236" spans="1:172" x14ac:dyDescent="0.35">
      <c r="A236" s="1" t="s">
        <v>2367</v>
      </c>
      <c r="C236" s="1" t="s">
        <v>2381</v>
      </c>
      <c r="E236" s="53">
        <v>35.388888888888886</v>
      </c>
      <c r="F236" s="53">
        <v>35.388888888888886</v>
      </c>
      <c r="G236" s="53">
        <v>127.47750000000001</v>
      </c>
      <c r="H236" s="53">
        <v>127.47750000000001</v>
      </c>
      <c r="L236" s="1" t="s">
        <v>2386</v>
      </c>
      <c r="M236" s="1" t="s">
        <v>2385</v>
      </c>
      <c r="Q236" s="54">
        <v>189.6</v>
      </c>
      <c r="R236" s="50"/>
      <c r="S236" s="50"/>
      <c r="T236" s="50"/>
      <c r="U236" s="50"/>
      <c r="V236" s="50"/>
      <c r="W236" s="50"/>
      <c r="X236" s="50"/>
      <c r="Y236" s="50"/>
      <c r="Z236" s="50"/>
      <c r="AA236" s="50"/>
      <c r="AB236" s="50">
        <v>66.290000000000006</v>
      </c>
      <c r="AC236" s="50">
        <v>0.42</v>
      </c>
      <c r="AE236" s="50">
        <v>15.57</v>
      </c>
      <c r="AI236" s="50">
        <v>2.7533880000000002</v>
      </c>
      <c r="AJ236" s="50">
        <v>3.45</v>
      </c>
      <c r="AK236" s="50">
        <v>1.43</v>
      </c>
      <c r="AL236" s="50">
        <v>5.0999999999999997E-2</v>
      </c>
      <c r="AN236" s="50">
        <v>3.44</v>
      </c>
      <c r="AO236" s="50">
        <v>3.41</v>
      </c>
      <c r="AP236" s="50">
        <v>0.1</v>
      </c>
      <c r="BF236" s="50">
        <v>1.03</v>
      </c>
      <c r="BT236" s="50">
        <v>34.1</v>
      </c>
      <c r="BU236" s="50">
        <v>1.8</v>
      </c>
      <c r="CH236" s="50">
        <v>6</v>
      </c>
      <c r="CJ236" s="50">
        <v>56</v>
      </c>
      <c r="CK236" s="50">
        <v>52</v>
      </c>
      <c r="CL236" s="50">
        <v>411</v>
      </c>
      <c r="CN236" s="50">
        <v>6.3</v>
      </c>
      <c r="CO236" s="50">
        <v>3.5</v>
      </c>
      <c r="CP236" s="50">
        <v>0.4</v>
      </c>
      <c r="CQ236" s="50">
        <v>51.4</v>
      </c>
      <c r="CR236" s="50">
        <v>13.8</v>
      </c>
      <c r="CW236" s="50">
        <v>91.3</v>
      </c>
      <c r="CX236" s="50">
        <v>547</v>
      </c>
      <c r="CY236" s="50">
        <v>7</v>
      </c>
      <c r="CZ236" s="50">
        <v>111</v>
      </c>
      <c r="DA236" s="50">
        <v>4</v>
      </c>
      <c r="DM236" s="50">
        <v>2.7</v>
      </c>
      <c r="DN236" s="50">
        <v>897</v>
      </c>
      <c r="DO236" s="50">
        <v>11.8</v>
      </c>
      <c r="DP236" s="50">
        <v>22.4</v>
      </c>
      <c r="DQ236" s="50">
        <v>2.93</v>
      </c>
      <c r="DR236" s="50">
        <v>11.4</v>
      </c>
      <c r="DS236" s="50">
        <v>2.2000000000000002</v>
      </c>
      <c r="DT236" s="50">
        <v>0.71</v>
      </c>
      <c r="DU236" s="50">
        <v>1.6</v>
      </c>
      <c r="DV236" s="50">
        <v>0.2</v>
      </c>
      <c r="DW236" s="50">
        <v>1.2</v>
      </c>
      <c r="DX236" s="50">
        <v>0.2</v>
      </c>
      <c r="DY236" s="50">
        <v>0.6</v>
      </c>
      <c r="DZ236" s="50">
        <v>0.08</v>
      </c>
      <c r="EA236" s="50">
        <v>0.6</v>
      </c>
      <c r="EB236" s="50">
        <v>0.09</v>
      </c>
      <c r="EC236" s="50">
        <v>2.9</v>
      </c>
      <c r="ED236" s="50">
        <v>0.4</v>
      </c>
      <c r="EM236" s="50">
        <v>27.1</v>
      </c>
      <c r="EO236" s="50">
        <v>4.9000000000000004</v>
      </c>
      <c r="EP236" s="50">
        <v>1.6</v>
      </c>
      <c r="FP236" s="1" t="s">
        <v>2370</v>
      </c>
    </row>
    <row r="237" spans="1:172" x14ac:dyDescent="0.35">
      <c r="A237" s="1" t="s">
        <v>2367</v>
      </c>
      <c r="C237" s="1" t="s">
        <v>2381</v>
      </c>
      <c r="E237" s="53">
        <v>35.473611111111111</v>
      </c>
      <c r="F237" s="53">
        <v>35.473611111111111</v>
      </c>
      <c r="G237" s="53">
        <v>127.51111111111111</v>
      </c>
      <c r="H237" s="53">
        <v>127.51111111111111</v>
      </c>
      <c r="L237" s="1" t="s">
        <v>2387</v>
      </c>
      <c r="M237" s="1" t="s">
        <v>2196</v>
      </c>
      <c r="Q237" s="54">
        <v>192.3</v>
      </c>
      <c r="R237" s="50"/>
      <c r="S237" s="50"/>
      <c r="T237" s="50"/>
      <c r="U237" s="50"/>
      <c r="V237" s="50"/>
      <c r="W237" s="50"/>
      <c r="X237" s="50"/>
      <c r="Y237" s="50"/>
      <c r="Z237" s="50"/>
      <c r="AA237" s="50"/>
      <c r="AB237" s="50">
        <v>65.94</v>
      </c>
      <c r="AC237" s="50">
        <v>0.51600000000000001</v>
      </c>
      <c r="AE237" s="50">
        <v>15.94</v>
      </c>
      <c r="AI237" s="50">
        <v>3.9141299999999997</v>
      </c>
      <c r="AJ237" s="50">
        <v>4.07</v>
      </c>
      <c r="AK237" s="50">
        <v>1.54</v>
      </c>
      <c r="AL237" s="50">
        <v>8.2000000000000003E-2</v>
      </c>
      <c r="AN237" s="50">
        <v>2.86</v>
      </c>
      <c r="AO237" s="50">
        <v>3.42</v>
      </c>
      <c r="AP237" s="50">
        <v>0.13</v>
      </c>
      <c r="BF237" s="50">
        <v>0.65</v>
      </c>
      <c r="BT237" s="50">
        <v>35.200000000000003</v>
      </c>
      <c r="BU237" s="50">
        <v>2</v>
      </c>
      <c r="CH237" s="50">
        <v>8</v>
      </c>
      <c r="CJ237" s="50">
        <v>65</v>
      </c>
      <c r="CK237" s="50">
        <v>48</v>
      </c>
      <c r="CL237" s="50">
        <v>632</v>
      </c>
      <c r="CN237" s="50">
        <v>7.9</v>
      </c>
      <c r="CO237" s="50">
        <v>2.6</v>
      </c>
      <c r="CP237" s="50">
        <v>3.6</v>
      </c>
      <c r="CQ237" s="50">
        <v>61.1</v>
      </c>
      <c r="CR237" s="50">
        <v>9.8000000000000007</v>
      </c>
      <c r="CW237" s="50">
        <v>90</v>
      </c>
      <c r="CX237" s="50">
        <v>378</v>
      </c>
      <c r="CY237" s="50">
        <v>15</v>
      </c>
      <c r="CZ237" s="50">
        <v>170</v>
      </c>
      <c r="DA237" s="50">
        <v>6</v>
      </c>
      <c r="DM237" s="50">
        <v>3.57</v>
      </c>
      <c r="DN237" s="50">
        <v>999</v>
      </c>
      <c r="DO237" s="50">
        <v>40.700000000000003</v>
      </c>
      <c r="DP237" s="50">
        <v>71.8</v>
      </c>
      <c r="DQ237" s="50">
        <v>7.38</v>
      </c>
      <c r="DR237" s="50">
        <v>25.8</v>
      </c>
      <c r="DS237" s="50">
        <v>4.3</v>
      </c>
      <c r="DT237" s="50">
        <v>1.0900000000000001</v>
      </c>
      <c r="DU237" s="50">
        <v>2.8</v>
      </c>
      <c r="DV237" s="50">
        <v>0.4</v>
      </c>
      <c r="DW237" s="50">
        <v>2.6</v>
      </c>
      <c r="DX237" s="50">
        <v>0.5</v>
      </c>
      <c r="DY237" s="50">
        <v>1.5</v>
      </c>
      <c r="DZ237" s="50">
        <v>0.22</v>
      </c>
      <c r="EA237" s="50">
        <v>1.4</v>
      </c>
      <c r="EB237" s="50">
        <v>0.22</v>
      </c>
      <c r="EC237" s="50">
        <v>4.2</v>
      </c>
      <c r="ED237" s="50">
        <v>0.5</v>
      </c>
      <c r="EM237" s="50">
        <v>17.399999999999999</v>
      </c>
      <c r="EO237" s="50">
        <v>12</v>
      </c>
      <c r="EP237" s="50">
        <v>1.8</v>
      </c>
      <c r="FP237" s="1" t="s">
        <v>2370</v>
      </c>
    </row>
    <row r="238" spans="1:172" x14ac:dyDescent="0.35">
      <c r="A238" s="1" t="s">
        <v>2367</v>
      </c>
      <c r="C238" s="1" t="s">
        <v>2381</v>
      </c>
      <c r="E238" s="53">
        <v>35.482500000000002</v>
      </c>
      <c r="F238" s="53">
        <v>35.482500000000002</v>
      </c>
      <c r="G238" s="53">
        <v>127.44444444444444</v>
      </c>
      <c r="H238" s="53">
        <v>127.44444444444444</v>
      </c>
      <c r="L238" s="1" t="s">
        <v>2388</v>
      </c>
      <c r="M238" s="1" t="s">
        <v>2389</v>
      </c>
      <c r="Q238" s="58">
        <v>186</v>
      </c>
      <c r="R238" s="50"/>
      <c r="S238" s="50"/>
      <c r="T238" s="50"/>
      <c r="U238" s="50"/>
      <c r="V238" s="50"/>
      <c r="W238" s="50"/>
      <c r="X238" s="50"/>
      <c r="Y238" s="50"/>
      <c r="Z238" s="50"/>
      <c r="AA238" s="50"/>
      <c r="AB238" s="50">
        <v>72.45</v>
      </c>
      <c r="AC238" s="50">
        <v>0.17799999999999999</v>
      </c>
      <c r="AE238" s="50">
        <v>15.16</v>
      </c>
      <c r="AI238" s="50">
        <v>1.1787380000000001</v>
      </c>
      <c r="AJ238" s="50">
        <v>1.75</v>
      </c>
      <c r="AK238" s="50">
        <v>0.31</v>
      </c>
      <c r="AL238" s="50">
        <v>4.7E-2</v>
      </c>
      <c r="AN238" s="50">
        <v>4.07</v>
      </c>
      <c r="AO238" s="50">
        <v>4.2</v>
      </c>
      <c r="AP238" s="50">
        <v>7.0000000000000007E-2</v>
      </c>
      <c r="BF238" s="50">
        <v>0.64</v>
      </c>
      <c r="BT238" s="50">
        <v>82.9</v>
      </c>
      <c r="BU238" s="50">
        <v>6.4</v>
      </c>
      <c r="CH238" s="50">
        <v>2</v>
      </c>
      <c r="CJ238" s="50">
        <v>9</v>
      </c>
      <c r="CK238" s="50">
        <v>25</v>
      </c>
      <c r="CL238" s="50">
        <v>336</v>
      </c>
      <c r="CN238" s="50">
        <v>1</v>
      </c>
      <c r="CQ238" s="50">
        <v>49.2</v>
      </c>
      <c r="CR238" s="50">
        <v>17.7</v>
      </c>
      <c r="CW238" s="50">
        <v>153</v>
      </c>
      <c r="CX238" s="50">
        <v>335</v>
      </c>
      <c r="CY238" s="50">
        <v>8</v>
      </c>
      <c r="CZ238" s="50">
        <v>95</v>
      </c>
      <c r="DA238" s="50">
        <v>7</v>
      </c>
      <c r="DM238" s="50">
        <v>5.72</v>
      </c>
      <c r="DN238" s="50">
        <v>803</v>
      </c>
      <c r="DO238" s="50">
        <v>21.8</v>
      </c>
      <c r="DP238" s="50">
        <v>39.5</v>
      </c>
      <c r="DQ238" s="50">
        <v>4.2</v>
      </c>
      <c r="DR238" s="50">
        <v>14.6</v>
      </c>
      <c r="DS238" s="50">
        <v>2.6</v>
      </c>
      <c r="DT238" s="50">
        <v>0.54</v>
      </c>
      <c r="DU238" s="50">
        <v>2</v>
      </c>
      <c r="DV238" s="50">
        <v>0.3</v>
      </c>
      <c r="DW238" s="50">
        <v>1.6</v>
      </c>
      <c r="DX238" s="50">
        <v>0.3</v>
      </c>
      <c r="DY238" s="50">
        <v>0.7</v>
      </c>
      <c r="DZ238" s="50">
        <v>0.1</v>
      </c>
      <c r="EA238" s="50">
        <v>0.6</v>
      </c>
      <c r="EB238" s="50">
        <v>0.09</v>
      </c>
      <c r="EC238" s="50">
        <v>2.4</v>
      </c>
      <c r="ED238" s="50">
        <v>1.1000000000000001</v>
      </c>
      <c r="EM238" s="50">
        <v>27.8</v>
      </c>
      <c r="EO238" s="50">
        <v>7.1</v>
      </c>
      <c r="EP238" s="50">
        <v>3.7</v>
      </c>
      <c r="FP238" s="1" t="s">
        <v>2370</v>
      </c>
    </row>
    <row r="239" spans="1:172" x14ac:dyDescent="0.35">
      <c r="A239" s="1" t="s">
        <v>2367</v>
      </c>
      <c r="C239" s="1" t="s">
        <v>2381</v>
      </c>
      <c r="E239" s="53">
        <v>35.472222222222221</v>
      </c>
      <c r="F239" s="53">
        <v>35.472222222222221</v>
      </c>
      <c r="G239" s="53">
        <v>127.43916666666667</v>
      </c>
      <c r="H239" s="53">
        <v>127.43916666666667</v>
      </c>
      <c r="L239" s="1" t="s">
        <v>2390</v>
      </c>
      <c r="M239" s="1" t="s">
        <v>2389</v>
      </c>
      <c r="Q239" s="58">
        <v>186</v>
      </c>
      <c r="R239" s="50"/>
      <c r="S239" s="50"/>
      <c r="T239" s="50"/>
      <c r="U239" s="50"/>
      <c r="V239" s="50"/>
      <c r="W239" s="50"/>
      <c r="X239" s="50"/>
      <c r="Y239" s="50"/>
      <c r="Z239" s="50"/>
      <c r="AA239" s="50"/>
      <c r="AB239" s="50">
        <v>69.48</v>
      </c>
      <c r="AC239" s="50">
        <v>0.13300000000000001</v>
      </c>
      <c r="AE239" s="50">
        <v>16.739999999999998</v>
      </c>
      <c r="AI239" s="50">
        <v>0.78282600000000002</v>
      </c>
      <c r="AJ239" s="50">
        <v>1.45</v>
      </c>
      <c r="AK239" s="50">
        <v>0.19</v>
      </c>
      <c r="AL239" s="50">
        <v>2.9000000000000001E-2</v>
      </c>
      <c r="AN239" s="50">
        <v>4.84</v>
      </c>
      <c r="AO239" s="50">
        <v>4.41</v>
      </c>
      <c r="AP239" s="50">
        <v>0.06</v>
      </c>
      <c r="BF239" s="50">
        <v>0.32</v>
      </c>
      <c r="BT239" s="50">
        <v>62</v>
      </c>
      <c r="BU239" s="50">
        <v>4</v>
      </c>
      <c r="CH239" s="50">
        <v>2</v>
      </c>
      <c r="CJ239" s="50">
        <v>6</v>
      </c>
      <c r="CK239" s="50">
        <v>21</v>
      </c>
      <c r="CL239" s="50">
        <v>219</v>
      </c>
      <c r="CN239" s="50">
        <v>0.6</v>
      </c>
      <c r="CQ239" s="50">
        <v>32.799999999999997</v>
      </c>
      <c r="CR239" s="50">
        <v>17.2</v>
      </c>
      <c r="CW239" s="50">
        <v>156</v>
      </c>
      <c r="CX239" s="50">
        <v>404</v>
      </c>
      <c r="CY239" s="50">
        <v>9</v>
      </c>
      <c r="CZ239" s="50">
        <v>89</v>
      </c>
      <c r="DA239" s="50">
        <v>5</v>
      </c>
      <c r="DM239" s="50">
        <v>4.2</v>
      </c>
      <c r="DN239" s="50">
        <v>1100</v>
      </c>
      <c r="DO239" s="50">
        <v>23.9</v>
      </c>
      <c r="DP239" s="50">
        <v>45.2</v>
      </c>
      <c r="DQ239" s="50">
        <v>4.66</v>
      </c>
      <c r="DR239" s="50">
        <v>15.3</v>
      </c>
      <c r="DS239" s="50">
        <v>2.7</v>
      </c>
      <c r="DT239" s="50">
        <v>0.56999999999999995</v>
      </c>
      <c r="DU239" s="50">
        <v>1.6</v>
      </c>
      <c r="DV239" s="50">
        <v>0.3</v>
      </c>
      <c r="DW239" s="50">
        <v>1.5</v>
      </c>
      <c r="DX239" s="50">
        <v>0.3</v>
      </c>
      <c r="DY239" s="50">
        <v>0.8</v>
      </c>
      <c r="DZ239" s="50">
        <v>0.11</v>
      </c>
      <c r="EA239" s="50">
        <v>0.7</v>
      </c>
      <c r="EB239" s="50">
        <v>0.09</v>
      </c>
      <c r="EC239" s="50">
        <v>2.5</v>
      </c>
      <c r="ED239" s="50">
        <v>0.9</v>
      </c>
      <c r="EM239" s="50">
        <v>33.700000000000003</v>
      </c>
      <c r="EO239" s="50">
        <v>8.6</v>
      </c>
      <c r="EP239" s="50">
        <v>1.8</v>
      </c>
      <c r="FP239" s="1" t="s">
        <v>2370</v>
      </c>
    </row>
    <row r="240" spans="1:172" x14ac:dyDescent="0.35">
      <c r="A240" s="1" t="s">
        <v>2367</v>
      </c>
      <c r="C240" s="1" t="s">
        <v>2381</v>
      </c>
      <c r="E240" s="53">
        <v>35.466111111111111</v>
      </c>
      <c r="F240" s="53">
        <v>35.466111111111111</v>
      </c>
      <c r="G240" s="53">
        <v>127.40805555555556</v>
      </c>
      <c r="H240" s="53">
        <v>127.40805555555556</v>
      </c>
      <c r="L240" s="1" t="s">
        <v>2391</v>
      </c>
      <c r="M240" s="1" t="s">
        <v>2383</v>
      </c>
      <c r="Q240" s="58">
        <v>186</v>
      </c>
      <c r="R240" s="50"/>
      <c r="S240" s="50"/>
      <c r="T240" s="50"/>
      <c r="U240" s="50"/>
      <c r="V240" s="50"/>
      <c r="W240" s="50"/>
      <c r="X240" s="50"/>
      <c r="Y240" s="50"/>
      <c r="Z240" s="50"/>
      <c r="AA240" s="50"/>
      <c r="AB240" s="50">
        <v>69.84</v>
      </c>
      <c r="AC240" s="50">
        <v>0.309</v>
      </c>
      <c r="AE240" s="50">
        <v>15.02</v>
      </c>
      <c r="AI240" s="50">
        <v>1.781604</v>
      </c>
      <c r="AJ240" s="50">
        <v>2.35</v>
      </c>
      <c r="AK240" s="50">
        <v>0.64</v>
      </c>
      <c r="AL240" s="50">
        <v>4.1000000000000002E-2</v>
      </c>
      <c r="AN240" s="50">
        <v>3.75</v>
      </c>
      <c r="AO240" s="50">
        <v>3.75</v>
      </c>
      <c r="AP240" s="50">
        <v>0.09</v>
      </c>
      <c r="BF240" s="50">
        <v>1.38</v>
      </c>
      <c r="BT240" s="50">
        <v>62.2</v>
      </c>
      <c r="BU240" s="50">
        <v>3.4</v>
      </c>
      <c r="CH240" s="50">
        <v>3</v>
      </c>
      <c r="CJ240" s="50">
        <v>25</v>
      </c>
      <c r="CK240" s="50">
        <v>29</v>
      </c>
      <c r="CL240" s="50">
        <v>292</v>
      </c>
      <c r="CN240" s="50">
        <v>2.8</v>
      </c>
      <c r="CO240" s="50">
        <v>1</v>
      </c>
      <c r="CP240" s="50">
        <v>2.7</v>
      </c>
      <c r="CQ240" s="50">
        <v>59.5</v>
      </c>
      <c r="CR240" s="50">
        <v>17.7</v>
      </c>
      <c r="CW240" s="50">
        <v>147</v>
      </c>
      <c r="CX240" s="50">
        <v>388</v>
      </c>
      <c r="CY240" s="50">
        <v>7</v>
      </c>
      <c r="CZ240" s="50">
        <v>99</v>
      </c>
      <c r="DA240" s="50">
        <v>6</v>
      </c>
      <c r="DM240" s="50">
        <v>6.64</v>
      </c>
      <c r="DN240" s="50">
        <v>763</v>
      </c>
      <c r="DO240" s="50">
        <v>23.3</v>
      </c>
      <c r="DP240" s="50">
        <v>42.8</v>
      </c>
      <c r="DQ240" s="50">
        <v>4.55</v>
      </c>
      <c r="DR240" s="50">
        <v>16.2</v>
      </c>
      <c r="DS240" s="50">
        <v>2.6</v>
      </c>
      <c r="DT240" s="50">
        <v>0.7</v>
      </c>
      <c r="DU240" s="50">
        <v>1.5</v>
      </c>
      <c r="DV240" s="50">
        <v>0.2</v>
      </c>
      <c r="DW240" s="50">
        <v>1.2</v>
      </c>
      <c r="DX240" s="50">
        <v>0.2</v>
      </c>
      <c r="DY240" s="50">
        <v>0.6</v>
      </c>
      <c r="DZ240" s="50">
        <v>0.08</v>
      </c>
      <c r="EA240" s="50">
        <v>0.5</v>
      </c>
      <c r="EB240" s="50">
        <v>0.09</v>
      </c>
      <c r="EC240" s="50">
        <v>2.9</v>
      </c>
      <c r="ED240" s="50">
        <v>1.9</v>
      </c>
      <c r="EM240" s="50">
        <v>31.9</v>
      </c>
      <c r="EO240" s="50">
        <v>9.6</v>
      </c>
      <c r="EP240" s="50">
        <v>3.3</v>
      </c>
      <c r="FP240" s="1" t="s">
        <v>2370</v>
      </c>
    </row>
    <row r="241" spans="1:172" x14ac:dyDescent="0.35">
      <c r="A241" s="1" t="s">
        <v>2367</v>
      </c>
      <c r="C241" s="1" t="s">
        <v>2381</v>
      </c>
      <c r="E241" s="53">
        <v>35.429444444444442</v>
      </c>
      <c r="F241" s="53">
        <v>35.429444444444442</v>
      </c>
      <c r="G241" s="53">
        <v>127.36138888888888</v>
      </c>
      <c r="H241" s="53">
        <v>127.36138888888888</v>
      </c>
      <c r="L241" s="1" t="s">
        <v>2392</v>
      </c>
      <c r="M241" s="1" t="s">
        <v>2196</v>
      </c>
      <c r="Q241" s="54">
        <v>180.1</v>
      </c>
      <c r="R241" s="50"/>
      <c r="S241" s="50"/>
      <c r="T241" s="50"/>
      <c r="U241" s="50"/>
      <c r="V241" s="50"/>
      <c r="W241" s="50"/>
      <c r="X241" s="50"/>
      <c r="Y241" s="50"/>
      <c r="Z241" s="50"/>
      <c r="AA241" s="50"/>
      <c r="AB241" s="50">
        <v>68.98</v>
      </c>
      <c r="AC241" s="50">
        <v>0.28000000000000003</v>
      </c>
      <c r="AE241" s="50">
        <v>16.149999999999999</v>
      </c>
      <c r="AI241" s="50">
        <v>1.4756720000000001</v>
      </c>
      <c r="AJ241" s="50">
        <v>2.12</v>
      </c>
      <c r="AK241" s="50">
        <v>0.43</v>
      </c>
      <c r="AL241" s="50">
        <v>4.4999999999999998E-2</v>
      </c>
      <c r="AN241" s="50">
        <v>3.85</v>
      </c>
      <c r="AO241" s="50">
        <v>4.03</v>
      </c>
      <c r="AP241" s="50">
        <v>0.09</v>
      </c>
      <c r="BF241" s="50">
        <v>0.84</v>
      </c>
      <c r="BT241" s="50">
        <v>20.9</v>
      </c>
      <c r="BU241" s="50">
        <v>3</v>
      </c>
      <c r="CH241" s="50">
        <v>2</v>
      </c>
      <c r="CJ241" s="50">
        <v>12</v>
      </c>
      <c r="CK241" s="50">
        <v>11</v>
      </c>
      <c r="CL241" s="50">
        <v>330</v>
      </c>
      <c r="CN241" s="50">
        <v>1.3</v>
      </c>
      <c r="CO241" s="50">
        <v>0.7</v>
      </c>
      <c r="CQ241" s="50">
        <v>38.6</v>
      </c>
      <c r="CR241" s="50">
        <v>15.1</v>
      </c>
      <c r="CW241" s="50">
        <v>110</v>
      </c>
      <c r="CX241" s="50">
        <v>543</v>
      </c>
      <c r="CY241" s="50">
        <v>7</v>
      </c>
      <c r="CZ241" s="50">
        <v>125</v>
      </c>
      <c r="DA241" s="50">
        <v>5</v>
      </c>
      <c r="DM241" s="50">
        <v>3.34</v>
      </c>
      <c r="DN241" s="50">
        <v>1070</v>
      </c>
      <c r="DO241" s="50">
        <v>32.9</v>
      </c>
      <c r="DP241" s="50">
        <v>59.5</v>
      </c>
      <c r="DQ241" s="50">
        <v>6.28</v>
      </c>
      <c r="DR241" s="50">
        <v>22</v>
      </c>
      <c r="DS241" s="50">
        <v>3.3</v>
      </c>
      <c r="DT241" s="50">
        <v>0.84</v>
      </c>
      <c r="DU241" s="50">
        <v>1.9</v>
      </c>
      <c r="DV241" s="50">
        <v>0.2</v>
      </c>
      <c r="DW241" s="50">
        <v>1.2</v>
      </c>
      <c r="DX241" s="50">
        <v>0.2</v>
      </c>
      <c r="DY241" s="50">
        <v>0.6</v>
      </c>
      <c r="DZ241" s="50">
        <v>7.0000000000000007E-2</v>
      </c>
      <c r="EA241" s="50">
        <v>0.5</v>
      </c>
      <c r="EB241" s="50">
        <v>0.08</v>
      </c>
      <c r="EC241" s="50">
        <v>3.3</v>
      </c>
      <c r="ED241" s="50">
        <v>0.7</v>
      </c>
      <c r="EM241" s="50">
        <v>28.7</v>
      </c>
      <c r="EO241" s="50">
        <v>10.4</v>
      </c>
      <c r="EP241" s="50">
        <v>1.4</v>
      </c>
      <c r="FP241" s="1" t="s">
        <v>2370</v>
      </c>
    </row>
    <row r="242" spans="1:172" x14ac:dyDescent="0.35">
      <c r="A242" s="1" t="s">
        <v>2367</v>
      </c>
      <c r="C242" s="1" t="s">
        <v>2381</v>
      </c>
      <c r="E242" s="53">
        <v>35.405555555555551</v>
      </c>
      <c r="F242" s="53">
        <v>35.405555555555551</v>
      </c>
      <c r="G242" s="53">
        <v>127.28916666666666</v>
      </c>
      <c r="H242" s="53">
        <v>127.28916666666666</v>
      </c>
      <c r="L242" s="1" t="s">
        <v>2393</v>
      </c>
      <c r="M242" s="1" t="s">
        <v>2394</v>
      </c>
      <c r="Q242" s="58">
        <v>186</v>
      </c>
      <c r="R242" s="50"/>
      <c r="S242" s="50"/>
      <c r="T242" s="50"/>
      <c r="U242" s="50"/>
      <c r="V242" s="50"/>
      <c r="W242" s="50"/>
      <c r="X242" s="50"/>
      <c r="Y242" s="50"/>
      <c r="Z242" s="50"/>
      <c r="AA242" s="50"/>
      <c r="AB242" s="50">
        <v>70.680000000000007</v>
      </c>
      <c r="AC242" s="50">
        <v>0.314</v>
      </c>
      <c r="AE242" s="50">
        <v>15.58</v>
      </c>
      <c r="AI242" s="50">
        <v>1.8535880000000002</v>
      </c>
      <c r="AJ242" s="50">
        <v>2.65</v>
      </c>
      <c r="AK242" s="50">
        <v>0.67</v>
      </c>
      <c r="AL242" s="50">
        <v>3.6999999999999998E-2</v>
      </c>
      <c r="AN242" s="50">
        <v>3.84</v>
      </c>
      <c r="AO242" s="50">
        <v>3.83</v>
      </c>
      <c r="AP242" s="50">
        <v>0.09</v>
      </c>
      <c r="BF242" s="50">
        <v>0.68</v>
      </c>
      <c r="BT242" s="50">
        <v>79.5</v>
      </c>
      <c r="BU242" s="50">
        <v>2.8</v>
      </c>
      <c r="CH242" s="50">
        <v>3</v>
      </c>
      <c r="CJ242" s="50">
        <v>26</v>
      </c>
      <c r="CK242" s="50">
        <v>11</v>
      </c>
      <c r="CL242" s="50">
        <v>266</v>
      </c>
      <c r="CN242" s="50">
        <v>2.7</v>
      </c>
      <c r="CO242" s="50">
        <v>0.9</v>
      </c>
      <c r="CP242" s="50">
        <v>0.7</v>
      </c>
      <c r="CQ242" s="50">
        <v>41.1</v>
      </c>
      <c r="CR242" s="50">
        <v>14.2</v>
      </c>
      <c r="CW242" s="50">
        <v>114</v>
      </c>
      <c r="CX242" s="50">
        <v>452</v>
      </c>
      <c r="CY242" s="50">
        <v>7</v>
      </c>
      <c r="CZ242" s="50">
        <v>103</v>
      </c>
      <c r="DA242" s="50">
        <v>5</v>
      </c>
      <c r="DM242" s="50">
        <v>6.04</v>
      </c>
      <c r="DN242" s="50">
        <v>825</v>
      </c>
      <c r="DO242" s="50">
        <v>18.399999999999999</v>
      </c>
      <c r="DP242" s="50">
        <v>40.5</v>
      </c>
      <c r="DQ242" s="50">
        <v>4.04</v>
      </c>
      <c r="DR242" s="50">
        <v>15</v>
      </c>
      <c r="DS242" s="50">
        <v>2.8</v>
      </c>
      <c r="DT242" s="50">
        <v>0.75</v>
      </c>
      <c r="DU242" s="50">
        <v>1.7</v>
      </c>
      <c r="DV242" s="50">
        <v>0.2</v>
      </c>
      <c r="DW242" s="50">
        <v>1.3</v>
      </c>
      <c r="DX242" s="50">
        <v>0.2</v>
      </c>
      <c r="DY242" s="50">
        <v>0.5</v>
      </c>
      <c r="DZ242" s="50">
        <v>7.0000000000000007E-2</v>
      </c>
      <c r="EA242" s="50">
        <v>0.5</v>
      </c>
      <c r="EB242" s="50">
        <v>0.09</v>
      </c>
      <c r="EC242" s="50">
        <v>3</v>
      </c>
      <c r="ED242" s="50">
        <v>0.5</v>
      </c>
      <c r="EM242" s="50">
        <v>33.5</v>
      </c>
      <c r="EO242" s="50">
        <v>13.1</v>
      </c>
      <c r="EP242" s="50">
        <v>2.4</v>
      </c>
      <c r="FP242" s="1" t="s">
        <v>2370</v>
      </c>
    </row>
    <row r="243" spans="1:172" x14ac:dyDescent="0.35">
      <c r="A243" s="1" t="s">
        <v>2367</v>
      </c>
      <c r="C243" s="1" t="s">
        <v>2381</v>
      </c>
      <c r="E243" s="53">
        <v>35.355555555555554</v>
      </c>
      <c r="F243" s="53">
        <v>35.355555555555554</v>
      </c>
      <c r="G243" s="53">
        <v>127.37555555555555</v>
      </c>
      <c r="H243" s="53">
        <v>127.37555555555555</v>
      </c>
      <c r="L243" s="1" t="s">
        <v>2395</v>
      </c>
      <c r="M243" s="1" t="s">
        <v>2383</v>
      </c>
      <c r="Q243" s="54">
        <v>189</v>
      </c>
      <c r="R243" s="50"/>
      <c r="S243" s="50"/>
      <c r="T243" s="50"/>
      <c r="U243" s="50"/>
      <c r="V243" s="50"/>
      <c r="W243" s="50"/>
      <c r="X243" s="50"/>
      <c r="Y243" s="50"/>
      <c r="Z243" s="50"/>
      <c r="AA243" s="50"/>
      <c r="AB243" s="50">
        <v>69.05</v>
      </c>
      <c r="AC243" s="50">
        <v>0.36599999999999999</v>
      </c>
      <c r="AE243" s="50">
        <v>15.89</v>
      </c>
      <c r="AI243" s="50">
        <v>2.3214840000000003</v>
      </c>
      <c r="AJ243" s="50">
        <v>2.72</v>
      </c>
      <c r="AK243" s="50">
        <v>0.84</v>
      </c>
      <c r="AL243" s="50">
        <v>5.1999999999999998E-2</v>
      </c>
      <c r="AN243" s="50">
        <v>3.76</v>
      </c>
      <c r="AO243" s="50">
        <v>3.9</v>
      </c>
      <c r="AP243" s="50">
        <v>0.09</v>
      </c>
      <c r="BF243" s="50">
        <v>0.66</v>
      </c>
      <c r="BT243" s="50">
        <v>56</v>
      </c>
      <c r="BU243" s="50">
        <v>2.8</v>
      </c>
      <c r="CH243" s="50">
        <v>4</v>
      </c>
      <c r="CJ243" s="50">
        <v>29</v>
      </c>
      <c r="CK243" s="50">
        <v>6</v>
      </c>
      <c r="CL243" s="50">
        <v>392</v>
      </c>
      <c r="CN243" s="50">
        <v>3.2</v>
      </c>
      <c r="CO243" s="50">
        <v>1.1000000000000001</v>
      </c>
      <c r="CP243" s="50">
        <v>0.3</v>
      </c>
      <c r="CQ243" s="50">
        <v>75.900000000000006</v>
      </c>
      <c r="CR243" s="50">
        <v>18.100000000000001</v>
      </c>
      <c r="CW243" s="50">
        <v>110</v>
      </c>
      <c r="CX243" s="50">
        <v>408</v>
      </c>
      <c r="CY243" s="50">
        <v>7</v>
      </c>
      <c r="CZ243" s="50">
        <v>112</v>
      </c>
      <c r="DA243" s="50">
        <v>6</v>
      </c>
      <c r="DM243" s="50">
        <v>3.33</v>
      </c>
      <c r="DN243" s="50">
        <v>640</v>
      </c>
      <c r="DO243" s="50">
        <v>24.9</v>
      </c>
      <c r="DP243" s="50">
        <v>46.1</v>
      </c>
      <c r="DQ243" s="50">
        <v>5.01</v>
      </c>
      <c r="DR243" s="50">
        <v>17.8</v>
      </c>
      <c r="DS243" s="50">
        <v>3</v>
      </c>
      <c r="DT243" s="50">
        <v>0.81</v>
      </c>
      <c r="DU243" s="50">
        <v>1.9</v>
      </c>
      <c r="DV243" s="50">
        <v>0.3</v>
      </c>
      <c r="DW243" s="50">
        <v>1.4</v>
      </c>
      <c r="DX243" s="50">
        <v>0.2</v>
      </c>
      <c r="DY243" s="50">
        <v>0.6</v>
      </c>
      <c r="DZ243" s="50">
        <v>0.08</v>
      </c>
      <c r="EA243" s="50">
        <v>0.5</v>
      </c>
      <c r="EB243" s="50">
        <v>0.08</v>
      </c>
      <c r="EC243" s="50">
        <v>3.3</v>
      </c>
      <c r="ED243" s="50">
        <v>0.7</v>
      </c>
      <c r="EM243" s="50">
        <v>30.2</v>
      </c>
      <c r="EO243" s="50">
        <v>10.3</v>
      </c>
      <c r="EP243" s="50">
        <v>2.6</v>
      </c>
      <c r="FP243" s="1" t="s">
        <v>2370</v>
      </c>
    </row>
    <row r="244" spans="1:172" x14ac:dyDescent="0.35">
      <c r="A244" s="1" t="s">
        <v>2396</v>
      </c>
      <c r="C244" s="1" t="s">
        <v>2397</v>
      </c>
      <c r="E244" s="53">
        <v>36.865972222222226</v>
      </c>
      <c r="F244" s="53">
        <v>36.865972222222226</v>
      </c>
      <c r="G244" s="53">
        <v>137.5890277777778</v>
      </c>
      <c r="H244" s="53">
        <v>137.5890277777778</v>
      </c>
      <c r="L244" s="1" t="s">
        <v>2398</v>
      </c>
      <c r="M244" s="1" t="s">
        <v>972</v>
      </c>
      <c r="Q244" s="54">
        <v>200.8</v>
      </c>
      <c r="R244" s="50"/>
      <c r="S244" s="50"/>
      <c r="T244" s="50"/>
      <c r="U244" s="50"/>
      <c r="V244" s="50"/>
      <c r="W244" s="50"/>
      <c r="X244" s="50"/>
      <c r="Y244" s="50"/>
      <c r="Z244" s="50"/>
      <c r="AA244" s="50"/>
      <c r="AB244" s="50">
        <v>56.74</v>
      </c>
      <c r="AC244" s="50">
        <v>0.95299999999999996</v>
      </c>
      <c r="AE244" s="50">
        <v>17.02</v>
      </c>
      <c r="AI244" s="50">
        <v>8.4041320000000006</v>
      </c>
      <c r="AJ244" s="50">
        <v>6.14</v>
      </c>
      <c r="AK244" s="50">
        <v>2.65</v>
      </c>
      <c r="AL244" s="50">
        <v>0.14199999999999999</v>
      </c>
      <c r="AN244" s="50">
        <v>1.52</v>
      </c>
      <c r="AO244" s="50">
        <v>3.27</v>
      </c>
      <c r="AP244" s="50">
        <v>0.14000000000000001</v>
      </c>
      <c r="BF244" s="50">
        <v>1.4</v>
      </c>
      <c r="CH244" s="50">
        <v>16</v>
      </c>
      <c r="CJ244" s="50">
        <v>177</v>
      </c>
      <c r="CN244" s="50">
        <v>15</v>
      </c>
      <c r="CQ244" s="50">
        <v>90</v>
      </c>
      <c r="CR244" s="50">
        <v>19</v>
      </c>
      <c r="CW244" s="50">
        <v>41</v>
      </c>
      <c r="CX244" s="50">
        <v>381</v>
      </c>
      <c r="CY244" s="50">
        <v>16</v>
      </c>
      <c r="CZ244" s="50">
        <v>116</v>
      </c>
      <c r="DA244" s="50">
        <v>5</v>
      </c>
      <c r="DM244" s="50">
        <v>3</v>
      </c>
      <c r="DN244" s="50">
        <v>345</v>
      </c>
      <c r="DO244" s="50">
        <v>20.5</v>
      </c>
      <c r="DP244" s="50">
        <v>37.1</v>
      </c>
      <c r="DQ244" s="50">
        <v>3.9</v>
      </c>
      <c r="DR244" s="50">
        <v>14.6</v>
      </c>
      <c r="DS244" s="50">
        <v>2.8</v>
      </c>
      <c r="DT244" s="50">
        <v>0.97</v>
      </c>
      <c r="DU244" s="50">
        <v>2.8</v>
      </c>
      <c r="DV244" s="50">
        <v>0.5</v>
      </c>
      <c r="DW244" s="50">
        <v>2.9</v>
      </c>
      <c r="DX244" s="50">
        <v>0.6</v>
      </c>
      <c r="DY244" s="50">
        <v>1.7</v>
      </c>
      <c r="DZ244" s="50">
        <v>0.28000000000000003</v>
      </c>
      <c r="EA244" s="50">
        <v>1.8</v>
      </c>
      <c r="EB244" s="50">
        <v>0.28000000000000003</v>
      </c>
      <c r="EC244" s="50">
        <v>2.8</v>
      </c>
      <c r="ED244" s="50">
        <v>0.3</v>
      </c>
      <c r="EM244" s="50">
        <v>7</v>
      </c>
      <c r="EO244" s="50">
        <v>5.0999999999999996</v>
      </c>
      <c r="EP244" s="50">
        <v>1.5</v>
      </c>
      <c r="FP244" s="1" t="s">
        <v>2399</v>
      </c>
    </row>
    <row r="245" spans="1:172" x14ac:dyDescent="0.35">
      <c r="A245" s="1" t="s">
        <v>2396</v>
      </c>
      <c r="C245" s="1" t="s">
        <v>2397</v>
      </c>
      <c r="E245" s="53">
        <v>36.865972222222226</v>
      </c>
      <c r="F245" s="53">
        <v>36.865972222222226</v>
      </c>
      <c r="G245" s="53">
        <v>137.5890277777778</v>
      </c>
      <c r="H245" s="53">
        <v>137.5890277777778</v>
      </c>
      <c r="L245" s="1" t="s">
        <v>2400</v>
      </c>
      <c r="M245" s="1" t="s">
        <v>972</v>
      </c>
      <c r="Q245" s="54">
        <v>200.8</v>
      </c>
      <c r="R245" s="50"/>
      <c r="S245" s="50"/>
      <c r="T245" s="50"/>
      <c r="U245" s="50"/>
      <c r="V245" s="50"/>
      <c r="W245" s="50"/>
      <c r="X245" s="50"/>
      <c r="Y245" s="50"/>
      <c r="Z245" s="50"/>
      <c r="AA245" s="50"/>
      <c r="AB245" s="50">
        <v>53.08</v>
      </c>
      <c r="AC245" s="50">
        <v>0.98799999999999999</v>
      </c>
      <c r="AE245" s="50">
        <v>18.82</v>
      </c>
      <c r="AI245" s="50">
        <v>9.618862</v>
      </c>
      <c r="AJ245" s="50">
        <v>7.71</v>
      </c>
      <c r="AK245" s="50">
        <v>2.91</v>
      </c>
      <c r="AL245" s="50">
        <v>0.20100000000000001</v>
      </c>
      <c r="AN245" s="50">
        <v>0.57999999999999996</v>
      </c>
      <c r="AO245" s="50">
        <v>4.18</v>
      </c>
      <c r="AP245" s="50">
        <v>0.34</v>
      </c>
      <c r="BF245" s="50">
        <v>0.83</v>
      </c>
      <c r="CH245" s="50">
        <v>13</v>
      </c>
      <c r="CJ245" s="50">
        <v>82</v>
      </c>
      <c r="CN245" s="50">
        <v>14</v>
      </c>
      <c r="CQ245" s="50">
        <v>110</v>
      </c>
      <c r="CR245" s="50">
        <v>20</v>
      </c>
      <c r="CW245" s="50">
        <v>12</v>
      </c>
      <c r="CX245" s="50">
        <v>440</v>
      </c>
      <c r="CY245" s="50">
        <v>24</v>
      </c>
      <c r="CZ245" s="50">
        <v>100</v>
      </c>
      <c r="DA245" s="50">
        <v>5</v>
      </c>
      <c r="DM245" s="50">
        <v>2.1</v>
      </c>
      <c r="DN245" s="50">
        <v>137</v>
      </c>
      <c r="DO245" s="50">
        <v>17.7</v>
      </c>
      <c r="DP245" s="50">
        <v>38.299999999999997</v>
      </c>
      <c r="DQ245" s="50">
        <v>4.83</v>
      </c>
      <c r="DR245" s="50">
        <v>19.100000000000001</v>
      </c>
      <c r="DS245" s="50">
        <v>4.5</v>
      </c>
      <c r="DT245" s="50">
        <v>1.41</v>
      </c>
      <c r="DU245" s="50">
        <v>4.4000000000000004</v>
      </c>
      <c r="DV245" s="50">
        <v>0.8</v>
      </c>
      <c r="DW245" s="50">
        <v>4.5999999999999996</v>
      </c>
      <c r="DX245" s="50">
        <v>0.9</v>
      </c>
      <c r="DY245" s="50">
        <v>2.5</v>
      </c>
      <c r="DZ245" s="50">
        <v>0.38</v>
      </c>
      <c r="EA245" s="50">
        <v>2.4</v>
      </c>
      <c r="EB245" s="50">
        <v>0.35</v>
      </c>
      <c r="EC245" s="50">
        <v>2.5</v>
      </c>
      <c r="ED245" s="50">
        <v>0.5</v>
      </c>
      <c r="EM245" s="50">
        <v>7</v>
      </c>
      <c r="EO245" s="50">
        <v>2.4</v>
      </c>
      <c r="EP245" s="50">
        <v>0.9</v>
      </c>
      <c r="FP245" s="1" t="s">
        <v>2399</v>
      </c>
    </row>
    <row r="246" spans="1:172" x14ac:dyDescent="0.35">
      <c r="A246" s="1" t="s">
        <v>2396</v>
      </c>
      <c r="C246" s="1" t="s">
        <v>2397</v>
      </c>
      <c r="E246" s="53">
        <v>37.204222222222228</v>
      </c>
      <c r="F246" s="53">
        <v>37.204222222222228</v>
      </c>
      <c r="G246" s="53">
        <v>136.68049999999999</v>
      </c>
      <c r="H246" s="53">
        <v>136.68049999999999</v>
      </c>
      <c r="L246" s="1" t="s">
        <v>2401</v>
      </c>
      <c r="M246" s="1" t="s">
        <v>2402</v>
      </c>
      <c r="Q246" s="54">
        <v>183.7</v>
      </c>
      <c r="R246" s="50"/>
      <c r="S246" s="50"/>
      <c r="T246" s="50"/>
      <c r="U246" s="50"/>
      <c r="V246" s="50"/>
      <c r="W246" s="50"/>
      <c r="X246" s="50"/>
      <c r="Y246" s="50"/>
      <c r="Z246" s="50"/>
      <c r="AA246" s="50"/>
      <c r="AB246" s="50">
        <v>63.33</v>
      </c>
      <c r="AC246" s="50">
        <v>0.47499999999999998</v>
      </c>
      <c r="AE246" s="50">
        <v>17.2</v>
      </c>
      <c r="AI246" s="50">
        <v>4.9219059999999999</v>
      </c>
      <c r="AJ246" s="50">
        <v>2.5499999999999998</v>
      </c>
      <c r="AK246" s="50">
        <v>0.87</v>
      </c>
      <c r="AL246" s="50">
        <v>0.19</v>
      </c>
      <c r="AN246" s="50">
        <v>2.0099999999999998</v>
      </c>
      <c r="AO246" s="50">
        <v>6.09</v>
      </c>
      <c r="AP246" s="50">
        <v>0.08</v>
      </c>
      <c r="BF246" s="50">
        <v>0.82</v>
      </c>
      <c r="CH246" s="50">
        <v>5</v>
      </c>
      <c r="CJ246" s="50">
        <v>20</v>
      </c>
      <c r="CN246" s="50">
        <v>2</v>
      </c>
      <c r="CQ246" s="50">
        <v>120</v>
      </c>
      <c r="CR246" s="50">
        <v>21</v>
      </c>
      <c r="CW246" s="50">
        <v>90</v>
      </c>
      <c r="CX246" s="50">
        <v>415</v>
      </c>
      <c r="CY246" s="50">
        <v>17</v>
      </c>
      <c r="CZ246" s="50">
        <v>418</v>
      </c>
      <c r="DA246" s="50">
        <v>6</v>
      </c>
      <c r="DM246" s="50">
        <v>3.5</v>
      </c>
      <c r="DN246" s="50">
        <v>946</v>
      </c>
      <c r="DO246" s="50">
        <v>49.8</v>
      </c>
      <c r="DP246" s="50">
        <v>90.7</v>
      </c>
      <c r="DQ246" s="50">
        <v>9.89</v>
      </c>
      <c r="DR246" s="50">
        <v>35.700000000000003</v>
      </c>
      <c r="DS246" s="50">
        <v>6</v>
      </c>
      <c r="DT246" s="50">
        <v>1.54</v>
      </c>
      <c r="DU246" s="50">
        <v>4.2</v>
      </c>
      <c r="DV246" s="50">
        <v>0.6</v>
      </c>
      <c r="DW246" s="50">
        <v>3.3</v>
      </c>
      <c r="DX246" s="50">
        <v>0.6</v>
      </c>
      <c r="DY246" s="50">
        <v>1.9</v>
      </c>
      <c r="DZ246" s="50">
        <v>0.28999999999999998</v>
      </c>
      <c r="EA246" s="50">
        <v>2.1</v>
      </c>
      <c r="EB246" s="50">
        <v>0.34</v>
      </c>
      <c r="EC246" s="50">
        <v>8.6</v>
      </c>
      <c r="ED246" s="50">
        <v>0.3</v>
      </c>
      <c r="EM246" s="50">
        <v>17</v>
      </c>
      <c r="EO246" s="50">
        <v>11.9</v>
      </c>
      <c r="EP246" s="50">
        <v>1.3</v>
      </c>
      <c r="FP246" s="1" t="s">
        <v>2399</v>
      </c>
    </row>
    <row r="247" spans="1:172" x14ac:dyDescent="0.35">
      <c r="A247" s="1" t="s">
        <v>2396</v>
      </c>
      <c r="C247" s="1" t="s">
        <v>2397</v>
      </c>
      <c r="E247" s="53">
        <v>37.204222222222228</v>
      </c>
      <c r="F247" s="53">
        <v>37.204222222222228</v>
      </c>
      <c r="G247" s="53">
        <v>136.68049999999999</v>
      </c>
      <c r="H247" s="53">
        <v>136.68049999999999</v>
      </c>
      <c r="L247" s="1" t="s">
        <v>2403</v>
      </c>
      <c r="M247" s="1" t="s">
        <v>2033</v>
      </c>
      <c r="Q247" s="54">
        <v>182.8</v>
      </c>
      <c r="R247" s="50"/>
      <c r="S247" s="50"/>
      <c r="T247" s="50"/>
      <c r="U247" s="50"/>
      <c r="V247" s="50"/>
      <c r="W247" s="50"/>
      <c r="X247" s="50"/>
      <c r="Y247" s="50"/>
      <c r="Z247" s="50"/>
      <c r="AA247" s="50"/>
      <c r="AB247" s="50">
        <v>69.540000000000006</v>
      </c>
      <c r="AC247" s="50">
        <v>0.42</v>
      </c>
      <c r="AE247" s="50">
        <v>15.26</v>
      </c>
      <c r="AI247" s="50">
        <v>3.1313040000000001</v>
      </c>
      <c r="AJ247" s="50">
        <v>2.21</v>
      </c>
      <c r="AK247" s="50">
        <v>0.68</v>
      </c>
      <c r="AL247" s="50">
        <v>0.08</v>
      </c>
      <c r="AN247" s="50">
        <v>3.12</v>
      </c>
      <c r="AO247" s="50">
        <v>4.7699999999999996</v>
      </c>
      <c r="AP247" s="50">
        <v>0.09</v>
      </c>
      <c r="BF247" s="50">
        <v>0.44</v>
      </c>
      <c r="CH247" s="50">
        <v>6</v>
      </c>
      <c r="CJ247" s="50">
        <v>29</v>
      </c>
      <c r="CN247" s="50">
        <v>2</v>
      </c>
      <c r="CQ247" s="50">
        <v>60</v>
      </c>
      <c r="CR247" s="50">
        <v>19</v>
      </c>
      <c r="CW247" s="50">
        <v>90</v>
      </c>
      <c r="CX247" s="50">
        <v>288</v>
      </c>
      <c r="CY247" s="50">
        <v>20</v>
      </c>
      <c r="CZ247" s="50">
        <v>276</v>
      </c>
      <c r="DA247" s="50">
        <v>7</v>
      </c>
      <c r="DM247" s="50">
        <v>3.8</v>
      </c>
      <c r="DN247" s="50">
        <v>888</v>
      </c>
      <c r="DO247" s="50">
        <v>38.9</v>
      </c>
      <c r="DP247" s="50">
        <v>69.599999999999994</v>
      </c>
      <c r="DQ247" s="50">
        <v>7.77</v>
      </c>
      <c r="DR247" s="50">
        <v>28.4</v>
      </c>
      <c r="DS247" s="50">
        <v>4.9000000000000004</v>
      </c>
      <c r="DT247" s="50">
        <v>1.32</v>
      </c>
      <c r="DU247" s="50">
        <v>3.8</v>
      </c>
      <c r="DV247" s="50">
        <v>0.6</v>
      </c>
      <c r="DW247" s="50">
        <v>3.4</v>
      </c>
      <c r="DX247" s="50">
        <v>0.7</v>
      </c>
      <c r="DY247" s="50">
        <v>2.1</v>
      </c>
      <c r="DZ247" s="50">
        <v>0.31</v>
      </c>
      <c r="EA247" s="50">
        <v>2.1</v>
      </c>
      <c r="EB247" s="50">
        <v>0.35</v>
      </c>
      <c r="EC247" s="50">
        <v>5.8</v>
      </c>
      <c r="ED247" s="50">
        <v>0.6</v>
      </c>
      <c r="EM247" s="50">
        <v>12</v>
      </c>
      <c r="EO247" s="50">
        <v>10.5</v>
      </c>
      <c r="EP247" s="50">
        <v>1.8</v>
      </c>
      <c r="FP247" s="1" t="s">
        <v>2399</v>
      </c>
    </row>
    <row r="248" spans="1:172" x14ac:dyDescent="0.35">
      <c r="A248" s="1" t="s">
        <v>2396</v>
      </c>
      <c r="C248" s="1" t="s">
        <v>2397</v>
      </c>
      <c r="E248" s="53">
        <v>37.204222222222228</v>
      </c>
      <c r="F248" s="53">
        <v>37.204222222222228</v>
      </c>
      <c r="G248" s="53">
        <v>136.68049999999999</v>
      </c>
      <c r="H248" s="53">
        <v>136.68049999999999</v>
      </c>
      <c r="L248" s="1" t="s">
        <v>2404</v>
      </c>
      <c r="M248" s="1" t="s">
        <v>2050</v>
      </c>
      <c r="Q248" s="54">
        <v>182.8</v>
      </c>
      <c r="R248" s="50"/>
      <c r="S248" s="50"/>
      <c r="T248" s="50"/>
      <c r="U248" s="50"/>
      <c r="V248" s="50"/>
      <c r="W248" s="50"/>
      <c r="X248" s="50"/>
      <c r="Y248" s="50"/>
      <c r="Z248" s="50"/>
      <c r="AA248" s="50"/>
      <c r="AB248" s="50">
        <v>68.930000000000007</v>
      </c>
      <c r="AC248" s="50">
        <v>0.41</v>
      </c>
      <c r="AE248" s="50">
        <v>15.43</v>
      </c>
      <c r="AI248" s="50">
        <v>3.0503220000000004</v>
      </c>
      <c r="AJ248" s="50">
        <v>2.34</v>
      </c>
      <c r="AK248" s="50">
        <v>0.66</v>
      </c>
      <c r="AL248" s="50">
        <v>0.08</v>
      </c>
      <c r="AN248" s="50">
        <v>3.05</v>
      </c>
      <c r="AO248" s="50">
        <v>4.84</v>
      </c>
      <c r="AP248" s="50">
        <v>0.1</v>
      </c>
      <c r="BF248" s="50">
        <v>0.39</v>
      </c>
      <c r="CH248" s="50">
        <v>6</v>
      </c>
      <c r="CJ248" s="50">
        <v>28</v>
      </c>
      <c r="CN248" s="50">
        <v>2</v>
      </c>
      <c r="CQ248" s="50">
        <v>50</v>
      </c>
      <c r="CR248" s="50">
        <v>19</v>
      </c>
      <c r="CW248" s="50">
        <v>85</v>
      </c>
      <c r="CX248" s="50">
        <v>303</v>
      </c>
      <c r="CY248" s="50">
        <v>19</v>
      </c>
      <c r="CZ248" s="50">
        <v>288</v>
      </c>
      <c r="DA248" s="50">
        <v>6</v>
      </c>
      <c r="DM248" s="50">
        <v>3.8</v>
      </c>
      <c r="DN248" s="50">
        <v>880</v>
      </c>
      <c r="DO248" s="50">
        <v>40.1</v>
      </c>
      <c r="DP248" s="50">
        <v>72.5</v>
      </c>
      <c r="DQ248" s="50">
        <v>7.98</v>
      </c>
      <c r="DR248" s="50">
        <v>28.7</v>
      </c>
      <c r="DS248" s="50">
        <v>5</v>
      </c>
      <c r="DT248" s="50">
        <v>1.36</v>
      </c>
      <c r="DU248" s="50">
        <v>3.8</v>
      </c>
      <c r="DV248" s="50">
        <v>0.6</v>
      </c>
      <c r="DW248" s="50">
        <v>3.4</v>
      </c>
      <c r="DX248" s="50">
        <v>0.7</v>
      </c>
      <c r="DY248" s="50">
        <v>2</v>
      </c>
      <c r="DZ248" s="50">
        <v>0.3</v>
      </c>
      <c r="EA248" s="50">
        <v>2</v>
      </c>
      <c r="EB248" s="50">
        <v>0.33</v>
      </c>
      <c r="EC248" s="50">
        <v>6.1</v>
      </c>
      <c r="ED248" s="50">
        <v>0.5</v>
      </c>
      <c r="EM248" s="50">
        <v>11</v>
      </c>
      <c r="EO248" s="50">
        <v>10.3</v>
      </c>
      <c r="EP248" s="50">
        <v>1.8</v>
      </c>
      <c r="FP248" s="1" t="s">
        <v>2399</v>
      </c>
    </row>
    <row r="249" spans="1:172" x14ac:dyDescent="0.35">
      <c r="A249" s="1" t="s">
        <v>2396</v>
      </c>
      <c r="C249" s="1" t="s">
        <v>2405</v>
      </c>
      <c r="E249" s="53">
        <v>35.323111111111118</v>
      </c>
      <c r="F249" s="53">
        <v>35.323111111111118</v>
      </c>
      <c r="G249" s="53">
        <v>133.44844444444445</v>
      </c>
      <c r="H249" s="53">
        <v>133.44844444444445</v>
      </c>
      <c r="L249" s="1" t="s">
        <v>2406</v>
      </c>
      <c r="M249" s="1" t="s">
        <v>2050</v>
      </c>
      <c r="Q249" s="54">
        <v>192.1</v>
      </c>
      <c r="R249" s="50"/>
      <c r="S249" s="50"/>
      <c r="T249" s="50"/>
      <c r="U249" s="50"/>
      <c r="V249" s="50"/>
      <c r="W249" s="50"/>
      <c r="X249" s="50"/>
      <c r="Y249" s="50"/>
      <c r="Z249" s="50"/>
      <c r="AA249" s="50"/>
      <c r="AB249" s="50">
        <v>70.290000000000006</v>
      </c>
      <c r="AC249" s="50">
        <v>0.32900000000000001</v>
      </c>
      <c r="AE249" s="50">
        <v>14.06</v>
      </c>
      <c r="AI249" s="50">
        <v>2.9693399999999999</v>
      </c>
      <c r="AJ249" s="50">
        <v>2.1800000000000002</v>
      </c>
      <c r="AK249" s="50">
        <v>1.06</v>
      </c>
      <c r="AL249" s="50">
        <v>6.9000000000000006E-2</v>
      </c>
      <c r="AN249" s="50">
        <v>2.21</v>
      </c>
      <c r="AO249" s="50">
        <v>4.0999999999999996</v>
      </c>
      <c r="AP249" s="50">
        <v>0.08</v>
      </c>
      <c r="BF249" s="50">
        <v>0.95</v>
      </c>
      <c r="CH249" s="50">
        <v>6</v>
      </c>
      <c r="CJ249" s="50">
        <v>33</v>
      </c>
      <c r="CN249" s="50">
        <v>4</v>
      </c>
      <c r="CQ249" s="50">
        <v>40</v>
      </c>
      <c r="CR249" s="50">
        <v>12</v>
      </c>
      <c r="CW249" s="50">
        <v>54</v>
      </c>
      <c r="CX249" s="50">
        <v>222</v>
      </c>
      <c r="CY249" s="50">
        <v>15</v>
      </c>
      <c r="CZ249" s="50">
        <v>104</v>
      </c>
      <c r="DA249" s="50">
        <v>3</v>
      </c>
      <c r="DM249" s="50">
        <v>4.5</v>
      </c>
      <c r="DN249" s="50">
        <v>467</v>
      </c>
      <c r="DO249" s="50">
        <v>15.2</v>
      </c>
      <c r="DP249" s="50">
        <v>30</v>
      </c>
      <c r="DQ249" s="50">
        <v>3.44</v>
      </c>
      <c r="DR249" s="50">
        <v>12.6</v>
      </c>
      <c r="DS249" s="50">
        <v>2.7</v>
      </c>
      <c r="DT249" s="50">
        <v>0.6</v>
      </c>
      <c r="DU249" s="50">
        <v>2.2000000000000002</v>
      </c>
      <c r="DV249" s="50">
        <v>0.4</v>
      </c>
      <c r="DW249" s="50">
        <v>2.2999999999999998</v>
      </c>
      <c r="DX249" s="50">
        <v>0.5</v>
      </c>
      <c r="DY249" s="50">
        <v>1.5</v>
      </c>
      <c r="DZ249" s="50">
        <v>0.24</v>
      </c>
      <c r="EA249" s="50">
        <v>1.7</v>
      </c>
      <c r="EB249" s="50">
        <v>0.28000000000000003</v>
      </c>
      <c r="EC249" s="50">
        <v>2.7</v>
      </c>
      <c r="ED249" s="50">
        <v>0.4</v>
      </c>
      <c r="EM249" s="50">
        <v>22</v>
      </c>
      <c r="EO249" s="50">
        <v>9.6</v>
      </c>
      <c r="EP249" s="50">
        <v>2.6</v>
      </c>
      <c r="FP249" s="1" t="s">
        <v>2399</v>
      </c>
    </row>
    <row r="250" spans="1:172" x14ac:dyDescent="0.35">
      <c r="A250" s="1" t="s">
        <v>2396</v>
      </c>
      <c r="C250" s="1" t="s">
        <v>2405</v>
      </c>
      <c r="E250" s="53">
        <v>35.324777777777783</v>
      </c>
      <c r="F250" s="53">
        <v>35.324777777777783</v>
      </c>
      <c r="G250" s="53">
        <v>133.44494444444445</v>
      </c>
      <c r="H250" s="53">
        <v>133.44494444444445</v>
      </c>
      <c r="L250" s="1" t="s">
        <v>2407</v>
      </c>
      <c r="M250" s="1" t="s">
        <v>972</v>
      </c>
      <c r="Q250" s="54">
        <v>191.7</v>
      </c>
      <c r="R250" s="50"/>
      <c r="S250" s="50"/>
      <c r="T250" s="50"/>
      <c r="U250" s="50"/>
      <c r="V250" s="50"/>
      <c r="W250" s="50"/>
      <c r="X250" s="50"/>
      <c r="Y250" s="50"/>
      <c r="Z250" s="50"/>
      <c r="AA250" s="50"/>
      <c r="AB250" s="50">
        <v>59.13</v>
      </c>
      <c r="AC250" s="50">
        <v>0.61599999999999999</v>
      </c>
      <c r="AE250" s="50">
        <v>17.97</v>
      </c>
      <c r="AI250" s="50">
        <v>6.2086200000000007</v>
      </c>
      <c r="AJ250" s="50">
        <v>6.78</v>
      </c>
      <c r="AK250" s="50">
        <v>3.32</v>
      </c>
      <c r="AL250" s="50">
        <v>0.112</v>
      </c>
      <c r="AN250" s="50">
        <v>1.1599999999999999</v>
      </c>
      <c r="AO250" s="50">
        <v>3.68</v>
      </c>
      <c r="AP250" s="50">
        <v>0.12</v>
      </c>
      <c r="BF250" s="50">
        <v>0.86</v>
      </c>
      <c r="CH250" s="50">
        <v>16</v>
      </c>
      <c r="CJ250" s="50">
        <v>132</v>
      </c>
      <c r="CN250" s="50">
        <v>18</v>
      </c>
      <c r="CQ250" s="50">
        <v>70</v>
      </c>
      <c r="CR250" s="50">
        <v>17</v>
      </c>
      <c r="CW250" s="50">
        <v>32</v>
      </c>
      <c r="CX250" s="50">
        <v>441</v>
      </c>
      <c r="CY250" s="50">
        <v>14</v>
      </c>
      <c r="CZ250" s="50">
        <v>84</v>
      </c>
      <c r="DA250" s="50">
        <v>2</v>
      </c>
      <c r="DM250" s="50">
        <v>4.5</v>
      </c>
      <c r="DN250" s="50">
        <v>289</v>
      </c>
      <c r="DO250" s="50">
        <v>11.3</v>
      </c>
      <c r="DP250" s="50">
        <v>23.5</v>
      </c>
      <c r="DQ250" s="50">
        <v>2.94</v>
      </c>
      <c r="DR250" s="50">
        <v>11.9</v>
      </c>
      <c r="DS250" s="50">
        <v>2.9</v>
      </c>
      <c r="DT250" s="50">
        <v>0.83</v>
      </c>
      <c r="DU250" s="50">
        <v>2.6</v>
      </c>
      <c r="DV250" s="50">
        <v>0.4</v>
      </c>
      <c r="DW250" s="50">
        <v>2.6</v>
      </c>
      <c r="DX250" s="50">
        <v>0.6</v>
      </c>
      <c r="DY250" s="50">
        <v>1.5</v>
      </c>
      <c r="DZ250" s="50">
        <v>0.25</v>
      </c>
      <c r="EA250" s="50">
        <v>1.5</v>
      </c>
      <c r="EB250" s="50">
        <v>0.25</v>
      </c>
      <c r="EC250" s="50">
        <v>2.2999999999999998</v>
      </c>
      <c r="ED250" s="50">
        <v>0.2</v>
      </c>
      <c r="EM250" s="50">
        <v>9</v>
      </c>
      <c r="EO250" s="50">
        <v>3.2</v>
      </c>
      <c r="EP250" s="50">
        <v>0.8</v>
      </c>
      <c r="FP250" s="1" t="s">
        <v>2399</v>
      </c>
    </row>
    <row r="251" spans="1:172" x14ac:dyDescent="0.35">
      <c r="A251" s="1" t="s">
        <v>2396</v>
      </c>
      <c r="C251" s="1" t="s">
        <v>2408</v>
      </c>
      <c r="E251" s="53">
        <v>36.378999999999998</v>
      </c>
      <c r="F251" s="53">
        <v>36.378999999999998</v>
      </c>
      <c r="G251" s="53">
        <v>129.40391666666667</v>
      </c>
      <c r="H251" s="53">
        <v>129.40391666666667</v>
      </c>
      <c r="L251" s="1" t="s">
        <v>2409</v>
      </c>
      <c r="M251" s="1" t="s">
        <v>2050</v>
      </c>
      <c r="Q251" s="54">
        <v>188.4</v>
      </c>
      <c r="R251" s="50"/>
      <c r="S251" s="50"/>
      <c r="T251" s="50"/>
      <c r="U251" s="50"/>
      <c r="V251" s="50"/>
      <c r="W251" s="50"/>
      <c r="X251" s="50"/>
      <c r="Y251" s="50"/>
      <c r="Z251" s="50"/>
      <c r="AA251" s="50"/>
      <c r="AB251" s="50">
        <v>66.25</v>
      </c>
      <c r="AC251" s="50">
        <v>0.43</v>
      </c>
      <c r="AE251" s="50">
        <v>15.73</v>
      </c>
      <c r="AI251" s="50">
        <v>3.833148</v>
      </c>
      <c r="AJ251" s="50">
        <v>2.99</v>
      </c>
      <c r="AK251" s="50">
        <v>1.69</v>
      </c>
      <c r="AL251" s="50">
        <v>7.0000000000000007E-2</v>
      </c>
      <c r="AN251" s="50">
        <v>3.16</v>
      </c>
      <c r="AO251" s="50">
        <v>3.36</v>
      </c>
      <c r="AP251" s="50">
        <v>0.08</v>
      </c>
      <c r="BF251" s="50">
        <v>1.65</v>
      </c>
      <c r="CH251" s="50">
        <v>9</v>
      </c>
      <c r="CJ251" s="50">
        <v>76</v>
      </c>
      <c r="CN251" s="50">
        <v>8</v>
      </c>
      <c r="CQ251" s="50">
        <v>40</v>
      </c>
      <c r="CR251" s="50">
        <v>16</v>
      </c>
      <c r="CW251" s="50">
        <v>100</v>
      </c>
      <c r="CX251" s="50">
        <v>378</v>
      </c>
      <c r="CY251" s="50">
        <v>15</v>
      </c>
      <c r="CZ251" s="50">
        <v>127</v>
      </c>
      <c r="DA251" s="50">
        <v>4</v>
      </c>
      <c r="DM251" s="50">
        <v>3.1</v>
      </c>
      <c r="DN251" s="50">
        <v>565</v>
      </c>
      <c r="DO251" s="50">
        <v>7.8</v>
      </c>
      <c r="DP251" s="50">
        <v>17.100000000000001</v>
      </c>
      <c r="DQ251" s="50">
        <v>2.36</v>
      </c>
      <c r="DR251" s="50">
        <v>10.199999999999999</v>
      </c>
      <c r="DS251" s="50">
        <v>2.5</v>
      </c>
      <c r="DT251" s="50">
        <v>0.69</v>
      </c>
      <c r="DU251" s="50">
        <v>2.2999999999999998</v>
      </c>
      <c r="DV251" s="50">
        <v>0.4</v>
      </c>
      <c r="DW251" s="50">
        <v>2.5</v>
      </c>
      <c r="DX251" s="50">
        <v>0.5</v>
      </c>
      <c r="DY251" s="50">
        <v>1.5</v>
      </c>
      <c r="DZ251" s="50">
        <v>0.24</v>
      </c>
      <c r="EA251" s="50">
        <v>1.7</v>
      </c>
      <c r="EB251" s="50">
        <v>0.26</v>
      </c>
      <c r="EC251" s="50">
        <v>3.5</v>
      </c>
      <c r="ED251" s="50">
        <v>0.4</v>
      </c>
      <c r="EM251" s="50">
        <v>10</v>
      </c>
      <c r="EO251" s="50">
        <v>12.5</v>
      </c>
      <c r="EP251" s="50">
        <v>3.4</v>
      </c>
      <c r="FP251" s="1" t="s">
        <v>2399</v>
      </c>
    </row>
    <row r="252" spans="1:172" x14ac:dyDescent="0.35">
      <c r="A252" s="1" t="s">
        <v>2396</v>
      </c>
      <c r="C252" s="1" t="s">
        <v>2408</v>
      </c>
      <c r="E252" s="53">
        <v>36.398916666666665</v>
      </c>
      <c r="F252" s="53">
        <v>36.398916666666665</v>
      </c>
      <c r="G252" s="53">
        <v>129.41816666666665</v>
      </c>
      <c r="H252" s="53">
        <v>129.41816666666665</v>
      </c>
      <c r="L252" s="1" t="s">
        <v>2410</v>
      </c>
      <c r="M252" s="1" t="s">
        <v>2050</v>
      </c>
      <c r="Q252" s="58">
        <v>187</v>
      </c>
      <c r="R252" s="50"/>
      <c r="S252" s="50"/>
      <c r="T252" s="50"/>
      <c r="U252" s="50"/>
      <c r="V252" s="50"/>
      <c r="W252" s="50"/>
      <c r="X252" s="50"/>
      <c r="Y252" s="50"/>
      <c r="Z252" s="50"/>
      <c r="AA252" s="50"/>
      <c r="AB252" s="50">
        <v>64.180000000000007</v>
      </c>
      <c r="AC252" s="50">
        <v>0.4</v>
      </c>
      <c r="AE252" s="50">
        <v>15.92</v>
      </c>
      <c r="AI252" s="50">
        <v>4.1750720000000001</v>
      </c>
      <c r="AJ252" s="50">
        <v>4.37</v>
      </c>
      <c r="AK252" s="50">
        <v>1.74</v>
      </c>
      <c r="AL252" s="50">
        <v>0.09</v>
      </c>
      <c r="AN252" s="50">
        <v>2.37</v>
      </c>
      <c r="AO252" s="50">
        <v>3.49</v>
      </c>
      <c r="AP252" s="50">
        <v>0.1</v>
      </c>
      <c r="BF252" s="50">
        <v>1.52</v>
      </c>
      <c r="CH252" s="50">
        <v>7</v>
      </c>
      <c r="CJ252" s="50">
        <v>66</v>
      </c>
      <c r="CN252" s="50">
        <v>8</v>
      </c>
      <c r="CQ252" s="50">
        <v>40</v>
      </c>
      <c r="CR252" s="50">
        <v>16</v>
      </c>
      <c r="CW252" s="50">
        <v>86</v>
      </c>
      <c r="CX252" s="50">
        <v>442</v>
      </c>
      <c r="CY252" s="50">
        <v>11</v>
      </c>
      <c r="CZ252" s="50">
        <v>100</v>
      </c>
      <c r="DA252" s="50">
        <v>7</v>
      </c>
      <c r="DM252" s="50">
        <v>4.3</v>
      </c>
      <c r="DN252" s="50">
        <v>606</v>
      </c>
      <c r="DO252" s="50">
        <v>15.8</v>
      </c>
      <c r="DP252" s="50">
        <v>28.9</v>
      </c>
      <c r="DQ252" s="50">
        <v>3.2</v>
      </c>
      <c r="DR252" s="50">
        <v>11.7</v>
      </c>
      <c r="DS252" s="50">
        <v>2.2000000000000002</v>
      </c>
      <c r="DT252" s="50">
        <v>0.69</v>
      </c>
      <c r="DU252" s="50">
        <v>1.8</v>
      </c>
      <c r="DV252" s="50">
        <v>0.3</v>
      </c>
      <c r="DW252" s="50">
        <v>1.7</v>
      </c>
      <c r="DX252" s="50">
        <v>0.3</v>
      </c>
      <c r="DY252" s="50">
        <v>1</v>
      </c>
      <c r="DZ252" s="50">
        <v>0.16</v>
      </c>
      <c r="EA252" s="50">
        <v>1.1000000000000001</v>
      </c>
      <c r="EB252" s="50">
        <v>0.2</v>
      </c>
      <c r="EC252" s="50">
        <v>2.7</v>
      </c>
      <c r="ED252" s="50">
        <v>0.3</v>
      </c>
      <c r="EM252" s="50">
        <v>8</v>
      </c>
      <c r="EO252" s="50">
        <v>6.9</v>
      </c>
      <c r="EP252" s="50">
        <v>1.5</v>
      </c>
      <c r="FP252" s="1" t="s">
        <v>2399</v>
      </c>
    </row>
    <row r="253" spans="1:172" x14ac:dyDescent="0.35">
      <c r="A253" s="1" t="s">
        <v>2396</v>
      </c>
      <c r="C253" s="1" t="s">
        <v>2408</v>
      </c>
      <c r="E253" s="53">
        <v>36.43472222222222</v>
      </c>
      <c r="F253" s="53">
        <v>36.43472222222222</v>
      </c>
      <c r="G253" s="53">
        <v>129.43386111111113</v>
      </c>
      <c r="H253" s="53">
        <v>129.43386111111113</v>
      </c>
      <c r="L253" s="1" t="s">
        <v>2411</v>
      </c>
      <c r="M253" s="1" t="s">
        <v>2050</v>
      </c>
      <c r="Q253" s="58">
        <v>187</v>
      </c>
      <c r="R253" s="50"/>
      <c r="S253" s="50"/>
      <c r="T253" s="50"/>
      <c r="U253" s="50"/>
      <c r="V253" s="50"/>
      <c r="W253" s="50"/>
      <c r="X253" s="50"/>
      <c r="Y253" s="50"/>
      <c r="Z253" s="50"/>
      <c r="AA253" s="50"/>
      <c r="AB253" s="50">
        <v>63.46</v>
      </c>
      <c r="AC253" s="50">
        <v>0.51</v>
      </c>
      <c r="AE253" s="50">
        <v>15.99</v>
      </c>
      <c r="AI253" s="50">
        <v>4.9578980000000001</v>
      </c>
      <c r="AJ253" s="50">
        <v>5</v>
      </c>
      <c r="AK253" s="50">
        <v>2.23</v>
      </c>
      <c r="AL253" s="50">
        <v>0.1</v>
      </c>
      <c r="AN253" s="50">
        <v>2.64</v>
      </c>
      <c r="AO253" s="50">
        <v>3.18</v>
      </c>
      <c r="AP253" s="50">
        <v>0.09</v>
      </c>
      <c r="BF253" s="50">
        <v>1.56</v>
      </c>
      <c r="CH253" s="50">
        <v>11</v>
      </c>
      <c r="CJ253" s="50">
        <v>98</v>
      </c>
      <c r="CN253" s="50">
        <v>12</v>
      </c>
      <c r="CQ253" s="50">
        <v>60</v>
      </c>
      <c r="CR253" s="50">
        <v>17</v>
      </c>
      <c r="CW253" s="50">
        <v>68</v>
      </c>
      <c r="CX253" s="50">
        <v>402</v>
      </c>
      <c r="CY253" s="50">
        <v>17</v>
      </c>
      <c r="CZ253" s="50">
        <v>124</v>
      </c>
      <c r="DA253" s="50">
        <v>4</v>
      </c>
      <c r="DM253" s="50">
        <v>2.2999999999999998</v>
      </c>
      <c r="DN253" s="50">
        <v>602</v>
      </c>
      <c r="DO253" s="50">
        <v>9.5</v>
      </c>
      <c r="DP253" s="50">
        <v>21.4</v>
      </c>
      <c r="DQ253" s="50">
        <v>2.96</v>
      </c>
      <c r="DR253" s="50">
        <v>12.9</v>
      </c>
      <c r="DS253" s="50">
        <v>3.2</v>
      </c>
      <c r="DT253" s="50">
        <v>0.83</v>
      </c>
      <c r="DU253" s="50">
        <v>2.9</v>
      </c>
      <c r="DV253" s="50">
        <v>0.4</v>
      </c>
      <c r="DW253" s="50">
        <v>2.8</v>
      </c>
      <c r="DX253" s="50">
        <v>0.6</v>
      </c>
      <c r="DY253" s="50">
        <v>1.8</v>
      </c>
      <c r="DZ253" s="50">
        <v>0.27</v>
      </c>
      <c r="EA253" s="50">
        <v>1.9</v>
      </c>
      <c r="EB253" s="50">
        <v>0.3</v>
      </c>
      <c r="EC253" s="50">
        <v>3.7</v>
      </c>
      <c r="ED253" s="50">
        <v>0.4</v>
      </c>
      <c r="EM253" s="50">
        <v>9</v>
      </c>
      <c r="EO253" s="50">
        <v>11.3</v>
      </c>
      <c r="EP253" s="50">
        <v>2.9</v>
      </c>
      <c r="FP253" s="1" t="s">
        <v>2399</v>
      </c>
    </row>
    <row r="254" spans="1:172" x14ac:dyDescent="0.35">
      <c r="A254" s="1" t="s">
        <v>2396</v>
      </c>
      <c r="C254" s="1" t="s">
        <v>2408</v>
      </c>
      <c r="E254" s="53">
        <v>36.43472222222222</v>
      </c>
      <c r="F254" s="53">
        <v>36.43472222222222</v>
      </c>
      <c r="G254" s="53">
        <v>129.43386111111113</v>
      </c>
      <c r="H254" s="53">
        <v>129.43386111111113</v>
      </c>
      <c r="L254" s="1" t="s">
        <v>2412</v>
      </c>
      <c r="M254" s="1" t="s">
        <v>972</v>
      </c>
      <c r="Q254" s="54">
        <v>186.3</v>
      </c>
      <c r="R254" s="50"/>
      <c r="S254" s="50"/>
      <c r="T254" s="50"/>
      <c r="U254" s="50"/>
      <c r="V254" s="50"/>
      <c r="W254" s="50"/>
      <c r="X254" s="50"/>
      <c r="Y254" s="50"/>
      <c r="Z254" s="50"/>
      <c r="AA254" s="50"/>
      <c r="AB254" s="50">
        <v>62.02</v>
      </c>
      <c r="AC254" s="50">
        <v>0.51</v>
      </c>
      <c r="AE254" s="50">
        <v>15.83</v>
      </c>
      <c r="AI254" s="50">
        <v>5.065874</v>
      </c>
      <c r="AJ254" s="50">
        <v>5.0999999999999996</v>
      </c>
      <c r="AK254" s="50">
        <v>2.2799999999999998</v>
      </c>
      <c r="AL254" s="50">
        <v>0.1</v>
      </c>
      <c r="AN254" s="50">
        <v>1.94</v>
      </c>
      <c r="AO254" s="50">
        <v>3.3</v>
      </c>
      <c r="AP254" s="50">
        <v>0.09</v>
      </c>
      <c r="BF254" s="50">
        <v>1.63</v>
      </c>
      <c r="CH254" s="50">
        <v>11</v>
      </c>
      <c r="CJ254" s="50">
        <v>104</v>
      </c>
      <c r="CN254" s="50">
        <v>12</v>
      </c>
      <c r="CQ254" s="50">
        <v>50</v>
      </c>
      <c r="CR254" s="50">
        <v>17</v>
      </c>
      <c r="CW254" s="50">
        <v>51</v>
      </c>
      <c r="CX254" s="50">
        <v>408</v>
      </c>
      <c r="CY254" s="50">
        <v>16</v>
      </c>
      <c r="CZ254" s="50">
        <v>112</v>
      </c>
      <c r="DA254" s="50">
        <v>4</v>
      </c>
      <c r="DM254" s="50">
        <v>2.1</v>
      </c>
      <c r="DN254" s="50">
        <v>524</v>
      </c>
      <c r="DO254" s="50">
        <v>18.100000000000001</v>
      </c>
      <c r="DP254" s="50">
        <v>35.5</v>
      </c>
      <c r="DQ254" s="50">
        <v>4.26</v>
      </c>
      <c r="DR254" s="50">
        <v>16</v>
      </c>
      <c r="DS254" s="50">
        <v>3.3</v>
      </c>
      <c r="DT254" s="50">
        <v>0.82</v>
      </c>
      <c r="DU254" s="50">
        <v>2.9</v>
      </c>
      <c r="DV254" s="50">
        <v>0.5</v>
      </c>
      <c r="DW254" s="50">
        <v>2.8</v>
      </c>
      <c r="DX254" s="50">
        <v>0.6</v>
      </c>
      <c r="DY254" s="50">
        <v>1.7</v>
      </c>
      <c r="DZ254" s="50">
        <v>0.27</v>
      </c>
      <c r="EA254" s="50">
        <v>1.9</v>
      </c>
      <c r="EB254" s="50">
        <v>0.3</v>
      </c>
      <c r="EC254" s="50">
        <v>3.2</v>
      </c>
      <c r="ED254" s="50">
        <v>0.3</v>
      </c>
      <c r="EM254" s="50">
        <v>8</v>
      </c>
      <c r="EO254" s="50">
        <v>11.8</v>
      </c>
      <c r="EP254" s="50">
        <v>2.2999999999999998</v>
      </c>
      <c r="FP254" s="1" t="s">
        <v>2399</v>
      </c>
    </row>
    <row r="255" spans="1:172" x14ac:dyDescent="0.35">
      <c r="A255" s="1" t="s">
        <v>2396</v>
      </c>
      <c r="C255" s="1" t="s">
        <v>2413</v>
      </c>
      <c r="E255" s="53">
        <v>36.835027777777782</v>
      </c>
      <c r="F255" s="53">
        <v>36.835027777777782</v>
      </c>
      <c r="G255" s="53">
        <v>129.44172222222224</v>
      </c>
      <c r="H255" s="53">
        <v>129.44172222222224</v>
      </c>
      <c r="L255" s="1" t="s">
        <v>2414</v>
      </c>
      <c r="M255" s="1" t="s">
        <v>2050</v>
      </c>
      <c r="Q255" s="58">
        <v>181</v>
      </c>
      <c r="R255" s="50"/>
      <c r="S255" s="50"/>
      <c r="T255" s="50"/>
      <c r="U255" s="50"/>
      <c r="V255" s="50"/>
      <c r="W255" s="50"/>
      <c r="X255" s="50"/>
      <c r="Y255" s="50"/>
      <c r="Z255" s="50"/>
      <c r="AA255" s="50"/>
      <c r="AB255" s="50">
        <v>64.97</v>
      </c>
      <c r="AC255" s="50">
        <v>0.51</v>
      </c>
      <c r="AE255" s="50">
        <v>15.7</v>
      </c>
      <c r="AI255" s="50">
        <v>3.7071760000000005</v>
      </c>
      <c r="AJ255" s="50">
        <v>4.16</v>
      </c>
      <c r="AK255" s="50">
        <v>1.43</v>
      </c>
      <c r="AL255" s="50">
        <v>7.0000000000000007E-2</v>
      </c>
      <c r="AN255" s="50">
        <v>2.68</v>
      </c>
      <c r="AO255" s="50">
        <v>3.51</v>
      </c>
      <c r="AP255" s="50">
        <v>0.11</v>
      </c>
      <c r="BF255" s="50">
        <v>1.07</v>
      </c>
      <c r="CH255" s="50">
        <v>5</v>
      </c>
      <c r="CJ255" s="50">
        <v>55</v>
      </c>
      <c r="CN255" s="50">
        <v>6</v>
      </c>
      <c r="CQ255" s="50">
        <v>90</v>
      </c>
      <c r="CR255" s="50">
        <v>22</v>
      </c>
      <c r="CW255" s="50">
        <v>94</v>
      </c>
      <c r="CX255" s="50">
        <v>506</v>
      </c>
      <c r="CY255" s="50">
        <v>9</v>
      </c>
      <c r="CZ255" s="50">
        <v>93</v>
      </c>
      <c r="DA255" s="50">
        <v>9</v>
      </c>
      <c r="DM255" s="50">
        <v>3.2</v>
      </c>
      <c r="DN255" s="50">
        <v>737</v>
      </c>
      <c r="DO255" s="50">
        <v>17.3</v>
      </c>
      <c r="DP255" s="50">
        <v>32.799999999999997</v>
      </c>
      <c r="DQ255" s="50">
        <v>3.88</v>
      </c>
      <c r="DR255" s="50">
        <v>15.2</v>
      </c>
      <c r="DS255" s="50">
        <v>3.1</v>
      </c>
      <c r="DT255" s="50">
        <v>0.99</v>
      </c>
      <c r="DU255" s="50">
        <v>2.2999999999999998</v>
      </c>
      <c r="DV255" s="50">
        <v>0.3</v>
      </c>
      <c r="DW255" s="50">
        <v>1.5</v>
      </c>
      <c r="DX255" s="50">
        <v>0.3</v>
      </c>
      <c r="DY255" s="50">
        <v>0.8</v>
      </c>
      <c r="DZ255" s="50">
        <v>0.12</v>
      </c>
      <c r="EA255" s="50">
        <v>0.8</v>
      </c>
      <c r="EB255" s="50">
        <v>0.12</v>
      </c>
      <c r="EC255" s="50">
        <v>2.7</v>
      </c>
      <c r="ED255" s="50">
        <v>0.5</v>
      </c>
      <c r="EM255" s="50">
        <v>14</v>
      </c>
      <c r="EO255" s="50">
        <v>4.7</v>
      </c>
      <c r="EP255" s="50">
        <v>2.6</v>
      </c>
      <c r="FP255" s="1" t="s">
        <v>2399</v>
      </c>
    </row>
    <row r="256" spans="1:172" x14ac:dyDescent="0.35">
      <c r="A256" s="1" t="s">
        <v>2396</v>
      </c>
      <c r="C256" s="1" t="s">
        <v>2413</v>
      </c>
      <c r="E256" s="53">
        <v>36.835305555555557</v>
      </c>
      <c r="F256" s="53">
        <v>36.835305555555557</v>
      </c>
      <c r="G256" s="53">
        <v>129.44188888888888</v>
      </c>
      <c r="H256" s="53">
        <v>129.44188888888888</v>
      </c>
      <c r="L256" s="1" t="s">
        <v>2415</v>
      </c>
      <c r="M256" s="1" t="s">
        <v>2050</v>
      </c>
      <c r="Q256" s="54">
        <v>177.2</v>
      </c>
      <c r="R256" s="50"/>
      <c r="S256" s="50"/>
      <c r="T256" s="50"/>
      <c r="U256" s="50"/>
      <c r="V256" s="50"/>
      <c r="W256" s="50"/>
      <c r="X256" s="50"/>
      <c r="Y256" s="50"/>
      <c r="Z256" s="50"/>
      <c r="AA256" s="50"/>
      <c r="AB256" s="50">
        <v>64.22</v>
      </c>
      <c r="AC256" s="50">
        <v>0.62</v>
      </c>
      <c r="AE256" s="50">
        <v>16.28</v>
      </c>
      <c r="AI256" s="50">
        <v>4.0041100000000007</v>
      </c>
      <c r="AJ256" s="50">
        <v>4.95</v>
      </c>
      <c r="AK256" s="50">
        <v>1.37</v>
      </c>
      <c r="AL256" s="50">
        <v>0.05</v>
      </c>
      <c r="AN256" s="50">
        <v>1.53</v>
      </c>
      <c r="AO256" s="50">
        <v>3.73</v>
      </c>
      <c r="AP256" s="50">
        <v>0.13</v>
      </c>
      <c r="BF256" s="50">
        <v>1.2</v>
      </c>
      <c r="CH256" s="50">
        <v>4</v>
      </c>
      <c r="CJ256" s="50">
        <v>50</v>
      </c>
      <c r="CN256" s="50">
        <v>6</v>
      </c>
      <c r="CQ256" s="50">
        <v>80</v>
      </c>
      <c r="CR256" s="50">
        <v>24</v>
      </c>
      <c r="CW256" s="50">
        <v>58</v>
      </c>
      <c r="CX256" s="50">
        <v>605</v>
      </c>
      <c r="CY256" s="50">
        <v>8</v>
      </c>
      <c r="CZ256" s="50">
        <v>118</v>
      </c>
      <c r="DA256" s="50">
        <v>6</v>
      </c>
      <c r="DM256" s="50">
        <v>2.7</v>
      </c>
      <c r="DN256" s="50">
        <v>489</v>
      </c>
      <c r="DO256" s="50">
        <v>29.7</v>
      </c>
      <c r="DP256" s="50">
        <v>55</v>
      </c>
      <c r="DQ256" s="50">
        <v>6.47</v>
      </c>
      <c r="DR256" s="50">
        <v>24.5</v>
      </c>
      <c r="DS256" s="50">
        <v>4.2</v>
      </c>
      <c r="DT256" s="50">
        <v>1.33</v>
      </c>
      <c r="DU256" s="50">
        <v>2.8</v>
      </c>
      <c r="DV256" s="50">
        <v>0.3</v>
      </c>
      <c r="DW256" s="50">
        <v>1.7</v>
      </c>
      <c r="DX256" s="50">
        <v>0.3</v>
      </c>
      <c r="DY256" s="50">
        <v>0.7</v>
      </c>
      <c r="DZ256" s="50">
        <v>0.1</v>
      </c>
      <c r="EA256" s="50">
        <v>0.7</v>
      </c>
      <c r="EB256" s="50">
        <v>0.1</v>
      </c>
      <c r="EC256" s="50">
        <v>3.2</v>
      </c>
      <c r="ED256" s="50">
        <v>0.5</v>
      </c>
      <c r="EM256" s="50">
        <v>11</v>
      </c>
      <c r="EO256" s="50">
        <v>5.8</v>
      </c>
      <c r="EP256" s="50">
        <v>1.1000000000000001</v>
      </c>
      <c r="FP256" s="1" t="s">
        <v>2399</v>
      </c>
    </row>
    <row r="257" spans="1:172" x14ac:dyDescent="0.35">
      <c r="A257" s="1" t="s">
        <v>2396</v>
      </c>
      <c r="C257" s="1" t="s">
        <v>2413</v>
      </c>
      <c r="E257" s="53">
        <v>36.91097222222222</v>
      </c>
      <c r="F257" s="53">
        <v>36.91097222222222</v>
      </c>
      <c r="G257" s="53">
        <v>129.41638888888889</v>
      </c>
      <c r="H257" s="53">
        <v>129.41638888888889</v>
      </c>
      <c r="L257" s="1" t="s">
        <v>2416</v>
      </c>
      <c r="M257" s="1" t="s">
        <v>2050</v>
      </c>
      <c r="Q257" s="54">
        <v>178.8</v>
      </c>
      <c r="R257" s="50"/>
      <c r="S257" s="50"/>
      <c r="T257" s="50"/>
      <c r="U257" s="50"/>
      <c r="V257" s="50"/>
      <c r="W257" s="50"/>
      <c r="X257" s="50"/>
      <c r="Y257" s="50"/>
      <c r="Z257" s="50"/>
      <c r="AA257" s="50"/>
      <c r="AB257" s="50">
        <v>67.78</v>
      </c>
      <c r="AC257" s="50">
        <v>0.4</v>
      </c>
      <c r="AE257" s="50">
        <v>15.55</v>
      </c>
      <c r="AI257" s="50">
        <v>2.6274160000000002</v>
      </c>
      <c r="AJ257" s="50">
        <v>2.37</v>
      </c>
      <c r="AK257" s="50">
        <v>0.67</v>
      </c>
      <c r="AL257" s="50">
        <v>0.04</v>
      </c>
      <c r="AN257" s="50">
        <v>3.35</v>
      </c>
      <c r="AO257" s="50">
        <v>3.95</v>
      </c>
      <c r="AP257" s="50">
        <v>0.1</v>
      </c>
      <c r="BF257" s="50">
        <v>1.24</v>
      </c>
      <c r="CH257" s="50">
        <v>2</v>
      </c>
      <c r="CJ257" s="50">
        <v>26</v>
      </c>
      <c r="CN257" s="50">
        <v>3</v>
      </c>
      <c r="CQ257" s="50">
        <v>70</v>
      </c>
      <c r="CR257" s="50">
        <v>22</v>
      </c>
      <c r="CW257" s="50">
        <v>87</v>
      </c>
      <c r="CX257" s="50">
        <v>574</v>
      </c>
      <c r="CY257" s="50">
        <v>6</v>
      </c>
      <c r="CZ257" s="50">
        <v>111</v>
      </c>
      <c r="DA257" s="50">
        <v>4</v>
      </c>
      <c r="DM257" s="50">
        <v>0.9</v>
      </c>
      <c r="DN257" s="50">
        <v>853</v>
      </c>
      <c r="DO257" s="50">
        <v>30.2</v>
      </c>
      <c r="DP257" s="50">
        <v>52.9</v>
      </c>
      <c r="DQ257" s="50">
        <v>5.82</v>
      </c>
      <c r="DR257" s="50">
        <v>20.6</v>
      </c>
      <c r="DS257" s="50">
        <v>3.4</v>
      </c>
      <c r="DT257" s="50">
        <v>0.98</v>
      </c>
      <c r="DU257" s="50">
        <v>2.2000000000000002</v>
      </c>
      <c r="DV257" s="50">
        <v>0.2</v>
      </c>
      <c r="DW257" s="50">
        <v>1.2</v>
      </c>
      <c r="DX257" s="50">
        <v>0.2</v>
      </c>
      <c r="DY257" s="50">
        <v>0.5</v>
      </c>
      <c r="DZ257" s="50">
        <v>7.0000000000000007E-2</v>
      </c>
      <c r="EA257" s="50">
        <v>0.4</v>
      </c>
      <c r="EB257" s="50">
        <v>0.08</v>
      </c>
      <c r="EC257" s="50">
        <v>2.8</v>
      </c>
      <c r="ED257" s="50">
        <v>0.4</v>
      </c>
      <c r="EM257" s="50">
        <v>17</v>
      </c>
      <c r="EO257" s="50">
        <v>7.4</v>
      </c>
      <c r="EP257" s="50">
        <v>1.3</v>
      </c>
      <c r="FP257" s="1" t="s">
        <v>2399</v>
      </c>
    </row>
    <row r="258" spans="1:172" x14ac:dyDescent="0.35">
      <c r="A258" s="1" t="s">
        <v>2396</v>
      </c>
      <c r="C258" s="1" t="s">
        <v>2413</v>
      </c>
      <c r="E258" s="53">
        <v>36.912777777777777</v>
      </c>
      <c r="F258" s="53">
        <v>36.912777777777777</v>
      </c>
      <c r="G258" s="53">
        <v>129.41597222222222</v>
      </c>
      <c r="H258" s="53">
        <v>129.41597222222222</v>
      </c>
      <c r="L258" s="1" t="s">
        <v>2417</v>
      </c>
      <c r="M258" s="1" t="s">
        <v>2050</v>
      </c>
      <c r="Q258" s="58">
        <v>181</v>
      </c>
      <c r="R258" s="50"/>
      <c r="S258" s="50"/>
      <c r="T258" s="50"/>
      <c r="U258" s="50"/>
      <c r="V258" s="50"/>
      <c r="W258" s="50"/>
      <c r="X258" s="50"/>
      <c r="Y258" s="50"/>
      <c r="Z258" s="50"/>
      <c r="AA258" s="50"/>
      <c r="AB258" s="50">
        <v>67.81</v>
      </c>
      <c r="AC258" s="50">
        <v>0.39</v>
      </c>
      <c r="AE258" s="50">
        <v>15.76</v>
      </c>
      <c r="AI258" s="50">
        <v>2.3664740000000002</v>
      </c>
      <c r="AJ258" s="50">
        <v>2.74</v>
      </c>
      <c r="AK258" s="50">
        <v>0.57999999999999996</v>
      </c>
      <c r="AL258" s="50">
        <v>0.04</v>
      </c>
      <c r="AN258" s="50">
        <v>3.81</v>
      </c>
      <c r="AO258" s="50">
        <v>3.9</v>
      </c>
      <c r="AP258" s="50">
        <v>0.1</v>
      </c>
      <c r="BF258" s="50">
        <v>0.6</v>
      </c>
      <c r="CH258" s="50">
        <v>2</v>
      </c>
      <c r="CJ258" s="50">
        <v>24</v>
      </c>
      <c r="CN258" s="50">
        <v>2</v>
      </c>
      <c r="CQ258" s="50">
        <v>60</v>
      </c>
      <c r="CR258" s="50">
        <v>21</v>
      </c>
      <c r="CW258" s="50">
        <v>95</v>
      </c>
      <c r="CX258" s="50">
        <v>548</v>
      </c>
      <c r="CY258" s="50">
        <v>6</v>
      </c>
      <c r="CZ258" s="50">
        <v>91</v>
      </c>
      <c r="DA258" s="50">
        <v>6</v>
      </c>
      <c r="DM258" s="50">
        <v>1.1000000000000001</v>
      </c>
      <c r="DN258" s="50">
        <v>1053</v>
      </c>
      <c r="DO258" s="50">
        <v>28.1</v>
      </c>
      <c r="DP258" s="50">
        <v>48.5</v>
      </c>
      <c r="DQ258" s="50">
        <v>5.49</v>
      </c>
      <c r="DR258" s="50">
        <v>19.600000000000001</v>
      </c>
      <c r="DS258" s="50">
        <v>3.1</v>
      </c>
      <c r="DT258" s="50">
        <v>0.88</v>
      </c>
      <c r="DU258" s="50">
        <v>1.7</v>
      </c>
      <c r="DV258" s="50">
        <v>0.2</v>
      </c>
      <c r="DW258" s="50">
        <v>1.1000000000000001</v>
      </c>
      <c r="DX258" s="50">
        <v>0.2</v>
      </c>
      <c r="DY258" s="50">
        <v>0.4</v>
      </c>
      <c r="DZ258" s="50">
        <v>0.06</v>
      </c>
      <c r="EA258" s="50">
        <v>0.4</v>
      </c>
      <c r="EB258" s="50">
        <v>7.0000000000000007E-2</v>
      </c>
      <c r="EC258" s="50">
        <v>2.2999999999999998</v>
      </c>
      <c r="ED258" s="50">
        <v>0.3</v>
      </c>
      <c r="EM258" s="50">
        <v>16</v>
      </c>
      <c r="EO258" s="50">
        <v>6.8</v>
      </c>
      <c r="EP258" s="50">
        <v>1.4</v>
      </c>
      <c r="FP258" s="1" t="s">
        <v>2399</v>
      </c>
    </row>
    <row r="259" spans="1:172" x14ac:dyDescent="0.35">
      <c r="A259" s="1" t="s">
        <v>2396</v>
      </c>
      <c r="C259" s="1" t="s">
        <v>2413</v>
      </c>
      <c r="E259" s="53">
        <v>36.938611111111108</v>
      </c>
      <c r="F259" s="53">
        <v>36.938611111111108</v>
      </c>
      <c r="G259" s="53">
        <v>129.42072222222222</v>
      </c>
      <c r="H259" s="53">
        <v>129.42072222222222</v>
      </c>
      <c r="L259" s="1" t="s">
        <v>2418</v>
      </c>
      <c r="M259" s="1" t="s">
        <v>2050</v>
      </c>
      <c r="Q259" s="58">
        <v>181</v>
      </c>
      <c r="R259" s="50"/>
      <c r="S259" s="50"/>
      <c r="T259" s="50"/>
      <c r="U259" s="50"/>
      <c r="V259" s="50"/>
      <c r="W259" s="50"/>
      <c r="X259" s="50"/>
      <c r="Y259" s="50"/>
      <c r="Z259" s="50"/>
      <c r="AA259" s="50"/>
      <c r="AB259" s="50">
        <v>69.05</v>
      </c>
      <c r="AC259" s="50">
        <v>0.40699999999999997</v>
      </c>
      <c r="AE259" s="50">
        <v>15.49</v>
      </c>
      <c r="AI259" s="50">
        <v>2.4654520000000004</v>
      </c>
      <c r="AJ259" s="50">
        <v>2.5499999999999998</v>
      </c>
      <c r="AK259" s="50">
        <v>0.67</v>
      </c>
      <c r="AL259" s="50">
        <v>3.6999999999999998E-2</v>
      </c>
      <c r="AN259" s="50">
        <v>3.48</v>
      </c>
      <c r="AO259" s="50">
        <v>3.7</v>
      </c>
      <c r="AP259" s="50">
        <v>0.11</v>
      </c>
      <c r="BF259" s="50">
        <v>0.81</v>
      </c>
      <c r="CH259" s="50">
        <v>3</v>
      </c>
      <c r="CJ259" s="50">
        <v>26</v>
      </c>
      <c r="CN259" s="50">
        <v>2</v>
      </c>
      <c r="CQ259" s="50">
        <v>60</v>
      </c>
      <c r="CR259" s="50">
        <v>22</v>
      </c>
      <c r="CW259" s="50">
        <v>101</v>
      </c>
      <c r="CX259" s="50">
        <v>558</v>
      </c>
      <c r="CY259" s="50">
        <v>8</v>
      </c>
      <c r="CZ259" s="50">
        <v>112</v>
      </c>
      <c r="DA259" s="50">
        <v>5</v>
      </c>
      <c r="DM259" s="50">
        <v>1.5</v>
      </c>
      <c r="DN259" s="50">
        <v>893</v>
      </c>
      <c r="DO259" s="50">
        <v>32.799999999999997</v>
      </c>
      <c r="DP259" s="50">
        <v>60.2</v>
      </c>
      <c r="DQ259" s="50">
        <v>6.57</v>
      </c>
      <c r="DR259" s="50">
        <v>23.9</v>
      </c>
      <c r="DS259" s="50">
        <v>3.9</v>
      </c>
      <c r="DT259" s="50">
        <v>1</v>
      </c>
      <c r="DU259" s="50">
        <v>2.1</v>
      </c>
      <c r="DV259" s="50">
        <v>0.3</v>
      </c>
      <c r="DW259" s="50">
        <v>1.3</v>
      </c>
      <c r="DX259" s="50">
        <v>0.2</v>
      </c>
      <c r="DY259" s="50">
        <v>0.6</v>
      </c>
      <c r="DZ259" s="50">
        <v>0.08</v>
      </c>
      <c r="EA259" s="50">
        <v>0.5</v>
      </c>
      <c r="EB259" s="50">
        <v>7.0000000000000007E-2</v>
      </c>
      <c r="EC259" s="50">
        <v>2.7</v>
      </c>
      <c r="ED259" s="50">
        <v>0.5</v>
      </c>
      <c r="EM259" s="50">
        <v>19</v>
      </c>
      <c r="EO259" s="50">
        <v>10.1</v>
      </c>
      <c r="EP259" s="50">
        <v>1.4</v>
      </c>
      <c r="FP259" s="1" t="s">
        <v>2399</v>
      </c>
    </row>
    <row r="260" spans="1:172" x14ac:dyDescent="0.35">
      <c r="A260" s="1" t="s">
        <v>2396</v>
      </c>
      <c r="C260" s="1" t="s">
        <v>2413</v>
      </c>
      <c r="E260" s="53">
        <v>36.938611111111108</v>
      </c>
      <c r="F260" s="53">
        <v>36.938611111111108</v>
      </c>
      <c r="G260" s="53">
        <v>129.42072222222222</v>
      </c>
      <c r="H260" s="53">
        <v>129.42072222222222</v>
      </c>
      <c r="L260" s="1" t="s">
        <v>2419</v>
      </c>
      <c r="M260" s="1" t="s">
        <v>2050</v>
      </c>
      <c r="Q260" s="54">
        <v>182.6</v>
      </c>
      <c r="R260" s="50"/>
      <c r="S260" s="50"/>
      <c r="T260" s="50"/>
      <c r="U260" s="50"/>
      <c r="V260" s="50"/>
      <c r="W260" s="50"/>
      <c r="X260" s="50"/>
      <c r="Y260" s="50"/>
      <c r="Z260" s="50"/>
      <c r="AA260" s="50"/>
      <c r="AB260" s="50">
        <v>68.489999999999995</v>
      </c>
      <c r="AC260" s="50">
        <v>0.44</v>
      </c>
      <c r="AE260" s="50">
        <v>15.39</v>
      </c>
      <c r="AI260" s="50">
        <v>2.6724060000000005</v>
      </c>
      <c r="AJ260" s="50">
        <v>2.74</v>
      </c>
      <c r="AK260" s="50">
        <v>0.7</v>
      </c>
      <c r="AL260" s="50">
        <v>0.03</v>
      </c>
      <c r="AN260" s="50">
        <v>3.29</v>
      </c>
      <c r="AO260" s="50">
        <v>3.84</v>
      </c>
      <c r="AP260" s="50">
        <v>0.11</v>
      </c>
      <c r="BF260" s="50">
        <v>0.96</v>
      </c>
      <c r="CH260" s="50">
        <v>3</v>
      </c>
      <c r="CJ260" s="50">
        <v>28</v>
      </c>
      <c r="CN260" s="50">
        <v>3</v>
      </c>
      <c r="CQ260" s="50">
        <v>70</v>
      </c>
      <c r="CR260" s="50">
        <v>23</v>
      </c>
      <c r="CW260" s="50">
        <v>86</v>
      </c>
      <c r="CX260" s="50">
        <v>591</v>
      </c>
      <c r="CY260" s="50">
        <v>6</v>
      </c>
      <c r="CZ260" s="50">
        <v>115</v>
      </c>
      <c r="DA260" s="50">
        <v>4</v>
      </c>
      <c r="DM260" s="50">
        <v>0.9</v>
      </c>
      <c r="DN260" s="50">
        <v>978</v>
      </c>
      <c r="DO260" s="50">
        <v>37.1</v>
      </c>
      <c r="DP260" s="50">
        <v>66.599999999999994</v>
      </c>
      <c r="DQ260" s="50">
        <v>7.3</v>
      </c>
      <c r="DR260" s="50">
        <v>26.4</v>
      </c>
      <c r="DS260" s="50">
        <v>4.2</v>
      </c>
      <c r="DT260" s="50">
        <v>1.07</v>
      </c>
      <c r="DU260" s="50">
        <v>2.4</v>
      </c>
      <c r="DV260" s="50">
        <v>0.3</v>
      </c>
      <c r="DW260" s="50">
        <v>1.3</v>
      </c>
      <c r="DX260" s="50">
        <v>0.2</v>
      </c>
      <c r="DY260" s="50">
        <v>0.6</v>
      </c>
      <c r="DZ260" s="50">
        <v>0.08</v>
      </c>
      <c r="EA260" s="50">
        <v>0.5</v>
      </c>
      <c r="EB260" s="50">
        <v>7.0000000000000007E-2</v>
      </c>
      <c r="EC260" s="50">
        <v>3.1</v>
      </c>
      <c r="ED260" s="50">
        <v>0.5</v>
      </c>
      <c r="EM260" s="50">
        <v>17</v>
      </c>
      <c r="EO260" s="50">
        <v>10.7</v>
      </c>
      <c r="EP260" s="50">
        <v>1.5</v>
      </c>
      <c r="FP260" s="1" t="s">
        <v>2399</v>
      </c>
    </row>
    <row r="261" spans="1:172" x14ac:dyDescent="0.35">
      <c r="A261" s="1" t="s">
        <v>2396</v>
      </c>
      <c r="C261" s="1" t="s">
        <v>2420</v>
      </c>
      <c r="E261" s="53">
        <v>37.640972222222224</v>
      </c>
      <c r="F261" s="53">
        <v>37.640972222222224</v>
      </c>
      <c r="G261" s="53">
        <v>128.78166666666667</v>
      </c>
      <c r="H261" s="53">
        <v>128.78166666666667</v>
      </c>
      <c r="L261" s="1" t="s">
        <v>2421</v>
      </c>
      <c r="M261" s="1" t="s">
        <v>2050</v>
      </c>
      <c r="Q261" s="58">
        <v>167.7</v>
      </c>
      <c r="R261" s="50"/>
      <c r="S261" s="50"/>
      <c r="T261" s="50"/>
      <c r="U261" s="50"/>
      <c r="V261" s="50"/>
      <c r="W261" s="50"/>
      <c r="X261" s="50"/>
      <c r="Y261" s="50"/>
      <c r="Z261" s="50"/>
      <c r="AA261" s="50"/>
      <c r="AB261" s="50">
        <v>67.77</v>
      </c>
      <c r="AC261" s="50">
        <v>0.74</v>
      </c>
      <c r="AE261" s="50">
        <v>15.05</v>
      </c>
      <c r="AI261" s="50">
        <v>3.6621860000000006</v>
      </c>
      <c r="AJ261" s="50">
        <v>3.11</v>
      </c>
      <c r="AK261" s="50">
        <v>0.96</v>
      </c>
      <c r="AL261" s="50">
        <v>0.04</v>
      </c>
      <c r="AN261" s="50">
        <v>2.46</v>
      </c>
      <c r="AO261" s="50">
        <v>3.94</v>
      </c>
      <c r="AP261" s="50">
        <v>0.2</v>
      </c>
      <c r="BF261" s="50">
        <v>0.42</v>
      </c>
      <c r="CH261" s="50">
        <v>4</v>
      </c>
      <c r="CJ261" s="50">
        <v>22</v>
      </c>
      <c r="CN261" s="50">
        <v>5</v>
      </c>
      <c r="CQ261" s="50">
        <v>110</v>
      </c>
      <c r="CR261" s="50">
        <v>25</v>
      </c>
      <c r="CW261" s="50">
        <v>84</v>
      </c>
      <c r="CX261" s="50">
        <v>589</v>
      </c>
      <c r="CY261" s="50">
        <v>5</v>
      </c>
      <c r="CZ261" s="50">
        <v>205</v>
      </c>
      <c r="DA261" s="50">
        <v>5</v>
      </c>
      <c r="DM261" s="50">
        <v>2.2000000000000002</v>
      </c>
      <c r="DN261" s="50">
        <v>780</v>
      </c>
      <c r="DO261" s="50">
        <v>63</v>
      </c>
      <c r="DP261" s="50">
        <v>106</v>
      </c>
      <c r="DQ261" s="50">
        <v>11</v>
      </c>
      <c r="DR261" s="50">
        <v>37</v>
      </c>
      <c r="DS261" s="50">
        <v>5.0999999999999996</v>
      </c>
      <c r="DT261" s="50">
        <v>1.42</v>
      </c>
      <c r="DU261" s="50">
        <v>2.4</v>
      </c>
      <c r="DV261" s="50">
        <v>0.2</v>
      </c>
      <c r="DW261" s="50">
        <v>1.1000000000000001</v>
      </c>
      <c r="DX261" s="50">
        <v>0.2</v>
      </c>
      <c r="DY261" s="50">
        <v>0.4</v>
      </c>
      <c r="DZ261" s="50">
        <v>0.06</v>
      </c>
      <c r="EA261" s="50">
        <v>0.4</v>
      </c>
      <c r="EB261" s="50">
        <v>7.0000000000000007E-2</v>
      </c>
      <c r="EC261" s="50">
        <v>4.7</v>
      </c>
      <c r="ED261" s="50">
        <v>0.6</v>
      </c>
      <c r="EM261" s="50">
        <v>13</v>
      </c>
      <c r="EO261" s="50">
        <v>10</v>
      </c>
      <c r="EP261" s="50">
        <v>1.2</v>
      </c>
      <c r="FP261" s="1" t="s">
        <v>2399</v>
      </c>
    </row>
    <row r="262" spans="1:172" x14ac:dyDescent="0.35">
      <c r="A262" s="1" t="s">
        <v>2396</v>
      </c>
      <c r="C262" s="1" t="s">
        <v>2420</v>
      </c>
      <c r="E262" s="53">
        <v>37.641138888888889</v>
      </c>
      <c r="F262" s="53">
        <v>37.641138888888889</v>
      </c>
      <c r="G262" s="53">
        <v>128.70849999999999</v>
      </c>
      <c r="H262" s="53">
        <v>128.70849999999999</v>
      </c>
      <c r="L262" s="1" t="s">
        <v>2422</v>
      </c>
      <c r="M262" s="1" t="s">
        <v>2050</v>
      </c>
      <c r="Q262" s="58">
        <v>167.7</v>
      </c>
      <c r="R262" s="50"/>
      <c r="S262" s="50"/>
      <c r="T262" s="50"/>
      <c r="U262" s="50"/>
      <c r="V262" s="50"/>
      <c r="W262" s="50"/>
      <c r="X262" s="50"/>
      <c r="Y262" s="50"/>
      <c r="Z262" s="50"/>
      <c r="AA262" s="50"/>
      <c r="AB262" s="50">
        <v>65.06</v>
      </c>
      <c r="AC262" s="50">
        <v>0.64</v>
      </c>
      <c r="AE262" s="50">
        <v>15.42</v>
      </c>
      <c r="AI262" s="50">
        <v>4.418018</v>
      </c>
      <c r="AJ262" s="50">
        <v>2.57</v>
      </c>
      <c r="AK262" s="50">
        <v>1.48</v>
      </c>
      <c r="AL262" s="50">
        <v>7.0000000000000007E-2</v>
      </c>
      <c r="AN262" s="50">
        <v>3.43</v>
      </c>
      <c r="AO262" s="50">
        <v>3.02</v>
      </c>
      <c r="AP262" s="50">
        <v>0.15</v>
      </c>
      <c r="BF262" s="50">
        <v>1.85</v>
      </c>
      <c r="CH262" s="50">
        <v>10</v>
      </c>
      <c r="CJ262" s="50">
        <v>56</v>
      </c>
      <c r="CN262" s="50">
        <v>8</v>
      </c>
      <c r="CQ262" s="50">
        <v>60</v>
      </c>
      <c r="CR262" s="50">
        <v>20</v>
      </c>
      <c r="CW262" s="50">
        <v>120</v>
      </c>
      <c r="CX262" s="50">
        <v>391</v>
      </c>
      <c r="CY262" s="50">
        <v>16</v>
      </c>
      <c r="CZ262" s="50">
        <v>137</v>
      </c>
      <c r="DA262" s="50">
        <v>7</v>
      </c>
      <c r="DM262" s="50">
        <v>3.1</v>
      </c>
      <c r="DN262" s="50">
        <v>776</v>
      </c>
      <c r="DO262" s="50">
        <v>45</v>
      </c>
      <c r="DP262" s="50">
        <v>90.5</v>
      </c>
      <c r="DQ262" s="50">
        <v>8.59</v>
      </c>
      <c r="DR262" s="50">
        <v>29.4</v>
      </c>
      <c r="DS262" s="50">
        <v>5</v>
      </c>
      <c r="DT262" s="50">
        <v>1.17</v>
      </c>
      <c r="DU262" s="50">
        <v>3.8</v>
      </c>
      <c r="DV262" s="50">
        <v>0.6</v>
      </c>
      <c r="DW262" s="50">
        <v>3.1</v>
      </c>
      <c r="DX262" s="50">
        <v>0.6</v>
      </c>
      <c r="DY262" s="50">
        <v>1.5</v>
      </c>
      <c r="DZ262" s="50">
        <v>0.22</v>
      </c>
      <c r="EA262" s="50">
        <v>1.4</v>
      </c>
      <c r="EB262" s="50">
        <v>0.22</v>
      </c>
      <c r="EC262" s="50">
        <v>3.7</v>
      </c>
      <c r="ED262" s="50">
        <v>1.2</v>
      </c>
      <c r="EM262" s="50">
        <v>17</v>
      </c>
      <c r="EO262" s="50">
        <v>15</v>
      </c>
      <c r="EP262" s="50">
        <v>2.8</v>
      </c>
      <c r="FP262" s="1" t="s">
        <v>2399</v>
      </c>
    </row>
    <row r="263" spans="1:172" x14ac:dyDescent="0.35">
      <c r="A263" s="1" t="s">
        <v>2396</v>
      </c>
      <c r="C263" s="1" t="s">
        <v>2420</v>
      </c>
      <c r="E263" s="53">
        <v>37.725444444444449</v>
      </c>
      <c r="F263" s="53">
        <v>37.725444444444449</v>
      </c>
      <c r="G263" s="53">
        <v>128.9952222222222</v>
      </c>
      <c r="H263" s="53">
        <v>128.9952222222222</v>
      </c>
      <c r="L263" s="1" t="s">
        <v>2423</v>
      </c>
      <c r="M263" s="1" t="s">
        <v>2050</v>
      </c>
      <c r="Q263" s="54">
        <v>167.7</v>
      </c>
      <c r="R263" s="50"/>
      <c r="S263" s="50"/>
      <c r="T263" s="50"/>
      <c r="U263" s="50"/>
      <c r="V263" s="50"/>
      <c r="W263" s="50"/>
      <c r="X263" s="50"/>
      <c r="Y263" s="50"/>
      <c r="Z263" s="50"/>
      <c r="AA263" s="50"/>
      <c r="AB263" s="50">
        <v>64.75</v>
      </c>
      <c r="AC263" s="50">
        <v>0.5</v>
      </c>
      <c r="AE263" s="50">
        <v>15.27</v>
      </c>
      <c r="AI263" s="50">
        <v>4.6159740000000005</v>
      </c>
      <c r="AJ263" s="50">
        <v>4.59</v>
      </c>
      <c r="AK263" s="50">
        <v>1.86</v>
      </c>
      <c r="AL263" s="50">
        <v>7.0000000000000007E-2</v>
      </c>
      <c r="AN263" s="50">
        <v>2.4700000000000002</v>
      </c>
      <c r="AO263" s="50">
        <v>2.68</v>
      </c>
      <c r="AP263" s="50">
        <v>0.12</v>
      </c>
      <c r="BF263" s="50">
        <v>1.57</v>
      </c>
      <c r="CH263" s="50">
        <v>13</v>
      </c>
      <c r="CJ263" s="50">
        <v>57</v>
      </c>
      <c r="CN263" s="50">
        <v>8</v>
      </c>
      <c r="CQ263" s="50">
        <v>60</v>
      </c>
      <c r="CR263" s="50">
        <v>18</v>
      </c>
      <c r="CW263" s="50">
        <v>72</v>
      </c>
      <c r="CX263" s="50">
        <v>368</v>
      </c>
      <c r="CY263" s="50">
        <v>19</v>
      </c>
      <c r="CZ263" s="50">
        <v>172</v>
      </c>
      <c r="DA263" s="50">
        <v>7</v>
      </c>
      <c r="DM263" s="50">
        <v>1.5</v>
      </c>
      <c r="DN263" s="50">
        <v>753</v>
      </c>
      <c r="DO263" s="50">
        <v>41.6</v>
      </c>
      <c r="DP263" s="50">
        <v>73.599999999999994</v>
      </c>
      <c r="DQ263" s="50">
        <v>8.61</v>
      </c>
      <c r="DR263" s="50">
        <v>30.7</v>
      </c>
      <c r="DS263" s="50">
        <v>5.7</v>
      </c>
      <c r="DT263" s="50">
        <v>1.21</v>
      </c>
      <c r="DU263" s="50">
        <v>4.0999999999999996</v>
      </c>
      <c r="DV263" s="50">
        <v>0.6</v>
      </c>
      <c r="DW263" s="50">
        <v>3.3</v>
      </c>
      <c r="DX263" s="50">
        <v>0.6</v>
      </c>
      <c r="DY263" s="50">
        <v>1.8</v>
      </c>
      <c r="DZ263" s="50">
        <v>0.25</v>
      </c>
      <c r="EA263" s="50">
        <v>1.7</v>
      </c>
      <c r="EB263" s="50">
        <v>0.27</v>
      </c>
      <c r="EC263" s="50">
        <v>3.9</v>
      </c>
      <c r="ED263" s="50">
        <v>0.6</v>
      </c>
      <c r="EM263" s="50">
        <v>15</v>
      </c>
      <c r="EO263" s="50">
        <v>11.5</v>
      </c>
      <c r="EP263" s="50">
        <v>1.8</v>
      </c>
      <c r="FP263" s="1" t="s">
        <v>2399</v>
      </c>
    </row>
    <row r="264" spans="1:172" x14ac:dyDescent="0.35">
      <c r="A264" s="1" t="s">
        <v>2396</v>
      </c>
      <c r="C264" s="1" t="s">
        <v>2424</v>
      </c>
      <c r="E264" s="53">
        <v>37.945472222222222</v>
      </c>
      <c r="F264" s="53">
        <v>37.945472222222222</v>
      </c>
      <c r="G264" s="53">
        <v>128.78686111111111</v>
      </c>
      <c r="H264" s="53">
        <v>128.78686111111111</v>
      </c>
      <c r="L264" s="1" t="s">
        <v>2425</v>
      </c>
      <c r="M264" s="1" t="s">
        <v>2033</v>
      </c>
      <c r="Q264" s="54">
        <v>171.3</v>
      </c>
      <c r="R264" s="50"/>
      <c r="S264" s="50"/>
      <c r="T264" s="50"/>
      <c r="U264" s="50"/>
      <c r="V264" s="50"/>
      <c r="W264" s="50"/>
      <c r="X264" s="50"/>
      <c r="Y264" s="50"/>
      <c r="Z264" s="50"/>
      <c r="AA264" s="50"/>
      <c r="AB264" s="50">
        <v>72.239999999999995</v>
      </c>
      <c r="AC264" s="50">
        <v>0.27</v>
      </c>
      <c r="AE264" s="50">
        <v>13.85</v>
      </c>
      <c r="AI264" s="50">
        <v>1.880582</v>
      </c>
      <c r="AJ264" s="50">
        <v>1.51</v>
      </c>
      <c r="AK264" s="50">
        <v>0.35</v>
      </c>
      <c r="AL264" s="50">
        <v>0.04</v>
      </c>
      <c r="AN264" s="50">
        <v>4.3</v>
      </c>
      <c r="AO264" s="50">
        <v>3.25</v>
      </c>
      <c r="AP264" s="50">
        <v>0.08</v>
      </c>
      <c r="BF264" s="50">
        <v>0.56999999999999995</v>
      </c>
      <c r="CH264" s="50">
        <v>3</v>
      </c>
      <c r="CJ264" s="50">
        <v>11</v>
      </c>
      <c r="CN264" s="50">
        <v>2</v>
      </c>
      <c r="CQ264" s="50">
        <v>50</v>
      </c>
      <c r="CR264" s="50">
        <v>21</v>
      </c>
      <c r="CW264" s="50">
        <v>176</v>
      </c>
      <c r="CX264" s="50">
        <v>316</v>
      </c>
      <c r="CY264" s="50">
        <v>7</v>
      </c>
      <c r="CZ264" s="50">
        <v>111</v>
      </c>
      <c r="DA264" s="50">
        <v>8</v>
      </c>
      <c r="DM264" s="50">
        <v>3.2</v>
      </c>
      <c r="DN264" s="50">
        <v>955</v>
      </c>
      <c r="DO264" s="50">
        <v>35</v>
      </c>
      <c r="DP264" s="50">
        <v>63.3</v>
      </c>
      <c r="DQ264" s="50">
        <v>7.1</v>
      </c>
      <c r="DR264" s="50">
        <v>24.3</v>
      </c>
      <c r="DS264" s="50">
        <v>4.0999999999999996</v>
      </c>
      <c r="DT264" s="50">
        <v>0.88</v>
      </c>
      <c r="DU264" s="50">
        <v>2.5</v>
      </c>
      <c r="DV264" s="50">
        <v>0.3</v>
      </c>
      <c r="DW264" s="50">
        <v>1.7</v>
      </c>
      <c r="DX264" s="50">
        <v>0.3</v>
      </c>
      <c r="DY264" s="50">
        <v>0.7</v>
      </c>
      <c r="DZ264" s="50">
        <v>0.1</v>
      </c>
      <c r="EA264" s="50">
        <v>0.6</v>
      </c>
      <c r="EB264" s="50">
        <v>0.08</v>
      </c>
      <c r="EC264" s="50">
        <v>3</v>
      </c>
      <c r="ED264" s="50">
        <v>0.8</v>
      </c>
      <c r="EM264" s="50">
        <v>24</v>
      </c>
      <c r="EO264" s="50">
        <v>13.8</v>
      </c>
      <c r="EP264" s="50">
        <v>3.5</v>
      </c>
      <c r="FP264" s="1" t="s">
        <v>2399</v>
      </c>
    </row>
    <row r="265" spans="1:172" x14ac:dyDescent="0.35">
      <c r="A265" s="1" t="s">
        <v>2396</v>
      </c>
      <c r="C265" s="1" t="s">
        <v>2424</v>
      </c>
      <c r="E265" s="53">
        <v>38.179138888888886</v>
      </c>
      <c r="F265" s="53">
        <v>38.179138888888886</v>
      </c>
      <c r="G265" s="53">
        <v>128.6091111111111</v>
      </c>
      <c r="H265" s="53">
        <v>128.6091111111111</v>
      </c>
      <c r="L265" s="1" t="s">
        <v>2426</v>
      </c>
      <c r="M265" s="1" t="s">
        <v>2050</v>
      </c>
      <c r="Q265" s="54">
        <v>166.3</v>
      </c>
      <c r="R265" s="50"/>
      <c r="S265" s="50"/>
      <c r="T265" s="50"/>
      <c r="U265" s="50"/>
      <c r="V265" s="50"/>
      <c r="W265" s="50"/>
      <c r="X265" s="50"/>
      <c r="Y265" s="50"/>
      <c r="Z265" s="50"/>
      <c r="AA265" s="50"/>
      <c r="AB265" s="50">
        <v>66.94</v>
      </c>
      <c r="AC265" s="50">
        <v>0.45</v>
      </c>
      <c r="AE265" s="50">
        <v>15.18</v>
      </c>
      <c r="AI265" s="50">
        <v>3.5722060000000004</v>
      </c>
      <c r="AJ265" s="50">
        <v>4.25</v>
      </c>
      <c r="AK265" s="50">
        <v>1.35</v>
      </c>
      <c r="AL265" s="50">
        <v>0.06</v>
      </c>
      <c r="AN265" s="50">
        <v>2.13</v>
      </c>
      <c r="AO265" s="50">
        <v>3.31</v>
      </c>
      <c r="AP265" s="50">
        <v>0.09</v>
      </c>
      <c r="BF265" s="50">
        <v>0.73</v>
      </c>
      <c r="CH265" s="50">
        <v>7</v>
      </c>
      <c r="CJ265" s="50">
        <v>58</v>
      </c>
      <c r="CN265" s="50">
        <v>7</v>
      </c>
      <c r="CQ265" s="50">
        <v>60</v>
      </c>
      <c r="CR265" s="50">
        <v>18</v>
      </c>
      <c r="CW265" s="50">
        <v>78</v>
      </c>
      <c r="CX265" s="50">
        <v>424</v>
      </c>
      <c r="CY265" s="50">
        <v>9</v>
      </c>
      <c r="CZ265" s="50">
        <v>118</v>
      </c>
      <c r="DA265" s="50">
        <v>9</v>
      </c>
      <c r="DM265" s="50">
        <v>4.5999999999999996</v>
      </c>
      <c r="DN265" s="50">
        <v>478</v>
      </c>
      <c r="DO265" s="50">
        <v>37.299999999999997</v>
      </c>
      <c r="DP265" s="50">
        <v>64.099999999999994</v>
      </c>
      <c r="DQ265" s="50">
        <v>6.63</v>
      </c>
      <c r="DR265" s="50">
        <v>22.5</v>
      </c>
      <c r="DS265" s="50">
        <v>3.5</v>
      </c>
      <c r="DT265" s="50">
        <v>1.04</v>
      </c>
      <c r="DU265" s="50">
        <v>2.2999999999999998</v>
      </c>
      <c r="DV265" s="50">
        <v>0.3</v>
      </c>
      <c r="DW265" s="50">
        <v>1.8</v>
      </c>
      <c r="DX265" s="50">
        <v>0.3</v>
      </c>
      <c r="DY265" s="50">
        <v>0.9</v>
      </c>
      <c r="DZ265" s="50">
        <v>0.13</v>
      </c>
      <c r="EA265" s="50">
        <v>0.8</v>
      </c>
      <c r="EB265" s="50">
        <v>0.14000000000000001</v>
      </c>
      <c r="EC265" s="50">
        <v>3.2</v>
      </c>
      <c r="ED265" s="50">
        <v>0.8</v>
      </c>
      <c r="EM265" s="50">
        <v>18</v>
      </c>
      <c r="EO265" s="50">
        <v>14.6</v>
      </c>
      <c r="EP265" s="50">
        <v>2.4</v>
      </c>
      <c r="FP265" s="1" t="s">
        <v>2399</v>
      </c>
    </row>
    <row r="266" spans="1:172" x14ac:dyDescent="0.35">
      <c r="A266" s="1" t="s">
        <v>2396</v>
      </c>
      <c r="C266" s="1" t="s">
        <v>2424</v>
      </c>
      <c r="E266" s="53">
        <v>38.484194444444448</v>
      </c>
      <c r="F266" s="53">
        <v>38.484194444444448</v>
      </c>
      <c r="G266" s="53">
        <v>128.43883333333335</v>
      </c>
      <c r="H266" s="53">
        <v>128.43883333333335</v>
      </c>
      <c r="L266" s="1" t="s">
        <v>2427</v>
      </c>
      <c r="M266" s="1" t="s">
        <v>2050</v>
      </c>
      <c r="Q266" s="54">
        <v>169.1</v>
      </c>
      <c r="R266" s="50"/>
      <c r="S266" s="50"/>
      <c r="T266" s="50"/>
      <c r="U266" s="50"/>
      <c r="V266" s="50"/>
      <c r="W266" s="50"/>
      <c r="X266" s="50"/>
      <c r="Y266" s="50"/>
      <c r="Z266" s="50"/>
      <c r="AA266" s="50"/>
      <c r="AB266" s="50">
        <v>64.59</v>
      </c>
      <c r="AC266" s="50">
        <v>0.56299999999999994</v>
      </c>
      <c r="AE266" s="50">
        <v>16.05</v>
      </c>
      <c r="AI266" s="50">
        <v>3.8601420000000002</v>
      </c>
      <c r="AJ266" s="50">
        <v>4.08</v>
      </c>
      <c r="AK266" s="50">
        <v>1.61</v>
      </c>
      <c r="AL266" s="50">
        <v>0.08</v>
      </c>
      <c r="AN266" s="50">
        <v>3.36</v>
      </c>
      <c r="AO266" s="50">
        <v>3.05</v>
      </c>
      <c r="AP266" s="50">
        <v>0.18</v>
      </c>
      <c r="BF266" s="50">
        <v>0.84</v>
      </c>
      <c r="CH266" s="50">
        <v>9</v>
      </c>
      <c r="CJ266" s="50">
        <v>63</v>
      </c>
      <c r="CN266" s="50">
        <v>6</v>
      </c>
      <c r="CQ266" s="50">
        <v>80</v>
      </c>
      <c r="CR266" s="50">
        <v>21</v>
      </c>
      <c r="CW266" s="50">
        <v>109</v>
      </c>
      <c r="CX266" s="50">
        <v>520</v>
      </c>
      <c r="CY266" s="50">
        <v>22</v>
      </c>
      <c r="CZ266" s="50">
        <v>157</v>
      </c>
      <c r="DA266" s="50">
        <v>9</v>
      </c>
      <c r="DM266" s="50">
        <v>2.8</v>
      </c>
      <c r="DN266" s="50">
        <v>1076</v>
      </c>
      <c r="DO266" s="50">
        <v>24.3</v>
      </c>
      <c r="DP266" s="50">
        <v>46.5</v>
      </c>
      <c r="DQ266" s="50">
        <v>5.89</v>
      </c>
      <c r="DR266" s="50">
        <v>24.6</v>
      </c>
      <c r="DS266" s="50">
        <v>5.3</v>
      </c>
      <c r="DT266" s="50">
        <v>1.48</v>
      </c>
      <c r="DU266" s="50">
        <v>4.5999999999999996</v>
      </c>
      <c r="DV266" s="50">
        <v>0.7</v>
      </c>
      <c r="DW266" s="50">
        <v>4.2</v>
      </c>
      <c r="DX266" s="50">
        <v>0.8</v>
      </c>
      <c r="DY266" s="50">
        <v>2.2000000000000002</v>
      </c>
      <c r="DZ266" s="50">
        <v>0.33</v>
      </c>
      <c r="EA266" s="50">
        <v>2</v>
      </c>
      <c r="EB266" s="50">
        <v>0.31</v>
      </c>
      <c r="EC266" s="50">
        <v>3.7</v>
      </c>
      <c r="ED266" s="50">
        <v>0.9</v>
      </c>
      <c r="EM266" s="50">
        <v>20</v>
      </c>
      <c r="EO266" s="50">
        <v>4.5999999999999996</v>
      </c>
      <c r="EP266" s="50">
        <v>1</v>
      </c>
      <c r="FP266" s="1" t="s">
        <v>2399</v>
      </c>
    </row>
    <row r="267" spans="1:172" x14ac:dyDescent="0.35">
      <c r="A267" s="1" t="s">
        <v>2396</v>
      </c>
      <c r="C267" s="1" t="s">
        <v>2424</v>
      </c>
      <c r="E267" s="53">
        <v>38.496833333333335</v>
      </c>
      <c r="F267" s="53">
        <v>38.496833333333335</v>
      </c>
      <c r="G267" s="53">
        <v>128.4291111111111</v>
      </c>
      <c r="H267" s="53">
        <v>128.4291111111111</v>
      </c>
      <c r="L267" s="1" t="s">
        <v>2428</v>
      </c>
      <c r="M267" s="1" t="s">
        <v>2050</v>
      </c>
      <c r="Q267" s="54">
        <v>172.7</v>
      </c>
      <c r="R267" s="50"/>
      <c r="S267" s="50"/>
      <c r="T267" s="50"/>
      <c r="U267" s="50"/>
      <c r="V267" s="50"/>
      <c r="W267" s="50"/>
      <c r="X267" s="50"/>
      <c r="Y267" s="50"/>
      <c r="Z267" s="50"/>
      <c r="AA267" s="50"/>
      <c r="AB267" s="50">
        <v>67.38</v>
      </c>
      <c r="AC267" s="50">
        <v>0.52</v>
      </c>
      <c r="AE267" s="50">
        <v>16.09</v>
      </c>
      <c r="AI267" s="50">
        <v>3.1403020000000001</v>
      </c>
      <c r="AJ267" s="50">
        <v>3.39</v>
      </c>
      <c r="AK267" s="50">
        <v>1.1299999999999999</v>
      </c>
      <c r="AL267" s="50">
        <v>0.05</v>
      </c>
      <c r="AN267" s="50">
        <v>3.86</v>
      </c>
      <c r="AO267" s="50">
        <v>3.39</v>
      </c>
      <c r="AP267" s="50">
        <v>0.16</v>
      </c>
      <c r="BF267" s="50">
        <v>0.86</v>
      </c>
      <c r="CH267" s="50">
        <v>5</v>
      </c>
      <c r="CJ267" s="50">
        <v>39</v>
      </c>
      <c r="CN267" s="50">
        <v>4</v>
      </c>
      <c r="CQ267" s="50">
        <v>70</v>
      </c>
      <c r="CR267" s="50">
        <v>23</v>
      </c>
      <c r="CW267" s="50">
        <v>105</v>
      </c>
      <c r="CX267" s="50">
        <v>571</v>
      </c>
      <c r="CY267" s="50">
        <v>10</v>
      </c>
      <c r="CZ267" s="50">
        <v>149</v>
      </c>
      <c r="DA267" s="50">
        <v>7</v>
      </c>
      <c r="DM267" s="50">
        <v>0.7</v>
      </c>
      <c r="DN267" s="50">
        <v>1161</v>
      </c>
      <c r="DO267" s="50">
        <v>47.4</v>
      </c>
      <c r="DP267" s="50">
        <v>82.9</v>
      </c>
      <c r="DQ267" s="50">
        <v>9.0299999999999994</v>
      </c>
      <c r="DR267" s="50">
        <v>32</v>
      </c>
      <c r="DS267" s="50">
        <v>5.2</v>
      </c>
      <c r="DT267" s="50">
        <v>1.29</v>
      </c>
      <c r="DU267" s="50">
        <v>3.2</v>
      </c>
      <c r="DV267" s="50">
        <v>0.4</v>
      </c>
      <c r="DW267" s="50">
        <v>2</v>
      </c>
      <c r="DX267" s="50">
        <v>0.3</v>
      </c>
      <c r="DY267" s="50">
        <v>0.9</v>
      </c>
      <c r="DZ267" s="50">
        <v>0.13</v>
      </c>
      <c r="EA267" s="50">
        <v>0.8</v>
      </c>
      <c r="EB267" s="50">
        <v>0.13</v>
      </c>
      <c r="EC267" s="50">
        <v>4</v>
      </c>
      <c r="ED267" s="50">
        <v>0.6</v>
      </c>
      <c r="EM267" s="50">
        <v>21</v>
      </c>
      <c r="EO267" s="50">
        <v>8.9</v>
      </c>
      <c r="EP267" s="50">
        <v>1</v>
      </c>
      <c r="FP267" s="1" t="s">
        <v>2399</v>
      </c>
    </row>
    <row r="268" spans="1:172" x14ac:dyDescent="0.35">
      <c r="A268" s="1" t="s">
        <v>2429</v>
      </c>
      <c r="C268" s="1" t="s">
        <v>2430</v>
      </c>
      <c r="E268" s="57">
        <v>35.4</v>
      </c>
      <c r="F268" s="57">
        <v>35.4</v>
      </c>
      <c r="G268" s="57">
        <v>124.8</v>
      </c>
      <c r="H268" s="57">
        <v>124.8</v>
      </c>
      <c r="L268" s="1" t="s">
        <v>2431</v>
      </c>
      <c r="M268" s="1" t="s">
        <v>2432</v>
      </c>
      <c r="Q268" s="58">
        <v>112</v>
      </c>
      <c r="R268" s="50"/>
      <c r="S268" s="50"/>
      <c r="T268" s="50"/>
      <c r="U268" s="50"/>
      <c r="V268" s="50"/>
      <c r="W268" s="50"/>
      <c r="X268" s="50"/>
      <c r="Y268" s="50"/>
      <c r="Z268" s="50"/>
      <c r="AA268" s="50"/>
      <c r="AB268" s="50">
        <v>53.391227163550226</v>
      </c>
      <c r="AC268" s="50">
        <v>0.97795173612043051</v>
      </c>
      <c r="AE268" s="50">
        <v>16.291895085963436</v>
      </c>
      <c r="AI268" s="50">
        <v>8.7456296425014575</v>
      </c>
      <c r="AJ268" s="50">
        <v>3.5004387361038978</v>
      </c>
      <c r="AK268" s="50">
        <v>1.6864192061044621</v>
      </c>
      <c r="AL268" s="50">
        <v>5.8086714608905812E-2</v>
      </c>
      <c r="AN268" s="50">
        <v>4.1193955311168278</v>
      </c>
      <c r="AO268" s="50">
        <v>3.4747282230802838</v>
      </c>
      <c r="AP268" s="50">
        <v>0.97509501245114016</v>
      </c>
      <c r="BF268" s="50">
        <v>4.7242511559337386</v>
      </c>
      <c r="CH268" s="50">
        <v>93.884171456888012</v>
      </c>
      <c r="CJ268" s="50">
        <v>164.94238156590683</v>
      </c>
      <c r="CK268" s="50">
        <v>68.279397423191284</v>
      </c>
      <c r="CN268" s="50">
        <v>21.505092434985137</v>
      </c>
      <c r="CO268" s="50">
        <v>25.466031886025771</v>
      </c>
      <c r="CP268" s="50">
        <v>36.346869930624379</v>
      </c>
      <c r="CQ268" s="50">
        <v>97.853903865213084</v>
      </c>
      <c r="CR268" s="50">
        <v>142.6418143022795</v>
      </c>
      <c r="CW268" s="50">
        <v>62.924029917740341</v>
      </c>
      <c r="CX268" s="50">
        <v>814.19211694747275</v>
      </c>
      <c r="CY268" s="50">
        <v>19.241809048364718</v>
      </c>
      <c r="CZ268" s="50">
        <v>134.37544202180376</v>
      </c>
      <c r="DA268" s="50">
        <v>5.842949888503469</v>
      </c>
      <c r="DM268" s="50">
        <v>8.7161032650148655</v>
      </c>
      <c r="DN268" s="50">
        <v>3210.3225986124876</v>
      </c>
      <c r="DO268" s="50">
        <v>44.12738666164519</v>
      </c>
      <c r="DP268" s="50">
        <v>87.985982741922697</v>
      </c>
      <c r="DQ268" s="50">
        <v>10.18730594420218</v>
      </c>
      <c r="DR268" s="50">
        <v>54.627189941030721</v>
      </c>
      <c r="DS268" s="50">
        <v>9.231831050842418</v>
      </c>
      <c r="DT268" s="50">
        <v>3.0600682269573842</v>
      </c>
      <c r="DU268" s="50">
        <v>8.674063798810705</v>
      </c>
      <c r="DV268" s="50">
        <v>0.96607407888999008</v>
      </c>
      <c r="DW268" s="50">
        <v>4.4041402257680877</v>
      </c>
      <c r="DX268" s="50">
        <v>0.75260171863230929</v>
      </c>
      <c r="DY268" s="50">
        <v>2.1709871081268584</v>
      </c>
      <c r="DZ268" s="50">
        <v>0.26087096521308228</v>
      </c>
      <c r="EA268" s="50">
        <v>1.6862827810703669</v>
      </c>
      <c r="EB268" s="50">
        <v>0.24955722784935583</v>
      </c>
      <c r="EC268" s="50">
        <v>1.9894313964321111</v>
      </c>
      <c r="EM268" s="50">
        <v>30.138605417244793</v>
      </c>
      <c r="EO268" s="50">
        <v>7.0615584945490593</v>
      </c>
      <c r="EP268" s="50">
        <v>1.6710390086223985</v>
      </c>
      <c r="FP268" s="1" t="s">
        <v>2433</v>
      </c>
    </row>
    <row r="269" spans="1:172" x14ac:dyDescent="0.35">
      <c r="A269" s="1" t="s">
        <v>2429</v>
      </c>
      <c r="C269" s="1" t="s">
        <v>2430</v>
      </c>
      <c r="E269" s="57">
        <v>35.4</v>
      </c>
      <c r="F269" s="57">
        <v>35.4</v>
      </c>
      <c r="G269" s="57">
        <v>124.8</v>
      </c>
      <c r="H269" s="57">
        <v>124.8</v>
      </c>
      <c r="L269" s="1" t="s">
        <v>2434</v>
      </c>
      <c r="M269" s="1" t="s">
        <v>2432</v>
      </c>
      <c r="Q269" s="58">
        <v>112</v>
      </c>
      <c r="R269" s="50"/>
      <c r="S269" s="50"/>
      <c r="T269" s="50"/>
      <c r="U269" s="50"/>
      <c r="V269" s="50"/>
      <c r="W269" s="50"/>
      <c r="X269" s="50"/>
      <c r="Y269" s="50"/>
      <c r="Z269" s="50"/>
      <c r="AA269" s="50"/>
      <c r="AB269" s="50">
        <v>53.167428723183043</v>
      </c>
      <c r="AC269" s="50">
        <v>0.99150307481432787</v>
      </c>
      <c r="AE269" s="50">
        <v>16.513621816648243</v>
      </c>
      <c r="AI269" s="50">
        <v>8.7287158919521062</v>
      </c>
      <c r="AJ269" s="50">
        <v>3.6155097713690574</v>
      </c>
      <c r="AK269" s="50">
        <v>1.7982303604701739</v>
      </c>
      <c r="AL269" s="50">
        <v>4.6670173550338208E-2</v>
      </c>
      <c r="AN269" s="50">
        <v>4.1869812842303418</v>
      </c>
      <c r="AO269" s="50">
        <v>3.582173933118816</v>
      </c>
      <c r="AP269" s="50">
        <v>1.0315060807146179</v>
      </c>
      <c r="BF269" s="50">
        <v>4.7242511559337386</v>
      </c>
      <c r="CH269" s="50">
        <v>94.082658077304274</v>
      </c>
      <c r="CJ269" s="50">
        <v>165.93481466798809</v>
      </c>
      <c r="CK269" s="50">
        <v>68.87485728444004</v>
      </c>
      <c r="CN269" s="50">
        <v>21.862368351734393</v>
      </c>
      <c r="CO269" s="50">
        <v>25.585123858275523</v>
      </c>
      <c r="CP269" s="50">
        <v>36.58505387512389</v>
      </c>
      <c r="CQ269" s="50">
        <v>97.655417244796837</v>
      </c>
      <c r="CR269" s="50">
        <v>142.6418143022795</v>
      </c>
      <c r="CW269" s="50">
        <v>62.804937945490586</v>
      </c>
      <c r="CX269" s="50">
        <v>808.23751833498511</v>
      </c>
      <c r="CY269" s="50">
        <v>19.122717076114967</v>
      </c>
      <c r="CZ269" s="50">
        <v>127.22992368681864</v>
      </c>
      <c r="DA269" s="50">
        <v>5.8191314940535177</v>
      </c>
      <c r="DM269" s="50">
        <v>8.68037567333994</v>
      </c>
      <c r="DN269" s="50">
        <v>3219.2544965312186</v>
      </c>
      <c r="DO269" s="50">
        <v>44.365570606144701</v>
      </c>
      <c r="DP269" s="50">
        <v>88.462350630921705</v>
      </c>
      <c r="DQ269" s="50">
        <v>10.38976229702676</v>
      </c>
      <c r="DR269" s="50">
        <v>54.984465857779988</v>
      </c>
      <c r="DS269" s="50">
        <v>9.315195431417246</v>
      </c>
      <c r="DT269" s="50">
        <v>3.1077050158572845</v>
      </c>
      <c r="DU269" s="50">
        <v>8.8407925599603576</v>
      </c>
      <c r="DV269" s="50">
        <v>0.98870155361744305</v>
      </c>
      <c r="DW269" s="50">
        <v>4.4875046063429131</v>
      </c>
      <c r="DX269" s="50">
        <v>0.75855631724479688</v>
      </c>
      <c r="DY269" s="50">
        <v>2.2186238970267596</v>
      </c>
      <c r="DZ269" s="50">
        <v>0.27039832299306243</v>
      </c>
      <c r="EA269" s="50">
        <v>1.745828767195243</v>
      </c>
      <c r="EB269" s="50">
        <v>0.25789366590683843</v>
      </c>
      <c r="EC269" s="50">
        <v>2.0132497908820617</v>
      </c>
      <c r="EM269" s="50">
        <v>30.376789361744304</v>
      </c>
      <c r="EO269" s="50">
        <v>7.7522919335976219</v>
      </c>
      <c r="EP269" s="50">
        <v>1.6948574030723489</v>
      </c>
      <c r="FP269" s="1" t="s">
        <v>2433</v>
      </c>
    </row>
    <row r="270" spans="1:172" x14ac:dyDescent="0.35">
      <c r="A270" s="1" t="s">
        <v>2429</v>
      </c>
      <c r="C270" s="1" t="s">
        <v>2430</v>
      </c>
      <c r="E270" s="57">
        <v>35.4</v>
      </c>
      <c r="F270" s="57">
        <v>35.4</v>
      </c>
      <c r="G270" s="57">
        <v>124.8</v>
      </c>
      <c r="H270" s="57">
        <v>124.8</v>
      </c>
      <c r="L270" s="1" t="s">
        <v>2435</v>
      </c>
      <c r="M270" s="1" t="s">
        <v>2432</v>
      </c>
      <c r="Q270" s="58">
        <v>112</v>
      </c>
      <c r="R270" s="50"/>
      <c r="S270" s="50"/>
      <c r="T270" s="50"/>
      <c r="U270" s="50"/>
      <c r="V270" s="50"/>
      <c r="W270" s="50"/>
      <c r="X270" s="50"/>
      <c r="Y270" s="50"/>
      <c r="Z270" s="50"/>
      <c r="AA270" s="50"/>
      <c r="AB270" s="50">
        <v>54.518178766961384</v>
      </c>
      <c r="AC270" s="50">
        <v>0.90045991391600133</v>
      </c>
      <c r="AE270" s="50">
        <v>15.504914912579386</v>
      </c>
      <c r="AI270" s="50">
        <v>7.4303310618446448</v>
      </c>
      <c r="AJ270" s="50">
        <v>3.8771948868507651</v>
      </c>
      <c r="AK270" s="50">
        <v>4.29360928910162</v>
      </c>
      <c r="AL270" s="50">
        <v>9.4683553180008706E-2</v>
      </c>
      <c r="AN270" s="50">
        <v>2.9979904644649702</v>
      </c>
      <c r="AO270" s="50">
        <v>5.1969676791353763</v>
      </c>
      <c r="AP270" s="50">
        <v>0.55457509719719389</v>
      </c>
      <c r="BF270" s="50">
        <v>3.369434416365813</v>
      </c>
      <c r="CH270" s="50">
        <v>18.443466730954675</v>
      </c>
      <c r="CJ270" s="50">
        <v>169.87403567984569</v>
      </c>
      <c r="CK270" s="50">
        <v>74.162150433944063</v>
      </c>
      <c r="CN270" s="50">
        <v>21.500286906943106</v>
      </c>
      <c r="CO270" s="50">
        <v>36.790056726133081</v>
      </c>
      <c r="CP270" s="50">
        <v>84.824415621986518</v>
      </c>
      <c r="CQ270" s="50">
        <v>94.352892960462881</v>
      </c>
      <c r="CR270" s="50">
        <v>90.36269746865959</v>
      </c>
      <c r="CW270" s="50">
        <v>47.45193363066538</v>
      </c>
      <c r="CX270" s="50">
        <v>741.03907907425253</v>
      </c>
      <c r="CY270" s="50">
        <v>21.616247777242044</v>
      </c>
      <c r="CZ270" s="50">
        <v>125.4155737704918</v>
      </c>
      <c r="DA270" s="50">
        <v>5.7383449252651868</v>
      </c>
      <c r="DM270" s="50">
        <v>1.1681121118611377</v>
      </c>
      <c r="DN270" s="50">
        <v>1783.5803037608487</v>
      </c>
      <c r="DO270" s="50">
        <v>37.570157126325938</v>
      </c>
      <c r="DP270" s="50">
        <v>77.323593601735766</v>
      </c>
      <c r="DQ270" s="50">
        <v>9.1955048143683715</v>
      </c>
      <c r="DR270" s="50">
        <v>48.772000494214076</v>
      </c>
      <c r="DS270" s="50">
        <v>8.1561086861137895</v>
      </c>
      <c r="DT270" s="50">
        <v>2.7018708052073288</v>
      </c>
      <c r="DU270" s="50">
        <v>8.2279217213114748</v>
      </c>
      <c r="DV270" s="50">
        <v>0.98220196721311481</v>
      </c>
      <c r="DW270" s="50">
        <v>4.7387284426229499</v>
      </c>
      <c r="DX270" s="50">
        <v>0.86426085101253614</v>
      </c>
      <c r="DY270" s="50">
        <v>2.5311619599807136</v>
      </c>
      <c r="DZ270" s="50">
        <v>0.31922728784956611</v>
      </c>
      <c r="EA270" s="50">
        <v>2.0920133100289298</v>
      </c>
      <c r="EB270" s="50">
        <v>0.31631516152362588</v>
      </c>
      <c r="EC270" s="50">
        <v>2.5749020973963352</v>
      </c>
      <c r="EM270" s="50">
        <v>18.995217598842814</v>
      </c>
      <c r="EO270" s="50">
        <v>5.2412449614271948</v>
      </c>
      <c r="EP270" s="50">
        <v>1.1778386137897783</v>
      </c>
      <c r="FP270" s="1" t="s">
        <v>2433</v>
      </c>
    </row>
    <row r="271" spans="1:172" x14ac:dyDescent="0.35">
      <c r="A271" s="1" t="s">
        <v>2429</v>
      </c>
      <c r="C271" s="1" t="s">
        <v>2430</v>
      </c>
      <c r="E271" s="57">
        <v>35.4</v>
      </c>
      <c r="F271" s="57">
        <v>35.4</v>
      </c>
      <c r="G271" s="57">
        <v>124.8</v>
      </c>
      <c r="H271" s="57">
        <v>124.8</v>
      </c>
      <c r="L271" s="1" t="s">
        <v>2436</v>
      </c>
      <c r="M271" s="1" t="s">
        <v>2432</v>
      </c>
      <c r="Q271" s="58">
        <v>112</v>
      </c>
      <c r="R271" s="50"/>
      <c r="S271" s="50"/>
      <c r="T271" s="50"/>
      <c r="U271" s="50"/>
      <c r="V271" s="50"/>
      <c r="W271" s="50"/>
      <c r="X271" s="50"/>
      <c r="Y271" s="50"/>
      <c r="Z271" s="50"/>
      <c r="AA271" s="50"/>
      <c r="AB271" s="50">
        <v>53.942039329786311</v>
      </c>
      <c r="AC271" s="50">
        <v>0.91491047113421275</v>
      </c>
      <c r="AE271" s="50">
        <v>15.725446397731345</v>
      </c>
      <c r="AI271" s="50">
        <v>7.4795420763845435</v>
      </c>
      <c r="AJ271" s="50">
        <v>3.9407812162158962</v>
      </c>
      <c r="AK271" s="50">
        <v>4.1871404243882555</v>
      </c>
      <c r="AL271" s="50">
        <v>9.6611454185238949E-2</v>
      </c>
      <c r="AN271" s="50">
        <v>3.0828715030509746</v>
      </c>
      <c r="AO271" s="50">
        <v>5.2991382620603567</v>
      </c>
      <c r="AP271" s="50">
        <v>0.56517700698364781</v>
      </c>
      <c r="BF271" s="50">
        <v>3.369434416365813</v>
      </c>
      <c r="CH271" s="50">
        <v>18.404638379942138</v>
      </c>
      <c r="CJ271" s="50">
        <v>169.48575216972034</v>
      </c>
      <c r="CK271" s="50">
        <v>74.356292189006751</v>
      </c>
      <c r="CN271" s="50">
        <v>21.849742066055931</v>
      </c>
      <c r="CO271" s="50">
        <v>37.838422203471552</v>
      </c>
      <c r="CP271" s="50">
        <v>87.037631629701067</v>
      </c>
      <c r="CQ271" s="50">
        <v>93.770467695274831</v>
      </c>
      <c r="CR271" s="50">
        <v>92.342943370298954</v>
      </c>
      <c r="CW271" s="50">
        <v>47.335448577627773</v>
      </c>
      <c r="CX271" s="50">
        <v>740.06837029893916</v>
      </c>
      <c r="CY271" s="50">
        <v>21.732732830279652</v>
      </c>
      <c r="CZ271" s="50">
        <v>126.58042430086789</v>
      </c>
      <c r="DA271" s="50">
        <v>5.3073502290260359</v>
      </c>
      <c r="DM271" s="50">
        <v>1.1611230086788815</v>
      </c>
      <c r="DN271" s="50">
        <v>1780.0857521697203</v>
      </c>
      <c r="DO271" s="50">
        <v>37.803127232401152</v>
      </c>
      <c r="DP271" s="50">
        <v>77.323593601735766</v>
      </c>
      <c r="DQ271" s="50">
        <v>9.1605592984570894</v>
      </c>
      <c r="DR271" s="50">
        <v>48.888485547251683</v>
      </c>
      <c r="DS271" s="50">
        <v>8.1444601808100288</v>
      </c>
      <c r="DT271" s="50">
        <v>2.6902222999035685</v>
      </c>
      <c r="DU271" s="50">
        <v>8.2978127531340391</v>
      </c>
      <c r="DV271" s="50">
        <v>0.98453166827386707</v>
      </c>
      <c r="DW271" s="50">
        <v>4.7969709691417535</v>
      </c>
      <c r="DX271" s="50">
        <v>0.86309600048216006</v>
      </c>
      <c r="DY271" s="50">
        <v>2.5311619599807136</v>
      </c>
      <c r="DZ271" s="50">
        <v>0.32388668997107045</v>
      </c>
      <c r="EA271" s="50">
        <v>2.080364804725169</v>
      </c>
      <c r="EB271" s="50">
        <v>0.30932605834136934</v>
      </c>
      <c r="EC271" s="50">
        <v>2.3186349807135973</v>
      </c>
      <c r="EM271" s="50">
        <v>19.111702651880424</v>
      </c>
      <c r="EO271" s="50">
        <v>5.0315718659594983</v>
      </c>
      <c r="EP271" s="50">
        <v>1.1918168201542911</v>
      </c>
      <c r="FP271" s="1" t="s">
        <v>2433</v>
      </c>
    </row>
    <row r="272" spans="1:172" x14ac:dyDescent="0.35">
      <c r="A272" s="1" t="s">
        <v>2429</v>
      </c>
      <c r="C272" s="1" t="s">
        <v>2430</v>
      </c>
      <c r="E272" s="57">
        <v>35.4</v>
      </c>
      <c r="F272" s="57">
        <v>35.4</v>
      </c>
      <c r="G272" s="57">
        <v>124.8</v>
      </c>
      <c r="H272" s="57">
        <v>124.8</v>
      </c>
      <c r="L272" s="1" t="s">
        <v>2437</v>
      </c>
      <c r="M272" s="1" t="s">
        <v>2432</v>
      </c>
      <c r="Q272" s="58">
        <v>112</v>
      </c>
      <c r="R272" s="50"/>
      <c r="S272" s="50"/>
      <c r="T272" s="50"/>
      <c r="U272" s="50"/>
      <c r="V272" s="50"/>
      <c r="W272" s="50"/>
      <c r="X272" s="50"/>
      <c r="Y272" s="50"/>
      <c r="Z272" s="50"/>
      <c r="AA272" s="50"/>
      <c r="AB272" s="50">
        <v>52.543154666075409</v>
      </c>
      <c r="AC272" s="50">
        <v>0.89588355327507618</v>
      </c>
      <c r="AE272" s="50">
        <v>13.943574054687112</v>
      </c>
      <c r="AI272" s="50">
        <v>8.0255835096019528</v>
      </c>
      <c r="AJ272" s="50">
        <v>5.1708585712173933</v>
      </c>
      <c r="AK272" s="50">
        <v>6.4804493842933386</v>
      </c>
      <c r="AL272" s="50">
        <v>9.4506553520944531E-2</v>
      </c>
      <c r="AN272" s="50">
        <v>3.8217293020765628</v>
      </c>
      <c r="AO272" s="50">
        <v>3.6221083165782408</v>
      </c>
      <c r="AP272" s="50">
        <v>0.568968026299564</v>
      </c>
      <c r="BF272" s="50">
        <v>3.5508893941419566</v>
      </c>
      <c r="CH272" s="50">
        <v>19.517955839057901</v>
      </c>
      <c r="CJ272" s="50">
        <v>168.05490677134446</v>
      </c>
      <c r="CK272" s="50">
        <v>215.42476938174678</v>
      </c>
      <c r="CN272" s="50">
        <v>29.315321037291465</v>
      </c>
      <c r="CO272" s="50">
        <v>96.214087625122673</v>
      </c>
      <c r="CP272" s="50">
        <v>37.644299116781156</v>
      </c>
      <c r="CQ272" s="50">
        <v>79.998066732090294</v>
      </c>
      <c r="CR272" s="50">
        <v>102.57187009813543</v>
      </c>
      <c r="CW272" s="50">
        <v>62.075944563297348</v>
      </c>
      <c r="CX272" s="50">
        <v>753.20047105004903</v>
      </c>
      <c r="CY272" s="50">
        <v>21.05946158390579</v>
      </c>
      <c r="CZ272" s="50">
        <v>48.549195289499508</v>
      </c>
      <c r="DA272" s="50">
        <v>3.7222687684003928</v>
      </c>
      <c r="DM272" s="50">
        <v>2.2275235642787048</v>
      </c>
      <c r="DN272" s="50">
        <v>2080.3428459273796</v>
      </c>
      <c r="DO272" s="50">
        <v>34.263388192345438</v>
      </c>
      <c r="DP272" s="50">
        <v>71.562732500490682</v>
      </c>
      <c r="DQ272" s="50">
        <v>8.8027160166830232</v>
      </c>
      <c r="DR272" s="50">
        <v>46.665899278704615</v>
      </c>
      <c r="DS272" s="50">
        <v>8.3990304406280671</v>
      </c>
      <c r="DT272" s="50">
        <v>2.7472554759568211</v>
      </c>
      <c r="DU272" s="50">
        <v>8.2948363984298332</v>
      </c>
      <c r="DV272" s="50">
        <v>0.97908199018645747</v>
      </c>
      <c r="DW272" s="50">
        <v>4.7740566182531889</v>
      </c>
      <c r="DX272" s="50">
        <v>0.85141922767419054</v>
      </c>
      <c r="DY272" s="50">
        <v>2.4918709842983322</v>
      </c>
      <c r="DZ272" s="50">
        <v>0.30668546319921497</v>
      </c>
      <c r="EA272" s="50">
        <v>1.9765026035328757</v>
      </c>
      <c r="EB272" s="50">
        <v>0.29312313738959767</v>
      </c>
      <c r="EC272" s="50">
        <v>1.9111086064769383</v>
      </c>
      <c r="EM272" s="50">
        <v>22.769376035328754</v>
      </c>
      <c r="EO272" s="50">
        <v>4.7639143572129541</v>
      </c>
      <c r="EP272" s="50">
        <v>1.0957769587831208</v>
      </c>
      <c r="FP272" s="1" t="s">
        <v>2433</v>
      </c>
    </row>
    <row r="273" spans="1:172" x14ac:dyDescent="0.35">
      <c r="A273" s="1" t="s">
        <v>2429</v>
      </c>
      <c r="C273" s="1" t="s">
        <v>2430</v>
      </c>
      <c r="E273" s="57">
        <v>35.4</v>
      </c>
      <c r="F273" s="57">
        <v>35.4</v>
      </c>
      <c r="G273" s="57">
        <v>124.8</v>
      </c>
      <c r="H273" s="57">
        <v>124.8</v>
      </c>
      <c r="L273" s="1" t="s">
        <v>2438</v>
      </c>
      <c r="M273" s="1" t="s">
        <v>2432</v>
      </c>
      <c r="Q273" s="58">
        <v>112</v>
      </c>
      <c r="R273" s="50"/>
      <c r="S273" s="50"/>
      <c r="T273" s="50"/>
      <c r="U273" s="50"/>
      <c r="V273" s="50"/>
      <c r="W273" s="50"/>
      <c r="X273" s="50"/>
      <c r="Y273" s="50"/>
      <c r="Z273" s="50"/>
      <c r="AA273" s="50"/>
      <c r="AB273" s="50">
        <v>52.018173706189678</v>
      </c>
      <c r="AC273" s="50">
        <v>0.90361566115498215</v>
      </c>
      <c r="AE273" s="50">
        <v>14.115498860539459</v>
      </c>
      <c r="AI273" s="50">
        <v>8.0517692827400218</v>
      </c>
      <c r="AJ273" s="50">
        <v>5.2702877142070195</v>
      </c>
      <c r="AK273" s="50">
        <v>6.6503026673690036</v>
      </c>
      <c r="AL273" s="50">
        <v>9.9330216754496423E-2</v>
      </c>
      <c r="AN273" s="50">
        <v>3.8950946162272917</v>
      </c>
      <c r="AO273" s="50">
        <v>3.6395362915676652</v>
      </c>
      <c r="AP273" s="50">
        <v>0.57187202461569298</v>
      </c>
      <c r="BF273" s="50">
        <v>3.5508893941419566</v>
      </c>
      <c r="CH273" s="50">
        <v>19.478644749754661</v>
      </c>
      <c r="CJ273" s="50">
        <v>169.03768400392542</v>
      </c>
      <c r="CK273" s="50">
        <v>214.44199214916586</v>
      </c>
      <c r="CN273" s="50">
        <v>29.433254305201181</v>
      </c>
      <c r="CO273" s="50">
        <v>97.511353572129536</v>
      </c>
      <c r="CP273" s="50">
        <v>37.998098920510301</v>
      </c>
      <c r="CQ273" s="50">
        <v>79.801511285574094</v>
      </c>
      <c r="CR273" s="50">
        <v>102.10013702649657</v>
      </c>
      <c r="CW273" s="50">
        <v>62.547677634936214</v>
      </c>
      <c r="CX273" s="50">
        <v>755.16602551521089</v>
      </c>
      <c r="CY273" s="50">
        <v>21.17739485181551</v>
      </c>
      <c r="CZ273" s="50">
        <v>48.745750736015701</v>
      </c>
      <c r="DA273" s="50">
        <v>3.7222687684003928</v>
      </c>
      <c r="DM273" s="50">
        <v>2.2393168910696764</v>
      </c>
      <c r="DN273" s="50">
        <v>2073.4634052993133</v>
      </c>
      <c r="DO273" s="50">
        <v>34.145454924435718</v>
      </c>
      <c r="DP273" s="50">
        <v>71.208932696761536</v>
      </c>
      <c r="DQ273" s="50">
        <v>8.7673360363101089</v>
      </c>
      <c r="DR273" s="50">
        <v>46.783832546614327</v>
      </c>
      <c r="DS273" s="50">
        <v>8.4697904013738974</v>
      </c>
      <c r="DT273" s="50">
        <v>2.7826354563297353</v>
      </c>
      <c r="DU273" s="50">
        <v>8.2948363984298332</v>
      </c>
      <c r="DV273" s="50">
        <v>0.98026132286555456</v>
      </c>
      <c r="DW273" s="50">
        <v>4.7386766378802747</v>
      </c>
      <c r="DX273" s="50">
        <v>0.84552256427870476</v>
      </c>
      <c r="DY273" s="50">
        <v>2.4918709842983322</v>
      </c>
      <c r="DZ273" s="50">
        <v>0.31258212659470069</v>
      </c>
      <c r="EA273" s="50">
        <v>1.9882959303238472</v>
      </c>
      <c r="EB273" s="50">
        <v>0.29430247006869481</v>
      </c>
      <c r="EC273" s="50">
        <v>1.8757286261040238</v>
      </c>
      <c r="EM273" s="50">
        <v>23.005242571148187</v>
      </c>
      <c r="EO273" s="50">
        <v>4.6223944357212963</v>
      </c>
      <c r="EP273" s="50">
        <v>1.1052116202158979</v>
      </c>
      <c r="FP273" s="1" t="s">
        <v>2433</v>
      </c>
    </row>
    <row r="274" spans="1:172" x14ac:dyDescent="0.35">
      <c r="A274" s="1" t="s">
        <v>2429</v>
      </c>
      <c r="C274" s="1" t="s">
        <v>2430</v>
      </c>
      <c r="E274" s="57">
        <v>35.4</v>
      </c>
      <c r="F274" s="57">
        <v>35.4</v>
      </c>
      <c r="G274" s="57">
        <v>124.8</v>
      </c>
      <c r="H274" s="57">
        <v>124.8</v>
      </c>
      <c r="L274" s="1" t="s">
        <v>2439</v>
      </c>
      <c r="M274" s="1" t="s">
        <v>2432</v>
      </c>
      <c r="Q274" s="58">
        <v>112</v>
      </c>
      <c r="R274" s="50"/>
      <c r="S274" s="50"/>
      <c r="T274" s="50"/>
      <c r="U274" s="50"/>
      <c r="V274" s="50"/>
      <c r="W274" s="50"/>
      <c r="X274" s="50"/>
      <c r="Y274" s="50"/>
      <c r="Z274" s="50"/>
      <c r="AA274" s="50"/>
      <c r="AB274" s="50">
        <v>53.07984274781505</v>
      </c>
      <c r="AC274" s="50">
        <v>0.93476732814983488</v>
      </c>
      <c r="AE274" s="50">
        <v>14.542225747160865</v>
      </c>
      <c r="AI274" s="50">
        <v>8.2784142676920887</v>
      </c>
      <c r="AJ274" s="50">
        <v>5.0054657135990119</v>
      </c>
      <c r="AK274" s="50">
        <v>5.7850849374916127</v>
      </c>
      <c r="AL274" s="50">
        <v>0.10278561907041753</v>
      </c>
      <c r="AN274" s="50">
        <v>4.0939706010877623</v>
      </c>
      <c r="AO274" s="50">
        <v>3.2823520806921067</v>
      </c>
      <c r="AP274" s="50">
        <v>0.57404798575176574</v>
      </c>
      <c r="BF274" s="50">
        <v>3.020965905284994</v>
      </c>
      <c r="CH274" s="50">
        <v>19.170447702834799</v>
      </c>
      <c r="CJ274" s="50">
        <v>174.68581427174976</v>
      </c>
      <c r="CK274" s="50">
        <v>98.199640273704787</v>
      </c>
      <c r="CN274" s="50">
        <v>26.12370601642229</v>
      </c>
      <c r="CO274" s="50">
        <v>50.801882029325519</v>
      </c>
      <c r="CP274" s="50">
        <v>61.173289853372438</v>
      </c>
      <c r="CQ274" s="50">
        <v>101.52512609970675</v>
      </c>
      <c r="CR274" s="50">
        <v>108.88951226979472</v>
      </c>
      <c r="CW274" s="50">
        <v>79.97186999413492</v>
      </c>
      <c r="CX274" s="50">
        <v>773.07764613880749</v>
      </c>
      <c r="CY274" s="50">
        <v>22.015224771847507</v>
      </c>
      <c r="CZ274" s="50">
        <v>93.700453567937444</v>
      </c>
      <c r="DA274" s="50">
        <v>3.5871233137829912</v>
      </c>
      <c r="DM274" s="50">
        <v>1.5126656938416423</v>
      </c>
      <c r="DN274" s="50">
        <v>2276.5884731182796</v>
      </c>
      <c r="DO274" s="50">
        <v>37.738239127272728</v>
      </c>
      <c r="DP274" s="50">
        <v>76.62001502170088</v>
      </c>
      <c r="DQ274" s="50">
        <v>9.253633791202347</v>
      </c>
      <c r="DR274" s="50">
        <v>49.612042762463346</v>
      </c>
      <c r="DS274" s="50">
        <v>8.593661786510264</v>
      </c>
      <c r="DT274" s="50">
        <v>2.8749803049853373</v>
      </c>
      <c r="DU274" s="50">
        <v>8.5603873665689161</v>
      </c>
      <c r="DV274" s="50">
        <v>1.0154860011730205</v>
      </c>
      <c r="DW274" s="50">
        <v>4.9038396457478006</v>
      </c>
      <c r="DX274" s="50">
        <v>0.88021697478005867</v>
      </c>
      <c r="DY274" s="50">
        <v>2.632552388269795</v>
      </c>
      <c r="DZ274" s="50">
        <v>0.33691083753665685</v>
      </c>
      <c r="EA274" s="50">
        <v>2.1900671565982406</v>
      </c>
      <c r="EB274" s="50">
        <v>0.33045548269794717</v>
      </c>
      <c r="EC274" s="50">
        <v>2.0897744164222871</v>
      </c>
      <c r="EM274" s="50">
        <v>18.317949630498532</v>
      </c>
      <c r="EO274" s="50">
        <v>4.8115867565982411</v>
      </c>
      <c r="EP274" s="50">
        <v>1.115191890909091</v>
      </c>
      <c r="FP274" s="1" t="s">
        <v>2433</v>
      </c>
    </row>
    <row r="275" spans="1:172" x14ac:dyDescent="0.35">
      <c r="A275" s="1" t="s">
        <v>2429</v>
      </c>
      <c r="C275" s="1" t="s">
        <v>2430</v>
      </c>
      <c r="E275" s="57">
        <v>35.4</v>
      </c>
      <c r="F275" s="57">
        <v>35.4</v>
      </c>
      <c r="G275" s="57">
        <v>124.8</v>
      </c>
      <c r="H275" s="57">
        <v>124.8</v>
      </c>
      <c r="L275" s="1" t="s">
        <v>2440</v>
      </c>
      <c r="M275" s="1" t="s">
        <v>2432</v>
      </c>
      <c r="Q275" s="58">
        <v>112</v>
      </c>
      <c r="R275" s="50"/>
      <c r="S275" s="50"/>
      <c r="T275" s="50"/>
      <c r="U275" s="50"/>
      <c r="V275" s="50"/>
      <c r="W275" s="50"/>
      <c r="X275" s="50"/>
      <c r="Y275" s="50"/>
      <c r="Z275" s="50"/>
      <c r="AA275" s="50"/>
      <c r="AB275" s="50">
        <v>51.484973999054297</v>
      </c>
      <c r="AC275" s="50">
        <v>0.93920968043005415</v>
      </c>
      <c r="AE275" s="50">
        <v>14.683268781047357</v>
      </c>
      <c r="AI275" s="50">
        <v>8.2870469257224446</v>
      </c>
      <c r="AJ275" s="50">
        <v>5.0391652513476277</v>
      </c>
      <c r="AK275" s="50">
        <v>5.7690154983691251</v>
      </c>
      <c r="AL275" s="50">
        <v>0.10564897334042921</v>
      </c>
      <c r="AN275" s="50">
        <v>4.1319410399105481</v>
      </c>
      <c r="AO275" s="50">
        <v>3.3061343859101289</v>
      </c>
      <c r="AP275" s="50">
        <v>0.57379992860123019</v>
      </c>
      <c r="BF275" s="50">
        <v>3.020965905284994</v>
      </c>
      <c r="CH275" s="50">
        <v>19.170447702834799</v>
      </c>
      <c r="CJ275" s="50">
        <v>175.07704789833824</v>
      </c>
      <c r="CK275" s="50">
        <v>98.590873900293261</v>
      </c>
      <c r="CN275" s="50">
        <v>26.12370601642229</v>
      </c>
      <c r="CO275" s="50">
        <v>50.919252117302051</v>
      </c>
      <c r="CP275" s="50">
        <v>61.408030029325516</v>
      </c>
      <c r="CQ275" s="50">
        <v>101.52512609970675</v>
      </c>
      <c r="CR275" s="50">
        <v>109.9458430615836</v>
      </c>
      <c r="CW275" s="50">
        <v>79.38501955425221</v>
      </c>
      <c r="CX275" s="50">
        <v>771.12147800586513</v>
      </c>
      <c r="CY275" s="50">
        <v>22.015224771847507</v>
      </c>
      <c r="CZ275" s="50">
        <v>93.700453567937444</v>
      </c>
      <c r="DA275" s="50">
        <v>3.5519122873900293</v>
      </c>
      <c r="DM275" s="50">
        <v>1.5126656938416423</v>
      </c>
      <c r="DN275" s="50">
        <v>2278.7402580645162</v>
      </c>
      <c r="DO275" s="50">
        <v>37.503498951319649</v>
      </c>
      <c r="DP275" s="50">
        <v>76.854755197653958</v>
      </c>
      <c r="DQ275" s="50">
        <v>9.2418967824046927</v>
      </c>
      <c r="DR275" s="50">
        <v>48.673082058651026</v>
      </c>
      <c r="DS275" s="50">
        <v>8.5701877689149573</v>
      </c>
      <c r="DT275" s="50">
        <v>2.8397692785923758</v>
      </c>
      <c r="DU275" s="50">
        <v>8.4195432609970666</v>
      </c>
      <c r="DV275" s="50">
        <v>1.0025752914956012</v>
      </c>
      <c r="DW275" s="50">
        <v>4.8216805841642225</v>
      </c>
      <c r="DX275" s="50">
        <v>0.87082736774193548</v>
      </c>
      <c r="DY275" s="50">
        <v>2.5856043530791788</v>
      </c>
      <c r="DZ275" s="50">
        <v>0.32634752961876834</v>
      </c>
      <c r="EA275" s="50">
        <v>2.1548561302052787</v>
      </c>
      <c r="EB275" s="50">
        <v>0.33045548269794717</v>
      </c>
      <c r="EC275" s="50">
        <v>2.0663003988269795</v>
      </c>
      <c r="EM275" s="50">
        <v>18.435319718475075</v>
      </c>
      <c r="EO275" s="50">
        <v>4.9759048797653955</v>
      </c>
      <c r="EP275" s="50">
        <v>1.1304500023460411</v>
      </c>
      <c r="FP275" s="1" t="s">
        <v>2433</v>
      </c>
    </row>
    <row r="276" spans="1:172" x14ac:dyDescent="0.35">
      <c r="A276" s="1" t="s">
        <v>2429</v>
      </c>
      <c r="C276" s="1" t="s">
        <v>2441</v>
      </c>
      <c r="E276" s="57">
        <v>37</v>
      </c>
      <c r="F276" s="57">
        <v>37</v>
      </c>
      <c r="G276" s="57">
        <v>126.2</v>
      </c>
      <c r="H276" s="57">
        <v>126.2</v>
      </c>
      <c r="L276" s="1" t="s">
        <v>2442</v>
      </c>
      <c r="M276" s="1" t="s">
        <v>2432</v>
      </c>
      <c r="Q276" s="54">
        <v>111</v>
      </c>
      <c r="R276" s="50"/>
      <c r="S276" s="50"/>
      <c r="T276" s="50"/>
      <c r="U276" s="50"/>
      <c r="V276" s="50"/>
      <c r="W276" s="50"/>
      <c r="X276" s="50"/>
      <c r="Y276" s="50"/>
      <c r="Z276" s="50"/>
      <c r="AA276" s="50"/>
      <c r="AB276" s="50">
        <v>61.55</v>
      </c>
      <c r="AC276" s="50">
        <v>0.59</v>
      </c>
      <c r="AE276" s="50">
        <v>13.55</v>
      </c>
      <c r="AI276" s="50">
        <v>4.283048</v>
      </c>
      <c r="AJ276" s="50">
        <v>6.05</v>
      </c>
      <c r="AK276" s="50">
        <v>1.44</v>
      </c>
      <c r="AL276" s="50">
        <v>0.13500000000000001</v>
      </c>
      <c r="AN276" s="50">
        <v>1.93</v>
      </c>
      <c r="AO276" s="50">
        <v>2.2599999999999998</v>
      </c>
      <c r="AP276" s="50">
        <v>0.14000000000000001</v>
      </c>
      <c r="BF276" s="50">
        <v>6.16</v>
      </c>
      <c r="CH276" s="50">
        <v>11.2</v>
      </c>
      <c r="CJ276" s="50">
        <v>82</v>
      </c>
      <c r="CK276" s="50">
        <v>80.099999999999994</v>
      </c>
      <c r="CN276" s="50">
        <v>84.4</v>
      </c>
      <c r="CO276" s="50">
        <v>31</v>
      </c>
      <c r="CP276" s="50">
        <v>15</v>
      </c>
      <c r="CQ276" s="50">
        <v>57</v>
      </c>
      <c r="CR276" s="50">
        <v>16</v>
      </c>
      <c r="CS276" s="50">
        <v>1.7</v>
      </c>
      <c r="CW276" s="50">
        <v>82</v>
      </c>
      <c r="CX276" s="50">
        <v>335</v>
      </c>
      <c r="CY276" s="50">
        <v>16</v>
      </c>
      <c r="CZ276" s="50">
        <v>165</v>
      </c>
      <c r="DA276" s="50">
        <v>8.1999999999999993</v>
      </c>
      <c r="DM276" s="50">
        <v>6.7</v>
      </c>
      <c r="DN276" s="50">
        <v>510</v>
      </c>
      <c r="DO276" s="50">
        <v>35.9</v>
      </c>
      <c r="DP276" s="50">
        <v>67.3</v>
      </c>
      <c r="DQ276" s="50">
        <v>6.94</v>
      </c>
      <c r="DR276" s="50">
        <v>25</v>
      </c>
      <c r="DS276" s="50">
        <v>4.32</v>
      </c>
      <c r="DT276" s="50">
        <v>0.99299999999999999</v>
      </c>
      <c r="DU276" s="50">
        <v>3.35</v>
      </c>
      <c r="DV276" s="50">
        <v>0.49</v>
      </c>
      <c r="DW276" s="50">
        <v>2.74</v>
      </c>
      <c r="DX276" s="50">
        <v>0.54</v>
      </c>
      <c r="DY276" s="50">
        <v>1.47</v>
      </c>
      <c r="DZ276" s="50">
        <v>0.221</v>
      </c>
      <c r="EA276" s="50">
        <v>1.49</v>
      </c>
      <c r="EB276" s="50">
        <v>0.24</v>
      </c>
      <c r="EC276" s="50">
        <v>3.9</v>
      </c>
      <c r="ED276" s="50">
        <v>0.67</v>
      </c>
      <c r="EM276" s="50">
        <v>17</v>
      </c>
      <c r="EO276" s="50">
        <v>8.5500000000000007</v>
      </c>
      <c r="EP276" s="50">
        <v>1.57</v>
      </c>
      <c r="FP276" s="1" t="s">
        <v>2433</v>
      </c>
    </row>
    <row r="277" spans="1:172" x14ac:dyDescent="0.35">
      <c r="A277" s="1" t="s">
        <v>2429</v>
      </c>
      <c r="C277" s="1" t="s">
        <v>2441</v>
      </c>
      <c r="E277" s="57">
        <v>37</v>
      </c>
      <c r="F277" s="57">
        <v>37</v>
      </c>
      <c r="G277" s="57">
        <v>126.2</v>
      </c>
      <c r="H277" s="57">
        <v>126.2</v>
      </c>
      <c r="L277" s="1" t="s">
        <v>2443</v>
      </c>
      <c r="M277" s="1" t="s">
        <v>2432</v>
      </c>
      <c r="Q277" s="54">
        <v>111</v>
      </c>
      <c r="R277" s="50"/>
      <c r="S277" s="50"/>
      <c r="T277" s="50"/>
      <c r="U277" s="50"/>
      <c r="V277" s="50"/>
      <c r="W277" s="50"/>
      <c r="X277" s="50"/>
      <c r="Y277" s="50"/>
      <c r="Z277" s="50"/>
      <c r="AA277" s="50"/>
      <c r="AB277" s="50">
        <v>65.16</v>
      </c>
      <c r="AC277" s="50">
        <v>0.48</v>
      </c>
      <c r="AE277" s="50">
        <v>16.48</v>
      </c>
      <c r="AI277" s="50">
        <v>4.1930680000000002</v>
      </c>
      <c r="AJ277" s="50">
        <v>3.2</v>
      </c>
      <c r="AK277" s="50">
        <v>0.63</v>
      </c>
      <c r="AL277" s="50">
        <v>4.3999999999999997E-2</v>
      </c>
      <c r="AN277" s="50">
        <v>3.59</v>
      </c>
      <c r="AO277" s="50">
        <v>3.45</v>
      </c>
      <c r="AP277" s="50">
        <v>0.14000000000000001</v>
      </c>
      <c r="CH277" s="50">
        <v>7.95</v>
      </c>
      <c r="CJ277" s="50">
        <v>69</v>
      </c>
      <c r="CK277" s="50">
        <v>22.6</v>
      </c>
      <c r="CN277" s="50">
        <v>152</v>
      </c>
      <c r="CO277" s="50">
        <v>12</v>
      </c>
      <c r="CP277" s="50">
        <v>9</v>
      </c>
      <c r="CQ277" s="50">
        <v>57</v>
      </c>
      <c r="CR277" s="50">
        <v>18</v>
      </c>
      <c r="CS277" s="50">
        <v>1.1000000000000001</v>
      </c>
      <c r="CW277" s="50">
        <v>82</v>
      </c>
      <c r="CX277" s="50">
        <v>473</v>
      </c>
      <c r="CY277" s="50">
        <v>12</v>
      </c>
      <c r="CZ277" s="50">
        <v>167</v>
      </c>
      <c r="DA277" s="50">
        <v>7</v>
      </c>
      <c r="DM277" s="50">
        <v>1.6</v>
      </c>
      <c r="DN277" s="50">
        <v>1295</v>
      </c>
      <c r="DO277" s="50">
        <v>48.5</v>
      </c>
      <c r="DP277" s="50">
        <v>87.1</v>
      </c>
      <c r="DQ277" s="50">
        <v>8.3800000000000008</v>
      </c>
      <c r="DR277" s="50">
        <v>28.4</v>
      </c>
      <c r="DS277" s="50">
        <v>4.13</v>
      </c>
      <c r="DT277" s="50">
        <v>0.94899999999999995</v>
      </c>
      <c r="DU277" s="50">
        <v>2.82</v>
      </c>
      <c r="DV277" s="50">
        <v>0.38</v>
      </c>
      <c r="DW277" s="50">
        <v>2.09</v>
      </c>
      <c r="DX277" s="50">
        <v>0.39</v>
      </c>
      <c r="DY277" s="50">
        <v>1.1299999999999999</v>
      </c>
      <c r="DZ277" s="50">
        <v>0.157</v>
      </c>
      <c r="EA277" s="50">
        <v>1.04</v>
      </c>
      <c r="EB277" s="50">
        <v>0.16700000000000001</v>
      </c>
      <c r="EC277" s="50">
        <v>3.9</v>
      </c>
      <c r="ED277" s="50">
        <v>0.62</v>
      </c>
      <c r="EM277" s="50">
        <v>17</v>
      </c>
      <c r="EO277" s="50">
        <v>11.2</v>
      </c>
      <c r="EP277" s="50">
        <v>1.33</v>
      </c>
      <c r="FP277" s="1" t="s">
        <v>2433</v>
      </c>
    </row>
    <row r="278" spans="1:172" x14ac:dyDescent="0.35">
      <c r="A278" s="1" t="s">
        <v>2429</v>
      </c>
      <c r="C278" s="1" t="s">
        <v>2441</v>
      </c>
      <c r="E278" s="57">
        <v>37</v>
      </c>
      <c r="F278" s="57">
        <v>37</v>
      </c>
      <c r="G278" s="57">
        <v>126.2</v>
      </c>
      <c r="H278" s="57">
        <v>126.2</v>
      </c>
      <c r="L278" s="1" t="s">
        <v>2444</v>
      </c>
      <c r="M278" s="1" t="s">
        <v>2432</v>
      </c>
      <c r="Q278" s="58">
        <v>111</v>
      </c>
      <c r="R278" s="50"/>
      <c r="S278" s="50"/>
      <c r="T278" s="50"/>
      <c r="U278" s="50"/>
      <c r="V278" s="50"/>
      <c r="W278" s="50"/>
      <c r="X278" s="50"/>
      <c r="Y278" s="50"/>
      <c r="Z278" s="50"/>
      <c r="AA278" s="50"/>
      <c r="AB278" s="50">
        <v>58.79</v>
      </c>
      <c r="AC278" s="50">
        <v>0.66900000000000004</v>
      </c>
      <c r="AE278" s="50">
        <v>15.16</v>
      </c>
      <c r="AI278" s="50">
        <v>5.6507440000000004</v>
      </c>
      <c r="AJ278" s="50">
        <v>5.7</v>
      </c>
      <c r="AK278" s="50">
        <v>5.01</v>
      </c>
      <c r="AL278" s="50">
        <v>9.0999999999999998E-2</v>
      </c>
      <c r="AN278" s="50">
        <v>2.36</v>
      </c>
      <c r="AO278" s="50">
        <v>2.75</v>
      </c>
      <c r="AP278" s="50">
        <v>0.16</v>
      </c>
      <c r="BF278" s="50">
        <v>2.19</v>
      </c>
      <c r="CH278" s="50">
        <v>16.600000000000001</v>
      </c>
      <c r="CJ278" s="50">
        <v>118</v>
      </c>
      <c r="CK278" s="50">
        <v>392</v>
      </c>
      <c r="CN278" s="50">
        <v>211</v>
      </c>
      <c r="CO278" s="50">
        <v>118</v>
      </c>
      <c r="CP278" s="50">
        <v>38</v>
      </c>
      <c r="CQ278" s="50">
        <v>70</v>
      </c>
      <c r="CR278" s="50">
        <v>17</v>
      </c>
      <c r="CS278" s="50">
        <v>1.2</v>
      </c>
      <c r="CW278" s="50">
        <v>71</v>
      </c>
      <c r="CX278" s="50">
        <v>429</v>
      </c>
      <c r="CY278" s="50">
        <v>12</v>
      </c>
      <c r="CZ278" s="50">
        <v>146</v>
      </c>
      <c r="DA278" s="50">
        <v>6.2</v>
      </c>
      <c r="DM278" s="50">
        <v>1.9</v>
      </c>
      <c r="DN278" s="50">
        <v>739</v>
      </c>
      <c r="DO278" s="50">
        <v>31.1</v>
      </c>
      <c r="DP278" s="50">
        <v>58.8</v>
      </c>
      <c r="DQ278" s="50">
        <v>6.02</v>
      </c>
      <c r="DR278" s="50">
        <v>21.7</v>
      </c>
      <c r="DS278" s="50">
        <v>3.66</v>
      </c>
      <c r="DT278" s="50">
        <v>0.95699999999999996</v>
      </c>
      <c r="DU278" s="50">
        <v>2.76</v>
      </c>
      <c r="DV278" s="50">
        <v>0.39</v>
      </c>
      <c r="DW278" s="50">
        <v>2.2000000000000002</v>
      </c>
      <c r="DX278" s="50">
        <v>0.41</v>
      </c>
      <c r="DY278" s="50">
        <v>1.1499999999999999</v>
      </c>
      <c r="DZ278" s="50">
        <v>0.16700000000000001</v>
      </c>
      <c r="EA278" s="50">
        <v>1.1100000000000001</v>
      </c>
      <c r="EB278" s="50">
        <v>0.17499999999999999</v>
      </c>
      <c r="EC278" s="50">
        <v>3.3</v>
      </c>
      <c r="ED278" s="50">
        <v>0.65</v>
      </c>
      <c r="EM278" s="50">
        <v>15</v>
      </c>
      <c r="EO278" s="50">
        <v>8.43</v>
      </c>
      <c r="EP278" s="50">
        <v>1.34</v>
      </c>
      <c r="FP278" s="1" t="s">
        <v>2433</v>
      </c>
    </row>
    <row r="279" spans="1:172" x14ac:dyDescent="0.35">
      <c r="A279" s="1" t="s">
        <v>2429</v>
      </c>
      <c r="C279" s="1" t="s">
        <v>2441</v>
      </c>
      <c r="E279" s="57">
        <v>37</v>
      </c>
      <c r="F279" s="57">
        <v>37</v>
      </c>
      <c r="G279" s="57">
        <v>126.2</v>
      </c>
      <c r="H279" s="57">
        <v>126.2</v>
      </c>
      <c r="L279" s="1" t="s">
        <v>2445</v>
      </c>
      <c r="M279" s="1" t="s">
        <v>390</v>
      </c>
      <c r="Q279" s="54">
        <v>111</v>
      </c>
      <c r="R279" s="50"/>
      <c r="S279" s="50"/>
      <c r="T279" s="50"/>
      <c r="U279" s="50"/>
      <c r="V279" s="50"/>
      <c r="W279" s="50"/>
      <c r="X279" s="50"/>
      <c r="Y279" s="50"/>
      <c r="Z279" s="50"/>
      <c r="AA279" s="50"/>
      <c r="AB279" s="50">
        <v>74.010000000000005</v>
      </c>
      <c r="AC279" s="50">
        <v>0.12</v>
      </c>
      <c r="AE279" s="50">
        <v>12.77</v>
      </c>
      <c r="AI279" s="50">
        <v>1.241724</v>
      </c>
      <c r="AJ279" s="50">
        <v>0.88</v>
      </c>
      <c r="AK279" s="50">
        <v>0.7</v>
      </c>
      <c r="AL279" s="50">
        <v>2.5999999999999999E-2</v>
      </c>
      <c r="AN279" s="50">
        <v>4.8600000000000003</v>
      </c>
      <c r="AO279" s="50">
        <v>1.61</v>
      </c>
      <c r="AP279" s="50">
        <v>0.05</v>
      </c>
      <c r="BF279" s="50">
        <v>2.67</v>
      </c>
      <c r="CH279" s="50">
        <v>2.4900000000000002</v>
      </c>
      <c r="CJ279" s="50">
        <v>6</v>
      </c>
      <c r="CK279" s="50">
        <v>8.1</v>
      </c>
      <c r="CN279" s="50">
        <v>471</v>
      </c>
      <c r="CO279" s="50">
        <v>12</v>
      </c>
      <c r="CP279" s="50">
        <v>5</v>
      </c>
      <c r="CQ279" s="50">
        <v>48</v>
      </c>
      <c r="CR279" s="50">
        <v>16</v>
      </c>
      <c r="CS279" s="50">
        <v>1.8</v>
      </c>
      <c r="CW279" s="50">
        <v>190</v>
      </c>
      <c r="CX279" s="50">
        <v>91</v>
      </c>
      <c r="CY279" s="50">
        <v>10</v>
      </c>
      <c r="CZ279" s="50">
        <v>82</v>
      </c>
      <c r="DA279" s="50">
        <v>8.6999999999999993</v>
      </c>
      <c r="DM279" s="50">
        <v>10.4</v>
      </c>
      <c r="DN279" s="50">
        <v>721</v>
      </c>
      <c r="DO279" s="50">
        <v>22.2</v>
      </c>
      <c r="DP279" s="50">
        <v>40.6</v>
      </c>
      <c r="DQ279" s="50">
        <v>4.05</v>
      </c>
      <c r="DR279" s="50">
        <v>13.7</v>
      </c>
      <c r="DS279" s="50">
        <v>2.59</v>
      </c>
      <c r="DT279" s="50">
        <v>0.38600000000000001</v>
      </c>
      <c r="DU279" s="50">
        <v>1.98</v>
      </c>
      <c r="DV279" s="50">
        <v>0.3</v>
      </c>
      <c r="DW279" s="50">
        <v>1.58</v>
      </c>
      <c r="DX279" s="50">
        <v>0.28000000000000003</v>
      </c>
      <c r="DY279" s="50">
        <v>0.79</v>
      </c>
      <c r="DZ279" s="50">
        <v>0.11899999999999999</v>
      </c>
      <c r="EA279" s="50">
        <v>0.78</v>
      </c>
      <c r="EB279" s="50">
        <v>0.124</v>
      </c>
      <c r="EC279" s="50">
        <v>2.4</v>
      </c>
      <c r="ED279" s="50">
        <v>1.81</v>
      </c>
      <c r="EM279" s="50">
        <v>20</v>
      </c>
      <c r="EO279" s="50">
        <v>11.1</v>
      </c>
      <c r="EP279" s="50">
        <v>2.9</v>
      </c>
      <c r="FP279" s="1" t="s">
        <v>2433</v>
      </c>
    </row>
    <row r="280" spans="1:172" x14ac:dyDescent="0.35">
      <c r="A280" s="1" t="s">
        <v>2429</v>
      </c>
      <c r="C280" s="1" t="s">
        <v>2441</v>
      </c>
      <c r="E280" s="57">
        <v>37</v>
      </c>
      <c r="F280" s="57">
        <v>37</v>
      </c>
      <c r="G280" s="57">
        <v>126.2</v>
      </c>
      <c r="H280" s="57">
        <v>126.2</v>
      </c>
      <c r="L280" s="1" t="s">
        <v>2446</v>
      </c>
      <c r="M280" s="1" t="s">
        <v>390</v>
      </c>
      <c r="Q280" s="58">
        <v>111</v>
      </c>
      <c r="R280" s="50"/>
      <c r="S280" s="50"/>
      <c r="T280" s="50"/>
      <c r="U280" s="50"/>
      <c r="V280" s="50"/>
      <c r="W280" s="50"/>
      <c r="X280" s="50"/>
      <c r="Y280" s="50"/>
      <c r="Z280" s="50"/>
      <c r="AA280" s="50"/>
      <c r="AB280" s="50">
        <v>73.42</v>
      </c>
      <c r="AC280" s="50">
        <v>8.7999999999999995E-2</v>
      </c>
      <c r="AE280" s="50">
        <v>12.87</v>
      </c>
      <c r="AI280" s="50">
        <v>1.3407020000000001</v>
      </c>
      <c r="AJ280" s="50">
        <v>1.23</v>
      </c>
      <c r="AK280" s="50">
        <v>0.35</v>
      </c>
      <c r="AL280" s="50">
        <v>0.04</v>
      </c>
      <c r="AN280" s="50">
        <v>4.2300000000000004</v>
      </c>
      <c r="AO280" s="50">
        <v>2.38</v>
      </c>
      <c r="AP280" s="50">
        <v>0.08</v>
      </c>
      <c r="BF280" s="50">
        <v>2.2599999999999998</v>
      </c>
      <c r="CH280" s="50">
        <v>2.84</v>
      </c>
      <c r="CJ280" s="50">
        <v>6</v>
      </c>
      <c r="CK280" s="50">
        <v>7.7</v>
      </c>
      <c r="CN280" s="50">
        <v>213</v>
      </c>
      <c r="CO280" s="50">
        <v>5</v>
      </c>
      <c r="CP280" s="50">
        <v>5</v>
      </c>
      <c r="CQ280" s="50">
        <v>52</v>
      </c>
      <c r="CR280" s="50">
        <v>15</v>
      </c>
      <c r="CS280" s="50">
        <v>1.3</v>
      </c>
      <c r="CW280" s="50">
        <v>127</v>
      </c>
      <c r="CX280" s="50">
        <v>191</v>
      </c>
      <c r="CY280" s="50">
        <v>16</v>
      </c>
      <c r="CZ280" s="50">
        <v>94</v>
      </c>
      <c r="DA280" s="50">
        <v>11</v>
      </c>
      <c r="DM280" s="50">
        <v>6.3</v>
      </c>
      <c r="DN280" s="50">
        <v>1191</v>
      </c>
      <c r="DO280" s="50">
        <v>28.7</v>
      </c>
      <c r="DP280" s="50">
        <v>55.6</v>
      </c>
      <c r="DQ280" s="50">
        <v>5.64</v>
      </c>
      <c r="DR280" s="50">
        <v>18.7</v>
      </c>
      <c r="DS280" s="50">
        <v>3.39</v>
      </c>
      <c r="DT280" s="50">
        <v>0.6</v>
      </c>
      <c r="DU280" s="50">
        <v>2.67</v>
      </c>
      <c r="DV280" s="50">
        <v>0.41</v>
      </c>
      <c r="DW280" s="50">
        <v>2.27</v>
      </c>
      <c r="DX280" s="50">
        <v>0.44</v>
      </c>
      <c r="DY280" s="50">
        <v>1.24</v>
      </c>
      <c r="DZ280" s="50">
        <v>0.19400000000000001</v>
      </c>
      <c r="EA280" s="50">
        <v>1.28</v>
      </c>
      <c r="EB280" s="50">
        <v>0.20699999999999999</v>
      </c>
      <c r="EC280" s="50">
        <v>2.8</v>
      </c>
      <c r="ED280" s="50">
        <v>1.1499999999999999</v>
      </c>
      <c r="EM280" s="50">
        <v>26</v>
      </c>
      <c r="EO280" s="50">
        <v>9.64</v>
      </c>
      <c r="EP280" s="50">
        <v>2.5</v>
      </c>
      <c r="FP280" s="1" t="s">
        <v>2433</v>
      </c>
    </row>
    <row r="281" spans="1:172" x14ac:dyDescent="0.35">
      <c r="A281" s="1" t="s">
        <v>2429</v>
      </c>
      <c r="C281" s="1" t="s">
        <v>2447</v>
      </c>
      <c r="E281" s="57">
        <v>37</v>
      </c>
      <c r="F281" s="57">
        <v>37</v>
      </c>
      <c r="G281" s="57">
        <v>126.2</v>
      </c>
      <c r="H281" s="57">
        <v>126.2</v>
      </c>
      <c r="L281" s="1" t="s">
        <v>2448</v>
      </c>
      <c r="M281" s="1" t="s">
        <v>2449</v>
      </c>
      <c r="Q281" s="58">
        <v>111</v>
      </c>
      <c r="R281" s="50"/>
      <c r="S281" s="50"/>
      <c r="T281" s="50"/>
      <c r="U281" s="50"/>
      <c r="V281" s="50"/>
      <c r="W281" s="50"/>
      <c r="X281" s="50"/>
      <c r="Y281" s="50"/>
      <c r="Z281" s="50"/>
      <c r="AA281" s="50"/>
      <c r="AB281" s="50">
        <v>50.77</v>
      </c>
      <c r="AC281" s="50">
        <v>0.77800000000000002</v>
      </c>
      <c r="AE281" s="50">
        <v>14.49</v>
      </c>
      <c r="AI281" s="50">
        <v>7.0814260000000004</v>
      </c>
      <c r="AJ281" s="50">
        <v>7.52</v>
      </c>
      <c r="AK281" s="50">
        <v>4.83</v>
      </c>
      <c r="AL281" s="50">
        <v>0.159</v>
      </c>
      <c r="AN281" s="50">
        <v>1.89</v>
      </c>
      <c r="AO281" s="50">
        <v>2.65</v>
      </c>
      <c r="AP281" s="50">
        <v>0.25</v>
      </c>
      <c r="BF281" s="50">
        <v>7.96</v>
      </c>
      <c r="CH281" s="50">
        <v>24</v>
      </c>
      <c r="CJ281" s="50">
        <v>171</v>
      </c>
      <c r="CK281" s="50">
        <v>457</v>
      </c>
      <c r="CN281" s="50">
        <v>29</v>
      </c>
      <c r="CO281" s="50">
        <v>125</v>
      </c>
      <c r="CP281" s="50">
        <v>43</v>
      </c>
      <c r="CQ281" s="50">
        <v>73</v>
      </c>
      <c r="CR281" s="50">
        <v>15</v>
      </c>
      <c r="CS281" s="50">
        <v>1</v>
      </c>
      <c r="CW281" s="50">
        <v>37</v>
      </c>
      <c r="CX281" s="50">
        <v>441</v>
      </c>
      <c r="CY281" s="50">
        <v>17</v>
      </c>
      <c r="CZ281" s="50">
        <v>148</v>
      </c>
      <c r="DA281" s="50">
        <v>5.8</v>
      </c>
      <c r="DM281" s="50">
        <v>1</v>
      </c>
      <c r="DN281" s="50">
        <v>684</v>
      </c>
      <c r="DO281" s="50">
        <v>31.9</v>
      </c>
      <c r="DP281" s="50">
        <v>62.7</v>
      </c>
      <c r="DQ281" s="50">
        <v>6.97</v>
      </c>
      <c r="DR281" s="50">
        <v>27.6</v>
      </c>
      <c r="DS281" s="50">
        <v>5.21</v>
      </c>
      <c r="DT281" s="50">
        <v>1.38</v>
      </c>
      <c r="DU281" s="50">
        <v>4.08</v>
      </c>
      <c r="DV281" s="50">
        <v>0.56999999999999995</v>
      </c>
      <c r="DW281" s="50">
        <v>2.96</v>
      </c>
      <c r="DX281" s="50">
        <v>0.56999999999999995</v>
      </c>
      <c r="DY281" s="50">
        <v>1.59</v>
      </c>
      <c r="DZ281" s="50">
        <v>0.23</v>
      </c>
      <c r="EA281" s="50">
        <v>1.5</v>
      </c>
      <c r="EB281" s="50">
        <v>0.246</v>
      </c>
      <c r="EC281" s="50">
        <v>3.2</v>
      </c>
      <c r="ED281" s="50">
        <v>0.35</v>
      </c>
      <c r="EM281" s="50">
        <v>7</v>
      </c>
      <c r="EO281" s="50">
        <v>6.31</v>
      </c>
      <c r="EP281" s="50">
        <v>0.98</v>
      </c>
      <c r="FP281" s="1" t="s">
        <v>2433</v>
      </c>
    </row>
    <row r="282" spans="1:172" x14ac:dyDescent="0.35">
      <c r="A282" s="1" t="s">
        <v>2429</v>
      </c>
      <c r="C282" s="1" t="s">
        <v>2447</v>
      </c>
      <c r="E282" s="57">
        <v>37</v>
      </c>
      <c r="F282" s="57">
        <v>37</v>
      </c>
      <c r="G282" s="57">
        <v>126.2</v>
      </c>
      <c r="H282" s="57">
        <v>126.2</v>
      </c>
      <c r="L282" s="1" t="s">
        <v>2450</v>
      </c>
      <c r="M282" s="1" t="s">
        <v>2432</v>
      </c>
      <c r="Q282" s="54">
        <v>111</v>
      </c>
      <c r="R282" s="50"/>
      <c r="S282" s="50"/>
      <c r="T282" s="50"/>
      <c r="U282" s="50"/>
      <c r="V282" s="50"/>
      <c r="W282" s="50"/>
      <c r="X282" s="50"/>
      <c r="Y282" s="50"/>
      <c r="Z282" s="50"/>
      <c r="AA282" s="50"/>
      <c r="AB282" s="50">
        <v>59.41</v>
      </c>
      <c r="AC282" s="50">
        <v>0.65900000000000003</v>
      </c>
      <c r="AE282" s="50">
        <v>14.96</v>
      </c>
      <c r="AI282" s="50">
        <v>5.6867360000000007</v>
      </c>
      <c r="AJ282" s="50">
        <v>5</v>
      </c>
      <c r="AK282" s="50">
        <v>4.84</v>
      </c>
      <c r="AL282" s="50">
        <v>8.4000000000000005E-2</v>
      </c>
      <c r="AN282" s="50">
        <v>2.3199999999999998</v>
      </c>
      <c r="AO282" s="50">
        <v>3.01</v>
      </c>
      <c r="AP282" s="50">
        <v>0.16</v>
      </c>
      <c r="BF282" s="50">
        <v>2.02</v>
      </c>
      <c r="CH282" s="50">
        <v>15.8</v>
      </c>
      <c r="CJ282" s="50">
        <v>111</v>
      </c>
      <c r="CK282" s="50">
        <v>304</v>
      </c>
      <c r="CN282" s="50">
        <v>23.4</v>
      </c>
      <c r="CO282" s="50">
        <v>116</v>
      </c>
      <c r="CP282" s="50">
        <v>15</v>
      </c>
      <c r="CQ282" s="50">
        <v>66</v>
      </c>
      <c r="CR282" s="50">
        <v>17</v>
      </c>
      <c r="CS282" s="50">
        <v>1.3</v>
      </c>
      <c r="CW282" s="50">
        <v>71</v>
      </c>
      <c r="CX282" s="50">
        <v>444</v>
      </c>
      <c r="CY282" s="50">
        <v>12</v>
      </c>
      <c r="CZ282" s="50">
        <v>153</v>
      </c>
      <c r="DA282" s="50">
        <v>6</v>
      </c>
      <c r="DM282" s="50">
        <v>1.5</v>
      </c>
      <c r="DN282" s="50">
        <v>753</v>
      </c>
      <c r="DO282" s="50">
        <v>31</v>
      </c>
      <c r="DP282" s="50">
        <v>58</v>
      </c>
      <c r="DQ282" s="50">
        <v>6.06</v>
      </c>
      <c r="DR282" s="50">
        <v>21.6</v>
      </c>
      <c r="DS282" s="50">
        <v>3.73</v>
      </c>
      <c r="DT282" s="50">
        <v>1</v>
      </c>
      <c r="DU282" s="50">
        <v>2.82</v>
      </c>
      <c r="DV282" s="50">
        <v>0.41</v>
      </c>
      <c r="DW282" s="50">
        <v>2.2000000000000002</v>
      </c>
      <c r="DX282" s="50">
        <v>0.43</v>
      </c>
      <c r="DY282" s="50">
        <v>1.22</v>
      </c>
      <c r="DZ282" s="50">
        <v>0.18</v>
      </c>
      <c r="EA282" s="50">
        <v>1.1299999999999999</v>
      </c>
      <c r="EB282" s="50">
        <v>0.17699999999999999</v>
      </c>
      <c r="EC282" s="50">
        <v>3.3</v>
      </c>
      <c r="ED282" s="50">
        <v>0.44</v>
      </c>
      <c r="EM282" s="50">
        <v>16</v>
      </c>
      <c r="EO282" s="50">
        <v>8.6300000000000008</v>
      </c>
      <c r="EP282" s="50">
        <v>1.33</v>
      </c>
      <c r="FP282" s="1" t="s">
        <v>2433</v>
      </c>
    </row>
    <row r="283" spans="1:172" x14ac:dyDescent="0.35">
      <c r="A283" s="1" t="s">
        <v>2429</v>
      </c>
      <c r="C283" s="1" t="s">
        <v>2447</v>
      </c>
      <c r="E283" s="57">
        <v>37</v>
      </c>
      <c r="F283" s="57">
        <v>37</v>
      </c>
      <c r="G283" s="57">
        <v>126.2</v>
      </c>
      <c r="H283" s="57">
        <v>126.2</v>
      </c>
      <c r="L283" s="1" t="s">
        <v>2451</v>
      </c>
      <c r="M283" s="1" t="s">
        <v>2432</v>
      </c>
      <c r="Q283" s="58">
        <v>111</v>
      </c>
      <c r="R283" s="50"/>
      <c r="S283" s="50"/>
      <c r="T283" s="50"/>
      <c r="U283" s="50"/>
      <c r="V283" s="50"/>
      <c r="W283" s="50"/>
      <c r="X283" s="50"/>
      <c r="Y283" s="50"/>
      <c r="Z283" s="50"/>
      <c r="AA283" s="50"/>
      <c r="AB283" s="50">
        <v>57.73</v>
      </c>
      <c r="AC283" s="50">
        <v>0.68600000000000005</v>
      </c>
      <c r="AE283" s="50">
        <v>14.54</v>
      </c>
      <c r="AI283" s="50">
        <v>4.8769160000000005</v>
      </c>
      <c r="AJ283" s="50">
        <v>5.23</v>
      </c>
      <c r="AK283" s="50">
        <v>3.09</v>
      </c>
      <c r="AL283" s="50">
        <v>8.3000000000000004E-2</v>
      </c>
      <c r="AN283" s="50">
        <v>2.57</v>
      </c>
      <c r="AO283" s="50">
        <v>2.91</v>
      </c>
      <c r="AP283" s="50">
        <v>0.17</v>
      </c>
      <c r="BF283" s="50">
        <v>8.34</v>
      </c>
      <c r="CJ283" s="50">
        <v>88</v>
      </c>
      <c r="CR283" s="50">
        <v>18</v>
      </c>
      <c r="CS283" s="50">
        <v>1.1000000000000001</v>
      </c>
      <c r="CW283" s="50">
        <v>73</v>
      </c>
      <c r="CX283" s="50">
        <v>367</v>
      </c>
      <c r="CY283" s="50">
        <v>14</v>
      </c>
      <c r="CZ283" s="50">
        <v>211</v>
      </c>
      <c r="DA283" s="50">
        <v>8.6999999999999993</v>
      </c>
      <c r="DM283" s="50">
        <v>4.7</v>
      </c>
      <c r="DN283" s="50">
        <v>707</v>
      </c>
      <c r="DO283" s="50">
        <v>44</v>
      </c>
      <c r="DP283" s="50">
        <v>78.900000000000006</v>
      </c>
      <c r="DQ283" s="50">
        <v>8.66</v>
      </c>
      <c r="DR283" s="50">
        <v>30.3</v>
      </c>
      <c r="DS283" s="50">
        <v>4.88</v>
      </c>
      <c r="DT283" s="50">
        <v>1.18</v>
      </c>
      <c r="DU283" s="50">
        <v>3.43</v>
      </c>
      <c r="DV283" s="50">
        <v>0.49</v>
      </c>
      <c r="DW283" s="50">
        <v>2.6</v>
      </c>
      <c r="DX283" s="50">
        <v>0.48</v>
      </c>
      <c r="DY283" s="50">
        <v>1.38</v>
      </c>
      <c r="DZ283" s="50">
        <v>0.19900000000000001</v>
      </c>
      <c r="EA283" s="50">
        <v>1.22</v>
      </c>
      <c r="EB283" s="50">
        <v>0.19600000000000001</v>
      </c>
      <c r="EC283" s="50">
        <v>4.0999999999999996</v>
      </c>
      <c r="ED283" s="50">
        <v>0.55000000000000004</v>
      </c>
      <c r="EO283" s="50">
        <v>11.5</v>
      </c>
      <c r="EP283" s="50">
        <v>1.53</v>
      </c>
      <c r="FP283" s="1" t="s">
        <v>2433</v>
      </c>
    </row>
    <row r="284" spans="1:172" x14ac:dyDescent="0.35">
      <c r="A284" s="1" t="s">
        <v>2429</v>
      </c>
      <c r="C284" s="1" t="s">
        <v>2447</v>
      </c>
      <c r="E284" s="57">
        <v>37</v>
      </c>
      <c r="F284" s="57">
        <v>37</v>
      </c>
      <c r="G284" s="57">
        <v>126.2</v>
      </c>
      <c r="H284" s="57">
        <v>126.2</v>
      </c>
      <c r="L284" s="1" t="s">
        <v>2452</v>
      </c>
      <c r="M284" s="1" t="s">
        <v>2453</v>
      </c>
      <c r="Q284" s="54">
        <v>109</v>
      </c>
      <c r="R284" s="50"/>
      <c r="S284" s="50"/>
      <c r="T284" s="50"/>
      <c r="U284" s="50"/>
      <c r="V284" s="50"/>
      <c r="W284" s="50"/>
      <c r="X284" s="50"/>
      <c r="Y284" s="50"/>
      <c r="Z284" s="50"/>
      <c r="AA284" s="50"/>
      <c r="AB284" s="50">
        <v>61.74</v>
      </c>
      <c r="AC284" s="50">
        <v>0.39200000000000002</v>
      </c>
      <c r="AE284" s="50">
        <v>14.41</v>
      </c>
      <c r="AI284" s="50">
        <v>3.1672960000000003</v>
      </c>
      <c r="AJ284" s="50">
        <v>4.58</v>
      </c>
      <c r="AK284" s="50">
        <v>3.22</v>
      </c>
      <c r="AL284" s="50">
        <v>5.6000000000000001E-2</v>
      </c>
      <c r="AN284" s="50">
        <v>2.14</v>
      </c>
      <c r="AO284" s="50">
        <v>2.54</v>
      </c>
      <c r="AP284" s="50">
        <v>0.16</v>
      </c>
      <c r="BF284" s="50">
        <v>7.92</v>
      </c>
      <c r="CH284" s="50">
        <v>9.44</v>
      </c>
      <c r="CJ284" s="50">
        <v>78</v>
      </c>
      <c r="CK284" s="50">
        <v>172</v>
      </c>
      <c r="CN284" s="50">
        <v>12.7</v>
      </c>
      <c r="CO284" s="50">
        <v>41</v>
      </c>
      <c r="CP284" s="50">
        <v>21</v>
      </c>
      <c r="CQ284" s="50">
        <v>50</v>
      </c>
      <c r="CR284" s="50">
        <v>16</v>
      </c>
      <c r="CS284" s="50">
        <v>1.1000000000000001</v>
      </c>
      <c r="CW284" s="50">
        <v>73</v>
      </c>
      <c r="CX284" s="50">
        <v>440</v>
      </c>
      <c r="CY284" s="50">
        <v>9</v>
      </c>
      <c r="CZ284" s="50">
        <v>118</v>
      </c>
      <c r="DA284" s="50">
        <v>7.2</v>
      </c>
      <c r="DM284" s="50">
        <v>2.8</v>
      </c>
      <c r="DN284" s="50">
        <v>668</v>
      </c>
      <c r="DO284" s="50">
        <v>42.6</v>
      </c>
      <c r="DP284" s="50">
        <v>79.2</v>
      </c>
      <c r="DQ284" s="50">
        <v>8.2100000000000009</v>
      </c>
      <c r="DR284" s="50">
        <v>29.6</v>
      </c>
      <c r="DS284" s="50">
        <v>4.62</v>
      </c>
      <c r="DT284" s="50">
        <v>1.1100000000000001</v>
      </c>
      <c r="DU284" s="50">
        <v>2.84</v>
      </c>
      <c r="DV284" s="50">
        <v>0.35</v>
      </c>
      <c r="DW284" s="50">
        <v>1.71</v>
      </c>
      <c r="DX284" s="50">
        <v>0.31</v>
      </c>
      <c r="DY284" s="50">
        <v>0.86</v>
      </c>
      <c r="DZ284" s="50">
        <v>0.11700000000000001</v>
      </c>
      <c r="EA284" s="50">
        <v>0.75</v>
      </c>
      <c r="EB284" s="50">
        <v>0.11899999999999999</v>
      </c>
      <c r="EC284" s="50">
        <v>2.8</v>
      </c>
      <c r="ED284" s="50">
        <v>0.56999999999999995</v>
      </c>
      <c r="EM284" s="50">
        <v>26</v>
      </c>
      <c r="EO284" s="50">
        <v>10</v>
      </c>
      <c r="EP284" s="50">
        <v>2.27</v>
      </c>
      <c r="FP284" s="1" t="s">
        <v>2433</v>
      </c>
    </row>
    <row r="285" spans="1:172" x14ac:dyDescent="0.35">
      <c r="A285" s="1" t="s">
        <v>2429</v>
      </c>
      <c r="C285" s="1" t="s">
        <v>2447</v>
      </c>
      <c r="E285" s="57">
        <v>37</v>
      </c>
      <c r="F285" s="57">
        <v>37</v>
      </c>
      <c r="G285" s="57">
        <v>126.2</v>
      </c>
      <c r="H285" s="57">
        <v>126.2</v>
      </c>
      <c r="L285" s="1" t="s">
        <v>2454</v>
      </c>
      <c r="M285" s="1" t="s">
        <v>2455</v>
      </c>
      <c r="Q285" s="54">
        <v>109</v>
      </c>
      <c r="R285" s="50"/>
      <c r="S285" s="50"/>
      <c r="T285" s="50"/>
      <c r="U285" s="50"/>
      <c r="V285" s="50"/>
      <c r="W285" s="50"/>
      <c r="X285" s="50"/>
      <c r="Y285" s="50"/>
      <c r="Z285" s="50"/>
      <c r="AA285" s="50"/>
      <c r="AB285" s="50">
        <v>70.91</v>
      </c>
      <c r="AC285" s="50">
        <v>0.19400000000000001</v>
      </c>
      <c r="AE285" s="50">
        <v>15.68</v>
      </c>
      <c r="AI285" s="50">
        <v>1.8895800000000003</v>
      </c>
      <c r="AJ285" s="50">
        <v>1.01</v>
      </c>
      <c r="AK285" s="50">
        <v>0.33</v>
      </c>
      <c r="AL285" s="50">
        <v>0.02</v>
      </c>
      <c r="AN285" s="50">
        <v>4.3099999999999996</v>
      </c>
      <c r="AO285" s="50">
        <v>4.28</v>
      </c>
      <c r="AP285" s="50">
        <v>0.1</v>
      </c>
      <c r="BF285" s="50">
        <v>1.5</v>
      </c>
      <c r="CH285" s="50">
        <v>2.14</v>
      </c>
      <c r="CJ285" s="50">
        <v>6</v>
      </c>
      <c r="CK285" s="50">
        <v>0.5</v>
      </c>
      <c r="CN285" s="50">
        <v>0.1</v>
      </c>
      <c r="CO285" s="50">
        <v>3</v>
      </c>
      <c r="CP285" s="50">
        <v>5</v>
      </c>
      <c r="CQ285" s="50">
        <v>36</v>
      </c>
      <c r="CR285" s="50">
        <v>14</v>
      </c>
      <c r="CS285" s="50">
        <v>1.2</v>
      </c>
      <c r="CW285" s="50">
        <v>100</v>
      </c>
      <c r="CX285" s="50">
        <v>673</v>
      </c>
      <c r="CY285" s="50">
        <v>12</v>
      </c>
      <c r="CZ285" s="50">
        <v>195</v>
      </c>
      <c r="DA285" s="50">
        <v>8.5</v>
      </c>
      <c r="DM285" s="50">
        <v>0.7</v>
      </c>
      <c r="DN285" s="50">
        <v>1590</v>
      </c>
      <c r="DO285" s="50">
        <v>52.5</v>
      </c>
      <c r="DP285" s="50">
        <v>94.7</v>
      </c>
      <c r="DQ285" s="50">
        <v>9.4600000000000009</v>
      </c>
      <c r="DR285" s="50">
        <v>31.2</v>
      </c>
      <c r="DS285" s="50">
        <v>4.58</v>
      </c>
      <c r="DT285" s="50">
        <v>0.97699999999999998</v>
      </c>
      <c r="DU285" s="50">
        <v>2.88</v>
      </c>
      <c r="DV285" s="50">
        <v>0.39</v>
      </c>
      <c r="DW285" s="50">
        <v>2.06</v>
      </c>
      <c r="DX285" s="50">
        <v>0.37</v>
      </c>
      <c r="DY285" s="50">
        <v>1.1200000000000001</v>
      </c>
      <c r="DZ285" s="50">
        <v>0.17399999999999999</v>
      </c>
      <c r="EA285" s="50">
        <v>1.1299999999999999</v>
      </c>
      <c r="EB285" s="50">
        <v>0.19400000000000001</v>
      </c>
      <c r="EC285" s="50">
        <v>4.3</v>
      </c>
      <c r="ED285" s="50">
        <v>0.66</v>
      </c>
      <c r="EM285" s="50">
        <v>19</v>
      </c>
      <c r="EO285" s="50">
        <v>14.2</v>
      </c>
      <c r="EP285" s="50">
        <v>2.0099999999999998</v>
      </c>
      <c r="FP285" s="1" t="s">
        <v>2433</v>
      </c>
    </row>
    <row r="286" spans="1:172" x14ac:dyDescent="0.35">
      <c r="A286" s="1" t="s">
        <v>2429</v>
      </c>
      <c r="C286" s="1" t="s">
        <v>2456</v>
      </c>
      <c r="E286" s="57">
        <v>37</v>
      </c>
      <c r="F286" s="57">
        <v>37</v>
      </c>
      <c r="G286" s="57">
        <v>126.2</v>
      </c>
      <c r="H286" s="57">
        <v>126.2</v>
      </c>
      <c r="L286" s="1" t="s">
        <v>2457</v>
      </c>
      <c r="M286" s="1" t="s">
        <v>2033</v>
      </c>
      <c r="Q286" s="54">
        <v>111</v>
      </c>
      <c r="R286" s="50"/>
      <c r="S286" s="50"/>
      <c r="T286" s="50"/>
      <c r="U286" s="50"/>
      <c r="V286" s="50"/>
      <c r="W286" s="50"/>
      <c r="X286" s="50"/>
      <c r="Y286" s="50"/>
      <c r="Z286" s="50"/>
      <c r="AA286" s="50"/>
      <c r="AB286" s="50">
        <v>69.101100000000002</v>
      </c>
      <c r="AC286" s="50">
        <v>0.39839999999999998</v>
      </c>
      <c r="AE286" s="50">
        <v>14.537000000000001</v>
      </c>
      <c r="AI286" s="50">
        <v>2.8617239200000002</v>
      </c>
      <c r="AJ286" s="50">
        <v>2.722</v>
      </c>
      <c r="AK286" s="50">
        <v>1.5170999999999999</v>
      </c>
      <c r="AL286" s="50">
        <v>5.0799999999999998E-2</v>
      </c>
      <c r="AN286" s="50">
        <v>4.2492999999999999</v>
      </c>
      <c r="AO286" s="50">
        <v>3.2524999999999999</v>
      </c>
      <c r="AP286" s="50">
        <v>0.13370000000000001</v>
      </c>
      <c r="BF286" s="50">
        <v>0.46500000000000002</v>
      </c>
      <c r="CH286" s="50">
        <v>8.6481250369319866</v>
      </c>
      <c r="CR286" s="50">
        <v>42.208594476008514</v>
      </c>
      <c r="CW286" s="50">
        <v>196.56417059846632</v>
      </c>
      <c r="CX286" s="50">
        <v>322.64720245794587</v>
      </c>
      <c r="CY286" s="50">
        <v>18.304139057556981</v>
      </c>
      <c r="CZ286" s="50">
        <v>111.27452610107969</v>
      </c>
      <c r="DA286" s="50">
        <v>12.017085329605452</v>
      </c>
      <c r="DM286" s="50">
        <v>3.270296576327139</v>
      </c>
      <c r="DN286" s="50">
        <v>707.95727937366792</v>
      </c>
      <c r="DO286" s="50">
        <v>65.630330726031204</v>
      </c>
      <c r="DP286" s="50">
        <v>104.03324890816562</v>
      </c>
      <c r="DQ286" s="50">
        <v>10.880393284015769</v>
      </c>
      <c r="DR286" s="50">
        <v>37.479433873439717</v>
      </c>
      <c r="DS286" s="50">
        <v>5.6487280858413804</v>
      </c>
      <c r="DT286" s="50">
        <v>0.84972669772498099</v>
      </c>
      <c r="DU286" s="50">
        <v>4.9357209243568576</v>
      </c>
      <c r="DV286" s="50">
        <v>0.57148966099310727</v>
      </c>
      <c r="DW286" s="50">
        <v>2.7338233579823661</v>
      </c>
      <c r="DX286" s="50">
        <v>0.52987073483172242</v>
      </c>
      <c r="DY286" s="50">
        <v>1.4519562946556088</v>
      </c>
      <c r="DZ286" s="50">
        <v>0.22462932837555194</v>
      </c>
      <c r="EA286" s="50">
        <v>1.5025603181957261</v>
      </c>
      <c r="EB286" s="50">
        <v>0.24147769314472251</v>
      </c>
      <c r="EC286" s="50">
        <v>3.1185523010413467</v>
      </c>
      <c r="ED286" s="50">
        <v>1.0374775032546961</v>
      </c>
      <c r="EM286" s="50">
        <v>29.15353190009851</v>
      </c>
      <c r="EO286" s="50">
        <v>29.037935287522028</v>
      </c>
      <c r="EP286" s="50">
        <v>4.1578392726579141</v>
      </c>
      <c r="FP286" s="1" t="s">
        <v>2433</v>
      </c>
    </row>
    <row r="287" spans="1:172" x14ac:dyDescent="0.35">
      <c r="A287" s="1" t="s">
        <v>2429</v>
      </c>
      <c r="C287" s="1" t="s">
        <v>2456</v>
      </c>
      <c r="E287" s="57">
        <v>37</v>
      </c>
      <c r="F287" s="57">
        <v>37</v>
      </c>
      <c r="G287" s="57">
        <v>126.2</v>
      </c>
      <c r="H287" s="57">
        <v>126.2</v>
      </c>
      <c r="L287" s="1" t="s">
        <v>2458</v>
      </c>
      <c r="M287" s="1" t="s">
        <v>2033</v>
      </c>
      <c r="Q287" s="58">
        <v>111</v>
      </c>
      <c r="R287" s="50"/>
      <c r="S287" s="50"/>
      <c r="T287" s="50"/>
      <c r="U287" s="50"/>
      <c r="V287" s="50"/>
      <c r="W287" s="50"/>
      <c r="X287" s="50"/>
      <c r="Y287" s="50"/>
      <c r="Z287" s="50"/>
      <c r="AA287" s="50"/>
      <c r="AB287" s="50">
        <v>66.938900000000004</v>
      </c>
      <c r="AC287" s="50">
        <v>0.48080000000000001</v>
      </c>
      <c r="AE287" s="50">
        <v>15.007</v>
      </c>
      <c r="AI287" s="50">
        <v>3.3508552000000003</v>
      </c>
      <c r="AJ287" s="50">
        <v>3.34</v>
      </c>
      <c r="AK287" s="50">
        <v>1.9524999999999999</v>
      </c>
      <c r="AL287" s="50">
        <v>6.3799999999999996E-2</v>
      </c>
      <c r="AN287" s="50">
        <v>3.8260000000000001</v>
      </c>
      <c r="AO287" s="50">
        <v>3.4237000000000002</v>
      </c>
      <c r="AP287" s="50">
        <v>0.17100000000000001</v>
      </c>
      <c r="BF287" s="50">
        <v>0.69199999999999995</v>
      </c>
      <c r="CH287" s="50">
        <v>9.8885682207646397</v>
      </c>
      <c r="CR287" s="50">
        <v>42.092088888100804</v>
      </c>
      <c r="CW287" s="50">
        <v>163.82990990799826</v>
      </c>
      <c r="CX287" s="50">
        <v>379.94618526673156</v>
      </c>
      <c r="CY287" s="50">
        <v>18.084561826715646</v>
      </c>
      <c r="CZ287" s="50">
        <v>81.933901088532068</v>
      </c>
      <c r="DA287" s="50">
        <v>14.864874387545978</v>
      </c>
      <c r="DM287" s="50">
        <v>2.9115797880837015</v>
      </c>
      <c r="DN287" s="50">
        <v>804.70661870247136</v>
      </c>
      <c r="DO287" s="50">
        <v>37.67344593286127</v>
      </c>
      <c r="DP287" s="50">
        <v>67.012333378446016</v>
      </c>
      <c r="DQ287" s="50">
        <v>7.258809938902762</v>
      </c>
      <c r="DR287" s="50">
        <v>26.908403527928051</v>
      </c>
      <c r="DS287" s="50">
        <v>4.4440932935505284</v>
      </c>
      <c r="DT287" s="50">
        <v>0.90966706368241512</v>
      </c>
      <c r="DU287" s="50">
        <v>3.8462601239299214</v>
      </c>
      <c r="DV287" s="50">
        <v>0.50082993388662256</v>
      </c>
      <c r="DW287" s="50">
        <v>2.5905619554586554</v>
      </c>
      <c r="DX287" s="50">
        <v>0.52199836962850821</v>
      </c>
      <c r="DY287" s="50">
        <v>1.4558191402974672</v>
      </c>
      <c r="DZ287" s="50">
        <v>0.22506158494073902</v>
      </c>
      <c r="EA287" s="50">
        <v>1.4030335324193515</v>
      </c>
      <c r="EB287" s="50">
        <v>0.21824591947769312</v>
      </c>
      <c r="EC287" s="50">
        <v>2.2228779009478741</v>
      </c>
      <c r="ED287" s="50">
        <v>2.3036887509120301</v>
      </c>
      <c r="EM287" s="50">
        <v>25.997088138146839</v>
      </c>
      <c r="EO287" s="50">
        <v>15.744166266218166</v>
      </c>
      <c r="EP287" s="50">
        <v>3.7866395396890993</v>
      </c>
      <c r="FP287" s="1" t="s">
        <v>2433</v>
      </c>
    </row>
    <row r="288" spans="1:172" x14ac:dyDescent="0.35">
      <c r="A288" s="1" t="s">
        <v>2429</v>
      </c>
      <c r="C288" s="1" t="s">
        <v>2456</v>
      </c>
      <c r="E288" s="57">
        <v>37</v>
      </c>
      <c r="F288" s="57">
        <v>37</v>
      </c>
      <c r="G288" s="57">
        <v>126.2</v>
      </c>
      <c r="H288" s="57">
        <v>126.2</v>
      </c>
      <c r="L288" s="1" t="s">
        <v>2459</v>
      </c>
      <c r="M288" s="1" t="s">
        <v>2033</v>
      </c>
      <c r="Q288" s="58">
        <v>111</v>
      </c>
      <c r="R288" s="50"/>
      <c r="S288" s="50"/>
      <c r="T288" s="50"/>
      <c r="U288" s="50"/>
      <c r="V288" s="50"/>
      <c r="W288" s="50"/>
      <c r="X288" s="50"/>
      <c r="Y288" s="50"/>
      <c r="Z288" s="50"/>
      <c r="AA288" s="50"/>
      <c r="AB288" s="50">
        <v>65.468299999999999</v>
      </c>
      <c r="AC288" s="50">
        <v>0.5806</v>
      </c>
      <c r="AE288" s="50">
        <v>15.436299999999999</v>
      </c>
      <c r="AI288" s="50">
        <v>3.7303908400000005</v>
      </c>
      <c r="AJ288" s="50">
        <v>3.4500999999999999</v>
      </c>
      <c r="AK288" s="50">
        <v>2.2759</v>
      </c>
      <c r="AL288" s="50">
        <v>6.5699999999999995E-2</v>
      </c>
      <c r="AN288" s="50">
        <v>4.1106999999999996</v>
      </c>
      <c r="AO288" s="50">
        <v>3.3451</v>
      </c>
      <c r="AP288" s="50">
        <v>0.18029999999999999</v>
      </c>
      <c r="BF288" s="50">
        <v>0.76100000000000001</v>
      </c>
      <c r="CH288" s="50">
        <v>10.908262128464221</v>
      </c>
      <c r="CR288" s="50">
        <v>44.649122358702336</v>
      </c>
      <c r="CW288" s="50">
        <v>171.29339952537762</v>
      </c>
      <c r="CX288" s="50">
        <v>389.73784691707561</v>
      </c>
      <c r="CY288" s="50">
        <v>20.37460035426043</v>
      </c>
      <c r="CZ288" s="50">
        <v>80.834264467920221</v>
      </c>
      <c r="DA288" s="50">
        <v>9.678196501038288</v>
      </c>
      <c r="DM288" s="50">
        <v>3.1319178957457003</v>
      </c>
      <c r="DN288" s="50">
        <v>821.7933486624712</v>
      </c>
      <c r="DO288" s="50">
        <v>65.994135675134089</v>
      </c>
      <c r="DP288" s="50">
        <v>112.95961039825907</v>
      </c>
      <c r="DQ288" s="50">
        <v>10.976764830608301</v>
      </c>
      <c r="DR288" s="50">
        <v>37.989422633317773</v>
      </c>
      <c r="DS288" s="50">
        <v>5.6191377132007529</v>
      </c>
      <c r="DT288" s="50">
        <v>1.0138867420996589</v>
      </c>
      <c r="DU288" s="50">
        <v>5.0732440790398066</v>
      </c>
      <c r="DV288" s="50">
        <v>0.60047826698551132</v>
      </c>
      <c r="DW288" s="50">
        <v>3.0067155255019475</v>
      </c>
      <c r="DX288" s="50">
        <v>0.59769418889018289</v>
      </c>
      <c r="DY288" s="50">
        <v>1.6635779325867937</v>
      </c>
      <c r="DZ288" s="50">
        <v>0.25560771554729261</v>
      </c>
      <c r="EA288" s="50">
        <v>1.5725908143432334</v>
      </c>
      <c r="EB288" s="50">
        <v>0.24532752992383022</v>
      </c>
      <c r="EC288" s="50">
        <v>2.2649190801676671</v>
      </c>
      <c r="ED288" s="50">
        <v>0.8312960128184953</v>
      </c>
      <c r="EM288" s="50">
        <v>21.179883525525874</v>
      </c>
      <c r="EO288" s="50">
        <v>19.040639115809707</v>
      </c>
      <c r="EP288" s="50">
        <v>2.6853317226690403</v>
      </c>
      <c r="FP288" s="1" t="s">
        <v>2433</v>
      </c>
    </row>
    <row r="289" spans="1:172" x14ac:dyDescent="0.35">
      <c r="A289" s="1" t="s">
        <v>2460</v>
      </c>
      <c r="L289" s="1" t="s">
        <v>2461</v>
      </c>
      <c r="M289" s="1" t="s">
        <v>972</v>
      </c>
      <c r="N289" s="1">
        <v>174</v>
      </c>
      <c r="O289" s="1">
        <v>200</v>
      </c>
      <c r="P289" s="1" t="s">
        <v>2462</v>
      </c>
      <c r="Q289" s="58">
        <v>187</v>
      </c>
      <c r="R289" s="50"/>
      <c r="S289" s="50"/>
      <c r="T289" s="50"/>
      <c r="U289" s="50"/>
      <c r="V289" s="50"/>
      <c r="W289" s="50"/>
      <c r="X289" s="50"/>
      <c r="Y289" s="50"/>
      <c r="Z289" s="50"/>
      <c r="AA289" s="50"/>
      <c r="AB289" s="50">
        <v>63.87</v>
      </c>
      <c r="AC289" s="50">
        <v>0.50900000000000001</v>
      </c>
      <c r="AE289" s="50">
        <v>16.809999999999999</v>
      </c>
      <c r="AI289" s="50">
        <v>4.1210840000000006</v>
      </c>
      <c r="AJ289" s="50">
        <v>4.8499999999999996</v>
      </c>
      <c r="AK289" s="50">
        <v>1.86</v>
      </c>
      <c r="AL289" s="50">
        <v>8.2000000000000003E-2</v>
      </c>
      <c r="AN289" s="50">
        <v>2.42</v>
      </c>
      <c r="AO289" s="50">
        <v>3.5</v>
      </c>
      <c r="AP289" s="50">
        <v>0.11</v>
      </c>
      <c r="BF289" s="50">
        <v>0.69</v>
      </c>
      <c r="CJ289" s="50">
        <v>28</v>
      </c>
      <c r="CR289" s="50">
        <v>24</v>
      </c>
      <c r="CW289" s="50">
        <v>228</v>
      </c>
      <c r="CX289" s="50">
        <v>207</v>
      </c>
      <c r="CY289" s="50">
        <v>39</v>
      </c>
      <c r="CZ289" s="50">
        <v>526</v>
      </c>
      <c r="DA289" s="50">
        <v>16.899999999999999</v>
      </c>
      <c r="DM289" s="50">
        <v>6.7</v>
      </c>
      <c r="DN289" s="50">
        <v>1363</v>
      </c>
      <c r="DO289" s="50">
        <v>239</v>
      </c>
      <c r="DP289" s="50">
        <v>424</v>
      </c>
      <c r="DQ289" s="50">
        <v>40.6</v>
      </c>
      <c r="DR289" s="50">
        <v>106</v>
      </c>
      <c r="DS289" s="50">
        <v>16.600000000000001</v>
      </c>
      <c r="DT289" s="50">
        <v>2.41</v>
      </c>
      <c r="DU289" s="50">
        <v>10.8</v>
      </c>
      <c r="DV289" s="50">
        <v>1.46</v>
      </c>
      <c r="DW289" s="50">
        <v>7.83</v>
      </c>
      <c r="DX289" s="50">
        <v>1.49</v>
      </c>
      <c r="DY289" s="50">
        <v>4.2300000000000004</v>
      </c>
      <c r="DZ289" s="50">
        <v>0.61299999999999999</v>
      </c>
      <c r="EA289" s="50">
        <v>3.89</v>
      </c>
      <c r="EB289" s="50">
        <v>0.60699999999999998</v>
      </c>
      <c r="EC289" s="50">
        <v>12.3</v>
      </c>
      <c r="ED289" s="50">
        <v>1.5</v>
      </c>
      <c r="EM289" s="50">
        <v>27</v>
      </c>
      <c r="EO289" s="50">
        <v>32.799999999999997</v>
      </c>
      <c r="EP289" s="50">
        <v>4.25</v>
      </c>
      <c r="FP289" s="1" t="s">
        <v>2463</v>
      </c>
    </row>
    <row r="290" spans="1:172" x14ac:dyDescent="0.35">
      <c r="A290" s="1" t="s">
        <v>2460</v>
      </c>
      <c r="L290" s="1" t="s">
        <v>2464</v>
      </c>
      <c r="M290" s="1" t="s">
        <v>972</v>
      </c>
      <c r="N290" s="1">
        <v>174</v>
      </c>
      <c r="O290" s="1">
        <v>200</v>
      </c>
      <c r="P290" s="1" t="s">
        <v>2462</v>
      </c>
      <c r="Q290" s="58">
        <v>187</v>
      </c>
      <c r="R290" s="50"/>
      <c r="S290" s="50"/>
      <c r="T290" s="50"/>
      <c r="U290" s="50"/>
      <c r="V290" s="50"/>
      <c r="W290" s="50"/>
      <c r="X290" s="50"/>
      <c r="Y290" s="50"/>
      <c r="Z290" s="50"/>
      <c r="AA290" s="50"/>
      <c r="AB290" s="50">
        <v>65.88</v>
      </c>
      <c r="AC290" s="50">
        <v>0.625</v>
      </c>
      <c r="AE290" s="50">
        <v>15.79</v>
      </c>
      <c r="AI290" s="50">
        <v>5.074872</v>
      </c>
      <c r="AJ290" s="50">
        <v>4.53</v>
      </c>
      <c r="AK290" s="50">
        <v>1.72</v>
      </c>
      <c r="AL290" s="50">
        <v>0.09</v>
      </c>
      <c r="AN290" s="50">
        <v>1.94</v>
      </c>
      <c r="AO290" s="50">
        <v>3.3</v>
      </c>
      <c r="AP290" s="50">
        <v>0.18</v>
      </c>
      <c r="BF290" s="50">
        <v>0.84</v>
      </c>
      <c r="CJ290" s="50">
        <v>81</v>
      </c>
      <c r="CR290" s="50">
        <v>18</v>
      </c>
      <c r="CW290" s="50">
        <v>128</v>
      </c>
      <c r="CX290" s="50">
        <v>409</v>
      </c>
      <c r="CY290" s="50">
        <v>16</v>
      </c>
      <c r="CZ290" s="50">
        <v>205</v>
      </c>
      <c r="DA290" s="50">
        <v>7.6</v>
      </c>
      <c r="DM290" s="50">
        <v>7.3</v>
      </c>
      <c r="DN290" s="50">
        <v>788</v>
      </c>
      <c r="DO290" s="50">
        <v>30</v>
      </c>
      <c r="DP290" s="50">
        <v>53.4</v>
      </c>
      <c r="DQ290" s="50">
        <v>5.56</v>
      </c>
      <c r="DR290" s="50">
        <v>18.899999999999999</v>
      </c>
      <c r="DS290" s="50">
        <v>3.89</v>
      </c>
      <c r="DT290" s="50">
        <v>1.22</v>
      </c>
      <c r="DU290" s="50">
        <v>3.69</v>
      </c>
      <c r="DV290" s="50">
        <v>0.56000000000000005</v>
      </c>
      <c r="DW290" s="50">
        <v>3.2</v>
      </c>
      <c r="DX290" s="50">
        <v>0.63</v>
      </c>
      <c r="DY290" s="50">
        <v>1.88</v>
      </c>
      <c r="DZ290" s="50">
        <v>0.28100000000000003</v>
      </c>
      <c r="EA290" s="50">
        <v>1.82</v>
      </c>
      <c r="EB290" s="50">
        <v>0.27400000000000002</v>
      </c>
      <c r="EC290" s="50">
        <v>4.8</v>
      </c>
      <c r="ED290" s="50">
        <v>0.6</v>
      </c>
      <c r="EM290" s="50">
        <v>12</v>
      </c>
      <c r="EO290" s="50">
        <v>7.41</v>
      </c>
      <c r="EP290" s="50">
        <v>2.74</v>
      </c>
      <c r="FP290" s="1" t="s">
        <v>2463</v>
      </c>
    </row>
    <row r="291" spans="1:172" x14ac:dyDescent="0.35">
      <c r="A291" s="1" t="s">
        <v>2460</v>
      </c>
      <c r="L291" s="1" t="s">
        <v>2465</v>
      </c>
      <c r="M291" s="1" t="s">
        <v>972</v>
      </c>
      <c r="N291" s="1">
        <v>174</v>
      </c>
      <c r="O291" s="1">
        <v>200</v>
      </c>
      <c r="P291" s="1" t="s">
        <v>2462</v>
      </c>
      <c r="Q291" s="58">
        <v>187</v>
      </c>
      <c r="R291" s="50"/>
      <c r="S291" s="50"/>
      <c r="T291" s="50"/>
      <c r="U291" s="50"/>
      <c r="V291" s="50"/>
      <c r="W291" s="50"/>
      <c r="X291" s="50"/>
      <c r="Y291" s="50"/>
      <c r="Z291" s="50"/>
      <c r="AA291" s="50"/>
      <c r="AB291" s="50">
        <v>62.41</v>
      </c>
      <c r="AC291" s="50">
        <v>0.68100000000000005</v>
      </c>
      <c r="AE291" s="50">
        <v>17.170000000000002</v>
      </c>
      <c r="AI291" s="50">
        <v>5.3898020000000004</v>
      </c>
      <c r="AJ291" s="50">
        <v>4.8899999999999997</v>
      </c>
      <c r="AK291" s="50">
        <v>1.92</v>
      </c>
      <c r="AL291" s="50">
        <v>9.5000000000000001E-2</v>
      </c>
      <c r="AN291" s="50">
        <v>2.58</v>
      </c>
      <c r="AO291" s="50">
        <v>3.71</v>
      </c>
      <c r="AP291" s="50">
        <v>0.19</v>
      </c>
      <c r="BF291" s="50">
        <v>0.7</v>
      </c>
      <c r="CJ291" s="50">
        <v>83</v>
      </c>
      <c r="CR291" s="50">
        <v>19</v>
      </c>
      <c r="CW291" s="50">
        <v>80</v>
      </c>
      <c r="CX291" s="50">
        <v>466</v>
      </c>
      <c r="CY291" s="50">
        <v>15</v>
      </c>
      <c r="CZ291" s="50">
        <v>204</v>
      </c>
      <c r="DA291" s="50">
        <v>7.8</v>
      </c>
      <c r="DM291" s="50">
        <v>2.2999999999999998</v>
      </c>
      <c r="DN291" s="50">
        <v>955</v>
      </c>
      <c r="DO291" s="50">
        <v>80.7</v>
      </c>
      <c r="DP291" s="50">
        <v>135</v>
      </c>
      <c r="DQ291" s="50">
        <v>12.9</v>
      </c>
      <c r="DR291" s="50">
        <v>33.6</v>
      </c>
      <c r="DS291" s="50">
        <v>5.54</v>
      </c>
      <c r="DT291" s="50">
        <v>1.33</v>
      </c>
      <c r="DU291" s="50">
        <v>3.94</v>
      </c>
      <c r="DV291" s="50">
        <v>0.52</v>
      </c>
      <c r="DW291" s="50">
        <v>3.01</v>
      </c>
      <c r="DX291" s="50">
        <v>0.57999999999999996</v>
      </c>
      <c r="DY291" s="50">
        <v>1.71</v>
      </c>
      <c r="DZ291" s="50">
        <v>0.24399999999999999</v>
      </c>
      <c r="EA291" s="50">
        <v>1.56</v>
      </c>
      <c r="EB291" s="50">
        <v>0.23699999999999999</v>
      </c>
      <c r="EC291" s="50">
        <v>4.8</v>
      </c>
      <c r="ED291" s="50">
        <v>0.5</v>
      </c>
      <c r="EM291" s="50">
        <v>11</v>
      </c>
      <c r="EO291" s="50">
        <v>17.600000000000001</v>
      </c>
      <c r="EP291" s="50">
        <v>1.31</v>
      </c>
      <c r="FP291" s="1" t="s">
        <v>2463</v>
      </c>
    </row>
    <row r="292" spans="1:172" x14ac:dyDescent="0.35">
      <c r="A292" s="1" t="s">
        <v>2460</v>
      </c>
      <c r="L292" s="1" t="s">
        <v>2466</v>
      </c>
      <c r="M292" s="1" t="s">
        <v>972</v>
      </c>
      <c r="N292" s="1">
        <v>174</v>
      </c>
      <c r="O292" s="1">
        <v>200</v>
      </c>
      <c r="P292" s="1" t="s">
        <v>2462</v>
      </c>
      <c r="Q292" s="58">
        <v>187</v>
      </c>
      <c r="R292" s="50"/>
      <c r="S292" s="50"/>
      <c r="T292" s="50"/>
      <c r="U292" s="50"/>
      <c r="V292" s="50"/>
      <c r="W292" s="50"/>
      <c r="X292" s="50"/>
      <c r="Y292" s="50"/>
      <c r="Z292" s="50"/>
      <c r="AA292" s="50"/>
      <c r="AB292" s="50">
        <v>63.71</v>
      </c>
      <c r="AC292" s="50">
        <v>0.56599999999999995</v>
      </c>
      <c r="AE292" s="50">
        <v>15.98</v>
      </c>
      <c r="AI292" s="50">
        <v>5.2278380000000002</v>
      </c>
      <c r="AJ292" s="50">
        <v>4.3899999999999997</v>
      </c>
      <c r="AK292" s="50">
        <v>1.64</v>
      </c>
      <c r="AL292" s="50">
        <v>0.11600000000000001</v>
      </c>
      <c r="AN292" s="50">
        <v>2.2000000000000002</v>
      </c>
      <c r="AO292" s="50">
        <v>3.71</v>
      </c>
      <c r="AP292" s="50">
        <v>0.17</v>
      </c>
      <c r="BF292" s="50">
        <v>0.66</v>
      </c>
      <c r="CJ292" s="50">
        <v>70</v>
      </c>
      <c r="CR292" s="50">
        <v>19</v>
      </c>
      <c r="CW292" s="50">
        <v>113</v>
      </c>
      <c r="CX292" s="50">
        <v>380</v>
      </c>
      <c r="CY292" s="50">
        <v>20</v>
      </c>
      <c r="CZ292" s="50">
        <v>202</v>
      </c>
      <c r="DA292" s="50">
        <v>8.9</v>
      </c>
      <c r="DM292" s="50">
        <v>2.9</v>
      </c>
      <c r="DN292" s="50">
        <v>652</v>
      </c>
      <c r="DO292" s="50">
        <v>60.9</v>
      </c>
      <c r="DP292" s="50">
        <v>103</v>
      </c>
      <c r="DQ292" s="50">
        <v>9.82</v>
      </c>
      <c r="DR292" s="50">
        <v>28.3</v>
      </c>
      <c r="DS292" s="50">
        <v>4.99</v>
      </c>
      <c r="DT292" s="50">
        <v>1.1299999999999999</v>
      </c>
      <c r="DU292" s="50">
        <v>4.29</v>
      </c>
      <c r="DV292" s="50">
        <v>0.68</v>
      </c>
      <c r="DW292" s="50">
        <v>3.97</v>
      </c>
      <c r="DX292" s="50">
        <v>0.81</v>
      </c>
      <c r="DY292" s="50">
        <v>2.39</v>
      </c>
      <c r="DZ292" s="50">
        <v>0.34799999999999998</v>
      </c>
      <c r="EA292" s="50">
        <v>2.21</v>
      </c>
      <c r="EB292" s="50">
        <v>0.34599999999999997</v>
      </c>
      <c r="EC292" s="50">
        <v>4.7</v>
      </c>
      <c r="ED292" s="50">
        <v>0.6</v>
      </c>
      <c r="EM292" s="50">
        <v>13</v>
      </c>
      <c r="EO292" s="50">
        <v>15</v>
      </c>
      <c r="EP292" s="50">
        <v>2.11</v>
      </c>
      <c r="FP292" s="1" t="s">
        <v>2463</v>
      </c>
    </row>
    <row r="293" spans="1:172" x14ac:dyDescent="0.35">
      <c r="A293" s="1" t="s">
        <v>2460</v>
      </c>
      <c r="L293" s="1" t="s">
        <v>2467</v>
      </c>
      <c r="M293" s="1" t="s">
        <v>972</v>
      </c>
      <c r="N293" s="1">
        <v>174</v>
      </c>
      <c r="O293" s="1">
        <v>200</v>
      </c>
      <c r="P293" s="1" t="s">
        <v>2462</v>
      </c>
      <c r="Q293" s="58">
        <v>187</v>
      </c>
      <c r="R293" s="50"/>
      <c r="S293" s="50"/>
      <c r="T293" s="50"/>
      <c r="U293" s="50"/>
      <c r="V293" s="50"/>
      <c r="W293" s="50"/>
      <c r="X293" s="50"/>
      <c r="Y293" s="50"/>
      <c r="Z293" s="50"/>
      <c r="AA293" s="50"/>
      <c r="AB293" s="50">
        <v>63.85</v>
      </c>
      <c r="AC293" s="50">
        <v>0.63</v>
      </c>
      <c r="AE293" s="50">
        <v>16.07</v>
      </c>
      <c r="AI293" s="50">
        <v>5.065874</v>
      </c>
      <c r="AJ293" s="50">
        <v>4.66</v>
      </c>
      <c r="AK293" s="50">
        <v>1.82</v>
      </c>
      <c r="AL293" s="50">
        <v>9.1999999999999998E-2</v>
      </c>
      <c r="AN293" s="50">
        <v>2.37</v>
      </c>
      <c r="AO293" s="50">
        <v>3.43</v>
      </c>
      <c r="AP293" s="50">
        <v>0.18</v>
      </c>
      <c r="BF293" s="50">
        <v>1.1599999999999999</v>
      </c>
      <c r="CJ293" s="50">
        <v>79</v>
      </c>
      <c r="CR293" s="50">
        <v>19</v>
      </c>
      <c r="CW293" s="50">
        <v>94</v>
      </c>
      <c r="CX293" s="50">
        <v>443</v>
      </c>
      <c r="CY293" s="50">
        <v>15</v>
      </c>
      <c r="CZ293" s="50">
        <v>208</v>
      </c>
      <c r="DA293" s="50">
        <v>6.9</v>
      </c>
      <c r="DM293" s="50">
        <v>4.3</v>
      </c>
      <c r="DN293" s="50">
        <v>870</v>
      </c>
      <c r="DO293" s="50">
        <v>59.7</v>
      </c>
      <c r="DP293" s="50">
        <v>103</v>
      </c>
      <c r="DQ293" s="50">
        <v>9.9</v>
      </c>
      <c r="DR293" s="50">
        <v>27</v>
      </c>
      <c r="DS293" s="50">
        <v>4.71</v>
      </c>
      <c r="DT293" s="50">
        <v>1.21</v>
      </c>
      <c r="DU293" s="50">
        <v>3.68</v>
      </c>
      <c r="DV293" s="50">
        <v>0.48</v>
      </c>
      <c r="DW293" s="50">
        <v>2.89</v>
      </c>
      <c r="DX293" s="50">
        <v>0.56000000000000005</v>
      </c>
      <c r="DY293" s="50">
        <v>1.62</v>
      </c>
      <c r="DZ293" s="50">
        <v>0.23599999999999999</v>
      </c>
      <c r="EA293" s="50">
        <v>1.53</v>
      </c>
      <c r="EB293" s="50">
        <v>0.23499999999999999</v>
      </c>
      <c r="EC293" s="50">
        <v>4.8</v>
      </c>
      <c r="ED293" s="50">
        <v>0.5</v>
      </c>
      <c r="EM293" s="50">
        <v>10</v>
      </c>
      <c r="EO293" s="50">
        <v>13.5</v>
      </c>
      <c r="EP293" s="50">
        <v>1.87</v>
      </c>
      <c r="FP293" s="1" t="s">
        <v>2463</v>
      </c>
    </row>
    <row r="294" spans="1:172" x14ac:dyDescent="0.35">
      <c r="A294" s="1" t="s">
        <v>2460</v>
      </c>
      <c r="L294" s="1" t="s">
        <v>2468</v>
      </c>
      <c r="M294" s="1" t="s">
        <v>2469</v>
      </c>
      <c r="N294" s="1">
        <v>174</v>
      </c>
      <c r="O294" s="1">
        <v>200</v>
      </c>
      <c r="P294" s="1" t="s">
        <v>2462</v>
      </c>
      <c r="Q294" s="58">
        <v>187</v>
      </c>
      <c r="R294" s="50"/>
      <c r="S294" s="50"/>
      <c r="T294" s="50"/>
      <c r="U294" s="50"/>
      <c r="V294" s="50"/>
      <c r="W294" s="50"/>
      <c r="X294" s="50"/>
      <c r="Y294" s="50"/>
      <c r="Z294" s="50"/>
      <c r="AA294" s="50"/>
      <c r="AB294" s="50">
        <v>57.73</v>
      </c>
      <c r="AC294" s="50">
        <v>0.84799999999999998</v>
      </c>
      <c r="AE294" s="50">
        <v>18.09</v>
      </c>
      <c r="AI294" s="50">
        <v>6.9284600000000003</v>
      </c>
      <c r="AJ294" s="50">
        <v>6.22</v>
      </c>
      <c r="AK294" s="50">
        <v>1.8</v>
      </c>
      <c r="AL294" s="50">
        <v>9.0999999999999998E-2</v>
      </c>
      <c r="AN294" s="50">
        <v>2.25</v>
      </c>
      <c r="AO294" s="50">
        <v>3.88</v>
      </c>
      <c r="AP294" s="50">
        <v>0.47</v>
      </c>
      <c r="BF294" s="50">
        <v>0.6</v>
      </c>
      <c r="CJ294" s="50">
        <v>120</v>
      </c>
      <c r="CR294" s="50">
        <v>18</v>
      </c>
      <c r="CW294" s="50">
        <v>77</v>
      </c>
      <c r="CX294" s="50">
        <v>463</v>
      </c>
      <c r="CY294" s="50">
        <v>25</v>
      </c>
      <c r="CZ294" s="50">
        <v>485</v>
      </c>
      <c r="DA294" s="50">
        <v>4.8</v>
      </c>
      <c r="DM294" s="50">
        <v>1.7</v>
      </c>
      <c r="DN294" s="50">
        <v>628</v>
      </c>
      <c r="DO294" s="50">
        <v>63.2</v>
      </c>
      <c r="DP294" s="50">
        <v>108</v>
      </c>
      <c r="DQ294" s="50">
        <v>10.6</v>
      </c>
      <c r="DR294" s="50">
        <v>31.8</v>
      </c>
      <c r="DS294" s="50">
        <v>5.84</v>
      </c>
      <c r="DT294" s="50">
        <v>1.35</v>
      </c>
      <c r="DU294" s="50">
        <v>5.15</v>
      </c>
      <c r="DV294" s="50">
        <v>0.76</v>
      </c>
      <c r="DW294" s="50">
        <v>4.47</v>
      </c>
      <c r="DX294" s="50">
        <v>0.95</v>
      </c>
      <c r="DY294" s="50">
        <v>3</v>
      </c>
      <c r="DZ294" s="50">
        <v>0.45900000000000002</v>
      </c>
      <c r="EA294" s="50">
        <v>3.11</v>
      </c>
      <c r="EB294" s="50">
        <v>0.51400000000000001</v>
      </c>
      <c r="EC294" s="50">
        <v>10.3</v>
      </c>
      <c r="ED294" s="50">
        <v>0.3</v>
      </c>
      <c r="EM294" s="50">
        <v>8</v>
      </c>
      <c r="EO294" s="50">
        <v>14.5</v>
      </c>
      <c r="EP294" s="50">
        <v>1.75</v>
      </c>
      <c r="FP294" s="1" t="s">
        <v>2463</v>
      </c>
    </row>
    <row r="295" spans="1:172" x14ac:dyDescent="0.35">
      <c r="A295" s="1" t="s">
        <v>2460</v>
      </c>
      <c r="L295" s="1" t="s">
        <v>2470</v>
      </c>
      <c r="M295" s="1" t="s">
        <v>2469</v>
      </c>
      <c r="N295" s="1">
        <v>174</v>
      </c>
      <c r="O295" s="1">
        <v>200</v>
      </c>
      <c r="P295" s="1" t="s">
        <v>2462</v>
      </c>
      <c r="Q295" s="58">
        <v>187</v>
      </c>
      <c r="R295" s="50"/>
      <c r="S295" s="50"/>
      <c r="T295" s="50"/>
      <c r="U295" s="50"/>
      <c r="V295" s="50"/>
      <c r="W295" s="50"/>
      <c r="X295" s="50"/>
      <c r="Y295" s="50"/>
      <c r="Z295" s="50"/>
      <c r="AA295" s="50"/>
      <c r="AB295" s="50">
        <v>59.39</v>
      </c>
      <c r="AC295" s="50">
        <v>0.86</v>
      </c>
      <c r="AE295" s="50">
        <v>16.66</v>
      </c>
      <c r="AI295" s="50">
        <v>6.8474780000000006</v>
      </c>
      <c r="AJ295" s="50">
        <v>4.5599999999999996</v>
      </c>
      <c r="AK295" s="50">
        <v>2.65</v>
      </c>
      <c r="AL295" s="50">
        <v>0.17199999999999999</v>
      </c>
      <c r="AN295" s="50">
        <v>2.29</v>
      </c>
      <c r="AO295" s="50">
        <v>4.0199999999999996</v>
      </c>
      <c r="AP295" s="50">
        <v>0.19</v>
      </c>
      <c r="BF295" s="50">
        <v>0.69</v>
      </c>
      <c r="CJ295" s="50">
        <v>139</v>
      </c>
      <c r="CR295" s="50">
        <v>19</v>
      </c>
      <c r="CW295" s="50">
        <v>129</v>
      </c>
      <c r="CX295" s="50">
        <v>276</v>
      </c>
      <c r="CY295" s="50">
        <v>23</v>
      </c>
      <c r="CZ295" s="50">
        <v>139</v>
      </c>
      <c r="DA295" s="50">
        <v>9</v>
      </c>
      <c r="DM295" s="50">
        <v>2.9</v>
      </c>
      <c r="DN295" s="50">
        <v>326</v>
      </c>
      <c r="DO295" s="50">
        <v>16.2</v>
      </c>
      <c r="DP295" s="50">
        <v>32</v>
      </c>
      <c r="DQ295" s="50">
        <v>3.86</v>
      </c>
      <c r="DR295" s="50">
        <v>15.8</v>
      </c>
      <c r="DS295" s="50">
        <v>3.96</v>
      </c>
      <c r="DT295" s="50">
        <v>0.82499999999999996</v>
      </c>
      <c r="DU295" s="50">
        <v>4.2</v>
      </c>
      <c r="DV295" s="50">
        <v>0.7</v>
      </c>
      <c r="DW295" s="50">
        <v>4.28</v>
      </c>
      <c r="DX295" s="50">
        <v>0.87</v>
      </c>
      <c r="DY295" s="50">
        <v>2.67</v>
      </c>
      <c r="DZ295" s="50">
        <v>0.4</v>
      </c>
      <c r="EA295" s="50">
        <v>2.52</v>
      </c>
      <c r="EB295" s="50">
        <v>0.374</v>
      </c>
      <c r="EC295" s="50">
        <v>3.2</v>
      </c>
      <c r="ED295" s="50">
        <v>0.6</v>
      </c>
      <c r="EM295" s="50">
        <v>9</v>
      </c>
      <c r="EO295" s="50">
        <v>4.99</v>
      </c>
      <c r="EP295" s="50">
        <v>0.54</v>
      </c>
      <c r="FP295" s="1" t="s">
        <v>2463</v>
      </c>
    </row>
    <row r="296" spans="1:172" x14ac:dyDescent="0.35">
      <c r="A296" s="1" t="s">
        <v>2460</v>
      </c>
      <c r="L296" s="1" t="s">
        <v>2471</v>
      </c>
      <c r="M296" s="1" t="s">
        <v>2033</v>
      </c>
      <c r="N296" s="1">
        <v>174</v>
      </c>
      <c r="O296" s="1">
        <v>200</v>
      </c>
      <c r="P296" s="1" t="s">
        <v>2462</v>
      </c>
      <c r="Q296" s="58">
        <v>187</v>
      </c>
      <c r="R296" s="50"/>
      <c r="S296" s="50"/>
      <c r="T296" s="50"/>
      <c r="U296" s="50"/>
      <c r="V296" s="50"/>
      <c r="W296" s="50"/>
      <c r="X296" s="50"/>
      <c r="Y296" s="50"/>
      <c r="Z296" s="50"/>
      <c r="AA296" s="50"/>
      <c r="AB296" s="50">
        <v>68.62</v>
      </c>
      <c r="AC296" s="50">
        <v>0.33200000000000002</v>
      </c>
      <c r="AE296" s="50">
        <v>15.09</v>
      </c>
      <c r="AI296" s="50">
        <v>3.0233280000000002</v>
      </c>
      <c r="AJ296" s="50">
        <v>2.39</v>
      </c>
      <c r="AK296" s="50">
        <v>0.36</v>
      </c>
      <c r="AL296" s="50">
        <v>6.6000000000000003E-2</v>
      </c>
      <c r="AN296" s="50">
        <v>4.5</v>
      </c>
      <c r="AO296" s="50">
        <v>3.52</v>
      </c>
      <c r="AP296" s="50">
        <v>7.0000000000000007E-2</v>
      </c>
      <c r="BF296" s="50">
        <v>0.51</v>
      </c>
      <c r="CJ296" s="50">
        <v>15</v>
      </c>
      <c r="CR296" s="50">
        <v>19</v>
      </c>
      <c r="CW296" s="50">
        <v>96</v>
      </c>
      <c r="CX296" s="50">
        <v>176</v>
      </c>
      <c r="CY296" s="50">
        <v>32</v>
      </c>
      <c r="CZ296" s="50">
        <v>379</v>
      </c>
      <c r="DA296" s="50">
        <v>8.3000000000000007</v>
      </c>
      <c r="DM296" s="50">
        <v>0.9</v>
      </c>
      <c r="DN296" s="50">
        <v>1056</v>
      </c>
      <c r="DO296" s="50">
        <v>195</v>
      </c>
      <c r="DP296" s="50">
        <v>342</v>
      </c>
      <c r="DQ296" s="50">
        <v>33.799999999999997</v>
      </c>
      <c r="DR296" s="50">
        <v>92.9</v>
      </c>
      <c r="DS296" s="50">
        <v>14.8</v>
      </c>
      <c r="DT296" s="50">
        <v>1.66</v>
      </c>
      <c r="DU296" s="50">
        <v>10</v>
      </c>
      <c r="DV296" s="50">
        <v>1.32</v>
      </c>
      <c r="DW296" s="50">
        <v>6.94</v>
      </c>
      <c r="DX296" s="50">
        <v>1.3</v>
      </c>
      <c r="DY296" s="50">
        <v>3.63</v>
      </c>
      <c r="DZ296" s="50">
        <v>0.505</v>
      </c>
      <c r="EA296" s="50">
        <v>3.09</v>
      </c>
      <c r="EB296" s="50">
        <v>0.47299999999999998</v>
      </c>
      <c r="EC296" s="50">
        <v>8.8000000000000007</v>
      </c>
      <c r="ED296" s="50">
        <v>0.5</v>
      </c>
      <c r="EM296" s="50">
        <v>19</v>
      </c>
      <c r="EO296" s="50">
        <v>37.700000000000003</v>
      </c>
      <c r="EP296" s="50">
        <v>2.2999999999999998</v>
      </c>
      <c r="FP296" s="1" t="s">
        <v>2463</v>
      </c>
    </row>
    <row r="297" spans="1:172" x14ac:dyDescent="0.35">
      <c r="A297" s="1" t="s">
        <v>2460</v>
      </c>
      <c r="L297" s="1" t="s">
        <v>2472</v>
      </c>
      <c r="M297" s="1" t="s">
        <v>2033</v>
      </c>
      <c r="N297" s="1">
        <v>174</v>
      </c>
      <c r="O297" s="1">
        <v>200</v>
      </c>
      <c r="P297" s="1" t="s">
        <v>2462</v>
      </c>
      <c r="Q297" s="58">
        <v>187</v>
      </c>
      <c r="R297" s="50"/>
      <c r="S297" s="50"/>
      <c r="T297" s="50"/>
      <c r="U297" s="50"/>
      <c r="V297" s="50"/>
      <c r="W297" s="50"/>
      <c r="X297" s="50"/>
      <c r="Y297" s="50"/>
      <c r="Z297" s="50"/>
      <c r="AA297" s="50"/>
      <c r="AB297" s="50">
        <v>68.69</v>
      </c>
      <c r="AC297" s="50">
        <v>0.33700000000000002</v>
      </c>
      <c r="AE297" s="50">
        <v>15.56</v>
      </c>
      <c r="AI297" s="50">
        <v>4.0401020000000001</v>
      </c>
      <c r="AJ297" s="50">
        <v>2.85</v>
      </c>
      <c r="AK297" s="50">
        <v>0.56999999999999995</v>
      </c>
      <c r="AL297" s="50">
        <v>6.6000000000000003E-2</v>
      </c>
      <c r="AN297" s="50">
        <v>3.32</v>
      </c>
      <c r="AO297" s="50">
        <v>3.92</v>
      </c>
      <c r="AP297" s="50">
        <v>0.13</v>
      </c>
      <c r="BF297" s="50">
        <v>0.31</v>
      </c>
      <c r="CJ297" s="50">
        <v>31</v>
      </c>
      <c r="CR297" s="50">
        <v>20</v>
      </c>
      <c r="CW297" s="50">
        <v>117</v>
      </c>
      <c r="CX297" s="50">
        <v>193</v>
      </c>
      <c r="CY297" s="50">
        <v>16</v>
      </c>
      <c r="CZ297" s="50">
        <v>245</v>
      </c>
      <c r="DA297" s="50">
        <v>10.1</v>
      </c>
      <c r="DM297" s="50">
        <v>2.2000000000000002</v>
      </c>
      <c r="DN297" s="50">
        <v>727</v>
      </c>
      <c r="DO297" s="50">
        <v>19.7</v>
      </c>
      <c r="DP297" s="50">
        <v>38.5</v>
      </c>
      <c r="DQ297" s="50">
        <v>4.32</v>
      </c>
      <c r="DR297" s="50">
        <v>16.100000000000001</v>
      </c>
      <c r="DS297" s="50">
        <v>3.72</v>
      </c>
      <c r="DT297" s="50">
        <v>1.22</v>
      </c>
      <c r="DU297" s="50">
        <v>3.89</v>
      </c>
      <c r="DV297" s="50">
        <v>0.6</v>
      </c>
      <c r="DW297" s="50">
        <v>3.3</v>
      </c>
      <c r="DX297" s="50">
        <v>0.62</v>
      </c>
      <c r="DY297" s="50">
        <v>1.75</v>
      </c>
      <c r="DZ297" s="50">
        <v>0.249</v>
      </c>
      <c r="EA297" s="50">
        <v>1.46</v>
      </c>
      <c r="EB297" s="50">
        <v>0.21199999999999999</v>
      </c>
      <c r="EC297" s="50">
        <v>5.8</v>
      </c>
      <c r="ED297" s="50">
        <v>0.6</v>
      </c>
      <c r="EM297" s="50">
        <v>21</v>
      </c>
      <c r="EO297" s="50">
        <v>7.76</v>
      </c>
      <c r="EP297" s="50">
        <v>0.95</v>
      </c>
      <c r="FP297" s="1" t="s">
        <v>2463</v>
      </c>
    </row>
    <row r="298" spans="1:172" x14ac:dyDescent="0.35">
      <c r="A298" s="1" t="s">
        <v>2460</v>
      </c>
      <c r="L298" s="1" t="s">
        <v>2473</v>
      </c>
      <c r="M298" s="1" t="s">
        <v>2033</v>
      </c>
      <c r="N298" s="1">
        <v>174</v>
      </c>
      <c r="O298" s="1">
        <v>200</v>
      </c>
      <c r="P298" s="1" t="s">
        <v>2462</v>
      </c>
      <c r="Q298" s="58">
        <v>187</v>
      </c>
      <c r="R298" s="50"/>
      <c r="S298" s="50"/>
      <c r="T298" s="50"/>
      <c r="U298" s="50"/>
      <c r="V298" s="50"/>
      <c r="W298" s="50"/>
      <c r="X298" s="50"/>
      <c r="Y298" s="50"/>
      <c r="Z298" s="50"/>
      <c r="AA298" s="50"/>
      <c r="AB298" s="50">
        <v>70.680000000000007</v>
      </c>
      <c r="AC298" s="50">
        <v>0.246</v>
      </c>
      <c r="AE298" s="50">
        <v>13.38</v>
      </c>
      <c r="AI298" s="50">
        <v>3.5272160000000001</v>
      </c>
      <c r="AJ298" s="50">
        <v>1.79</v>
      </c>
      <c r="AK298" s="50">
        <v>0.25</v>
      </c>
      <c r="AL298" s="50">
        <v>0.05</v>
      </c>
      <c r="AN298" s="50">
        <v>4.62</v>
      </c>
      <c r="AO298" s="50">
        <v>3.11</v>
      </c>
      <c r="AP298" s="50">
        <v>7.0000000000000007E-2</v>
      </c>
      <c r="BF298" s="50">
        <v>0.26</v>
      </c>
      <c r="CJ298" s="50">
        <v>7</v>
      </c>
      <c r="CR298" s="50">
        <v>16</v>
      </c>
      <c r="CW298" s="50">
        <v>65</v>
      </c>
      <c r="CX298" s="50">
        <v>132</v>
      </c>
      <c r="CY298" s="50">
        <v>10</v>
      </c>
      <c r="CZ298" s="50">
        <v>225</v>
      </c>
      <c r="DA298" s="50">
        <v>5.2</v>
      </c>
      <c r="DM298" s="50">
        <v>0.5</v>
      </c>
      <c r="DN298" s="50">
        <v>837</v>
      </c>
      <c r="DO298" s="50">
        <v>103</v>
      </c>
      <c r="DP298" s="50">
        <v>185</v>
      </c>
      <c r="DQ298" s="50">
        <v>18.5</v>
      </c>
      <c r="DR298" s="50">
        <v>48.4</v>
      </c>
      <c r="DS298" s="50">
        <v>7.44</v>
      </c>
      <c r="DT298" s="50">
        <v>1.42</v>
      </c>
      <c r="DU298" s="50">
        <v>4.5599999999999996</v>
      </c>
      <c r="DV298" s="50">
        <v>0.43</v>
      </c>
      <c r="DW298" s="50">
        <v>2.39</v>
      </c>
      <c r="DX298" s="50">
        <v>0.44</v>
      </c>
      <c r="DY298" s="50">
        <v>1.21</v>
      </c>
      <c r="DZ298" s="50">
        <v>0.17399999999999999</v>
      </c>
      <c r="EA298" s="50">
        <v>1.1000000000000001</v>
      </c>
      <c r="EB298" s="50">
        <v>0.17299999999999999</v>
      </c>
      <c r="EC298" s="50">
        <v>5.2</v>
      </c>
      <c r="ED298" s="50">
        <v>0.2</v>
      </c>
      <c r="EM298" s="50">
        <v>9</v>
      </c>
      <c r="EO298" s="50">
        <v>18.899999999999999</v>
      </c>
      <c r="EP298" s="50">
        <v>0.73</v>
      </c>
      <c r="FP298" s="1" t="s">
        <v>2463</v>
      </c>
    </row>
    <row r="299" spans="1:172" x14ac:dyDescent="0.35">
      <c r="A299" s="1" t="s">
        <v>2460</v>
      </c>
      <c r="L299" s="1" t="s">
        <v>2474</v>
      </c>
      <c r="M299" s="1" t="s">
        <v>2033</v>
      </c>
      <c r="N299" s="1">
        <v>174</v>
      </c>
      <c r="O299" s="1">
        <v>200</v>
      </c>
      <c r="P299" s="1" t="s">
        <v>2462</v>
      </c>
      <c r="Q299" s="58">
        <v>187</v>
      </c>
      <c r="R299" s="50"/>
      <c r="S299" s="50"/>
      <c r="T299" s="50"/>
      <c r="U299" s="50"/>
      <c r="V299" s="50"/>
      <c r="W299" s="50"/>
      <c r="X299" s="50"/>
      <c r="Y299" s="50"/>
      <c r="Z299" s="50"/>
      <c r="AA299" s="50"/>
      <c r="AB299" s="50">
        <v>73.22</v>
      </c>
      <c r="AC299" s="50">
        <v>0.26300000000000001</v>
      </c>
      <c r="AE299" s="50">
        <v>12.96</v>
      </c>
      <c r="AI299" s="50">
        <v>3.0683180000000001</v>
      </c>
      <c r="AJ299" s="50">
        <v>1.66</v>
      </c>
      <c r="AK299" s="50">
        <v>0.25</v>
      </c>
      <c r="AL299" s="50">
        <v>0.06</v>
      </c>
      <c r="AN299" s="50">
        <v>4.42</v>
      </c>
      <c r="AO299" s="50">
        <v>3.2</v>
      </c>
      <c r="AP299" s="50">
        <v>7.0000000000000007E-2</v>
      </c>
      <c r="BF299" s="50">
        <v>0.16</v>
      </c>
      <c r="CJ299" s="50">
        <v>10</v>
      </c>
      <c r="CR299" s="50">
        <v>16</v>
      </c>
      <c r="CW299" s="50">
        <v>72</v>
      </c>
      <c r="CX299" s="50">
        <v>83</v>
      </c>
      <c r="CY299" s="50">
        <v>14</v>
      </c>
      <c r="CZ299" s="50">
        <v>236</v>
      </c>
      <c r="DA299" s="50">
        <v>4.5</v>
      </c>
      <c r="DM299" s="50">
        <v>0.7</v>
      </c>
      <c r="DN299" s="50">
        <v>531</v>
      </c>
      <c r="DO299" s="50">
        <v>55.4</v>
      </c>
      <c r="DP299" s="50">
        <v>108</v>
      </c>
      <c r="DQ299" s="50">
        <v>11.2</v>
      </c>
      <c r="DR299" s="50">
        <v>34</v>
      </c>
      <c r="DS299" s="50">
        <v>6.36</v>
      </c>
      <c r="DT299" s="50">
        <v>0.94499999999999995</v>
      </c>
      <c r="DU299" s="50">
        <v>4.74</v>
      </c>
      <c r="DV299" s="50">
        <v>0.63</v>
      </c>
      <c r="DW299" s="50">
        <v>3.26</v>
      </c>
      <c r="DX299" s="50">
        <v>0.6</v>
      </c>
      <c r="DY299" s="50">
        <v>1.7</v>
      </c>
      <c r="DZ299" s="50">
        <v>0.25</v>
      </c>
      <c r="EA299" s="50">
        <v>1.58</v>
      </c>
      <c r="EB299" s="50">
        <v>0.219</v>
      </c>
      <c r="EC299" s="50">
        <v>5.6</v>
      </c>
      <c r="ED299" s="50">
        <v>0.2</v>
      </c>
      <c r="EM299" s="50">
        <v>14</v>
      </c>
      <c r="EO299" s="50">
        <v>10.6</v>
      </c>
      <c r="EP299" s="50">
        <v>0.69</v>
      </c>
      <c r="FP299" s="1" t="s">
        <v>2463</v>
      </c>
    </row>
    <row r="300" spans="1:172" x14ac:dyDescent="0.35">
      <c r="A300" s="1" t="s">
        <v>2460</v>
      </c>
      <c r="L300" s="1" t="s">
        <v>2475</v>
      </c>
      <c r="M300" s="1" t="s">
        <v>2033</v>
      </c>
      <c r="N300" s="1">
        <v>174</v>
      </c>
      <c r="O300" s="1">
        <v>200</v>
      </c>
      <c r="P300" s="1" t="s">
        <v>2462</v>
      </c>
      <c r="Q300" s="58">
        <v>187</v>
      </c>
      <c r="R300" s="50"/>
      <c r="S300" s="50"/>
      <c r="T300" s="50"/>
      <c r="U300" s="50"/>
      <c r="V300" s="50"/>
      <c r="W300" s="50"/>
      <c r="X300" s="50"/>
      <c r="Y300" s="50"/>
      <c r="Z300" s="50"/>
      <c r="AA300" s="50"/>
      <c r="AB300" s="50">
        <v>74.06</v>
      </c>
      <c r="AC300" s="50">
        <v>0.374</v>
      </c>
      <c r="AE300" s="50">
        <v>13.35</v>
      </c>
      <c r="AI300" s="50">
        <v>2.0515439999999998</v>
      </c>
      <c r="AJ300" s="50">
        <v>1.35</v>
      </c>
      <c r="AK300" s="50">
        <v>0.36</v>
      </c>
      <c r="AL300" s="50">
        <v>0.03</v>
      </c>
      <c r="AN300" s="50">
        <v>5.28</v>
      </c>
      <c r="AO300" s="50">
        <v>2.52</v>
      </c>
      <c r="AP300" s="50">
        <v>0.08</v>
      </c>
      <c r="BF300" s="50">
        <v>0.55000000000000004</v>
      </c>
      <c r="CJ300" s="50">
        <v>36</v>
      </c>
      <c r="CR300" s="50">
        <v>15</v>
      </c>
      <c r="CW300" s="50">
        <v>75</v>
      </c>
      <c r="CX300" s="50">
        <v>253</v>
      </c>
      <c r="CY300" s="50">
        <v>13</v>
      </c>
      <c r="CZ300" s="50">
        <v>164</v>
      </c>
      <c r="DA300" s="50">
        <v>7.9</v>
      </c>
      <c r="DM300" s="50">
        <v>1.5</v>
      </c>
      <c r="DN300" s="50">
        <v>335</v>
      </c>
      <c r="DO300" s="50">
        <v>60.8</v>
      </c>
      <c r="DP300" s="50">
        <v>106</v>
      </c>
      <c r="DQ300" s="50">
        <v>10.199999999999999</v>
      </c>
      <c r="DR300" s="50">
        <v>28.6</v>
      </c>
      <c r="DS300" s="50">
        <v>4.66</v>
      </c>
      <c r="DT300" s="50">
        <v>0.85199999999999998</v>
      </c>
      <c r="DU300" s="50">
        <v>3.43</v>
      </c>
      <c r="DV300" s="50">
        <v>0.46</v>
      </c>
      <c r="DW300" s="50">
        <v>2.77</v>
      </c>
      <c r="DX300" s="50">
        <v>0.54</v>
      </c>
      <c r="DY300" s="50">
        <v>1.6</v>
      </c>
      <c r="DZ300" s="50">
        <v>0.23899999999999999</v>
      </c>
      <c r="EA300" s="50">
        <v>1.52</v>
      </c>
      <c r="EB300" s="50">
        <v>0.23100000000000001</v>
      </c>
      <c r="EC300" s="50">
        <v>3.9</v>
      </c>
      <c r="ED300" s="50">
        <v>0.6</v>
      </c>
      <c r="EM300" s="50">
        <v>9</v>
      </c>
      <c r="EO300" s="50">
        <v>18.7</v>
      </c>
      <c r="EP300" s="50">
        <v>1.75</v>
      </c>
      <c r="FP300" s="1" t="s">
        <v>2463</v>
      </c>
    </row>
    <row r="301" spans="1:172" x14ac:dyDescent="0.35">
      <c r="A301" s="1" t="s">
        <v>2460</v>
      </c>
      <c r="L301" s="1" t="s">
        <v>2476</v>
      </c>
      <c r="M301" s="1" t="s">
        <v>2033</v>
      </c>
      <c r="N301" s="1">
        <v>174</v>
      </c>
      <c r="O301" s="1">
        <v>200</v>
      </c>
      <c r="P301" s="1" t="s">
        <v>2462</v>
      </c>
      <c r="Q301" s="58">
        <v>187</v>
      </c>
      <c r="R301" s="50"/>
      <c r="S301" s="50"/>
      <c r="T301" s="50"/>
      <c r="U301" s="50"/>
      <c r="V301" s="50"/>
      <c r="W301" s="50"/>
      <c r="X301" s="50"/>
      <c r="Y301" s="50"/>
      <c r="Z301" s="50"/>
      <c r="AA301" s="50"/>
      <c r="AB301" s="50">
        <v>73.64</v>
      </c>
      <c r="AC301" s="50">
        <v>0.20699999999999999</v>
      </c>
      <c r="AE301" s="50">
        <v>13.56</v>
      </c>
      <c r="AI301" s="50">
        <v>2.0245500000000001</v>
      </c>
      <c r="AJ301" s="50">
        <v>1.29</v>
      </c>
      <c r="AK301" s="50">
        <v>0.25</v>
      </c>
      <c r="AL301" s="50">
        <v>0.03</v>
      </c>
      <c r="AN301" s="50">
        <v>5.27</v>
      </c>
      <c r="AO301" s="50">
        <v>2.85</v>
      </c>
      <c r="AP301" s="50">
        <v>0.06</v>
      </c>
      <c r="BF301" s="50">
        <v>0.35</v>
      </c>
      <c r="CJ301" s="50">
        <v>8</v>
      </c>
      <c r="CR301" s="50">
        <v>21</v>
      </c>
      <c r="CW301" s="50">
        <v>275</v>
      </c>
      <c r="CX301" s="50">
        <v>130</v>
      </c>
      <c r="CY301" s="50">
        <v>22</v>
      </c>
      <c r="CZ301" s="50">
        <v>192</v>
      </c>
      <c r="DA301" s="50">
        <v>15.8</v>
      </c>
      <c r="DM301" s="50">
        <v>3.2</v>
      </c>
      <c r="DN301" s="50">
        <v>600</v>
      </c>
      <c r="DO301" s="50">
        <v>76.900000000000006</v>
      </c>
      <c r="DP301" s="50">
        <v>164</v>
      </c>
      <c r="DQ301" s="50">
        <v>19.3</v>
      </c>
      <c r="DR301" s="50">
        <v>59.3</v>
      </c>
      <c r="DS301" s="50">
        <v>11.2</v>
      </c>
      <c r="DT301" s="50">
        <v>0.56999999999999995</v>
      </c>
      <c r="DU301" s="50">
        <v>7.51</v>
      </c>
      <c r="DV301" s="50">
        <v>0.99</v>
      </c>
      <c r="DW301" s="50">
        <v>4.88</v>
      </c>
      <c r="DX301" s="50">
        <v>0.83</v>
      </c>
      <c r="DY301" s="50">
        <v>2.17</v>
      </c>
      <c r="DZ301" s="50">
        <v>0.28599999999999998</v>
      </c>
      <c r="EA301" s="50">
        <v>1.68</v>
      </c>
      <c r="EB301" s="50">
        <v>0.22700000000000001</v>
      </c>
      <c r="EC301" s="50">
        <v>5.5</v>
      </c>
      <c r="ED301" s="50">
        <v>1.4</v>
      </c>
      <c r="EM301" s="50">
        <v>45</v>
      </c>
      <c r="EO301" s="50">
        <v>42.8</v>
      </c>
      <c r="EP301" s="50">
        <v>3.33</v>
      </c>
      <c r="FP301" s="1" t="s">
        <v>2463</v>
      </c>
    </row>
    <row r="302" spans="1:172" x14ac:dyDescent="0.35">
      <c r="A302" s="1" t="s">
        <v>2460</v>
      </c>
      <c r="L302" s="1" t="s">
        <v>2477</v>
      </c>
      <c r="M302" s="1" t="s">
        <v>2033</v>
      </c>
      <c r="N302" s="1">
        <v>174</v>
      </c>
      <c r="O302" s="1">
        <v>200</v>
      </c>
      <c r="P302" s="1" t="s">
        <v>2462</v>
      </c>
      <c r="Q302" s="58">
        <v>187</v>
      </c>
      <c r="R302" s="50"/>
      <c r="S302" s="50"/>
      <c r="T302" s="50"/>
      <c r="U302" s="50"/>
      <c r="V302" s="50"/>
      <c r="W302" s="50"/>
      <c r="X302" s="50"/>
      <c r="Y302" s="50"/>
      <c r="Z302" s="50"/>
      <c r="AA302" s="50"/>
      <c r="AB302" s="50">
        <v>73.209999999999994</v>
      </c>
      <c r="AC302" s="50">
        <v>0.23799999999999999</v>
      </c>
      <c r="AE302" s="50">
        <v>13.52</v>
      </c>
      <c r="AI302" s="50">
        <v>2.3934680000000004</v>
      </c>
      <c r="AJ302" s="50">
        <v>1.1499999999999999</v>
      </c>
      <c r="AK302" s="50">
        <v>0.3</v>
      </c>
      <c r="AL302" s="50">
        <v>0.04</v>
      </c>
      <c r="AN302" s="50">
        <v>5.41</v>
      </c>
      <c r="AO302" s="50">
        <v>2.69</v>
      </c>
      <c r="AP302" s="50">
        <v>0.08</v>
      </c>
      <c r="BF302" s="50">
        <v>0.52</v>
      </c>
      <c r="CJ302" s="50">
        <v>14</v>
      </c>
      <c r="CR302" s="50">
        <v>20</v>
      </c>
      <c r="CW302" s="50">
        <v>226</v>
      </c>
      <c r="CX302" s="50">
        <v>224</v>
      </c>
      <c r="CY302" s="50">
        <v>24</v>
      </c>
      <c r="CZ302" s="50">
        <v>228</v>
      </c>
      <c r="DA302" s="50">
        <v>11.9</v>
      </c>
      <c r="DM302" s="50">
        <v>3.2</v>
      </c>
      <c r="DN302" s="50">
        <v>736</v>
      </c>
      <c r="DO302" s="50">
        <v>28.2</v>
      </c>
      <c r="DP302" s="50">
        <v>135</v>
      </c>
      <c r="DQ302" s="50">
        <v>7.43</v>
      </c>
      <c r="DR302" s="50">
        <v>23.7</v>
      </c>
      <c r="DS302" s="50">
        <v>4.74</v>
      </c>
      <c r="DT302" s="50">
        <v>0.64100000000000001</v>
      </c>
      <c r="DU302" s="50">
        <v>3.22</v>
      </c>
      <c r="DV302" s="50">
        <v>0.59</v>
      </c>
      <c r="DW302" s="50">
        <v>3.89</v>
      </c>
      <c r="DX302" s="50">
        <v>0.83</v>
      </c>
      <c r="DY302" s="50">
        <v>2.5099999999999998</v>
      </c>
      <c r="DZ302" s="50">
        <v>0.38900000000000001</v>
      </c>
      <c r="EA302" s="50">
        <v>2.58</v>
      </c>
      <c r="EB302" s="50">
        <v>0.40200000000000002</v>
      </c>
      <c r="EC302" s="50">
        <v>6.1</v>
      </c>
      <c r="ED302" s="50">
        <v>1.2</v>
      </c>
      <c r="EM302" s="50">
        <v>36</v>
      </c>
      <c r="EO302" s="50">
        <v>26.7</v>
      </c>
      <c r="EP302" s="50">
        <v>2.29</v>
      </c>
      <c r="FP302" s="1" t="s">
        <v>2463</v>
      </c>
    </row>
    <row r="303" spans="1:172" x14ac:dyDescent="0.35">
      <c r="A303" s="1" t="s">
        <v>2460</v>
      </c>
      <c r="L303" s="1" t="s">
        <v>2478</v>
      </c>
      <c r="M303" s="1" t="s">
        <v>972</v>
      </c>
      <c r="N303" s="1">
        <v>174</v>
      </c>
      <c r="O303" s="1">
        <v>200</v>
      </c>
      <c r="P303" s="1" t="s">
        <v>2462</v>
      </c>
      <c r="Q303" s="58">
        <v>187</v>
      </c>
      <c r="R303" s="50"/>
      <c r="S303" s="50"/>
      <c r="T303" s="50"/>
      <c r="U303" s="50"/>
      <c r="V303" s="50"/>
      <c r="W303" s="50"/>
      <c r="X303" s="50"/>
      <c r="Y303" s="50"/>
      <c r="Z303" s="50"/>
      <c r="AA303" s="50"/>
      <c r="AB303" s="50">
        <v>52.39</v>
      </c>
      <c r="AC303" s="50">
        <v>1.1100000000000001</v>
      </c>
      <c r="AE303" s="50">
        <v>17.45</v>
      </c>
      <c r="AI303" s="50">
        <v>9.0249939999999995</v>
      </c>
      <c r="AJ303" s="50">
        <v>8.31</v>
      </c>
      <c r="AK303" s="50">
        <v>4.88</v>
      </c>
      <c r="AL303" s="50">
        <v>0.14699999999999999</v>
      </c>
      <c r="AN303" s="50">
        <v>1.57</v>
      </c>
      <c r="AO303" s="50">
        <v>2.92</v>
      </c>
      <c r="AP303" s="50">
        <v>0.38</v>
      </c>
      <c r="BF303" s="50">
        <v>0.09</v>
      </c>
      <c r="CJ303" s="50">
        <v>230</v>
      </c>
      <c r="CR303" s="50">
        <v>20</v>
      </c>
      <c r="CW303" s="50">
        <v>53</v>
      </c>
      <c r="CX303" s="50">
        <v>568</v>
      </c>
      <c r="CY303" s="50">
        <v>27</v>
      </c>
      <c r="CZ303" s="50">
        <v>134</v>
      </c>
      <c r="DA303" s="50">
        <v>6.1</v>
      </c>
      <c r="DM303" s="50">
        <v>2.8</v>
      </c>
      <c r="DN303" s="50">
        <v>546</v>
      </c>
      <c r="DO303" s="50">
        <v>29.4</v>
      </c>
      <c r="DP303" s="50">
        <v>58.2</v>
      </c>
      <c r="DQ303" s="50">
        <v>6.65</v>
      </c>
      <c r="DR303" s="50">
        <v>27</v>
      </c>
      <c r="DS303" s="50">
        <v>6.56</v>
      </c>
      <c r="DT303" s="50">
        <v>1.74</v>
      </c>
      <c r="DU303" s="50">
        <v>5.28</v>
      </c>
      <c r="DV303" s="50">
        <v>0.87</v>
      </c>
      <c r="DW303" s="50">
        <v>5.13</v>
      </c>
      <c r="DX303" s="50">
        <v>1.01</v>
      </c>
      <c r="DY303" s="50">
        <v>2.84</v>
      </c>
      <c r="DZ303" s="50">
        <v>0.41099999999999998</v>
      </c>
      <c r="EA303" s="50">
        <v>2.5299999999999998</v>
      </c>
      <c r="EB303" s="50">
        <v>0.35399999999999998</v>
      </c>
      <c r="EC303" s="50">
        <v>3.4</v>
      </c>
      <c r="ED303" s="50">
        <v>0.4</v>
      </c>
      <c r="EM303" s="50">
        <v>11</v>
      </c>
      <c r="EO303" s="50">
        <v>5.58</v>
      </c>
      <c r="EP303" s="50">
        <v>1</v>
      </c>
      <c r="FP303" s="1" t="s">
        <v>2463</v>
      </c>
    </row>
    <row r="304" spans="1:172" x14ac:dyDescent="0.35">
      <c r="A304" s="1" t="s">
        <v>2460</v>
      </c>
      <c r="L304" s="1" t="s">
        <v>2479</v>
      </c>
      <c r="M304" s="1" t="s">
        <v>979</v>
      </c>
      <c r="N304" s="1">
        <v>174</v>
      </c>
      <c r="O304" s="1">
        <v>200</v>
      </c>
      <c r="P304" s="1" t="s">
        <v>2462</v>
      </c>
      <c r="Q304" s="58">
        <v>187</v>
      </c>
      <c r="R304" s="50"/>
      <c r="S304" s="50"/>
      <c r="T304" s="50"/>
      <c r="U304" s="50"/>
      <c r="V304" s="50"/>
      <c r="W304" s="50"/>
      <c r="X304" s="50"/>
      <c r="Y304" s="50"/>
      <c r="Z304" s="50"/>
      <c r="AA304" s="50"/>
      <c r="AB304" s="50">
        <v>45.62</v>
      </c>
      <c r="AC304" s="50">
        <v>0.82099999999999995</v>
      </c>
      <c r="AE304" s="50">
        <v>10.41</v>
      </c>
      <c r="AI304" s="50">
        <v>10.491668000000001</v>
      </c>
      <c r="AJ304" s="50">
        <v>7.73</v>
      </c>
      <c r="AK304" s="50">
        <v>18.13</v>
      </c>
      <c r="AL304" s="50">
        <v>0.124</v>
      </c>
      <c r="AN304" s="50">
        <v>0.5</v>
      </c>
      <c r="AO304" s="50">
        <v>0.75</v>
      </c>
      <c r="AP304" s="50">
        <v>0.03</v>
      </c>
      <c r="BF304" s="50">
        <v>4.12</v>
      </c>
      <c r="CJ304" s="50">
        <v>159</v>
      </c>
      <c r="CR304" s="50">
        <v>13</v>
      </c>
      <c r="CW304" s="50">
        <v>15</v>
      </c>
      <c r="CX304" s="50">
        <v>97</v>
      </c>
      <c r="CY304" s="50">
        <v>8</v>
      </c>
      <c r="CZ304" s="50">
        <v>37</v>
      </c>
      <c r="DA304" s="50">
        <v>2.2000000000000002</v>
      </c>
      <c r="DM304" s="50">
        <v>6.5</v>
      </c>
      <c r="DN304" s="50">
        <v>156</v>
      </c>
      <c r="DO304" s="50">
        <v>6.55</v>
      </c>
      <c r="DP304" s="50">
        <v>15.8</v>
      </c>
      <c r="DQ304" s="50">
        <v>2.19</v>
      </c>
      <c r="DR304" s="50">
        <v>10.199999999999999</v>
      </c>
      <c r="DS304" s="50">
        <v>2.71</v>
      </c>
      <c r="DT304" s="50">
        <v>0.89800000000000002</v>
      </c>
      <c r="DU304" s="50">
        <v>2.41</v>
      </c>
      <c r="DV304" s="50">
        <v>0.36</v>
      </c>
      <c r="DW304" s="50">
        <v>1.89</v>
      </c>
      <c r="DX304" s="50">
        <v>0.34</v>
      </c>
      <c r="DY304" s="50">
        <v>0.92</v>
      </c>
      <c r="DZ304" s="50">
        <v>0.123</v>
      </c>
      <c r="EA304" s="50">
        <v>0.72</v>
      </c>
      <c r="EB304" s="50">
        <v>9.9000000000000005E-2</v>
      </c>
      <c r="EC304" s="50">
        <v>1.3</v>
      </c>
      <c r="ED304" s="50">
        <v>0.1</v>
      </c>
      <c r="EM304" s="50">
        <v>5</v>
      </c>
      <c r="EO304" s="50">
        <v>0.98</v>
      </c>
      <c r="EP304" s="50">
        <v>0.14000000000000001</v>
      </c>
      <c r="FP304" s="1" t="s">
        <v>2463</v>
      </c>
    </row>
    <row r="305" spans="1:172" x14ac:dyDescent="0.35">
      <c r="A305" s="1" t="s">
        <v>2460</v>
      </c>
      <c r="L305" s="1" t="s">
        <v>2480</v>
      </c>
      <c r="M305" s="1" t="s">
        <v>979</v>
      </c>
      <c r="N305" s="1">
        <v>174</v>
      </c>
      <c r="O305" s="1">
        <v>200</v>
      </c>
      <c r="P305" s="1" t="s">
        <v>2462</v>
      </c>
      <c r="Q305" s="58">
        <v>187</v>
      </c>
      <c r="R305" s="50"/>
      <c r="S305" s="50"/>
      <c r="T305" s="50"/>
      <c r="U305" s="50"/>
      <c r="V305" s="50"/>
      <c r="W305" s="50"/>
      <c r="X305" s="50"/>
      <c r="Y305" s="50"/>
      <c r="Z305" s="50"/>
      <c r="AA305" s="50"/>
      <c r="AB305" s="50">
        <v>49.69</v>
      </c>
      <c r="AC305" s="50">
        <v>0.67400000000000004</v>
      </c>
      <c r="AE305" s="50">
        <v>20.81</v>
      </c>
      <c r="AI305" s="50">
        <v>8.9620080000000009</v>
      </c>
      <c r="AJ305" s="50">
        <v>9.42</v>
      </c>
      <c r="AK305" s="50">
        <v>4.97</v>
      </c>
      <c r="AL305" s="50">
        <v>0.112</v>
      </c>
      <c r="AN305" s="50">
        <v>0.74</v>
      </c>
      <c r="AO305" s="50">
        <v>2.0699999999999998</v>
      </c>
      <c r="AP305" s="50">
        <v>7.0000000000000007E-2</v>
      </c>
      <c r="BF305" s="50">
        <v>1.37</v>
      </c>
      <c r="CJ305" s="50">
        <v>232</v>
      </c>
      <c r="CR305" s="50">
        <v>24</v>
      </c>
      <c r="CW305" s="50">
        <v>25</v>
      </c>
      <c r="CX305" s="50">
        <v>830</v>
      </c>
      <c r="CY305" s="50">
        <v>2</v>
      </c>
      <c r="CZ305" s="50">
        <v>62</v>
      </c>
      <c r="DA305" s="50">
        <v>2.6</v>
      </c>
      <c r="DM305" s="50">
        <v>1.6</v>
      </c>
      <c r="DN305" s="50">
        <v>275</v>
      </c>
      <c r="DO305" s="50">
        <v>14.8</v>
      </c>
      <c r="DP305" s="50">
        <v>23.5</v>
      </c>
      <c r="DQ305" s="50">
        <v>2.1</v>
      </c>
      <c r="DR305" s="50">
        <v>6.03</v>
      </c>
      <c r="DS305" s="50">
        <v>0.97</v>
      </c>
      <c r="DT305" s="50">
        <v>0.55500000000000005</v>
      </c>
      <c r="DU305" s="50">
        <v>0.67</v>
      </c>
      <c r="DV305" s="50">
        <v>0.09</v>
      </c>
      <c r="DW305" s="50">
        <v>0.5</v>
      </c>
      <c r="DX305" s="50">
        <v>0.1</v>
      </c>
      <c r="DY305" s="50">
        <v>0.31</v>
      </c>
      <c r="DZ305" s="50">
        <v>4.8000000000000001E-2</v>
      </c>
      <c r="EA305" s="50">
        <v>0.34</v>
      </c>
      <c r="EB305" s="50">
        <v>5.5E-2</v>
      </c>
      <c r="EC305" s="50">
        <v>1.4</v>
      </c>
      <c r="ED305" s="50">
        <v>0.2</v>
      </c>
      <c r="EM305" s="50">
        <v>9</v>
      </c>
      <c r="EO305" s="50">
        <v>3.54</v>
      </c>
      <c r="EP305" s="50">
        <v>0.55000000000000004</v>
      </c>
      <c r="FP305" s="1" t="s">
        <v>2463</v>
      </c>
    </row>
    <row r="306" spans="1:172" x14ac:dyDescent="0.35">
      <c r="A306" s="1" t="s">
        <v>2460</v>
      </c>
      <c r="L306" s="1" t="s">
        <v>2481</v>
      </c>
      <c r="M306" s="1" t="s">
        <v>972</v>
      </c>
      <c r="N306" s="1">
        <v>174</v>
      </c>
      <c r="O306" s="1">
        <v>200</v>
      </c>
      <c r="P306" s="1" t="s">
        <v>2462</v>
      </c>
      <c r="Q306" s="58">
        <v>187</v>
      </c>
      <c r="R306" s="50"/>
      <c r="S306" s="50"/>
      <c r="T306" s="50"/>
      <c r="U306" s="50"/>
      <c r="V306" s="50"/>
      <c r="W306" s="50"/>
      <c r="X306" s="50"/>
      <c r="Y306" s="50"/>
      <c r="Z306" s="50"/>
      <c r="AA306" s="50"/>
      <c r="AB306" s="50">
        <v>70.84</v>
      </c>
      <c r="AC306" s="50">
        <v>0.20399999999999999</v>
      </c>
      <c r="AE306" s="50">
        <v>15.56</v>
      </c>
      <c r="AI306" s="50">
        <v>2.735392</v>
      </c>
      <c r="AJ306" s="50">
        <v>2.5499999999999998</v>
      </c>
      <c r="AK306" s="50">
        <v>0.39</v>
      </c>
      <c r="AL306" s="50">
        <v>4.1000000000000002E-2</v>
      </c>
      <c r="AN306" s="50">
        <v>3.78</v>
      </c>
      <c r="AO306" s="50">
        <v>4.09</v>
      </c>
      <c r="AP306" s="50">
        <v>0.08</v>
      </c>
      <c r="BF306" s="50">
        <v>0.37</v>
      </c>
      <c r="CJ306" s="50">
        <v>17</v>
      </c>
      <c r="CR306" s="50">
        <v>20</v>
      </c>
      <c r="CW306" s="50">
        <v>84</v>
      </c>
      <c r="CX306" s="50">
        <v>516</v>
      </c>
      <c r="CY306" s="50">
        <v>5</v>
      </c>
      <c r="CZ306" s="50">
        <v>140</v>
      </c>
      <c r="DA306" s="50">
        <v>4.7</v>
      </c>
      <c r="DM306" s="50">
        <v>0.8</v>
      </c>
      <c r="DN306" s="50">
        <v>1085</v>
      </c>
      <c r="DO306" s="50">
        <v>19</v>
      </c>
      <c r="DP306" s="50">
        <v>32.799999999999997</v>
      </c>
      <c r="DQ306" s="50">
        <v>3.33</v>
      </c>
      <c r="DR306" s="50">
        <v>11.2</v>
      </c>
      <c r="DS306" s="50">
        <v>2.16</v>
      </c>
      <c r="DT306" s="50">
        <v>0.74399999999999999</v>
      </c>
      <c r="DU306" s="50">
        <v>1.57</v>
      </c>
      <c r="DV306" s="50">
        <v>0.22</v>
      </c>
      <c r="DW306" s="50">
        <v>1.0900000000000001</v>
      </c>
      <c r="DX306" s="50">
        <v>0.21</v>
      </c>
      <c r="DY306" s="50">
        <v>0.61</v>
      </c>
      <c r="DZ306" s="50">
        <v>9.0999999999999998E-2</v>
      </c>
      <c r="EA306" s="50">
        <v>0.6</v>
      </c>
      <c r="EB306" s="50">
        <v>8.8999999999999996E-2</v>
      </c>
      <c r="EC306" s="50">
        <v>3.6</v>
      </c>
      <c r="ED306" s="50">
        <v>0.4</v>
      </c>
      <c r="EM306" s="50">
        <v>23</v>
      </c>
      <c r="EO306" s="50">
        <v>5.14</v>
      </c>
      <c r="EP306" s="50">
        <v>1.39</v>
      </c>
      <c r="FP306" s="1" t="s">
        <v>2463</v>
      </c>
    </row>
    <row r="307" spans="1:172" x14ac:dyDescent="0.35">
      <c r="A307" s="1" t="s">
        <v>2460</v>
      </c>
      <c r="L307" s="1" t="s">
        <v>2482</v>
      </c>
      <c r="M307" s="1" t="s">
        <v>972</v>
      </c>
      <c r="N307" s="1">
        <v>174</v>
      </c>
      <c r="O307" s="1">
        <v>200</v>
      </c>
      <c r="P307" s="1" t="s">
        <v>2462</v>
      </c>
      <c r="Q307" s="58">
        <v>187</v>
      </c>
      <c r="R307" s="50"/>
      <c r="S307" s="50"/>
      <c r="T307" s="50"/>
      <c r="U307" s="50"/>
      <c r="V307" s="50"/>
      <c r="W307" s="50"/>
      <c r="X307" s="50"/>
      <c r="Y307" s="50"/>
      <c r="Z307" s="50"/>
      <c r="AA307" s="50"/>
      <c r="AB307" s="50">
        <v>69.760000000000005</v>
      </c>
      <c r="AC307" s="50">
        <v>0.223</v>
      </c>
      <c r="AE307" s="50">
        <v>15.81</v>
      </c>
      <c r="AI307" s="50">
        <v>2.6544100000000004</v>
      </c>
      <c r="AJ307" s="50">
        <v>2.4300000000000002</v>
      </c>
      <c r="AK307" s="50">
        <v>0.36</v>
      </c>
      <c r="AL307" s="50">
        <v>4.1000000000000002E-2</v>
      </c>
      <c r="AN307" s="50">
        <v>2.94</v>
      </c>
      <c r="AO307" s="50">
        <v>4.76</v>
      </c>
      <c r="AP307" s="50">
        <v>0.08</v>
      </c>
      <c r="BF307" s="50">
        <v>0.43</v>
      </c>
      <c r="CJ307" s="50">
        <v>13</v>
      </c>
      <c r="CR307" s="50">
        <v>22</v>
      </c>
      <c r="CW307" s="50">
        <v>86</v>
      </c>
      <c r="CX307" s="50">
        <v>567</v>
      </c>
      <c r="CY307" s="50">
        <v>5</v>
      </c>
      <c r="CZ307" s="50">
        <v>128</v>
      </c>
      <c r="DA307" s="50">
        <v>6.5</v>
      </c>
      <c r="DM307" s="50">
        <v>1.6</v>
      </c>
      <c r="DN307" s="50">
        <v>587</v>
      </c>
      <c r="DO307" s="50">
        <v>31.8</v>
      </c>
      <c r="DP307" s="50">
        <v>53.5</v>
      </c>
      <c r="DQ307" s="50">
        <v>5.25</v>
      </c>
      <c r="DR307" s="50">
        <v>16.600000000000001</v>
      </c>
      <c r="DS307" s="50">
        <v>2.92</v>
      </c>
      <c r="DT307" s="50">
        <v>0.85499999999999998</v>
      </c>
      <c r="DU307" s="50">
        <v>1.93</v>
      </c>
      <c r="DV307" s="50">
        <v>0.27</v>
      </c>
      <c r="DW307" s="50">
        <v>1.3</v>
      </c>
      <c r="DX307" s="50">
        <v>0.23</v>
      </c>
      <c r="DY307" s="50">
        <v>0.62</v>
      </c>
      <c r="DZ307" s="50">
        <v>8.5000000000000006E-2</v>
      </c>
      <c r="EA307" s="50">
        <v>0.51</v>
      </c>
      <c r="EB307" s="50">
        <v>6.6000000000000003E-2</v>
      </c>
      <c r="EC307" s="50">
        <v>3.1</v>
      </c>
      <c r="ED307" s="50">
        <v>0.5</v>
      </c>
      <c r="EM307" s="50">
        <v>17</v>
      </c>
      <c r="EO307" s="50">
        <v>6.25</v>
      </c>
      <c r="EP307" s="50">
        <v>1.1599999999999999</v>
      </c>
      <c r="FP307" s="1" t="s">
        <v>2463</v>
      </c>
    </row>
    <row r="308" spans="1:172" x14ac:dyDescent="0.35">
      <c r="A308" s="1" t="s">
        <v>2460</v>
      </c>
      <c r="L308" s="1" t="s">
        <v>2483</v>
      </c>
      <c r="M308" s="1" t="s">
        <v>972</v>
      </c>
      <c r="N308" s="1">
        <v>174</v>
      </c>
      <c r="O308" s="1">
        <v>200</v>
      </c>
      <c r="P308" s="1" t="s">
        <v>2462</v>
      </c>
      <c r="Q308" s="58">
        <v>187</v>
      </c>
      <c r="R308" s="50"/>
      <c r="S308" s="50"/>
      <c r="T308" s="50"/>
      <c r="U308" s="50"/>
      <c r="V308" s="50"/>
      <c r="W308" s="50"/>
      <c r="X308" s="50"/>
      <c r="Y308" s="50"/>
      <c r="Z308" s="50"/>
      <c r="AA308" s="50"/>
      <c r="AB308" s="50">
        <v>69.7</v>
      </c>
      <c r="AC308" s="50">
        <v>0.29199999999999998</v>
      </c>
      <c r="AE308" s="50">
        <v>15.32</v>
      </c>
      <c r="AI308" s="50">
        <v>2.8253720000000002</v>
      </c>
      <c r="AJ308" s="50">
        <v>2.75</v>
      </c>
      <c r="AK308" s="50">
        <v>0.67</v>
      </c>
      <c r="AL308" s="50">
        <v>4.2000000000000003E-2</v>
      </c>
      <c r="AN308" s="50">
        <v>4.57</v>
      </c>
      <c r="AO308" s="50">
        <v>3.36</v>
      </c>
      <c r="AP308" s="50">
        <v>0.08</v>
      </c>
      <c r="BF308" s="50">
        <v>0.42</v>
      </c>
      <c r="CJ308" s="50">
        <v>27</v>
      </c>
      <c r="CR308" s="50">
        <v>16</v>
      </c>
      <c r="CW308" s="50">
        <v>87</v>
      </c>
      <c r="CX308" s="50">
        <v>563</v>
      </c>
      <c r="CY308" s="50">
        <v>4</v>
      </c>
      <c r="CZ308" s="50">
        <v>85</v>
      </c>
      <c r="DA308" s="50">
        <v>4.9000000000000004</v>
      </c>
      <c r="DM308" s="50">
        <v>0.8</v>
      </c>
      <c r="DN308" s="50">
        <v>1595</v>
      </c>
      <c r="DO308" s="50">
        <v>8.8000000000000007</v>
      </c>
      <c r="DP308" s="50">
        <v>19.8</v>
      </c>
      <c r="DQ308" s="50">
        <v>2.48</v>
      </c>
      <c r="DR308" s="50">
        <v>9.73</v>
      </c>
      <c r="DS308" s="50">
        <v>2.21</v>
      </c>
      <c r="DT308" s="50">
        <v>0.78500000000000003</v>
      </c>
      <c r="DU308" s="50">
        <v>1.56</v>
      </c>
      <c r="DV308" s="50">
        <v>0.23</v>
      </c>
      <c r="DW308" s="50">
        <v>1.24</v>
      </c>
      <c r="DX308" s="50">
        <v>0.23</v>
      </c>
      <c r="DY308" s="50">
        <v>0.67</v>
      </c>
      <c r="DZ308" s="50">
        <v>9.9000000000000005E-2</v>
      </c>
      <c r="EA308" s="50">
        <v>0.63</v>
      </c>
      <c r="EB308" s="50">
        <v>9.0999999999999998E-2</v>
      </c>
      <c r="EC308" s="50">
        <v>2.2000000000000002</v>
      </c>
      <c r="ED308" s="50">
        <v>0.5</v>
      </c>
      <c r="EM308" s="50">
        <v>21</v>
      </c>
      <c r="EO308" s="50">
        <v>2.9</v>
      </c>
      <c r="EP308" s="50">
        <v>0.99</v>
      </c>
      <c r="FP308" s="1" t="s">
        <v>2463</v>
      </c>
    </row>
    <row r="309" spans="1:172" x14ac:dyDescent="0.35">
      <c r="A309" s="1" t="s">
        <v>2460</v>
      </c>
      <c r="L309" s="1" t="s">
        <v>2484</v>
      </c>
      <c r="M309" s="1" t="s">
        <v>972</v>
      </c>
      <c r="N309" s="1">
        <v>174</v>
      </c>
      <c r="O309" s="1">
        <v>200</v>
      </c>
      <c r="P309" s="1" t="s">
        <v>2462</v>
      </c>
      <c r="Q309" s="58">
        <v>187</v>
      </c>
      <c r="R309" s="50"/>
      <c r="S309" s="50"/>
      <c r="T309" s="50"/>
      <c r="U309" s="50"/>
      <c r="V309" s="50"/>
      <c r="W309" s="50"/>
      <c r="X309" s="50"/>
      <c r="Y309" s="50"/>
      <c r="Z309" s="50"/>
      <c r="AA309" s="50"/>
      <c r="AB309" s="50">
        <v>64.88</v>
      </c>
      <c r="AC309" s="50">
        <v>0.56599999999999995</v>
      </c>
      <c r="AE309" s="50">
        <v>16.350000000000001</v>
      </c>
      <c r="AI309" s="50">
        <v>3.4822260000000003</v>
      </c>
      <c r="AJ309" s="50">
        <v>4.04</v>
      </c>
      <c r="AK309" s="50">
        <v>1.5</v>
      </c>
      <c r="AL309" s="50">
        <v>5.7000000000000002E-2</v>
      </c>
      <c r="AN309" s="50">
        <v>2.73</v>
      </c>
      <c r="AO309" s="50">
        <v>3.79</v>
      </c>
      <c r="AP309" s="50">
        <v>0.14000000000000001</v>
      </c>
      <c r="BF309" s="50">
        <v>1.83</v>
      </c>
      <c r="CJ309" s="50">
        <v>61</v>
      </c>
      <c r="CR309" s="50">
        <v>20</v>
      </c>
      <c r="CW309" s="50">
        <v>70</v>
      </c>
      <c r="CX309" s="50">
        <v>601</v>
      </c>
      <c r="CY309" s="50">
        <v>9</v>
      </c>
      <c r="CZ309" s="50">
        <v>141</v>
      </c>
      <c r="DA309" s="50">
        <v>7.6</v>
      </c>
      <c r="DM309" s="50">
        <v>2.2000000000000002</v>
      </c>
      <c r="DN309" s="50">
        <v>938</v>
      </c>
      <c r="DO309" s="50">
        <v>14</v>
      </c>
      <c r="DP309" s="50">
        <v>35.6</v>
      </c>
      <c r="DQ309" s="50">
        <v>4.34</v>
      </c>
      <c r="DR309" s="50">
        <v>16.3</v>
      </c>
      <c r="DS309" s="50">
        <v>3.56</v>
      </c>
      <c r="DT309" s="50">
        <v>1.21</v>
      </c>
      <c r="DU309" s="50">
        <v>2.68</v>
      </c>
      <c r="DV309" s="50">
        <v>0.38</v>
      </c>
      <c r="DW309" s="50">
        <v>1.97</v>
      </c>
      <c r="DX309" s="50">
        <v>0.36</v>
      </c>
      <c r="DY309" s="50">
        <v>1.04</v>
      </c>
      <c r="DZ309" s="50">
        <v>0.153</v>
      </c>
      <c r="EA309" s="50">
        <v>1</v>
      </c>
      <c r="EB309" s="50">
        <v>0.156</v>
      </c>
      <c r="EC309" s="50">
        <v>3.6</v>
      </c>
      <c r="ED309" s="50">
        <v>0.7</v>
      </c>
      <c r="EM309" s="50">
        <v>15</v>
      </c>
      <c r="EO309" s="50">
        <v>5.43</v>
      </c>
      <c r="EP309" s="50">
        <v>2.16</v>
      </c>
      <c r="FP309" s="1" t="s">
        <v>2463</v>
      </c>
    </row>
    <row r="310" spans="1:172" x14ac:dyDescent="0.35">
      <c r="A310" s="1" t="s">
        <v>2460</v>
      </c>
      <c r="L310" s="1" t="s">
        <v>2485</v>
      </c>
      <c r="M310" s="1" t="s">
        <v>972</v>
      </c>
      <c r="N310" s="1">
        <v>174</v>
      </c>
      <c r="O310" s="1">
        <v>200</v>
      </c>
      <c r="P310" s="1" t="s">
        <v>2462</v>
      </c>
      <c r="Q310" s="58">
        <v>187</v>
      </c>
      <c r="R310" s="50"/>
      <c r="S310" s="50"/>
      <c r="T310" s="50"/>
      <c r="U310" s="50"/>
      <c r="V310" s="50"/>
      <c r="W310" s="50"/>
      <c r="X310" s="50"/>
      <c r="Y310" s="50"/>
      <c r="Z310" s="50"/>
      <c r="AA310" s="50"/>
      <c r="AB310" s="50">
        <v>65.2</v>
      </c>
      <c r="AC310" s="50">
        <v>0.63900000000000001</v>
      </c>
      <c r="AE310" s="50">
        <v>15.93</v>
      </c>
      <c r="AI310" s="50">
        <v>5.1108640000000003</v>
      </c>
      <c r="AJ310" s="50">
        <v>3.05</v>
      </c>
      <c r="AK310" s="50">
        <v>0.77</v>
      </c>
      <c r="AL310" s="50">
        <v>8.2000000000000003E-2</v>
      </c>
      <c r="AN310" s="50">
        <v>3.37</v>
      </c>
      <c r="AO310" s="50">
        <v>4.16</v>
      </c>
      <c r="AP310" s="50">
        <v>0.21</v>
      </c>
      <c r="BF310" s="50">
        <v>0.52</v>
      </c>
      <c r="CJ310" s="50">
        <v>24</v>
      </c>
      <c r="CR310" s="50">
        <v>22</v>
      </c>
      <c r="CW310" s="50">
        <v>82</v>
      </c>
      <c r="CX310" s="50">
        <v>333</v>
      </c>
      <c r="CY310" s="50">
        <v>25</v>
      </c>
      <c r="CZ310" s="50">
        <v>564</v>
      </c>
      <c r="DA310" s="50">
        <v>15.4</v>
      </c>
      <c r="DM310" s="50">
        <v>1.8</v>
      </c>
      <c r="DN310" s="50">
        <v>974</v>
      </c>
      <c r="DO310" s="50">
        <v>42</v>
      </c>
      <c r="DP310" s="50">
        <v>74.2</v>
      </c>
      <c r="DQ310" s="50">
        <v>7.85</v>
      </c>
      <c r="DR310" s="50">
        <v>28.8</v>
      </c>
      <c r="DS310" s="50">
        <v>6.05</v>
      </c>
      <c r="DT310" s="50">
        <v>1.76</v>
      </c>
      <c r="DU310" s="50">
        <v>4.9400000000000004</v>
      </c>
      <c r="DV310" s="50">
        <v>0.77</v>
      </c>
      <c r="DW310" s="50">
        <v>4.59</v>
      </c>
      <c r="DX310" s="50">
        <v>0.94</v>
      </c>
      <c r="DY310" s="50">
        <v>2.79</v>
      </c>
      <c r="DZ310" s="50">
        <v>0.42199999999999999</v>
      </c>
      <c r="EA310" s="50">
        <v>2.76</v>
      </c>
      <c r="EB310" s="50">
        <v>0.436</v>
      </c>
      <c r="EC310" s="50">
        <v>12.6</v>
      </c>
      <c r="ED310" s="50">
        <v>1.3</v>
      </c>
      <c r="EM310" s="50">
        <v>16</v>
      </c>
      <c r="EO310" s="50">
        <v>7.57</v>
      </c>
      <c r="EP310" s="50">
        <v>3.5</v>
      </c>
      <c r="FP310" s="1" t="s">
        <v>2463</v>
      </c>
    </row>
    <row r="311" spans="1:172" x14ac:dyDescent="0.35">
      <c r="A311" s="1" t="s">
        <v>2460</v>
      </c>
      <c r="L311" s="1" t="s">
        <v>2486</v>
      </c>
      <c r="M311" s="1" t="s">
        <v>972</v>
      </c>
      <c r="N311" s="1">
        <v>174</v>
      </c>
      <c r="O311" s="1">
        <v>200</v>
      </c>
      <c r="P311" s="1" t="s">
        <v>2462</v>
      </c>
      <c r="Q311" s="58">
        <v>187</v>
      </c>
      <c r="R311" s="50"/>
      <c r="S311" s="50"/>
      <c r="T311" s="50"/>
      <c r="U311" s="50"/>
      <c r="V311" s="50"/>
      <c r="W311" s="50"/>
      <c r="X311" s="50"/>
      <c r="Y311" s="50"/>
      <c r="Z311" s="50"/>
      <c r="AA311" s="50"/>
      <c r="AB311" s="50">
        <v>69.680000000000007</v>
      </c>
      <c r="AC311" s="50">
        <v>0.41</v>
      </c>
      <c r="AE311" s="50">
        <v>14.95</v>
      </c>
      <c r="AI311" s="50">
        <v>3.2122860000000002</v>
      </c>
      <c r="AJ311" s="50">
        <v>2.78</v>
      </c>
      <c r="AK311" s="50">
        <v>0.78</v>
      </c>
      <c r="AL311" s="50">
        <v>5.8999999999999997E-2</v>
      </c>
      <c r="AN311" s="50">
        <v>2.93</v>
      </c>
      <c r="AO311" s="50">
        <v>4.05</v>
      </c>
      <c r="AP311" s="50">
        <v>0.14000000000000001</v>
      </c>
      <c r="BF311" s="50">
        <v>0.53</v>
      </c>
      <c r="CJ311" s="50">
        <v>24</v>
      </c>
      <c r="CR311" s="50">
        <v>18</v>
      </c>
      <c r="CW311" s="50">
        <v>94</v>
      </c>
      <c r="CX311" s="50">
        <v>439</v>
      </c>
      <c r="CY311" s="50">
        <v>23</v>
      </c>
      <c r="CZ311" s="50">
        <v>215</v>
      </c>
      <c r="DA311" s="50">
        <v>10.1</v>
      </c>
      <c r="DM311" s="50">
        <v>1.4</v>
      </c>
      <c r="DN311" s="50">
        <v>730</v>
      </c>
      <c r="DO311" s="50">
        <v>42.8</v>
      </c>
      <c r="DP311" s="50">
        <v>84.9</v>
      </c>
      <c r="DQ311" s="50">
        <v>7.95</v>
      </c>
      <c r="DR311" s="50">
        <v>28.9</v>
      </c>
      <c r="DS311" s="50">
        <v>5.91</v>
      </c>
      <c r="DT311" s="50">
        <v>0.98199999999999998</v>
      </c>
      <c r="DU311" s="50">
        <v>5.09</v>
      </c>
      <c r="DV311" s="50">
        <v>0.76</v>
      </c>
      <c r="DW311" s="50">
        <v>4.16</v>
      </c>
      <c r="DX311" s="50">
        <v>0.78</v>
      </c>
      <c r="DY311" s="50">
        <v>2.2400000000000002</v>
      </c>
      <c r="DZ311" s="50">
        <v>0.32800000000000001</v>
      </c>
      <c r="EA311" s="50">
        <v>2.06</v>
      </c>
      <c r="EB311" s="50">
        <v>0.315</v>
      </c>
      <c r="EC311" s="50">
        <v>5.3</v>
      </c>
      <c r="ED311" s="50">
        <v>0.9</v>
      </c>
      <c r="EM311" s="50">
        <v>15</v>
      </c>
      <c r="EO311" s="50">
        <v>16.100000000000001</v>
      </c>
      <c r="EP311" s="50">
        <v>2.2200000000000002</v>
      </c>
      <c r="FP311" s="1" t="s">
        <v>2463</v>
      </c>
    </row>
    <row r="312" spans="1:172" x14ac:dyDescent="0.35">
      <c r="A312" s="1" t="s">
        <v>2460</v>
      </c>
      <c r="L312" s="1" t="s">
        <v>2487</v>
      </c>
      <c r="M312" s="1" t="s">
        <v>972</v>
      </c>
      <c r="N312" s="1">
        <v>174</v>
      </c>
      <c r="O312" s="1">
        <v>200</v>
      </c>
      <c r="P312" s="1" t="s">
        <v>2462</v>
      </c>
      <c r="Q312" s="58">
        <v>187</v>
      </c>
      <c r="R312" s="50"/>
      <c r="S312" s="50"/>
      <c r="T312" s="50"/>
      <c r="U312" s="50"/>
      <c r="V312" s="50"/>
      <c r="W312" s="50"/>
      <c r="X312" s="50"/>
      <c r="Y312" s="50"/>
      <c r="Z312" s="50"/>
      <c r="AA312" s="50"/>
      <c r="AB312" s="50">
        <v>71.319999999999993</v>
      </c>
      <c r="AC312" s="50">
        <v>0.27400000000000002</v>
      </c>
      <c r="AE312" s="50">
        <v>13.99</v>
      </c>
      <c r="AI312" s="50">
        <v>2.6184180000000001</v>
      </c>
      <c r="AJ312" s="50">
        <v>2.0299999999999998</v>
      </c>
      <c r="AK312" s="50">
        <v>0.59</v>
      </c>
      <c r="AL312" s="50">
        <v>4.7E-2</v>
      </c>
      <c r="AN312" s="50">
        <v>3.85</v>
      </c>
      <c r="AO312" s="50">
        <v>3.74</v>
      </c>
      <c r="AP312" s="50">
        <v>0.1</v>
      </c>
      <c r="BF312" s="50">
        <v>0.35</v>
      </c>
      <c r="CJ312" s="50">
        <v>20</v>
      </c>
      <c r="CR312" s="50">
        <v>15</v>
      </c>
      <c r="CW312" s="50">
        <v>85</v>
      </c>
      <c r="CX312" s="50">
        <v>391</v>
      </c>
      <c r="CY312" s="50">
        <v>12</v>
      </c>
      <c r="CZ312" s="50">
        <v>160</v>
      </c>
      <c r="DA312" s="50">
        <v>5.8</v>
      </c>
      <c r="DM312" s="50">
        <v>1</v>
      </c>
      <c r="DN312" s="50">
        <v>831</v>
      </c>
      <c r="DO312" s="50">
        <v>28.3</v>
      </c>
      <c r="DP312" s="50">
        <v>53.6</v>
      </c>
      <c r="DQ312" s="50">
        <v>4.79</v>
      </c>
      <c r="DR312" s="50">
        <v>16.3</v>
      </c>
      <c r="DS312" s="50">
        <v>3.13</v>
      </c>
      <c r="DT312" s="50">
        <v>0.66</v>
      </c>
      <c r="DU312" s="50">
        <v>2.4700000000000002</v>
      </c>
      <c r="DV312" s="50">
        <v>0.37</v>
      </c>
      <c r="DW312" s="50">
        <v>2.02</v>
      </c>
      <c r="DX312" s="50">
        <v>0.4</v>
      </c>
      <c r="DY312" s="50">
        <v>1.26</v>
      </c>
      <c r="DZ312" s="50">
        <v>0.20100000000000001</v>
      </c>
      <c r="EA312" s="50">
        <v>1.32</v>
      </c>
      <c r="EB312" s="50">
        <v>0.2</v>
      </c>
      <c r="EC312" s="50">
        <v>4.2</v>
      </c>
      <c r="ED312" s="50">
        <v>0.5</v>
      </c>
      <c r="EM312" s="50">
        <v>18</v>
      </c>
      <c r="EO312" s="50">
        <v>12.3</v>
      </c>
      <c r="EP312" s="50">
        <v>2.19</v>
      </c>
      <c r="FP312" s="1" t="s">
        <v>2463</v>
      </c>
    </row>
    <row r="313" spans="1:172" x14ac:dyDescent="0.35">
      <c r="A313" s="1" t="s">
        <v>2460</v>
      </c>
      <c r="L313" s="1" t="s">
        <v>2488</v>
      </c>
      <c r="M313" s="1" t="s">
        <v>972</v>
      </c>
      <c r="N313" s="1">
        <v>174</v>
      </c>
      <c r="O313" s="1">
        <v>200</v>
      </c>
      <c r="P313" s="1" t="s">
        <v>2462</v>
      </c>
      <c r="Q313" s="58">
        <v>187</v>
      </c>
      <c r="R313" s="50"/>
      <c r="S313" s="50"/>
      <c r="T313" s="50"/>
      <c r="U313" s="50"/>
      <c r="V313" s="50"/>
      <c r="W313" s="50"/>
      <c r="X313" s="50"/>
      <c r="Y313" s="50"/>
      <c r="Z313" s="50"/>
      <c r="AA313" s="50"/>
      <c r="AB313" s="50">
        <v>69.67</v>
      </c>
      <c r="AC313" s="50">
        <v>0.32600000000000001</v>
      </c>
      <c r="AE313" s="50">
        <v>15.51</v>
      </c>
      <c r="AI313" s="50">
        <v>3.1942900000000001</v>
      </c>
      <c r="AJ313" s="50">
        <v>2.79</v>
      </c>
      <c r="AK313" s="50">
        <v>0.69</v>
      </c>
      <c r="AL313" s="50">
        <v>5.5E-2</v>
      </c>
      <c r="AN313" s="50">
        <v>3.25</v>
      </c>
      <c r="AO313" s="50">
        <v>4.2</v>
      </c>
      <c r="AP313" s="50">
        <v>0.12</v>
      </c>
      <c r="BF313" s="50">
        <v>0.72</v>
      </c>
      <c r="CJ313" s="50">
        <v>30</v>
      </c>
      <c r="CR313" s="50">
        <v>17</v>
      </c>
      <c r="CW313" s="50">
        <v>113</v>
      </c>
      <c r="CX313" s="50">
        <v>473</v>
      </c>
      <c r="CY313" s="50">
        <v>9</v>
      </c>
      <c r="CZ313" s="50">
        <v>157</v>
      </c>
      <c r="DA313" s="50">
        <v>4.8</v>
      </c>
      <c r="DM313" s="50">
        <v>1.4</v>
      </c>
      <c r="DN313" s="50">
        <v>880</v>
      </c>
      <c r="DO313" s="50">
        <v>23.4</v>
      </c>
      <c r="DP313" s="50">
        <v>40.5</v>
      </c>
      <c r="DQ313" s="50">
        <v>4.01</v>
      </c>
      <c r="DR313" s="50">
        <v>14.3</v>
      </c>
      <c r="DS313" s="50">
        <v>2.85</v>
      </c>
      <c r="DT313" s="50">
        <v>0.69</v>
      </c>
      <c r="DU313" s="50">
        <v>2.14</v>
      </c>
      <c r="DV313" s="50">
        <v>0.31</v>
      </c>
      <c r="DW313" s="50">
        <v>1.71</v>
      </c>
      <c r="DX313" s="50">
        <v>0.34</v>
      </c>
      <c r="DY313" s="50">
        <v>0.99</v>
      </c>
      <c r="DZ313" s="50">
        <v>0.14899999999999999</v>
      </c>
      <c r="EA313" s="50">
        <v>0.99</v>
      </c>
      <c r="EB313" s="50">
        <v>0.15</v>
      </c>
      <c r="EC313" s="50">
        <v>3.9</v>
      </c>
      <c r="ED313" s="50">
        <v>0.5</v>
      </c>
      <c r="EM313" s="50">
        <v>18</v>
      </c>
      <c r="EO313" s="50">
        <v>8.48</v>
      </c>
      <c r="EP313" s="50">
        <v>3.38</v>
      </c>
      <c r="FP313" s="1" t="s">
        <v>2463</v>
      </c>
    </row>
    <row r="314" spans="1:172" x14ac:dyDescent="0.35">
      <c r="A314" s="1" t="s">
        <v>2460</v>
      </c>
      <c r="L314" s="1" t="s">
        <v>2489</v>
      </c>
      <c r="M314" s="1" t="s">
        <v>972</v>
      </c>
      <c r="N314" s="1">
        <v>174</v>
      </c>
      <c r="O314" s="1">
        <v>200</v>
      </c>
      <c r="P314" s="1" t="s">
        <v>2462</v>
      </c>
      <c r="Q314" s="58">
        <v>187</v>
      </c>
      <c r="R314" s="50"/>
      <c r="S314" s="50"/>
      <c r="T314" s="50"/>
      <c r="U314" s="50"/>
      <c r="V314" s="50"/>
      <c r="W314" s="50"/>
      <c r="X314" s="50"/>
      <c r="Y314" s="50"/>
      <c r="Z314" s="50"/>
      <c r="AA314" s="50"/>
      <c r="AB314" s="50">
        <v>59.89</v>
      </c>
      <c r="AC314" s="50">
        <v>0.74299999999999999</v>
      </c>
      <c r="AE314" s="50">
        <v>15.8</v>
      </c>
      <c r="AI314" s="50">
        <v>5.6507440000000004</v>
      </c>
      <c r="AJ314" s="50">
        <v>5.65</v>
      </c>
      <c r="AK314" s="50">
        <v>3.76</v>
      </c>
      <c r="AL314" s="50">
        <v>0.105</v>
      </c>
      <c r="AN314" s="50">
        <v>2.83</v>
      </c>
      <c r="AO314" s="50">
        <v>3.55</v>
      </c>
      <c r="AP314" s="50">
        <v>0.33</v>
      </c>
      <c r="BF314" s="50">
        <v>1.45</v>
      </c>
      <c r="CJ314" s="50">
        <v>71</v>
      </c>
      <c r="CR314" s="50">
        <v>19</v>
      </c>
      <c r="CW314" s="50">
        <v>64</v>
      </c>
      <c r="CX314" s="50">
        <v>737</v>
      </c>
      <c r="CY314" s="50">
        <v>19</v>
      </c>
      <c r="CZ314" s="50">
        <v>238</v>
      </c>
      <c r="DA314" s="50">
        <v>8.4</v>
      </c>
      <c r="DM314" s="50">
        <v>1.3</v>
      </c>
      <c r="DN314" s="50">
        <v>865</v>
      </c>
      <c r="DO314" s="50">
        <v>38.6</v>
      </c>
      <c r="DP314" s="50">
        <v>73.3</v>
      </c>
      <c r="DQ314" s="50">
        <v>7.99</v>
      </c>
      <c r="DR314" s="50">
        <v>28.8</v>
      </c>
      <c r="DS314" s="50">
        <v>6.1</v>
      </c>
      <c r="DT314" s="50">
        <v>1.46</v>
      </c>
      <c r="DU314" s="50">
        <v>4.88</v>
      </c>
      <c r="DV314" s="50">
        <v>0.7</v>
      </c>
      <c r="DW314" s="50">
        <v>3.9</v>
      </c>
      <c r="DX314" s="50">
        <v>0.73</v>
      </c>
      <c r="DY314" s="50">
        <v>2.0699999999999998</v>
      </c>
      <c r="DZ314" s="50">
        <v>0.29699999999999999</v>
      </c>
      <c r="EA314" s="50">
        <v>1.89</v>
      </c>
      <c r="EB314" s="50">
        <v>0.26100000000000001</v>
      </c>
      <c r="EC314" s="50">
        <v>5.4</v>
      </c>
      <c r="ED314" s="50">
        <v>0.4</v>
      </c>
      <c r="EM314" s="50">
        <v>11</v>
      </c>
      <c r="EO314" s="50">
        <v>6.59</v>
      </c>
      <c r="EP314" s="50">
        <v>1.97</v>
      </c>
      <c r="FP314" s="1" t="s">
        <v>2463</v>
      </c>
    </row>
    <row r="315" spans="1:172" x14ac:dyDescent="0.35">
      <c r="A315" s="1" t="s">
        <v>2460</v>
      </c>
      <c r="L315" s="1" t="s">
        <v>2490</v>
      </c>
      <c r="M315" s="1" t="s">
        <v>979</v>
      </c>
      <c r="N315" s="1">
        <v>174</v>
      </c>
      <c r="O315" s="1">
        <v>200</v>
      </c>
      <c r="P315" s="1" t="s">
        <v>2462</v>
      </c>
      <c r="Q315" s="58">
        <v>187</v>
      </c>
      <c r="R315" s="50"/>
      <c r="S315" s="50"/>
      <c r="T315" s="50"/>
      <c r="U315" s="50"/>
      <c r="V315" s="50"/>
      <c r="W315" s="50"/>
      <c r="X315" s="50"/>
      <c r="Y315" s="50"/>
      <c r="Z315" s="50"/>
      <c r="AA315" s="50"/>
      <c r="AB315" s="50">
        <v>48.7</v>
      </c>
      <c r="AC315" s="50">
        <v>1.988</v>
      </c>
      <c r="AE315" s="50">
        <v>15.98</v>
      </c>
      <c r="AI315" s="50">
        <v>8.8990220000000004</v>
      </c>
      <c r="AJ315" s="50">
        <v>8.49</v>
      </c>
      <c r="AK315" s="50">
        <v>4.92</v>
      </c>
      <c r="AL315" s="50">
        <v>0.153</v>
      </c>
      <c r="AN315" s="50">
        <v>1.25</v>
      </c>
      <c r="AO315" s="50">
        <v>3.73</v>
      </c>
      <c r="AP315" s="50">
        <v>0.54</v>
      </c>
      <c r="BF315" s="50">
        <v>3.32</v>
      </c>
      <c r="CJ315" s="50">
        <v>169</v>
      </c>
      <c r="CR315" s="50">
        <v>20</v>
      </c>
      <c r="CW315" s="50">
        <v>36</v>
      </c>
      <c r="CX315" s="50">
        <v>568</v>
      </c>
      <c r="CY315" s="50">
        <v>35</v>
      </c>
      <c r="CZ315" s="50">
        <v>271</v>
      </c>
      <c r="DA315" s="50">
        <v>9.9</v>
      </c>
      <c r="DM315" s="50">
        <v>1.3</v>
      </c>
      <c r="DN315" s="50">
        <v>487</v>
      </c>
      <c r="DO315" s="50">
        <v>34.1</v>
      </c>
      <c r="DP315" s="50">
        <v>68.900000000000006</v>
      </c>
      <c r="DQ315" s="50">
        <v>8.1</v>
      </c>
      <c r="DR315" s="50">
        <v>32.700000000000003</v>
      </c>
      <c r="DS315" s="50">
        <v>7.82</v>
      </c>
      <c r="DT315" s="50">
        <v>2.48</v>
      </c>
      <c r="DU315" s="50">
        <v>7.35</v>
      </c>
      <c r="DV315" s="50">
        <v>1.1599999999999999</v>
      </c>
      <c r="DW315" s="50">
        <v>6.61</v>
      </c>
      <c r="DX315" s="50">
        <v>1.31</v>
      </c>
      <c r="DY315" s="50">
        <v>3.81</v>
      </c>
      <c r="DZ315" s="50">
        <v>0.54300000000000004</v>
      </c>
      <c r="EA315" s="50">
        <v>3.34</v>
      </c>
      <c r="EB315" s="50">
        <v>0.46200000000000002</v>
      </c>
      <c r="EC315" s="50">
        <v>5.8</v>
      </c>
      <c r="ED315" s="50">
        <v>0.7</v>
      </c>
      <c r="EM315" s="50">
        <v>9</v>
      </c>
      <c r="EO315" s="50">
        <v>3.38</v>
      </c>
      <c r="EP315" s="50">
        <v>1.1399999999999999</v>
      </c>
      <c r="FP315" s="1" t="s">
        <v>2491</v>
      </c>
    </row>
    <row r="316" spans="1:172" x14ac:dyDescent="0.35">
      <c r="A316" s="1" t="s">
        <v>2460</v>
      </c>
      <c r="L316" s="1" t="s">
        <v>2492</v>
      </c>
      <c r="M316" s="1" t="s">
        <v>972</v>
      </c>
      <c r="N316" s="1">
        <v>174</v>
      </c>
      <c r="O316" s="1">
        <v>200</v>
      </c>
      <c r="P316" s="1" t="s">
        <v>2462</v>
      </c>
      <c r="Q316" s="58">
        <v>187</v>
      </c>
      <c r="R316" s="50"/>
      <c r="S316" s="50"/>
      <c r="T316" s="50"/>
      <c r="U316" s="50"/>
      <c r="V316" s="50"/>
      <c r="W316" s="50"/>
      <c r="X316" s="50"/>
      <c r="Y316" s="50"/>
      <c r="Z316" s="50"/>
      <c r="AA316" s="50"/>
      <c r="AB316" s="50">
        <v>73.17</v>
      </c>
      <c r="AC316" s="50">
        <v>0.184</v>
      </c>
      <c r="AE316" s="50">
        <v>13.81</v>
      </c>
      <c r="AI316" s="50">
        <v>2.5194399999999999</v>
      </c>
      <c r="AJ316" s="50">
        <v>1.71</v>
      </c>
      <c r="AK316" s="50">
        <v>0.36</v>
      </c>
      <c r="AL316" s="50">
        <v>6.3E-2</v>
      </c>
      <c r="AN316" s="50">
        <v>3.37</v>
      </c>
      <c r="AO316" s="50">
        <v>4.28</v>
      </c>
      <c r="AP316" s="50">
        <v>7.0000000000000007E-2</v>
      </c>
      <c r="BF316" s="50">
        <v>0.22</v>
      </c>
      <c r="CJ316" s="50">
        <v>18</v>
      </c>
      <c r="CR316" s="50">
        <v>15</v>
      </c>
      <c r="CW316" s="50">
        <v>76</v>
      </c>
      <c r="CX316" s="50">
        <v>236</v>
      </c>
      <c r="CY316" s="50">
        <v>12</v>
      </c>
      <c r="CZ316" s="50">
        <v>146</v>
      </c>
      <c r="DA316" s="50">
        <v>4.9000000000000004</v>
      </c>
      <c r="DM316" s="50">
        <v>1.1000000000000001</v>
      </c>
      <c r="DN316" s="50">
        <v>700</v>
      </c>
      <c r="DO316" s="50">
        <v>44.2</v>
      </c>
      <c r="DP316" s="50">
        <v>70.5</v>
      </c>
      <c r="DQ316" s="50">
        <v>6.07</v>
      </c>
      <c r="DR316" s="50">
        <v>18.8</v>
      </c>
      <c r="DS316" s="50">
        <v>3.26</v>
      </c>
      <c r="DT316" s="50">
        <v>0.66</v>
      </c>
      <c r="DU316" s="50">
        <v>2.1800000000000002</v>
      </c>
      <c r="DV316" s="50">
        <v>0.34</v>
      </c>
      <c r="DW316" s="50">
        <v>2.06</v>
      </c>
      <c r="DX316" s="50">
        <v>0.43</v>
      </c>
      <c r="DY316" s="50">
        <v>1.32</v>
      </c>
      <c r="DZ316" s="50">
        <v>0.20599999999999999</v>
      </c>
      <c r="EA316" s="50">
        <v>1.42</v>
      </c>
      <c r="EB316" s="50">
        <v>0.21299999999999999</v>
      </c>
      <c r="EC316" s="50">
        <v>3.7</v>
      </c>
      <c r="ED316" s="50">
        <v>0.4</v>
      </c>
      <c r="EM316" s="50">
        <v>13</v>
      </c>
      <c r="EO316" s="50">
        <v>15.5</v>
      </c>
      <c r="EP316" s="50">
        <v>2.5299999999999998</v>
      </c>
      <c r="FP316" s="1" t="s">
        <v>2493</v>
      </c>
    </row>
    <row r="317" spans="1:172" x14ac:dyDescent="0.35">
      <c r="A317" s="1" t="s">
        <v>2460</v>
      </c>
      <c r="L317" s="1" t="s">
        <v>2494</v>
      </c>
      <c r="M317" s="1" t="s">
        <v>972</v>
      </c>
      <c r="N317" s="1">
        <v>174</v>
      </c>
      <c r="O317" s="1">
        <v>200</v>
      </c>
      <c r="P317" s="1" t="s">
        <v>2462</v>
      </c>
      <c r="Q317" s="58">
        <v>187</v>
      </c>
      <c r="R317" s="50"/>
      <c r="S317" s="50"/>
      <c r="T317" s="50"/>
      <c r="U317" s="50"/>
      <c r="V317" s="50"/>
      <c r="W317" s="50"/>
      <c r="X317" s="50"/>
      <c r="Y317" s="50"/>
      <c r="Z317" s="50"/>
      <c r="AA317" s="50"/>
      <c r="AB317" s="50">
        <v>71.709999999999994</v>
      </c>
      <c r="AC317" s="50">
        <v>0.156</v>
      </c>
      <c r="AE317" s="50">
        <v>15.64</v>
      </c>
      <c r="AI317" s="50">
        <v>2.2045100000000004</v>
      </c>
      <c r="AJ317" s="50">
        <v>1.91</v>
      </c>
      <c r="AK317" s="50">
        <v>0.26</v>
      </c>
      <c r="AL317" s="50">
        <v>4.4999999999999998E-2</v>
      </c>
      <c r="AN317" s="50">
        <v>4.05</v>
      </c>
      <c r="AO317" s="50">
        <v>4.24</v>
      </c>
      <c r="AP317" s="50">
        <v>0.08</v>
      </c>
      <c r="BF317" s="50">
        <v>0.45</v>
      </c>
      <c r="CJ317" s="50">
        <v>7</v>
      </c>
      <c r="CR317" s="50">
        <v>21</v>
      </c>
      <c r="CW317" s="50">
        <v>156</v>
      </c>
      <c r="CX317" s="50">
        <v>426</v>
      </c>
      <c r="CY317" s="50">
        <v>5</v>
      </c>
      <c r="CZ317" s="50">
        <v>115</v>
      </c>
      <c r="DA317" s="50">
        <v>7.7</v>
      </c>
      <c r="DM317" s="50">
        <v>3.1</v>
      </c>
      <c r="DN317" s="50">
        <v>897</v>
      </c>
      <c r="DO317" s="50">
        <v>25</v>
      </c>
      <c r="DP317" s="50">
        <v>42.6</v>
      </c>
      <c r="DQ317" s="50">
        <v>4.03</v>
      </c>
      <c r="DR317" s="50">
        <v>13.5</v>
      </c>
      <c r="DS317" s="50">
        <v>2.56</v>
      </c>
      <c r="DT317" s="50">
        <v>0.61099999999999999</v>
      </c>
      <c r="DU317" s="50">
        <v>1.75</v>
      </c>
      <c r="DV317" s="50">
        <v>0.25</v>
      </c>
      <c r="DW317" s="50">
        <v>1.28</v>
      </c>
      <c r="DX317" s="50">
        <v>0.23</v>
      </c>
      <c r="DY317" s="50">
        <v>0.64</v>
      </c>
      <c r="DZ317" s="50">
        <v>9.6000000000000002E-2</v>
      </c>
      <c r="EA317" s="50">
        <v>0.65</v>
      </c>
      <c r="EB317" s="50">
        <v>8.6999999999999994E-2</v>
      </c>
      <c r="EC317" s="50">
        <v>3</v>
      </c>
      <c r="ED317" s="50">
        <v>1.3</v>
      </c>
      <c r="EM317" s="50">
        <v>25</v>
      </c>
      <c r="EO317" s="50">
        <v>7.04</v>
      </c>
      <c r="EP317" s="50">
        <v>1.73</v>
      </c>
      <c r="FP317" s="1" t="s">
        <v>2495</v>
      </c>
    </row>
    <row r="318" spans="1:172" x14ac:dyDescent="0.35">
      <c r="A318" s="1" t="s">
        <v>2460</v>
      </c>
      <c r="L318" s="1" t="s">
        <v>2478</v>
      </c>
      <c r="M318" s="1" t="s">
        <v>972</v>
      </c>
      <c r="N318" s="1">
        <v>174</v>
      </c>
      <c r="O318" s="1">
        <v>200</v>
      </c>
      <c r="P318" s="1" t="s">
        <v>2462</v>
      </c>
      <c r="Q318" s="58">
        <v>187</v>
      </c>
      <c r="R318" s="50"/>
      <c r="S318" s="50"/>
      <c r="T318" s="50"/>
      <c r="U318" s="50"/>
      <c r="V318" s="50"/>
      <c r="W318" s="50"/>
      <c r="X318" s="50"/>
      <c r="Y318" s="50"/>
      <c r="Z318" s="50"/>
      <c r="AA318" s="50"/>
      <c r="AB318" s="50">
        <v>52.39</v>
      </c>
      <c r="AC318" s="50">
        <v>1.1100000000000001</v>
      </c>
      <c r="AE318" s="50">
        <v>17.45</v>
      </c>
      <c r="AI318" s="50">
        <v>9.0249939999999995</v>
      </c>
      <c r="AJ318" s="50">
        <v>8.31</v>
      </c>
      <c r="AK318" s="50">
        <v>4.88</v>
      </c>
      <c r="AL318" s="50">
        <v>0.14699999999999999</v>
      </c>
      <c r="AN318" s="50">
        <v>1.57</v>
      </c>
      <c r="AO318" s="50">
        <v>2.92</v>
      </c>
      <c r="AP318" s="50">
        <v>0.38</v>
      </c>
      <c r="BF318" s="50">
        <v>0.09</v>
      </c>
      <c r="CJ318" s="50">
        <v>230</v>
      </c>
      <c r="CR318" s="50">
        <v>20</v>
      </c>
      <c r="CW318" s="50">
        <v>53</v>
      </c>
      <c r="CX318" s="50">
        <v>568</v>
      </c>
      <c r="CY318" s="50">
        <v>27</v>
      </c>
      <c r="CZ318" s="50">
        <v>134</v>
      </c>
      <c r="DA318" s="50">
        <v>6.1</v>
      </c>
      <c r="DM318" s="50">
        <v>2.8</v>
      </c>
      <c r="DN318" s="50">
        <v>546</v>
      </c>
      <c r="DO318" s="50">
        <v>29.4</v>
      </c>
      <c r="DP318" s="50">
        <v>58.2</v>
      </c>
      <c r="DQ318" s="50">
        <v>6.65</v>
      </c>
      <c r="DR318" s="50">
        <v>27</v>
      </c>
      <c r="DS318" s="50">
        <v>6.56</v>
      </c>
      <c r="DT318" s="50">
        <v>1.74</v>
      </c>
      <c r="DU318" s="50">
        <v>5.28</v>
      </c>
      <c r="DV318" s="50">
        <v>0.87</v>
      </c>
      <c r="DW318" s="50">
        <v>5.13</v>
      </c>
      <c r="DX318" s="50">
        <v>1.01</v>
      </c>
      <c r="DY318" s="50">
        <v>2.84</v>
      </c>
      <c r="DZ318" s="50">
        <v>0.41099999999999998</v>
      </c>
      <c r="EA318" s="50">
        <v>2.5299999999999998</v>
      </c>
      <c r="EB318" s="50">
        <v>0.35399999999999998</v>
      </c>
      <c r="EC318" s="50">
        <v>3.4</v>
      </c>
      <c r="ED318" s="50">
        <v>0.4</v>
      </c>
      <c r="EM318" s="50">
        <v>11</v>
      </c>
      <c r="EO318" s="50">
        <v>5.58</v>
      </c>
      <c r="EP318" s="50">
        <v>1</v>
      </c>
      <c r="FP318" s="1" t="s">
        <v>2496</v>
      </c>
    </row>
    <row r="319" spans="1:172" x14ac:dyDescent="0.35">
      <c r="A319" s="1" t="s">
        <v>2460</v>
      </c>
      <c r="L319" s="1" t="s">
        <v>2497</v>
      </c>
      <c r="M319" s="1" t="s">
        <v>2498</v>
      </c>
      <c r="N319" s="1">
        <v>174</v>
      </c>
      <c r="O319" s="1">
        <v>200</v>
      </c>
      <c r="P319" s="1" t="s">
        <v>2462</v>
      </c>
      <c r="Q319" s="58">
        <v>187</v>
      </c>
      <c r="R319" s="50"/>
      <c r="S319" s="50"/>
      <c r="T319" s="50"/>
      <c r="U319" s="50"/>
      <c r="V319" s="50"/>
      <c r="W319" s="50"/>
      <c r="X319" s="50"/>
      <c r="Y319" s="50"/>
      <c r="Z319" s="50"/>
      <c r="AA319" s="50"/>
      <c r="AB319" s="50">
        <v>62.77</v>
      </c>
      <c r="AC319" s="50">
        <v>0.505</v>
      </c>
      <c r="AE319" s="50">
        <v>15.89</v>
      </c>
      <c r="AI319" s="50">
        <v>5.2368360000000003</v>
      </c>
      <c r="AJ319" s="50">
        <v>1.52</v>
      </c>
      <c r="AK319" s="50">
        <v>0.16</v>
      </c>
      <c r="AL319" s="50">
        <v>0.17199999999999999</v>
      </c>
      <c r="AN319" s="50">
        <v>6.11</v>
      </c>
      <c r="AO319" s="50">
        <v>5</v>
      </c>
      <c r="AP319" s="50">
        <v>7.0000000000000007E-2</v>
      </c>
      <c r="BF319" s="50">
        <v>0.37</v>
      </c>
      <c r="CR319" s="50">
        <v>20</v>
      </c>
      <c r="CW319" s="50">
        <v>106</v>
      </c>
      <c r="CX319" s="50">
        <v>15</v>
      </c>
      <c r="CY319" s="50">
        <v>26</v>
      </c>
      <c r="CZ319" s="50">
        <v>1180</v>
      </c>
      <c r="DA319" s="50">
        <v>16.8</v>
      </c>
      <c r="DM319" s="50">
        <v>1.2</v>
      </c>
      <c r="DN319" s="50">
        <v>166</v>
      </c>
      <c r="DO319" s="50">
        <v>20.5</v>
      </c>
      <c r="DP319" s="50">
        <v>43.9</v>
      </c>
      <c r="DQ319" s="50">
        <v>5.27</v>
      </c>
      <c r="DR319" s="50">
        <v>21</v>
      </c>
      <c r="DS319" s="50">
        <v>5.1100000000000003</v>
      </c>
      <c r="DT319" s="50">
        <v>1.18</v>
      </c>
      <c r="DU319" s="50">
        <v>4.53</v>
      </c>
      <c r="DV319" s="50">
        <v>0.73</v>
      </c>
      <c r="DW319" s="50">
        <v>4.3600000000000003</v>
      </c>
      <c r="DX319" s="50">
        <v>0.92</v>
      </c>
      <c r="DY319" s="50">
        <v>2.97</v>
      </c>
      <c r="DZ319" s="50">
        <v>0.496</v>
      </c>
      <c r="EA319" s="50">
        <v>3.63</v>
      </c>
      <c r="EB319" s="50">
        <v>0.65</v>
      </c>
      <c r="EC319" s="50">
        <v>19</v>
      </c>
      <c r="ED319" s="50">
        <v>1</v>
      </c>
      <c r="EM319" s="50">
        <v>15</v>
      </c>
      <c r="EO319" s="50">
        <v>9.58</v>
      </c>
      <c r="EP319" s="50">
        <v>3.65</v>
      </c>
      <c r="FP319" s="1" t="s">
        <v>2499</v>
      </c>
    </row>
    <row r="320" spans="1:172" x14ac:dyDescent="0.35">
      <c r="A320" s="1" t="s">
        <v>2460</v>
      </c>
      <c r="L320" s="1" t="s">
        <v>2500</v>
      </c>
      <c r="M320" s="1" t="s">
        <v>972</v>
      </c>
      <c r="N320" s="1">
        <v>174</v>
      </c>
      <c r="O320" s="1">
        <v>200</v>
      </c>
      <c r="P320" s="1" t="s">
        <v>2462</v>
      </c>
      <c r="Q320" s="58">
        <v>187</v>
      </c>
      <c r="R320" s="50"/>
      <c r="S320" s="50"/>
      <c r="T320" s="50"/>
      <c r="U320" s="50"/>
      <c r="V320" s="50"/>
      <c r="W320" s="50"/>
      <c r="X320" s="50"/>
      <c r="Y320" s="50"/>
      <c r="Z320" s="50"/>
      <c r="AA320" s="50"/>
      <c r="AB320" s="50">
        <v>68.64</v>
      </c>
      <c r="AC320" s="50">
        <v>0.40500000000000003</v>
      </c>
      <c r="AE320" s="50">
        <v>15.06</v>
      </c>
      <c r="AI320" s="50">
        <v>3.0233280000000002</v>
      </c>
      <c r="AJ320" s="50">
        <v>3.22</v>
      </c>
      <c r="AK320" s="50">
        <v>0.9</v>
      </c>
      <c r="AL320" s="50">
        <v>4.2999999999999997E-2</v>
      </c>
      <c r="AN320" s="50">
        <v>3.05</v>
      </c>
      <c r="AO320" s="50">
        <v>3.3</v>
      </c>
      <c r="AP320" s="50">
        <v>0.11</v>
      </c>
      <c r="BF320" s="50">
        <v>1.1200000000000001</v>
      </c>
      <c r="CJ320" s="50">
        <v>26</v>
      </c>
      <c r="CR320" s="50">
        <v>18</v>
      </c>
      <c r="CW320" s="50">
        <v>70</v>
      </c>
      <c r="CX320" s="50">
        <v>405</v>
      </c>
      <c r="CY320" s="50">
        <v>8</v>
      </c>
      <c r="CZ320" s="50">
        <v>130</v>
      </c>
      <c r="DA320" s="50">
        <v>7.1</v>
      </c>
      <c r="DM320" s="50">
        <v>1.4</v>
      </c>
      <c r="DN320" s="50">
        <v>563</v>
      </c>
      <c r="DO320" s="50">
        <v>49.8</v>
      </c>
      <c r="DP320" s="50">
        <v>91.5</v>
      </c>
      <c r="DQ320" s="50">
        <v>8.02</v>
      </c>
      <c r="DR320" s="50">
        <v>25.5</v>
      </c>
      <c r="DS320" s="50">
        <v>4.7</v>
      </c>
      <c r="DT320" s="50">
        <v>1.1100000000000001</v>
      </c>
      <c r="DU320" s="50">
        <v>3.29</v>
      </c>
      <c r="DV320" s="50">
        <v>0.4</v>
      </c>
      <c r="DW320" s="50">
        <v>1.8</v>
      </c>
      <c r="DX320" s="50">
        <v>0.32</v>
      </c>
      <c r="DY320" s="50">
        <v>0.97</v>
      </c>
      <c r="DZ320" s="50">
        <v>0.16600000000000001</v>
      </c>
      <c r="EA320" s="50">
        <v>1.25</v>
      </c>
      <c r="EB320" s="50">
        <v>0.19500000000000001</v>
      </c>
      <c r="EC320" s="50">
        <v>4.3</v>
      </c>
      <c r="ED320" s="50">
        <v>1.1000000000000001</v>
      </c>
      <c r="EM320" s="50">
        <v>22</v>
      </c>
      <c r="EO320" s="50">
        <v>17.600000000000001</v>
      </c>
      <c r="EP320" s="50">
        <v>4.13</v>
      </c>
      <c r="FP320" s="1" t="s">
        <v>2501</v>
      </c>
    </row>
    <row r="321" spans="1:172" x14ac:dyDescent="0.35">
      <c r="A321" s="1" t="s">
        <v>2460</v>
      </c>
      <c r="L321" s="1" t="s">
        <v>2502</v>
      </c>
      <c r="M321" s="1" t="s">
        <v>972</v>
      </c>
      <c r="N321" s="1">
        <v>174</v>
      </c>
      <c r="O321" s="1">
        <v>200</v>
      </c>
      <c r="P321" s="1" t="s">
        <v>2462</v>
      </c>
      <c r="Q321" s="58">
        <v>187</v>
      </c>
      <c r="R321" s="50"/>
      <c r="S321" s="50"/>
      <c r="T321" s="50"/>
      <c r="U321" s="50"/>
      <c r="V321" s="50"/>
      <c r="W321" s="50"/>
      <c r="X321" s="50"/>
      <c r="Y321" s="50"/>
      <c r="Z321" s="50"/>
      <c r="AA321" s="50"/>
      <c r="AB321" s="50">
        <v>66.290000000000006</v>
      </c>
      <c r="AC321" s="50">
        <v>0.51300000000000001</v>
      </c>
      <c r="AE321" s="50">
        <v>14.95</v>
      </c>
      <c r="AI321" s="50">
        <v>4.292046</v>
      </c>
      <c r="AJ321" s="50">
        <v>3.65</v>
      </c>
      <c r="AK321" s="50">
        <v>1.56</v>
      </c>
      <c r="AL321" s="50">
        <v>7.8E-2</v>
      </c>
      <c r="AN321" s="50">
        <v>3.49</v>
      </c>
      <c r="AO321" s="50">
        <v>3.09</v>
      </c>
      <c r="AP321" s="50">
        <v>0.14000000000000001</v>
      </c>
      <c r="BF321" s="50">
        <v>1.08</v>
      </c>
      <c r="CJ321" s="50">
        <v>55</v>
      </c>
      <c r="CR321" s="50">
        <v>17</v>
      </c>
      <c r="CW321" s="50">
        <v>122</v>
      </c>
      <c r="CX321" s="50">
        <v>324</v>
      </c>
      <c r="CY321" s="50">
        <v>15</v>
      </c>
      <c r="CZ321" s="50">
        <v>157</v>
      </c>
      <c r="DA321" s="50">
        <v>10.199999999999999</v>
      </c>
      <c r="DM321" s="50">
        <v>9</v>
      </c>
      <c r="DN321" s="50">
        <v>613</v>
      </c>
      <c r="DO321" s="50">
        <v>20.2</v>
      </c>
      <c r="DP321" s="50">
        <v>42.5</v>
      </c>
      <c r="DQ321" s="50">
        <v>4.42</v>
      </c>
      <c r="DR321" s="50">
        <v>18.8</v>
      </c>
      <c r="DS321" s="50">
        <v>4.6900000000000004</v>
      </c>
      <c r="DT321" s="50">
        <v>1.05</v>
      </c>
      <c r="DU321" s="50">
        <v>4.17</v>
      </c>
      <c r="DV321" s="50">
        <v>0.56999999999999995</v>
      </c>
      <c r="DW321" s="50">
        <v>2.87</v>
      </c>
      <c r="DX321" s="50">
        <v>0.56000000000000005</v>
      </c>
      <c r="DY321" s="50">
        <v>1.73</v>
      </c>
      <c r="DZ321" s="50">
        <v>0.28499999999999998</v>
      </c>
      <c r="EA321" s="50">
        <v>2</v>
      </c>
      <c r="EB321" s="50">
        <v>0.311</v>
      </c>
      <c r="EC321" s="50">
        <v>5</v>
      </c>
      <c r="ED321" s="50">
        <v>1.6</v>
      </c>
      <c r="EM321" s="50">
        <v>28</v>
      </c>
      <c r="EO321" s="50">
        <v>10.4</v>
      </c>
      <c r="EP321" s="50">
        <v>8.4499999999999993</v>
      </c>
      <c r="FP321" s="1" t="s">
        <v>2503</v>
      </c>
    </row>
    <row r="322" spans="1:172" x14ac:dyDescent="0.35">
      <c r="A322" s="1" t="s">
        <v>2460</v>
      </c>
      <c r="L322" s="1" t="s">
        <v>2504</v>
      </c>
      <c r="M322" s="1" t="s">
        <v>972</v>
      </c>
      <c r="N322" s="1">
        <v>174</v>
      </c>
      <c r="O322" s="1">
        <v>200</v>
      </c>
      <c r="P322" s="1" t="s">
        <v>2462</v>
      </c>
      <c r="Q322" s="58">
        <v>187</v>
      </c>
      <c r="R322" s="50"/>
      <c r="S322" s="50"/>
      <c r="T322" s="50"/>
      <c r="U322" s="50"/>
      <c r="V322" s="50"/>
      <c r="W322" s="50"/>
      <c r="X322" s="50"/>
      <c r="Y322" s="50"/>
      <c r="Z322" s="50"/>
      <c r="AA322" s="50"/>
      <c r="AB322" s="50">
        <v>69.66</v>
      </c>
      <c r="AC322" s="50">
        <v>0.252</v>
      </c>
      <c r="AE322" s="50">
        <v>14.62</v>
      </c>
      <c r="AI322" s="50">
        <v>2.6094200000000001</v>
      </c>
      <c r="AJ322" s="50">
        <v>0.85</v>
      </c>
      <c r="AK322" s="50">
        <v>0.91</v>
      </c>
      <c r="AL322" s="50">
        <v>2.5000000000000001E-2</v>
      </c>
      <c r="AN322" s="50">
        <v>5.88</v>
      </c>
      <c r="AO322" s="50">
        <v>1.98</v>
      </c>
      <c r="AP322" s="50">
        <v>0.12</v>
      </c>
      <c r="BF322" s="50">
        <v>1.73</v>
      </c>
      <c r="CJ322" s="50">
        <v>28</v>
      </c>
      <c r="CR322" s="50">
        <v>17</v>
      </c>
      <c r="CW322" s="50">
        <v>193</v>
      </c>
      <c r="CX322" s="50">
        <v>245</v>
      </c>
      <c r="CY322" s="50">
        <v>3</v>
      </c>
      <c r="CZ322" s="50">
        <v>116</v>
      </c>
      <c r="DA322" s="50">
        <v>8.1999999999999993</v>
      </c>
      <c r="DM322" s="50">
        <v>2.7</v>
      </c>
      <c r="DN322" s="50">
        <v>1197</v>
      </c>
      <c r="DO322" s="50">
        <v>24.5</v>
      </c>
      <c r="DP322" s="50">
        <v>43.7</v>
      </c>
      <c r="DQ322" s="50">
        <v>4.4000000000000004</v>
      </c>
      <c r="DR322" s="50">
        <v>16.3</v>
      </c>
      <c r="DS322" s="50">
        <v>3.54</v>
      </c>
      <c r="DT322" s="50">
        <v>0.78600000000000003</v>
      </c>
      <c r="DU322" s="50">
        <v>2.64</v>
      </c>
      <c r="DV322" s="50">
        <v>0.3</v>
      </c>
      <c r="DW322" s="50">
        <v>1.21</v>
      </c>
      <c r="DX322" s="50">
        <v>0.16</v>
      </c>
      <c r="DY322" s="50">
        <v>0.35</v>
      </c>
      <c r="DZ322" s="50">
        <v>4.4999999999999998E-2</v>
      </c>
      <c r="EA322" s="50">
        <v>0.27</v>
      </c>
      <c r="EB322" s="50">
        <v>3.6999999999999998E-2</v>
      </c>
      <c r="EC322" s="50">
        <v>2.9</v>
      </c>
      <c r="ED322" s="50">
        <v>1</v>
      </c>
      <c r="EM322" s="50">
        <v>31</v>
      </c>
      <c r="EO322" s="50">
        <v>9.98</v>
      </c>
      <c r="EP322" s="50">
        <v>3.24</v>
      </c>
      <c r="FP322" s="1" t="s">
        <v>2505</v>
      </c>
    </row>
    <row r="323" spans="1:172" x14ac:dyDescent="0.35">
      <c r="A323" s="1" t="s">
        <v>2460</v>
      </c>
      <c r="L323" s="1" t="s">
        <v>2506</v>
      </c>
      <c r="M323" s="1" t="s">
        <v>972</v>
      </c>
      <c r="N323" s="1">
        <v>174</v>
      </c>
      <c r="O323" s="1">
        <v>200</v>
      </c>
      <c r="P323" s="1" t="s">
        <v>2462</v>
      </c>
      <c r="Q323" s="58">
        <v>187</v>
      </c>
      <c r="R323" s="50"/>
      <c r="S323" s="50"/>
      <c r="T323" s="50"/>
      <c r="U323" s="50"/>
      <c r="V323" s="50"/>
      <c r="W323" s="50"/>
      <c r="X323" s="50"/>
      <c r="Y323" s="50"/>
      <c r="Z323" s="50"/>
      <c r="AA323" s="50"/>
      <c r="AB323" s="50">
        <v>63.53</v>
      </c>
      <c r="AC323" s="50">
        <v>0.71399999999999997</v>
      </c>
      <c r="AE323" s="50">
        <v>16.57</v>
      </c>
      <c r="AI323" s="50">
        <v>5.4617860000000009</v>
      </c>
      <c r="AJ323" s="50">
        <v>4.6399999999999997</v>
      </c>
      <c r="AK323" s="50">
        <v>1.9</v>
      </c>
      <c r="AL323" s="50">
        <v>8.7999999999999995E-2</v>
      </c>
      <c r="AN323" s="50">
        <v>2.83</v>
      </c>
      <c r="AO323" s="50">
        <v>3.06</v>
      </c>
      <c r="AP323" s="50">
        <v>0.18</v>
      </c>
      <c r="BF323" s="50">
        <v>0.98</v>
      </c>
      <c r="CJ323" s="50">
        <v>82</v>
      </c>
      <c r="CR323" s="50">
        <v>21</v>
      </c>
      <c r="CW323" s="50">
        <v>139</v>
      </c>
      <c r="CX323" s="50">
        <v>382</v>
      </c>
      <c r="CY323" s="50">
        <v>29</v>
      </c>
      <c r="CZ323" s="50">
        <v>275</v>
      </c>
      <c r="DA323" s="50">
        <v>9.4</v>
      </c>
      <c r="DM323" s="50">
        <v>5.3</v>
      </c>
      <c r="DN323" s="50">
        <v>843</v>
      </c>
      <c r="DO323" s="50">
        <v>54.8</v>
      </c>
      <c r="DP323" s="50">
        <v>97.9</v>
      </c>
      <c r="DQ323" s="50">
        <v>9.8699999999999992</v>
      </c>
      <c r="DR323" s="50">
        <v>34</v>
      </c>
      <c r="DS323" s="50">
        <v>7.09</v>
      </c>
      <c r="DT323" s="50">
        <v>1.56</v>
      </c>
      <c r="DU323" s="50">
        <v>5.86</v>
      </c>
      <c r="DV323" s="50">
        <v>0.94</v>
      </c>
      <c r="DW323" s="50">
        <v>5.44</v>
      </c>
      <c r="DX323" s="50">
        <v>1.07</v>
      </c>
      <c r="DY323" s="50">
        <v>3.04</v>
      </c>
      <c r="DZ323" s="50">
        <v>0.435</v>
      </c>
      <c r="EA323" s="50">
        <v>2.64</v>
      </c>
      <c r="EB323" s="50">
        <v>0.35099999999999998</v>
      </c>
      <c r="EC323" s="50">
        <v>6.5</v>
      </c>
      <c r="ED323" s="50">
        <v>0.7</v>
      </c>
      <c r="EM323" s="50">
        <v>14</v>
      </c>
      <c r="EO323" s="50">
        <v>15.4</v>
      </c>
      <c r="EP323" s="50">
        <v>5.66</v>
      </c>
      <c r="FP323" s="1" t="s">
        <v>2507</v>
      </c>
    </row>
    <row r="324" spans="1:172" x14ac:dyDescent="0.35">
      <c r="A324" s="1" t="s">
        <v>2460</v>
      </c>
      <c r="L324" s="1" t="s">
        <v>2508</v>
      </c>
      <c r="M324" s="1" t="s">
        <v>972</v>
      </c>
      <c r="N324" s="1">
        <v>174</v>
      </c>
      <c r="O324" s="1">
        <v>200</v>
      </c>
      <c r="P324" s="1" t="s">
        <v>2462</v>
      </c>
      <c r="Q324" s="58">
        <v>187</v>
      </c>
      <c r="R324" s="50"/>
      <c r="S324" s="50"/>
      <c r="T324" s="50"/>
      <c r="U324" s="50"/>
      <c r="V324" s="50"/>
      <c r="W324" s="50"/>
      <c r="X324" s="50"/>
      <c r="Y324" s="50"/>
      <c r="Z324" s="50"/>
      <c r="AA324" s="50"/>
      <c r="AB324" s="50">
        <v>66.02</v>
      </c>
      <c r="AC324" s="50">
        <v>0.58299999999999996</v>
      </c>
      <c r="AE324" s="50">
        <v>15.53</v>
      </c>
      <c r="AI324" s="50">
        <v>4.157076</v>
      </c>
      <c r="AJ324" s="50">
        <v>3.49</v>
      </c>
      <c r="AK324" s="50">
        <v>1.39</v>
      </c>
      <c r="AL324" s="50">
        <v>6.2E-2</v>
      </c>
      <c r="AN324" s="50">
        <v>3.55</v>
      </c>
      <c r="AO324" s="50">
        <v>3.04</v>
      </c>
      <c r="AP324" s="50">
        <v>0.14000000000000001</v>
      </c>
      <c r="BF324" s="50">
        <v>0.79</v>
      </c>
      <c r="CJ324" s="50">
        <v>59</v>
      </c>
      <c r="CR324" s="50">
        <v>19</v>
      </c>
      <c r="CW324" s="50">
        <v>162</v>
      </c>
      <c r="CX324" s="50">
        <v>372</v>
      </c>
      <c r="CY324" s="50">
        <v>18</v>
      </c>
      <c r="CZ324" s="50">
        <v>199</v>
      </c>
      <c r="DA324" s="50">
        <v>9</v>
      </c>
      <c r="DM324" s="50">
        <v>6.1</v>
      </c>
      <c r="DN324" s="50">
        <v>723</v>
      </c>
      <c r="DO324" s="50">
        <v>26.8</v>
      </c>
      <c r="DP324" s="50">
        <v>49.9</v>
      </c>
      <c r="DQ324" s="50">
        <v>5.22</v>
      </c>
      <c r="DR324" s="50">
        <v>20.100000000000001</v>
      </c>
      <c r="DS324" s="50">
        <v>4.5</v>
      </c>
      <c r="DT324" s="50">
        <v>1.1299999999999999</v>
      </c>
      <c r="DU324" s="50">
        <v>3.94</v>
      </c>
      <c r="DV324" s="50">
        <v>0.61</v>
      </c>
      <c r="DW324" s="50">
        <v>3.35</v>
      </c>
      <c r="DX324" s="50">
        <v>0.65</v>
      </c>
      <c r="DY324" s="50">
        <v>1.83</v>
      </c>
      <c r="DZ324" s="50">
        <v>0.25700000000000001</v>
      </c>
      <c r="EA324" s="50">
        <v>1.59</v>
      </c>
      <c r="EB324" s="50">
        <v>0.223</v>
      </c>
      <c r="EC324" s="50">
        <v>5.3</v>
      </c>
      <c r="ED324" s="50">
        <v>1.1000000000000001</v>
      </c>
      <c r="EM324" s="50">
        <v>23</v>
      </c>
      <c r="EO324" s="50">
        <v>10.6</v>
      </c>
      <c r="EP324" s="50">
        <v>7.05</v>
      </c>
      <c r="FP324" s="1" t="s">
        <v>2509</v>
      </c>
    </row>
    <row r="325" spans="1:172" x14ac:dyDescent="0.35">
      <c r="A325" s="1" t="s">
        <v>2460</v>
      </c>
      <c r="L325" s="1" t="s">
        <v>2095</v>
      </c>
      <c r="M325" s="1" t="s">
        <v>972</v>
      </c>
      <c r="N325" s="1">
        <v>174</v>
      </c>
      <c r="O325" s="1">
        <v>200</v>
      </c>
      <c r="P325" s="1" t="s">
        <v>2462</v>
      </c>
      <c r="Q325" s="58">
        <v>187</v>
      </c>
      <c r="R325" s="50"/>
      <c r="S325" s="50"/>
      <c r="T325" s="50"/>
      <c r="U325" s="50"/>
      <c r="V325" s="50"/>
      <c r="W325" s="50"/>
      <c r="X325" s="50"/>
      <c r="Y325" s="50"/>
      <c r="Z325" s="50"/>
      <c r="AA325" s="50"/>
      <c r="AB325" s="50">
        <v>67.430000000000007</v>
      </c>
      <c r="AC325" s="50">
        <v>0.48699999999999999</v>
      </c>
      <c r="AE325" s="50">
        <v>15.99</v>
      </c>
      <c r="AI325" s="50">
        <v>3.2752720000000002</v>
      </c>
      <c r="AJ325" s="50">
        <v>3.1</v>
      </c>
      <c r="AK325" s="50">
        <v>1.05</v>
      </c>
      <c r="AL325" s="50">
        <v>4.8000000000000001E-2</v>
      </c>
      <c r="AN325" s="50">
        <v>4.49</v>
      </c>
      <c r="AO325" s="50">
        <v>3.15</v>
      </c>
      <c r="AP325" s="50">
        <v>0.12</v>
      </c>
      <c r="BF325" s="50">
        <v>0.74</v>
      </c>
      <c r="CJ325" s="50">
        <v>30</v>
      </c>
      <c r="CR325" s="50">
        <v>21</v>
      </c>
      <c r="CW325" s="50">
        <v>144</v>
      </c>
      <c r="CX325" s="50">
        <v>448</v>
      </c>
      <c r="CY325" s="50">
        <v>10</v>
      </c>
      <c r="CZ325" s="50">
        <v>149</v>
      </c>
      <c r="DA325" s="50">
        <v>9</v>
      </c>
      <c r="DM325" s="50">
        <v>3.7</v>
      </c>
      <c r="DN325" s="50">
        <v>1422</v>
      </c>
      <c r="DO325" s="50">
        <v>44.9</v>
      </c>
      <c r="DP325" s="50">
        <v>74.8</v>
      </c>
      <c r="DQ325" s="50">
        <v>7.39</v>
      </c>
      <c r="DR325" s="50">
        <v>24.4</v>
      </c>
      <c r="DS325" s="50">
        <v>4.38</v>
      </c>
      <c r="DT325" s="50">
        <v>1.2</v>
      </c>
      <c r="DU325" s="50">
        <v>2.9</v>
      </c>
      <c r="DV325" s="50">
        <v>0.41</v>
      </c>
      <c r="DW325" s="50">
        <v>2.0099999999999998</v>
      </c>
      <c r="DX325" s="50">
        <v>0.36</v>
      </c>
      <c r="DY325" s="50">
        <v>0.98</v>
      </c>
      <c r="DZ325" s="50">
        <v>0.14099999999999999</v>
      </c>
      <c r="EA325" s="50">
        <v>0.86</v>
      </c>
      <c r="EB325" s="50">
        <v>0.113</v>
      </c>
      <c r="EC325" s="50">
        <v>3.9</v>
      </c>
      <c r="ED325" s="50">
        <v>1.1000000000000001</v>
      </c>
      <c r="EM325" s="50">
        <v>28</v>
      </c>
      <c r="EO325" s="50">
        <v>15.6</v>
      </c>
      <c r="EP325" s="50">
        <v>4.26</v>
      </c>
      <c r="FP325" s="1" t="s">
        <v>2510</v>
      </c>
    </row>
    <row r="326" spans="1:172" x14ac:dyDescent="0.35">
      <c r="A326" s="1" t="s">
        <v>2460</v>
      </c>
      <c r="L326" s="1" t="s">
        <v>2511</v>
      </c>
      <c r="M326" s="1" t="s">
        <v>972</v>
      </c>
      <c r="N326" s="1">
        <v>174</v>
      </c>
      <c r="O326" s="1">
        <v>200</v>
      </c>
      <c r="P326" s="1" t="s">
        <v>2462</v>
      </c>
      <c r="Q326" s="58">
        <v>187</v>
      </c>
      <c r="R326" s="50"/>
      <c r="S326" s="50"/>
      <c r="T326" s="50"/>
      <c r="U326" s="50"/>
      <c r="V326" s="50"/>
      <c r="W326" s="50"/>
      <c r="X326" s="50"/>
      <c r="Y326" s="50"/>
      <c r="Z326" s="50"/>
      <c r="AA326" s="50"/>
      <c r="AB326" s="50">
        <v>66.239999999999995</v>
      </c>
      <c r="AC326" s="50">
        <v>0.54700000000000004</v>
      </c>
      <c r="AE326" s="50">
        <v>15.78</v>
      </c>
      <c r="AI326" s="50">
        <v>3.3562540000000003</v>
      </c>
      <c r="AJ326" s="50">
        <v>2.97</v>
      </c>
      <c r="AK326" s="50">
        <v>1.42</v>
      </c>
      <c r="AL326" s="50">
        <v>3.9E-2</v>
      </c>
      <c r="AN326" s="50">
        <v>3.17</v>
      </c>
      <c r="AO326" s="50">
        <v>3.56</v>
      </c>
      <c r="AP326" s="50">
        <v>0.13</v>
      </c>
      <c r="BF326" s="50">
        <v>1.47</v>
      </c>
      <c r="CJ326" s="50">
        <v>44</v>
      </c>
      <c r="CR326" s="50">
        <v>21</v>
      </c>
      <c r="CW326" s="50">
        <v>109</v>
      </c>
      <c r="CX326" s="50">
        <v>380</v>
      </c>
      <c r="CY326" s="50">
        <v>14</v>
      </c>
      <c r="CZ326" s="50">
        <v>175</v>
      </c>
      <c r="DA326" s="50">
        <v>10.9</v>
      </c>
      <c r="DM326" s="50">
        <v>5.4</v>
      </c>
      <c r="DN326" s="50">
        <v>902</v>
      </c>
      <c r="DO326" s="50">
        <v>59.3</v>
      </c>
      <c r="DP326" s="50">
        <v>103</v>
      </c>
      <c r="DQ326" s="50">
        <v>10.199999999999999</v>
      </c>
      <c r="DR326" s="50">
        <v>32.6</v>
      </c>
      <c r="DS326" s="50">
        <v>6.15</v>
      </c>
      <c r="DT326" s="50">
        <v>1.54</v>
      </c>
      <c r="DU326" s="50">
        <v>3.94</v>
      </c>
      <c r="DV326" s="50">
        <v>0.51</v>
      </c>
      <c r="DW326" s="50">
        <v>2.62</v>
      </c>
      <c r="DX326" s="50">
        <v>0.48</v>
      </c>
      <c r="DY326" s="50">
        <v>1.33</v>
      </c>
      <c r="DZ326" s="50">
        <v>0.19</v>
      </c>
      <c r="EA326" s="50">
        <v>1.2</v>
      </c>
      <c r="EB326" s="50">
        <v>0.17</v>
      </c>
      <c r="EC326" s="50">
        <v>4.8</v>
      </c>
      <c r="ED326" s="50">
        <v>1.5</v>
      </c>
      <c r="EM326" s="50">
        <v>21</v>
      </c>
      <c r="EO326" s="50">
        <v>27.8</v>
      </c>
      <c r="EP326" s="50">
        <v>6.63</v>
      </c>
      <c r="FP326" s="1" t="s">
        <v>2512</v>
      </c>
    </row>
    <row r="327" spans="1:172" x14ac:dyDescent="0.35">
      <c r="A327" s="1" t="s">
        <v>2460</v>
      </c>
      <c r="L327" s="1" t="s">
        <v>2513</v>
      </c>
      <c r="M327" s="1" t="s">
        <v>972</v>
      </c>
      <c r="N327" s="1">
        <v>174</v>
      </c>
      <c r="O327" s="1">
        <v>200</v>
      </c>
      <c r="P327" s="1" t="s">
        <v>2462</v>
      </c>
      <c r="Q327" s="58">
        <v>187</v>
      </c>
      <c r="R327" s="50"/>
      <c r="S327" s="50"/>
      <c r="T327" s="50"/>
      <c r="U327" s="50"/>
      <c r="V327" s="50"/>
      <c r="W327" s="50"/>
      <c r="X327" s="50"/>
      <c r="Y327" s="50"/>
      <c r="Z327" s="50"/>
      <c r="AA327" s="50"/>
      <c r="AB327" s="50">
        <v>70.260000000000005</v>
      </c>
      <c r="AC327" s="50">
        <v>0.32400000000000001</v>
      </c>
      <c r="AE327" s="50">
        <v>14.26</v>
      </c>
      <c r="AI327" s="50">
        <v>2.7713840000000003</v>
      </c>
      <c r="AJ327" s="50">
        <v>3.1</v>
      </c>
      <c r="AK327" s="50">
        <v>0.74</v>
      </c>
      <c r="AL327" s="50">
        <v>3.3000000000000002E-2</v>
      </c>
      <c r="AN327" s="50">
        <v>3.12</v>
      </c>
      <c r="AO327" s="50">
        <v>3.36</v>
      </c>
      <c r="AP327" s="50">
        <v>0.08</v>
      </c>
      <c r="BF327" s="50">
        <v>0.87</v>
      </c>
      <c r="CJ327" s="50">
        <v>25</v>
      </c>
      <c r="CR327" s="50">
        <v>20</v>
      </c>
      <c r="CW327" s="50">
        <v>115</v>
      </c>
      <c r="CX327" s="50">
        <v>386</v>
      </c>
      <c r="CY327" s="50">
        <v>10</v>
      </c>
      <c r="CZ327" s="50">
        <v>129</v>
      </c>
      <c r="DA327" s="50">
        <v>8.3000000000000007</v>
      </c>
      <c r="DM327" s="50">
        <v>1.7</v>
      </c>
      <c r="DN327" s="50">
        <v>441</v>
      </c>
      <c r="DO327" s="50">
        <v>62.4</v>
      </c>
      <c r="DP327" s="50">
        <v>106</v>
      </c>
      <c r="DQ327" s="50">
        <v>9.7100000000000009</v>
      </c>
      <c r="DR327" s="50">
        <v>27.4</v>
      </c>
      <c r="DS327" s="50">
        <v>4.5</v>
      </c>
      <c r="DT327" s="50">
        <v>0.95299999999999996</v>
      </c>
      <c r="DU327" s="50">
        <v>2.67</v>
      </c>
      <c r="DV327" s="50">
        <v>0.36</v>
      </c>
      <c r="DW327" s="50">
        <v>1.79</v>
      </c>
      <c r="DX327" s="50">
        <v>0.32</v>
      </c>
      <c r="DY327" s="50">
        <v>0.9</v>
      </c>
      <c r="DZ327" s="50">
        <v>0.129</v>
      </c>
      <c r="EA327" s="50">
        <v>0.84</v>
      </c>
      <c r="EB327" s="50">
        <v>0.13900000000000001</v>
      </c>
      <c r="EC327" s="50">
        <v>3.8</v>
      </c>
      <c r="ED327" s="50">
        <v>1.2</v>
      </c>
      <c r="EM327" s="50">
        <v>23</v>
      </c>
      <c r="EO327" s="50">
        <v>25.5</v>
      </c>
      <c r="EP327" s="50">
        <v>7.12</v>
      </c>
      <c r="FP327" s="1" t="s">
        <v>2514</v>
      </c>
    </row>
    <row r="328" spans="1:172" x14ac:dyDescent="0.35">
      <c r="A328" s="1" t="s">
        <v>2460</v>
      </c>
      <c r="L328" s="1" t="s">
        <v>2515</v>
      </c>
      <c r="M328" s="1" t="s">
        <v>972</v>
      </c>
      <c r="N328" s="1">
        <v>174</v>
      </c>
      <c r="O328" s="1">
        <v>200</v>
      </c>
      <c r="P328" s="1" t="s">
        <v>2462</v>
      </c>
      <c r="Q328" s="58">
        <v>187</v>
      </c>
      <c r="R328" s="50"/>
      <c r="S328" s="50"/>
      <c r="T328" s="50"/>
      <c r="U328" s="50"/>
      <c r="V328" s="50"/>
      <c r="W328" s="50"/>
      <c r="X328" s="50"/>
      <c r="Y328" s="50"/>
      <c r="Z328" s="50"/>
      <c r="AA328" s="50"/>
      <c r="AB328" s="50">
        <v>53.96</v>
      </c>
      <c r="AC328" s="50">
        <v>1.1160000000000001</v>
      </c>
      <c r="AE328" s="50">
        <v>18.05</v>
      </c>
      <c r="AI328" s="50">
        <v>7.4143520000000009</v>
      </c>
      <c r="AJ328" s="50">
        <v>8.23</v>
      </c>
      <c r="AK328" s="50">
        <v>3.71</v>
      </c>
      <c r="AL328" s="50">
        <v>0.125</v>
      </c>
      <c r="AN328" s="50">
        <v>1.67</v>
      </c>
      <c r="AO328" s="50">
        <v>2.99</v>
      </c>
      <c r="AP328" s="50">
        <v>0.4</v>
      </c>
      <c r="BF328" s="50">
        <v>0.74</v>
      </c>
      <c r="CJ328" s="50">
        <v>203</v>
      </c>
      <c r="CR328" s="50">
        <v>21</v>
      </c>
      <c r="CW328" s="50">
        <v>46</v>
      </c>
      <c r="CX328" s="50">
        <v>607</v>
      </c>
      <c r="CY328" s="50">
        <v>24</v>
      </c>
      <c r="CZ328" s="50">
        <v>213</v>
      </c>
      <c r="DA328" s="50">
        <v>7.5</v>
      </c>
      <c r="DM328" s="50">
        <v>1</v>
      </c>
      <c r="DN328" s="50">
        <v>598</v>
      </c>
      <c r="DO328" s="50">
        <v>35.1</v>
      </c>
      <c r="DP328" s="50">
        <v>64.7</v>
      </c>
      <c r="DQ328" s="50">
        <v>7.46</v>
      </c>
      <c r="DR328" s="50">
        <v>28.6</v>
      </c>
      <c r="DS328" s="50">
        <v>6.35</v>
      </c>
      <c r="DT328" s="50">
        <v>1.69</v>
      </c>
      <c r="DU328" s="50">
        <v>5.22</v>
      </c>
      <c r="DV328" s="50">
        <v>0.79</v>
      </c>
      <c r="DW328" s="50">
        <v>4.45</v>
      </c>
      <c r="DX328" s="50">
        <v>0.87</v>
      </c>
      <c r="DY328" s="50">
        <v>2.4500000000000002</v>
      </c>
      <c r="DZ328" s="50">
        <v>0.34799999999999998</v>
      </c>
      <c r="EA328" s="50">
        <v>2.14</v>
      </c>
      <c r="EB328" s="50">
        <v>0.30399999999999999</v>
      </c>
      <c r="EC328" s="50">
        <v>4.8</v>
      </c>
      <c r="ED328" s="50">
        <v>0.4</v>
      </c>
      <c r="EM328" s="50">
        <v>7</v>
      </c>
      <c r="EO328" s="50">
        <v>6.33</v>
      </c>
      <c r="EP328" s="50">
        <v>1.34</v>
      </c>
      <c r="FP328" s="1" t="s">
        <v>2516</v>
      </c>
    </row>
    <row r="329" spans="1:172" x14ac:dyDescent="0.35">
      <c r="A329" s="1" t="s">
        <v>2460</v>
      </c>
      <c r="L329" s="1" t="s">
        <v>2517</v>
      </c>
      <c r="M329" s="1" t="s">
        <v>972</v>
      </c>
      <c r="N329" s="1">
        <v>164</v>
      </c>
      <c r="O329" s="1">
        <v>174</v>
      </c>
      <c r="P329" s="1" t="s">
        <v>2518</v>
      </c>
      <c r="Q329" s="58">
        <v>169</v>
      </c>
      <c r="R329" s="50"/>
      <c r="S329" s="50"/>
      <c r="T329" s="50"/>
      <c r="U329" s="50"/>
      <c r="V329" s="50"/>
      <c r="W329" s="50"/>
      <c r="X329" s="50"/>
      <c r="Y329" s="50"/>
      <c r="Z329" s="50"/>
      <c r="AA329" s="50"/>
      <c r="AB329" s="50">
        <v>69.05</v>
      </c>
      <c r="AC329" s="50">
        <v>0.60499999999999998</v>
      </c>
      <c r="AE329" s="50">
        <v>14.19</v>
      </c>
      <c r="AI329" s="50">
        <v>5.344812000000001</v>
      </c>
      <c r="AJ329" s="50">
        <v>1.57</v>
      </c>
      <c r="AK329" s="50">
        <v>1.88</v>
      </c>
      <c r="AL329" s="50">
        <v>0.05</v>
      </c>
      <c r="AN329" s="50">
        <v>2.79</v>
      </c>
      <c r="AO329" s="50">
        <v>2.65</v>
      </c>
      <c r="AP329" s="50">
        <v>0.08</v>
      </c>
      <c r="BF329" s="50">
        <v>1.27</v>
      </c>
      <c r="CJ329" s="50">
        <v>85</v>
      </c>
      <c r="CR329" s="50">
        <v>22</v>
      </c>
      <c r="CW329" s="50">
        <v>154</v>
      </c>
      <c r="CX329" s="50">
        <v>154</v>
      </c>
      <c r="CY329" s="50">
        <v>27</v>
      </c>
      <c r="CZ329" s="50">
        <v>214</v>
      </c>
      <c r="DA329" s="50">
        <v>20.6</v>
      </c>
      <c r="DM329" s="50">
        <v>2</v>
      </c>
      <c r="DN329" s="50">
        <v>453</v>
      </c>
      <c r="DO329" s="50">
        <v>61.6</v>
      </c>
      <c r="DP329" s="50">
        <v>113</v>
      </c>
      <c r="DQ329" s="50">
        <v>11.6</v>
      </c>
      <c r="DR329" s="50">
        <v>41.8</v>
      </c>
      <c r="DS329" s="50">
        <v>8.64</v>
      </c>
      <c r="DT329" s="50">
        <v>1.1200000000000001</v>
      </c>
      <c r="DU329" s="50">
        <v>6.39</v>
      </c>
      <c r="DV329" s="50">
        <v>0.91</v>
      </c>
      <c r="DW329" s="50">
        <v>4.97</v>
      </c>
      <c r="DX329" s="50">
        <v>0.95</v>
      </c>
      <c r="DY329" s="50">
        <v>2.64</v>
      </c>
      <c r="DZ329" s="50">
        <v>0.373</v>
      </c>
      <c r="EA329" s="50">
        <v>2.2799999999999998</v>
      </c>
      <c r="EB329" s="50">
        <v>0.317</v>
      </c>
      <c r="EC329" s="50">
        <v>5.7</v>
      </c>
      <c r="ED329" s="50">
        <v>1.1000000000000001</v>
      </c>
      <c r="EM329" s="50">
        <v>17</v>
      </c>
      <c r="EO329" s="50">
        <v>30.5</v>
      </c>
      <c r="EP329" s="50">
        <v>4.0599999999999996</v>
      </c>
      <c r="FP329" s="1" t="s">
        <v>2519</v>
      </c>
    </row>
    <row r="330" spans="1:172" x14ac:dyDescent="0.35">
      <c r="A330" s="1" t="s">
        <v>2460</v>
      </c>
      <c r="L330" s="1" t="s">
        <v>2520</v>
      </c>
      <c r="M330" s="1" t="s">
        <v>972</v>
      </c>
      <c r="N330" s="1">
        <v>164</v>
      </c>
      <c r="O330" s="1">
        <v>174</v>
      </c>
      <c r="P330" s="1" t="s">
        <v>2518</v>
      </c>
      <c r="Q330" s="58">
        <v>169</v>
      </c>
      <c r="R330" s="50"/>
      <c r="S330" s="50"/>
      <c r="T330" s="50"/>
      <c r="U330" s="50"/>
      <c r="V330" s="50"/>
      <c r="W330" s="50"/>
      <c r="X330" s="50"/>
      <c r="Y330" s="50"/>
      <c r="Z330" s="50"/>
      <c r="AA330" s="50"/>
      <c r="AB330" s="50">
        <v>67.459999999999994</v>
      </c>
      <c r="AC330" s="50">
        <v>0.48399999999999999</v>
      </c>
      <c r="AE330" s="50">
        <v>14.62</v>
      </c>
      <c r="AI330" s="50">
        <v>3.383248</v>
      </c>
      <c r="AJ330" s="50">
        <v>2.68</v>
      </c>
      <c r="AK330" s="50">
        <v>0.77</v>
      </c>
      <c r="AL330" s="50">
        <v>4.4999999999999998E-2</v>
      </c>
      <c r="AN330" s="50">
        <v>3.33</v>
      </c>
      <c r="AO330" s="50">
        <v>3.75</v>
      </c>
      <c r="AP330" s="50">
        <v>0.14000000000000001</v>
      </c>
      <c r="BF330" s="50">
        <v>1.03</v>
      </c>
      <c r="CJ330" s="50">
        <v>27</v>
      </c>
      <c r="CR330" s="50">
        <v>20</v>
      </c>
      <c r="CW330" s="50">
        <v>109</v>
      </c>
      <c r="CX330" s="50">
        <v>505</v>
      </c>
      <c r="CY330" s="50">
        <v>7</v>
      </c>
      <c r="CZ330" s="50">
        <v>195</v>
      </c>
      <c r="DA330" s="50">
        <v>8.3000000000000007</v>
      </c>
      <c r="DM330" s="50">
        <v>31.6</v>
      </c>
      <c r="DN330" s="50">
        <v>853</v>
      </c>
      <c r="DO330" s="50">
        <v>37.700000000000003</v>
      </c>
      <c r="DP330" s="50">
        <v>73.900000000000006</v>
      </c>
      <c r="DQ330" s="50">
        <v>6.8</v>
      </c>
      <c r="DR330" s="50">
        <v>23.5</v>
      </c>
      <c r="DS330" s="50">
        <v>4.6500000000000004</v>
      </c>
      <c r="DT330" s="50">
        <v>1.1000000000000001</v>
      </c>
      <c r="DU330" s="50">
        <v>3.29</v>
      </c>
      <c r="DV330" s="50">
        <v>0.39</v>
      </c>
      <c r="DW330" s="50">
        <v>1.66</v>
      </c>
      <c r="DX330" s="50">
        <v>0.3</v>
      </c>
      <c r="DY330" s="50">
        <v>0.89</v>
      </c>
      <c r="DZ330" s="50">
        <v>0.14199999999999999</v>
      </c>
      <c r="EA330" s="50">
        <v>1.02</v>
      </c>
      <c r="EB330" s="50">
        <v>0.151</v>
      </c>
      <c r="EC330" s="50">
        <v>5.7</v>
      </c>
      <c r="ED330" s="50">
        <v>0.8</v>
      </c>
      <c r="EM330" s="50">
        <v>22</v>
      </c>
      <c r="EO330" s="50">
        <v>12.6</v>
      </c>
      <c r="EP330" s="50">
        <v>2.9</v>
      </c>
      <c r="FP330" s="1" t="s">
        <v>2521</v>
      </c>
    </row>
    <row r="331" spans="1:172" x14ac:dyDescent="0.35">
      <c r="A331" s="1" t="s">
        <v>2460</v>
      </c>
      <c r="L331" s="1" t="s">
        <v>2522</v>
      </c>
      <c r="M331" s="1" t="s">
        <v>972</v>
      </c>
      <c r="N331" s="1">
        <v>164</v>
      </c>
      <c r="O331" s="1">
        <v>174</v>
      </c>
      <c r="P331" s="1" t="s">
        <v>2518</v>
      </c>
      <c r="Q331" s="58">
        <v>169</v>
      </c>
      <c r="R331" s="50"/>
      <c r="S331" s="50"/>
      <c r="T331" s="50"/>
      <c r="U331" s="50"/>
      <c r="V331" s="50"/>
      <c r="W331" s="50"/>
      <c r="X331" s="50"/>
      <c r="Y331" s="50"/>
      <c r="Z331" s="50"/>
      <c r="AA331" s="50"/>
      <c r="AB331" s="50">
        <v>70.72</v>
      </c>
      <c r="AC331" s="50">
        <v>0.38</v>
      </c>
      <c r="AE331" s="50">
        <v>14.25</v>
      </c>
      <c r="AI331" s="50">
        <v>2.4924460000000002</v>
      </c>
      <c r="AJ331" s="50">
        <v>1.93</v>
      </c>
      <c r="AK331" s="50">
        <v>0.49</v>
      </c>
      <c r="AL331" s="50">
        <v>2.7E-2</v>
      </c>
      <c r="AN331" s="50">
        <v>4.18</v>
      </c>
      <c r="AO331" s="50">
        <v>3.16</v>
      </c>
      <c r="AP331" s="50">
        <v>0.12</v>
      </c>
      <c r="BF331" s="50">
        <v>1.82</v>
      </c>
      <c r="CJ331" s="50">
        <v>27</v>
      </c>
      <c r="CR331" s="50">
        <v>18</v>
      </c>
      <c r="CW331" s="50">
        <v>101</v>
      </c>
      <c r="CX331" s="50">
        <v>422</v>
      </c>
      <c r="CY331" s="50">
        <v>5</v>
      </c>
      <c r="CZ331" s="50">
        <v>158</v>
      </c>
      <c r="DA331" s="50">
        <v>6.3</v>
      </c>
      <c r="DM331" s="50">
        <v>4.5999999999999996</v>
      </c>
      <c r="DN331" s="50">
        <v>1121</v>
      </c>
      <c r="DO331" s="50">
        <v>34.799999999999997</v>
      </c>
      <c r="DP331" s="50">
        <v>66.7</v>
      </c>
      <c r="DQ331" s="50">
        <v>5.97</v>
      </c>
      <c r="DR331" s="50">
        <v>20.6</v>
      </c>
      <c r="DS331" s="50">
        <v>4</v>
      </c>
      <c r="DT331" s="50">
        <v>0.93899999999999995</v>
      </c>
      <c r="DU331" s="50">
        <v>2.67</v>
      </c>
      <c r="DV331" s="50">
        <v>0.31</v>
      </c>
      <c r="DW331" s="50">
        <v>1.43</v>
      </c>
      <c r="DX331" s="50">
        <v>0.25</v>
      </c>
      <c r="DY331" s="50">
        <v>0.75</v>
      </c>
      <c r="DZ331" s="50">
        <v>0.11799999999999999</v>
      </c>
      <c r="EA331" s="50">
        <v>0.9</v>
      </c>
      <c r="EB331" s="50">
        <v>0.14299999999999999</v>
      </c>
      <c r="EC331" s="50">
        <v>4.8</v>
      </c>
      <c r="ED331" s="50">
        <v>0.6</v>
      </c>
      <c r="EM331" s="50">
        <v>24</v>
      </c>
      <c r="EO331" s="50">
        <v>12.4</v>
      </c>
      <c r="EP331" s="50">
        <v>2.09</v>
      </c>
      <c r="FP331" s="1" t="s">
        <v>2523</v>
      </c>
    </row>
    <row r="332" spans="1:172" x14ac:dyDescent="0.35">
      <c r="A332" s="1" t="s">
        <v>2460</v>
      </c>
      <c r="L332" s="1" t="s">
        <v>2524</v>
      </c>
      <c r="M332" s="1" t="s">
        <v>972</v>
      </c>
      <c r="N332" s="1">
        <v>164</v>
      </c>
      <c r="O332" s="1">
        <v>174</v>
      </c>
      <c r="P332" s="1" t="s">
        <v>2518</v>
      </c>
      <c r="Q332" s="58">
        <v>169</v>
      </c>
      <c r="R332" s="50"/>
      <c r="S332" s="50"/>
      <c r="T332" s="50"/>
      <c r="U332" s="50"/>
      <c r="V332" s="50"/>
      <c r="W332" s="50"/>
      <c r="X332" s="50"/>
      <c r="Y332" s="50"/>
      <c r="Z332" s="50"/>
      <c r="AA332" s="50"/>
      <c r="AB332" s="50">
        <v>70.650000000000006</v>
      </c>
      <c r="AC332" s="50">
        <v>0.313</v>
      </c>
      <c r="AE332" s="50">
        <v>14.44</v>
      </c>
      <c r="AI332" s="50">
        <v>3.1313040000000001</v>
      </c>
      <c r="AJ332" s="50">
        <v>1.6</v>
      </c>
      <c r="AK332" s="50">
        <v>0.5</v>
      </c>
      <c r="AL332" s="50">
        <v>0.03</v>
      </c>
      <c r="AN332" s="50">
        <v>5.55</v>
      </c>
      <c r="AO332" s="50">
        <v>2.95</v>
      </c>
      <c r="AP332" s="50">
        <v>0.13</v>
      </c>
      <c r="BF332" s="50">
        <v>0.49</v>
      </c>
      <c r="CJ332" s="50">
        <v>18</v>
      </c>
      <c r="CR332" s="50">
        <v>18</v>
      </c>
      <c r="CW332" s="50">
        <v>197</v>
      </c>
      <c r="CX332" s="50">
        <v>216</v>
      </c>
      <c r="CY332" s="50">
        <v>9</v>
      </c>
      <c r="CZ332" s="50">
        <v>205</v>
      </c>
      <c r="DA332" s="50">
        <v>12.1</v>
      </c>
      <c r="DM332" s="50">
        <v>3.8</v>
      </c>
      <c r="DN332" s="50">
        <v>844</v>
      </c>
      <c r="DO332" s="50">
        <v>76.3</v>
      </c>
      <c r="DP332" s="50">
        <v>150</v>
      </c>
      <c r="DQ332" s="50">
        <v>13.8</v>
      </c>
      <c r="DR332" s="50">
        <v>44.2</v>
      </c>
      <c r="DS332" s="50">
        <v>7.94</v>
      </c>
      <c r="DT332" s="50">
        <v>0.90500000000000003</v>
      </c>
      <c r="DU332" s="50">
        <v>4.8</v>
      </c>
      <c r="DV332" s="50">
        <v>0.56000000000000005</v>
      </c>
      <c r="DW332" s="50">
        <v>2.34</v>
      </c>
      <c r="DX332" s="50">
        <v>0.37</v>
      </c>
      <c r="DY332" s="50">
        <v>1.01</v>
      </c>
      <c r="DZ332" s="50">
        <v>0.152</v>
      </c>
      <c r="EA332" s="50">
        <v>1.05</v>
      </c>
      <c r="EB332" s="50">
        <v>0.154</v>
      </c>
      <c r="EC332" s="50">
        <v>6.2</v>
      </c>
      <c r="ED332" s="50">
        <v>1</v>
      </c>
      <c r="EM332" s="50">
        <v>34</v>
      </c>
      <c r="EO332" s="50">
        <v>36.799999999999997</v>
      </c>
      <c r="EP332" s="50">
        <v>6.09</v>
      </c>
      <c r="FP332" s="1" t="s">
        <v>2525</v>
      </c>
    </row>
    <row r="333" spans="1:172" x14ac:dyDescent="0.35">
      <c r="A333" s="1" t="s">
        <v>2526</v>
      </c>
      <c r="L333" s="1" t="s">
        <v>2527</v>
      </c>
      <c r="M333" s="1" t="s">
        <v>972</v>
      </c>
      <c r="N333" s="1">
        <v>174</v>
      </c>
      <c r="O333" s="1">
        <v>200</v>
      </c>
      <c r="P333" s="1" t="s">
        <v>2462</v>
      </c>
      <c r="Q333" s="58">
        <v>187</v>
      </c>
      <c r="R333" s="50"/>
      <c r="S333" s="50"/>
      <c r="T333" s="50"/>
      <c r="U333" s="50"/>
      <c r="V333" s="50"/>
      <c r="W333" s="50"/>
      <c r="X333" s="50"/>
      <c r="Y333" s="50"/>
      <c r="Z333" s="50"/>
      <c r="AA333" s="50"/>
      <c r="AB333" s="50">
        <v>65.010000000000005</v>
      </c>
      <c r="AC333" s="50">
        <v>0.64800000000000002</v>
      </c>
      <c r="AE333" s="50">
        <v>17.22</v>
      </c>
      <c r="AI333" s="50">
        <v>3.5902020000000006</v>
      </c>
      <c r="AJ333" s="50">
        <v>4.4800000000000004</v>
      </c>
      <c r="AK333" s="50">
        <v>1.42</v>
      </c>
      <c r="AL333" s="50">
        <v>6.0999999999999999E-2</v>
      </c>
      <c r="AN333" s="50">
        <v>2.75</v>
      </c>
      <c r="AO333" s="50">
        <v>3.5</v>
      </c>
      <c r="AP333" s="50">
        <v>0.19</v>
      </c>
      <c r="BF333" s="50">
        <v>1.41</v>
      </c>
      <c r="CJ333" s="50">
        <v>48</v>
      </c>
      <c r="CR333" s="50">
        <v>25</v>
      </c>
      <c r="CW333" s="50">
        <v>69</v>
      </c>
      <c r="CX333" s="50">
        <v>590</v>
      </c>
      <c r="CY333" s="50">
        <v>21</v>
      </c>
      <c r="CZ333" s="50">
        <v>199</v>
      </c>
      <c r="DA333" s="50">
        <v>14.7</v>
      </c>
      <c r="DM333" s="50">
        <v>0.8</v>
      </c>
      <c r="DN333" s="50">
        <v>1087</v>
      </c>
      <c r="DO333" s="50">
        <v>43.5</v>
      </c>
      <c r="DP333" s="50">
        <v>79.099999999999994</v>
      </c>
      <c r="DQ333" s="50">
        <v>10.1</v>
      </c>
      <c r="DR333" s="50">
        <v>31.7</v>
      </c>
      <c r="DS333" s="50">
        <v>6.36</v>
      </c>
      <c r="DT333" s="50">
        <v>1.66</v>
      </c>
      <c r="DU333" s="50">
        <v>5.95</v>
      </c>
      <c r="DV333" s="50">
        <v>0.85</v>
      </c>
      <c r="DW333" s="50">
        <v>4.29</v>
      </c>
      <c r="DX333" s="50">
        <v>0.73</v>
      </c>
      <c r="DY333" s="50">
        <v>1.98</v>
      </c>
      <c r="DZ333" s="50">
        <v>0.28999999999999998</v>
      </c>
      <c r="EA333" s="50">
        <v>1.73</v>
      </c>
      <c r="EB333" s="50">
        <v>0.23699999999999999</v>
      </c>
      <c r="EC333" s="50">
        <v>4.9000000000000004</v>
      </c>
      <c r="ED333" s="50">
        <v>2.1</v>
      </c>
      <c r="EM333" s="50">
        <v>22</v>
      </c>
      <c r="EO333" s="50">
        <v>14.4</v>
      </c>
      <c r="EP333" s="50">
        <v>2.5099999999999998</v>
      </c>
      <c r="FP333" s="1" t="s">
        <v>2528</v>
      </c>
    </row>
    <row r="334" spans="1:172" x14ac:dyDescent="0.35">
      <c r="A334" s="1" t="s">
        <v>2526</v>
      </c>
      <c r="L334" s="1" t="s">
        <v>2529</v>
      </c>
      <c r="M334" s="1" t="s">
        <v>972</v>
      </c>
      <c r="N334" s="1">
        <v>174</v>
      </c>
      <c r="O334" s="1">
        <v>200</v>
      </c>
      <c r="P334" s="1" t="s">
        <v>2462</v>
      </c>
      <c r="Q334" s="58">
        <v>187</v>
      </c>
      <c r="R334" s="50"/>
      <c r="S334" s="50"/>
      <c r="T334" s="50"/>
      <c r="U334" s="50"/>
      <c r="V334" s="50"/>
      <c r="W334" s="50"/>
      <c r="X334" s="50"/>
      <c r="Y334" s="50"/>
      <c r="Z334" s="50"/>
      <c r="AA334" s="50"/>
      <c r="AB334" s="50">
        <v>65.62</v>
      </c>
      <c r="AC334" s="50">
        <v>0.42799999999999999</v>
      </c>
      <c r="AE334" s="50">
        <v>16.48</v>
      </c>
      <c r="AI334" s="50">
        <v>3.2842700000000002</v>
      </c>
      <c r="AJ334" s="50">
        <v>3.44</v>
      </c>
      <c r="AK334" s="50">
        <v>1.31</v>
      </c>
      <c r="AL334" s="50">
        <v>5.8999999999999997E-2</v>
      </c>
      <c r="AN334" s="50">
        <v>2.89</v>
      </c>
      <c r="AO334" s="50">
        <v>3.42</v>
      </c>
      <c r="AP334" s="50">
        <v>0.15</v>
      </c>
      <c r="BF334" s="50">
        <v>1.76</v>
      </c>
      <c r="CJ334" s="50">
        <v>44</v>
      </c>
      <c r="CR334" s="50">
        <v>23</v>
      </c>
      <c r="CW334" s="50">
        <v>91</v>
      </c>
      <c r="CX334" s="50">
        <v>567</v>
      </c>
      <c r="CY334" s="50">
        <v>7</v>
      </c>
      <c r="CZ334" s="50">
        <v>181</v>
      </c>
      <c r="DA334" s="50">
        <v>4.5</v>
      </c>
      <c r="DM334" s="50">
        <v>2.4</v>
      </c>
      <c r="DN334" s="50">
        <v>1001</v>
      </c>
      <c r="DO334" s="50">
        <v>17.5</v>
      </c>
      <c r="DP334" s="50">
        <v>36.700000000000003</v>
      </c>
      <c r="DQ334" s="50">
        <v>4.01</v>
      </c>
      <c r="DR334" s="50">
        <v>12</v>
      </c>
      <c r="DS334" s="50">
        <v>2.14</v>
      </c>
      <c r="DT334" s="50">
        <v>0.68100000000000005</v>
      </c>
      <c r="DU334" s="50">
        <v>1.9</v>
      </c>
      <c r="DV334" s="50">
        <v>0.27</v>
      </c>
      <c r="DW334" s="50">
        <v>1.4</v>
      </c>
      <c r="DX334" s="50">
        <v>0.24</v>
      </c>
      <c r="DY334" s="50">
        <v>0.66</v>
      </c>
      <c r="DZ334" s="50">
        <v>9.5000000000000001E-2</v>
      </c>
      <c r="EA334" s="50">
        <v>0.61</v>
      </c>
      <c r="EB334" s="50">
        <v>9.2999999999999999E-2</v>
      </c>
      <c r="EC334" s="50">
        <v>4.4000000000000004</v>
      </c>
      <c r="ED334" s="50">
        <v>0.2</v>
      </c>
      <c r="EM334" s="50">
        <v>14</v>
      </c>
      <c r="EO334" s="50">
        <v>7.46</v>
      </c>
      <c r="EP334" s="50">
        <v>1.1599999999999999</v>
      </c>
      <c r="FP334" s="1" t="s">
        <v>2530</v>
      </c>
    </row>
    <row r="335" spans="1:172" x14ac:dyDescent="0.35">
      <c r="A335" s="1" t="s">
        <v>2526</v>
      </c>
      <c r="L335" s="1" t="s">
        <v>2531</v>
      </c>
      <c r="M335" s="1" t="s">
        <v>972</v>
      </c>
      <c r="N335" s="1">
        <v>174</v>
      </c>
      <c r="O335" s="1">
        <v>200</v>
      </c>
      <c r="P335" s="1" t="s">
        <v>2462</v>
      </c>
      <c r="Q335" s="58">
        <v>187</v>
      </c>
      <c r="R335" s="50"/>
      <c r="S335" s="50"/>
      <c r="T335" s="50"/>
      <c r="U335" s="50"/>
      <c r="V335" s="50"/>
      <c r="W335" s="50"/>
      <c r="X335" s="50"/>
      <c r="Y335" s="50"/>
      <c r="Z335" s="50"/>
      <c r="AA335" s="50"/>
      <c r="AB335" s="50">
        <v>65.52</v>
      </c>
      <c r="AC335" s="50">
        <v>0.58199999999999996</v>
      </c>
      <c r="AE335" s="50">
        <v>17.28</v>
      </c>
      <c r="AI335" s="50">
        <v>3.7431680000000003</v>
      </c>
      <c r="AJ335" s="50">
        <v>4.58</v>
      </c>
      <c r="AK335" s="50">
        <v>1.52</v>
      </c>
      <c r="AL335" s="50">
        <v>6.6000000000000003E-2</v>
      </c>
      <c r="AN335" s="50">
        <v>2.86</v>
      </c>
      <c r="AO335" s="50">
        <v>3.7</v>
      </c>
      <c r="AP335" s="50">
        <v>0.18</v>
      </c>
      <c r="BF335" s="50">
        <v>0.54</v>
      </c>
      <c r="CJ335" s="50">
        <v>55</v>
      </c>
      <c r="CR335" s="50">
        <v>26</v>
      </c>
      <c r="CW335" s="50">
        <v>118</v>
      </c>
      <c r="CX335" s="50">
        <v>541</v>
      </c>
      <c r="CY335" s="50">
        <v>16</v>
      </c>
      <c r="CZ335" s="50">
        <v>222</v>
      </c>
      <c r="DA335" s="50">
        <v>11.2</v>
      </c>
      <c r="DM335" s="50">
        <v>2.5</v>
      </c>
      <c r="DN335" s="50">
        <v>741</v>
      </c>
      <c r="DO335" s="50">
        <v>29.9</v>
      </c>
      <c r="DP335" s="50">
        <v>58.2</v>
      </c>
      <c r="DQ335" s="50">
        <v>7.4</v>
      </c>
      <c r="DR335" s="50">
        <v>23.9</v>
      </c>
      <c r="DS335" s="50">
        <v>4.95</v>
      </c>
      <c r="DT335" s="50">
        <v>1.37</v>
      </c>
      <c r="DU335" s="50">
        <v>4.78</v>
      </c>
      <c r="DV335" s="50">
        <v>0.68</v>
      </c>
      <c r="DW335" s="50">
        <v>3.48</v>
      </c>
      <c r="DX335" s="50">
        <v>0.57999999999999996</v>
      </c>
      <c r="DY335" s="50">
        <v>1.6</v>
      </c>
      <c r="DZ335" s="50">
        <v>0.23</v>
      </c>
      <c r="EA335" s="50">
        <v>1.4</v>
      </c>
      <c r="EB335" s="50">
        <v>0.188</v>
      </c>
      <c r="EC335" s="50">
        <v>5.2</v>
      </c>
      <c r="ED335" s="50">
        <v>1.2</v>
      </c>
      <c r="EM335" s="50">
        <v>15</v>
      </c>
      <c r="EO335" s="50">
        <v>11.3</v>
      </c>
      <c r="EP335" s="50">
        <v>1.75</v>
      </c>
      <c r="FP335" s="1" t="s">
        <v>2532</v>
      </c>
    </row>
    <row r="336" spans="1:172" x14ac:dyDescent="0.35">
      <c r="A336" s="1" t="s">
        <v>2526</v>
      </c>
      <c r="L336" s="1" t="s">
        <v>2533</v>
      </c>
      <c r="M336" s="1" t="s">
        <v>972</v>
      </c>
      <c r="N336" s="1">
        <v>174</v>
      </c>
      <c r="O336" s="1">
        <v>200</v>
      </c>
      <c r="P336" s="1" t="s">
        <v>2462</v>
      </c>
      <c r="Q336" s="58">
        <v>187</v>
      </c>
      <c r="R336" s="50"/>
      <c r="S336" s="50"/>
      <c r="T336" s="50"/>
      <c r="U336" s="50"/>
      <c r="V336" s="50"/>
      <c r="W336" s="50"/>
      <c r="X336" s="50"/>
      <c r="Y336" s="50"/>
      <c r="Z336" s="50"/>
      <c r="AA336" s="50"/>
      <c r="AB336" s="50">
        <v>64.040000000000006</v>
      </c>
      <c r="AC336" s="50">
        <v>0.42499999999999999</v>
      </c>
      <c r="AE336" s="50">
        <v>16.88</v>
      </c>
      <c r="AI336" s="50">
        <v>3.8061540000000007</v>
      </c>
      <c r="AJ336" s="50">
        <v>4.32</v>
      </c>
      <c r="AK336" s="50">
        <v>1.59</v>
      </c>
      <c r="AL336" s="50">
        <v>6.6000000000000003E-2</v>
      </c>
      <c r="AN336" s="50">
        <v>2.73</v>
      </c>
      <c r="AO336" s="50">
        <v>3.34</v>
      </c>
      <c r="AP336" s="50">
        <v>0.17</v>
      </c>
      <c r="BF336" s="50">
        <v>0.93</v>
      </c>
      <c r="CJ336" s="50">
        <v>50</v>
      </c>
      <c r="CR336" s="50">
        <v>24</v>
      </c>
      <c r="CW336" s="50">
        <v>111</v>
      </c>
      <c r="CX336" s="50">
        <v>539</v>
      </c>
      <c r="CY336" s="50">
        <v>5</v>
      </c>
      <c r="CZ336" s="50">
        <v>187</v>
      </c>
      <c r="DA336" s="50">
        <v>2.8</v>
      </c>
      <c r="DM336" s="50">
        <v>1.4</v>
      </c>
      <c r="DN336" s="50">
        <v>814</v>
      </c>
      <c r="DO336" s="50">
        <v>42.1</v>
      </c>
      <c r="DP336" s="50">
        <v>78.2</v>
      </c>
      <c r="DQ336" s="50">
        <v>8.7100000000000009</v>
      </c>
      <c r="DR336" s="50">
        <v>24.3</v>
      </c>
      <c r="DS336" s="50">
        <v>3.33</v>
      </c>
      <c r="DT336" s="50">
        <v>0.73599999999999999</v>
      </c>
      <c r="DU336" s="50">
        <v>2.31</v>
      </c>
      <c r="DV336" s="50">
        <v>0.25</v>
      </c>
      <c r="DW336" s="50">
        <v>1.1100000000000001</v>
      </c>
      <c r="DX336" s="50">
        <v>0.18</v>
      </c>
      <c r="DY336" s="50">
        <v>0.51</v>
      </c>
      <c r="DZ336" s="50">
        <v>7.2999999999999995E-2</v>
      </c>
      <c r="EA336" s="50">
        <v>0.47</v>
      </c>
      <c r="EB336" s="50">
        <v>7.2999999999999995E-2</v>
      </c>
      <c r="EC336" s="50">
        <v>4.5</v>
      </c>
      <c r="ED336" s="50">
        <v>0.1</v>
      </c>
      <c r="EM336" s="50">
        <v>14</v>
      </c>
      <c r="EO336" s="50">
        <v>13.6</v>
      </c>
      <c r="EP336" s="50">
        <v>0.9</v>
      </c>
      <c r="FP336" s="1" t="s">
        <v>2534</v>
      </c>
    </row>
    <row r="337" spans="1:172" x14ac:dyDescent="0.35">
      <c r="A337" s="1" t="s">
        <v>2526</v>
      </c>
      <c r="L337" s="1" t="s">
        <v>2535</v>
      </c>
      <c r="M337" s="1" t="s">
        <v>972</v>
      </c>
      <c r="N337" s="1">
        <v>174</v>
      </c>
      <c r="O337" s="1">
        <v>200</v>
      </c>
      <c r="P337" s="1" t="s">
        <v>2462</v>
      </c>
      <c r="Q337" s="58">
        <v>187</v>
      </c>
      <c r="R337" s="50"/>
      <c r="S337" s="50"/>
      <c r="T337" s="50"/>
      <c r="U337" s="50"/>
      <c r="V337" s="50"/>
      <c r="W337" s="50"/>
      <c r="X337" s="50"/>
      <c r="Y337" s="50"/>
      <c r="Z337" s="50"/>
      <c r="AA337" s="50"/>
      <c r="AB337" s="50">
        <v>65.77</v>
      </c>
      <c r="AC337" s="50">
        <v>0.54100000000000004</v>
      </c>
      <c r="AE337" s="50">
        <v>15.87</v>
      </c>
      <c r="AI337" s="50">
        <v>3.8151520000000003</v>
      </c>
      <c r="AJ337" s="50">
        <v>4.38</v>
      </c>
      <c r="AK337" s="50">
        <v>1.63</v>
      </c>
      <c r="AL337" s="50">
        <v>6.7000000000000004E-2</v>
      </c>
      <c r="AN337" s="50">
        <v>2.92</v>
      </c>
      <c r="AO337" s="50">
        <v>3.16</v>
      </c>
      <c r="AP337" s="50">
        <v>0.2</v>
      </c>
      <c r="BF337" s="50">
        <v>1.0900000000000001</v>
      </c>
      <c r="CJ337" s="50">
        <v>55</v>
      </c>
      <c r="CR337" s="50">
        <v>24</v>
      </c>
      <c r="CW337" s="50">
        <v>99</v>
      </c>
      <c r="CX337" s="50">
        <v>569</v>
      </c>
      <c r="CY337" s="50">
        <v>14</v>
      </c>
      <c r="CZ337" s="50">
        <v>179</v>
      </c>
      <c r="DA337" s="50">
        <v>8.4</v>
      </c>
      <c r="DM337" s="50">
        <v>1.4</v>
      </c>
      <c r="DN337" s="50">
        <v>1071</v>
      </c>
      <c r="DO337" s="50">
        <v>55.6</v>
      </c>
      <c r="DP337" s="50">
        <v>105</v>
      </c>
      <c r="DQ337" s="50">
        <v>12.3</v>
      </c>
      <c r="DR337" s="50">
        <v>36.700000000000003</v>
      </c>
      <c r="DS337" s="50">
        <v>5.91</v>
      </c>
      <c r="DT337" s="50">
        <v>1.53</v>
      </c>
      <c r="DU337" s="50">
        <v>4.83</v>
      </c>
      <c r="DV337" s="50">
        <v>0.63</v>
      </c>
      <c r="DW337" s="50">
        <v>2.98</v>
      </c>
      <c r="DX337" s="50">
        <v>0.49</v>
      </c>
      <c r="DY337" s="50">
        <v>1.32</v>
      </c>
      <c r="DZ337" s="50">
        <v>0.17799999999999999</v>
      </c>
      <c r="EA337" s="50">
        <v>1.08</v>
      </c>
      <c r="EB337" s="50">
        <v>0.151</v>
      </c>
      <c r="EC337" s="50">
        <v>4.4000000000000004</v>
      </c>
      <c r="ED337" s="50">
        <v>0.6</v>
      </c>
      <c r="EM337" s="50">
        <v>14</v>
      </c>
      <c r="EO337" s="50">
        <v>16.899999999999999</v>
      </c>
      <c r="EP337" s="50">
        <v>0.88</v>
      </c>
      <c r="FP337" s="1" t="s">
        <v>2536</v>
      </c>
    </row>
    <row r="338" spans="1:172" x14ac:dyDescent="0.35">
      <c r="A338" s="1" t="s">
        <v>2526</v>
      </c>
      <c r="L338" s="1" t="s">
        <v>2537</v>
      </c>
      <c r="M338" s="1" t="s">
        <v>972</v>
      </c>
      <c r="N338" s="1">
        <v>174</v>
      </c>
      <c r="O338" s="1">
        <v>200</v>
      </c>
      <c r="P338" s="1" t="s">
        <v>2462</v>
      </c>
      <c r="Q338" s="58">
        <v>187</v>
      </c>
      <c r="R338" s="50"/>
      <c r="S338" s="50"/>
      <c r="T338" s="50"/>
      <c r="U338" s="50"/>
      <c r="V338" s="50"/>
      <c r="W338" s="50"/>
      <c r="X338" s="50"/>
      <c r="Y338" s="50"/>
      <c r="Z338" s="50"/>
      <c r="AA338" s="50"/>
      <c r="AB338" s="50">
        <v>66.680000000000007</v>
      </c>
      <c r="AC338" s="50">
        <v>1.2589999999999999</v>
      </c>
      <c r="AE338" s="50">
        <v>15.32</v>
      </c>
      <c r="AI338" s="50">
        <v>3.2932680000000003</v>
      </c>
      <c r="AJ338" s="50">
        <v>5.26</v>
      </c>
      <c r="AK338" s="50">
        <v>1.31</v>
      </c>
      <c r="AL338" s="50">
        <v>6.7000000000000004E-2</v>
      </c>
      <c r="AN338" s="50">
        <v>2.2000000000000002</v>
      </c>
      <c r="AO338" s="50">
        <v>3.01</v>
      </c>
      <c r="AP338" s="50">
        <v>0.18</v>
      </c>
      <c r="BF338" s="50">
        <v>2.0299999999999998</v>
      </c>
      <c r="CJ338" s="50">
        <v>63</v>
      </c>
      <c r="CR338" s="50">
        <v>21</v>
      </c>
      <c r="CW338" s="50">
        <v>64</v>
      </c>
      <c r="CX338" s="50">
        <v>559</v>
      </c>
      <c r="CY338" s="50">
        <v>81</v>
      </c>
      <c r="CZ338" s="50">
        <v>205</v>
      </c>
      <c r="DA338" s="50">
        <v>50.1</v>
      </c>
      <c r="DM338" s="50">
        <v>1.7</v>
      </c>
      <c r="DN338" s="50">
        <v>849</v>
      </c>
      <c r="DO338" s="50">
        <v>28</v>
      </c>
      <c r="DP338" s="50">
        <v>71.099999999999994</v>
      </c>
      <c r="DQ338" s="50">
        <v>11.6</v>
      </c>
      <c r="DR338" s="50">
        <v>56.9</v>
      </c>
      <c r="DS338" s="50">
        <v>16.2</v>
      </c>
      <c r="DT338" s="50">
        <v>5.09</v>
      </c>
      <c r="DU338" s="50">
        <v>18.2</v>
      </c>
      <c r="DV338" s="50">
        <v>3.05</v>
      </c>
      <c r="DW338" s="50">
        <v>15.9</v>
      </c>
      <c r="DX338" s="50">
        <v>2.65</v>
      </c>
      <c r="DY338" s="50">
        <v>7.38</v>
      </c>
      <c r="DZ338" s="50">
        <v>1.1000000000000001</v>
      </c>
      <c r="EA338" s="50">
        <v>6.46</v>
      </c>
      <c r="EB338" s="50">
        <v>0.84099999999999997</v>
      </c>
      <c r="EC338" s="50">
        <v>5</v>
      </c>
      <c r="ED338" s="50">
        <v>8</v>
      </c>
      <c r="EM338" s="50">
        <v>14</v>
      </c>
      <c r="EO338" s="50">
        <v>9.76</v>
      </c>
      <c r="EP338" s="50">
        <v>3.82</v>
      </c>
      <c r="FP338" s="1" t="s">
        <v>2538</v>
      </c>
    </row>
    <row r="339" spans="1:172" x14ac:dyDescent="0.35">
      <c r="A339" s="1" t="s">
        <v>2526</v>
      </c>
      <c r="L339" s="1" t="s">
        <v>2539</v>
      </c>
      <c r="M339" s="1" t="s">
        <v>972</v>
      </c>
      <c r="N339" s="1">
        <v>174</v>
      </c>
      <c r="O339" s="1">
        <v>200</v>
      </c>
      <c r="P339" s="1" t="s">
        <v>2462</v>
      </c>
      <c r="Q339" s="58">
        <v>187</v>
      </c>
      <c r="R339" s="50"/>
      <c r="S339" s="50"/>
      <c r="T339" s="50"/>
      <c r="U339" s="50"/>
      <c r="V339" s="50"/>
      <c r="W339" s="50"/>
      <c r="X339" s="50"/>
      <c r="Y339" s="50"/>
      <c r="Z339" s="50"/>
      <c r="AA339" s="50"/>
      <c r="AB339" s="50">
        <v>67.099999999999994</v>
      </c>
      <c r="AC339" s="50">
        <v>0.45100000000000001</v>
      </c>
      <c r="AE339" s="50">
        <v>16.170000000000002</v>
      </c>
      <c r="AI339" s="50">
        <v>3.2122860000000002</v>
      </c>
      <c r="AJ339" s="50">
        <v>4.22</v>
      </c>
      <c r="AK339" s="50">
        <v>1.24</v>
      </c>
      <c r="AL339" s="50">
        <v>5.6000000000000001E-2</v>
      </c>
      <c r="AN339" s="50">
        <v>2.5099999999999998</v>
      </c>
      <c r="AO339" s="50">
        <v>3.54</v>
      </c>
      <c r="AP339" s="50">
        <v>0.14000000000000001</v>
      </c>
      <c r="BF339" s="50">
        <v>0.81</v>
      </c>
      <c r="CJ339" s="50">
        <v>46</v>
      </c>
      <c r="CR339" s="50">
        <v>22</v>
      </c>
      <c r="CW339" s="50">
        <v>95</v>
      </c>
      <c r="CX339" s="50">
        <v>492</v>
      </c>
      <c r="CY339" s="50">
        <v>11</v>
      </c>
      <c r="CZ339" s="50">
        <v>122</v>
      </c>
      <c r="DA339" s="50">
        <v>7.5</v>
      </c>
      <c r="DM339" s="50">
        <v>1.6</v>
      </c>
      <c r="DN339" s="50">
        <v>619</v>
      </c>
      <c r="DO339" s="50">
        <v>17.8</v>
      </c>
      <c r="DP339" s="50">
        <v>30.3</v>
      </c>
      <c r="DQ339" s="50">
        <v>4.41</v>
      </c>
      <c r="DR339" s="50">
        <v>14.4</v>
      </c>
      <c r="DS339" s="50">
        <v>3.04</v>
      </c>
      <c r="DT339" s="50">
        <v>0.95599999999999996</v>
      </c>
      <c r="DU339" s="50">
        <v>3.07</v>
      </c>
      <c r="DV339" s="50">
        <v>0.42</v>
      </c>
      <c r="DW339" s="50">
        <v>2.1800000000000002</v>
      </c>
      <c r="DX339" s="50">
        <v>0.36</v>
      </c>
      <c r="DY339" s="50">
        <v>1.02</v>
      </c>
      <c r="DZ339" s="50">
        <v>0.14599999999999999</v>
      </c>
      <c r="EA339" s="50">
        <v>0.91</v>
      </c>
      <c r="EB339" s="50">
        <v>0.126</v>
      </c>
      <c r="EC339" s="50">
        <v>3.5</v>
      </c>
      <c r="ED339" s="50">
        <v>0.8</v>
      </c>
      <c r="EM339" s="50">
        <v>11</v>
      </c>
      <c r="EO339" s="50">
        <v>5.68</v>
      </c>
      <c r="EP339" s="50">
        <v>1.1299999999999999</v>
      </c>
      <c r="FP339" s="1" t="s">
        <v>2540</v>
      </c>
    </row>
    <row r="340" spans="1:172" x14ac:dyDescent="0.35">
      <c r="A340" s="1" t="s">
        <v>2526</v>
      </c>
      <c r="L340" s="1" t="s">
        <v>2541</v>
      </c>
      <c r="M340" s="1" t="s">
        <v>972</v>
      </c>
      <c r="N340" s="1">
        <v>174</v>
      </c>
      <c r="O340" s="1">
        <v>200</v>
      </c>
      <c r="P340" s="1" t="s">
        <v>2462</v>
      </c>
      <c r="Q340" s="58">
        <v>187</v>
      </c>
      <c r="R340" s="50"/>
      <c r="S340" s="50"/>
      <c r="T340" s="50"/>
      <c r="U340" s="50"/>
      <c r="V340" s="50"/>
      <c r="W340" s="50"/>
      <c r="X340" s="50"/>
      <c r="Y340" s="50"/>
      <c r="Z340" s="50"/>
      <c r="AA340" s="50"/>
      <c r="AB340" s="50">
        <v>65.709999999999994</v>
      </c>
      <c r="AC340" s="50">
        <v>0.49299999999999999</v>
      </c>
      <c r="AE340" s="50">
        <v>16.12</v>
      </c>
      <c r="AI340" s="50">
        <v>3.9501219999999999</v>
      </c>
      <c r="AJ340" s="50">
        <v>4.28</v>
      </c>
      <c r="AK340" s="50">
        <v>1.53</v>
      </c>
      <c r="AL340" s="50">
        <v>6.8000000000000005E-2</v>
      </c>
      <c r="AN340" s="50">
        <v>3.13</v>
      </c>
      <c r="AO340" s="50">
        <v>3.19</v>
      </c>
      <c r="AP340" s="50">
        <v>0.19</v>
      </c>
      <c r="BF340" s="50">
        <v>0.9</v>
      </c>
      <c r="CJ340" s="50">
        <v>49</v>
      </c>
      <c r="CR340" s="50">
        <v>22</v>
      </c>
      <c r="CW340" s="50">
        <v>100</v>
      </c>
      <c r="CX340" s="50">
        <v>516</v>
      </c>
      <c r="CY340" s="50">
        <v>9</v>
      </c>
      <c r="CZ340" s="50">
        <v>184</v>
      </c>
      <c r="DA340" s="50">
        <v>5.4</v>
      </c>
      <c r="DM340" s="50">
        <v>1.6</v>
      </c>
      <c r="DN340" s="50">
        <v>932</v>
      </c>
      <c r="DO340" s="50">
        <v>49.3</v>
      </c>
      <c r="DP340" s="50">
        <v>91.8</v>
      </c>
      <c r="DQ340" s="50">
        <v>10.5</v>
      </c>
      <c r="DR340" s="50">
        <v>30.1</v>
      </c>
      <c r="DS340" s="50">
        <v>4.46</v>
      </c>
      <c r="DT340" s="50">
        <v>1.01</v>
      </c>
      <c r="DU340" s="50">
        <v>3.39</v>
      </c>
      <c r="DV340" s="50">
        <v>0.38</v>
      </c>
      <c r="DW340" s="50">
        <v>1.75</v>
      </c>
      <c r="DX340" s="50">
        <v>0.28000000000000003</v>
      </c>
      <c r="DY340" s="50">
        <v>0.77</v>
      </c>
      <c r="DZ340" s="50">
        <v>0.106</v>
      </c>
      <c r="EA340" s="50">
        <v>0.62</v>
      </c>
      <c r="EB340" s="50">
        <v>9.6000000000000002E-2</v>
      </c>
      <c r="EC340" s="50">
        <v>4.4000000000000004</v>
      </c>
      <c r="ED340" s="50">
        <v>0.2</v>
      </c>
      <c r="EM340" s="50">
        <v>13</v>
      </c>
      <c r="EO340" s="50">
        <v>16.8</v>
      </c>
      <c r="EP340" s="50">
        <v>1.29</v>
      </c>
      <c r="FP340" s="1" t="s">
        <v>2542</v>
      </c>
    </row>
    <row r="341" spans="1:172" x14ac:dyDescent="0.35">
      <c r="A341" s="1" t="s">
        <v>2543</v>
      </c>
      <c r="L341" s="1" t="s">
        <v>2544</v>
      </c>
      <c r="M341" s="1" t="s">
        <v>972</v>
      </c>
      <c r="N341" s="1">
        <v>164</v>
      </c>
      <c r="O341" s="1">
        <v>174</v>
      </c>
      <c r="P341" s="1" t="s">
        <v>2518</v>
      </c>
      <c r="Q341" s="58">
        <v>169</v>
      </c>
      <c r="R341" s="50"/>
      <c r="S341" s="50"/>
      <c r="T341" s="50"/>
      <c r="U341" s="50"/>
      <c r="V341" s="50"/>
      <c r="W341" s="50"/>
      <c r="X341" s="50"/>
      <c r="Y341" s="50"/>
      <c r="Z341" s="50"/>
      <c r="AA341" s="50"/>
      <c r="AB341" s="50">
        <v>71.77</v>
      </c>
      <c r="AC341" s="50">
        <v>0.27</v>
      </c>
      <c r="AE341" s="50">
        <v>14.25</v>
      </c>
      <c r="AI341" s="50">
        <v>2.4114640000000001</v>
      </c>
      <c r="AJ341" s="50">
        <v>1.71</v>
      </c>
      <c r="AK341" s="50">
        <v>0.38</v>
      </c>
      <c r="AL341" s="50">
        <v>0.02</v>
      </c>
      <c r="AN341" s="50">
        <v>4.1100000000000003</v>
      </c>
      <c r="AO341" s="50">
        <v>3.29</v>
      </c>
      <c r="AP341" s="50">
        <v>0.09</v>
      </c>
      <c r="BF341" s="50">
        <v>1.01</v>
      </c>
      <c r="CJ341" s="50">
        <v>14</v>
      </c>
      <c r="CR341" s="50">
        <v>25</v>
      </c>
      <c r="CW341" s="50">
        <v>223</v>
      </c>
      <c r="CX341" s="50">
        <v>170</v>
      </c>
      <c r="CY341" s="50">
        <v>4</v>
      </c>
      <c r="CZ341" s="50">
        <v>161</v>
      </c>
      <c r="DA341" s="50">
        <v>14.3</v>
      </c>
      <c r="DM341" s="50">
        <v>4</v>
      </c>
      <c r="DN341" s="50">
        <v>442</v>
      </c>
      <c r="DO341" s="50">
        <v>50.2</v>
      </c>
      <c r="DP341" s="50">
        <v>94.9</v>
      </c>
      <c r="DQ341" s="50">
        <v>9.6</v>
      </c>
      <c r="DR341" s="50">
        <v>29.9</v>
      </c>
      <c r="DS341" s="50">
        <v>5.3</v>
      </c>
      <c r="DT341" s="50">
        <v>0.7</v>
      </c>
      <c r="DU341" s="50">
        <v>3.2</v>
      </c>
      <c r="DV341" s="50">
        <v>0.4</v>
      </c>
      <c r="DW341" s="50">
        <v>1.4</v>
      </c>
      <c r="DX341" s="50">
        <v>0.2</v>
      </c>
      <c r="DY341" s="50">
        <v>0.5</v>
      </c>
      <c r="DZ341" s="50">
        <v>0.1</v>
      </c>
      <c r="EA341" s="50">
        <v>0.4</v>
      </c>
      <c r="EB341" s="50">
        <v>0.1</v>
      </c>
      <c r="EC341" s="50">
        <v>4.2</v>
      </c>
      <c r="ED341" s="50">
        <v>1.9</v>
      </c>
      <c r="EM341" s="50">
        <v>28</v>
      </c>
      <c r="EO341" s="50">
        <v>24.9</v>
      </c>
      <c r="EP341" s="50">
        <v>5.5</v>
      </c>
      <c r="FP341" s="1" t="s">
        <v>2545</v>
      </c>
    </row>
    <row r="342" spans="1:172" x14ac:dyDescent="0.35">
      <c r="A342" s="1" t="s">
        <v>2546</v>
      </c>
      <c r="L342" s="1" t="s">
        <v>2547</v>
      </c>
      <c r="M342" s="1" t="s">
        <v>972</v>
      </c>
      <c r="N342" s="1">
        <v>164</v>
      </c>
      <c r="O342" s="1">
        <v>174</v>
      </c>
      <c r="P342" s="1" t="s">
        <v>2518</v>
      </c>
      <c r="Q342" s="58">
        <v>169</v>
      </c>
      <c r="R342" s="50"/>
      <c r="S342" s="50"/>
      <c r="T342" s="50"/>
      <c r="U342" s="50"/>
      <c r="V342" s="50"/>
      <c r="W342" s="50"/>
      <c r="X342" s="50"/>
      <c r="Y342" s="50"/>
      <c r="Z342" s="50"/>
      <c r="AA342" s="50"/>
      <c r="AB342" s="50">
        <v>71.92</v>
      </c>
      <c r="AC342" s="50">
        <v>0.26</v>
      </c>
      <c r="AE342" s="50">
        <v>14.3</v>
      </c>
      <c r="AI342" s="50">
        <v>1.8895800000000003</v>
      </c>
      <c r="AJ342" s="50">
        <v>0.86</v>
      </c>
      <c r="AK342" s="50">
        <v>0.38</v>
      </c>
      <c r="AL342" s="50">
        <v>0.01</v>
      </c>
      <c r="AN342" s="50">
        <v>4.95</v>
      </c>
      <c r="AO342" s="50">
        <v>3.09</v>
      </c>
      <c r="AP342" s="50">
        <v>0.16</v>
      </c>
      <c r="BF342" s="50">
        <v>1.33</v>
      </c>
      <c r="CJ342" s="50">
        <v>7</v>
      </c>
      <c r="CR342" s="50">
        <v>26</v>
      </c>
      <c r="CW342" s="50">
        <v>291</v>
      </c>
      <c r="CX342" s="50">
        <v>116</v>
      </c>
      <c r="CY342" s="50">
        <v>9</v>
      </c>
      <c r="CZ342" s="50">
        <v>165</v>
      </c>
      <c r="DA342" s="50">
        <v>19.3</v>
      </c>
      <c r="DM342" s="50">
        <v>2.8</v>
      </c>
      <c r="DN342" s="50">
        <v>396</v>
      </c>
      <c r="DO342" s="50">
        <v>59.7</v>
      </c>
      <c r="DP342" s="50">
        <v>115</v>
      </c>
      <c r="DQ342" s="50">
        <v>12</v>
      </c>
      <c r="DR342" s="50">
        <v>41</v>
      </c>
      <c r="DS342" s="50">
        <v>8.5</v>
      </c>
      <c r="DT342" s="50">
        <v>0.5</v>
      </c>
      <c r="DU342" s="50">
        <v>4.8</v>
      </c>
      <c r="DV342" s="50">
        <v>0.5</v>
      </c>
      <c r="DW342" s="50">
        <v>2.2000000000000002</v>
      </c>
      <c r="DX342" s="50">
        <v>0.3</v>
      </c>
      <c r="DY342" s="50">
        <v>0.7</v>
      </c>
      <c r="DZ342" s="50">
        <v>0.1</v>
      </c>
      <c r="EA342" s="50">
        <v>0.5</v>
      </c>
      <c r="EB342" s="50">
        <v>0.1</v>
      </c>
      <c r="EC342" s="50">
        <v>4.7</v>
      </c>
      <c r="ED342" s="50">
        <v>2</v>
      </c>
      <c r="EM342" s="50">
        <v>33</v>
      </c>
      <c r="EO342" s="50">
        <v>41.8</v>
      </c>
      <c r="EP342" s="50">
        <v>10.3</v>
      </c>
      <c r="FP342" s="1" t="s">
        <v>2548</v>
      </c>
    </row>
    <row r="343" spans="1:172" x14ac:dyDescent="0.35">
      <c r="A343" s="1" t="s">
        <v>2546</v>
      </c>
      <c r="L343" s="1" t="s">
        <v>2549</v>
      </c>
      <c r="M343" s="1" t="s">
        <v>972</v>
      </c>
      <c r="N343" s="1">
        <v>164</v>
      </c>
      <c r="O343" s="1">
        <v>174</v>
      </c>
      <c r="P343" s="1" t="s">
        <v>2518</v>
      </c>
      <c r="Q343" s="58">
        <v>169</v>
      </c>
      <c r="R343" s="50"/>
      <c r="S343" s="50"/>
      <c r="T343" s="50"/>
      <c r="U343" s="50"/>
      <c r="V343" s="50"/>
      <c r="W343" s="50"/>
      <c r="X343" s="50"/>
      <c r="Y343" s="50"/>
      <c r="Z343" s="50"/>
      <c r="AA343" s="50"/>
      <c r="AB343" s="50">
        <v>66.040000000000006</v>
      </c>
      <c r="AC343" s="50">
        <v>0.48</v>
      </c>
      <c r="AE343" s="50">
        <v>17.25</v>
      </c>
      <c r="AI343" s="50">
        <v>2.8253720000000002</v>
      </c>
      <c r="AJ343" s="50">
        <v>3.58</v>
      </c>
      <c r="AK343" s="50">
        <v>0.81</v>
      </c>
      <c r="AL343" s="50">
        <v>0.04</v>
      </c>
      <c r="AN343" s="50">
        <v>3.58</v>
      </c>
      <c r="AO343" s="50">
        <v>4.6500000000000004</v>
      </c>
      <c r="AP343" s="50">
        <v>0.15</v>
      </c>
      <c r="BF343" s="50">
        <v>1.25</v>
      </c>
      <c r="CJ343" s="50">
        <v>36</v>
      </c>
      <c r="CR343" s="50">
        <v>24</v>
      </c>
      <c r="CW343" s="50">
        <v>130</v>
      </c>
      <c r="CX343" s="50">
        <v>821</v>
      </c>
      <c r="CY343" s="50">
        <v>6</v>
      </c>
      <c r="CZ343" s="50">
        <v>190</v>
      </c>
      <c r="DA343" s="50">
        <v>6.5</v>
      </c>
      <c r="DM343" s="50">
        <v>2.4</v>
      </c>
      <c r="DN343" s="50">
        <v>710</v>
      </c>
      <c r="DO343" s="50">
        <v>26.1</v>
      </c>
      <c r="DP343" s="50">
        <v>52.6</v>
      </c>
      <c r="DQ343" s="50">
        <v>5.7</v>
      </c>
      <c r="DR343" s="50">
        <v>18.899999999999999</v>
      </c>
      <c r="DS343" s="50">
        <v>3.5</v>
      </c>
      <c r="DT343" s="50">
        <v>1</v>
      </c>
      <c r="DU343" s="50">
        <v>2.2000000000000002</v>
      </c>
      <c r="DV343" s="50">
        <v>0.3</v>
      </c>
      <c r="DW343" s="50">
        <v>1.2</v>
      </c>
      <c r="DX343" s="50">
        <v>0.2</v>
      </c>
      <c r="DY343" s="50">
        <v>0.5</v>
      </c>
      <c r="DZ343" s="50">
        <v>0.1</v>
      </c>
      <c r="EA343" s="50">
        <v>0.4</v>
      </c>
      <c r="EB343" s="50">
        <v>0.1</v>
      </c>
      <c r="EC343" s="50">
        <v>5</v>
      </c>
      <c r="ED343" s="50">
        <v>0.5</v>
      </c>
      <c r="EM343" s="50">
        <v>16</v>
      </c>
      <c r="EO343" s="50">
        <v>8.6</v>
      </c>
      <c r="EP343" s="50">
        <v>2.4</v>
      </c>
      <c r="FP343" s="1" t="s">
        <v>2550</v>
      </c>
    </row>
    <row r="344" spans="1:172" x14ac:dyDescent="0.35">
      <c r="A344" s="1" t="s">
        <v>2546</v>
      </c>
      <c r="L344" s="1" t="s">
        <v>2551</v>
      </c>
      <c r="M344" s="1" t="s">
        <v>972</v>
      </c>
      <c r="N344" s="1">
        <v>164</v>
      </c>
      <c r="O344" s="1">
        <v>174</v>
      </c>
      <c r="P344" s="1" t="s">
        <v>2518</v>
      </c>
      <c r="Q344" s="58">
        <v>169</v>
      </c>
      <c r="R344" s="50"/>
      <c r="S344" s="50"/>
      <c r="T344" s="50"/>
      <c r="U344" s="50"/>
      <c r="V344" s="50"/>
      <c r="W344" s="50"/>
      <c r="X344" s="50"/>
      <c r="Y344" s="50"/>
      <c r="Z344" s="50"/>
      <c r="AA344" s="50"/>
      <c r="AB344" s="50">
        <v>68.77</v>
      </c>
      <c r="AC344" s="50">
        <v>0.62</v>
      </c>
      <c r="AE344" s="50">
        <v>14.87</v>
      </c>
      <c r="AI344" s="50">
        <v>2.852366</v>
      </c>
      <c r="AJ344" s="50">
        <v>3.34</v>
      </c>
      <c r="AK344" s="50">
        <v>1</v>
      </c>
      <c r="AL344" s="50">
        <v>0.04</v>
      </c>
      <c r="AN344" s="50">
        <v>2.73</v>
      </c>
      <c r="AO344" s="50">
        <v>3.73</v>
      </c>
      <c r="AP344" s="50">
        <v>0.19</v>
      </c>
      <c r="BF344" s="50">
        <v>0.83</v>
      </c>
      <c r="CJ344" s="50">
        <v>42</v>
      </c>
      <c r="CR344" s="50">
        <v>23</v>
      </c>
      <c r="CW344" s="50">
        <v>97</v>
      </c>
      <c r="CX344" s="50">
        <v>652</v>
      </c>
      <c r="CY344" s="50">
        <v>7</v>
      </c>
      <c r="CZ344" s="50">
        <v>185</v>
      </c>
      <c r="DA344" s="50">
        <v>7.7</v>
      </c>
      <c r="DM344" s="50">
        <v>5.6</v>
      </c>
      <c r="DN344" s="50">
        <v>924</v>
      </c>
      <c r="DO344" s="50">
        <v>32.1</v>
      </c>
      <c r="DP344" s="50">
        <v>64.599999999999994</v>
      </c>
      <c r="DQ344" s="50">
        <v>7.1</v>
      </c>
      <c r="DR344" s="50">
        <v>24.5</v>
      </c>
      <c r="DS344" s="50">
        <v>4.5</v>
      </c>
      <c r="DT344" s="50">
        <v>1.2</v>
      </c>
      <c r="DU344" s="50">
        <v>2.8</v>
      </c>
      <c r="DV344" s="50">
        <v>0.4</v>
      </c>
      <c r="DW344" s="50">
        <v>1.7</v>
      </c>
      <c r="DX344" s="50">
        <v>0.3</v>
      </c>
      <c r="DY344" s="50">
        <v>0.6</v>
      </c>
      <c r="DZ344" s="50">
        <v>0.1</v>
      </c>
      <c r="EA344" s="50">
        <v>0.4</v>
      </c>
      <c r="EB344" s="50">
        <v>0.1</v>
      </c>
      <c r="EC344" s="50">
        <v>4.5999999999999996</v>
      </c>
      <c r="ED344" s="50">
        <v>0.6</v>
      </c>
      <c r="EM344" s="50">
        <v>17</v>
      </c>
      <c r="EO344" s="50">
        <v>7.9</v>
      </c>
      <c r="EP344" s="50">
        <v>4.3</v>
      </c>
      <c r="FP344" s="1" t="s">
        <v>2552</v>
      </c>
    </row>
    <row r="345" spans="1:172" x14ac:dyDescent="0.35">
      <c r="R345" s="50"/>
      <c r="S345" s="50"/>
      <c r="T345" s="50"/>
      <c r="U345" s="50"/>
      <c r="V345" s="50"/>
      <c r="W345" s="50"/>
      <c r="X345" s="50"/>
      <c r="Y345" s="50"/>
      <c r="Z345" s="50"/>
      <c r="AA345" s="50"/>
    </row>
    <row r="346" spans="1:172" x14ac:dyDescent="0.35">
      <c r="R346" s="50"/>
      <c r="S346" s="50"/>
      <c r="T346" s="50"/>
      <c r="U346" s="50"/>
      <c r="V346" s="50"/>
      <c r="W346" s="50"/>
      <c r="X346" s="50"/>
      <c r="Y346" s="50"/>
      <c r="Z346" s="50"/>
      <c r="AA346" s="50"/>
    </row>
    <row r="347" spans="1:172" x14ac:dyDescent="0.35">
      <c r="R347" s="50"/>
      <c r="S347" s="50"/>
      <c r="T347" s="50"/>
      <c r="U347" s="50"/>
      <c r="V347" s="50"/>
      <c r="W347" s="50"/>
      <c r="X347" s="50"/>
      <c r="Y347" s="50"/>
      <c r="Z347" s="50"/>
      <c r="AA347" s="50"/>
    </row>
    <row r="348" spans="1:172" x14ac:dyDescent="0.35">
      <c r="R348" s="50"/>
      <c r="S348" s="50"/>
      <c r="T348" s="50"/>
      <c r="U348" s="50"/>
      <c r="V348" s="50"/>
      <c r="W348" s="50"/>
      <c r="X348" s="50"/>
      <c r="Y348" s="50"/>
      <c r="Z348" s="50"/>
      <c r="AA348" s="50"/>
    </row>
    <row r="349" spans="1:172" x14ac:dyDescent="0.35">
      <c r="R349" s="50"/>
      <c r="S349" s="50"/>
      <c r="T349" s="50"/>
      <c r="U349" s="50"/>
      <c r="V349" s="50"/>
      <c r="W349" s="50"/>
      <c r="X349" s="50"/>
      <c r="Y349" s="50"/>
      <c r="Z349" s="50"/>
      <c r="AA349" s="50"/>
    </row>
    <row r="350" spans="1:172" x14ac:dyDescent="0.35">
      <c r="R350" s="50"/>
      <c r="S350" s="50"/>
      <c r="T350" s="50"/>
      <c r="U350" s="50"/>
      <c r="V350" s="50"/>
      <c r="W350" s="50"/>
      <c r="X350" s="50"/>
      <c r="Y350" s="50"/>
      <c r="Z350" s="50"/>
      <c r="AA350" s="50"/>
    </row>
    <row r="351" spans="1:172" x14ac:dyDescent="0.35">
      <c r="R351" s="50"/>
      <c r="S351" s="50"/>
      <c r="T351" s="50"/>
      <c r="U351" s="50"/>
      <c r="V351" s="50"/>
      <c r="W351" s="50"/>
      <c r="X351" s="50"/>
      <c r="Y351" s="50"/>
      <c r="Z351" s="50"/>
      <c r="AA351" s="50"/>
    </row>
    <row r="352" spans="1:172" x14ac:dyDescent="0.35">
      <c r="R352" s="50"/>
      <c r="S352" s="50"/>
      <c r="T352" s="50"/>
      <c r="U352" s="50"/>
      <c r="V352" s="50"/>
      <c r="W352" s="50"/>
      <c r="X352" s="50"/>
      <c r="Y352" s="50"/>
      <c r="Z352" s="50"/>
      <c r="AA352" s="50"/>
    </row>
    <row r="353" spans="5:17" s="50" customFormat="1" x14ac:dyDescent="0.35">
      <c r="E353" s="53"/>
      <c r="F353" s="53"/>
      <c r="G353" s="53"/>
      <c r="H353" s="53"/>
      <c r="I353" s="1"/>
      <c r="J353" s="1"/>
      <c r="K353" s="1"/>
      <c r="L353" s="1"/>
      <c r="M353" s="1"/>
      <c r="N353" s="1"/>
      <c r="O353" s="1"/>
      <c r="P353" s="1"/>
      <c r="Q353" s="54"/>
    </row>
    <row r="354" spans="5:17" s="50" customFormat="1" x14ac:dyDescent="0.35">
      <c r="E354" s="53"/>
      <c r="F354" s="53"/>
      <c r="G354" s="53"/>
      <c r="H354" s="53"/>
      <c r="I354" s="1"/>
      <c r="J354" s="1"/>
      <c r="K354" s="1"/>
      <c r="L354" s="1"/>
      <c r="M354" s="1"/>
      <c r="N354" s="1"/>
      <c r="O354" s="1"/>
      <c r="P354" s="1"/>
      <c r="Q354" s="54"/>
    </row>
    <row r="355" spans="5:17" s="50" customFormat="1" x14ac:dyDescent="0.35">
      <c r="E355" s="53"/>
      <c r="F355" s="53"/>
      <c r="G355" s="53"/>
      <c r="H355" s="53"/>
      <c r="I355" s="1"/>
      <c r="J355" s="1"/>
      <c r="K355" s="1"/>
      <c r="L355" s="1"/>
      <c r="M355" s="1"/>
      <c r="N355" s="1"/>
      <c r="O355" s="1"/>
      <c r="P355" s="1"/>
      <c r="Q355" s="54"/>
    </row>
    <row r="356" spans="5:17" s="50" customFormat="1" x14ac:dyDescent="0.35">
      <c r="E356" s="53"/>
      <c r="F356" s="53"/>
      <c r="G356" s="53"/>
      <c r="H356" s="53"/>
      <c r="I356" s="1"/>
      <c r="J356" s="1"/>
      <c r="K356" s="1"/>
      <c r="L356" s="1"/>
      <c r="M356" s="1"/>
      <c r="N356" s="1"/>
      <c r="O356" s="1"/>
      <c r="P356" s="1"/>
      <c r="Q356" s="54"/>
    </row>
    <row r="357" spans="5:17" s="50" customFormat="1" x14ac:dyDescent="0.35">
      <c r="E357" s="53"/>
      <c r="F357" s="53"/>
      <c r="G357" s="53"/>
      <c r="H357" s="53"/>
      <c r="I357" s="1"/>
      <c r="J357" s="1"/>
      <c r="K357" s="1"/>
      <c r="L357" s="1"/>
      <c r="M357" s="1"/>
      <c r="N357" s="1"/>
      <c r="O357" s="1"/>
      <c r="P357" s="1"/>
      <c r="Q357" s="54"/>
    </row>
    <row r="358" spans="5:17" s="50" customFormat="1" x14ac:dyDescent="0.35">
      <c r="E358" s="53"/>
      <c r="F358" s="53"/>
      <c r="G358" s="53"/>
      <c r="H358" s="53"/>
      <c r="I358" s="1"/>
      <c r="J358" s="1"/>
      <c r="K358" s="1"/>
      <c r="L358" s="1"/>
      <c r="M358" s="1"/>
      <c r="N358" s="1"/>
      <c r="O358" s="1"/>
      <c r="P358" s="1"/>
      <c r="Q358" s="54"/>
    </row>
    <row r="359" spans="5:17" s="50" customFormat="1" x14ac:dyDescent="0.35">
      <c r="E359" s="53"/>
      <c r="F359" s="53"/>
      <c r="G359" s="53"/>
      <c r="H359" s="53"/>
      <c r="I359" s="1"/>
      <c r="J359" s="1"/>
      <c r="K359" s="1"/>
      <c r="L359" s="1"/>
      <c r="M359" s="1"/>
      <c r="N359" s="1"/>
      <c r="O359" s="1"/>
      <c r="P359" s="1"/>
      <c r="Q359" s="54"/>
    </row>
    <row r="360" spans="5:17" s="50" customFormat="1" x14ac:dyDescent="0.35">
      <c r="E360" s="53"/>
      <c r="F360" s="53"/>
      <c r="G360" s="53"/>
      <c r="H360" s="53"/>
      <c r="I360" s="1"/>
      <c r="J360" s="1"/>
      <c r="K360" s="1"/>
      <c r="L360" s="1"/>
      <c r="M360" s="1"/>
      <c r="N360" s="1"/>
      <c r="O360" s="1"/>
      <c r="P360" s="1"/>
      <c r="Q360" s="54"/>
    </row>
    <row r="361" spans="5:17" s="50" customFormat="1" x14ac:dyDescent="0.35">
      <c r="E361" s="53"/>
      <c r="F361" s="53"/>
      <c r="G361" s="53"/>
      <c r="H361" s="53"/>
      <c r="I361" s="1"/>
      <c r="J361" s="1"/>
      <c r="K361" s="1"/>
      <c r="L361" s="1"/>
      <c r="M361" s="1"/>
      <c r="N361" s="1"/>
      <c r="O361" s="1"/>
      <c r="P361" s="1"/>
      <c r="Q361" s="54"/>
    </row>
    <row r="362" spans="5:17" s="50" customFormat="1" x14ac:dyDescent="0.35">
      <c r="E362" s="53"/>
      <c r="F362" s="53"/>
      <c r="G362" s="53"/>
      <c r="H362" s="53"/>
      <c r="I362" s="1"/>
      <c r="J362" s="1"/>
      <c r="K362" s="1"/>
      <c r="L362" s="1"/>
      <c r="M362" s="1"/>
      <c r="N362" s="1"/>
      <c r="O362" s="1"/>
      <c r="P362" s="1"/>
      <c r="Q362" s="54"/>
    </row>
    <row r="363" spans="5:17" s="50" customFormat="1" x14ac:dyDescent="0.35">
      <c r="E363" s="53"/>
      <c r="F363" s="53"/>
      <c r="G363" s="53"/>
      <c r="H363" s="53"/>
      <c r="I363" s="1"/>
      <c r="J363" s="1"/>
      <c r="K363" s="1"/>
      <c r="L363" s="1"/>
      <c r="M363" s="1"/>
      <c r="N363" s="1"/>
      <c r="O363" s="1"/>
      <c r="P363" s="1"/>
      <c r="Q363" s="54"/>
    </row>
    <row r="364" spans="5:17" s="50" customFormat="1" x14ac:dyDescent="0.35">
      <c r="E364" s="53"/>
      <c r="F364" s="53"/>
      <c r="G364" s="53"/>
      <c r="H364" s="53"/>
      <c r="I364" s="1"/>
      <c r="J364" s="1"/>
      <c r="K364" s="1"/>
      <c r="L364" s="1"/>
      <c r="M364" s="1"/>
      <c r="N364" s="1"/>
      <c r="O364" s="1"/>
      <c r="P364" s="1"/>
      <c r="Q364" s="54"/>
    </row>
    <row r="365" spans="5:17" s="50" customFormat="1" x14ac:dyDescent="0.35">
      <c r="E365" s="53"/>
      <c r="F365" s="53"/>
      <c r="G365" s="53"/>
      <c r="H365" s="53"/>
      <c r="I365" s="1"/>
      <c r="J365" s="1"/>
      <c r="K365" s="1"/>
      <c r="L365" s="1"/>
      <c r="M365" s="1"/>
      <c r="N365" s="1"/>
      <c r="O365" s="1"/>
      <c r="P365" s="1"/>
      <c r="Q365" s="54"/>
    </row>
    <row r="366" spans="5:17" s="50" customFormat="1" x14ac:dyDescent="0.35">
      <c r="E366" s="53"/>
      <c r="F366" s="53"/>
      <c r="G366" s="53"/>
      <c r="H366" s="53"/>
      <c r="I366" s="1"/>
      <c r="J366" s="1"/>
      <c r="K366" s="1"/>
      <c r="L366" s="1"/>
      <c r="M366" s="1"/>
      <c r="N366" s="1"/>
      <c r="O366" s="1"/>
      <c r="P366" s="1"/>
      <c r="Q366" s="54"/>
    </row>
    <row r="367" spans="5:17" s="50" customFormat="1" x14ac:dyDescent="0.35">
      <c r="E367" s="53"/>
      <c r="F367" s="53"/>
      <c r="G367" s="53"/>
      <c r="H367" s="53"/>
      <c r="I367" s="1"/>
      <c r="J367" s="1"/>
      <c r="K367" s="1"/>
      <c r="L367" s="1"/>
      <c r="M367" s="1"/>
      <c r="N367" s="1"/>
      <c r="O367" s="1"/>
      <c r="P367" s="1"/>
      <c r="Q367" s="54"/>
    </row>
    <row r="368" spans="5:17" s="50" customFormat="1" x14ac:dyDescent="0.35">
      <c r="E368" s="53"/>
      <c r="F368" s="53"/>
      <c r="G368" s="53"/>
      <c r="H368" s="53"/>
      <c r="I368" s="1"/>
      <c r="J368" s="1"/>
      <c r="K368" s="1"/>
      <c r="L368" s="1"/>
      <c r="M368" s="1"/>
      <c r="N368" s="1"/>
      <c r="O368" s="1"/>
      <c r="P368" s="1"/>
      <c r="Q368" s="54"/>
    </row>
    <row r="369" spans="5:17" s="50" customFormat="1" x14ac:dyDescent="0.35">
      <c r="E369" s="53"/>
      <c r="F369" s="53"/>
      <c r="G369" s="53"/>
      <c r="H369" s="53"/>
      <c r="I369" s="1"/>
      <c r="J369" s="1"/>
      <c r="K369" s="1"/>
      <c r="L369" s="1"/>
      <c r="M369" s="1"/>
      <c r="N369" s="1"/>
      <c r="O369" s="1"/>
      <c r="P369" s="1"/>
      <c r="Q369" s="54"/>
    </row>
    <row r="370" spans="5:17" s="50" customFormat="1" x14ac:dyDescent="0.35">
      <c r="E370" s="53"/>
      <c r="F370" s="53"/>
      <c r="G370" s="53"/>
      <c r="H370" s="53"/>
      <c r="I370" s="1"/>
      <c r="J370" s="1"/>
      <c r="K370" s="1"/>
      <c r="L370" s="1"/>
      <c r="M370" s="1"/>
      <c r="N370" s="1"/>
      <c r="O370" s="1"/>
      <c r="P370" s="1"/>
      <c r="Q370" s="54"/>
    </row>
    <row r="371" spans="5:17" s="50" customFormat="1" x14ac:dyDescent="0.35">
      <c r="E371" s="53"/>
      <c r="F371" s="53"/>
      <c r="G371" s="53"/>
      <c r="H371" s="53"/>
      <c r="I371" s="1"/>
      <c r="J371" s="1"/>
      <c r="K371" s="1"/>
      <c r="L371" s="1"/>
      <c r="M371" s="1"/>
      <c r="N371" s="1"/>
      <c r="O371" s="1"/>
      <c r="P371" s="1"/>
      <c r="Q371" s="54"/>
    </row>
    <row r="372" spans="5:17" s="50" customFormat="1" x14ac:dyDescent="0.35">
      <c r="E372" s="53"/>
      <c r="F372" s="53"/>
      <c r="G372" s="53"/>
      <c r="H372" s="53"/>
      <c r="I372" s="1"/>
      <c r="J372" s="1"/>
      <c r="K372" s="1"/>
      <c r="L372" s="1"/>
      <c r="M372" s="1"/>
      <c r="N372" s="1"/>
      <c r="O372" s="1"/>
      <c r="P372" s="1"/>
      <c r="Q372" s="54"/>
    </row>
    <row r="373" spans="5:17" s="50" customFormat="1" x14ac:dyDescent="0.35">
      <c r="E373" s="53"/>
      <c r="F373" s="53"/>
      <c r="G373" s="53"/>
      <c r="H373" s="53"/>
      <c r="I373" s="1"/>
      <c r="J373" s="1"/>
      <c r="K373" s="1"/>
      <c r="L373" s="1"/>
      <c r="M373" s="1"/>
      <c r="N373" s="1"/>
      <c r="O373" s="1"/>
      <c r="P373" s="1"/>
      <c r="Q373" s="54"/>
    </row>
    <row r="374" spans="5:17" s="50" customFormat="1" x14ac:dyDescent="0.35">
      <c r="E374" s="53"/>
      <c r="F374" s="53"/>
      <c r="G374" s="53"/>
      <c r="H374" s="53"/>
      <c r="I374" s="1"/>
      <c r="J374" s="1"/>
      <c r="K374" s="1"/>
      <c r="L374" s="1"/>
      <c r="M374" s="1"/>
      <c r="N374" s="1"/>
      <c r="O374" s="1"/>
      <c r="P374" s="1"/>
      <c r="Q374" s="54"/>
    </row>
    <row r="375" spans="5:17" s="50" customFormat="1" x14ac:dyDescent="0.35">
      <c r="E375" s="53"/>
      <c r="F375" s="53"/>
      <c r="G375" s="53"/>
      <c r="H375" s="53"/>
      <c r="I375" s="1"/>
      <c r="J375" s="1"/>
      <c r="K375" s="1"/>
      <c r="L375" s="1"/>
      <c r="M375" s="1"/>
      <c r="N375" s="1"/>
      <c r="O375" s="1"/>
      <c r="P375" s="1"/>
      <c r="Q375" s="54"/>
    </row>
    <row r="376" spans="5:17" s="50" customFormat="1" x14ac:dyDescent="0.35">
      <c r="E376" s="53"/>
      <c r="F376" s="53"/>
      <c r="G376" s="53"/>
      <c r="H376" s="53"/>
      <c r="I376" s="1"/>
      <c r="J376" s="1"/>
      <c r="K376" s="1"/>
      <c r="L376" s="1"/>
      <c r="M376" s="1"/>
      <c r="N376" s="1"/>
      <c r="O376" s="1"/>
      <c r="P376" s="1"/>
      <c r="Q376" s="54"/>
    </row>
    <row r="377" spans="5:17" s="50" customFormat="1" x14ac:dyDescent="0.35">
      <c r="E377" s="53"/>
      <c r="F377" s="53"/>
      <c r="G377" s="53"/>
      <c r="H377" s="53"/>
      <c r="I377" s="1"/>
      <c r="J377" s="1"/>
      <c r="K377" s="1"/>
      <c r="L377" s="1"/>
      <c r="M377" s="1"/>
      <c r="N377" s="1"/>
      <c r="O377" s="1"/>
      <c r="P377" s="1"/>
      <c r="Q377" s="54"/>
    </row>
    <row r="378" spans="5:17" s="50" customFormat="1" x14ac:dyDescent="0.35">
      <c r="E378" s="53"/>
      <c r="F378" s="53"/>
      <c r="G378" s="53"/>
      <c r="H378" s="53"/>
      <c r="I378" s="1"/>
      <c r="J378" s="1"/>
      <c r="K378" s="1"/>
      <c r="L378" s="1"/>
      <c r="M378" s="1"/>
      <c r="N378" s="1"/>
      <c r="O378" s="1"/>
      <c r="P378" s="1"/>
      <c r="Q378" s="54"/>
    </row>
    <row r="379" spans="5:17" s="50" customFormat="1" x14ac:dyDescent="0.35">
      <c r="E379" s="53"/>
      <c r="F379" s="53"/>
      <c r="G379" s="53"/>
      <c r="H379" s="53"/>
      <c r="I379" s="1"/>
      <c r="J379" s="1"/>
      <c r="K379" s="1"/>
      <c r="L379" s="1"/>
      <c r="M379" s="1"/>
      <c r="N379" s="1"/>
      <c r="O379" s="1"/>
      <c r="P379" s="1"/>
      <c r="Q379" s="54"/>
    </row>
    <row r="380" spans="5:17" s="50" customFormat="1" x14ac:dyDescent="0.35">
      <c r="E380" s="53"/>
      <c r="F380" s="53"/>
      <c r="G380" s="53"/>
      <c r="H380" s="53"/>
      <c r="I380" s="1"/>
      <c r="J380" s="1"/>
      <c r="K380" s="1"/>
      <c r="L380" s="1"/>
      <c r="M380" s="1"/>
      <c r="N380" s="1"/>
      <c r="O380" s="1"/>
      <c r="P380" s="1"/>
      <c r="Q380" s="54"/>
    </row>
    <row r="381" spans="5:17" s="50" customFormat="1" x14ac:dyDescent="0.35">
      <c r="E381" s="53"/>
      <c r="F381" s="53"/>
      <c r="G381" s="53"/>
      <c r="H381" s="53"/>
      <c r="I381" s="1"/>
      <c r="J381" s="1"/>
      <c r="K381" s="1"/>
      <c r="L381" s="1"/>
      <c r="M381" s="1"/>
      <c r="N381" s="1"/>
      <c r="O381" s="1"/>
      <c r="P381" s="1"/>
      <c r="Q381" s="54"/>
    </row>
    <row r="382" spans="5:17" s="50" customFormat="1" x14ac:dyDescent="0.35">
      <c r="E382" s="53"/>
      <c r="F382" s="53"/>
      <c r="G382" s="53"/>
      <c r="H382" s="53"/>
      <c r="I382" s="1"/>
      <c r="J382" s="1"/>
      <c r="K382" s="1"/>
      <c r="L382" s="1"/>
      <c r="M382" s="1"/>
      <c r="N382" s="1"/>
      <c r="O382" s="1"/>
      <c r="P382" s="1"/>
      <c r="Q382" s="54"/>
    </row>
    <row r="383" spans="5:17" s="50" customFormat="1" x14ac:dyDescent="0.35">
      <c r="E383" s="53"/>
      <c r="F383" s="53"/>
      <c r="G383" s="53"/>
      <c r="H383" s="53"/>
      <c r="I383" s="1"/>
      <c r="J383" s="1"/>
      <c r="K383" s="1"/>
      <c r="L383" s="1"/>
      <c r="M383" s="1"/>
      <c r="N383" s="1"/>
      <c r="O383" s="1"/>
      <c r="P383" s="1"/>
      <c r="Q383" s="54"/>
    </row>
    <row r="384" spans="5:17" s="50" customFormat="1" x14ac:dyDescent="0.35">
      <c r="E384" s="53"/>
      <c r="F384" s="53"/>
      <c r="G384" s="53"/>
      <c r="H384" s="53"/>
      <c r="I384" s="1"/>
      <c r="J384" s="1"/>
      <c r="K384" s="1"/>
      <c r="L384" s="1"/>
      <c r="M384" s="1"/>
      <c r="N384" s="1"/>
      <c r="O384" s="1"/>
      <c r="P384" s="1"/>
      <c r="Q384" s="54"/>
    </row>
    <row r="385" spans="5:17" s="50" customFormat="1" x14ac:dyDescent="0.35">
      <c r="E385" s="53"/>
      <c r="F385" s="53"/>
      <c r="G385" s="53"/>
      <c r="H385" s="53"/>
      <c r="I385" s="1"/>
      <c r="J385" s="1"/>
      <c r="K385" s="1"/>
      <c r="L385" s="1"/>
      <c r="M385" s="1"/>
      <c r="N385" s="1"/>
      <c r="O385" s="1"/>
      <c r="P385" s="1"/>
      <c r="Q385" s="54"/>
    </row>
    <row r="386" spans="5:17" s="50" customFormat="1" x14ac:dyDescent="0.35">
      <c r="E386" s="53"/>
      <c r="F386" s="53"/>
      <c r="G386" s="53"/>
      <c r="H386" s="53"/>
      <c r="I386" s="1"/>
      <c r="J386" s="1"/>
      <c r="K386" s="1"/>
      <c r="L386" s="1"/>
      <c r="M386" s="1"/>
      <c r="N386" s="1"/>
      <c r="O386" s="1"/>
      <c r="P386" s="1"/>
      <c r="Q386" s="54"/>
    </row>
    <row r="387" spans="5:17" s="50" customFormat="1" x14ac:dyDescent="0.35">
      <c r="E387" s="53"/>
      <c r="F387" s="53"/>
      <c r="G387" s="53"/>
      <c r="H387" s="53"/>
      <c r="I387" s="1"/>
      <c r="J387" s="1"/>
      <c r="K387" s="1"/>
      <c r="L387" s="1"/>
      <c r="M387" s="1"/>
      <c r="N387" s="1"/>
      <c r="O387" s="1"/>
      <c r="P387" s="1"/>
      <c r="Q387" s="54"/>
    </row>
    <row r="388" spans="5:17" s="50" customFormat="1" x14ac:dyDescent="0.35">
      <c r="E388" s="53"/>
      <c r="F388" s="53"/>
      <c r="G388" s="53"/>
      <c r="H388" s="53"/>
      <c r="I388" s="1"/>
      <c r="J388" s="1"/>
      <c r="K388" s="1"/>
      <c r="L388" s="1"/>
      <c r="M388" s="1"/>
      <c r="N388" s="1"/>
      <c r="O388" s="1"/>
      <c r="P388" s="1"/>
      <c r="Q388" s="54"/>
    </row>
    <row r="389" spans="5:17" s="50" customFormat="1" x14ac:dyDescent="0.35">
      <c r="E389" s="53"/>
      <c r="F389" s="53"/>
      <c r="G389" s="53"/>
      <c r="H389" s="53"/>
      <c r="I389" s="1"/>
      <c r="J389" s="1"/>
      <c r="K389" s="1"/>
      <c r="L389" s="1"/>
      <c r="M389" s="1"/>
      <c r="N389" s="1"/>
      <c r="O389" s="1"/>
      <c r="P389" s="1"/>
      <c r="Q389" s="54"/>
    </row>
    <row r="390" spans="5:17" s="50" customFormat="1" x14ac:dyDescent="0.35">
      <c r="E390" s="53"/>
      <c r="F390" s="53"/>
      <c r="G390" s="53"/>
      <c r="H390" s="53"/>
      <c r="I390" s="1"/>
      <c r="J390" s="1"/>
      <c r="K390" s="1"/>
      <c r="L390" s="1"/>
      <c r="M390" s="1"/>
      <c r="N390" s="1"/>
      <c r="O390" s="1"/>
      <c r="P390" s="1"/>
      <c r="Q390" s="54"/>
    </row>
    <row r="391" spans="5:17" s="50" customFormat="1" x14ac:dyDescent="0.35">
      <c r="E391" s="53"/>
      <c r="F391" s="53"/>
      <c r="G391" s="53"/>
      <c r="H391" s="53"/>
      <c r="I391" s="1"/>
      <c r="J391" s="1"/>
      <c r="K391" s="1"/>
      <c r="L391" s="1"/>
      <c r="M391" s="1"/>
      <c r="N391" s="1"/>
      <c r="O391" s="1"/>
      <c r="P391" s="1"/>
      <c r="Q391" s="54"/>
    </row>
    <row r="392" spans="5:17" s="50" customFormat="1" x14ac:dyDescent="0.35">
      <c r="E392" s="53"/>
      <c r="F392" s="53"/>
      <c r="G392" s="53"/>
      <c r="H392" s="53"/>
      <c r="I392" s="1"/>
      <c r="J392" s="1"/>
      <c r="K392" s="1"/>
      <c r="L392" s="1"/>
      <c r="M392" s="1"/>
      <c r="N392" s="1"/>
      <c r="O392" s="1"/>
      <c r="P392" s="1"/>
      <c r="Q392" s="54"/>
    </row>
    <row r="393" spans="5:17" s="50" customFormat="1" x14ac:dyDescent="0.35">
      <c r="E393" s="53"/>
      <c r="F393" s="53"/>
      <c r="G393" s="53"/>
      <c r="H393" s="53"/>
      <c r="I393" s="1"/>
      <c r="J393" s="1"/>
      <c r="K393" s="1"/>
      <c r="L393" s="1"/>
      <c r="M393" s="1"/>
      <c r="N393" s="1"/>
      <c r="O393" s="1"/>
      <c r="P393" s="1"/>
      <c r="Q393" s="54"/>
    </row>
    <row r="394" spans="5:17" s="50" customFormat="1" x14ac:dyDescent="0.35">
      <c r="E394" s="53"/>
      <c r="F394" s="53"/>
      <c r="G394" s="53"/>
      <c r="H394" s="53"/>
      <c r="I394" s="1"/>
      <c r="J394" s="1"/>
      <c r="K394" s="1"/>
      <c r="L394" s="1"/>
      <c r="M394" s="1"/>
      <c r="N394" s="1"/>
      <c r="O394" s="1"/>
      <c r="P394" s="1"/>
      <c r="Q394" s="54"/>
    </row>
    <row r="395" spans="5:17" s="50" customFormat="1" x14ac:dyDescent="0.35">
      <c r="E395" s="53"/>
      <c r="F395" s="53"/>
      <c r="G395" s="53"/>
      <c r="H395" s="53"/>
      <c r="I395" s="1"/>
      <c r="J395" s="1"/>
      <c r="K395" s="1"/>
      <c r="L395" s="1"/>
      <c r="M395" s="1"/>
      <c r="N395" s="1"/>
      <c r="O395" s="1"/>
      <c r="P395" s="1"/>
      <c r="Q395" s="54"/>
    </row>
    <row r="396" spans="5:17" s="50" customFormat="1" x14ac:dyDescent="0.35">
      <c r="E396" s="53"/>
      <c r="F396" s="53"/>
      <c r="G396" s="53"/>
      <c r="H396" s="53"/>
      <c r="I396" s="1"/>
      <c r="J396" s="1"/>
      <c r="K396" s="1"/>
      <c r="L396" s="1"/>
      <c r="M396" s="1"/>
      <c r="N396" s="1"/>
      <c r="O396" s="1"/>
      <c r="P396" s="1"/>
      <c r="Q396" s="54"/>
    </row>
    <row r="397" spans="5:17" s="50" customFormat="1" x14ac:dyDescent="0.35">
      <c r="E397" s="53"/>
      <c r="F397" s="53"/>
      <c r="G397" s="53"/>
      <c r="H397" s="53"/>
      <c r="I397" s="1"/>
      <c r="J397" s="1"/>
      <c r="K397" s="1"/>
      <c r="L397" s="1"/>
      <c r="M397" s="1"/>
      <c r="N397" s="1"/>
      <c r="O397" s="1"/>
      <c r="P397" s="1"/>
      <c r="Q397" s="54"/>
    </row>
    <row r="398" spans="5:17" s="50" customFormat="1" x14ac:dyDescent="0.35">
      <c r="E398" s="53"/>
      <c r="F398" s="53"/>
      <c r="G398" s="53"/>
      <c r="H398" s="53"/>
      <c r="I398" s="1"/>
      <c r="J398" s="1"/>
      <c r="K398" s="1"/>
      <c r="L398" s="1"/>
      <c r="M398" s="1"/>
      <c r="N398" s="1"/>
      <c r="O398" s="1"/>
      <c r="P398" s="1"/>
      <c r="Q398" s="54"/>
    </row>
    <row r="399" spans="5:17" s="50" customFormat="1" x14ac:dyDescent="0.35">
      <c r="E399" s="53"/>
      <c r="F399" s="53"/>
      <c r="G399" s="53"/>
      <c r="H399" s="53"/>
      <c r="I399" s="1"/>
      <c r="J399" s="1"/>
      <c r="K399" s="1"/>
      <c r="L399" s="1"/>
      <c r="M399" s="1"/>
      <c r="N399" s="1"/>
      <c r="O399" s="1"/>
      <c r="P399" s="1"/>
      <c r="Q399" s="54"/>
    </row>
    <row r="400" spans="5:17" s="50" customFormat="1" x14ac:dyDescent="0.35">
      <c r="E400" s="53"/>
      <c r="F400" s="53"/>
      <c r="G400" s="53"/>
      <c r="H400" s="53"/>
      <c r="I400" s="1"/>
      <c r="J400" s="1"/>
      <c r="K400" s="1"/>
      <c r="L400" s="1"/>
      <c r="M400" s="1"/>
      <c r="N400" s="1"/>
      <c r="O400" s="1"/>
      <c r="P400" s="1"/>
      <c r="Q400" s="54"/>
    </row>
    <row r="401" spans="5:17" s="50" customFormat="1" x14ac:dyDescent="0.35">
      <c r="E401" s="53"/>
      <c r="F401" s="53"/>
      <c r="G401" s="53"/>
      <c r="H401" s="53"/>
      <c r="I401" s="1"/>
      <c r="J401" s="1"/>
      <c r="K401" s="1"/>
      <c r="L401" s="1"/>
      <c r="M401" s="1"/>
      <c r="N401" s="1"/>
      <c r="O401" s="1"/>
      <c r="P401" s="1"/>
      <c r="Q401" s="54"/>
    </row>
    <row r="402" spans="5:17" s="50" customFormat="1" x14ac:dyDescent="0.35">
      <c r="E402" s="53"/>
      <c r="F402" s="53"/>
      <c r="G402" s="53"/>
      <c r="H402" s="53"/>
      <c r="I402" s="1"/>
      <c r="J402" s="1"/>
      <c r="K402" s="1"/>
      <c r="L402" s="1"/>
      <c r="M402" s="1"/>
      <c r="N402" s="1"/>
      <c r="O402" s="1"/>
      <c r="P402" s="1"/>
      <c r="Q402" s="54"/>
    </row>
    <row r="403" spans="5:17" s="50" customFormat="1" x14ac:dyDescent="0.35">
      <c r="E403" s="53"/>
      <c r="F403" s="53"/>
      <c r="G403" s="53"/>
      <c r="H403" s="53"/>
      <c r="I403" s="1"/>
      <c r="J403" s="1"/>
      <c r="K403" s="1"/>
      <c r="L403" s="1"/>
      <c r="M403" s="1"/>
      <c r="N403" s="1"/>
      <c r="O403" s="1"/>
      <c r="P403" s="1"/>
      <c r="Q403" s="54"/>
    </row>
    <row r="404" spans="5:17" s="50" customFormat="1" x14ac:dyDescent="0.35">
      <c r="E404" s="53"/>
      <c r="F404" s="53"/>
      <c r="G404" s="53"/>
      <c r="H404" s="53"/>
      <c r="I404" s="1"/>
      <c r="J404" s="1"/>
      <c r="K404" s="1"/>
      <c r="L404" s="1"/>
      <c r="M404" s="1"/>
      <c r="N404" s="1"/>
      <c r="O404" s="1"/>
      <c r="P404" s="1"/>
      <c r="Q404" s="54"/>
    </row>
    <row r="405" spans="5:17" s="50" customFormat="1" x14ac:dyDescent="0.35">
      <c r="E405" s="53"/>
      <c r="F405" s="53"/>
      <c r="G405" s="53"/>
      <c r="H405" s="53"/>
      <c r="I405" s="1"/>
      <c r="J405" s="1"/>
      <c r="K405" s="1"/>
      <c r="L405" s="1"/>
      <c r="M405" s="1"/>
      <c r="N405" s="1"/>
      <c r="O405" s="1"/>
      <c r="P405" s="1"/>
      <c r="Q405" s="54"/>
    </row>
    <row r="406" spans="5:17" s="50" customFormat="1" x14ac:dyDescent="0.35">
      <c r="E406" s="53"/>
      <c r="F406" s="53"/>
      <c r="G406" s="53"/>
      <c r="H406" s="53"/>
      <c r="I406" s="1"/>
      <c r="J406" s="1"/>
      <c r="K406" s="1"/>
      <c r="L406" s="1"/>
      <c r="M406" s="1"/>
      <c r="N406" s="1"/>
      <c r="O406" s="1"/>
      <c r="P406" s="1"/>
      <c r="Q406" s="54"/>
    </row>
    <row r="407" spans="5:17" s="50" customFormat="1" x14ac:dyDescent="0.35">
      <c r="E407" s="53"/>
      <c r="F407" s="53"/>
      <c r="G407" s="53"/>
      <c r="H407" s="53"/>
      <c r="I407" s="1"/>
      <c r="J407" s="1"/>
      <c r="K407" s="1"/>
      <c r="L407" s="1"/>
      <c r="M407" s="1"/>
      <c r="N407" s="1"/>
      <c r="O407" s="1"/>
      <c r="P407" s="1"/>
      <c r="Q407" s="54"/>
    </row>
    <row r="408" spans="5:17" s="50" customFormat="1" x14ac:dyDescent="0.35">
      <c r="E408" s="53"/>
      <c r="F408" s="53"/>
      <c r="G408" s="53"/>
      <c r="H408" s="53"/>
      <c r="I408" s="1"/>
      <c r="J408" s="1"/>
      <c r="K408" s="1"/>
      <c r="L408" s="1"/>
      <c r="M408" s="1"/>
      <c r="N408" s="1"/>
      <c r="O408" s="1"/>
      <c r="P408" s="1"/>
      <c r="Q408" s="54"/>
    </row>
    <row r="409" spans="5:17" s="50" customFormat="1" x14ac:dyDescent="0.35">
      <c r="E409" s="53"/>
      <c r="F409" s="53"/>
      <c r="G409" s="53"/>
      <c r="H409" s="53"/>
      <c r="I409" s="1"/>
      <c r="J409" s="1"/>
      <c r="K409" s="1"/>
      <c r="L409" s="1"/>
      <c r="M409" s="1"/>
      <c r="N409" s="1"/>
      <c r="O409" s="1"/>
      <c r="P409" s="1"/>
      <c r="Q409" s="54"/>
    </row>
    <row r="410" spans="5:17" s="50" customFormat="1" x14ac:dyDescent="0.35">
      <c r="E410" s="53"/>
      <c r="F410" s="53"/>
      <c r="G410" s="53"/>
      <c r="H410" s="53"/>
      <c r="I410" s="1"/>
      <c r="J410" s="1"/>
      <c r="K410" s="1"/>
      <c r="L410" s="1"/>
      <c r="M410" s="1"/>
      <c r="N410" s="1"/>
      <c r="O410" s="1"/>
      <c r="P410" s="1"/>
      <c r="Q410" s="54"/>
    </row>
    <row r="411" spans="5:17" s="50" customFormat="1" x14ac:dyDescent="0.35">
      <c r="E411" s="53"/>
      <c r="F411" s="53"/>
      <c r="G411" s="53"/>
      <c r="H411" s="53"/>
      <c r="I411" s="1"/>
      <c r="J411" s="1"/>
      <c r="K411" s="1"/>
      <c r="L411" s="1"/>
      <c r="M411" s="1"/>
      <c r="N411" s="1"/>
      <c r="O411" s="1"/>
      <c r="P411" s="1"/>
      <c r="Q411" s="54"/>
    </row>
    <row r="412" spans="5:17" s="50" customFormat="1" x14ac:dyDescent="0.35">
      <c r="E412" s="53"/>
      <c r="F412" s="53"/>
      <c r="G412" s="53"/>
      <c r="H412" s="53"/>
      <c r="I412" s="1"/>
      <c r="J412" s="1"/>
      <c r="K412" s="1"/>
      <c r="L412" s="1"/>
      <c r="M412" s="1"/>
      <c r="N412" s="1"/>
      <c r="O412" s="1"/>
      <c r="P412" s="1"/>
      <c r="Q412" s="54"/>
    </row>
    <row r="413" spans="5:17" s="50" customFormat="1" x14ac:dyDescent="0.35">
      <c r="E413" s="53"/>
      <c r="F413" s="53"/>
      <c r="G413" s="53"/>
      <c r="H413" s="53"/>
      <c r="I413" s="1"/>
      <c r="J413" s="1"/>
      <c r="K413" s="1"/>
      <c r="L413" s="1"/>
      <c r="M413" s="1"/>
      <c r="N413" s="1"/>
      <c r="O413" s="1"/>
      <c r="P413" s="1"/>
      <c r="Q413" s="54"/>
    </row>
    <row r="414" spans="5:17" s="50" customFormat="1" x14ac:dyDescent="0.35">
      <c r="E414" s="53"/>
      <c r="F414" s="53"/>
      <c r="G414" s="53"/>
      <c r="H414" s="53"/>
      <c r="I414" s="1"/>
      <c r="J414" s="1"/>
      <c r="K414" s="1"/>
      <c r="L414" s="1"/>
      <c r="M414" s="1"/>
      <c r="N414" s="1"/>
      <c r="O414" s="1"/>
      <c r="P414" s="1"/>
      <c r="Q414" s="54"/>
    </row>
    <row r="415" spans="5:17" s="50" customFormat="1" x14ac:dyDescent="0.35">
      <c r="E415" s="53"/>
      <c r="F415" s="53"/>
      <c r="G415" s="53"/>
      <c r="H415" s="53"/>
      <c r="I415" s="1"/>
      <c r="J415" s="1"/>
      <c r="K415" s="1"/>
      <c r="L415" s="1"/>
      <c r="M415" s="1"/>
      <c r="N415" s="1"/>
      <c r="O415" s="1"/>
      <c r="P415" s="1"/>
      <c r="Q415" s="54"/>
    </row>
    <row r="416" spans="5:17" s="50" customFormat="1" x14ac:dyDescent="0.35">
      <c r="E416" s="53"/>
      <c r="F416" s="53"/>
      <c r="G416" s="53"/>
      <c r="H416" s="53"/>
      <c r="I416" s="1"/>
      <c r="J416" s="1"/>
      <c r="K416" s="1"/>
      <c r="L416" s="1"/>
      <c r="M416" s="1"/>
      <c r="N416" s="1"/>
      <c r="O416" s="1"/>
      <c r="P416" s="1"/>
      <c r="Q416" s="54"/>
    </row>
    <row r="417" spans="5:17" s="50" customFormat="1" x14ac:dyDescent="0.35">
      <c r="E417" s="53"/>
      <c r="F417" s="53"/>
      <c r="G417" s="53"/>
      <c r="H417" s="53"/>
      <c r="I417" s="1"/>
      <c r="J417" s="1"/>
      <c r="K417" s="1"/>
      <c r="L417" s="1"/>
      <c r="M417" s="1"/>
      <c r="N417" s="1"/>
      <c r="O417" s="1"/>
      <c r="P417" s="1"/>
      <c r="Q417" s="54"/>
    </row>
    <row r="418" spans="5:17" s="50" customFormat="1" x14ac:dyDescent="0.35">
      <c r="E418" s="53"/>
      <c r="F418" s="53"/>
      <c r="G418" s="53"/>
      <c r="H418" s="53"/>
      <c r="I418" s="1"/>
      <c r="J418" s="1"/>
      <c r="K418" s="1"/>
      <c r="L418" s="1"/>
      <c r="M418" s="1"/>
      <c r="N418" s="1"/>
      <c r="O418" s="1"/>
      <c r="P418" s="1"/>
      <c r="Q418" s="54"/>
    </row>
    <row r="419" spans="5:17" s="50" customFormat="1" x14ac:dyDescent="0.35">
      <c r="E419" s="53"/>
      <c r="F419" s="53"/>
      <c r="G419" s="53"/>
      <c r="H419" s="53"/>
      <c r="I419" s="1"/>
      <c r="J419" s="1"/>
      <c r="K419" s="1"/>
      <c r="L419" s="1"/>
      <c r="M419" s="1"/>
      <c r="N419" s="1"/>
      <c r="O419" s="1"/>
      <c r="P419" s="1"/>
      <c r="Q419" s="54"/>
    </row>
    <row r="420" spans="5:17" s="50" customFormat="1" x14ac:dyDescent="0.35">
      <c r="E420" s="53"/>
      <c r="F420" s="53"/>
      <c r="G420" s="53"/>
      <c r="H420" s="53"/>
      <c r="I420" s="1"/>
      <c r="J420" s="1"/>
      <c r="K420" s="1"/>
      <c r="L420" s="1"/>
      <c r="M420" s="1"/>
      <c r="N420" s="1"/>
      <c r="O420" s="1"/>
      <c r="P420" s="1"/>
      <c r="Q420" s="54"/>
    </row>
    <row r="421" spans="5:17" s="50" customFormat="1" x14ac:dyDescent="0.35">
      <c r="E421" s="53"/>
      <c r="F421" s="53"/>
      <c r="G421" s="53"/>
      <c r="H421" s="53"/>
      <c r="I421" s="1"/>
      <c r="J421" s="1"/>
      <c r="K421" s="1"/>
      <c r="L421" s="1"/>
      <c r="M421" s="1"/>
      <c r="N421" s="1"/>
      <c r="O421" s="1"/>
      <c r="P421" s="1"/>
      <c r="Q421" s="54"/>
    </row>
    <row r="422" spans="5:17" s="50" customFormat="1" x14ac:dyDescent="0.35">
      <c r="E422" s="53"/>
      <c r="F422" s="53"/>
      <c r="G422" s="53"/>
      <c r="H422" s="53"/>
      <c r="I422" s="1"/>
      <c r="J422" s="1"/>
      <c r="K422" s="1"/>
      <c r="L422" s="1"/>
      <c r="M422" s="1"/>
      <c r="N422" s="1"/>
      <c r="O422" s="1"/>
      <c r="P422" s="1"/>
      <c r="Q422" s="54"/>
    </row>
    <row r="423" spans="5:17" s="50" customFormat="1" x14ac:dyDescent="0.35">
      <c r="E423" s="53"/>
      <c r="F423" s="53"/>
      <c r="G423" s="53"/>
      <c r="H423" s="53"/>
      <c r="I423" s="1"/>
      <c r="J423" s="1"/>
      <c r="K423" s="1"/>
      <c r="L423" s="1"/>
      <c r="M423" s="1"/>
      <c r="N423" s="1"/>
      <c r="O423" s="1"/>
      <c r="P423" s="1"/>
      <c r="Q423" s="54"/>
    </row>
    <row r="424" spans="5:17" s="50" customFormat="1" x14ac:dyDescent="0.35">
      <c r="E424" s="53"/>
      <c r="F424" s="53"/>
      <c r="G424" s="53"/>
      <c r="H424" s="53"/>
      <c r="I424" s="1"/>
      <c r="J424" s="1"/>
      <c r="K424" s="1"/>
      <c r="L424" s="1"/>
      <c r="M424" s="1"/>
      <c r="N424" s="1"/>
      <c r="O424" s="1"/>
      <c r="P424" s="1"/>
      <c r="Q424" s="54"/>
    </row>
    <row r="425" spans="5:17" s="50" customFormat="1" x14ac:dyDescent="0.35">
      <c r="E425" s="53"/>
      <c r="F425" s="53"/>
      <c r="G425" s="53"/>
      <c r="H425" s="53"/>
      <c r="I425" s="1"/>
      <c r="J425" s="1"/>
      <c r="K425" s="1"/>
      <c r="L425" s="1"/>
      <c r="M425" s="1"/>
      <c r="N425" s="1"/>
      <c r="O425" s="1"/>
      <c r="P425" s="1"/>
      <c r="Q425" s="54"/>
    </row>
    <row r="426" spans="5:17" s="50" customFormat="1" x14ac:dyDescent="0.35">
      <c r="E426" s="53"/>
      <c r="F426" s="53"/>
      <c r="G426" s="53"/>
      <c r="H426" s="53"/>
      <c r="I426" s="1"/>
      <c r="J426" s="1"/>
      <c r="K426" s="1"/>
      <c r="L426" s="1"/>
      <c r="M426" s="1"/>
      <c r="N426" s="1"/>
      <c r="O426" s="1"/>
      <c r="P426" s="1"/>
      <c r="Q426" s="54"/>
    </row>
    <row r="427" spans="5:17" s="50" customFormat="1" x14ac:dyDescent="0.35">
      <c r="E427" s="53"/>
      <c r="F427" s="53"/>
      <c r="G427" s="53"/>
      <c r="H427" s="53"/>
      <c r="I427" s="1"/>
      <c r="J427" s="1"/>
      <c r="K427" s="1"/>
      <c r="L427" s="1"/>
      <c r="M427" s="1"/>
      <c r="N427" s="1"/>
      <c r="O427" s="1"/>
      <c r="P427" s="1"/>
      <c r="Q427" s="54"/>
    </row>
    <row r="428" spans="5:17" s="50" customFormat="1" x14ac:dyDescent="0.35">
      <c r="E428" s="53"/>
      <c r="F428" s="53"/>
      <c r="G428" s="53"/>
      <c r="H428" s="53"/>
      <c r="I428" s="1"/>
      <c r="J428" s="1"/>
      <c r="K428" s="1"/>
      <c r="L428" s="1"/>
      <c r="M428" s="1"/>
      <c r="N428" s="1"/>
      <c r="O428" s="1"/>
      <c r="P428" s="1"/>
      <c r="Q428" s="54"/>
    </row>
    <row r="429" spans="5:17" s="50" customFormat="1" x14ac:dyDescent="0.35">
      <c r="E429" s="53"/>
      <c r="F429" s="53"/>
      <c r="G429" s="53"/>
      <c r="H429" s="53"/>
      <c r="I429" s="1"/>
      <c r="J429" s="1"/>
      <c r="K429" s="1"/>
      <c r="L429" s="1"/>
      <c r="M429" s="1"/>
      <c r="N429" s="1"/>
      <c r="O429" s="1"/>
      <c r="P429" s="1"/>
      <c r="Q429" s="54"/>
    </row>
    <row r="430" spans="5:17" s="50" customFormat="1" x14ac:dyDescent="0.35">
      <c r="E430" s="53"/>
      <c r="F430" s="53"/>
      <c r="G430" s="53"/>
      <c r="H430" s="53"/>
      <c r="I430" s="1"/>
      <c r="J430" s="1"/>
      <c r="K430" s="1"/>
      <c r="L430" s="1"/>
      <c r="M430" s="1"/>
      <c r="N430" s="1"/>
      <c r="O430" s="1"/>
      <c r="P430" s="1"/>
      <c r="Q430" s="54"/>
    </row>
    <row r="431" spans="5:17" s="50" customFormat="1" x14ac:dyDescent="0.35">
      <c r="E431" s="53"/>
      <c r="F431" s="53"/>
      <c r="G431" s="53"/>
      <c r="H431" s="53"/>
      <c r="I431" s="1"/>
      <c r="J431" s="1"/>
      <c r="K431" s="1"/>
      <c r="L431" s="1"/>
      <c r="M431" s="1"/>
      <c r="N431" s="1"/>
      <c r="O431" s="1"/>
      <c r="P431" s="1"/>
      <c r="Q431" s="54"/>
    </row>
    <row r="432" spans="5:17" s="50" customFormat="1" x14ac:dyDescent="0.35">
      <c r="E432" s="53"/>
      <c r="F432" s="53"/>
      <c r="G432" s="53"/>
      <c r="H432" s="53"/>
      <c r="I432" s="1"/>
      <c r="J432" s="1"/>
      <c r="K432" s="1"/>
      <c r="L432" s="1"/>
      <c r="M432" s="1"/>
      <c r="N432" s="1"/>
      <c r="O432" s="1"/>
      <c r="P432" s="1"/>
      <c r="Q432" s="54"/>
    </row>
    <row r="433" spans="5:17" s="50" customFormat="1" x14ac:dyDescent="0.35">
      <c r="E433" s="53"/>
      <c r="F433" s="53"/>
      <c r="G433" s="53"/>
      <c r="H433" s="53"/>
      <c r="I433" s="1"/>
      <c r="J433" s="1"/>
      <c r="K433" s="1"/>
      <c r="L433" s="1"/>
      <c r="M433" s="1"/>
      <c r="N433" s="1"/>
      <c r="O433" s="1"/>
      <c r="P433" s="1"/>
      <c r="Q433" s="54"/>
    </row>
    <row r="434" spans="5:17" s="50" customFormat="1" x14ac:dyDescent="0.35">
      <c r="E434" s="53"/>
      <c r="F434" s="53"/>
      <c r="G434" s="53"/>
      <c r="H434" s="53"/>
      <c r="I434" s="1"/>
      <c r="J434" s="1"/>
      <c r="K434" s="1"/>
      <c r="L434" s="1"/>
      <c r="M434" s="1"/>
      <c r="N434" s="1"/>
      <c r="O434" s="1"/>
      <c r="P434" s="1"/>
      <c r="Q434" s="54"/>
    </row>
    <row r="435" spans="5:17" s="50" customFormat="1" x14ac:dyDescent="0.35">
      <c r="E435" s="53"/>
      <c r="F435" s="53"/>
      <c r="G435" s="53"/>
      <c r="H435" s="53"/>
      <c r="I435" s="1"/>
      <c r="J435" s="1"/>
      <c r="K435" s="1"/>
      <c r="L435" s="1"/>
      <c r="M435" s="1"/>
      <c r="N435" s="1"/>
      <c r="O435" s="1"/>
      <c r="P435" s="1"/>
      <c r="Q435" s="54"/>
    </row>
    <row r="436" spans="5:17" s="50" customFormat="1" x14ac:dyDescent="0.35">
      <c r="E436" s="53"/>
      <c r="F436" s="53"/>
      <c r="G436" s="53"/>
      <c r="H436" s="53"/>
      <c r="I436" s="1"/>
      <c r="J436" s="1"/>
      <c r="K436" s="1"/>
      <c r="L436" s="1"/>
      <c r="M436" s="1"/>
      <c r="N436" s="1"/>
      <c r="O436" s="1"/>
      <c r="P436" s="1"/>
      <c r="Q436" s="54"/>
    </row>
    <row r="437" spans="5:17" s="50" customFormat="1" x14ac:dyDescent="0.35">
      <c r="E437" s="53"/>
      <c r="F437" s="53"/>
      <c r="G437" s="53"/>
      <c r="H437" s="53"/>
      <c r="I437" s="1"/>
      <c r="J437" s="1"/>
      <c r="K437" s="1"/>
      <c r="L437" s="1"/>
      <c r="M437" s="1"/>
      <c r="N437" s="1"/>
      <c r="O437" s="1"/>
      <c r="P437" s="1"/>
      <c r="Q437" s="54"/>
    </row>
    <row r="438" spans="5:17" s="50" customFormat="1" x14ac:dyDescent="0.35">
      <c r="E438" s="53"/>
      <c r="F438" s="53"/>
      <c r="G438" s="53"/>
      <c r="H438" s="53"/>
      <c r="I438" s="1"/>
      <c r="J438" s="1"/>
      <c r="K438" s="1"/>
      <c r="L438" s="1"/>
      <c r="M438" s="1"/>
      <c r="N438" s="1"/>
      <c r="O438" s="1"/>
      <c r="P438" s="1"/>
      <c r="Q438" s="54"/>
    </row>
    <row r="439" spans="5:17" s="50" customFormat="1" x14ac:dyDescent="0.35">
      <c r="E439" s="53"/>
      <c r="F439" s="53"/>
      <c r="G439" s="53"/>
      <c r="H439" s="53"/>
      <c r="I439" s="1"/>
      <c r="J439" s="1"/>
      <c r="K439" s="1"/>
      <c r="L439" s="1"/>
      <c r="M439" s="1"/>
      <c r="N439" s="1"/>
      <c r="O439" s="1"/>
      <c r="P439" s="1"/>
      <c r="Q439" s="54"/>
    </row>
    <row r="440" spans="5:17" s="50" customFormat="1" x14ac:dyDescent="0.35">
      <c r="E440" s="53"/>
      <c r="F440" s="53"/>
      <c r="G440" s="53"/>
      <c r="H440" s="53"/>
      <c r="I440" s="1"/>
      <c r="J440" s="1"/>
      <c r="K440" s="1"/>
      <c r="L440" s="1"/>
      <c r="M440" s="1"/>
      <c r="N440" s="1"/>
      <c r="O440" s="1"/>
      <c r="P440" s="1"/>
      <c r="Q440" s="54"/>
    </row>
    <row r="441" spans="5:17" s="50" customFormat="1" x14ac:dyDescent="0.35">
      <c r="E441" s="53"/>
      <c r="F441" s="53"/>
      <c r="G441" s="53"/>
      <c r="H441" s="53"/>
      <c r="I441" s="1"/>
      <c r="J441" s="1"/>
      <c r="K441" s="1"/>
      <c r="L441" s="1"/>
      <c r="M441" s="1"/>
      <c r="N441" s="1"/>
      <c r="O441" s="1"/>
      <c r="P441" s="1"/>
      <c r="Q441" s="54"/>
    </row>
    <row r="442" spans="5:17" s="50" customFormat="1" x14ac:dyDescent="0.35">
      <c r="E442" s="53"/>
      <c r="F442" s="53"/>
      <c r="G442" s="53"/>
      <c r="H442" s="53"/>
      <c r="I442" s="1"/>
      <c r="J442" s="1"/>
      <c r="K442" s="1"/>
      <c r="L442" s="1"/>
      <c r="M442" s="1"/>
      <c r="N442" s="1"/>
      <c r="O442" s="1"/>
      <c r="P442" s="1"/>
      <c r="Q442" s="54"/>
    </row>
    <row r="443" spans="5:17" s="50" customFormat="1" x14ac:dyDescent="0.35">
      <c r="E443" s="53"/>
      <c r="F443" s="53"/>
      <c r="G443" s="53"/>
      <c r="H443" s="53"/>
      <c r="I443" s="1"/>
      <c r="J443" s="1"/>
      <c r="K443" s="1"/>
      <c r="L443" s="1"/>
      <c r="M443" s="1"/>
      <c r="N443" s="1"/>
      <c r="O443" s="1"/>
      <c r="P443" s="1"/>
      <c r="Q443" s="54"/>
    </row>
    <row r="444" spans="5:17" s="50" customFormat="1" x14ac:dyDescent="0.35">
      <c r="E444" s="53"/>
      <c r="F444" s="53"/>
      <c r="G444" s="53"/>
      <c r="H444" s="53"/>
      <c r="I444" s="1"/>
      <c r="J444" s="1"/>
      <c r="K444" s="1"/>
      <c r="L444" s="1"/>
      <c r="M444" s="1"/>
      <c r="N444" s="1"/>
      <c r="O444" s="1"/>
      <c r="P444" s="1"/>
      <c r="Q444" s="54"/>
    </row>
    <row r="445" spans="5:17" s="50" customFormat="1" x14ac:dyDescent="0.35">
      <c r="E445" s="53"/>
      <c r="F445" s="53"/>
      <c r="G445" s="53"/>
      <c r="H445" s="53"/>
      <c r="I445" s="1"/>
      <c r="J445" s="1"/>
      <c r="K445" s="1"/>
      <c r="L445" s="1"/>
      <c r="M445" s="1"/>
      <c r="N445" s="1"/>
      <c r="O445" s="1"/>
      <c r="P445" s="1"/>
      <c r="Q445" s="54"/>
    </row>
    <row r="446" spans="5:17" s="50" customFormat="1" x14ac:dyDescent="0.35">
      <c r="E446" s="53"/>
      <c r="F446" s="53"/>
      <c r="G446" s="53"/>
      <c r="H446" s="53"/>
      <c r="I446" s="1"/>
      <c r="J446" s="1"/>
      <c r="K446" s="1"/>
      <c r="L446" s="1"/>
      <c r="M446" s="1"/>
      <c r="N446" s="1"/>
      <c r="O446" s="1"/>
      <c r="P446" s="1"/>
      <c r="Q446" s="54"/>
    </row>
    <row r="447" spans="5:17" s="50" customFormat="1" x14ac:dyDescent="0.35">
      <c r="E447" s="53"/>
      <c r="F447" s="53"/>
      <c r="G447" s="53"/>
      <c r="H447" s="53"/>
      <c r="I447" s="1"/>
      <c r="J447" s="1"/>
      <c r="K447" s="1"/>
      <c r="L447" s="1"/>
      <c r="M447" s="1"/>
      <c r="N447" s="1"/>
      <c r="O447" s="1"/>
      <c r="P447" s="1"/>
      <c r="Q447" s="54"/>
    </row>
    <row r="448" spans="5:17" s="50" customFormat="1" x14ac:dyDescent="0.35">
      <c r="E448" s="53"/>
      <c r="F448" s="53"/>
      <c r="G448" s="53"/>
      <c r="H448" s="53"/>
      <c r="I448" s="1"/>
      <c r="J448" s="1"/>
      <c r="K448" s="1"/>
      <c r="L448" s="1"/>
      <c r="M448" s="1"/>
      <c r="N448" s="1"/>
      <c r="O448" s="1"/>
      <c r="P448" s="1"/>
      <c r="Q448" s="54"/>
    </row>
    <row r="449" spans="5:17" s="50" customFormat="1" x14ac:dyDescent="0.35">
      <c r="E449" s="53"/>
      <c r="F449" s="53"/>
      <c r="G449" s="53"/>
      <c r="H449" s="53"/>
      <c r="I449" s="1"/>
      <c r="J449" s="1"/>
      <c r="K449" s="1"/>
      <c r="L449" s="1"/>
      <c r="M449" s="1"/>
      <c r="N449" s="1"/>
      <c r="O449" s="1"/>
      <c r="P449" s="1"/>
      <c r="Q449" s="54"/>
    </row>
    <row r="450" spans="5:17" s="50" customFormat="1" x14ac:dyDescent="0.35">
      <c r="E450" s="53"/>
      <c r="F450" s="53"/>
      <c r="G450" s="53"/>
      <c r="H450" s="53"/>
      <c r="I450" s="1"/>
      <c r="J450" s="1"/>
      <c r="K450" s="1"/>
      <c r="L450" s="1"/>
      <c r="M450" s="1"/>
      <c r="N450" s="1"/>
      <c r="O450" s="1"/>
      <c r="P450" s="1"/>
      <c r="Q450" s="54"/>
    </row>
    <row r="451" spans="5:17" s="50" customFormat="1" x14ac:dyDescent="0.35">
      <c r="E451" s="53"/>
      <c r="F451" s="53"/>
      <c r="G451" s="53"/>
      <c r="H451" s="53"/>
      <c r="I451" s="1"/>
      <c r="J451" s="1"/>
      <c r="K451" s="1"/>
      <c r="L451" s="1"/>
      <c r="M451" s="1"/>
      <c r="N451" s="1"/>
      <c r="O451" s="1"/>
      <c r="P451" s="1"/>
      <c r="Q451" s="54"/>
    </row>
    <row r="452" spans="5:17" s="50" customFormat="1" x14ac:dyDescent="0.35">
      <c r="E452" s="53"/>
      <c r="F452" s="53"/>
      <c r="G452" s="53"/>
      <c r="H452" s="53"/>
      <c r="I452" s="1"/>
      <c r="J452" s="1"/>
      <c r="K452" s="1"/>
      <c r="L452" s="1"/>
      <c r="M452" s="1"/>
      <c r="N452" s="1"/>
      <c r="O452" s="1"/>
      <c r="P452" s="1"/>
      <c r="Q452" s="54"/>
    </row>
    <row r="453" spans="5:17" s="50" customFormat="1" x14ac:dyDescent="0.35">
      <c r="E453" s="53"/>
      <c r="F453" s="53"/>
      <c r="G453" s="53"/>
      <c r="H453" s="53"/>
      <c r="I453" s="1"/>
      <c r="J453" s="1"/>
      <c r="K453" s="1"/>
      <c r="L453" s="1"/>
      <c r="M453" s="1"/>
      <c r="N453" s="1"/>
      <c r="O453" s="1"/>
      <c r="P453" s="1"/>
      <c r="Q453" s="54"/>
    </row>
    <row r="454" spans="5:17" s="50" customFormat="1" x14ac:dyDescent="0.35">
      <c r="E454" s="53"/>
      <c r="F454" s="53"/>
      <c r="G454" s="53"/>
      <c r="H454" s="53"/>
      <c r="I454" s="1"/>
      <c r="J454" s="1"/>
      <c r="K454" s="1"/>
      <c r="L454" s="1"/>
      <c r="M454" s="1"/>
      <c r="N454" s="1"/>
      <c r="O454" s="1"/>
      <c r="P454" s="1"/>
      <c r="Q454" s="54"/>
    </row>
    <row r="455" spans="5:17" s="50" customFormat="1" x14ac:dyDescent="0.35">
      <c r="E455" s="53"/>
      <c r="F455" s="53"/>
      <c r="G455" s="53"/>
      <c r="H455" s="53"/>
      <c r="I455" s="1"/>
      <c r="J455" s="1"/>
      <c r="K455" s="1"/>
      <c r="L455" s="1"/>
      <c r="M455" s="1"/>
      <c r="N455" s="1"/>
      <c r="O455" s="1"/>
      <c r="P455" s="1"/>
      <c r="Q455" s="54"/>
    </row>
    <row r="456" spans="5:17" s="50" customFormat="1" x14ac:dyDescent="0.35">
      <c r="E456" s="53"/>
      <c r="F456" s="53"/>
      <c r="G456" s="53"/>
      <c r="H456" s="53"/>
      <c r="I456" s="1"/>
      <c r="J456" s="1"/>
      <c r="K456" s="1"/>
      <c r="L456" s="1"/>
      <c r="M456" s="1"/>
      <c r="N456" s="1"/>
      <c r="O456" s="1"/>
      <c r="P456" s="1"/>
      <c r="Q456" s="54"/>
    </row>
    <row r="457" spans="5:17" s="50" customFormat="1" x14ac:dyDescent="0.35">
      <c r="E457" s="53"/>
      <c r="F457" s="53"/>
      <c r="G457" s="53"/>
      <c r="H457" s="53"/>
      <c r="I457" s="1"/>
      <c r="J457" s="1"/>
      <c r="K457" s="1"/>
      <c r="L457" s="1"/>
      <c r="M457" s="1"/>
      <c r="N457" s="1"/>
      <c r="O457" s="1"/>
      <c r="P457" s="1"/>
      <c r="Q457" s="54"/>
    </row>
    <row r="458" spans="5:17" s="50" customFormat="1" x14ac:dyDescent="0.35">
      <c r="E458" s="53"/>
      <c r="F458" s="53"/>
      <c r="G458" s="53"/>
      <c r="H458" s="53"/>
      <c r="I458" s="1"/>
      <c r="J458" s="1"/>
      <c r="K458" s="1"/>
      <c r="L458" s="1"/>
      <c r="M458" s="1"/>
      <c r="N458" s="1"/>
      <c r="O458" s="1"/>
      <c r="P458" s="1"/>
      <c r="Q458" s="54"/>
    </row>
    <row r="459" spans="5:17" s="50" customFormat="1" x14ac:dyDescent="0.35">
      <c r="E459" s="53"/>
      <c r="F459" s="53"/>
      <c r="G459" s="53"/>
      <c r="H459" s="53"/>
      <c r="I459" s="1"/>
      <c r="J459" s="1"/>
      <c r="K459" s="1"/>
      <c r="L459" s="1"/>
      <c r="M459" s="1"/>
      <c r="N459" s="1"/>
      <c r="O459" s="1"/>
      <c r="P459" s="1"/>
      <c r="Q459" s="54"/>
    </row>
    <row r="460" spans="5:17" s="50" customFormat="1" x14ac:dyDescent="0.35">
      <c r="E460" s="53"/>
      <c r="F460" s="53"/>
      <c r="G460" s="53"/>
      <c r="H460" s="53"/>
      <c r="I460" s="1"/>
      <c r="J460" s="1"/>
      <c r="K460" s="1"/>
      <c r="L460" s="1"/>
      <c r="M460" s="1"/>
      <c r="N460" s="1"/>
      <c r="O460" s="1"/>
      <c r="P460" s="1"/>
      <c r="Q460" s="54"/>
    </row>
    <row r="461" spans="5:17" s="50" customFormat="1" x14ac:dyDescent="0.35">
      <c r="E461" s="53"/>
      <c r="F461" s="53"/>
      <c r="G461" s="53"/>
      <c r="H461" s="53"/>
      <c r="I461" s="1"/>
      <c r="J461" s="1"/>
      <c r="K461" s="1"/>
      <c r="L461" s="1"/>
      <c r="M461" s="1"/>
      <c r="N461" s="1"/>
      <c r="O461" s="1"/>
      <c r="P461" s="1"/>
      <c r="Q461" s="54"/>
    </row>
    <row r="462" spans="5:17" s="50" customFormat="1" x14ac:dyDescent="0.35">
      <c r="E462" s="53"/>
      <c r="F462" s="53"/>
      <c r="G462" s="53"/>
      <c r="H462" s="53"/>
      <c r="I462" s="1"/>
      <c r="J462" s="1"/>
      <c r="K462" s="1"/>
      <c r="L462" s="1"/>
      <c r="M462" s="1"/>
      <c r="N462" s="1"/>
      <c r="O462" s="1"/>
      <c r="P462" s="1"/>
      <c r="Q462" s="54"/>
    </row>
    <row r="463" spans="5:17" s="50" customFormat="1" x14ac:dyDescent="0.35">
      <c r="E463" s="53"/>
      <c r="F463" s="53"/>
      <c r="G463" s="53"/>
      <c r="H463" s="53"/>
      <c r="I463" s="1"/>
      <c r="J463" s="1"/>
      <c r="K463" s="1"/>
      <c r="L463" s="1"/>
      <c r="M463" s="1"/>
      <c r="N463" s="1"/>
      <c r="O463" s="1"/>
      <c r="P463" s="1"/>
      <c r="Q463" s="54"/>
    </row>
    <row r="464" spans="5:17" s="50" customFormat="1" x14ac:dyDescent="0.35">
      <c r="E464" s="53"/>
      <c r="F464" s="53"/>
      <c r="G464" s="53"/>
      <c r="H464" s="53"/>
      <c r="I464" s="1"/>
      <c r="J464" s="1"/>
      <c r="K464" s="1"/>
      <c r="L464" s="1"/>
      <c r="M464" s="1"/>
      <c r="N464" s="1"/>
      <c r="O464" s="1"/>
      <c r="P464" s="1"/>
      <c r="Q464" s="54"/>
    </row>
    <row r="465" spans="5:17" s="50" customFormat="1" x14ac:dyDescent="0.35">
      <c r="E465" s="53"/>
      <c r="F465" s="53"/>
      <c r="G465" s="53"/>
      <c r="H465" s="53"/>
      <c r="I465" s="1"/>
      <c r="J465" s="1"/>
      <c r="K465" s="1"/>
      <c r="L465" s="1"/>
      <c r="M465" s="1"/>
      <c r="N465" s="1"/>
      <c r="O465" s="1"/>
      <c r="P465" s="1"/>
      <c r="Q465" s="54"/>
    </row>
    <row r="466" spans="5:17" s="50" customFormat="1" x14ac:dyDescent="0.35">
      <c r="E466" s="53"/>
      <c r="F466" s="53"/>
      <c r="G466" s="53"/>
      <c r="H466" s="53"/>
      <c r="I466" s="1"/>
      <c r="J466" s="1"/>
      <c r="K466" s="1"/>
      <c r="L466" s="1"/>
      <c r="M466" s="1"/>
      <c r="N466" s="1"/>
      <c r="O466" s="1"/>
      <c r="P466" s="1"/>
      <c r="Q466" s="54"/>
    </row>
    <row r="467" spans="5:17" s="50" customFormat="1" x14ac:dyDescent="0.35">
      <c r="E467" s="53"/>
      <c r="F467" s="53"/>
      <c r="G467" s="53"/>
      <c r="H467" s="53"/>
      <c r="I467" s="1"/>
      <c r="J467" s="1"/>
      <c r="K467" s="1"/>
      <c r="L467" s="1"/>
      <c r="M467" s="1"/>
      <c r="N467" s="1"/>
      <c r="O467" s="1"/>
      <c r="P467" s="1"/>
      <c r="Q467" s="54"/>
    </row>
    <row r="468" spans="5:17" s="50" customFormat="1" x14ac:dyDescent="0.35">
      <c r="E468" s="53"/>
      <c r="F468" s="53"/>
      <c r="G468" s="53"/>
      <c r="H468" s="53"/>
      <c r="I468" s="1"/>
      <c r="J468" s="1"/>
      <c r="K468" s="1"/>
      <c r="L468" s="1"/>
      <c r="M468" s="1"/>
      <c r="N468" s="1"/>
      <c r="O468" s="1"/>
      <c r="P468" s="1"/>
      <c r="Q468" s="54"/>
    </row>
    <row r="469" spans="5:17" s="50" customFormat="1" x14ac:dyDescent="0.35">
      <c r="E469" s="53"/>
      <c r="F469" s="53"/>
      <c r="G469" s="53"/>
      <c r="H469" s="53"/>
      <c r="I469" s="1"/>
      <c r="J469" s="1"/>
      <c r="K469" s="1"/>
      <c r="L469" s="1"/>
      <c r="M469" s="1"/>
      <c r="N469" s="1"/>
      <c r="O469" s="1"/>
      <c r="P469" s="1"/>
      <c r="Q469" s="54"/>
    </row>
    <row r="470" spans="5:17" s="50" customFormat="1" x14ac:dyDescent="0.35">
      <c r="E470" s="53"/>
      <c r="F470" s="53"/>
      <c r="G470" s="53"/>
      <c r="H470" s="53"/>
      <c r="I470" s="1"/>
      <c r="J470" s="1"/>
      <c r="K470" s="1"/>
      <c r="L470" s="1"/>
      <c r="M470" s="1"/>
      <c r="N470" s="1"/>
      <c r="O470" s="1"/>
      <c r="P470" s="1"/>
      <c r="Q470" s="54"/>
    </row>
    <row r="471" spans="5:17" s="50" customFormat="1" x14ac:dyDescent="0.35">
      <c r="E471" s="53"/>
      <c r="F471" s="53"/>
      <c r="G471" s="53"/>
      <c r="H471" s="53"/>
      <c r="I471" s="1"/>
      <c r="J471" s="1"/>
      <c r="K471" s="1"/>
      <c r="L471" s="1"/>
      <c r="M471" s="1"/>
      <c r="N471" s="1"/>
      <c r="O471" s="1"/>
      <c r="P471" s="1"/>
      <c r="Q471" s="54"/>
    </row>
    <row r="472" spans="5:17" s="50" customFormat="1" x14ac:dyDescent="0.35">
      <c r="E472" s="53"/>
      <c r="F472" s="53"/>
      <c r="G472" s="53"/>
      <c r="H472" s="53"/>
      <c r="I472" s="1"/>
      <c r="J472" s="1"/>
      <c r="K472" s="1"/>
      <c r="L472" s="1"/>
      <c r="M472" s="1"/>
      <c r="N472" s="1"/>
      <c r="O472" s="1"/>
      <c r="P472" s="1"/>
      <c r="Q472" s="54"/>
    </row>
    <row r="473" spans="5:17" s="50" customFormat="1" x14ac:dyDescent="0.35">
      <c r="E473" s="53"/>
      <c r="F473" s="53"/>
      <c r="G473" s="53"/>
      <c r="H473" s="53"/>
      <c r="I473" s="1"/>
      <c r="J473" s="1"/>
      <c r="K473" s="1"/>
      <c r="L473" s="1"/>
      <c r="M473" s="1"/>
      <c r="N473" s="1"/>
      <c r="O473" s="1"/>
      <c r="P473" s="1"/>
      <c r="Q473" s="54"/>
    </row>
  </sheetData>
  <autoFilter ref="A1:FO1" xr:uid="{00000000-0009-0000-0000-000000000000}"/>
  <phoneticPr fontId="4" type="noConversion"/>
  <pageMargins left="0.75" right="0.75" top="1" bottom="1" header="0.5" footer="0.5"/>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DA471-C579-4442-9331-30E2B7550705}">
  <sheetPr codeName="Sheet8"/>
  <dimension ref="A1:FP302"/>
  <sheetViews>
    <sheetView zoomScale="60" zoomScaleNormal="60" workbookViewId="0">
      <pane xSplit="1" ySplit="1" topLeftCell="B2" activePane="bottomRight" state="frozen"/>
      <selection pane="topRight" activeCell="B1" sqref="B1"/>
      <selection pane="bottomLeft" activeCell="A2" sqref="A2"/>
      <selection pane="bottomRight" activeCell="J33" sqref="J33"/>
    </sheetView>
  </sheetViews>
  <sheetFormatPr defaultColWidth="9.109375" defaultRowHeight="15" x14ac:dyDescent="0.35"/>
  <cols>
    <col min="1" max="1" width="18.88671875" style="1" customWidth="1"/>
    <col min="2" max="2" width="18.5546875" style="1" customWidth="1"/>
    <col min="3" max="3" width="22.44140625" style="1" customWidth="1"/>
    <col min="4" max="4" width="17.44140625" style="1" customWidth="1"/>
    <col min="5" max="8" width="15.77734375" style="4" customWidth="1"/>
    <col min="9" max="12" width="15.77734375" style="1" customWidth="1"/>
    <col min="13" max="13" width="28.33203125" style="1" customWidth="1"/>
    <col min="14" max="27" width="15.77734375" style="1" customWidth="1"/>
    <col min="28" max="170" width="15.77734375" style="4" customWidth="1"/>
    <col min="171" max="171" width="15.77734375" style="1" customWidth="1"/>
    <col min="172" max="172" width="184.33203125" style="1" customWidth="1"/>
    <col min="173" max="16384" width="9.109375" style="1"/>
  </cols>
  <sheetData>
    <row r="1" spans="1:172" x14ac:dyDescent="0.35">
      <c r="A1" s="1" t="s">
        <v>0</v>
      </c>
      <c r="B1" s="1" t="s">
        <v>1</v>
      </c>
      <c r="C1" s="1" t="s">
        <v>2</v>
      </c>
      <c r="D1" s="1" t="s">
        <v>3</v>
      </c>
      <c r="E1" s="4" t="s">
        <v>4</v>
      </c>
      <c r="F1" s="4" t="s">
        <v>5</v>
      </c>
      <c r="G1" s="4" t="s">
        <v>6</v>
      </c>
      <c r="H1" s="4"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4" t="s">
        <v>27</v>
      </c>
      <c r="AC1" s="4" t="s">
        <v>28</v>
      </c>
      <c r="AD1" s="4"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c r="BH1" s="4" t="s">
        <v>59</v>
      </c>
      <c r="BI1" s="4" t="s">
        <v>60</v>
      </c>
      <c r="BJ1" s="4" t="s">
        <v>61</v>
      </c>
      <c r="BK1" s="4" t="s">
        <v>62</v>
      </c>
      <c r="BL1" s="4"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4"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4" t="s">
        <v>102</v>
      </c>
      <c r="CZ1" s="4" t="s">
        <v>103</v>
      </c>
      <c r="DA1" s="4" t="s">
        <v>104</v>
      </c>
      <c r="DB1" s="4" t="s">
        <v>105</v>
      </c>
      <c r="DC1" s="4" t="s">
        <v>106</v>
      </c>
      <c r="DD1" s="4" t="s">
        <v>107</v>
      </c>
      <c r="DE1" s="4" t="s">
        <v>108</v>
      </c>
      <c r="DF1" s="4" t="s">
        <v>109</v>
      </c>
      <c r="DG1" s="4" t="s">
        <v>110</v>
      </c>
      <c r="DH1" s="4" t="s">
        <v>111</v>
      </c>
      <c r="DI1" s="4" t="s">
        <v>112</v>
      </c>
      <c r="DJ1" s="4" t="s">
        <v>113</v>
      </c>
      <c r="DK1" s="4" t="s">
        <v>114</v>
      </c>
      <c r="DL1" s="4" t="s">
        <v>115</v>
      </c>
      <c r="DM1" s="4" t="s">
        <v>116</v>
      </c>
      <c r="DN1" s="4" t="s">
        <v>117</v>
      </c>
      <c r="DO1" s="4" t="s">
        <v>118</v>
      </c>
      <c r="DP1" s="4" t="s">
        <v>119</v>
      </c>
      <c r="DQ1" s="4" t="s">
        <v>120</v>
      </c>
      <c r="DR1" s="4" t="s">
        <v>121</v>
      </c>
      <c r="DS1" s="4" t="s">
        <v>122</v>
      </c>
      <c r="DT1" s="4" t="s">
        <v>123</v>
      </c>
      <c r="DU1" s="4" t="s">
        <v>124</v>
      </c>
      <c r="DV1" s="4" t="s">
        <v>125</v>
      </c>
      <c r="DW1" s="4" t="s">
        <v>126</v>
      </c>
      <c r="DX1" s="4" t="s">
        <v>127</v>
      </c>
      <c r="DY1" s="4" t="s">
        <v>128</v>
      </c>
      <c r="DZ1" s="4" t="s">
        <v>129</v>
      </c>
      <c r="EA1" s="4" t="s">
        <v>130</v>
      </c>
      <c r="EB1" s="4" t="s">
        <v>131</v>
      </c>
      <c r="EC1" s="4" t="s">
        <v>132</v>
      </c>
      <c r="ED1" s="4" t="s">
        <v>133</v>
      </c>
      <c r="EE1" s="4" t="s">
        <v>134</v>
      </c>
      <c r="EF1" s="4" t="s">
        <v>135</v>
      </c>
      <c r="EG1" s="4" t="s">
        <v>136</v>
      </c>
      <c r="EH1" s="4" t="s">
        <v>137</v>
      </c>
      <c r="EI1" s="4" t="s">
        <v>138</v>
      </c>
      <c r="EJ1" s="4" t="s">
        <v>139</v>
      </c>
      <c r="EK1" s="4" t="s">
        <v>140</v>
      </c>
      <c r="EL1" s="4" t="s">
        <v>141</v>
      </c>
      <c r="EM1" s="4" t="s">
        <v>142</v>
      </c>
      <c r="EN1" s="4" t="s">
        <v>143</v>
      </c>
      <c r="EO1" s="4" t="s">
        <v>144</v>
      </c>
      <c r="EP1" s="4" t="s">
        <v>145</v>
      </c>
      <c r="EQ1" s="4" t="s">
        <v>146</v>
      </c>
      <c r="ER1" s="4" t="s">
        <v>147</v>
      </c>
      <c r="ES1" s="4" t="s">
        <v>148</v>
      </c>
      <c r="ET1" s="4" t="s">
        <v>149</v>
      </c>
      <c r="EU1" s="4" t="s">
        <v>150</v>
      </c>
      <c r="EV1" s="4" t="s">
        <v>151</v>
      </c>
      <c r="EW1" s="4" t="s">
        <v>152</v>
      </c>
      <c r="EX1" s="4" t="s">
        <v>153</v>
      </c>
      <c r="EY1" s="4" t="s">
        <v>154</v>
      </c>
      <c r="EZ1" s="4" t="s">
        <v>155</v>
      </c>
      <c r="FA1" s="4" t="s">
        <v>156</v>
      </c>
      <c r="FB1" s="4" t="s">
        <v>157</v>
      </c>
      <c r="FC1" s="4" t="s">
        <v>158</v>
      </c>
      <c r="FD1" s="4" t="s">
        <v>159</v>
      </c>
      <c r="FE1" s="4" t="s">
        <v>160</v>
      </c>
      <c r="FF1" s="4" t="s">
        <v>161</v>
      </c>
      <c r="FG1" s="4" t="s">
        <v>162</v>
      </c>
      <c r="FH1" s="4" t="s">
        <v>163</v>
      </c>
      <c r="FI1" s="4" t="s">
        <v>164</v>
      </c>
      <c r="FJ1" s="4" t="s">
        <v>165</v>
      </c>
      <c r="FK1" s="4" t="s">
        <v>166</v>
      </c>
      <c r="FL1" s="4" t="s">
        <v>167</v>
      </c>
      <c r="FM1" s="4" t="s">
        <v>168</v>
      </c>
      <c r="FN1" s="4" t="s">
        <v>169</v>
      </c>
      <c r="FO1" s="1" t="s">
        <v>170</v>
      </c>
      <c r="FP1" s="1" t="s">
        <v>1</v>
      </c>
    </row>
    <row r="2" spans="1:172" x14ac:dyDescent="0.35">
      <c r="A2" s="1" t="s">
        <v>3536</v>
      </c>
      <c r="C2" s="1" t="s">
        <v>3537</v>
      </c>
      <c r="D2" s="1" t="s">
        <v>3538</v>
      </c>
      <c r="E2" s="4">
        <v>45.2</v>
      </c>
      <c r="F2" s="4">
        <v>45.4</v>
      </c>
      <c r="G2" s="4">
        <v>124.2</v>
      </c>
      <c r="H2" s="4">
        <v>124.4</v>
      </c>
      <c r="L2" s="1" t="s">
        <v>3539</v>
      </c>
      <c r="Q2" s="1">
        <v>104</v>
      </c>
      <c r="AB2" s="4">
        <v>50.98</v>
      </c>
      <c r="AC2" s="4">
        <v>3.34</v>
      </c>
      <c r="AE2" s="4">
        <v>16.96</v>
      </c>
      <c r="AI2" s="4">
        <v>9.2769380000000012</v>
      </c>
      <c r="AJ2" s="4">
        <v>4.7</v>
      </c>
      <c r="AK2" s="4">
        <v>0.21</v>
      </c>
      <c r="AL2" s="4">
        <v>0.4</v>
      </c>
      <c r="AN2" s="4">
        <v>2.41</v>
      </c>
      <c r="AO2" s="4">
        <v>5.73</v>
      </c>
      <c r="AP2" s="1">
        <v>0.8</v>
      </c>
      <c r="BF2" s="4">
        <v>2.2200000000000002</v>
      </c>
      <c r="CJ2" s="4">
        <v>163</v>
      </c>
      <c r="CK2" s="4">
        <v>5.3</v>
      </c>
      <c r="CL2" s="1"/>
      <c r="CN2" s="4">
        <v>25</v>
      </c>
      <c r="CO2" s="4">
        <v>2.9</v>
      </c>
      <c r="CP2" s="4">
        <v>13.9</v>
      </c>
      <c r="CQ2" s="4">
        <v>151</v>
      </c>
      <c r="CR2" s="4">
        <v>24.2</v>
      </c>
      <c r="CW2" s="4">
        <v>24.8</v>
      </c>
      <c r="CX2" s="4">
        <v>1247</v>
      </c>
      <c r="CY2" s="4">
        <v>39.700000000000003</v>
      </c>
      <c r="CZ2" s="4">
        <v>355</v>
      </c>
      <c r="DA2" s="4">
        <v>42.7</v>
      </c>
      <c r="DM2" s="4">
        <v>1.17</v>
      </c>
      <c r="DN2" s="4">
        <v>453</v>
      </c>
      <c r="DO2" s="4">
        <v>41.6</v>
      </c>
      <c r="DP2" s="4">
        <v>93.3</v>
      </c>
      <c r="DQ2" s="4">
        <v>12.1</v>
      </c>
      <c r="DR2" s="4">
        <v>48.3</v>
      </c>
      <c r="DS2" s="4">
        <v>11.2</v>
      </c>
      <c r="DT2" s="4">
        <v>3.11</v>
      </c>
      <c r="DU2" s="4">
        <v>9.82</v>
      </c>
      <c r="DV2" s="4">
        <v>1.45</v>
      </c>
      <c r="DW2" s="4">
        <v>7.66</v>
      </c>
      <c r="DX2" s="4">
        <v>1.47</v>
      </c>
      <c r="DY2" s="4">
        <v>3.69</v>
      </c>
      <c r="DZ2" s="4">
        <v>0.54</v>
      </c>
      <c r="EA2" s="4">
        <v>3.22</v>
      </c>
      <c r="EB2" s="4">
        <v>0.45</v>
      </c>
      <c r="EC2" s="4">
        <v>8.01</v>
      </c>
      <c r="ED2" s="4">
        <v>2.2200000000000002</v>
      </c>
      <c r="EM2" s="4">
        <v>4.16</v>
      </c>
      <c r="EN2" s="1"/>
      <c r="EO2" s="4">
        <v>2.95</v>
      </c>
      <c r="EP2" s="4">
        <v>0.88</v>
      </c>
      <c r="FP2" s="1" t="s">
        <v>3540</v>
      </c>
    </row>
    <row r="3" spans="1:172" x14ac:dyDescent="0.35">
      <c r="A3" s="1" t="s">
        <v>3536</v>
      </c>
      <c r="C3" s="1" t="s">
        <v>3537</v>
      </c>
      <c r="D3" s="1" t="s">
        <v>3538</v>
      </c>
      <c r="E3" s="4">
        <v>45.2</v>
      </c>
      <c r="F3" s="4">
        <v>45.4</v>
      </c>
      <c r="G3" s="4">
        <v>124.2</v>
      </c>
      <c r="H3" s="4">
        <v>124.4</v>
      </c>
      <c r="L3" s="1" t="s">
        <v>3541</v>
      </c>
      <c r="Q3" s="1">
        <v>104</v>
      </c>
      <c r="AB3" s="4">
        <v>51.43</v>
      </c>
      <c r="AC3" s="4">
        <v>2.83</v>
      </c>
      <c r="AE3" s="4">
        <v>17.5</v>
      </c>
      <c r="AI3" s="4">
        <v>8.3861360000000005</v>
      </c>
      <c r="AJ3" s="4">
        <v>4.3499999999999996</v>
      </c>
      <c r="AK3" s="4">
        <v>0.2</v>
      </c>
      <c r="AL3" s="4">
        <v>0.22</v>
      </c>
      <c r="AN3" s="4">
        <v>2.5</v>
      </c>
      <c r="AO3" s="4">
        <v>5.72</v>
      </c>
      <c r="AP3" s="1">
        <v>0.77</v>
      </c>
      <c r="BF3" s="4">
        <v>3.56</v>
      </c>
      <c r="CJ3" s="4">
        <v>179</v>
      </c>
      <c r="CK3" s="4">
        <v>8.48</v>
      </c>
      <c r="CL3" s="1"/>
      <c r="CN3" s="4">
        <v>21.7</v>
      </c>
      <c r="CO3" s="4">
        <v>11.5</v>
      </c>
      <c r="CP3" s="4">
        <v>21</v>
      </c>
      <c r="CQ3" s="4">
        <v>111</v>
      </c>
      <c r="CR3" s="4">
        <v>21.5</v>
      </c>
      <c r="CW3" s="4">
        <v>32.5</v>
      </c>
      <c r="CX3" s="4">
        <v>554</v>
      </c>
      <c r="CY3" s="4">
        <v>42.6</v>
      </c>
      <c r="CZ3" s="4">
        <v>296</v>
      </c>
      <c r="DA3" s="4">
        <v>4.7699999999999996</v>
      </c>
      <c r="DM3" s="4">
        <v>0.27</v>
      </c>
      <c r="DN3" s="4">
        <v>635</v>
      </c>
      <c r="DO3" s="4">
        <v>43.7</v>
      </c>
      <c r="DP3" s="4">
        <v>99.3</v>
      </c>
      <c r="DQ3" s="4">
        <v>12.7</v>
      </c>
      <c r="DR3" s="4">
        <v>54.5</v>
      </c>
      <c r="DS3" s="4">
        <v>10.9</v>
      </c>
      <c r="DT3" s="4">
        <v>3.22</v>
      </c>
      <c r="DU3" s="4">
        <v>9.7799999999999994</v>
      </c>
      <c r="DV3" s="4">
        <v>1.44</v>
      </c>
      <c r="DW3" s="4">
        <v>7.69</v>
      </c>
      <c r="DX3" s="4">
        <v>1.51</v>
      </c>
      <c r="DY3" s="4">
        <v>3.93</v>
      </c>
      <c r="DZ3" s="4">
        <v>0.49</v>
      </c>
      <c r="EA3" s="4">
        <v>3.35</v>
      </c>
      <c r="EB3" s="4">
        <v>0.43</v>
      </c>
      <c r="EC3" s="4">
        <v>6.87</v>
      </c>
      <c r="ED3" s="4">
        <v>242</v>
      </c>
      <c r="EM3" s="4">
        <v>4.17</v>
      </c>
      <c r="EN3" s="1"/>
      <c r="EO3" s="4">
        <v>3.1</v>
      </c>
      <c r="EP3" s="4">
        <v>1.21</v>
      </c>
      <c r="FP3" s="1" t="s">
        <v>3540</v>
      </c>
    </row>
    <row r="4" spans="1:172" x14ac:dyDescent="0.35">
      <c r="A4" s="1" t="s">
        <v>3536</v>
      </c>
      <c r="C4" s="1" t="s">
        <v>3537</v>
      </c>
      <c r="D4" s="1" t="s">
        <v>3538</v>
      </c>
      <c r="E4" s="4">
        <v>45.5</v>
      </c>
      <c r="F4" s="4">
        <v>45.6</v>
      </c>
      <c r="G4" s="4">
        <v>123.7</v>
      </c>
      <c r="H4" s="4">
        <v>123.8</v>
      </c>
      <c r="L4" s="1" t="s">
        <v>3542</v>
      </c>
      <c r="Q4" s="1">
        <v>104</v>
      </c>
      <c r="AB4" s="4">
        <v>43.64</v>
      </c>
      <c r="AC4" s="4">
        <v>3.26</v>
      </c>
      <c r="AE4" s="4">
        <v>18.32</v>
      </c>
      <c r="AI4" s="4">
        <v>13.470006000000001</v>
      </c>
      <c r="AJ4" s="4">
        <v>4.72</v>
      </c>
      <c r="AK4" s="4">
        <v>0.23</v>
      </c>
      <c r="AL4" s="4">
        <v>0.23</v>
      </c>
      <c r="AN4" s="4">
        <v>1.57</v>
      </c>
      <c r="AO4" s="4">
        <v>4.78</v>
      </c>
      <c r="AP4" s="1">
        <v>0.73</v>
      </c>
      <c r="BF4" s="4">
        <v>5.48</v>
      </c>
      <c r="CJ4" s="4">
        <v>247</v>
      </c>
      <c r="CK4" s="4">
        <v>23.7</v>
      </c>
      <c r="CL4" s="1"/>
      <c r="CN4" s="4">
        <v>35.5</v>
      </c>
      <c r="CO4" s="4">
        <v>33.799999999999997</v>
      </c>
      <c r="CP4" s="4">
        <v>30.4</v>
      </c>
      <c r="CQ4" s="4">
        <v>127</v>
      </c>
      <c r="CR4" s="4">
        <v>26.4</v>
      </c>
      <c r="CW4" s="4">
        <v>7.63</v>
      </c>
      <c r="CX4" s="4">
        <v>551</v>
      </c>
      <c r="CY4" s="4">
        <v>34.6</v>
      </c>
      <c r="CZ4" s="4">
        <v>253</v>
      </c>
      <c r="DA4" s="4">
        <v>30.1</v>
      </c>
      <c r="DM4" s="4">
        <v>1.43</v>
      </c>
      <c r="DN4" s="4">
        <v>334</v>
      </c>
      <c r="DO4" s="4">
        <v>26.4</v>
      </c>
      <c r="DP4" s="4">
        <v>62.1</v>
      </c>
      <c r="DQ4" s="4">
        <v>7.89</v>
      </c>
      <c r="DR4" s="4">
        <v>38.299999999999997</v>
      </c>
      <c r="DS4" s="4">
        <v>7.55</v>
      </c>
      <c r="DT4" s="4">
        <v>2.27</v>
      </c>
      <c r="DU4" s="4">
        <v>7.26</v>
      </c>
      <c r="DV4" s="4">
        <v>0.99</v>
      </c>
      <c r="DW4" s="4">
        <v>5.96</v>
      </c>
      <c r="DX4" s="4">
        <v>1.02</v>
      </c>
      <c r="DY4" s="4">
        <v>3.12</v>
      </c>
      <c r="DZ4" s="4">
        <v>0.42</v>
      </c>
      <c r="EA4" s="4">
        <v>2.99</v>
      </c>
      <c r="EB4" s="4">
        <v>0.4</v>
      </c>
      <c r="EC4" s="4">
        <v>5.62</v>
      </c>
      <c r="ED4" s="4">
        <v>1.92</v>
      </c>
      <c r="EM4" s="4">
        <v>1.33</v>
      </c>
      <c r="EN4" s="1"/>
      <c r="EO4" s="4">
        <v>2.11</v>
      </c>
      <c r="EP4" s="4">
        <v>2.12</v>
      </c>
      <c r="FP4" s="1" t="s">
        <v>3540</v>
      </c>
    </row>
    <row r="5" spans="1:172" x14ac:dyDescent="0.35">
      <c r="A5" s="1" t="s">
        <v>3536</v>
      </c>
      <c r="C5" s="1" t="s">
        <v>3537</v>
      </c>
      <c r="D5" s="1" t="s">
        <v>3538</v>
      </c>
      <c r="E5" s="4">
        <v>45.5</v>
      </c>
      <c r="F5" s="4">
        <v>45.6</v>
      </c>
      <c r="G5" s="4">
        <v>123.7</v>
      </c>
      <c r="H5" s="4">
        <v>123.8</v>
      </c>
      <c r="L5" s="1" t="s">
        <v>3543</v>
      </c>
      <c r="Q5" s="1">
        <v>104</v>
      </c>
      <c r="AB5" s="4">
        <v>42.23</v>
      </c>
      <c r="AC5" s="4">
        <v>2.82</v>
      </c>
      <c r="AE5" s="4">
        <v>18.84</v>
      </c>
      <c r="AI5" s="4">
        <v>12.399243999999999</v>
      </c>
      <c r="AJ5" s="4">
        <v>7.28</v>
      </c>
      <c r="AK5" s="4">
        <v>0.21</v>
      </c>
      <c r="AL5" s="4">
        <v>0.21</v>
      </c>
      <c r="AN5" s="4">
        <v>0.23</v>
      </c>
      <c r="AO5" s="4">
        <v>4.29</v>
      </c>
      <c r="AP5" s="1">
        <v>0.61</v>
      </c>
      <c r="BF5" s="4">
        <v>6.68</v>
      </c>
      <c r="CJ5" s="4">
        <v>257</v>
      </c>
      <c r="CK5" s="4">
        <v>91.5</v>
      </c>
      <c r="CL5" s="1"/>
      <c r="CN5" s="4">
        <v>38.9</v>
      </c>
      <c r="CO5" s="4">
        <v>61.6</v>
      </c>
      <c r="CP5" s="4">
        <v>26.4</v>
      </c>
      <c r="CQ5" s="4">
        <v>129</v>
      </c>
      <c r="CR5" s="4">
        <v>22.4</v>
      </c>
      <c r="CW5" s="4">
        <v>4.62</v>
      </c>
      <c r="CX5" s="4">
        <v>759</v>
      </c>
      <c r="CY5" s="4">
        <v>29.8</v>
      </c>
      <c r="CZ5" s="4">
        <v>228</v>
      </c>
      <c r="DA5" s="4">
        <v>35.1</v>
      </c>
      <c r="DM5" s="4">
        <v>0.82</v>
      </c>
      <c r="DN5" s="4">
        <v>335</v>
      </c>
      <c r="DO5" s="4">
        <v>28.9</v>
      </c>
      <c r="DP5" s="4">
        <v>69.3</v>
      </c>
      <c r="DQ5" s="4">
        <v>8.36</v>
      </c>
      <c r="DR5" s="4">
        <v>36.299999999999997</v>
      </c>
      <c r="DS5" s="4">
        <v>7.32</v>
      </c>
      <c r="DT5" s="4">
        <v>2.6</v>
      </c>
      <c r="DU5" s="4">
        <v>7.05</v>
      </c>
      <c r="DV5" s="4">
        <v>1.17</v>
      </c>
      <c r="DW5" s="4">
        <v>5.48</v>
      </c>
      <c r="DX5" s="4">
        <v>1.0900000000000001</v>
      </c>
      <c r="DY5" s="4">
        <v>2.76</v>
      </c>
      <c r="DZ5" s="4">
        <v>0.42</v>
      </c>
      <c r="EA5" s="4">
        <v>2.4500000000000002</v>
      </c>
      <c r="EB5" s="4">
        <v>0.37</v>
      </c>
      <c r="EC5" s="4">
        <v>5.44</v>
      </c>
      <c r="ED5" s="4">
        <v>1.85</v>
      </c>
      <c r="EM5" s="4">
        <v>5.55</v>
      </c>
      <c r="EN5" s="1"/>
      <c r="EO5" s="4">
        <v>2.4500000000000002</v>
      </c>
      <c r="EP5" s="4">
        <v>0.99</v>
      </c>
      <c r="FP5" s="1" t="s">
        <v>3540</v>
      </c>
    </row>
    <row r="6" spans="1:172" x14ac:dyDescent="0.35">
      <c r="A6" s="1" t="s">
        <v>3536</v>
      </c>
      <c r="C6" s="1" t="s">
        <v>3537</v>
      </c>
      <c r="D6" s="1" t="s">
        <v>3544</v>
      </c>
      <c r="E6" s="4">
        <v>44.2</v>
      </c>
      <c r="F6" s="4">
        <v>44.3</v>
      </c>
      <c r="G6" s="4">
        <v>123.9</v>
      </c>
      <c r="H6" s="4">
        <v>124.1</v>
      </c>
      <c r="L6" s="1" t="s">
        <v>3545</v>
      </c>
      <c r="Q6" s="1">
        <v>104</v>
      </c>
      <c r="AB6" s="4">
        <v>65.31</v>
      </c>
      <c r="AC6" s="4">
        <v>0.3</v>
      </c>
      <c r="AE6" s="4">
        <v>11.31</v>
      </c>
      <c r="AI6" s="4">
        <v>4.0940900000000005</v>
      </c>
      <c r="AJ6" s="4">
        <v>5.5</v>
      </c>
      <c r="AK6" s="4">
        <v>1.45</v>
      </c>
      <c r="AL6" s="4">
        <v>0.73</v>
      </c>
      <c r="AN6" s="4">
        <v>3.32</v>
      </c>
      <c r="AO6" s="4">
        <v>3.56</v>
      </c>
      <c r="AP6" s="1">
        <v>0.03</v>
      </c>
      <c r="BF6" s="4">
        <v>3.95</v>
      </c>
      <c r="CJ6" s="4">
        <v>10.73</v>
      </c>
      <c r="CK6" s="4">
        <v>19.809999999999999</v>
      </c>
      <c r="CL6" s="1"/>
      <c r="CN6" s="4">
        <v>2</v>
      </c>
      <c r="CO6" s="4">
        <v>4.92</v>
      </c>
      <c r="CP6" s="4">
        <v>4.3</v>
      </c>
      <c r="CQ6" s="4">
        <v>198.76</v>
      </c>
      <c r="CR6" s="4">
        <v>25.64</v>
      </c>
      <c r="CW6" s="4">
        <v>105.99</v>
      </c>
      <c r="CX6" s="4">
        <v>137.02000000000001</v>
      </c>
      <c r="CY6" s="4">
        <v>66.95</v>
      </c>
      <c r="CZ6" s="4">
        <v>709.65</v>
      </c>
      <c r="DA6" s="4">
        <v>132.09</v>
      </c>
      <c r="DM6" s="4">
        <v>1.47</v>
      </c>
      <c r="DN6" s="4">
        <v>174.41</v>
      </c>
      <c r="DO6" s="4">
        <v>89.95</v>
      </c>
      <c r="DP6" s="4">
        <v>169.66</v>
      </c>
      <c r="DQ6" s="4">
        <v>21.07</v>
      </c>
      <c r="DR6" s="4">
        <v>66.23</v>
      </c>
      <c r="DS6" s="4">
        <v>11.77</v>
      </c>
      <c r="DT6" s="4">
        <v>0.96</v>
      </c>
      <c r="DU6" s="4">
        <v>10.51</v>
      </c>
      <c r="DV6" s="4">
        <v>1.8</v>
      </c>
      <c r="DW6" s="4">
        <v>11.62</v>
      </c>
      <c r="DX6" s="4">
        <v>2.37</v>
      </c>
      <c r="DY6" s="4">
        <v>7.3</v>
      </c>
      <c r="DZ6" s="4">
        <v>1.1499999999999999</v>
      </c>
      <c r="EA6" s="4">
        <v>7.57</v>
      </c>
      <c r="EB6" s="4">
        <v>1.1399999999999999</v>
      </c>
      <c r="EC6" s="4">
        <v>16.7</v>
      </c>
      <c r="ED6" s="4">
        <v>7.15</v>
      </c>
      <c r="EM6" s="4">
        <v>33.5</v>
      </c>
      <c r="EN6" s="1"/>
      <c r="EO6" s="4">
        <v>15.44</v>
      </c>
      <c r="EP6" s="4">
        <v>3.66</v>
      </c>
      <c r="FP6" s="1" t="s">
        <v>3540</v>
      </c>
    </row>
    <row r="7" spans="1:172" x14ac:dyDescent="0.35">
      <c r="A7" s="1" t="s">
        <v>3536</v>
      </c>
      <c r="C7" s="1" t="s">
        <v>3537</v>
      </c>
      <c r="D7" s="1" t="s">
        <v>3546</v>
      </c>
      <c r="E7" s="4">
        <v>44.2</v>
      </c>
      <c r="F7" s="4">
        <v>44.3</v>
      </c>
      <c r="G7" s="4">
        <v>123.9</v>
      </c>
      <c r="H7" s="4">
        <v>124.1</v>
      </c>
      <c r="L7" s="1" t="s">
        <v>3547</v>
      </c>
      <c r="Q7" s="1">
        <v>111</v>
      </c>
      <c r="AB7" s="4">
        <v>46.72</v>
      </c>
      <c r="AC7" s="4">
        <v>2.59</v>
      </c>
      <c r="AE7" s="4">
        <v>15.72</v>
      </c>
      <c r="AI7" s="4">
        <v>9.8888020000000001</v>
      </c>
      <c r="AJ7" s="4">
        <v>8.8699999999999992</v>
      </c>
      <c r="AK7" s="4">
        <v>6.29</v>
      </c>
      <c r="AL7" s="4">
        <v>0.19</v>
      </c>
      <c r="AN7" s="4">
        <v>1.49</v>
      </c>
      <c r="AO7" s="4">
        <v>2.96</v>
      </c>
      <c r="AP7" s="1">
        <v>0.44</v>
      </c>
      <c r="BF7" s="4">
        <v>3.72</v>
      </c>
      <c r="CJ7" s="4">
        <v>228.09</v>
      </c>
      <c r="CK7" s="4">
        <v>197.87</v>
      </c>
      <c r="CL7" s="1"/>
      <c r="CN7" s="4">
        <v>39.93</v>
      </c>
      <c r="CO7" s="4">
        <v>119.75</v>
      </c>
      <c r="CP7" s="4">
        <v>37.67</v>
      </c>
      <c r="CQ7" s="4">
        <v>92.49</v>
      </c>
      <c r="CR7" s="4">
        <v>20.79</v>
      </c>
      <c r="CW7" s="4">
        <v>30.42</v>
      </c>
      <c r="CX7" s="4">
        <v>606.16</v>
      </c>
      <c r="CY7" s="4">
        <v>24.04</v>
      </c>
      <c r="CZ7" s="4">
        <v>234.09</v>
      </c>
      <c r="DA7" s="4">
        <v>43.65</v>
      </c>
      <c r="DM7" s="4">
        <v>0.77</v>
      </c>
      <c r="DN7" s="4">
        <v>628.39</v>
      </c>
      <c r="DO7" s="4">
        <v>25.85</v>
      </c>
      <c r="DP7" s="4">
        <v>52.28</v>
      </c>
      <c r="DQ7" s="4">
        <v>6.51</v>
      </c>
      <c r="DR7" s="4">
        <v>27.4</v>
      </c>
      <c r="DS7" s="4">
        <v>6.15</v>
      </c>
      <c r="DT7" s="4">
        <v>2.23</v>
      </c>
      <c r="DU7" s="4">
        <v>5.7</v>
      </c>
      <c r="DV7" s="4">
        <v>0.83</v>
      </c>
      <c r="DW7" s="4">
        <v>4.7699999999999996</v>
      </c>
      <c r="DX7" s="4">
        <v>0.86</v>
      </c>
      <c r="DY7" s="4">
        <v>2.34</v>
      </c>
      <c r="DZ7" s="4">
        <v>0.32</v>
      </c>
      <c r="EA7" s="4">
        <v>2</v>
      </c>
      <c r="EB7" s="4">
        <v>0.28999999999999998</v>
      </c>
      <c r="EC7" s="4">
        <v>5.44</v>
      </c>
      <c r="ED7" s="4">
        <v>2.38</v>
      </c>
      <c r="EM7" s="4">
        <v>3.4</v>
      </c>
      <c r="EN7" s="1"/>
      <c r="EO7" s="4">
        <v>3.24</v>
      </c>
      <c r="EP7" s="4">
        <v>0.82</v>
      </c>
      <c r="FP7" s="1" t="s">
        <v>3540</v>
      </c>
    </row>
    <row r="8" spans="1:172" x14ac:dyDescent="0.35">
      <c r="A8" s="1" t="s">
        <v>3536</v>
      </c>
      <c r="C8" s="1" t="s">
        <v>3537</v>
      </c>
      <c r="D8" s="1" t="s">
        <v>3546</v>
      </c>
      <c r="E8" s="4">
        <v>44.2</v>
      </c>
      <c r="F8" s="4">
        <v>44.3</v>
      </c>
      <c r="G8" s="4">
        <v>123.9</v>
      </c>
      <c r="H8" s="4">
        <v>124.1</v>
      </c>
      <c r="L8" s="1" t="s">
        <v>3548</v>
      </c>
      <c r="Q8" s="1">
        <v>111</v>
      </c>
      <c r="AB8" s="4">
        <v>46.74</v>
      </c>
      <c r="AC8" s="4">
        <v>2.58</v>
      </c>
      <c r="AE8" s="4">
        <v>15.73</v>
      </c>
      <c r="AI8" s="4">
        <v>9.879804</v>
      </c>
      <c r="AJ8" s="4">
        <v>8.86</v>
      </c>
      <c r="AK8" s="4">
        <v>6.29</v>
      </c>
      <c r="AL8" s="4">
        <v>0.2</v>
      </c>
      <c r="AN8" s="4">
        <v>1.51</v>
      </c>
      <c r="AO8" s="4">
        <v>2.95</v>
      </c>
      <c r="AP8" s="1">
        <v>0.43</v>
      </c>
      <c r="BF8" s="4">
        <v>3.74</v>
      </c>
      <c r="CJ8" s="4">
        <v>228.05</v>
      </c>
      <c r="CK8" s="4">
        <v>197.88</v>
      </c>
      <c r="CL8" s="1"/>
      <c r="CN8" s="4">
        <v>39.96</v>
      </c>
      <c r="CO8" s="4">
        <v>119.73</v>
      </c>
      <c r="CP8" s="4">
        <v>37.68</v>
      </c>
      <c r="CQ8" s="4">
        <v>92.49</v>
      </c>
      <c r="CR8" s="4">
        <v>20.8</v>
      </c>
      <c r="CW8" s="4">
        <v>30.45</v>
      </c>
      <c r="CX8" s="4">
        <v>606.17999999999995</v>
      </c>
      <c r="CY8" s="4">
        <v>24.05</v>
      </c>
      <c r="CZ8" s="4">
        <v>234.1</v>
      </c>
      <c r="DA8" s="4">
        <v>43.67</v>
      </c>
      <c r="DM8" s="4">
        <v>0.78</v>
      </c>
      <c r="DN8" s="4">
        <v>628.4</v>
      </c>
      <c r="DO8" s="4">
        <v>25.86</v>
      </c>
      <c r="DP8" s="4">
        <v>52.3</v>
      </c>
      <c r="DQ8" s="4">
        <v>6.53</v>
      </c>
      <c r="DR8" s="4">
        <v>27.42</v>
      </c>
      <c r="DS8" s="4">
        <v>6.16</v>
      </c>
      <c r="DT8" s="4">
        <v>2.25</v>
      </c>
      <c r="DU8" s="4">
        <v>5.72</v>
      </c>
      <c r="DV8" s="4">
        <v>0.85</v>
      </c>
      <c r="DW8" s="4">
        <v>4.78</v>
      </c>
      <c r="DX8" s="4">
        <v>0.87</v>
      </c>
      <c r="DY8" s="4">
        <v>2.35</v>
      </c>
      <c r="DZ8" s="4">
        <v>0.33</v>
      </c>
      <c r="EA8" s="4">
        <v>2.02</v>
      </c>
      <c r="EB8" s="4">
        <v>0.3</v>
      </c>
      <c r="EC8" s="4">
        <v>5.45</v>
      </c>
      <c r="ED8" s="4">
        <v>2.4</v>
      </c>
      <c r="EM8" s="4">
        <v>3.41</v>
      </c>
      <c r="EN8" s="1"/>
      <c r="EO8" s="4">
        <v>3.26</v>
      </c>
      <c r="EP8" s="4">
        <v>0.83</v>
      </c>
      <c r="FP8" s="1" t="s">
        <v>3540</v>
      </c>
    </row>
    <row r="9" spans="1:172" x14ac:dyDescent="0.35">
      <c r="A9" s="1" t="s">
        <v>3536</v>
      </c>
      <c r="C9" s="1" t="s">
        <v>3537</v>
      </c>
      <c r="D9" s="1" t="s">
        <v>3544</v>
      </c>
      <c r="E9" s="4">
        <v>44.2</v>
      </c>
      <c r="F9" s="4">
        <v>44.3</v>
      </c>
      <c r="G9" s="4">
        <v>123.5</v>
      </c>
      <c r="H9" s="4">
        <v>123.7</v>
      </c>
      <c r="L9" s="1" t="s">
        <v>3549</v>
      </c>
      <c r="Q9" s="1">
        <v>104</v>
      </c>
      <c r="AB9" s="4">
        <v>70</v>
      </c>
      <c r="AC9" s="4">
        <v>0.38</v>
      </c>
      <c r="AE9" s="4">
        <v>11.85</v>
      </c>
      <c r="AI9" s="4">
        <v>4.1300819999999998</v>
      </c>
      <c r="AJ9" s="4">
        <v>1.88</v>
      </c>
      <c r="AK9" s="4">
        <v>0.51</v>
      </c>
      <c r="AL9" s="4">
        <v>0.25</v>
      </c>
      <c r="AN9" s="4">
        <v>2.46</v>
      </c>
      <c r="AO9" s="4">
        <v>4.54</v>
      </c>
      <c r="AP9" s="1">
        <v>7.0000000000000007E-2</v>
      </c>
      <c r="BF9" s="4">
        <v>3.52</v>
      </c>
      <c r="CJ9" s="4">
        <v>14.21</v>
      </c>
      <c r="CK9" s="4">
        <v>12.28</v>
      </c>
      <c r="CL9" s="1"/>
      <c r="CN9" s="4">
        <v>2.33</v>
      </c>
      <c r="CO9" s="4">
        <v>9.43</v>
      </c>
      <c r="CP9" s="4">
        <v>3.91</v>
      </c>
      <c r="CQ9" s="4">
        <v>181.31</v>
      </c>
      <c r="CR9" s="4">
        <v>26.88</v>
      </c>
      <c r="CW9" s="4">
        <v>42.76</v>
      </c>
      <c r="CX9" s="4">
        <v>311.32</v>
      </c>
      <c r="CY9" s="4">
        <v>67.2</v>
      </c>
      <c r="CZ9" s="4">
        <v>668.93</v>
      </c>
      <c r="DA9" s="4">
        <v>72.05</v>
      </c>
      <c r="DM9" s="4">
        <v>0.34</v>
      </c>
      <c r="DN9" s="4">
        <v>56.84</v>
      </c>
      <c r="DO9" s="4">
        <v>75</v>
      </c>
      <c r="DP9" s="4">
        <v>150.32</v>
      </c>
      <c r="DQ9" s="4">
        <v>17.45</v>
      </c>
      <c r="DR9" s="4">
        <v>61.24</v>
      </c>
      <c r="DS9" s="4">
        <v>11.19</v>
      </c>
      <c r="DT9" s="4">
        <v>1.1200000000000001</v>
      </c>
      <c r="DU9" s="4">
        <v>11.78</v>
      </c>
      <c r="DV9" s="4">
        <v>2.08</v>
      </c>
      <c r="DW9" s="4">
        <v>12.04</v>
      </c>
      <c r="DX9" s="4">
        <v>2.42</v>
      </c>
      <c r="DY9" s="4">
        <v>6.56</v>
      </c>
      <c r="DZ9" s="4">
        <v>0.94</v>
      </c>
      <c r="EA9" s="4">
        <v>6.52</v>
      </c>
      <c r="EB9" s="4">
        <v>0.96</v>
      </c>
      <c r="EC9" s="4">
        <v>16.190000000000001</v>
      </c>
      <c r="ED9" s="4">
        <v>4.68</v>
      </c>
      <c r="EM9" s="4">
        <v>17.02</v>
      </c>
      <c r="EN9" s="1"/>
      <c r="EO9" s="4">
        <v>10.48</v>
      </c>
      <c r="EP9" s="4">
        <v>3.54</v>
      </c>
      <c r="FP9" s="1" t="s">
        <v>3540</v>
      </c>
    </row>
    <row r="10" spans="1:172" x14ac:dyDescent="0.35">
      <c r="A10" s="1" t="s">
        <v>3536</v>
      </c>
      <c r="C10" s="1" t="s">
        <v>3537</v>
      </c>
      <c r="D10" s="1" t="s">
        <v>3544</v>
      </c>
      <c r="E10" s="4">
        <v>44.5</v>
      </c>
      <c r="F10" s="4">
        <v>44.6</v>
      </c>
      <c r="G10" s="4">
        <v>123.9</v>
      </c>
      <c r="H10" s="4">
        <v>124.1</v>
      </c>
      <c r="L10" s="1" t="s">
        <v>3550</v>
      </c>
      <c r="Q10" s="1">
        <v>104</v>
      </c>
      <c r="AB10" s="4">
        <v>69.349999999999994</v>
      </c>
      <c r="AC10" s="4">
        <v>0.46</v>
      </c>
      <c r="AE10" s="4">
        <v>12.79</v>
      </c>
      <c r="AI10" s="4">
        <v>5.1828479999999999</v>
      </c>
      <c r="AJ10" s="4">
        <v>0.66</v>
      </c>
      <c r="AK10" s="4">
        <v>0.72</v>
      </c>
      <c r="AL10" s="4">
        <v>0.21</v>
      </c>
      <c r="AN10" s="4">
        <v>3.54</v>
      </c>
      <c r="AO10" s="4">
        <v>3.83</v>
      </c>
      <c r="AP10" s="1">
        <v>0.06</v>
      </c>
      <c r="BF10" s="4">
        <v>2.58</v>
      </c>
      <c r="CJ10" s="4">
        <v>18.04</v>
      </c>
      <c r="CK10" s="4">
        <v>17.47</v>
      </c>
      <c r="CL10" s="1"/>
      <c r="CN10" s="4">
        <v>3.38</v>
      </c>
      <c r="CO10" s="4">
        <v>9.74</v>
      </c>
      <c r="CP10" s="4">
        <v>10.62</v>
      </c>
      <c r="CQ10" s="4">
        <v>152.72</v>
      </c>
      <c r="CR10" s="4">
        <v>29.8</v>
      </c>
      <c r="CW10" s="4">
        <v>108.62</v>
      </c>
      <c r="CX10" s="4">
        <v>170.99</v>
      </c>
      <c r="CY10" s="4">
        <v>69.849999999999994</v>
      </c>
      <c r="CZ10" s="4">
        <v>748.24</v>
      </c>
      <c r="DA10" s="4">
        <v>127.91</v>
      </c>
      <c r="DM10" s="4">
        <v>2.85</v>
      </c>
      <c r="DN10" s="4">
        <v>554.20000000000005</v>
      </c>
      <c r="DO10" s="4">
        <v>98.78</v>
      </c>
      <c r="DP10" s="4">
        <v>178.17</v>
      </c>
      <c r="DQ10" s="4">
        <v>21.36</v>
      </c>
      <c r="DR10" s="4">
        <v>71.97</v>
      </c>
      <c r="DS10" s="4">
        <v>13.36</v>
      </c>
      <c r="DT10" s="4">
        <v>1.49</v>
      </c>
      <c r="DU10" s="4">
        <v>11.45</v>
      </c>
      <c r="DV10" s="4">
        <v>1.95</v>
      </c>
      <c r="DW10" s="4">
        <v>12.11</v>
      </c>
      <c r="DX10" s="4">
        <v>2.33</v>
      </c>
      <c r="DY10" s="4">
        <v>6.67</v>
      </c>
      <c r="DZ10" s="4">
        <v>1.04</v>
      </c>
      <c r="EA10" s="4">
        <v>7.13</v>
      </c>
      <c r="EB10" s="4">
        <v>0.99</v>
      </c>
      <c r="EC10" s="4">
        <v>17.510000000000002</v>
      </c>
      <c r="ED10" s="4">
        <v>7.24</v>
      </c>
      <c r="EM10" s="4">
        <v>15.97</v>
      </c>
      <c r="EN10" s="1"/>
      <c r="EO10" s="4">
        <v>14.48</v>
      </c>
      <c r="EP10" s="4">
        <v>3.76</v>
      </c>
      <c r="FP10" s="1" t="s">
        <v>3540</v>
      </c>
    </row>
    <row r="11" spans="1:172" x14ac:dyDescent="0.35">
      <c r="A11" s="1" t="s">
        <v>3536</v>
      </c>
      <c r="C11" s="1" t="s">
        <v>3537</v>
      </c>
      <c r="D11" s="1" t="s">
        <v>3546</v>
      </c>
      <c r="E11" s="4">
        <v>44.5</v>
      </c>
      <c r="F11" s="4">
        <v>44.6</v>
      </c>
      <c r="G11" s="4">
        <v>123.9</v>
      </c>
      <c r="H11" s="4">
        <v>124.1</v>
      </c>
      <c r="L11" s="1" t="s">
        <v>3551</v>
      </c>
      <c r="Q11" s="1">
        <v>104</v>
      </c>
      <c r="AB11" s="4">
        <v>53.16</v>
      </c>
      <c r="AC11" s="4">
        <v>2.44</v>
      </c>
      <c r="AE11" s="4">
        <v>14.9</v>
      </c>
      <c r="AI11" s="4">
        <v>10.212730000000001</v>
      </c>
      <c r="AJ11" s="4">
        <v>2.92</v>
      </c>
      <c r="AK11" s="4">
        <v>3.36</v>
      </c>
      <c r="AL11" s="4">
        <v>0.15</v>
      </c>
      <c r="AN11" s="4">
        <v>1.95</v>
      </c>
      <c r="AO11" s="4">
        <v>4.7</v>
      </c>
      <c r="AP11" s="1">
        <v>0.42</v>
      </c>
      <c r="BF11" s="4">
        <v>4.6399999999999997</v>
      </c>
      <c r="CJ11" s="4">
        <v>9.4700000000000006</v>
      </c>
      <c r="CK11" s="4">
        <v>16.18</v>
      </c>
      <c r="CL11" s="1"/>
      <c r="CN11" s="4">
        <v>1.95</v>
      </c>
      <c r="CO11" s="4">
        <v>12.42</v>
      </c>
      <c r="CP11" s="4">
        <v>7.9</v>
      </c>
      <c r="CQ11" s="4">
        <v>71.209999999999994</v>
      </c>
      <c r="CR11" s="4">
        <v>31.71</v>
      </c>
      <c r="CW11" s="4">
        <v>10.09</v>
      </c>
      <c r="CX11" s="4">
        <v>31.92</v>
      </c>
      <c r="CY11" s="4">
        <v>48.3</v>
      </c>
      <c r="CZ11" s="4">
        <v>653.65</v>
      </c>
      <c r="DA11" s="4">
        <v>64.63</v>
      </c>
      <c r="DM11" s="4">
        <v>0.35</v>
      </c>
      <c r="DN11" s="4">
        <v>83.79</v>
      </c>
      <c r="DO11" s="4">
        <v>67.13</v>
      </c>
      <c r="DP11" s="4">
        <v>127.91</v>
      </c>
      <c r="DQ11" s="4">
        <v>15.16</v>
      </c>
      <c r="DR11" s="4">
        <v>55.83</v>
      </c>
      <c r="DS11" s="4">
        <v>10.14</v>
      </c>
      <c r="DT11" s="4">
        <v>2.6</v>
      </c>
      <c r="DU11" s="4">
        <v>8.44</v>
      </c>
      <c r="DV11" s="4">
        <v>1.33</v>
      </c>
      <c r="DW11" s="4">
        <v>8.49</v>
      </c>
      <c r="DX11" s="4">
        <v>1.71</v>
      </c>
      <c r="DY11" s="4">
        <v>4.6100000000000003</v>
      </c>
      <c r="DZ11" s="4">
        <v>0.73</v>
      </c>
      <c r="EA11" s="4">
        <v>5.31</v>
      </c>
      <c r="EB11" s="4">
        <v>0.72</v>
      </c>
      <c r="EC11" s="4">
        <v>14.99</v>
      </c>
      <c r="ED11" s="4">
        <v>3.8</v>
      </c>
      <c r="EM11" s="4">
        <v>10.18</v>
      </c>
      <c r="EN11" s="1"/>
      <c r="EO11" s="4">
        <v>8.36</v>
      </c>
      <c r="EP11" s="4">
        <v>4.41</v>
      </c>
      <c r="FP11" s="1" t="s">
        <v>3540</v>
      </c>
    </row>
    <row r="12" spans="1:172" x14ac:dyDescent="0.35">
      <c r="A12" s="1" t="s">
        <v>3536</v>
      </c>
      <c r="C12" s="1" t="s">
        <v>3537</v>
      </c>
      <c r="D12" s="1" t="s">
        <v>3546</v>
      </c>
      <c r="E12" s="4">
        <v>44.5</v>
      </c>
      <c r="F12" s="4">
        <v>44.6</v>
      </c>
      <c r="G12" s="4">
        <v>123.9</v>
      </c>
      <c r="H12" s="4">
        <v>124.1</v>
      </c>
      <c r="L12" s="1" t="s">
        <v>3552</v>
      </c>
      <c r="Q12" s="1">
        <v>104</v>
      </c>
      <c r="AB12" s="4">
        <v>53.18</v>
      </c>
      <c r="AC12" s="4">
        <v>2.4500000000000002</v>
      </c>
      <c r="AE12" s="4">
        <v>14.91</v>
      </c>
      <c r="AI12" s="4">
        <v>10.221728000000001</v>
      </c>
      <c r="AJ12" s="4">
        <v>2.91</v>
      </c>
      <c r="AK12" s="4">
        <v>3.37</v>
      </c>
      <c r="AL12" s="4">
        <v>0.13</v>
      </c>
      <c r="AN12" s="4">
        <v>1.96</v>
      </c>
      <c r="AO12" s="4">
        <v>4.71</v>
      </c>
      <c r="AP12" s="1">
        <v>0.41</v>
      </c>
      <c r="BF12" s="4">
        <v>4.62</v>
      </c>
      <c r="CJ12" s="4">
        <v>9.48</v>
      </c>
      <c r="CK12" s="4">
        <v>16.2</v>
      </c>
      <c r="CL12" s="1"/>
      <c r="CN12" s="4">
        <v>1.96</v>
      </c>
      <c r="CO12" s="4">
        <v>12.43</v>
      </c>
      <c r="CP12" s="4">
        <v>7.92</v>
      </c>
      <c r="CQ12" s="4">
        <v>71.23</v>
      </c>
      <c r="CR12" s="4">
        <v>31.7</v>
      </c>
      <c r="CW12" s="4">
        <v>10.11</v>
      </c>
      <c r="CX12" s="4">
        <v>31.93</v>
      </c>
      <c r="CY12" s="4">
        <v>48.32</v>
      </c>
      <c r="CZ12" s="4">
        <v>653.66</v>
      </c>
      <c r="DA12" s="4">
        <v>64.64</v>
      </c>
      <c r="DM12" s="4">
        <v>0.36</v>
      </c>
      <c r="DN12" s="4">
        <v>83.82</v>
      </c>
      <c r="DO12" s="4">
        <v>67.150000000000006</v>
      </c>
      <c r="DP12" s="4">
        <v>127.92</v>
      </c>
      <c r="DQ12" s="4">
        <v>15.18</v>
      </c>
      <c r="DR12" s="4">
        <v>55.85</v>
      </c>
      <c r="DS12" s="4">
        <v>10.16</v>
      </c>
      <c r="DT12" s="4">
        <v>2.62</v>
      </c>
      <c r="DU12" s="4">
        <v>8.4600000000000009</v>
      </c>
      <c r="DV12" s="4">
        <v>1.34</v>
      </c>
      <c r="DW12" s="4">
        <v>8.5</v>
      </c>
      <c r="DX12" s="4">
        <v>1.72</v>
      </c>
      <c r="DY12" s="4">
        <v>4.62</v>
      </c>
      <c r="DZ12" s="4">
        <v>0.75</v>
      </c>
      <c r="EA12" s="4">
        <v>5.32</v>
      </c>
      <c r="EB12" s="4">
        <v>0.74</v>
      </c>
      <c r="EC12" s="4">
        <v>14.95</v>
      </c>
      <c r="ED12" s="4">
        <v>3.82</v>
      </c>
      <c r="EM12" s="4">
        <v>10.19</v>
      </c>
      <c r="EN12" s="1"/>
      <c r="EO12" s="4">
        <v>8.3800000000000008</v>
      </c>
      <c r="EP12" s="4">
        <v>4.4000000000000004</v>
      </c>
      <c r="FP12" s="1" t="s">
        <v>3540</v>
      </c>
    </row>
    <row r="13" spans="1:172" x14ac:dyDescent="0.35">
      <c r="A13" s="1" t="s">
        <v>3536</v>
      </c>
      <c r="C13" s="1" t="s">
        <v>3537</v>
      </c>
      <c r="D13" s="1" t="s">
        <v>3544</v>
      </c>
      <c r="E13" s="4">
        <v>44.8</v>
      </c>
      <c r="F13" s="4">
        <v>44.8</v>
      </c>
      <c r="G13" s="4">
        <v>124</v>
      </c>
      <c r="H13" s="4">
        <v>124</v>
      </c>
      <c r="L13" s="1" t="s">
        <v>3553</v>
      </c>
      <c r="Q13" s="1">
        <v>104</v>
      </c>
      <c r="AB13" s="4">
        <v>64.760000000000005</v>
      </c>
      <c r="AC13" s="4">
        <v>0.52</v>
      </c>
      <c r="AE13" s="4">
        <v>14.52</v>
      </c>
      <c r="AI13" s="4">
        <v>7.0274380000000001</v>
      </c>
      <c r="AJ13" s="4">
        <v>0.36</v>
      </c>
      <c r="AK13" s="4">
        <v>1.6</v>
      </c>
      <c r="AL13" s="4">
        <v>0.18</v>
      </c>
      <c r="AN13" s="4">
        <v>4.1900000000000004</v>
      </c>
      <c r="AO13" s="4">
        <v>2.67</v>
      </c>
      <c r="AP13" s="1">
        <v>0.1</v>
      </c>
      <c r="BF13" s="4">
        <v>3.28</v>
      </c>
      <c r="CJ13" s="4">
        <v>15.53</v>
      </c>
      <c r="CK13" s="4">
        <v>11.21</v>
      </c>
      <c r="CL13" s="1"/>
      <c r="CN13" s="4">
        <v>2.74</v>
      </c>
      <c r="CO13" s="4">
        <v>5.21</v>
      </c>
      <c r="CP13" s="4">
        <v>6.72</v>
      </c>
      <c r="CQ13" s="4">
        <v>223.3</v>
      </c>
      <c r="CR13" s="4">
        <v>41.54</v>
      </c>
      <c r="CW13" s="4">
        <v>174.21</v>
      </c>
      <c r="CX13" s="4">
        <v>152.85</v>
      </c>
      <c r="CY13" s="4">
        <v>89.37</v>
      </c>
      <c r="CZ13" s="4">
        <v>1045.93</v>
      </c>
      <c r="DA13" s="4">
        <v>241.37</v>
      </c>
      <c r="DM13" s="4">
        <v>12.25</v>
      </c>
      <c r="DN13" s="4">
        <v>297.87</v>
      </c>
      <c r="DO13" s="4">
        <v>154.21</v>
      </c>
      <c r="DP13" s="4">
        <v>293.43</v>
      </c>
      <c r="DQ13" s="4">
        <v>36.950000000000003</v>
      </c>
      <c r="DR13" s="4">
        <v>127.32</v>
      </c>
      <c r="DS13" s="4">
        <v>20.87</v>
      </c>
      <c r="DT13" s="4">
        <v>2.2999999999999998</v>
      </c>
      <c r="DU13" s="4">
        <v>18.16</v>
      </c>
      <c r="DV13" s="4">
        <v>2.93</v>
      </c>
      <c r="DW13" s="4">
        <v>17.440000000000001</v>
      </c>
      <c r="DX13" s="4">
        <v>3.23</v>
      </c>
      <c r="DY13" s="4">
        <v>9.24</v>
      </c>
      <c r="DZ13" s="4">
        <v>1.38</v>
      </c>
      <c r="EA13" s="4">
        <v>10.02</v>
      </c>
      <c r="EB13" s="4">
        <v>1.49</v>
      </c>
      <c r="EC13" s="4">
        <v>24.1</v>
      </c>
      <c r="ED13" s="4">
        <v>12.23</v>
      </c>
      <c r="EM13" s="4">
        <v>12.93</v>
      </c>
      <c r="EN13" s="1"/>
      <c r="EO13" s="4">
        <v>21.18</v>
      </c>
      <c r="EP13" s="4">
        <v>4.97</v>
      </c>
      <c r="FP13" s="1" t="s">
        <v>3540</v>
      </c>
    </row>
    <row r="14" spans="1:172" x14ac:dyDescent="0.35">
      <c r="A14" s="1" t="s">
        <v>3536</v>
      </c>
      <c r="C14" s="1" t="s">
        <v>3537</v>
      </c>
      <c r="D14" s="1" t="s">
        <v>3554</v>
      </c>
      <c r="E14" s="4">
        <v>44.8</v>
      </c>
      <c r="F14" s="4">
        <v>44.8</v>
      </c>
      <c r="G14" s="4">
        <v>124</v>
      </c>
      <c r="H14" s="4">
        <v>124</v>
      </c>
      <c r="L14" s="1" t="s">
        <v>3555</v>
      </c>
      <c r="Q14" s="1">
        <v>104</v>
      </c>
      <c r="AB14" s="4">
        <v>75.680000000000007</v>
      </c>
      <c r="AC14" s="4">
        <v>0.28000000000000003</v>
      </c>
      <c r="AE14" s="4">
        <v>10.38</v>
      </c>
      <c r="AI14" s="4">
        <v>3.9771160000000001</v>
      </c>
      <c r="AJ14" s="4">
        <v>0.2</v>
      </c>
      <c r="AK14" s="4">
        <v>0.19</v>
      </c>
      <c r="AL14" s="4">
        <v>0.14000000000000001</v>
      </c>
      <c r="AN14" s="4">
        <v>3.86</v>
      </c>
      <c r="AO14" s="4">
        <v>3.53</v>
      </c>
      <c r="AP14" s="1">
        <v>0.01</v>
      </c>
      <c r="BF14" s="4">
        <v>1.3</v>
      </c>
      <c r="CJ14" s="4">
        <v>6.74</v>
      </c>
      <c r="CK14" s="4">
        <v>14.83</v>
      </c>
      <c r="CL14" s="1"/>
      <c r="CN14" s="4">
        <v>1.96</v>
      </c>
      <c r="CO14" s="4">
        <v>8.35</v>
      </c>
      <c r="CP14" s="4">
        <v>5.49</v>
      </c>
      <c r="CQ14" s="4">
        <v>109.78</v>
      </c>
      <c r="CR14" s="4">
        <v>26.76</v>
      </c>
      <c r="CW14" s="4">
        <v>91.16</v>
      </c>
      <c r="CX14" s="4">
        <v>31.51</v>
      </c>
      <c r="CY14" s="4">
        <v>68.42</v>
      </c>
      <c r="CZ14" s="4">
        <v>769.44</v>
      </c>
      <c r="DA14" s="4">
        <v>87.72</v>
      </c>
      <c r="DM14" s="4">
        <v>1.27</v>
      </c>
      <c r="DN14" s="4">
        <v>93.58</v>
      </c>
      <c r="DO14" s="4">
        <v>69.06</v>
      </c>
      <c r="DP14" s="4">
        <v>125</v>
      </c>
      <c r="DQ14" s="4">
        <v>15.82</v>
      </c>
      <c r="DR14" s="4">
        <v>59.73</v>
      </c>
      <c r="DS14" s="4">
        <v>11.81</v>
      </c>
      <c r="DT14" s="4">
        <v>1.03</v>
      </c>
      <c r="DU14" s="4">
        <v>11.3</v>
      </c>
      <c r="DV14" s="4">
        <v>1.95</v>
      </c>
      <c r="DW14" s="4">
        <v>12.31</v>
      </c>
      <c r="DX14" s="4">
        <v>2.5099999999999998</v>
      </c>
      <c r="DY14" s="4">
        <v>6.43</v>
      </c>
      <c r="DZ14" s="4">
        <v>0.98</v>
      </c>
      <c r="EA14" s="4">
        <v>7.08</v>
      </c>
      <c r="EB14" s="4">
        <v>1</v>
      </c>
      <c r="EC14" s="4">
        <v>18.010000000000002</v>
      </c>
      <c r="ED14" s="4">
        <v>4.6100000000000003</v>
      </c>
      <c r="EM14" s="4">
        <v>15.5</v>
      </c>
      <c r="EN14" s="1"/>
      <c r="EO14" s="4">
        <v>13.21</v>
      </c>
      <c r="EP14" s="4">
        <v>3.17</v>
      </c>
      <c r="FP14" s="1" t="s">
        <v>3540</v>
      </c>
    </row>
    <row r="15" spans="1:172" x14ac:dyDescent="0.35">
      <c r="A15" s="1" t="s">
        <v>3536</v>
      </c>
      <c r="C15" s="1" t="s">
        <v>3537</v>
      </c>
      <c r="D15" s="1" t="s">
        <v>3556</v>
      </c>
      <c r="E15" s="4">
        <v>44.8</v>
      </c>
      <c r="F15" s="4">
        <v>44.8</v>
      </c>
      <c r="G15" s="4">
        <v>124</v>
      </c>
      <c r="H15" s="4">
        <v>124</v>
      </c>
      <c r="L15" s="1" t="s">
        <v>3557</v>
      </c>
      <c r="Q15" s="1">
        <v>104</v>
      </c>
      <c r="AB15" s="4">
        <v>78.47</v>
      </c>
      <c r="AC15" s="4">
        <v>0.22</v>
      </c>
      <c r="AE15" s="4">
        <v>10.23</v>
      </c>
      <c r="AI15" s="4">
        <v>2.798378</v>
      </c>
      <c r="AJ15" s="4">
        <v>0.43</v>
      </c>
      <c r="AK15" s="4">
        <v>0.19</v>
      </c>
      <c r="AL15" s="4">
        <v>0.09</v>
      </c>
      <c r="AN15" s="4">
        <v>7.0000000000000007E-2</v>
      </c>
      <c r="AO15" s="4">
        <v>5.46</v>
      </c>
      <c r="AP15" s="1">
        <v>0.01</v>
      </c>
      <c r="BF15" s="4">
        <v>1.18</v>
      </c>
      <c r="CJ15" s="4">
        <v>1.76</v>
      </c>
      <c r="CK15" s="4">
        <v>8.1199999999999992</v>
      </c>
      <c r="CL15" s="1"/>
      <c r="CN15" s="4">
        <v>0.69</v>
      </c>
      <c r="CO15" s="4">
        <v>3.63</v>
      </c>
      <c r="CP15" s="4">
        <v>4.74</v>
      </c>
      <c r="CQ15" s="4">
        <v>30.65</v>
      </c>
      <c r="CR15" s="4">
        <v>30.31</v>
      </c>
      <c r="CW15" s="4">
        <v>3.26</v>
      </c>
      <c r="CX15" s="4">
        <v>59.61</v>
      </c>
      <c r="CY15" s="4">
        <v>66.040000000000006</v>
      </c>
      <c r="CZ15" s="4">
        <v>760.32</v>
      </c>
      <c r="DA15" s="4">
        <v>82.04</v>
      </c>
      <c r="DM15" s="4">
        <v>0.52</v>
      </c>
      <c r="DN15" s="4">
        <v>40.65</v>
      </c>
      <c r="DO15" s="4">
        <v>85.11</v>
      </c>
      <c r="DP15" s="4">
        <v>173.16</v>
      </c>
      <c r="DQ15" s="4">
        <v>22.89</v>
      </c>
      <c r="DR15" s="4">
        <v>75.81</v>
      </c>
      <c r="DS15" s="4">
        <v>13.77</v>
      </c>
      <c r="DT15" s="4">
        <v>1.28</v>
      </c>
      <c r="DU15" s="4">
        <v>12.47</v>
      </c>
      <c r="DV15" s="4">
        <v>2.09</v>
      </c>
      <c r="DW15" s="4">
        <v>12.59</v>
      </c>
      <c r="DX15" s="4">
        <v>2.37</v>
      </c>
      <c r="DY15" s="4">
        <v>6.97</v>
      </c>
      <c r="DZ15" s="4">
        <v>1.02</v>
      </c>
      <c r="EA15" s="4">
        <v>7.02</v>
      </c>
      <c r="EB15" s="4">
        <v>0.98</v>
      </c>
      <c r="EC15" s="4">
        <v>18.510000000000002</v>
      </c>
      <c r="ED15" s="4">
        <v>4.97</v>
      </c>
      <c r="EM15" s="4">
        <v>7.15</v>
      </c>
      <c r="EN15" s="1"/>
      <c r="EO15" s="4">
        <v>12.75</v>
      </c>
      <c r="EP15" s="4">
        <v>3.46</v>
      </c>
      <c r="FP15" s="1" t="s">
        <v>3540</v>
      </c>
    </row>
    <row r="16" spans="1:172" x14ac:dyDescent="0.35">
      <c r="A16" s="1" t="s">
        <v>3536</v>
      </c>
      <c r="C16" s="1" t="s">
        <v>3537</v>
      </c>
      <c r="D16" s="1" t="s">
        <v>3556</v>
      </c>
      <c r="E16" s="4">
        <v>44.8</v>
      </c>
      <c r="F16" s="4">
        <v>44.8</v>
      </c>
      <c r="G16" s="4">
        <v>124</v>
      </c>
      <c r="H16" s="4">
        <v>124</v>
      </c>
      <c r="L16" s="1" t="s">
        <v>3558</v>
      </c>
      <c r="Q16" s="1">
        <v>104</v>
      </c>
      <c r="AB16" s="4">
        <v>68.650000000000006</v>
      </c>
      <c r="AC16" s="4">
        <v>0.66</v>
      </c>
      <c r="AE16" s="4">
        <v>15.73</v>
      </c>
      <c r="AI16" s="4">
        <v>3.383248</v>
      </c>
      <c r="AJ16" s="4">
        <v>0.21</v>
      </c>
      <c r="AK16" s="4">
        <v>0.1</v>
      </c>
      <c r="AL16" s="4">
        <v>0.1</v>
      </c>
      <c r="AN16" s="4">
        <v>0.79</v>
      </c>
      <c r="AO16" s="4">
        <v>8.9</v>
      </c>
      <c r="AP16" s="1">
        <v>0.06</v>
      </c>
      <c r="BF16" s="4">
        <v>1.1599999999999999</v>
      </c>
      <c r="CJ16" s="4">
        <v>9.4700000000000006</v>
      </c>
      <c r="CK16" s="4">
        <v>16.18</v>
      </c>
      <c r="CL16" s="1"/>
      <c r="CN16" s="4">
        <v>1.95</v>
      </c>
      <c r="CO16" s="4">
        <v>12.42</v>
      </c>
      <c r="CP16" s="4">
        <v>7.9</v>
      </c>
      <c r="CQ16" s="4">
        <v>71.209999999999994</v>
      </c>
      <c r="CR16" s="4">
        <v>31.71</v>
      </c>
      <c r="CW16" s="4">
        <v>10.09</v>
      </c>
      <c r="CX16" s="4">
        <v>31.92</v>
      </c>
      <c r="CY16" s="4">
        <v>48.3</v>
      </c>
      <c r="CZ16" s="4">
        <v>653.65</v>
      </c>
      <c r="DA16" s="4">
        <v>64.63</v>
      </c>
      <c r="DM16" s="4">
        <v>0.35</v>
      </c>
      <c r="DN16" s="4">
        <v>83.79</v>
      </c>
      <c r="DO16" s="4">
        <v>67.13</v>
      </c>
      <c r="DP16" s="4">
        <v>127.91</v>
      </c>
      <c r="DQ16" s="4">
        <v>15.16</v>
      </c>
      <c r="DR16" s="4">
        <v>55.83</v>
      </c>
      <c r="DS16" s="4">
        <v>10.14</v>
      </c>
      <c r="DT16" s="4">
        <v>2.6</v>
      </c>
      <c r="DU16" s="4">
        <v>8.44</v>
      </c>
      <c r="DV16" s="4">
        <v>1.33</v>
      </c>
      <c r="DW16" s="4">
        <v>8.49</v>
      </c>
      <c r="DX16" s="4">
        <v>1.71</v>
      </c>
      <c r="DY16" s="4">
        <v>4.6100000000000003</v>
      </c>
      <c r="DZ16" s="4">
        <v>0.73</v>
      </c>
      <c r="EA16" s="4">
        <v>5.31</v>
      </c>
      <c r="EB16" s="4">
        <v>0.72</v>
      </c>
      <c r="EC16" s="4">
        <v>14.99</v>
      </c>
      <c r="ED16" s="4">
        <v>3.8</v>
      </c>
      <c r="EM16" s="4">
        <v>10.18</v>
      </c>
      <c r="EN16" s="1"/>
      <c r="EO16" s="4">
        <v>8.36</v>
      </c>
      <c r="EP16" s="4">
        <v>4.41</v>
      </c>
      <c r="FP16" s="1" t="s">
        <v>3540</v>
      </c>
    </row>
    <row r="17" spans="1:172" x14ac:dyDescent="0.35">
      <c r="A17" s="1" t="s">
        <v>3536</v>
      </c>
      <c r="C17" s="1" t="s">
        <v>3537</v>
      </c>
      <c r="D17" s="1" t="s">
        <v>3538</v>
      </c>
      <c r="E17" s="4">
        <v>44.7</v>
      </c>
      <c r="F17" s="4">
        <v>44.8</v>
      </c>
      <c r="G17" s="4">
        <v>124.7</v>
      </c>
      <c r="H17" s="4">
        <v>124.8</v>
      </c>
      <c r="L17" s="1" t="s">
        <v>3559</v>
      </c>
      <c r="Q17" s="1">
        <v>104</v>
      </c>
      <c r="AB17" s="4">
        <v>48.07</v>
      </c>
      <c r="AC17" s="4">
        <v>3.18</v>
      </c>
      <c r="AE17" s="4">
        <v>16.86</v>
      </c>
      <c r="AI17" s="4">
        <v>12.183292</v>
      </c>
      <c r="AJ17" s="4">
        <v>4.5</v>
      </c>
      <c r="AK17" s="4">
        <v>0.21</v>
      </c>
      <c r="AL17" s="4">
        <v>0.21</v>
      </c>
      <c r="AN17" s="4">
        <v>0.59</v>
      </c>
      <c r="AO17" s="4">
        <v>5.9</v>
      </c>
      <c r="AP17" s="1">
        <v>0.64</v>
      </c>
      <c r="BF17" s="4">
        <v>4.66</v>
      </c>
      <c r="CJ17" s="4">
        <v>268</v>
      </c>
      <c r="CK17" s="4">
        <v>21.5</v>
      </c>
      <c r="CL17" s="1"/>
      <c r="CN17" s="4">
        <v>36.9</v>
      </c>
      <c r="CO17" s="4">
        <v>28.4</v>
      </c>
      <c r="CP17" s="4">
        <v>32.4</v>
      </c>
      <c r="CQ17" s="4">
        <v>142</v>
      </c>
      <c r="CR17" s="4">
        <v>24.3</v>
      </c>
      <c r="CW17" s="4">
        <v>7.55</v>
      </c>
      <c r="CX17" s="4">
        <v>663</v>
      </c>
      <c r="CY17" s="4">
        <v>35.799999999999997</v>
      </c>
      <c r="CZ17" s="4">
        <v>343</v>
      </c>
      <c r="DA17" s="4">
        <v>35</v>
      </c>
      <c r="DM17" s="4">
        <v>0.36</v>
      </c>
      <c r="DN17" s="4">
        <v>234</v>
      </c>
      <c r="DO17" s="4">
        <v>36.1</v>
      </c>
      <c r="DP17" s="4">
        <v>89.2</v>
      </c>
      <c r="DQ17" s="4">
        <v>10.3</v>
      </c>
      <c r="DR17" s="4">
        <v>46.8</v>
      </c>
      <c r="DS17" s="4">
        <v>9.8800000000000008</v>
      </c>
      <c r="DT17" s="4">
        <v>3.44</v>
      </c>
      <c r="DU17" s="4">
        <v>8.77</v>
      </c>
      <c r="DV17" s="4">
        <v>1.19</v>
      </c>
      <c r="DW17" s="4">
        <v>7.12</v>
      </c>
      <c r="DX17" s="4">
        <v>1.24</v>
      </c>
      <c r="DY17" s="4">
        <v>3.5</v>
      </c>
      <c r="DZ17" s="4">
        <v>0.5</v>
      </c>
      <c r="EA17" s="4">
        <v>2.88</v>
      </c>
      <c r="EB17" s="4">
        <v>0.39</v>
      </c>
      <c r="EC17" s="4">
        <v>7.8</v>
      </c>
      <c r="ED17" s="4">
        <v>2.5499999999999998</v>
      </c>
      <c r="EM17" s="4">
        <v>5.7</v>
      </c>
      <c r="EN17" s="1"/>
      <c r="EO17" s="4">
        <v>3.48</v>
      </c>
      <c r="EP17" s="4">
        <v>44</v>
      </c>
      <c r="FP17" s="1" t="s">
        <v>3540</v>
      </c>
    </row>
    <row r="18" spans="1:172" x14ac:dyDescent="0.35">
      <c r="A18" s="1" t="s">
        <v>3536</v>
      </c>
      <c r="C18" s="1" t="s">
        <v>3537</v>
      </c>
      <c r="D18" s="1" t="s">
        <v>3538</v>
      </c>
      <c r="E18" s="4">
        <v>44.7</v>
      </c>
      <c r="F18" s="4">
        <v>44.8</v>
      </c>
      <c r="G18" s="4">
        <v>124.7</v>
      </c>
      <c r="H18" s="4">
        <v>124.8</v>
      </c>
      <c r="L18" s="1" t="s">
        <v>3560</v>
      </c>
      <c r="Q18" s="1">
        <v>104</v>
      </c>
      <c r="AB18" s="4">
        <v>48.27</v>
      </c>
      <c r="AC18" s="4">
        <v>2.52</v>
      </c>
      <c r="AE18" s="4">
        <v>17.7</v>
      </c>
      <c r="AI18" s="4">
        <v>10.581647999999999</v>
      </c>
      <c r="AJ18" s="4">
        <v>3.6</v>
      </c>
      <c r="AK18" s="4">
        <v>0.05</v>
      </c>
      <c r="AL18" s="4">
        <v>0.05</v>
      </c>
      <c r="AN18" s="4">
        <v>1.79</v>
      </c>
      <c r="AO18" s="4">
        <v>4.3099999999999996</v>
      </c>
      <c r="AP18" s="1">
        <v>0.67</v>
      </c>
      <c r="BF18" s="4">
        <v>6.64</v>
      </c>
      <c r="CJ18" s="4">
        <v>245</v>
      </c>
      <c r="CK18" s="4">
        <v>184</v>
      </c>
      <c r="CL18" s="1"/>
      <c r="CN18" s="4">
        <v>26.3</v>
      </c>
      <c r="CO18" s="4">
        <v>97.8</v>
      </c>
      <c r="CP18" s="4">
        <v>30.9</v>
      </c>
      <c r="CQ18" s="4">
        <v>51.7</v>
      </c>
      <c r="CR18" s="4">
        <v>18.600000000000001</v>
      </c>
      <c r="CW18" s="4">
        <v>62.7</v>
      </c>
      <c r="CX18" s="4">
        <v>517</v>
      </c>
      <c r="CY18" s="4">
        <v>30.12</v>
      </c>
      <c r="CZ18" s="4">
        <v>147</v>
      </c>
      <c r="DA18" s="4">
        <v>56.4</v>
      </c>
      <c r="DM18" s="4">
        <v>2.67</v>
      </c>
      <c r="DN18" s="4">
        <v>387</v>
      </c>
      <c r="DO18" s="4">
        <v>37.9</v>
      </c>
      <c r="DP18" s="4">
        <v>75.8</v>
      </c>
      <c r="DQ18" s="4">
        <v>8.8000000000000007</v>
      </c>
      <c r="DR18" s="4">
        <v>35.799999999999997</v>
      </c>
      <c r="DS18" s="4">
        <v>6.87</v>
      </c>
      <c r="DT18" s="4">
        <v>2.2999999999999998</v>
      </c>
      <c r="DU18" s="4">
        <v>6.49</v>
      </c>
      <c r="DV18" s="4">
        <v>0.94</v>
      </c>
      <c r="DW18" s="4">
        <v>5.55</v>
      </c>
      <c r="DX18" s="4">
        <v>0.98</v>
      </c>
      <c r="DY18" s="4">
        <v>2.77</v>
      </c>
      <c r="DZ18" s="4">
        <v>0.42</v>
      </c>
      <c r="EA18" s="4">
        <v>2.3199999999999998</v>
      </c>
      <c r="EB18" s="4">
        <v>0.34</v>
      </c>
      <c r="EC18" s="4">
        <v>3.7</v>
      </c>
      <c r="ED18" s="4">
        <v>3.05</v>
      </c>
      <c r="EM18" s="4">
        <v>1.89</v>
      </c>
      <c r="EN18" s="1"/>
      <c r="EO18" s="4">
        <v>5.03</v>
      </c>
      <c r="EP18" s="4">
        <v>1.1200000000000001</v>
      </c>
      <c r="FP18" s="1" t="s">
        <v>3540</v>
      </c>
    </row>
    <row r="19" spans="1:172" x14ac:dyDescent="0.35">
      <c r="A19" s="1" t="s">
        <v>3536</v>
      </c>
      <c r="C19" s="1" t="s">
        <v>3537</v>
      </c>
      <c r="D19" s="1" t="s">
        <v>3544</v>
      </c>
      <c r="E19" s="4">
        <v>44.3</v>
      </c>
      <c r="F19" s="4">
        <v>44.4</v>
      </c>
      <c r="G19" s="4">
        <v>124.7</v>
      </c>
      <c r="H19" s="4">
        <v>124.75</v>
      </c>
      <c r="L19" s="1" t="s">
        <v>3561</v>
      </c>
      <c r="Q19" s="1">
        <v>104</v>
      </c>
      <c r="AB19" s="4">
        <v>60.22</v>
      </c>
      <c r="AC19" s="4">
        <v>0.42</v>
      </c>
      <c r="AE19" s="4">
        <v>19.100000000000001</v>
      </c>
      <c r="AI19" s="4">
        <v>3.5722060000000004</v>
      </c>
      <c r="AJ19" s="4">
        <v>0.95</v>
      </c>
      <c r="AK19" s="4">
        <v>1.74</v>
      </c>
      <c r="AL19" s="4">
        <v>0.11</v>
      </c>
      <c r="AN19" s="4">
        <v>4.92</v>
      </c>
      <c r="AO19" s="4">
        <v>1.26</v>
      </c>
      <c r="AP19" s="1">
        <v>7.0000000000000007E-2</v>
      </c>
      <c r="BF19" s="4">
        <v>7.24</v>
      </c>
      <c r="CJ19" s="4">
        <v>10.36</v>
      </c>
      <c r="CK19" s="4">
        <v>5.75</v>
      </c>
      <c r="CL19" s="1"/>
      <c r="CN19" s="4">
        <v>2.37</v>
      </c>
      <c r="CO19" s="4">
        <v>5.85</v>
      </c>
      <c r="CP19" s="4">
        <v>5.53</v>
      </c>
      <c r="CQ19" s="4">
        <v>155.9</v>
      </c>
      <c r="CR19" s="4">
        <v>48.23</v>
      </c>
      <c r="CW19" s="4">
        <v>160.13</v>
      </c>
      <c r="CX19" s="4">
        <v>103.04</v>
      </c>
      <c r="CY19" s="4">
        <v>89.82</v>
      </c>
      <c r="CZ19" s="4">
        <v>1626.8</v>
      </c>
      <c r="DA19" s="4">
        <v>156.88999999999999</v>
      </c>
      <c r="DM19" s="4">
        <v>10.5</v>
      </c>
      <c r="DN19" s="4">
        <v>305.12</v>
      </c>
      <c r="DO19" s="4">
        <v>158.97999999999999</v>
      </c>
      <c r="DP19" s="4">
        <v>320.38</v>
      </c>
      <c r="DQ19" s="4">
        <v>40.619999999999997</v>
      </c>
      <c r="DR19" s="4">
        <v>144.31</v>
      </c>
      <c r="DS19" s="4">
        <v>25.57</v>
      </c>
      <c r="DT19" s="4">
        <v>1.82</v>
      </c>
      <c r="DU19" s="4">
        <v>22</v>
      </c>
      <c r="DV19" s="4">
        <v>3.39</v>
      </c>
      <c r="DW19" s="4">
        <v>18.82</v>
      </c>
      <c r="DX19" s="4">
        <v>3.5</v>
      </c>
      <c r="DY19" s="4">
        <v>8.77</v>
      </c>
      <c r="DZ19" s="4">
        <v>1.25</v>
      </c>
      <c r="EA19" s="4">
        <v>8.49</v>
      </c>
      <c r="EB19" s="4">
        <v>1.19</v>
      </c>
      <c r="EC19" s="4">
        <v>36.729999999999997</v>
      </c>
      <c r="ED19" s="4">
        <v>10.8</v>
      </c>
      <c r="EM19" s="4">
        <v>28.01</v>
      </c>
      <c r="EN19" s="1"/>
      <c r="EO19" s="4">
        <v>20.149999999999999</v>
      </c>
      <c r="EP19" s="4">
        <v>4.0199999999999996</v>
      </c>
      <c r="FP19" s="1" t="s">
        <v>3540</v>
      </c>
    </row>
    <row r="20" spans="1:172" x14ac:dyDescent="0.35">
      <c r="A20" s="1" t="s">
        <v>3536</v>
      </c>
      <c r="C20" s="1" t="s">
        <v>3537</v>
      </c>
      <c r="D20" s="1" t="s">
        <v>3544</v>
      </c>
      <c r="E20" s="4">
        <v>43.8</v>
      </c>
      <c r="F20" s="4">
        <v>43.8</v>
      </c>
      <c r="G20" s="4">
        <v>123.6</v>
      </c>
      <c r="H20" s="4">
        <v>123.7</v>
      </c>
      <c r="L20" s="1" t="s">
        <v>3562</v>
      </c>
      <c r="Q20" s="1">
        <v>102</v>
      </c>
      <c r="AB20" s="4">
        <v>63.87</v>
      </c>
      <c r="AC20" s="4">
        <v>0.38</v>
      </c>
      <c r="AE20" s="4">
        <v>16.260000000000002</v>
      </c>
      <c r="AI20" s="4">
        <v>3.9591200000000004</v>
      </c>
      <c r="AJ20" s="4">
        <v>1.1100000000000001</v>
      </c>
      <c r="AK20" s="4">
        <v>0.12</v>
      </c>
      <c r="AL20" s="4">
        <v>0.21</v>
      </c>
      <c r="AN20" s="4">
        <v>6.03</v>
      </c>
      <c r="AO20" s="4">
        <v>5.22</v>
      </c>
      <c r="AP20" s="1">
        <v>0.08</v>
      </c>
      <c r="BF20" s="4">
        <v>2.2799999999999998</v>
      </c>
      <c r="CJ20" s="4">
        <v>2.27</v>
      </c>
      <c r="CK20" s="4">
        <v>7.27</v>
      </c>
      <c r="CL20" s="1"/>
      <c r="CN20" s="4">
        <v>1.1399999999999999</v>
      </c>
      <c r="CO20" s="4">
        <v>5.41</v>
      </c>
      <c r="CP20" s="4">
        <v>4.29</v>
      </c>
      <c r="CQ20" s="4">
        <v>88.52</v>
      </c>
      <c r="CR20" s="4">
        <v>27.29</v>
      </c>
      <c r="CW20" s="4">
        <v>116.15</v>
      </c>
      <c r="CX20" s="4">
        <v>51.34</v>
      </c>
      <c r="CY20" s="4">
        <v>41.01</v>
      </c>
      <c r="CZ20" s="4">
        <v>647.72</v>
      </c>
      <c r="DA20" s="4">
        <v>71.94</v>
      </c>
      <c r="DM20" s="4">
        <v>2.4700000000000002</v>
      </c>
      <c r="DN20" s="4">
        <v>535.57000000000005</v>
      </c>
      <c r="DO20" s="4">
        <v>73.3</v>
      </c>
      <c r="DP20" s="4">
        <v>140.30000000000001</v>
      </c>
      <c r="DQ20" s="4">
        <v>16.14</v>
      </c>
      <c r="DR20" s="4">
        <v>57.85</v>
      </c>
      <c r="DS20" s="4">
        <v>9.81</v>
      </c>
      <c r="DT20" s="4">
        <v>1.84</v>
      </c>
      <c r="DU20" s="4">
        <v>8.49</v>
      </c>
      <c r="DV20" s="4">
        <v>1.3</v>
      </c>
      <c r="DW20" s="4">
        <v>7.45</v>
      </c>
      <c r="DX20" s="4">
        <v>1.5</v>
      </c>
      <c r="DY20" s="4">
        <v>4.2300000000000004</v>
      </c>
      <c r="DZ20" s="4">
        <v>0.62</v>
      </c>
      <c r="EA20" s="4">
        <v>4.54</v>
      </c>
      <c r="EB20" s="4">
        <v>0.7</v>
      </c>
      <c r="EC20" s="4">
        <v>12.32</v>
      </c>
      <c r="ED20" s="4">
        <v>3.94</v>
      </c>
      <c r="EM20" s="4">
        <v>11.62</v>
      </c>
      <c r="EN20" s="1"/>
      <c r="EO20" s="4">
        <v>9.14</v>
      </c>
      <c r="EP20" s="4">
        <v>2.02</v>
      </c>
      <c r="FP20" s="1" t="s">
        <v>3540</v>
      </c>
    </row>
    <row r="21" spans="1:172" x14ac:dyDescent="0.35">
      <c r="A21" s="1" t="s">
        <v>3536</v>
      </c>
      <c r="C21" s="1" t="s">
        <v>3537</v>
      </c>
      <c r="D21" s="1" t="s">
        <v>3563</v>
      </c>
      <c r="E21" s="4">
        <v>43.8</v>
      </c>
      <c r="F21" s="4">
        <v>43.8</v>
      </c>
      <c r="G21" s="4">
        <v>123.6</v>
      </c>
      <c r="H21" s="4">
        <v>123.7</v>
      </c>
      <c r="L21" s="1" t="s">
        <v>3564</v>
      </c>
      <c r="Q21" s="1">
        <v>124</v>
      </c>
      <c r="AB21" s="4">
        <v>49.21</v>
      </c>
      <c r="AC21" s="4">
        <v>2.4900000000000002</v>
      </c>
      <c r="AE21" s="4">
        <v>16.39</v>
      </c>
      <c r="AI21" s="4">
        <v>9.9517880000000005</v>
      </c>
      <c r="AJ21" s="4">
        <v>6.05</v>
      </c>
      <c r="AK21" s="4">
        <v>4</v>
      </c>
      <c r="AL21" s="4">
        <v>0.21</v>
      </c>
      <c r="AN21" s="4">
        <v>2.09</v>
      </c>
      <c r="AO21" s="4">
        <v>4.13</v>
      </c>
      <c r="AP21" s="1">
        <v>0.83</v>
      </c>
      <c r="BF21" s="4">
        <v>3.27</v>
      </c>
      <c r="CJ21" s="4">
        <v>157.34</v>
      </c>
      <c r="CK21" s="4">
        <v>7.6</v>
      </c>
      <c r="CL21" s="1"/>
      <c r="CN21" s="4">
        <v>20.78</v>
      </c>
      <c r="CO21" s="4">
        <v>3.36</v>
      </c>
      <c r="CP21" s="4">
        <v>13.09</v>
      </c>
      <c r="CQ21" s="4">
        <v>119.02</v>
      </c>
      <c r="CR21" s="4">
        <v>22.94</v>
      </c>
      <c r="CW21" s="4">
        <v>34.97</v>
      </c>
      <c r="CX21" s="4">
        <v>588.61</v>
      </c>
      <c r="CY21" s="4">
        <v>37</v>
      </c>
      <c r="CZ21" s="4">
        <v>340.56</v>
      </c>
      <c r="DA21" s="4">
        <v>48.46</v>
      </c>
      <c r="DM21" s="4">
        <v>2.2799999999999998</v>
      </c>
      <c r="DN21" s="4">
        <v>612.37</v>
      </c>
      <c r="DO21" s="4">
        <v>41.75</v>
      </c>
      <c r="DP21" s="4">
        <v>88.69</v>
      </c>
      <c r="DQ21" s="4">
        <v>11.2</v>
      </c>
      <c r="DR21" s="4">
        <v>46.09</v>
      </c>
      <c r="DS21" s="4">
        <v>8.94</v>
      </c>
      <c r="DT21" s="4">
        <v>3.08</v>
      </c>
      <c r="DU21" s="4">
        <v>8.6199999999999992</v>
      </c>
      <c r="DV21" s="4">
        <v>1.25</v>
      </c>
      <c r="DW21" s="4">
        <v>7.19</v>
      </c>
      <c r="DX21" s="4">
        <v>1.34</v>
      </c>
      <c r="DY21" s="4">
        <v>3.58</v>
      </c>
      <c r="DZ21" s="4">
        <v>0.48</v>
      </c>
      <c r="EA21" s="4">
        <v>3.48</v>
      </c>
      <c r="EB21" s="4">
        <v>0.51</v>
      </c>
      <c r="EC21" s="4">
        <v>7.52</v>
      </c>
      <c r="ED21" s="4">
        <v>2.92</v>
      </c>
      <c r="EM21" s="4">
        <v>4.7</v>
      </c>
      <c r="EN21" s="1"/>
      <c r="EO21" s="4">
        <v>3.71</v>
      </c>
      <c r="EP21" s="4">
        <v>0.99</v>
      </c>
      <c r="FP21" s="1" t="s">
        <v>3540</v>
      </c>
    </row>
    <row r="22" spans="1:172" x14ac:dyDescent="0.35">
      <c r="A22" s="1" t="s">
        <v>3536</v>
      </c>
      <c r="C22" s="1" t="s">
        <v>3537</v>
      </c>
      <c r="D22" s="1" t="s">
        <v>3563</v>
      </c>
      <c r="E22" s="4">
        <v>43.8</v>
      </c>
      <c r="F22" s="4">
        <v>43.8</v>
      </c>
      <c r="G22" s="4">
        <v>123.6</v>
      </c>
      <c r="H22" s="4">
        <v>123.7</v>
      </c>
      <c r="L22" s="1" t="s">
        <v>3565</v>
      </c>
      <c r="Q22" s="1">
        <v>124</v>
      </c>
      <c r="AB22" s="4">
        <v>49.22</v>
      </c>
      <c r="AC22" s="4">
        <v>2.4700000000000002</v>
      </c>
      <c r="AE22" s="4">
        <v>16.38</v>
      </c>
      <c r="AI22" s="4">
        <v>9.9607860000000006</v>
      </c>
      <c r="AJ22" s="4">
        <v>6.07</v>
      </c>
      <c r="AK22" s="4">
        <v>4.01</v>
      </c>
      <c r="AL22" s="4">
        <v>0.21</v>
      </c>
      <c r="AN22" s="4">
        <v>2.1</v>
      </c>
      <c r="AO22" s="4">
        <v>4.1399999999999997</v>
      </c>
      <c r="AP22" s="1">
        <v>0.82</v>
      </c>
      <c r="BF22" s="4">
        <v>3.28</v>
      </c>
      <c r="CJ22" s="4">
        <v>157.28</v>
      </c>
      <c r="CK22" s="4">
        <v>7.56</v>
      </c>
      <c r="CL22" s="1"/>
      <c r="CN22" s="4">
        <v>20.92</v>
      </c>
      <c r="CO22" s="4">
        <v>3.37</v>
      </c>
      <c r="CP22" s="4">
        <v>13.11</v>
      </c>
      <c r="CQ22" s="4">
        <v>118.99</v>
      </c>
      <c r="CR22" s="4">
        <v>22.94</v>
      </c>
      <c r="CW22" s="4">
        <v>34.93</v>
      </c>
      <c r="CX22" s="4">
        <v>588.58000000000004</v>
      </c>
      <c r="CY22" s="4">
        <v>37.03</v>
      </c>
      <c r="CZ22" s="4">
        <v>340.58</v>
      </c>
      <c r="DA22" s="4">
        <v>48.48</v>
      </c>
      <c r="DM22" s="4">
        <v>2.29</v>
      </c>
      <c r="DN22" s="4">
        <v>612.45000000000005</v>
      </c>
      <c r="DO22" s="4">
        <v>41.76</v>
      </c>
      <c r="DP22" s="4">
        <v>88.7</v>
      </c>
      <c r="DQ22" s="4">
        <v>11.22</v>
      </c>
      <c r="DR22" s="4">
        <v>46.08</v>
      </c>
      <c r="DS22" s="4">
        <v>8.99</v>
      </c>
      <c r="DT22" s="4">
        <v>3.05</v>
      </c>
      <c r="DU22" s="4">
        <v>8.6199999999999992</v>
      </c>
      <c r="DV22" s="4">
        <v>1.26</v>
      </c>
      <c r="DW22" s="4">
        <v>7.23</v>
      </c>
      <c r="DX22" s="4">
        <v>1.32</v>
      </c>
      <c r="DY22" s="4">
        <v>3.62</v>
      </c>
      <c r="DZ22" s="4">
        <v>0.5</v>
      </c>
      <c r="EA22" s="4">
        <v>3.5</v>
      </c>
      <c r="EB22" s="4">
        <v>0.54</v>
      </c>
      <c r="EC22" s="4">
        <v>7.48</v>
      </c>
      <c r="ED22" s="4">
        <v>2.9</v>
      </c>
      <c r="EM22" s="4">
        <v>4.72</v>
      </c>
      <c r="EN22" s="1"/>
      <c r="EO22" s="4">
        <v>3.72</v>
      </c>
      <c r="EP22" s="4">
        <v>1.01</v>
      </c>
      <c r="FP22" s="1" t="s">
        <v>3540</v>
      </c>
    </row>
    <row r="23" spans="1:172" x14ac:dyDescent="0.35">
      <c r="A23" s="1" t="s">
        <v>3536</v>
      </c>
      <c r="C23" s="1" t="s">
        <v>3537</v>
      </c>
      <c r="D23" s="1" t="s">
        <v>3563</v>
      </c>
      <c r="E23" s="4">
        <v>43.8</v>
      </c>
      <c r="F23" s="4">
        <v>43.8</v>
      </c>
      <c r="G23" s="4">
        <v>123.6</v>
      </c>
      <c r="H23" s="4">
        <v>123.7</v>
      </c>
      <c r="L23" s="1" t="s">
        <v>3566</v>
      </c>
      <c r="Q23" s="1">
        <v>121</v>
      </c>
      <c r="AB23" s="4">
        <v>59.77</v>
      </c>
      <c r="AC23" s="4">
        <v>0.68</v>
      </c>
      <c r="AE23" s="4">
        <v>13.66</v>
      </c>
      <c r="AI23" s="4">
        <v>5.2908239999999997</v>
      </c>
      <c r="AJ23" s="4">
        <v>5.09</v>
      </c>
      <c r="AK23" s="4">
        <v>2.5499999999999998</v>
      </c>
      <c r="AL23" s="4">
        <v>0.61</v>
      </c>
      <c r="AN23" s="4">
        <v>2.54</v>
      </c>
      <c r="AO23" s="4">
        <v>4.1500000000000004</v>
      </c>
      <c r="AP23" s="1">
        <v>0.27</v>
      </c>
      <c r="BF23" s="4">
        <v>4.4000000000000004</v>
      </c>
      <c r="CJ23" s="4">
        <v>4.72</v>
      </c>
      <c r="CK23" s="4">
        <v>3.91</v>
      </c>
      <c r="CL23" s="1"/>
      <c r="CN23" s="4">
        <v>3.72</v>
      </c>
      <c r="CO23" s="4">
        <v>4.47</v>
      </c>
      <c r="CP23" s="4">
        <v>4.51</v>
      </c>
      <c r="CQ23" s="4">
        <v>159.69999999999999</v>
      </c>
      <c r="CR23" s="4">
        <v>20.27</v>
      </c>
      <c r="CW23" s="4">
        <v>55.18</v>
      </c>
      <c r="CX23" s="4">
        <v>346.53</v>
      </c>
      <c r="CY23" s="4">
        <v>38.520000000000003</v>
      </c>
      <c r="CZ23" s="4">
        <v>461.77</v>
      </c>
      <c r="DA23" s="4">
        <v>48.66</v>
      </c>
      <c r="DM23" s="4">
        <v>1.79</v>
      </c>
      <c r="DN23" s="4">
        <v>1426.98</v>
      </c>
      <c r="DO23" s="4">
        <v>49.65</v>
      </c>
      <c r="DP23" s="4">
        <v>110.8</v>
      </c>
      <c r="DQ23" s="4">
        <v>12.48</v>
      </c>
      <c r="DR23" s="4">
        <v>48.68</v>
      </c>
      <c r="DS23" s="4">
        <v>9.15</v>
      </c>
      <c r="DT23" s="4">
        <v>2.73</v>
      </c>
      <c r="DU23" s="4">
        <v>8.31</v>
      </c>
      <c r="DV23" s="4">
        <v>1.21</v>
      </c>
      <c r="DW23" s="4">
        <v>7.23</v>
      </c>
      <c r="DX23" s="4">
        <v>1.31</v>
      </c>
      <c r="DY23" s="4">
        <v>3.82</v>
      </c>
      <c r="DZ23" s="4">
        <v>0.52</v>
      </c>
      <c r="EA23" s="4">
        <v>3.71</v>
      </c>
      <c r="EB23" s="4">
        <v>0.53</v>
      </c>
      <c r="EC23" s="4">
        <v>10.36</v>
      </c>
      <c r="ED23" s="4">
        <v>2.75</v>
      </c>
      <c r="EM23" s="4">
        <v>23.58</v>
      </c>
      <c r="EN23" s="1"/>
      <c r="EO23" s="4">
        <v>5.86</v>
      </c>
      <c r="EP23" s="4">
        <v>1.69</v>
      </c>
      <c r="FP23" s="1" t="s">
        <v>3540</v>
      </c>
    </row>
    <row r="24" spans="1:172" x14ac:dyDescent="0.35">
      <c r="A24" s="1" t="s">
        <v>3536</v>
      </c>
      <c r="C24" s="1" t="s">
        <v>3537</v>
      </c>
      <c r="D24" s="1" t="s">
        <v>3563</v>
      </c>
      <c r="E24" s="4">
        <v>43.8</v>
      </c>
      <c r="F24" s="4">
        <v>43.8</v>
      </c>
      <c r="G24" s="4">
        <v>123.6</v>
      </c>
      <c r="H24" s="4">
        <v>123.7</v>
      </c>
      <c r="L24" s="1" t="s">
        <v>3567</v>
      </c>
      <c r="Q24" s="1">
        <v>121</v>
      </c>
      <c r="AB24" s="4">
        <v>59.75</v>
      </c>
      <c r="AC24" s="4">
        <v>0.69</v>
      </c>
      <c r="AE24" s="4">
        <v>13.67</v>
      </c>
      <c r="AI24" s="4">
        <v>5.2998219999999998</v>
      </c>
      <c r="AJ24" s="4">
        <v>5.0999999999999996</v>
      </c>
      <c r="AK24" s="4">
        <v>2.5299999999999998</v>
      </c>
      <c r="AL24" s="4">
        <v>0.63</v>
      </c>
      <c r="AN24" s="4">
        <v>2.5299999999999998</v>
      </c>
      <c r="AO24" s="4">
        <v>4.1399999999999997</v>
      </c>
      <c r="AP24" s="1">
        <v>0.28999999999999998</v>
      </c>
      <c r="BF24" s="4">
        <v>4.41</v>
      </c>
      <c r="CJ24" s="4">
        <v>4.7300000000000004</v>
      </c>
      <c r="CK24" s="4">
        <v>3.89</v>
      </c>
      <c r="CL24" s="1"/>
      <c r="CN24" s="4">
        <v>3.74</v>
      </c>
      <c r="CO24" s="4">
        <v>4.49</v>
      </c>
      <c r="CP24" s="4">
        <v>4.53</v>
      </c>
      <c r="CQ24" s="4">
        <v>159.66999999999999</v>
      </c>
      <c r="CR24" s="4">
        <v>20.28</v>
      </c>
      <c r="CW24" s="4">
        <v>55.2</v>
      </c>
      <c r="CX24" s="4">
        <v>346.52</v>
      </c>
      <c r="CY24" s="4">
        <v>38.479999999999997</v>
      </c>
      <c r="CZ24" s="4">
        <v>461.75</v>
      </c>
      <c r="DA24" s="4">
        <v>48.68</v>
      </c>
      <c r="DM24" s="4">
        <v>1.8</v>
      </c>
      <c r="DN24" s="4">
        <v>1426.96</v>
      </c>
      <c r="DO24" s="4">
        <v>49.63</v>
      </c>
      <c r="DP24" s="4">
        <v>110.82</v>
      </c>
      <c r="DQ24" s="4">
        <v>12.52</v>
      </c>
      <c r="DR24" s="4">
        <v>48.72</v>
      </c>
      <c r="DS24" s="4">
        <v>9.18</v>
      </c>
      <c r="DT24" s="4">
        <v>2.75</v>
      </c>
      <c r="DU24" s="4">
        <v>8.33</v>
      </c>
      <c r="DV24" s="4">
        <v>1.18</v>
      </c>
      <c r="DW24" s="4">
        <v>7.25</v>
      </c>
      <c r="DX24" s="4">
        <v>1.33</v>
      </c>
      <c r="DY24" s="4">
        <v>3.8</v>
      </c>
      <c r="DZ24" s="4">
        <v>0.5</v>
      </c>
      <c r="EA24" s="4">
        <v>3.73</v>
      </c>
      <c r="EB24" s="4">
        <v>0.55000000000000004</v>
      </c>
      <c r="EC24" s="4">
        <v>10.33</v>
      </c>
      <c r="ED24" s="4">
        <v>2.76</v>
      </c>
      <c r="EM24" s="4">
        <v>23.59</v>
      </c>
      <c r="EN24" s="1"/>
      <c r="EO24" s="4">
        <v>5.87</v>
      </c>
      <c r="EP24" s="4">
        <v>1.7</v>
      </c>
      <c r="FP24" s="1" t="s">
        <v>3540</v>
      </c>
    </row>
    <row r="25" spans="1:172" x14ac:dyDescent="0.35">
      <c r="A25" s="1" t="s">
        <v>3536</v>
      </c>
      <c r="C25" s="1" t="s">
        <v>3537</v>
      </c>
      <c r="D25" s="1" t="s">
        <v>3568</v>
      </c>
      <c r="E25" s="4">
        <v>45.2</v>
      </c>
      <c r="F25" s="4">
        <v>45.3</v>
      </c>
      <c r="G25" s="4">
        <v>124.4</v>
      </c>
      <c r="H25" s="4">
        <v>124.5</v>
      </c>
      <c r="L25" s="1" t="s">
        <v>3569</v>
      </c>
      <c r="Q25" s="1">
        <v>104</v>
      </c>
      <c r="AB25" s="4">
        <v>74.63</v>
      </c>
      <c r="AC25" s="4">
        <v>0.22</v>
      </c>
      <c r="AE25" s="4">
        <v>10.89</v>
      </c>
      <c r="AI25" s="4">
        <v>3.4732280000000002</v>
      </c>
      <c r="AJ25" s="4">
        <v>0.31</v>
      </c>
      <c r="AK25" s="4">
        <v>0.05</v>
      </c>
      <c r="AL25" s="4">
        <v>0.13</v>
      </c>
      <c r="AN25" s="4">
        <v>4.09</v>
      </c>
      <c r="AO25" s="4">
        <v>4.41</v>
      </c>
      <c r="AP25" s="1">
        <v>0.01</v>
      </c>
      <c r="BF25" s="4">
        <v>0.98</v>
      </c>
      <c r="CJ25" s="4">
        <v>2.61</v>
      </c>
      <c r="CK25" s="4">
        <v>10.16</v>
      </c>
      <c r="CL25" s="1"/>
      <c r="CN25" s="4">
        <v>0.56000000000000005</v>
      </c>
      <c r="CO25" s="4">
        <v>2.0699999999999998</v>
      </c>
      <c r="CP25" s="4">
        <v>2.74</v>
      </c>
      <c r="CQ25" s="4">
        <v>162.63</v>
      </c>
      <c r="CR25" s="4">
        <v>30.43</v>
      </c>
      <c r="CW25" s="4">
        <v>117.67</v>
      </c>
      <c r="CX25" s="4">
        <v>18.39</v>
      </c>
      <c r="CY25" s="4">
        <v>58.71</v>
      </c>
      <c r="CZ25" s="4">
        <v>1075.54</v>
      </c>
      <c r="DA25" s="4">
        <v>97.37</v>
      </c>
      <c r="DM25" s="4">
        <v>0.7</v>
      </c>
      <c r="DN25" s="4">
        <v>42.55</v>
      </c>
      <c r="DO25" s="4">
        <v>56.42</v>
      </c>
      <c r="DP25" s="4">
        <v>206.99</v>
      </c>
      <c r="DQ25" s="4">
        <v>15.6</v>
      </c>
      <c r="DR25" s="4">
        <v>56.34</v>
      </c>
      <c r="DS25" s="4">
        <v>11.38</v>
      </c>
      <c r="DT25" s="4">
        <v>0.73</v>
      </c>
      <c r="DU25" s="4">
        <v>10.6</v>
      </c>
      <c r="DV25" s="4">
        <v>1.86</v>
      </c>
      <c r="DW25" s="4">
        <v>11.42</v>
      </c>
      <c r="DX25" s="4">
        <v>2.08</v>
      </c>
      <c r="DY25" s="4">
        <v>5.78</v>
      </c>
      <c r="DZ25" s="4">
        <v>0.88</v>
      </c>
      <c r="EA25" s="4">
        <v>6.45</v>
      </c>
      <c r="EB25" s="4">
        <v>0.88</v>
      </c>
      <c r="EC25" s="4">
        <v>24.46</v>
      </c>
      <c r="ED25" s="4">
        <v>6.03</v>
      </c>
      <c r="EM25" s="4">
        <v>16.25</v>
      </c>
      <c r="EN25" s="1"/>
      <c r="EO25" s="4">
        <v>15.08</v>
      </c>
      <c r="EP25" s="4">
        <v>2.52</v>
      </c>
      <c r="FP25" s="1" t="s">
        <v>3540</v>
      </c>
    </row>
    <row r="26" spans="1:172" x14ac:dyDescent="0.35">
      <c r="A26" s="1" t="s">
        <v>3536</v>
      </c>
      <c r="C26" s="1" t="s">
        <v>3537</v>
      </c>
      <c r="D26" s="1" t="s">
        <v>3554</v>
      </c>
      <c r="E26" s="4">
        <v>45.2</v>
      </c>
      <c r="F26" s="4">
        <v>45.3</v>
      </c>
      <c r="G26" s="4">
        <v>124.4</v>
      </c>
      <c r="H26" s="4">
        <v>124.5</v>
      </c>
      <c r="L26" s="1" t="s">
        <v>3570</v>
      </c>
      <c r="Q26" s="1">
        <v>104</v>
      </c>
      <c r="AB26" s="4">
        <v>74.88</v>
      </c>
      <c r="AC26" s="4">
        <v>0.2</v>
      </c>
      <c r="AE26" s="4">
        <v>9.18</v>
      </c>
      <c r="AI26" s="4">
        <v>2.9513440000000002</v>
      </c>
      <c r="AJ26" s="4">
        <v>1.5</v>
      </c>
      <c r="AK26" s="4">
        <v>0.11</v>
      </c>
      <c r="AL26" s="4">
        <v>0.18</v>
      </c>
      <c r="AN26" s="4">
        <v>5.58</v>
      </c>
      <c r="AO26" s="4">
        <v>1.64</v>
      </c>
      <c r="AP26" s="1">
        <v>0.01</v>
      </c>
      <c r="BF26" s="4">
        <v>2.98</v>
      </c>
      <c r="CJ26" s="4">
        <v>3.21</v>
      </c>
      <c r="CK26" s="4">
        <v>22.39</v>
      </c>
      <c r="CL26" s="1"/>
      <c r="CN26" s="4">
        <v>0.74</v>
      </c>
      <c r="CO26" s="4">
        <v>3.84</v>
      </c>
      <c r="CP26" s="4">
        <v>3.84</v>
      </c>
      <c r="CQ26" s="4">
        <v>92.82</v>
      </c>
      <c r="CR26" s="4">
        <v>20.79</v>
      </c>
      <c r="CW26" s="4">
        <v>186.09</v>
      </c>
      <c r="CX26" s="4">
        <v>140.86000000000001</v>
      </c>
      <c r="CY26" s="4">
        <v>67.33</v>
      </c>
      <c r="CZ26" s="4">
        <v>901.14</v>
      </c>
      <c r="DA26" s="4">
        <v>74.09</v>
      </c>
      <c r="DM26" s="4">
        <v>1.17</v>
      </c>
      <c r="DN26" s="4">
        <v>661.17</v>
      </c>
      <c r="DO26" s="4">
        <v>90.54</v>
      </c>
      <c r="DP26" s="4">
        <v>180.49</v>
      </c>
      <c r="DQ26" s="4">
        <v>22.95</v>
      </c>
      <c r="DR26" s="4">
        <v>70.209999999999994</v>
      </c>
      <c r="DS26" s="4">
        <v>12.66</v>
      </c>
      <c r="DT26" s="4">
        <v>0.89</v>
      </c>
      <c r="DU26" s="4">
        <v>12.39</v>
      </c>
      <c r="DV26" s="4">
        <v>2.19</v>
      </c>
      <c r="DW26" s="4">
        <v>13.07</v>
      </c>
      <c r="DX26" s="4">
        <v>2.44</v>
      </c>
      <c r="DY26" s="4">
        <v>7</v>
      </c>
      <c r="DZ26" s="4">
        <v>1.01</v>
      </c>
      <c r="EA26" s="4">
        <v>7.19</v>
      </c>
      <c r="EB26" s="4">
        <v>1.07</v>
      </c>
      <c r="EC26" s="4">
        <v>20.53</v>
      </c>
      <c r="ED26" s="4">
        <v>4.6399999999999997</v>
      </c>
      <c r="EM26" s="4">
        <v>17.98</v>
      </c>
      <c r="EN26" s="1"/>
      <c r="EO26" s="4">
        <v>14.15</v>
      </c>
      <c r="EP26" s="4">
        <v>3.63</v>
      </c>
      <c r="FP26" s="1" t="s">
        <v>3540</v>
      </c>
    </row>
    <row r="27" spans="1:172" x14ac:dyDescent="0.35">
      <c r="A27" s="1" t="s">
        <v>3536</v>
      </c>
      <c r="C27" s="1" t="s">
        <v>3537</v>
      </c>
      <c r="D27" s="1" t="s">
        <v>3554</v>
      </c>
      <c r="E27" s="4">
        <v>45.2</v>
      </c>
      <c r="F27" s="4">
        <v>45.3</v>
      </c>
      <c r="G27" s="4">
        <v>124.4</v>
      </c>
      <c r="H27" s="4">
        <v>124.5</v>
      </c>
      <c r="L27" s="1" t="s">
        <v>3571</v>
      </c>
      <c r="Q27" s="1">
        <v>104</v>
      </c>
      <c r="AB27" s="4">
        <v>74.44</v>
      </c>
      <c r="AC27" s="4">
        <v>0.26</v>
      </c>
      <c r="AE27" s="4">
        <v>11.99</v>
      </c>
      <c r="AI27" s="4">
        <v>3.0683180000000001</v>
      </c>
      <c r="AJ27" s="4">
        <v>0.16</v>
      </c>
      <c r="AK27" s="4">
        <v>0.05</v>
      </c>
      <c r="AL27" s="4">
        <v>0.11</v>
      </c>
      <c r="AN27" s="4">
        <v>5.19</v>
      </c>
      <c r="AO27" s="4">
        <v>3.8</v>
      </c>
      <c r="AP27" s="1">
        <v>0.01</v>
      </c>
      <c r="BF27" s="4">
        <v>0.68</v>
      </c>
      <c r="CJ27" s="4">
        <v>3.35</v>
      </c>
      <c r="CK27" s="4">
        <v>21.33</v>
      </c>
      <c r="CL27" s="1"/>
      <c r="CN27" s="4">
        <v>0.98</v>
      </c>
      <c r="CO27" s="4">
        <v>3.29</v>
      </c>
      <c r="CP27" s="4">
        <v>4.03</v>
      </c>
      <c r="CQ27" s="4">
        <v>125.09</v>
      </c>
      <c r="CR27" s="4">
        <v>29.47</v>
      </c>
      <c r="CW27" s="4">
        <v>146.62</v>
      </c>
      <c r="CX27" s="4">
        <v>13.42</v>
      </c>
      <c r="CY27" s="4">
        <v>77.7</v>
      </c>
      <c r="CZ27" s="4">
        <v>894.41</v>
      </c>
      <c r="DA27" s="4">
        <v>99.4</v>
      </c>
      <c r="DM27" s="4">
        <v>0.81</v>
      </c>
      <c r="DN27" s="4">
        <v>106.26</v>
      </c>
      <c r="DO27" s="4">
        <v>93.04</v>
      </c>
      <c r="DP27" s="4">
        <v>173.02</v>
      </c>
      <c r="DQ27" s="4">
        <v>22.51</v>
      </c>
      <c r="DR27" s="4">
        <v>75.400000000000006</v>
      </c>
      <c r="DS27" s="4">
        <v>13.62</v>
      </c>
      <c r="DT27" s="4">
        <v>0.96</v>
      </c>
      <c r="DU27" s="4">
        <v>11.96</v>
      </c>
      <c r="DV27" s="4">
        <v>2.11</v>
      </c>
      <c r="DW27" s="4">
        <v>13.57</v>
      </c>
      <c r="DX27" s="4">
        <v>2.76</v>
      </c>
      <c r="DY27" s="4">
        <v>7.62</v>
      </c>
      <c r="DZ27" s="4">
        <v>1.1200000000000001</v>
      </c>
      <c r="EA27" s="4">
        <v>7.9</v>
      </c>
      <c r="EB27" s="4">
        <v>1.1299999999999999</v>
      </c>
      <c r="EC27" s="4">
        <v>20.85</v>
      </c>
      <c r="ED27" s="4">
        <v>6.35</v>
      </c>
      <c r="EM27" s="4">
        <v>22.04</v>
      </c>
      <c r="EN27" s="1"/>
      <c r="EO27" s="4">
        <v>15.06</v>
      </c>
      <c r="EP27" s="4">
        <v>3.98</v>
      </c>
      <c r="FP27" s="1" t="s">
        <v>3540</v>
      </c>
    </row>
    <row r="28" spans="1:172" x14ac:dyDescent="0.35">
      <c r="A28" s="1" t="s">
        <v>3536</v>
      </c>
      <c r="C28" s="1" t="s">
        <v>3537</v>
      </c>
      <c r="D28" s="1" t="s">
        <v>3556</v>
      </c>
      <c r="E28" s="4">
        <v>45.2</v>
      </c>
      <c r="F28" s="4">
        <v>45.3</v>
      </c>
      <c r="G28" s="4">
        <v>124.4</v>
      </c>
      <c r="H28" s="4">
        <v>124.5</v>
      </c>
      <c r="L28" s="1" t="s">
        <v>3572</v>
      </c>
      <c r="Q28" s="1">
        <v>104</v>
      </c>
      <c r="AB28" s="4">
        <v>67.099999999999994</v>
      </c>
      <c r="AC28" s="4">
        <v>0.34</v>
      </c>
      <c r="AE28" s="4">
        <v>13.4</v>
      </c>
      <c r="AI28" s="4">
        <v>4.9848920000000003</v>
      </c>
      <c r="AJ28" s="4">
        <v>0.15</v>
      </c>
      <c r="AK28" s="4">
        <v>0.57999999999999996</v>
      </c>
      <c r="AL28" s="4">
        <v>0.17</v>
      </c>
      <c r="AN28" s="4">
        <v>8.67</v>
      </c>
      <c r="AO28" s="4">
        <v>2.11</v>
      </c>
      <c r="AP28" s="1">
        <v>0.02</v>
      </c>
      <c r="BF28" s="4">
        <v>1.5</v>
      </c>
      <c r="CJ28" s="4">
        <v>4.29</v>
      </c>
      <c r="CK28" s="4">
        <v>20.46</v>
      </c>
      <c r="CL28" s="1"/>
      <c r="CN28" s="4">
        <v>1.34</v>
      </c>
      <c r="CO28" s="4">
        <v>5.56</v>
      </c>
      <c r="CP28" s="4">
        <v>6.28</v>
      </c>
      <c r="CQ28" s="4">
        <v>173.77</v>
      </c>
      <c r="CR28" s="4">
        <v>25.03</v>
      </c>
      <c r="CW28" s="4">
        <v>364.14</v>
      </c>
      <c r="CX28" s="4">
        <v>23.62</v>
      </c>
      <c r="CY28" s="4">
        <v>84.39</v>
      </c>
      <c r="CZ28" s="4">
        <v>897.63</v>
      </c>
      <c r="DA28" s="4">
        <v>94.99</v>
      </c>
      <c r="DM28" s="4">
        <v>3.14</v>
      </c>
      <c r="DN28" s="4">
        <v>158.97999999999999</v>
      </c>
      <c r="DO28" s="4">
        <v>103.91</v>
      </c>
      <c r="DP28" s="4">
        <v>206.95</v>
      </c>
      <c r="DQ28" s="4">
        <v>26.45</v>
      </c>
      <c r="DR28" s="4">
        <v>92.71</v>
      </c>
      <c r="DS28" s="4">
        <v>17.39</v>
      </c>
      <c r="DT28" s="4">
        <v>1.54</v>
      </c>
      <c r="DU28" s="4">
        <v>15.4</v>
      </c>
      <c r="DV28" s="4">
        <v>2.63</v>
      </c>
      <c r="DW28" s="4">
        <v>15.71</v>
      </c>
      <c r="DX28" s="4">
        <v>3.14</v>
      </c>
      <c r="DY28" s="4">
        <v>8.4</v>
      </c>
      <c r="DZ28" s="4">
        <v>1.24</v>
      </c>
      <c r="EA28" s="4">
        <v>8.8699999999999992</v>
      </c>
      <c r="EB28" s="4">
        <v>1.3</v>
      </c>
      <c r="EC28" s="4">
        <v>21.66</v>
      </c>
      <c r="ED28" s="4">
        <v>5.81</v>
      </c>
      <c r="EM28" s="4">
        <v>24.53</v>
      </c>
      <c r="EN28" s="1"/>
      <c r="EO28" s="4">
        <v>17.21</v>
      </c>
      <c r="EP28" s="4">
        <v>3.43</v>
      </c>
      <c r="FP28" s="1" t="s">
        <v>3540</v>
      </c>
    </row>
    <row r="29" spans="1:172" x14ac:dyDescent="0.35">
      <c r="A29" s="1" t="s">
        <v>3536</v>
      </c>
      <c r="C29" s="1" t="s">
        <v>3537</v>
      </c>
      <c r="D29" s="1" t="s">
        <v>3568</v>
      </c>
      <c r="E29" s="4">
        <v>45.15</v>
      </c>
      <c r="F29" s="4">
        <v>45.25</v>
      </c>
      <c r="G29" s="4">
        <v>124.4</v>
      </c>
      <c r="H29" s="4">
        <v>124.5</v>
      </c>
      <c r="L29" s="1" t="s">
        <v>3573</v>
      </c>
      <c r="Q29" s="1">
        <v>104</v>
      </c>
      <c r="AB29" s="4">
        <v>75.22</v>
      </c>
      <c r="AC29" s="4">
        <v>0.23</v>
      </c>
      <c r="AE29" s="4">
        <v>11.21</v>
      </c>
      <c r="AI29" s="4">
        <v>3.1043100000000003</v>
      </c>
      <c r="AJ29" s="4">
        <v>0.26</v>
      </c>
      <c r="AK29" s="4">
        <v>0.15</v>
      </c>
      <c r="AL29" s="4">
        <v>0.1</v>
      </c>
      <c r="AN29" s="4">
        <v>4.2699999999999996</v>
      </c>
      <c r="AO29" s="4">
        <v>3.46</v>
      </c>
      <c r="AP29" s="1">
        <v>0.01</v>
      </c>
      <c r="BF29" s="4">
        <v>1.4</v>
      </c>
      <c r="CJ29" s="4">
        <v>3.82</v>
      </c>
      <c r="CK29" s="4">
        <v>13.9</v>
      </c>
      <c r="CL29" s="1"/>
      <c r="CN29" s="4">
        <v>1.1499999999999999</v>
      </c>
      <c r="CO29" s="4">
        <v>4.59</v>
      </c>
      <c r="CP29" s="4">
        <v>5.14</v>
      </c>
      <c r="CQ29" s="4">
        <v>122.01</v>
      </c>
      <c r="CR29" s="4">
        <v>25.35</v>
      </c>
      <c r="CW29" s="4">
        <v>86.12</v>
      </c>
      <c r="CX29" s="4">
        <v>203.39</v>
      </c>
      <c r="CY29" s="4">
        <v>62.16</v>
      </c>
      <c r="CZ29" s="4">
        <v>765.34</v>
      </c>
      <c r="DA29" s="4">
        <v>77.22</v>
      </c>
      <c r="DM29" s="4">
        <v>0.33</v>
      </c>
      <c r="DN29" s="4">
        <v>98.06</v>
      </c>
      <c r="DO29" s="4">
        <v>60.38</v>
      </c>
      <c r="DP29" s="4">
        <v>163.35</v>
      </c>
      <c r="DQ29" s="4">
        <v>14.93</v>
      </c>
      <c r="DR29" s="4">
        <v>55.1</v>
      </c>
      <c r="DS29" s="4">
        <v>11.81</v>
      </c>
      <c r="DT29" s="4">
        <v>0.88</v>
      </c>
      <c r="DU29" s="4">
        <v>12.27</v>
      </c>
      <c r="DV29" s="4">
        <v>1.89</v>
      </c>
      <c r="DW29" s="4">
        <v>11.56</v>
      </c>
      <c r="DX29" s="4">
        <v>2.0299999999999998</v>
      </c>
      <c r="DY29" s="4">
        <v>5.66</v>
      </c>
      <c r="DZ29" s="4">
        <v>0.77</v>
      </c>
      <c r="EA29" s="4">
        <v>5.39</v>
      </c>
      <c r="EB29" s="4">
        <v>0.72</v>
      </c>
      <c r="EC29" s="4">
        <v>18.260000000000002</v>
      </c>
      <c r="ED29" s="4">
        <v>4.8099999999999996</v>
      </c>
      <c r="EM29" s="4">
        <v>19.63</v>
      </c>
      <c r="EN29" s="1"/>
      <c r="EO29" s="4">
        <v>12.55</v>
      </c>
      <c r="EP29" s="4">
        <v>2.85</v>
      </c>
      <c r="FP29" s="1" t="s">
        <v>3540</v>
      </c>
    </row>
    <row r="30" spans="1:172" x14ac:dyDescent="0.35">
      <c r="A30" s="1" t="s">
        <v>3536</v>
      </c>
      <c r="C30" s="1" t="s">
        <v>3537</v>
      </c>
      <c r="D30" s="1" t="s">
        <v>3554</v>
      </c>
      <c r="E30" s="4">
        <v>45.15</v>
      </c>
      <c r="F30" s="4">
        <v>45.25</v>
      </c>
      <c r="G30" s="4">
        <v>124.4</v>
      </c>
      <c r="H30" s="4">
        <v>124.5</v>
      </c>
      <c r="L30" s="1" t="s">
        <v>3574</v>
      </c>
      <c r="Q30" s="1">
        <v>104</v>
      </c>
      <c r="AB30" s="4">
        <v>74.8</v>
      </c>
      <c r="AC30" s="4">
        <v>0.24</v>
      </c>
      <c r="AE30" s="4">
        <v>10.93</v>
      </c>
      <c r="AI30" s="4">
        <v>3.4192399999999998</v>
      </c>
      <c r="AJ30" s="4">
        <v>0.66</v>
      </c>
      <c r="AK30" s="4">
        <v>0.03</v>
      </c>
      <c r="AL30" s="4">
        <v>0.13</v>
      </c>
      <c r="AN30" s="4">
        <v>3.64</v>
      </c>
      <c r="AO30" s="4">
        <v>3.98</v>
      </c>
      <c r="AP30" s="1">
        <v>0.02</v>
      </c>
      <c r="BF30" s="4">
        <v>1.5</v>
      </c>
      <c r="CJ30" s="4">
        <v>2.89</v>
      </c>
      <c r="CK30" s="4">
        <v>3.34</v>
      </c>
      <c r="CL30" s="1"/>
      <c r="CN30" s="4">
        <v>0.52</v>
      </c>
      <c r="CO30" s="4">
        <v>2.29</v>
      </c>
      <c r="CP30" s="4">
        <v>3.27</v>
      </c>
      <c r="CQ30" s="4">
        <v>90.19</v>
      </c>
      <c r="CR30" s="4">
        <v>29.34</v>
      </c>
      <c r="CW30" s="4">
        <v>91.96</v>
      </c>
      <c r="CX30" s="4">
        <v>56.1</v>
      </c>
      <c r="CY30" s="4">
        <v>78.5</v>
      </c>
      <c r="CZ30" s="4">
        <v>917.21</v>
      </c>
      <c r="DA30" s="4">
        <v>92.83</v>
      </c>
      <c r="DM30" s="4">
        <v>0.24</v>
      </c>
      <c r="DN30" s="4">
        <v>98.33</v>
      </c>
      <c r="DO30" s="4">
        <v>97.41</v>
      </c>
      <c r="DP30" s="4">
        <v>205.99</v>
      </c>
      <c r="DQ30" s="4">
        <v>25.13</v>
      </c>
      <c r="DR30" s="4">
        <v>82.33</v>
      </c>
      <c r="DS30" s="4">
        <v>15.14</v>
      </c>
      <c r="DT30" s="4">
        <v>1.05</v>
      </c>
      <c r="DU30" s="4">
        <v>13.51</v>
      </c>
      <c r="DV30" s="4">
        <v>2.37</v>
      </c>
      <c r="DW30" s="4">
        <v>15.26</v>
      </c>
      <c r="DX30" s="4">
        <v>2.97</v>
      </c>
      <c r="DY30" s="4">
        <v>8.6199999999999992</v>
      </c>
      <c r="DZ30" s="4">
        <v>1.25</v>
      </c>
      <c r="EA30" s="4">
        <v>8.81</v>
      </c>
      <c r="EB30" s="4">
        <v>1.21</v>
      </c>
      <c r="EC30" s="4">
        <v>21.91</v>
      </c>
      <c r="ED30" s="4">
        <v>5.97</v>
      </c>
      <c r="EM30" s="4">
        <v>21.01</v>
      </c>
      <c r="EN30" s="1"/>
      <c r="EO30" s="4">
        <v>14.78</v>
      </c>
      <c r="EP30" s="4">
        <v>2.76</v>
      </c>
      <c r="FP30" s="1" t="s">
        <v>3540</v>
      </c>
    </row>
    <row r="31" spans="1:172" x14ac:dyDescent="0.35">
      <c r="A31" s="1" t="s">
        <v>3536</v>
      </c>
      <c r="C31" s="1" t="s">
        <v>3537</v>
      </c>
      <c r="D31" s="1" t="s">
        <v>3568</v>
      </c>
      <c r="E31" s="4">
        <v>44.6</v>
      </c>
      <c r="F31" s="4">
        <v>44.8</v>
      </c>
      <c r="G31" s="4">
        <v>124.1</v>
      </c>
      <c r="H31" s="4">
        <v>124.2</v>
      </c>
      <c r="L31" s="1" t="s">
        <v>3575</v>
      </c>
      <c r="Q31" s="1">
        <v>104</v>
      </c>
      <c r="AB31" s="4">
        <v>75.08</v>
      </c>
      <c r="AC31" s="4">
        <v>0.24</v>
      </c>
      <c r="AE31" s="4">
        <v>11.09</v>
      </c>
      <c r="AI31" s="4">
        <v>3.0053320000000001</v>
      </c>
      <c r="AJ31" s="4">
        <v>0.62</v>
      </c>
      <c r="AK31" s="4">
        <v>0.13</v>
      </c>
      <c r="AL31" s="4">
        <v>0.11</v>
      </c>
      <c r="AN31" s="4">
        <v>3.92</v>
      </c>
      <c r="AO31" s="4">
        <v>4</v>
      </c>
      <c r="AP31" s="1">
        <v>0.02</v>
      </c>
      <c r="BF31" s="4">
        <v>1.28</v>
      </c>
      <c r="CJ31" s="4">
        <v>3.02</v>
      </c>
      <c r="CK31" s="4">
        <v>7.83</v>
      </c>
      <c r="CL31" s="1"/>
      <c r="CN31" s="4">
        <v>0.99</v>
      </c>
      <c r="CO31" s="4">
        <v>3.36</v>
      </c>
      <c r="CP31" s="4">
        <v>3.44</v>
      </c>
      <c r="CQ31" s="4">
        <v>131.66</v>
      </c>
      <c r="CR31" s="4">
        <v>31.32</v>
      </c>
      <c r="CW31" s="4">
        <v>101.17</v>
      </c>
      <c r="CX31" s="4">
        <v>54.8</v>
      </c>
      <c r="CY31" s="4">
        <v>71.03</v>
      </c>
      <c r="CZ31" s="4">
        <v>865.55</v>
      </c>
      <c r="DA31" s="4">
        <v>86.88</v>
      </c>
      <c r="DM31" s="4">
        <v>0.28000000000000003</v>
      </c>
      <c r="DN31" s="4">
        <v>340.91</v>
      </c>
      <c r="DO31" s="4">
        <v>110.47</v>
      </c>
      <c r="DP31" s="4">
        <v>228.89</v>
      </c>
      <c r="DQ31" s="4">
        <v>31.5</v>
      </c>
      <c r="DR31" s="4">
        <v>103.12</v>
      </c>
      <c r="DS31" s="4">
        <v>18.510000000000002</v>
      </c>
      <c r="DT31" s="4">
        <v>0.99</v>
      </c>
      <c r="DU31" s="4">
        <v>15.2</v>
      </c>
      <c r="DV31" s="4">
        <v>2.33</v>
      </c>
      <c r="DW31" s="4">
        <v>13.82</v>
      </c>
      <c r="DX31" s="4">
        <v>2.52</v>
      </c>
      <c r="DY31" s="4">
        <v>7.43</v>
      </c>
      <c r="DZ31" s="4">
        <v>1.0900000000000001</v>
      </c>
      <c r="EA31" s="4">
        <v>7.82</v>
      </c>
      <c r="EB31" s="4">
        <v>1.08</v>
      </c>
      <c r="EC31" s="4">
        <v>20</v>
      </c>
      <c r="ED31" s="4">
        <v>5.45</v>
      </c>
      <c r="EM31" s="4">
        <v>21.03</v>
      </c>
      <c r="EN31" s="1"/>
      <c r="EO31" s="4">
        <v>13.44</v>
      </c>
      <c r="EP31" s="4">
        <v>3.41</v>
      </c>
      <c r="FP31" s="1" t="s">
        <v>3540</v>
      </c>
    </row>
    <row r="32" spans="1:172" x14ac:dyDescent="0.35">
      <c r="A32" s="1" t="s">
        <v>3536</v>
      </c>
      <c r="C32" s="1" t="s">
        <v>3537</v>
      </c>
      <c r="D32" s="1" t="s">
        <v>3568</v>
      </c>
      <c r="E32" s="4">
        <v>44.6</v>
      </c>
      <c r="F32" s="4">
        <v>44.8</v>
      </c>
      <c r="G32" s="4">
        <v>124.1</v>
      </c>
      <c r="H32" s="4">
        <v>124.2</v>
      </c>
      <c r="L32" s="1" t="s">
        <v>3576</v>
      </c>
      <c r="Q32" s="1">
        <v>104</v>
      </c>
      <c r="AB32" s="4">
        <v>74.989999999999995</v>
      </c>
      <c r="AC32" s="4">
        <v>0.24</v>
      </c>
      <c r="AE32" s="4">
        <v>11.07</v>
      </c>
      <c r="AI32" s="4">
        <v>3.50922</v>
      </c>
      <c r="AJ32" s="4">
        <v>0.28000000000000003</v>
      </c>
      <c r="AK32" s="4">
        <v>0.05</v>
      </c>
      <c r="AL32" s="4">
        <v>0.16</v>
      </c>
      <c r="AN32" s="4">
        <v>4.72</v>
      </c>
      <c r="AO32" s="4">
        <v>3.52</v>
      </c>
      <c r="AP32" s="1">
        <v>0.01</v>
      </c>
      <c r="BF32" s="4">
        <v>1.02</v>
      </c>
      <c r="CJ32" s="4">
        <v>2.37</v>
      </c>
      <c r="CK32" s="4">
        <v>21.87</v>
      </c>
      <c r="CL32" s="1"/>
      <c r="CN32" s="4">
        <v>1.26</v>
      </c>
      <c r="CO32" s="4">
        <v>8.35</v>
      </c>
      <c r="CP32" s="4">
        <v>5.42</v>
      </c>
      <c r="CQ32" s="4">
        <v>131.88999999999999</v>
      </c>
      <c r="CR32" s="4">
        <v>29.66</v>
      </c>
      <c r="CW32" s="4">
        <v>136.75</v>
      </c>
      <c r="CX32" s="4">
        <v>15.64</v>
      </c>
      <c r="CY32" s="4">
        <v>66.28</v>
      </c>
      <c r="CZ32" s="4">
        <v>1020.32</v>
      </c>
      <c r="DA32" s="4">
        <v>96.27</v>
      </c>
      <c r="DM32" s="4">
        <v>0.37</v>
      </c>
      <c r="DN32" s="4">
        <v>54.4</v>
      </c>
      <c r="DO32" s="4">
        <v>54.58</v>
      </c>
      <c r="DP32" s="4">
        <v>167.88</v>
      </c>
      <c r="DQ32" s="4">
        <v>13.37</v>
      </c>
      <c r="DR32" s="4">
        <v>48.77</v>
      </c>
      <c r="DS32" s="4">
        <v>9.86</v>
      </c>
      <c r="DT32" s="4">
        <v>0.73</v>
      </c>
      <c r="DU32" s="4">
        <v>9.8800000000000008</v>
      </c>
      <c r="DV32" s="4">
        <v>1.88</v>
      </c>
      <c r="DW32" s="4">
        <v>11.86</v>
      </c>
      <c r="DX32" s="4">
        <v>2.38</v>
      </c>
      <c r="DY32" s="4">
        <v>6.43</v>
      </c>
      <c r="DZ32" s="4">
        <v>0.97</v>
      </c>
      <c r="EA32" s="4">
        <v>7.01</v>
      </c>
      <c r="EB32" s="4">
        <v>1</v>
      </c>
      <c r="EC32" s="4">
        <v>23.93</v>
      </c>
      <c r="ED32" s="4">
        <v>6.14</v>
      </c>
      <c r="EM32" s="4">
        <v>21.52</v>
      </c>
      <c r="EN32" s="1"/>
      <c r="EO32" s="4">
        <v>15.58</v>
      </c>
      <c r="EP32" s="4">
        <v>3.4</v>
      </c>
      <c r="FP32" s="1" t="s">
        <v>3540</v>
      </c>
    </row>
    <row r="33" spans="1:172" x14ac:dyDescent="0.35">
      <c r="A33" s="1" t="s">
        <v>3536</v>
      </c>
      <c r="C33" s="1" t="s">
        <v>3537</v>
      </c>
      <c r="D33" s="1" t="s">
        <v>3554</v>
      </c>
      <c r="E33" s="4">
        <v>44.5</v>
      </c>
      <c r="F33" s="4">
        <v>44.7</v>
      </c>
      <c r="G33" s="4">
        <v>124.05</v>
      </c>
      <c r="H33" s="4">
        <v>124.15</v>
      </c>
      <c r="L33" s="1" t="s">
        <v>3577</v>
      </c>
      <c r="Q33" s="1">
        <v>104</v>
      </c>
      <c r="AB33" s="4">
        <v>74.489999999999995</v>
      </c>
      <c r="AC33" s="4">
        <v>0.22</v>
      </c>
      <c r="AE33" s="4">
        <v>10.56</v>
      </c>
      <c r="AI33" s="4">
        <v>3.7701620000000005</v>
      </c>
      <c r="AJ33" s="4">
        <v>0.27</v>
      </c>
      <c r="AK33" s="4">
        <v>0.1</v>
      </c>
      <c r="AL33" s="4">
        <v>0.13</v>
      </c>
      <c r="AN33" s="4">
        <v>6.23</v>
      </c>
      <c r="AO33" s="4">
        <v>2.84</v>
      </c>
      <c r="AP33" s="1">
        <v>0.01</v>
      </c>
      <c r="BF33" s="4">
        <v>0.86</v>
      </c>
      <c r="CJ33" s="4">
        <v>3.89</v>
      </c>
      <c r="CK33" s="4">
        <v>19.39</v>
      </c>
      <c r="CL33" s="1"/>
      <c r="CN33" s="4">
        <v>1</v>
      </c>
      <c r="CO33" s="4">
        <v>3.9</v>
      </c>
      <c r="CP33" s="4">
        <v>4.63</v>
      </c>
      <c r="CQ33" s="4">
        <v>207.75</v>
      </c>
      <c r="CR33" s="4">
        <v>32.619999999999997</v>
      </c>
      <c r="CW33" s="4">
        <v>238.39</v>
      </c>
      <c r="CX33" s="4">
        <v>51.4</v>
      </c>
      <c r="CY33" s="4">
        <v>103.33</v>
      </c>
      <c r="CZ33" s="4">
        <v>1312.33</v>
      </c>
      <c r="DA33" s="4">
        <v>120.12</v>
      </c>
      <c r="DM33" s="4">
        <v>2.68</v>
      </c>
      <c r="DN33" s="4">
        <v>55.48</v>
      </c>
      <c r="DO33" s="4">
        <v>123.56</v>
      </c>
      <c r="DP33" s="4">
        <v>259.67</v>
      </c>
      <c r="DQ33" s="4">
        <v>34.47</v>
      </c>
      <c r="DR33" s="4">
        <v>125.22</v>
      </c>
      <c r="DS33" s="4">
        <v>23.53</v>
      </c>
      <c r="DT33" s="4">
        <v>1.34</v>
      </c>
      <c r="DU33" s="4">
        <v>20.7</v>
      </c>
      <c r="DV33" s="4">
        <v>3.29</v>
      </c>
      <c r="DW33" s="4">
        <v>20.25</v>
      </c>
      <c r="DX33" s="4">
        <v>3.77</v>
      </c>
      <c r="DY33" s="4">
        <v>10.74</v>
      </c>
      <c r="DZ33" s="4">
        <v>1.62</v>
      </c>
      <c r="EA33" s="4">
        <v>10.93</v>
      </c>
      <c r="EB33" s="4">
        <v>1.44</v>
      </c>
      <c r="EC33" s="4">
        <v>32.03</v>
      </c>
      <c r="ED33" s="4">
        <v>8.2100000000000009</v>
      </c>
      <c r="EM33" s="4">
        <v>28.56</v>
      </c>
      <c r="EN33" s="1"/>
      <c r="EO33" s="4">
        <v>18.34</v>
      </c>
      <c r="EP33" s="4">
        <v>1.88</v>
      </c>
      <c r="FP33" s="1" t="s">
        <v>3540</v>
      </c>
    </row>
    <row r="34" spans="1:172" x14ac:dyDescent="0.35">
      <c r="A34" s="1" t="s">
        <v>3536</v>
      </c>
      <c r="C34" s="1" t="s">
        <v>3537</v>
      </c>
      <c r="D34" s="1" t="s">
        <v>3554</v>
      </c>
      <c r="E34" s="4">
        <v>44.5</v>
      </c>
      <c r="F34" s="4">
        <v>44.7</v>
      </c>
      <c r="G34" s="4">
        <v>124.05</v>
      </c>
      <c r="H34" s="4">
        <v>124.15</v>
      </c>
      <c r="L34" s="1" t="s">
        <v>3578</v>
      </c>
      <c r="Q34" s="1">
        <v>104</v>
      </c>
      <c r="AB34" s="4">
        <v>74.239999999999995</v>
      </c>
      <c r="AC34" s="4">
        <v>0.21</v>
      </c>
      <c r="AE34" s="4">
        <v>10.95</v>
      </c>
      <c r="AI34" s="4">
        <v>3.7251719999999997</v>
      </c>
      <c r="AJ34" s="4">
        <v>1.17</v>
      </c>
      <c r="AK34" s="4">
        <v>0.13</v>
      </c>
      <c r="AL34" s="4">
        <v>0.16</v>
      </c>
      <c r="AN34" s="4">
        <v>1.94</v>
      </c>
      <c r="AO34" s="4">
        <v>5.83</v>
      </c>
      <c r="AP34" s="1">
        <v>0.01</v>
      </c>
      <c r="BF34" s="4">
        <v>1.22</v>
      </c>
      <c r="CJ34" s="4">
        <v>2.81</v>
      </c>
      <c r="CK34" s="4">
        <v>7.07</v>
      </c>
      <c r="CL34" s="1"/>
      <c r="CN34" s="4">
        <v>0.8</v>
      </c>
      <c r="CO34" s="4">
        <v>4.12</v>
      </c>
      <c r="CP34" s="4">
        <v>3.33</v>
      </c>
      <c r="CQ34" s="4">
        <v>191.92</v>
      </c>
      <c r="CR34" s="4">
        <v>36.64</v>
      </c>
      <c r="CW34" s="4">
        <v>53.95</v>
      </c>
      <c r="CX34" s="4">
        <v>54.74</v>
      </c>
      <c r="CY34" s="4">
        <v>95.97</v>
      </c>
      <c r="CZ34" s="4">
        <v>1202.98</v>
      </c>
      <c r="DA34" s="4">
        <v>103.2</v>
      </c>
      <c r="DM34" s="4">
        <v>0.85</v>
      </c>
      <c r="DN34" s="4">
        <v>11.86</v>
      </c>
      <c r="DO34" s="4">
        <v>112.49</v>
      </c>
      <c r="DP34" s="4">
        <v>227.7</v>
      </c>
      <c r="DQ34" s="4">
        <v>31.64</v>
      </c>
      <c r="DR34" s="4">
        <v>114.65</v>
      </c>
      <c r="DS34" s="4">
        <v>22.01</v>
      </c>
      <c r="DT34" s="4">
        <v>1.24</v>
      </c>
      <c r="DU34" s="4">
        <v>18.440000000000001</v>
      </c>
      <c r="DV34" s="4">
        <v>2.9</v>
      </c>
      <c r="DW34" s="4">
        <v>18.14</v>
      </c>
      <c r="DX34" s="4">
        <v>3.33</v>
      </c>
      <c r="DY34" s="4">
        <v>9.7799999999999994</v>
      </c>
      <c r="DZ34" s="4">
        <v>1.47</v>
      </c>
      <c r="EA34" s="4">
        <v>9.9600000000000009</v>
      </c>
      <c r="EB34" s="4">
        <v>1.33</v>
      </c>
      <c r="EC34" s="4">
        <v>29.4</v>
      </c>
      <c r="ED34" s="4">
        <v>7.54</v>
      </c>
      <c r="EM34" s="4">
        <v>28.58</v>
      </c>
      <c r="EN34" s="1"/>
      <c r="EO34" s="4">
        <v>10.58</v>
      </c>
      <c r="EP34" s="4">
        <v>1.91</v>
      </c>
      <c r="FP34" s="1" t="s">
        <v>3540</v>
      </c>
    </row>
    <row r="35" spans="1:172" x14ac:dyDescent="0.35">
      <c r="A35" s="1" t="s">
        <v>3536</v>
      </c>
      <c r="C35" s="1" t="s">
        <v>3537</v>
      </c>
      <c r="D35" s="1" t="s">
        <v>3556</v>
      </c>
      <c r="E35" s="4">
        <v>44.5</v>
      </c>
      <c r="F35" s="4">
        <v>44.7</v>
      </c>
      <c r="G35" s="4">
        <v>124.05</v>
      </c>
      <c r="H35" s="4">
        <v>124.15</v>
      </c>
      <c r="L35" s="1" t="s">
        <v>3579</v>
      </c>
      <c r="Q35" s="1">
        <v>104</v>
      </c>
      <c r="AB35" s="4">
        <v>74.69</v>
      </c>
      <c r="AC35" s="4">
        <v>0.31</v>
      </c>
      <c r="AE35" s="4">
        <v>10.42</v>
      </c>
      <c r="AI35" s="4">
        <v>3.9411240000000003</v>
      </c>
      <c r="AJ35" s="4">
        <v>0.2</v>
      </c>
      <c r="AK35" s="4">
        <v>0.02</v>
      </c>
      <c r="AL35" s="4">
        <v>0.1</v>
      </c>
      <c r="AN35" s="4">
        <v>5.57</v>
      </c>
      <c r="AO35" s="4">
        <v>3.41</v>
      </c>
      <c r="AP35" s="1">
        <v>0.01</v>
      </c>
      <c r="BF35" s="4">
        <v>0.68</v>
      </c>
      <c r="CJ35" s="4">
        <v>1.73</v>
      </c>
      <c r="CK35" s="4">
        <v>15.47</v>
      </c>
      <c r="CL35" s="1"/>
      <c r="CN35" s="4">
        <v>0.52</v>
      </c>
      <c r="CO35" s="4">
        <v>2.84</v>
      </c>
      <c r="CP35" s="4">
        <v>2.96</v>
      </c>
      <c r="CQ35" s="4">
        <v>83.03</v>
      </c>
      <c r="CR35" s="4">
        <v>28.3</v>
      </c>
      <c r="CW35" s="4">
        <v>150.65</v>
      </c>
      <c r="CX35" s="4">
        <v>18.72</v>
      </c>
      <c r="CY35" s="4">
        <v>126.19</v>
      </c>
      <c r="CZ35" s="4">
        <v>1538.5</v>
      </c>
      <c r="DA35" s="4">
        <v>81.78</v>
      </c>
      <c r="DM35" s="4">
        <v>0.77</v>
      </c>
      <c r="DN35" s="4">
        <v>21.19</v>
      </c>
      <c r="DO35" s="4">
        <v>124.09</v>
      </c>
      <c r="DP35" s="4">
        <v>225.68</v>
      </c>
      <c r="DQ35" s="4">
        <v>35.74</v>
      </c>
      <c r="DR35" s="4">
        <v>134.04</v>
      </c>
      <c r="DS35" s="4">
        <v>24.42</v>
      </c>
      <c r="DT35" s="4">
        <v>2.0099999999999998</v>
      </c>
      <c r="DU35" s="4">
        <v>22.65</v>
      </c>
      <c r="DV35" s="4">
        <v>3.71</v>
      </c>
      <c r="DW35" s="4">
        <v>23.7</v>
      </c>
      <c r="DX35" s="4">
        <v>4.4800000000000004</v>
      </c>
      <c r="DY35" s="4">
        <v>13.03</v>
      </c>
      <c r="DZ35" s="4">
        <v>1.93</v>
      </c>
      <c r="EA35" s="4">
        <v>12.95</v>
      </c>
      <c r="EB35" s="4">
        <v>1.71</v>
      </c>
      <c r="EC35" s="4">
        <v>28.57</v>
      </c>
      <c r="ED35" s="4">
        <v>6.05</v>
      </c>
      <c r="EM35" s="4">
        <v>6.68</v>
      </c>
      <c r="EN35" s="1"/>
      <c r="EO35" s="4">
        <v>14.18</v>
      </c>
      <c r="EP35" s="4">
        <v>2.98</v>
      </c>
      <c r="FP35" s="1" t="s">
        <v>3540</v>
      </c>
    </row>
    <row r="36" spans="1:172" x14ac:dyDescent="0.35">
      <c r="A36" s="1" t="s">
        <v>3536</v>
      </c>
      <c r="C36" s="1" t="s">
        <v>3537</v>
      </c>
      <c r="D36" s="1" t="s">
        <v>3556</v>
      </c>
      <c r="E36" s="4">
        <v>44.5</v>
      </c>
      <c r="F36" s="4">
        <v>44.7</v>
      </c>
      <c r="G36" s="4">
        <v>124.05</v>
      </c>
      <c r="H36" s="4">
        <v>124.15</v>
      </c>
      <c r="L36" s="1" t="s">
        <v>3580</v>
      </c>
      <c r="Q36" s="1">
        <v>104</v>
      </c>
      <c r="AB36" s="4">
        <v>73.8</v>
      </c>
      <c r="AC36" s="4">
        <v>0.31</v>
      </c>
      <c r="AE36" s="4">
        <v>10.95</v>
      </c>
      <c r="AI36" s="4">
        <v>3.6351920000000004</v>
      </c>
      <c r="AJ36" s="4">
        <v>0.75</v>
      </c>
      <c r="AK36" s="4">
        <v>0.51</v>
      </c>
      <c r="AL36" s="4">
        <v>0.15</v>
      </c>
      <c r="AN36" s="4">
        <v>3.51</v>
      </c>
      <c r="AO36" s="4">
        <v>4</v>
      </c>
      <c r="AP36" s="1">
        <v>0.05</v>
      </c>
      <c r="BF36" s="4">
        <v>1.7</v>
      </c>
      <c r="CJ36" s="4">
        <v>17.559999999999999</v>
      </c>
      <c r="CK36" s="4">
        <v>11.43</v>
      </c>
      <c r="CL36" s="1"/>
      <c r="CN36" s="4">
        <v>2.86</v>
      </c>
      <c r="CO36" s="4">
        <v>4.9400000000000004</v>
      </c>
      <c r="CP36" s="4">
        <v>2.82</v>
      </c>
      <c r="CQ36" s="4">
        <v>121.68</v>
      </c>
      <c r="CR36" s="4">
        <v>25.95</v>
      </c>
      <c r="CW36" s="4">
        <v>114.89</v>
      </c>
      <c r="CX36" s="4">
        <v>58.81</v>
      </c>
      <c r="CY36" s="4">
        <v>75.7</v>
      </c>
      <c r="CZ36" s="4">
        <v>944.84</v>
      </c>
      <c r="DA36" s="4">
        <v>102.83</v>
      </c>
      <c r="DM36" s="4">
        <v>6.49</v>
      </c>
      <c r="DN36" s="4">
        <v>128.57</v>
      </c>
      <c r="DO36" s="4">
        <v>97.67</v>
      </c>
      <c r="DP36" s="4">
        <v>206.02</v>
      </c>
      <c r="DQ36" s="4">
        <v>26.65</v>
      </c>
      <c r="DR36" s="4">
        <v>90.9</v>
      </c>
      <c r="DS36" s="4">
        <v>18.77</v>
      </c>
      <c r="DT36" s="4">
        <v>1.45</v>
      </c>
      <c r="DU36" s="4">
        <v>16.59</v>
      </c>
      <c r="DV36" s="4">
        <v>2.44</v>
      </c>
      <c r="DW36" s="4">
        <v>14.44</v>
      </c>
      <c r="DX36" s="4">
        <v>2.59</v>
      </c>
      <c r="DY36" s="4">
        <v>7.49</v>
      </c>
      <c r="DZ36" s="4">
        <v>1.06</v>
      </c>
      <c r="EA36" s="4">
        <v>7.48</v>
      </c>
      <c r="EB36" s="4">
        <v>1.03</v>
      </c>
      <c r="EC36" s="4">
        <v>22.95</v>
      </c>
      <c r="ED36" s="4">
        <v>6.13</v>
      </c>
      <c r="EM36" s="4">
        <v>24.19</v>
      </c>
      <c r="EN36" s="1"/>
      <c r="EO36" s="4">
        <v>17.329999999999998</v>
      </c>
      <c r="EP36" s="4">
        <v>8.35</v>
      </c>
      <c r="FP36" s="1" t="s">
        <v>3540</v>
      </c>
    </row>
    <row r="37" spans="1:172" x14ac:dyDescent="0.35">
      <c r="A37" s="1" t="s">
        <v>3536</v>
      </c>
      <c r="C37" s="1" t="s">
        <v>3537</v>
      </c>
      <c r="D37" s="1" t="s">
        <v>3568</v>
      </c>
      <c r="E37" s="4">
        <v>44.45</v>
      </c>
      <c r="F37" s="4">
        <v>44.65</v>
      </c>
      <c r="G37" s="4">
        <v>124.05</v>
      </c>
      <c r="H37" s="4">
        <v>124.15</v>
      </c>
      <c r="L37" s="1" t="s">
        <v>3581</v>
      </c>
      <c r="Q37" s="1">
        <v>104</v>
      </c>
      <c r="AB37" s="4">
        <v>72.239999999999995</v>
      </c>
      <c r="AC37" s="4">
        <v>0.24</v>
      </c>
      <c r="AE37" s="4">
        <v>11.23</v>
      </c>
      <c r="AI37" s="4">
        <v>3.0143300000000002</v>
      </c>
      <c r="AJ37" s="4">
        <v>2.16</v>
      </c>
      <c r="AK37" s="4">
        <v>0.14000000000000001</v>
      </c>
      <c r="AL37" s="4">
        <v>0.15</v>
      </c>
      <c r="AN37" s="4">
        <v>5.15</v>
      </c>
      <c r="AO37" s="4">
        <v>3.21</v>
      </c>
      <c r="AP37" s="1">
        <v>0.02</v>
      </c>
      <c r="BF37" s="4">
        <v>2.1800000000000002</v>
      </c>
      <c r="CJ37" s="4">
        <v>2.54</v>
      </c>
      <c r="CK37" s="4">
        <v>13.3</v>
      </c>
      <c r="CL37" s="1"/>
      <c r="CN37" s="4">
        <v>1.1000000000000001</v>
      </c>
      <c r="CO37" s="4">
        <v>4.8</v>
      </c>
      <c r="CP37" s="4">
        <v>3.98</v>
      </c>
      <c r="CQ37" s="4">
        <v>92.63</v>
      </c>
      <c r="CR37" s="4">
        <v>25.96</v>
      </c>
      <c r="CW37" s="4">
        <v>117.3</v>
      </c>
      <c r="CX37" s="4">
        <v>101.19</v>
      </c>
      <c r="CY37" s="4">
        <v>68.739999999999995</v>
      </c>
      <c r="CZ37" s="4">
        <v>740.16</v>
      </c>
      <c r="DA37" s="4">
        <v>80.2</v>
      </c>
      <c r="DM37" s="4">
        <v>0.63</v>
      </c>
      <c r="DN37" s="4">
        <v>110.24</v>
      </c>
      <c r="DO37" s="4">
        <v>92.28</v>
      </c>
      <c r="DP37" s="4">
        <v>193.34</v>
      </c>
      <c r="DQ37" s="4">
        <v>24.87</v>
      </c>
      <c r="DR37" s="4">
        <v>80.930000000000007</v>
      </c>
      <c r="DS37" s="4">
        <v>15.23</v>
      </c>
      <c r="DT37" s="4">
        <v>0.96</v>
      </c>
      <c r="DU37" s="4">
        <v>13.31</v>
      </c>
      <c r="DV37" s="4">
        <v>2.0699999999999998</v>
      </c>
      <c r="DW37" s="4">
        <v>12.77</v>
      </c>
      <c r="DX37" s="4">
        <v>2.41</v>
      </c>
      <c r="DY37" s="4">
        <v>7.06</v>
      </c>
      <c r="DZ37" s="4">
        <v>1.04</v>
      </c>
      <c r="EA37" s="4">
        <v>7.24</v>
      </c>
      <c r="EB37" s="4">
        <v>1.01</v>
      </c>
      <c r="EC37" s="4">
        <v>17.7</v>
      </c>
      <c r="ED37" s="4">
        <v>4.8899999999999997</v>
      </c>
      <c r="EM37" s="4">
        <v>14.38</v>
      </c>
      <c r="EN37" s="1"/>
      <c r="EO37" s="4">
        <v>12.23</v>
      </c>
      <c r="EP37" s="4">
        <v>4.8499999999999996</v>
      </c>
      <c r="FP37" s="1" t="s">
        <v>3540</v>
      </c>
    </row>
    <row r="38" spans="1:172" x14ac:dyDescent="0.35">
      <c r="A38" s="1" t="s">
        <v>3536</v>
      </c>
      <c r="C38" s="1" t="s">
        <v>3537</v>
      </c>
      <c r="D38" s="1" t="s">
        <v>3554</v>
      </c>
      <c r="E38" s="4">
        <v>44.45</v>
      </c>
      <c r="F38" s="4">
        <v>44.65</v>
      </c>
      <c r="G38" s="4">
        <v>124.05</v>
      </c>
      <c r="H38" s="4">
        <v>124.15</v>
      </c>
      <c r="L38" s="1" t="s">
        <v>3582</v>
      </c>
      <c r="Q38" s="1">
        <v>104</v>
      </c>
      <c r="AB38" s="4">
        <v>72.13</v>
      </c>
      <c r="AC38" s="4">
        <v>0.33</v>
      </c>
      <c r="AE38" s="4">
        <v>11.34</v>
      </c>
      <c r="AI38" s="4">
        <v>4.54399</v>
      </c>
      <c r="AJ38" s="4">
        <v>0.44</v>
      </c>
      <c r="AK38" s="4">
        <v>0.25</v>
      </c>
      <c r="AL38" s="4">
        <v>0.25</v>
      </c>
      <c r="AN38" s="4">
        <v>5.0599999999999996</v>
      </c>
      <c r="AO38" s="4">
        <v>3.97</v>
      </c>
      <c r="AP38" s="1">
        <v>0.01</v>
      </c>
      <c r="BF38" s="4">
        <v>1.1200000000000001</v>
      </c>
      <c r="CJ38" s="4">
        <v>2.61</v>
      </c>
      <c r="CK38" s="4">
        <v>6.05</v>
      </c>
      <c r="CL38" s="1"/>
      <c r="CN38" s="4">
        <v>75.42</v>
      </c>
      <c r="CO38" s="4">
        <v>2.9</v>
      </c>
      <c r="CP38" s="4">
        <v>2.4300000000000002</v>
      </c>
      <c r="CQ38" s="4">
        <v>160.94</v>
      </c>
      <c r="CR38" s="4">
        <v>28.52</v>
      </c>
      <c r="CW38" s="4">
        <v>108.75</v>
      </c>
      <c r="CX38" s="4">
        <v>39.43</v>
      </c>
      <c r="CY38" s="4">
        <v>63.96</v>
      </c>
      <c r="CZ38" s="4">
        <v>597.32000000000005</v>
      </c>
      <c r="DA38" s="4">
        <v>61.15</v>
      </c>
      <c r="DM38" s="4">
        <v>0.55000000000000004</v>
      </c>
      <c r="DN38" s="4">
        <v>29.9</v>
      </c>
      <c r="DO38" s="4">
        <v>75.760000000000005</v>
      </c>
      <c r="DP38" s="4">
        <v>156.37</v>
      </c>
      <c r="DQ38" s="4">
        <v>20.82</v>
      </c>
      <c r="DR38" s="4">
        <v>70.62</v>
      </c>
      <c r="DS38" s="4">
        <v>13.18</v>
      </c>
      <c r="DT38" s="4">
        <v>1.3</v>
      </c>
      <c r="DU38" s="4">
        <v>11.47</v>
      </c>
      <c r="DV38" s="4">
        <v>1.76</v>
      </c>
      <c r="DW38" s="4">
        <v>11.55</v>
      </c>
      <c r="DX38" s="4">
        <v>2.21</v>
      </c>
      <c r="DY38" s="4">
        <v>6.54</v>
      </c>
      <c r="DZ38" s="4">
        <v>0.91</v>
      </c>
      <c r="EA38" s="4">
        <v>6.66</v>
      </c>
      <c r="EB38" s="4">
        <v>0.85</v>
      </c>
      <c r="EC38" s="4">
        <v>14.77</v>
      </c>
      <c r="ED38" s="4">
        <v>6.87</v>
      </c>
      <c r="EM38" s="4">
        <v>17.98</v>
      </c>
      <c r="EN38" s="1"/>
      <c r="EO38" s="4">
        <v>10.35</v>
      </c>
      <c r="EP38" s="4">
        <v>0.7</v>
      </c>
      <c r="FP38" s="1" t="s">
        <v>3540</v>
      </c>
    </row>
    <row r="39" spans="1:172" x14ac:dyDescent="0.35">
      <c r="A39" s="1" t="s">
        <v>3536</v>
      </c>
      <c r="C39" s="1" t="s">
        <v>3537</v>
      </c>
      <c r="D39" s="1" t="s">
        <v>3556</v>
      </c>
      <c r="E39" s="4">
        <v>44.48</v>
      </c>
      <c r="F39" s="4">
        <v>44.68</v>
      </c>
      <c r="G39" s="4">
        <v>124.05</v>
      </c>
      <c r="H39" s="4">
        <v>124.15</v>
      </c>
      <c r="L39" s="1" t="s">
        <v>3583</v>
      </c>
      <c r="Q39" s="1">
        <v>104</v>
      </c>
      <c r="AB39" s="4">
        <v>73.94</v>
      </c>
      <c r="AC39" s="4">
        <v>0.21</v>
      </c>
      <c r="AE39" s="4">
        <v>10.36</v>
      </c>
      <c r="AI39" s="4">
        <v>3.7431680000000003</v>
      </c>
      <c r="AJ39" s="4">
        <v>0.86</v>
      </c>
      <c r="AK39" s="4">
        <v>0.11</v>
      </c>
      <c r="AL39" s="4">
        <v>0.13</v>
      </c>
      <c r="AN39" s="4">
        <v>3.7</v>
      </c>
      <c r="AO39" s="4">
        <v>3.6</v>
      </c>
      <c r="AP39" s="1">
        <v>0.01</v>
      </c>
      <c r="BF39" s="4">
        <v>2.68</v>
      </c>
      <c r="CJ39" s="4">
        <v>1.77</v>
      </c>
      <c r="CK39" s="4">
        <v>24.16</v>
      </c>
      <c r="CL39" s="1"/>
      <c r="CN39" s="4">
        <v>0.65</v>
      </c>
      <c r="CO39" s="4">
        <v>3.51</v>
      </c>
      <c r="CP39" s="4">
        <v>3.74</v>
      </c>
      <c r="CQ39" s="4">
        <v>216.87</v>
      </c>
      <c r="CR39" s="4">
        <v>32.14</v>
      </c>
      <c r="CW39" s="4">
        <v>115.21</v>
      </c>
      <c r="CX39" s="4">
        <v>88.01</v>
      </c>
      <c r="CY39" s="4">
        <v>105.01</v>
      </c>
      <c r="CZ39" s="4">
        <v>1289.97</v>
      </c>
      <c r="DA39" s="4">
        <v>124.43</v>
      </c>
      <c r="DM39" s="4">
        <v>0.74</v>
      </c>
      <c r="DN39" s="4">
        <v>33.24</v>
      </c>
      <c r="DO39" s="4">
        <v>120.66</v>
      </c>
      <c r="DP39" s="4">
        <v>259.41000000000003</v>
      </c>
      <c r="DQ39" s="4">
        <v>34.18</v>
      </c>
      <c r="DR39" s="4">
        <v>125.33</v>
      </c>
      <c r="DS39" s="4">
        <v>23.76</v>
      </c>
      <c r="DT39" s="4">
        <v>1.33</v>
      </c>
      <c r="DU39" s="4">
        <v>20.71</v>
      </c>
      <c r="DV39" s="4">
        <v>3.13</v>
      </c>
      <c r="DW39" s="4">
        <v>19.670000000000002</v>
      </c>
      <c r="DX39" s="4">
        <v>3.63</v>
      </c>
      <c r="DY39" s="4">
        <v>10.61</v>
      </c>
      <c r="DZ39" s="4">
        <v>1.56</v>
      </c>
      <c r="EA39" s="4">
        <v>10.65</v>
      </c>
      <c r="EB39" s="4">
        <v>1.38</v>
      </c>
      <c r="EC39" s="4">
        <v>29.14</v>
      </c>
      <c r="ED39" s="4">
        <v>7.79</v>
      </c>
      <c r="EM39" s="4">
        <v>38.840000000000003</v>
      </c>
      <c r="EN39" s="1"/>
      <c r="EO39" s="4">
        <v>20.85</v>
      </c>
      <c r="EP39" s="4">
        <v>1.06</v>
      </c>
      <c r="FP39" s="1" t="s">
        <v>3540</v>
      </c>
    </row>
    <row r="40" spans="1:172" x14ac:dyDescent="0.35">
      <c r="A40" s="1" t="s">
        <v>3536</v>
      </c>
      <c r="C40" s="1" t="s">
        <v>3537</v>
      </c>
      <c r="D40" s="1" t="s">
        <v>3556</v>
      </c>
      <c r="E40" s="4">
        <v>44.48</v>
      </c>
      <c r="F40" s="4">
        <v>44.68</v>
      </c>
      <c r="G40" s="4">
        <v>124.05</v>
      </c>
      <c r="H40" s="4">
        <v>124.15</v>
      </c>
      <c r="L40" s="1" t="s">
        <v>3584</v>
      </c>
      <c r="Q40" s="1">
        <v>104</v>
      </c>
      <c r="AB40" s="4">
        <v>75.209999999999994</v>
      </c>
      <c r="AC40" s="4">
        <v>0.21</v>
      </c>
      <c r="AE40" s="4">
        <v>10.43</v>
      </c>
      <c r="AI40" s="4">
        <v>3.5902020000000006</v>
      </c>
      <c r="AJ40" s="4">
        <v>0.19</v>
      </c>
      <c r="AK40" s="4">
        <v>0.28000000000000003</v>
      </c>
      <c r="AL40" s="4">
        <v>0.15</v>
      </c>
      <c r="AN40" s="4">
        <v>4.1399999999999997</v>
      </c>
      <c r="AO40" s="4">
        <v>4.4000000000000004</v>
      </c>
      <c r="AP40" s="1">
        <v>0.01</v>
      </c>
      <c r="BF40" s="4">
        <v>1.04</v>
      </c>
      <c r="CJ40" s="4">
        <v>3.43</v>
      </c>
      <c r="CK40" s="4">
        <v>25.72</v>
      </c>
      <c r="CL40" s="1"/>
      <c r="CN40" s="4">
        <v>2.36</v>
      </c>
      <c r="CO40" s="4">
        <v>23.1</v>
      </c>
      <c r="CP40" s="4">
        <v>14.53</v>
      </c>
      <c r="CQ40" s="4">
        <v>192.72</v>
      </c>
      <c r="CR40" s="4">
        <v>31.93</v>
      </c>
      <c r="CW40" s="4">
        <v>147.04</v>
      </c>
      <c r="CX40" s="4">
        <v>7.57</v>
      </c>
      <c r="CY40" s="4">
        <v>108.24</v>
      </c>
      <c r="CZ40" s="4">
        <v>1320.17</v>
      </c>
      <c r="DA40" s="4">
        <v>125.11</v>
      </c>
      <c r="DM40" s="4">
        <v>0.78</v>
      </c>
      <c r="DN40" s="4">
        <v>41.72</v>
      </c>
      <c r="DO40" s="4">
        <v>75.77</v>
      </c>
      <c r="DP40" s="4">
        <v>163.85</v>
      </c>
      <c r="DQ40" s="4">
        <v>22.71</v>
      </c>
      <c r="DR40" s="4">
        <v>81.040000000000006</v>
      </c>
      <c r="DS40" s="4">
        <v>18.16</v>
      </c>
      <c r="DT40" s="4">
        <v>1.1499999999999999</v>
      </c>
      <c r="DU40" s="4">
        <v>17.36</v>
      </c>
      <c r="DV40" s="4">
        <v>3.06</v>
      </c>
      <c r="DW40" s="4">
        <v>19.16</v>
      </c>
      <c r="DX40" s="4">
        <v>3.88</v>
      </c>
      <c r="DY40" s="4">
        <v>10.45</v>
      </c>
      <c r="DZ40" s="4">
        <v>1.62</v>
      </c>
      <c r="EA40" s="4">
        <v>11.04</v>
      </c>
      <c r="EB40" s="4">
        <v>1.6</v>
      </c>
      <c r="EC40" s="4">
        <v>30.04</v>
      </c>
      <c r="ED40" s="4">
        <v>7.75</v>
      </c>
      <c r="EM40" s="4">
        <v>22.04</v>
      </c>
      <c r="EN40" s="1"/>
      <c r="EO40" s="4">
        <v>19.329999999999998</v>
      </c>
      <c r="EP40" s="4">
        <v>5.29</v>
      </c>
      <c r="FP40" s="1" t="s">
        <v>3540</v>
      </c>
    </row>
    <row r="41" spans="1:172" x14ac:dyDescent="0.35">
      <c r="A41" s="1" t="s">
        <v>3536</v>
      </c>
      <c r="C41" s="1" t="s">
        <v>3537</v>
      </c>
      <c r="D41" s="1" t="s">
        <v>3568</v>
      </c>
      <c r="E41" s="4">
        <v>45.15</v>
      </c>
      <c r="F41" s="4">
        <v>45.25</v>
      </c>
      <c r="G41" s="4">
        <v>124.5</v>
      </c>
      <c r="H41" s="4">
        <v>124.6</v>
      </c>
      <c r="L41" s="1" t="s">
        <v>3585</v>
      </c>
      <c r="Q41" s="1">
        <v>104</v>
      </c>
      <c r="AB41" s="4">
        <v>69.14</v>
      </c>
      <c r="AC41" s="4">
        <v>0.35</v>
      </c>
      <c r="AE41" s="4">
        <v>13.52</v>
      </c>
      <c r="AI41" s="4">
        <v>3.8601420000000002</v>
      </c>
      <c r="AJ41" s="4">
        <v>0.66</v>
      </c>
      <c r="AK41" s="4">
        <v>0.23</v>
      </c>
      <c r="AL41" s="4">
        <v>0.17</v>
      </c>
      <c r="AN41" s="4">
        <v>3.94</v>
      </c>
      <c r="AO41" s="4">
        <v>5.45</v>
      </c>
      <c r="AP41" s="1">
        <v>0.06</v>
      </c>
      <c r="BF41" s="4">
        <v>2.2200000000000002</v>
      </c>
      <c r="CJ41" s="4">
        <v>4.8899999999999997</v>
      </c>
      <c r="CK41" s="4">
        <v>7.35</v>
      </c>
      <c r="CL41" s="1"/>
      <c r="CN41" s="4">
        <v>1.25</v>
      </c>
      <c r="CO41" s="4">
        <v>7.08</v>
      </c>
      <c r="CP41" s="4">
        <v>5.88</v>
      </c>
      <c r="CQ41" s="4">
        <v>122.78</v>
      </c>
      <c r="CR41" s="4">
        <v>31.88</v>
      </c>
      <c r="CW41" s="4">
        <v>55.54</v>
      </c>
      <c r="CX41" s="4">
        <v>92.88</v>
      </c>
      <c r="CY41" s="4">
        <v>52.45</v>
      </c>
      <c r="CZ41" s="4">
        <v>587.24</v>
      </c>
      <c r="DA41" s="4">
        <v>62.44</v>
      </c>
      <c r="DM41" s="4">
        <v>0.15</v>
      </c>
      <c r="DN41" s="4">
        <v>374</v>
      </c>
      <c r="DO41" s="4">
        <v>88.71</v>
      </c>
      <c r="DP41" s="4">
        <v>184.39</v>
      </c>
      <c r="DQ41" s="4">
        <v>22.94</v>
      </c>
      <c r="DR41" s="4">
        <v>78.260000000000005</v>
      </c>
      <c r="DS41" s="4">
        <v>13.47</v>
      </c>
      <c r="DT41" s="4">
        <v>1.4</v>
      </c>
      <c r="DU41" s="4">
        <v>11.68</v>
      </c>
      <c r="DV41" s="4">
        <v>1.73</v>
      </c>
      <c r="DW41" s="4">
        <v>10.16</v>
      </c>
      <c r="DX41" s="4">
        <v>1.94</v>
      </c>
      <c r="DY41" s="4">
        <v>5.54</v>
      </c>
      <c r="DZ41" s="4">
        <v>0.83</v>
      </c>
      <c r="EA41" s="4">
        <v>5.94</v>
      </c>
      <c r="EB41" s="4">
        <v>0.81</v>
      </c>
      <c r="EC41" s="4">
        <v>13.26</v>
      </c>
      <c r="ED41" s="4">
        <v>3.55</v>
      </c>
      <c r="EM41" s="4">
        <v>12.23</v>
      </c>
      <c r="EN41" s="1"/>
      <c r="EO41" s="4">
        <v>8.93</v>
      </c>
      <c r="EP41" s="4">
        <v>2.0699999999999998</v>
      </c>
      <c r="FP41" s="1" t="s">
        <v>3540</v>
      </c>
    </row>
    <row r="42" spans="1:172" x14ac:dyDescent="0.35">
      <c r="A42" s="1" t="s">
        <v>3536</v>
      </c>
      <c r="C42" s="1" t="s">
        <v>3537</v>
      </c>
      <c r="D42" s="1" t="s">
        <v>3554</v>
      </c>
      <c r="E42" s="4">
        <v>45.15</v>
      </c>
      <c r="F42" s="4">
        <v>45.25</v>
      </c>
      <c r="G42" s="4">
        <v>124.5</v>
      </c>
      <c r="H42" s="4">
        <v>124.6</v>
      </c>
      <c r="L42" s="1" t="s">
        <v>3586</v>
      </c>
      <c r="Q42" s="1">
        <v>102</v>
      </c>
      <c r="AB42" s="4">
        <v>82.18</v>
      </c>
      <c r="AC42" s="4">
        <v>0.21</v>
      </c>
      <c r="AE42" s="4">
        <v>7.55</v>
      </c>
      <c r="AI42" s="4">
        <v>1.1787380000000001</v>
      </c>
      <c r="AJ42" s="4">
        <v>0.73</v>
      </c>
      <c r="AK42" s="4">
        <v>0.37</v>
      </c>
      <c r="AL42" s="4">
        <v>0.08</v>
      </c>
      <c r="AN42" s="4">
        <v>3.87</v>
      </c>
      <c r="AO42" s="4">
        <v>1.88</v>
      </c>
      <c r="AP42" s="1">
        <v>0.03</v>
      </c>
      <c r="BF42" s="4">
        <v>1.74</v>
      </c>
      <c r="CJ42" s="4">
        <v>6.28</v>
      </c>
      <c r="CK42" s="4">
        <v>10.050000000000001</v>
      </c>
      <c r="CL42" s="1"/>
      <c r="CN42" s="4">
        <v>1.22</v>
      </c>
      <c r="CO42" s="4">
        <v>6.01</v>
      </c>
      <c r="CP42" s="4">
        <v>7.94</v>
      </c>
      <c r="CQ42" s="4">
        <v>114.55</v>
      </c>
      <c r="CR42" s="4">
        <v>11.46</v>
      </c>
      <c r="CW42" s="4">
        <v>73.02</v>
      </c>
      <c r="CX42" s="4">
        <v>126.61</v>
      </c>
      <c r="CY42" s="4">
        <v>61.11</v>
      </c>
      <c r="CZ42" s="4">
        <v>822.37</v>
      </c>
      <c r="DA42" s="4">
        <v>50.75</v>
      </c>
      <c r="DM42" s="4">
        <v>0.28000000000000003</v>
      </c>
      <c r="DN42" s="4">
        <v>1138.33</v>
      </c>
      <c r="DO42" s="4">
        <v>84.37</v>
      </c>
      <c r="DP42" s="4">
        <v>171.37</v>
      </c>
      <c r="DQ42" s="4">
        <v>21.33</v>
      </c>
      <c r="DR42" s="4">
        <v>71.59</v>
      </c>
      <c r="DS42" s="4">
        <v>14.55</v>
      </c>
      <c r="DT42" s="4">
        <v>1.47</v>
      </c>
      <c r="DU42" s="4">
        <v>12.92</v>
      </c>
      <c r="DV42" s="4">
        <v>2</v>
      </c>
      <c r="DW42" s="4">
        <v>12.39</v>
      </c>
      <c r="DX42" s="4">
        <v>2.21</v>
      </c>
      <c r="DY42" s="4">
        <v>6.01</v>
      </c>
      <c r="DZ42" s="4">
        <v>0.87</v>
      </c>
      <c r="EA42" s="4">
        <v>5.74</v>
      </c>
      <c r="EB42" s="4">
        <v>0.77</v>
      </c>
      <c r="EC42" s="4">
        <v>20.62</v>
      </c>
      <c r="ED42" s="4">
        <v>4.92</v>
      </c>
      <c r="EM42" s="4">
        <v>18.55</v>
      </c>
      <c r="EN42" s="1"/>
      <c r="EO42" s="4">
        <v>15.24</v>
      </c>
      <c r="EP42" s="4">
        <v>7.55</v>
      </c>
      <c r="FP42" s="1" t="s">
        <v>3540</v>
      </c>
    </row>
    <row r="43" spans="1:172" x14ac:dyDescent="0.35">
      <c r="A43" s="1" t="s">
        <v>3536</v>
      </c>
      <c r="C43" s="1" t="s">
        <v>3537</v>
      </c>
      <c r="D43" s="1" t="s">
        <v>3568</v>
      </c>
      <c r="E43" s="4">
        <v>45.14</v>
      </c>
      <c r="F43" s="4">
        <v>45.24</v>
      </c>
      <c r="G43" s="4">
        <v>124.5</v>
      </c>
      <c r="H43" s="4">
        <v>124.6</v>
      </c>
      <c r="L43" s="1" t="s">
        <v>3587</v>
      </c>
      <c r="Q43" s="1">
        <v>102</v>
      </c>
      <c r="AB43" s="4">
        <v>70.569999999999993</v>
      </c>
      <c r="AC43" s="4">
        <v>0.28999999999999998</v>
      </c>
      <c r="AE43" s="4">
        <v>13.16</v>
      </c>
      <c r="AI43" s="4">
        <v>4.2110640000000004</v>
      </c>
      <c r="AJ43" s="4">
        <v>0.79</v>
      </c>
      <c r="AK43" s="4">
        <v>0.31</v>
      </c>
      <c r="AL43" s="4">
        <v>0.15</v>
      </c>
      <c r="AN43" s="4">
        <v>4.16</v>
      </c>
      <c r="AO43" s="4">
        <v>4.22</v>
      </c>
      <c r="AP43" s="1">
        <v>0.04</v>
      </c>
      <c r="BF43" s="4">
        <v>1.72</v>
      </c>
      <c r="CJ43" s="4">
        <v>29.88</v>
      </c>
      <c r="CK43" s="4">
        <v>13.62</v>
      </c>
      <c r="CL43" s="1"/>
      <c r="CN43" s="4">
        <v>1.59</v>
      </c>
      <c r="CO43" s="4">
        <v>5.03</v>
      </c>
      <c r="CP43" s="4">
        <v>4.17</v>
      </c>
      <c r="CQ43" s="4">
        <v>185.19</v>
      </c>
      <c r="CR43" s="4">
        <v>41.12</v>
      </c>
      <c r="CW43" s="4">
        <v>73.12</v>
      </c>
      <c r="CX43" s="4">
        <v>134.84</v>
      </c>
      <c r="CY43" s="4">
        <v>86.57</v>
      </c>
      <c r="CZ43" s="4">
        <v>669.43</v>
      </c>
      <c r="DA43" s="4">
        <v>69.400000000000006</v>
      </c>
      <c r="DM43" s="4">
        <v>0.3</v>
      </c>
      <c r="DN43" s="4">
        <v>186.04</v>
      </c>
      <c r="DO43" s="4">
        <v>105.43</v>
      </c>
      <c r="DP43" s="4">
        <v>241.44</v>
      </c>
      <c r="DQ43" s="4">
        <v>31.69</v>
      </c>
      <c r="DR43" s="4">
        <v>125.24</v>
      </c>
      <c r="DS43" s="4">
        <v>23.28</v>
      </c>
      <c r="DT43" s="4">
        <v>1.66</v>
      </c>
      <c r="DU43" s="4">
        <v>19.11</v>
      </c>
      <c r="DV43" s="4">
        <v>2.76</v>
      </c>
      <c r="DW43" s="4">
        <v>16.54</v>
      </c>
      <c r="DX43" s="4">
        <v>3.13</v>
      </c>
      <c r="DY43" s="4">
        <v>8.91</v>
      </c>
      <c r="DZ43" s="4">
        <v>1.32</v>
      </c>
      <c r="EA43" s="4">
        <v>9.2899999999999991</v>
      </c>
      <c r="EB43" s="4">
        <v>1.34</v>
      </c>
      <c r="EC43" s="4">
        <v>15.9</v>
      </c>
      <c r="ED43" s="4">
        <v>4.1399999999999997</v>
      </c>
      <c r="EM43" s="4">
        <v>8.48</v>
      </c>
      <c r="EN43" s="1"/>
      <c r="EO43" s="4">
        <v>11.18</v>
      </c>
      <c r="EP43" s="4">
        <v>5.0199999999999996</v>
      </c>
      <c r="FP43" s="1" t="s">
        <v>3540</v>
      </c>
    </row>
    <row r="44" spans="1:172" x14ac:dyDescent="0.35">
      <c r="A44" s="1" t="s">
        <v>3536</v>
      </c>
      <c r="C44" s="1" t="s">
        <v>3537</v>
      </c>
      <c r="D44" s="1" t="s">
        <v>3563</v>
      </c>
      <c r="E44" s="4">
        <v>45.14</v>
      </c>
      <c r="F44" s="4">
        <v>45.24</v>
      </c>
      <c r="G44" s="4">
        <v>124.5</v>
      </c>
      <c r="H44" s="4">
        <v>124.6</v>
      </c>
      <c r="L44" s="1" t="s">
        <v>3588</v>
      </c>
      <c r="Q44" s="1">
        <v>123</v>
      </c>
      <c r="AB44" s="4">
        <v>72.2</v>
      </c>
      <c r="AC44" s="4">
        <v>0.24</v>
      </c>
      <c r="AE44" s="4">
        <v>13.99</v>
      </c>
      <c r="AI44" s="4">
        <v>2.1595200000000001</v>
      </c>
      <c r="AJ44" s="4">
        <v>0.81</v>
      </c>
      <c r="AK44" s="4">
        <v>0.62</v>
      </c>
      <c r="AL44" s="4">
        <v>0.09</v>
      </c>
      <c r="AN44" s="4">
        <v>4.08</v>
      </c>
      <c r="AO44" s="4">
        <v>3.86</v>
      </c>
      <c r="AP44" s="1">
        <v>7.0000000000000007E-2</v>
      </c>
      <c r="BF44" s="4">
        <v>1.72</v>
      </c>
      <c r="CJ44" s="4">
        <v>20.79</v>
      </c>
      <c r="CK44" s="4">
        <v>12.92</v>
      </c>
      <c r="CL44" s="1"/>
      <c r="CN44" s="4">
        <v>3.5</v>
      </c>
      <c r="CO44" s="4">
        <v>8.24</v>
      </c>
      <c r="CP44" s="4">
        <v>5.39</v>
      </c>
      <c r="CQ44" s="4">
        <v>51.75</v>
      </c>
      <c r="CR44" s="4">
        <v>21.11</v>
      </c>
      <c r="CW44" s="4">
        <v>144.01</v>
      </c>
      <c r="CX44" s="4">
        <v>363.83</v>
      </c>
      <c r="CY44" s="4">
        <v>19.18</v>
      </c>
      <c r="CZ44" s="4">
        <v>152.19999999999999</v>
      </c>
      <c r="DA44" s="4">
        <v>19.16</v>
      </c>
      <c r="DM44" s="4">
        <v>1.68</v>
      </c>
      <c r="DN44" s="4">
        <v>298.08</v>
      </c>
      <c r="DO44" s="4">
        <v>18.96</v>
      </c>
      <c r="DP44" s="4">
        <v>42.78</v>
      </c>
      <c r="DQ44" s="4">
        <v>5</v>
      </c>
      <c r="DR44" s="4">
        <v>18.34</v>
      </c>
      <c r="DS44" s="4">
        <v>4.08</v>
      </c>
      <c r="DT44" s="4">
        <v>0.45</v>
      </c>
      <c r="DU44" s="4">
        <v>3.54</v>
      </c>
      <c r="DV44" s="4">
        <v>0.56999999999999995</v>
      </c>
      <c r="DW44" s="4">
        <v>3.36</v>
      </c>
      <c r="DX44" s="4">
        <v>0.62</v>
      </c>
      <c r="DY44" s="4">
        <v>1.79</v>
      </c>
      <c r="DZ44" s="4">
        <v>0.3</v>
      </c>
      <c r="EA44" s="4">
        <v>2.0099999999999998</v>
      </c>
      <c r="EB44" s="4">
        <v>0.28000000000000003</v>
      </c>
      <c r="EC44" s="4">
        <v>5.36</v>
      </c>
      <c r="ED44" s="4">
        <v>1.72</v>
      </c>
      <c r="EM44" s="4">
        <v>31.04</v>
      </c>
      <c r="EN44" s="1"/>
      <c r="EO44" s="4">
        <v>21.82</v>
      </c>
      <c r="EP44" s="4">
        <v>5.78</v>
      </c>
      <c r="FP44" s="1" t="s">
        <v>3540</v>
      </c>
    </row>
    <row r="45" spans="1:172" x14ac:dyDescent="0.35">
      <c r="A45" s="1" t="s">
        <v>3536</v>
      </c>
      <c r="C45" s="1" t="s">
        <v>3537</v>
      </c>
      <c r="D45" s="1" t="s">
        <v>3563</v>
      </c>
      <c r="E45" s="4">
        <v>45.14</v>
      </c>
      <c r="F45" s="4">
        <v>45.24</v>
      </c>
      <c r="G45" s="4">
        <v>124.5</v>
      </c>
      <c r="H45" s="4">
        <v>124.6</v>
      </c>
      <c r="L45" s="1" t="s">
        <v>3589</v>
      </c>
      <c r="Q45" s="1">
        <v>123</v>
      </c>
      <c r="AB45" s="4">
        <v>72.209999999999994</v>
      </c>
      <c r="AC45" s="4">
        <v>0.25</v>
      </c>
      <c r="AE45" s="4">
        <v>13.98</v>
      </c>
      <c r="AI45" s="4">
        <v>2.1685180000000002</v>
      </c>
      <c r="AJ45" s="4">
        <v>0.8</v>
      </c>
      <c r="AK45" s="4">
        <v>0.61</v>
      </c>
      <c r="AL45" s="4">
        <v>0.1</v>
      </c>
      <c r="AN45" s="4">
        <v>4.09</v>
      </c>
      <c r="AO45" s="4">
        <v>3.87</v>
      </c>
      <c r="AP45" s="1">
        <v>0.08</v>
      </c>
      <c r="BF45" s="4">
        <v>1.76</v>
      </c>
      <c r="CJ45" s="4">
        <v>20.8</v>
      </c>
      <c r="CK45" s="4">
        <v>12.91</v>
      </c>
      <c r="CL45" s="1"/>
      <c r="CN45" s="4">
        <v>3.52</v>
      </c>
      <c r="CO45" s="4">
        <v>8.26</v>
      </c>
      <c r="CP45" s="4">
        <v>5.41</v>
      </c>
      <c r="CQ45" s="4">
        <v>51.76</v>
      </c>
      <c r="CR45" s="4">
        <v>21.13</v>
      </c>
      <c r="CW45" s="4">
        <v>144.03</v>
      </c>
      <c r="CX45" s="4">
        <v>363.85</v>
      </c>
      <c r="CY45" s="4">
        <v>19.2</v>
      </c>
      <c r="CZ45" s="4">
        <v>152.22</v>
      </c>
      <c r="DA45" s="4">
        <v>19.18</v>
      </c>
      <c r="DM45" s="4">
        <v>1.66</v>
      </c>
      <c r="DN45" s="4">
        <v>298.11</v>
      </c>
      <c r="DO45" s="4">
        <v>18.98</v>
      </c>
      <c r="DP45" s="4">
        <v>42.79</v>
      </c>
      <c r="DQ45" s="4">
        <v>5.03</v>
      </c>
      <c r="DR45" s="4">
        <v>18.329999999999998</v>
      </c>
      <c r="DS45" s="4">
        <v>4.08</v>
      </c>
      <c r="DT45" s="4">
        <v>0.45</v>
      </c>
      <c r="DU45" s="4">
        <v>3.51</v>
      </c>
      <c r="DV45" s="4">
        <v>0.57999999999999996</v>
      </c>
      <c r="DW45" s="4">
        <v>3.37</v>
      </c>
      <c r="DX45" s="4">
        <v>0.63</v>
      </c>
      <c r="DY45" s="4">
        <v>1.8</v>
      </c>
      <c r="DZ45" s="4">
        <v>0.31</v>
      </c>
      <c r="EA45" s="4">
        <v>2.0299999999999998</v>
      </c>
      <c r="EB45" s="4">
        <v>0.26</v>
      </c>
      <c r="EC45" s="4">
        <v>5.35</v>
      </c>
      <c r="ED45" s="4">
        <v>1.71</v>
      </c>
      <c r="EM45" s="4">
        <v>31.02</v>
      </c>
      <c r="EN45" s="1"/>
      <c r="EO45" s="4">
        <v>21.83</v>
      </c>
      <c r="EP45" s="4">
        <v>5.8</v>
      </c>
      <c r="FP45" s="1" t="s">
        <v>3540</v>
      </c>
    </row>
    <row r="46" spans="1:172" x14ac:dyDescent="0.35">
      <c r="A46" s="1" t="s">
        <v>3536</v>
      </c>
      <c r="C46" s="1" t="s">
        <v>3537</v>
      </c>
      <c r="D46" s="1" t="s">
        <v>3556</v>
      </c>
      <c r="E46" s="4">
        <v>45.1</v>
      </c>
      <c r="F46" s="4">
        <v>45.21</v>
      </c>
      <c r="G46" s="4">
        <v>124.46</v>
      </c>
      <c r="H46" s="4">
        <v>124.56</v>
      </c>
      <c r="L46" s="1" t="s">
        <v>3590</v>
      </c>
      <c r="Q46" s="1">
        <v>104</v>
      </c>
      <c r="AB46" s="4">
        <v>73.83</v>
      </c>
      <c r="AC46" s="4">
        <v>0.21</v>
      </c>
      <c r="AE46" s="4">
        <v>10.83</v>
      </c>
      <c r="AI46" s="4">
        <v>3.3112640000000004</v>
      </c>
      <c r="AJ46" s="4">
        <v>0.66</v>
      </c>
      <c r="AK46" s="4">
        <v>0.22</v>
      </c>
      <c r="AL46" s="4">
        <v>0.1</v>
      </c>
      <c r="AN46" s="4">
        <v>6.98</v>
      </c>
      <c r="AO46" s="4">
        <v>1.61</v>
      </c>
      <c r="AP46" s="1">
        <v>0.01</v>
      </c>
      <c r="BF46" s="4">
        <v>1.84</v>
      </c>
      <c r="CJ46" s="4">
        <v>2.97</v>
      </c>
      <c r="CK46" s="4">
        <v>3.57</v>
      </c>
      <c r="CL46" s="1"/>
      <c r="CN46" s="4">
        <v>0.89</v>
      </c>
      <c r="CO46" s="4">
        <v>2.46</v>
      </c>
      <c r="CP46" s="4">
        <v>3.02</v>
      </c>
      <c r="CQ46" s="4">
        <v>117.34</v>
      </c>
      <c r="CR46" s="4">
        <v>29.91</v>
      </c>
      <c r="CW46" s="4">
        <v>79.61</v>
      </c>
      <c r="CX46" s="4">
        <v>179.01</v>
      </c>
      <c r="CY46" s="4">
        <v>61.66</v>
      </c>
      <c r="CZ46" s="4">
        <v>767.1</v>
      </c>
      <c r="DA46" s="4">
        <v>76.819999999999993</v>
      </c>
      <c r="DM46" s="4">
        <v>0.5</v>
      </c>
      <c r="DN46" s="4">
        <v>596.17999999999995</v>
      </c>
      <c r="DO46" s="4">
        <v>79.59</v>
      </c>
      <c r="DP46" s="4">
        <v>170.86</v>
      </c>
      <c r="DQ46" s="4">
        <v>21.03</v>
      </c>
      <c r="DR46" s="4">
        <v>71.87</v>
      </c>
      <c r="DS46" s="4">
        <v>13.77</v>
      </c>
      <c r="DT46" s="4">
        <v>2.2000000000000002</v>
      </c>
      <c r="DU46" s="4">
        <v>11.93</v>
      </c>
      <c r="DV46" s="4">
        <v>1.9</v>
      </c>
      <c r="DW46" s="4">
        <v>11.82</v>
      </c>
      <c r="DX46" s="4">
        <v>2.17</v>
      </c>
      <c r="DY46" s="4">
        <v>6.47</v>
      </c>
      <c r="DZ46" s="4">
        <v>1.01</v>
      </c>
      <c r="EA46" s="4">
        <v>7.09</v>
      </c>
      <c r="EB46" s="4">
        <v>0.91</v>
      </c>
      <c r="EC46" s="4">
        <v>17.59</v>
      </c>
      <c r="ED46" s="4">
        <v>4.41</v>
      </c>
      <c r="EM46" s="4">
        <v>22.71</v>
      </c>
      <c r="EN46" s="1"/>
      <c r="EO46" s="4">
        <v>10.37</v>
      </c>
      <c r="EP46" s="4">
        <v>1.75</v>
      </c>
      <c r="FP46" s="1" t="s">
        <v>3540</v>
      </c>
    </row>
    <row r="47" spans="1:172" x14ac:dyDescent="0.35">
      <c r="A47" s="1" t="s">
        <v>3536</v>
      </c>
      <c r="C47" s="1" t="s">
        <v>3537</v>
      </c>
      <c r="D47" s="1" t="s">
        <v>3568</v>
      </c>
      <c r="E47" s="4">
        <v>45.12</v>
      </c>
      <c r="F47" s="4">
        <v>45.23</v>
      </c>
      <c r="G47" s="4">
        <v>124.48</v>
      </c>
      <c r="H47" s="4">
        <v>124.58</v>
      </c>
      <c r="L47" s="1" t="s">
        <v>3591</v>
      </c>
      <c r="Q47" s="1">
        <v>104</v>
      </c>
      <c r="AB47" s="4">
        <v>75.28</v>
      </c>
      <c r="AC47" s="4">
        <v>0.23</v>
      </c>
      <c r="AE47" s="4">
        <v>10.93</v>
      </c>
      <c r="AI47" s="4">
        <v>3.3112640000000004</v>
      </c>
      <c r="AJ47" s="4">
        <v>0.34</v>
      </c>
      <c r="AK47" s="4">
        <v>0.12</v>
      </c>
      <c r="AL47" s="4">
        <v>0.16</v>
      </c>
      <c r="AN47" s="4">
        <v>5.45</v>
      </c>
      <c r="AO47" s="4">
        <v>3.39</v>
      </c>
      <c r="AP47" s="1">
        <v>0.01</v>
      </c>
      <c r="BF47" s="4">
        <v>0.52</v>
      </c>
      <c r="CJ47" s="4">
        <v>2.21</v>
      </c>
      <c r="CK47" s="4">
        <v>20.45</v>
      </c>
      <c r="CL47" s="1"/>
      <c r="CN47" s="4">
        <v>0.92</v>
      </c>
      <c r="CO47" s="4">
        <v>2.48</v>
      </c>
      <c r="CP47" s="4">
        <v>4.3</v>
      </c>
      <c r="CQ47" s="4">
        <v>139.76</v>
      </c>
      <c r="CR47" s="4">
        <v>32.53</v>
      </c>
      <c r="CW47" s="4">
        <v>182.95</v>
      </c>
      <c r="CX47" s="4">
        <v>56.64</v>
      </c>
      <c r="CY47" s="4">
        <v>80.05</v>
      </c>
      <c r="CZ47" s="4">
        <v>947.36</v>
      </c>
      <c r="DA47" s="4">
        <v>93.6</v>
      </c>
      <c r="DM47" s="4">
        <v>0.51</v>
      </c>
      <c r="DN47" s="4">
        <v>319.47000000000003</v>
      </c>
      <c r="DO47" s="4">
        <v>100.67</v>
      </c>
      <c r="DP47" s="4">
        <v>213.01</v>
      </c>
      <c r="DQ47" s="4">
        <v>27.42</v>
      </c>
      <c r="DR47" s="4">
        <v>92.85</v>
      </c>
      <c r="DS47" s="4">
        <v>17.86</v>
      </c>
      <c r="DT47" s="4">
        <v>0.92</v>
      </c>
      <c r="DU47" s="4">
        <v>15.57</v>
      </c>
      <c r="DV47" s="4">
        <v>2.5499999999999998</v>
      </c>
      <c r="DW47" s="4">
        <v>15.13</v>
      </c>
      <c r="DX47" s="4">
        <v>2.89</v>
      </c>
      <c r="DY47" s="4">
        <v>8.26</v>
      </c>
      <c r="DZ47" s="4">
        <v>1.28</v>
      </c>
      <c r="EA47" s="4">
        <v>8.43</v>
      </c>
      <c r="EB47" s="4">
        <v>1.1200000000000001</v>
      </c>
      <c r="EC47" s="4">
        <v>22.27</v>
      </c>
      <c r="ED47" s="4">
        <v>5.94</v>
      </c>
      <c r="EM47" s="4">
        <v>16.64</v>
      </c>
      <c r="EN47" s="1"/>
      <c r="EO47" s="4">
        <v>15.19</v>
      </c>
      <c r="EP47" s="4">
        <v>1.53</v>
      </c>
      <c r="FP47" s="1" t="s">
        <v>3540</v>
      </c>
    </row>
    <row r="48" spans="1:172" x14ac:dyDescent="0.35">
      <c r="A48" s="1" t="s">
        <v>3536</v>
      </c>
      <c r="C48" s="1" t="s">
        <v>3537</v>
      </c>
      <c r="D48" s="1" t="s">
        <v>3554</v>
      </c>
      <c r="E48" s="4">
        <v>45.12</v>
      </c>
      <c r="F48" s="4">
        <v>45.23</v>
      </c>
      <c r="G48" s="4">
        <v>124.48</v>
      </c>
      <c r="H48" s="4">
        <v>124.58</v>
      </c>
      <c r="L48" s="1" t="s">
        <v>3592</v>
      </c>
      <c r="Q48" s="1">
        <v>104</v>
      </c>
      <c r="AB48" s="4">
        <v>68.08</v>
      </c>
      <c r="AC48" s="4">
        <v>0.44</v>
      </c>
      <c r="AE48" s="4">
        <v>14.14</v>
      </c>
      <c r="AI48" s="4">
        <v>3.6531879999999997</v>
      </c>
      <c r="AJ48" s="4">
        <v>1.76</v>
      </c>
      <c r="AK48" s="4">
        <v>0.19</v>
      </c>
      <c r="AL48" s="4">
        <v>0.23</v>
      </c>
      <c r="AN48" s="4">
        <v>3.88</v>
      </c>
      <c r="AO48" s="4">
        <v>5.49</v>
      </c>
      <c r="AP48" s="1">
        <v>0.08</v>
      </c>
      <c r="BF48" s="4">
        <v>1.84</v>
      </c>
      <c r="CJ48" s="4">
        <v>1.65</v>
      </c>
      <c r="CK48" s="4">
        <v>3.28</v>
      </c>
      <c r="CL48" s="1"/>
      <c r="CN48" s="4">
        <v>0.44</v>
      </c>
      <c r="CO48" s="4">
        <v>1.89</v>
      </c>
      <c r="CP48" s="4">
        <v>3.61</v>
      </c>
      <c r="CQ48" s="4">
        <v>155.41999999999999</v>
      </c>
      <c r="CR48" s="4">
        <v>28.01</v>
      </c>
      <c r="CW48" s="4">
        <v>173.93</v>
      </c>
      <c r="CX48" s="4">
        <v>52.28</v>
      </c>
      <c r="CY48" s="4">
        <v>85.46</v>
      </c>
      <c r="CZ48" s="4">
        <v>1024.2</v>
      </c>
      <c r="DA48" s="4">
        <v>96.27</v>
      </c>
      <c r="DM48" s="4">
        <v>1.0900000000000001</v>
      </c>
      <c r="DN48" s="4">
        <v>26.49</v>
      </c>
      <c r="DO48" s="4">
        <v>112.86</v>
      </c>
      <c r="DP48" s="4">
        <v>236.61</v>
      </c>
      <c r="DQ48" s="4">
        <v>29.93</v>
      </c>
      <c r="DR48" s="4">
        <v>109.45</v>
      </c>
      <c r="DS48" s="4">
        <v>19.89</v>
      </c>
      <c r="DT48" s="4">
        <v>1.07</v>
      </c>
      <c r="DU48" s="4">
        <v>17.53</v>
      </c>
      <c r="DV48" s="4">
        <v>2.67</v>
      </c>
      <c r="DW48" s="4">
        <v>15.86</v>
      </c>
      <c r="DX48" s="4">
        <v>2.94</v>
      </c>
      <c r="DY48" s="4">
        <v>8.5299999999999994</v>
      </c>
      <c r="DZ48" s="4">
        <v>1.27</v>
      </c>
      <c r="EA48" s="4">
        <v>8.57</v>
      </c>
      <c r="EB48" s="4">
        <v>1.1299999999999999</v>
      </c>
      <c r="EC48" s="4">
        <v>24.87</v>
      </c>
      <c r="ED48" s="4">
        <v>6.3</v>
      </c>
      <c r="EM48" s="4">
        <v>30.73</v>
      </c>
      <c r="EN48" s="1"/>
      <c r="EO48" s="4">
        <v>15.93</v>
      </c>
      <c r="EP48" s="4">
        <v>1.56</v>
      </c>
      <c r="FP48" s="1" t="s">
        <v>3540</v>
      </c>
    </row>
    <row r="49" spans="1:172" x14ac:dyDescent="0.35">
      <c r="A49" s="1" t="s">
        <v>3536</v>
      </c>
      <c r="C49" s="1" t="s">
        <v>3537</v>
      </c>
      <c r="D49" s="1" t="s">
        <v>3556</v>
      </c>
      <c r="E49" s="4">
        <v>45.12</v>
      </c>
      <c r="F49" s="4">
        <v>45.23</v>
      </c>
      <c r="G49" s="4">
        <v>124.48</v>
      </c>
      <c r="H49" s="4">
        <v>124.58</v>
      </c>
      <c r="L49" s="1" t="s">
        <v>3593</v>
      </c>
      <c r="Q49" s="1">
        <v>104</v>
      </c>
      <c r="AB49" s="4">
        <v>74.14</v>
      </c>
      <c r="AC49" s="4">
        <v>0.27</v>
      </c>
      <c r="AE49" s="4">
        <v>11.33</v>
      </c>
      <c r="AI49" s="4">
        <v>3.3022659999999999</v>
      </c>
      <c r="AJ49" s="4">
        <v>0.55000000000000004</v>
      </c>
      <c r="AK49" s="4">
        <v>0.15</v>
      </c>
      <c r="AL49" s="4">
        <v>0.16</v>
      </c>
      <c r="AN49" s="4">
        <v>3.88</v>
      </c>
      <c r="AO49" s="4">
        <v>4.16</v>
      </c>
      <c r="AP49" s="1">
        <v>0.04</v>
      </c>
      <c r="BF49" s="4">
        <v>1.54</v>
      </c>
      <c r="CJ49" s="4">
        <v>8.4600000000000009</v>
      </c>
      <c r="CK49" s="4">
        <v>20</v>
      </c>
      <c r="CL49" s="1"/>
      <c r="CN49" s="4">
        <v>2.15</v>
      </c>
      <c r="CO49" s="4">
        <v>4.51</v>
      </c>
      <c r="CP49" s="4">
        <v>5.16</v>
      </c>
      <c r="CQ49" s="4">
        <v>130.22999999999999</v>
      </c>
      <c r="CR49" s="4">
        <v>27.22</v>
      </c>
      <c r="CW49" s="4">
        <v>104.02</v>
      </c>
      <c r="CX49" s="4">
        <v>103.06</v>
      </c>
      <c r="CY49" s="4">
        <v>60.15</v>
      </c>
      <c r="CZ49" s="4">
        <v>717.95</v>
      </c>
      <c r="DA49" s="4">
        <v>72.28</v>
      </c>
      <c r="DM49" s="4">
        <v>7.45</v>
      </c>
      <c r="DN49" s="4">
        <v>145.9</v>
      </c>
      <c r="DO49" s="4">
        <v>96.33</v>
      </c>
      <c r="DP49" s="4">
        <v>197.59</v>
      </c>
      <c r="DQ49" s="4">
        <v>24.89</v>
      </c>
      <c r="DR49" s="4">
        <v>84.23</v>
      </c>
      <c r="DS49" s="4">
        <v>15.57</v>
      </c>
      <c r="DT49" s="4">
        <v>1.19</v>
      </c>
      <c r="DU49" s="4">
        <v>13.67</v>
      </c>
      <c r="DV49" s="4">
        <v>2.0099999999999998</v>
      </c>
      <c r="DW49" s="4">
        <v>11.69</v>
      </c>
      <c r="DX49" s="4">
        <v>2.0699999999999998</v>
      </c>
      <c r="DY49" s="4">
        <v>6.05</v>
      </c>
      <c r="DZ49" s="4">
        <v>0.98</v>
      </c>
      <c r="EA49" s="4">
        <v>6.55</v>
      </c>
      <c r="EB49" s="4">
        <v>0.86</v>
      </c>
      <c r="EC49" s="4">
        <v>17.29</v>
      </c>
      <c r="ED49" s="4">
        <v>4.46</v>
      </c>
      <c r="EM49" s="4">
        <v>21.64</v>
      </c>
      <c r="EN49" s="1"/>
      <c r="EO49" s="4">
        <v>13.6</v>
      </c>
      <c r="EP49" s="4">
        <v>3.61</v>
      </c>
      <c r="FP49" s="1" t="s">
        <v>3540</v>
      </c>
    </row>
    <row r="50" spans="1:172" x14ac:dyDescent="0.35">
      <c r="A50" s="1" t="s">
        <v>3536</v>
      </c>
      <c r="C50" s="1" t="s">
        <v>3537</v>
      </c>
      <c r="D50" s="1" t="s">
        <v>3568</v>
      </c>
      <c r="E50" s="4">
        <v>45.09</v>
      </c>
      <c r="F50" s="4">
        <v>45.19</v>
      </c>
      <c r="G50" s="4">
        <v>124.46</v>
      </c>
      <c r="H50" s="4">
        <v>124.56</v>
      </c>
      <c r="L50" s="1" t="s">
        <v>3594</v>
      </c>
      <c r="Q50" s="1">
        <v>104</v>
      </c>
      <c r="AB50" s="4">
        <v>72.61</v>
      </c>
      <c r="AC50" s="4">
        <v>0.33</v>
      </c>
      <c r="AE50" s="4">
        <v>11.86</v>
      </c>
      <c r="AI50" s="4">
        <v>4.0760940000000003</v>
      </c>
      <c r="AJ50" s="4">
        <v>0.21</v>
      </c>
      <c r="AK50" s="4">
        <v>0.32</v>
      </c>
      <c r="AL50" s="4">
        <v>0.2</v>
      </c>
      <c r="AN50" s="4">
        <v>3.64</v>
      </c>
      <c r="AO50" s="4">
        <v>4.3899999999999997</v>
      </c>
      <c r="AP50" s="1">
        <v>0.02</v>
      </c>
      <c r="BF50" s="4">
        <v>1.78</v>
      </c>
      <c r="CJ50" s="4">
        <v>5.95</v>
      </c>
      <c r="CK50" s="4">
        <v>31.25</v>
      </c>
      <c r="CL50" s="1"/>
      <c r="CN50" s="4">
        <v>1.85</v>
      </c>
      <c r="CO50" s="4">
        <v>6.59</v>
      </c>
      <c r="CP50" s="4">
        <v>5.67</v>
      </c>
      <c r="CQ50" s="4">
        <v>150.69</v>
      </c>
      <c r="CR50" s="4">
        <v>26.07</v>
      </c>
      <c r="CW50" s="4">
        <v>126.61</v>
      </c>
      <c r="CX50" s="4">
        <v>86.22</v>
      </c>
      <c r="CY50" s="4">
        <v>68.28</v>
      </c>
      <c r="CZ50" s="4">
        <v>672.41</v>
      </c>
      <c r="DA50" s="4">
        <v>80.040000000000006</v>
      </c>
      <c r="DM50" s="4">
        <v>2.23</v>
      </c>
      <c r="DN50" s="4">
        <v>279.70999999999998</v>
      </c>
      <c r="DO50" s="4">
        <v>66.37</v>
      </c>
      <c r="DP50" s="4">
        <v>135.72</v>
      </c>
      <c r="DQ50" s="4">
        <v>15.86</v>
      </c>
      <c r="DR50" s="4">
        <v>58.81</v>
      </c>
      <c r="DS50" s="4">
        <v>11.43</v>
      </c>
      <c r="DT50" s="4">
        <v>1.35</v>
      </c>
      <c r="DU50" s="4">
        <v>11.17</v>
      </c>
      <c r="DV50" s="4">
        <v>1.93</v>
      </c>
      <c r="DW50" s="4">
        <v>12.36</v>
      </c>
      <c r="DX50" s="4">
        <v>2.4500000000000002</v>
      </c>
      <c r="DY50" s="4">
        <v>6.61</v>
      </c>
      <c r="DZ50" s="4">
        <v>0.94</v>
      </c>
      <c r="EA50" s="4">
        <v>6.79</v>
      </c>
      <c r="EB50" s="4">
        <v>1.01</v>
      </c>
      <c r="EC50" s="4">
        <v>15.87</v>
      </c>
      <c r="ED50" s="4">
        <v>4.9400000000000004</v>
      </c>
      <c r="EM50" s="4">
        <v>19.52</v>
      </c>
      <c r="EN50" s="1"/>
      <c r="EO50" s="4">
        <v>13.12</v>
      </c>
      <c r="EP50" s="4">
        <v>3.21</v>
      </c>
      <c r="FP50" s="1" t="s">
        <v>3540</v>
      </c>
    </row>
    <row r="51" spans="1:172" x14ac:dyDescent="0.35">
      <c r="A51" s="1" t="s">
        <v>3536</v>
      </c>
      <c r="C51" s="1" t="s">
        <v>3537</v>
      </c>
      <c r="D51" s="1" t="s">
        <v>3554</v>
      </c>
      <c r="E51" s="4">
        <v>45.09</v>
      </c>
      <c r="F51" s="4">
        <v>45.19</v>
      </c>
      <c r="G51" s="4">
        <v>124.46</v>
      </c>
      <c r="H51" s="4">
        <v>124.56</v>
      </c>
      <c r="L51" s="1" t="s">
        <v>3595</v>
      </c>
      <c r="Q51" s="1">
        <v>104</v>
      </c>
      <c r="AB51" s="4">
        <v>73.89</v>
      </c>
      <c r="AC51" s="4">
        <v>0.2</v>
      </c>
      <c r="AE51" s="4">
        <v>11.96</v>
      </c>
      <c r="AI51" s="4">
        <v>3.05932</v>
      </c>
      <c r="AJ51" s="4">
        <v>0.3</v>
      </c>
      <c r="AK51" s="4">
        <v>0.06</v>
      </c>
      <c r="AL51" s="4">
        <v>0.13</v>
      </c>
      <c r="AN51" s="4">
        <v>4.7300000000000004</v>
      </c>
      <c r="AO51" s="4">
        <v>4.75</v>
      </c>
      <c r="AP51" s="1">
        <v>0.01</v>
      </c>
      <c r="BF51" s="4">
        <v>0.52</v>
      </c>
      <c r="CJ51" s="4">
        <v>2.1</v>
      </c>
      <c r="CK51" s="4">
        <v>6.65</v>
      </c>
      <c r="CL51" s="1"/>
      <c r="CN51" s="4">
        <v>0.87</v>
      </c>
      <c r="CO51" s="4">
        <v>3.36</v>
      </c>
      <c r="CP51" s="4">
        <v>2.75</v>
      </c>
      <c r="CQ51" s="4">
        <v>168.52</v>
      </c>
      <c r="CR51" s="4">
        <v>28.68</v>
      </c>
      <c r="CW51" s="4">
        <v>129.55000000000001</v>
      </c>
      <c r="CX51" s="4">
        <v>10.28</v>
      </c>
      <c r="CY51" s="4">
        <v>83.79</v>
      </c>
      <c r="CZ51" s="4">
        <v>939.34</v>
      </c>
      <c r="DA51" s="4">
        <v>94.16</v>
      </c>
      <c r="DM51" s="4">
        <v>0.61</v>
      </c>
      <c r="DN51" s="4">
        <v>37.409999999999997</v>
      </c>
      <c r="DO51" s="4">
        <v>102.03</v>
      </c>
      <c r="DP51" s="4">
        <v>204.18</v>
      </c>
      <c r="DQ51" s="4">
        <v>25.92</v>
      </c>
      <c r="DR51" s="4">
        <v>82.97</v>
      </c>
      <c r="DS51" s="4">
        <v>15.52</v>
      </c>
      <c r="DT51" s="4">
        <v>1.1000000000000001</v>
      </c>
      <c r="DU51" s="4">
        <v>13.66</v>
      </c>
      <c r="DV51" s="4">
        <v>2.41</v>
      </c>
      <c r="DW51" s="4">
        <v>14.72</v>
      </c>
      <c r="DX51" s="4">
        <v>2.9</v>
      </c>
      <c r="DY51" s="4">
        <v>8.36</v>
      </c>
      <c r="DZ51" s="4">
        <v>1.29</v>
      </c>
      <c r="EA51" s="4">
        <v>8.77</v>
      </c>
      <c r="EB51" s="4">
        <v>1.32</v>
      </c>
      <c r="EC51" s="4">
        <v>22.37</v>
      </c>
      <c r="ED51" s="4">
        <v>5.92</v>
      </c>
      <c r="EM51" s="4">
        <v>21.85</v>
      </c>
      <c r="EN51" s="1"/>
      <c r="EO51" s="4">
        <v>13.08</v>
      </c>
      <c r="EP51" s="4">
        <v>3.19</v>
      </c>
      <c r="FP51" s="1" t="s">
        <v>3540</v>
      </c>
    </row>
    <row r="52" spans="1:172" x14ac:dyDescent="0.35">
      <c r="A52" s="1" t="s">
        <v>3536</v>
      </c>
      <c r="C52" s="1" t="s">
        <v>3537</v>
      </c>
      <c r="D52" s="1" t="s">
        <v>3556</v>
      </c>
      <c r="E52" s="4">
        <v>45.09</v>
      </c>
      <c r="F52" s="4">
        <v>45.19</v>
      </c>
      <c r="G52" s="4">
        <v>124.46</v>
      </c>
      <c r="H52" s="4">
        <v>124.56</v>
      </c>
      <c r="L52" s="1" t="s">
        <v>3596</v>
      </c>
      <c r="Q52" s="1">
        <v>104</v>
      </c>
      <c r="AB52" s="4">
        <v>70.180000000000007</v>
      </c>
      <c r="AC52" s="4">
        <v>0.48</v>
      </c>
      <c r="AE52" s="4">
        <v>14.02</v>
      </c>
      <c r="AI52" s="4">
        <v>2.8793600000000001</v>
      </c>
      <c r="AJ52" s="4">
        <v>0.87</v>
      </c>
      <c r="AK52" s="4">
        <v>0.51</v>
      </c>
      <c r="AL52" s="4">
        <v>0.16</v>
      </c>
      <c r="AN52" s="4">
        <v>3.76</v>
      </c>
      <c r="AO52" s="4">
        <v>5.3</v>
      </c>
      <c r="AP52" s="1">
        <v>0.09</v>
      </c>
      <c r="BF52" s="4">
        <v>1.54</v>
      </c>
      <c r="CJ52" s="4">
        <v>5.67</v>
      </c>
      <c r="CK52" s="4">
        <v>7.28</v>
      </c>
      <c r="CL52" s="1"/>
      <c r="CN52" s="4">
        <v>1.04</v>
      </c>
      <c r="CO52" s="4">
        <v>3.99</v>
      </c>
      <c r="CP52" s="4">
        <v>6.95</v>
      </c>
      <c r="CQ52" s="4">
        <v>128.9</v>
      </c>
      <c r="CR52" s="4">
        <v>27.22</v>
      </c>
      <c r="CW52" s="4">
        <v>62.36</v>
      </c>
      <c r="CX52" s="4">
        <v>67.319999999999993</v>
      </c>
      <c r="CY52" s="4">
        <v>50.76</v>
      </c>
      <c r="CZ52" s="4">
        <v>630.52</v>
      </c>
      <c r="DA52" s="4">
        <v>89.1</v>
      </c>
      <c r="DM52" s="4">
        <v>0.28000000000000003</v>
      </c>
      <c r="DN52" s="4">
        <v>220.79</v>
      </c>
      <c r="DO52" s="4">
        <v>70.209999999999994</v>
      </c>
      <c r="DP52" s="4">
        <v>144.72</v>
      </c>
      <c r="DQ52" s="4">
        <v>19.82</v>
      </c>
      <c r="DR52" s="4">
        <v>70.88</v>
      </c>
      <c r="DS52" s="4">
        <v>14.02</v>
      </c>
      <c r="DT52" s="4">
        <v>2.79</v>
      </c>
      <c r="DU52" s="4">
        <v>11.33</v>
      </c>
      <c r="DV52" s="4">
        <v>1.7</v>
      </c>
      <c r="DW52" s="4">
        <v>9.93</v>
      </c>
      <c r="DX52" s="4">
        <v>1.78</v>
      </c>
      <c r="DY52" s="4">
        <v>5.15</v>
      </c>
      <c r="DZ52" s="4">
        <v>0.75</v>
      </c>
      <c r="EA52" s="4">
        <v>5.0999999999999996</v>
      </c>
      <c r="EB52" s="4">
        <v>0.67</v>
      </c>
      <c r="EC52" s="4">
        <v>14.11</v>
      </c>
      <c r="ED52" s="4">
        <v>5.01</v>
      </c>
      <c r="EM52" s="4">
        <v>6.68</v>
      </c>
      <c r="EN52" s="1"/>
      <c r="EO52" s="4">
        <v>8.31</v>
      </c>
      <c r="EP52" s="4">
        <v>2.4500000000000002</v>
      </c>
      <c r="FP52" s="1" t="s">
        <v>3540</v>
      </c>
    </row>
    <row r="53" spans="1:172" x14ac:dyDescent="0.35">
      <c r="A53" s="1" t="s">
        <v>3536</v>
      </c>
      <c r="C53" s="1" t="s">
        <v>3537</v>
      </c>
      <c r="D53" s="1" t="s">
        <v>3568</v>
      </c>
      <c r="E53" s="4">
        <v>45.12</v>
      </c>
      <c r="F53" s="4">
        <v>45.26</v>
      </c>
      <c r="G53" s="4">
        <v>124.48</v>
      </c>
      <c r="H53" s="4">
        <v>124.59</v>
      </c>
      <c r="L53" s="1" t="s">
        <v>3597</v>
      </c>
      <c r="Q53" s="1">
        <v>104</v>
      </c>
      <c r="AB53" s="4">
        <v>63.77</v>
      </c>
      <c r="AC53" s="4">
        <v>0.38</v>
      </c>
      <c r="AE53" s="4">
        <v>16.420000000000002</v>
      </c>
      <c r="AI53" s="4">
        <v>3.9141299999999997</v>
      </c>
      <c r="AJ53" s="4">
        <v>1.24</v>
      </c>
      <c r="AK53" s="4">
        <v>0.12</v>
      </c>
      <c r="AL53" s="4">
        <v>0.2</v>
      </c>
      <c r="AN53" s="4">
        <v>5.96</v>
      </c>
      <c r="AO53" s="4">
        <v>5.37</v>
      </c>
      <c r="AP53" s="1">
        <v>0.08</v>
      </c>
      <c r="BF53" s="4">
        <v>2.2999999999999998</v>
      </c>
      <c r="CJ53" s="4">
        <v>2.29</v>
      </c>
      <c r="CK53" s="4">
        <v>7.94</v>
      </c>
      <c r="CL53" s="1"/>
      <c r="CN53" s="4">
        <v>0.67</v>
      </c>
      <c r="CO53" s="4">
        <v>1.88</v>
      </c>
      <c r="CP53" s="4">
        <v>2.86</v>
      </c>
      <c r="CQ53" s="4">
        <v>86.9</v>
      </c>
      <c r="CR53" s="4">
        <v>27.39</v>
      </c>
      <c r="CW53" s="4">
        <v>112.96</v>
      </c>
      <c r="CX53" s="4">
        <v>55.04</v>
      </c>
      <c r="CY53" s="4">
        <v>40.450000000000003</v>
      </c>
      <c r="CZ53" s="4">
        <v>638.51</v>
      </c>
      <c r="DA53" s="4">
        <v>70.34</v>
      </c>
      <c r="DM53" s="4">
        <v>2.4900000000000002</v>
      </c>
      <c r="DN53" s="4">
        <v>545.84</v>
      </c>
      <c r="DO53" s="4">
        <v>73.09</v>
      </c>
      <c r="DP53" s="4">
        <v>139.36000000000001</v>
      </c>
      <c r="DQ53" s="4">
        <v>16.18</v>
      </c>
      <c r="DR53" s="4">
        <v>56.41</v>
      </c>
      <c r="DS53" s="4">
        <v>9.93</v>
      </c>
      <c r="DT53" s="4">
        <v>1.86</v>
      </c>
      <c r="DU53" s="4">
        <v>8.58</v>
      </c>
      <c r="DV53" s="4">
        <v>1.28</v>
      </c>
      <c r="DW53" s="4">
        <v>7.62</v>
      </c>
      <c r="DX53" s="4">
        <v>1.46</v>
      </c>
      <c r="DY53" s="4">
        <v>4.32</v>
      </c>
      <c r="DZ53" s="4">
        <v>0.62</v>
      </c>
      <c r="EA53" s="4">
        <v>4.38</v>
      </c>
      <c r="EB53" s="4">
        <v>0.65</v>
      </c>
      <c r="EC53" s="4">
        <v>12.47</v>
      </c>
      <c r="ED53" s="4">
        <v>3.99</v>
      </c>
      <c r="EM53" s="4">
        <v>11.15</v>
      </c>
      <c r="EN53" s="1"/>
      <c r="EO53" s="4">
        <v>8.93</v>
      </c>
      <c r="EP53" s="4">
        <v>1.95</v>
      </c>
      <c r="FP53" s="1" t="s">
        <v>3540</v>
      </c>
    </row>
    <row r="54" spans="1:172" x14ac:dyDescent="0.35">
      <c r="A54" s="1" t="s">
        <v>3536</v>
      </c>
      <c r="C54" s="1" t="s">
        <v>3537</v>
      </c>
      <c r="D54" s="1" t="s">
        <v>3568</v>
      </c>
      <c r="E54" s="4">
        <v>45.12</v>
      </c>
      <c r="F54" s="4">
        <v>45.26</v>
      </c>
      <c r="G54" s="4">
        <v>124.46</v>
      </c>
      <c r="H54" s="4">
        <v>124.56</v>
      </c>
      <c r="L54" s="1" t="s">
        <v>3598</v>
      </c>
      <c r="Q54" s="1">
        <v>104</v>
      </c>
      <c r="AB54" s="4">
        <v>77</v>
      </c>
      <c r="AC54" s="4">
        <v>0.18</v>
      </c>
      <c r="AE54" s="4">
        <v>9.7100000000000009</v>
      </c>
      <c r="AI54" s="4">
        <v>3.2122860000000002</v>
      </c>
      <c r="AJ54" s="4">
        <v>0.42</v>
      </c>
      <c r="AK54" s="4">
        <v>0.08</v>
      </c>
      <c r="AL54" s="4">
        <v>0.12</v>
      </c>
      <c r="AN54" s="4">
        <v>6.5</v>
      </c>
      <c r="AO54" s="4">
        <v>1.64</v>
      </c>
      <c r="AP54" s="1">
        <v>0.02</v>
      </c>
      <c r="BF54" s="4">
        <v>0.7</v>
      </c>
      <c r="CJ54" s="4">
        <v>3.18</v>
      </c>
      <c r="CK54" s="4">
        <v>3.97</v>
      </c>
      <c r="CL54" s="1"/>
      <c r="CN54" s="4">
        <v>0.46</v>
      </c>
      <c r="CO54" s="4">
        <v>2.15</v>
      </c>
      <c r="CP54" s="4">
        <v>2.2799999999999998</v>
      </c>
      <c r="CQ54" s="4">
        <v>240.78</v>
      </c>
      <c r="CR54" s="4">
        <v>20.78</v>
      </c>
      <c r="CW54" s="4">
        <v>207.16</v>
      </c>
      <c r="CX54" s="4">
        <v>17.34</v>
      </c>
      <c r="CY54" s="4">
        <v>87.14</v>
      </c>
      <c r="CZ54" s="4">
        <v>1076.3699999999999</v>
      </c>
      <c r="DA54" s="4">
        <v>90.06</v>
      </c>
      <c r="DM54" s="4">
        <v>0.66</v>
      </c>
      <c r="DN54" s="4">
        <v>79.540000000000006</v>
      </c>
      <c r="DO54" s="4">
        <v>89.01</v>
      </c>
      <c r="DP54" s="4">
        <v>196.66</v>
      </c>
      <c r="DQ54" s="4">
        <v>25.83</v>
      </c>
      <c r="DR54" s="4">
        <v>89.83</v>
      </c>
      <c r="DS54" s="4">
        <v>17.690000000000001</v>
      </c>
      <c r="DT54" s="4">
        <v>0.96</v>
      </c>
      <c r="DU54" s="4">
        <v>16.45</v>
      </c>
      <c r="DV54" s="4">
        <v>2.61</v>
      </c>
      <c r="DW54" s="4">
        <v>15.71</v>
      </c>
      <c r="DX54" s="4">
        <v>3.14</v>
      </c>
      <c r="DY54" s="4">
        <v>9.1199999999999992</v>
      </c>
      <c r="DZ54" s="4">
        <v>1.29</v>
      </c>
      <c r="EA54" s="4">
        <v>9.01</v>
      </c>
      <c r="EB54" s="4">
        <v>1.29</v>
      </c>
      <c r="EC54" s="4">
        <v>25.8</v>
      </c>
      <c r="ED54" s="4">
        <v>6.11</v>
      </c>
      <c r="EM54" s="4">
        <v>9.52</v>
      </c>
      <c r="EN54" s="1"/>
      <c r="EO54" s="4">
        <v>17.29</v>
      </c>
      <c r="EP54" s="4">
        <v>1.79</v>
      </c>
      <c r="FP54" s="1" t="s">
        <v>3540</v>
      </c>
    </row>
    <row r="55" spans="1:172" x14ac:dyDescent="0.35">
      <c r="A55" s="1" t="s">
        <v>3536</v>
      </c>
      <c r="C55" s="1" t="s">
        <v>3537</v>
      </c>
      <c r="D55" s="1" t="s">
        <v>3568</v>
      </c>
      <c r="E55" s="4">
        <v>45.12</v>
      </c>
      <c r="F55" s="4">
        <v>45.26</v>
      </c>
      <c r="G55" s="4">
        <v>124.46</v>
      </c>
      <c r="H55" s="4">
        <v>124.56</v>
      </c>
      <c r="L55" s="1" t="s">
        <v>3599</v>
      </c>
      <c r="Q55" s="1">
        <v>104</v>
      </c>
      <c r="AB55" s="4">
        <v>76.400000000000006</v>
      </c>
      <c r="AC55" s="4">
        <v>0.24</v>
      </c>
      <c r="AE55" s="4">
        <v>11.04</v>
      </c>
      <c r="AJ55" s="4">
        <v>0.49</v>
      </c>
      <c r="AK55" s="4">
        <v>0.83</v>
      </c>
      <c r="AL55" s="4">
        <v>0.1</v>
      </c>
      <c r="AN55" s="4">
        <v>2.17</v>
      </c>
      <c r="AO55" s="4">
        <v>4.16</v>
      </c>
      <c r="AP55" s="1">
        <v>0.03</v>
      </c>
      <c r="CJ55" s="4">
        <v>7.59</v>
      </c>
      <c r="CK55" s="4">
        <v>9.3000000000000007</v>
      </c>
      <c r="CL55" s="1"/>
      <c r="CN55" s="4">
        <v>1.74</v>
      </c>
      <c r="CO55" s="4">
        <v>5.43</v>
      </c>
      <c r="CP55" s="4">
        <v>4.09</v>
      </c>
      <c r="CQ55" s="4">
        <v>128.69999999999999</v>
      </c>
      <c r="CR55" s="4">
        <v>23.56</v>
      </c>
      <c r="CW55" s="4">
        <v>69.75</v>
      </c>
      <c r="CX55" s="4">
        <v>214.19</v>
      </c>
      <c r="CY55" s="4">
        <v>63.42</v>
      </c>
      <c r="CZ55" s="4">
        <v>744.54</v>
      </c>
      <c r="DA55" s="4">
        <v>68.819999999999993</v>
      </c>
      <c r="DM55" s="4">
        <v>0.64</v>
      </c>
      <c r="DN55" s="4">
        <v>114.36</v>
      </c>
      <c r="DO55" s="4">
        <v>87.61</v>
      </c>
      <c r="DP55" s="4">
        <v>181.08</v>
      </c>
      <c r="DQ55" s="4">
        <v>23.54</v>
      </c>
      <c r="DR55" s="4">
        <v>79.48</v>
      </c>
      <c r="DS55" s="4">
        <v>13.63</v>
      </c>
      <c r="DT55" s="4">
        <v>0.99</v>
      </c>
      <c r="DU55" s="4">
        <v>11.51</v>
      </c>
      <c r="DV55" s="4">
        <v>1.8</v>
      </c>
      <c r="DW55" s="4">
        <v>11.23</v>
      </c>
      <c r="DX55" s="4">
        <v>2.13</v>
      </c>
      <c r="DY55" s="4">
        <v>6.14</v>
      </c>
      <c r="DZ55" s="4">
        <v>0.88</v>
      </c>
      <c r="EA55" s="4">
        <v>5.99</v>
      </c>
      <c r="EB55" s="4">
        <v>0.85</v>
      </c>
      <c r="EC55" s="4">
        <v>15.98</v>
      </c>
      <c r="ED55" s="4">
        <v>4.2300000000000004</v>
      </c>
      <c r="EM55" s="4">
        <v>16.05</v>
      </c>
      <c r="EN55" s="1"/>
      <c r="EO55" s="4">
        <v>12.61</v>
      </c>
      <c r="EP55" s="4">
        <v>2.54</v>
      </c>
      <c r="FP55" s="1" t="s">
        <v>3540</v>
      </c>
    </row>
    <row r="56" spans="1:172" x14ac:dyDescent="0.35">
      <c r="A56" s="1" t="s">
        <v>3536</v>
      </c>
      <c r="C56" s="1" t="s">
        <v>3537</v>
      </c>
      <c r="D56" s="1" t="s">
        <v>3554</v>
      </c>
      <c r="E56" s="4">
        <v>45.7</v>
      </c>
      <c r="F56" s="4">
        <v>45.19</v>
      </c>
      <c r="G56" s="4">
        <v>124.46</v>
      </c>
      <c r="H56" s="4">
        <v>124.56</v>
      </c>
      <c r="L56" s="1" t="s">
        <v>3600</v>
      </c>
      <c r="Q56" s="1">
        <v>104</v>
      </c>
      <c r="AB56" s="4">
        <v>75.42</v>
      </c>
      <c r="AC56" s="4">
        <v>0.23</v>
      </c>
      <c r="AE56" s="4">
        <v>10.74</v>
      </c>
      <c r="AI56" s="4">
        <v>3.9141299999999997</v>
      </c>
      <c r="AJ56" s="4">
        <v>0.23</v>
      </c>
      <c r="AK56" s="4">
        <v>0.1</v>
      </c>
      <c r="AL56" s="4">
        <v>0.15</v>
      </c>
      <c r="AN56" s="4">
        <v>3.8</v>
      </c>
      <c r="AO56" s="4">
        <v>3.92</v>
      </c>
      <c r="AP56" s="1">
        <v>0.01</v>
      </c>
      <c r="BF56" s="4">
        <v>0.9</v>
      </c>
      <c r="CJ56" s="4">
        <v>2.4500000000000002</v>
      </c>
      <c r="CK56" s="4">
        <v>23.85</v>
      </c>
      <c r="CL56" s="1"/>
      <c r="CN56" s="4">
        <v>0.91</v>
      </c>
      <c r="CO56" s="4">
        <v>2.68</v>
      </c>
      <c r="CP56" s="4">
        <v>6.07</v>
      </c>
      <c r="CQ56" s="4">
        <v>134.84</v>
      </c>
      <c r="CR56" s="4">
        <v>32.630000000000003</v>
      </c>
      <c r="CW56" s="4">
        <v>131.34</v>
      </c>
      <c r="CX56" s="4">
        <v>34.200000000000003</v>
      </c>
      <c r="CY56" s="4">
        <v>75.180000000000007</v>
      </c>
      <c r="CZ56" s="4">
        <v>757.88</v>
      </c>
      <c r="DA56" s="4">
        <v>85.55</v>
      </c>
      <c r="DM56" s="4">
        <v>1.46</v>
      </c>
      <c r="DN56" s="4">
        <v>22.73</v>
      </c>
      <c r="DO56" s="4">
        <v>101.71</v>
      </c>
      <c r="DP56" s="4">
        <v>205.79</v>
      </c>
      <c r="DQ56" s="4">
        <v>26.67</v>
      </c>
      <c r="DR56" s="4">
        <v>89.14</v>
      </c>
      <c r="DS56" s="4">
        <v>16.09</v>
      </c>
      <c r="DT56" s="4">
        <v>0.95</v>
      </c>
      <c r="DU56" s="4">
        <v>15.05</v>
      </c>
      <c r="DV56" s="4">
        <v>2.4</v>
      </c>
      <c r="DW56" s="4">
        <v>14.23</v>
      </c>
      <c r="DX56" s="4">
        <v>2.73</v>
      </c>
      <c r="DY56" s="4">
        <v>7.46</v>
      </c>
      <c r="DZ56" s="4">
        <v>1.06</v>
      </c>
      <c r="EA56" s="4">
        <v>7.24</v>
      </c>
      <c r="EB56" s="4">
        <v>0.97</v>
      </c>
      <c r="EC56" s="4">
        <v>18.03</v>
      </c>
      <c r="ED56" s="4">
        <v>5.08</v>
      </c>
      <c r="EM56" s="4">
        <v>21.49</v>
      </c>
      <c r="EN56" s="1"/>
      <c r="EO56" s="4">
        <v>16.29</v>
      </c>
      <c r="EP56" s="4">
        <v>2.44</v>
      </c>
      <c r="FP56" s="1" t="s">
        <v>3540</v>
      </c>
    </row>
    <row r="57" spans="1:172" x14ac:dyDescent="0.35">
      <c r="A57" s="1" t="s">
        <v>3536</v>
      </c>
      <c r="C57" s="1" t="s">
        <v>3537</v>
      </c>
      <c r="D57" s="1" t="s">
        <v>3556</v>
      </c>
      <c r="E57" s="4">
        <v>45.7</v>
      </c>
      <c r="F57" s="4">
        <v>45.19</v>
      </c>
      <c r="G57" s="4">
        <v>124.46</v>
      </c>
      <c r="H57" s="4">
        <v>124.56</v>
      </c>
      <c r="L57" s="1" t="s">
        <v>3601</v>
      </c>
      <c r="Q57" s="1">
        <v>104</v>
      </c>
      <c r="AB57" s="4">
        <v>72.66</v>
      </c>
      <c r="AC57" s="4">
        <v>0.28000000000000003</v>
      </c>
      <c r="AE57" s="4">
        <v>12.26</v>
      </c>
      <c r="AI57" s="4">
        <v>3.6351920000000004</v>
      </c>
      <c r="AJ57" s="4">
        <v>0.31</v>
      </c>
      <c r="AK57" s="4">
        <v>0.16</v>
      </c>
      <c r="AL57" s="4">
        <v>0.15</v>
      </c>
      <c r="AN57" s="4">
        <v>5.38</v>
      </c>
      <c r="AO57" s="4">
        <v>3.85</v>
      </c>
      <c r="AP57" s="1">
        <v>0.02</v>
      </c>
      <c r="BF57" s="4">
        <v>0.96</v>
      </c>
      <c r="CJ57" s="4">
        <v>2.66</v>
      </c>
      <c r="CK57" s="4">
        <v>9.61</v>
      </c>
      <c r="CL57" s="1"/>
      <c r="CN57" s="4">
        <v>1.45</v>
      </c>
      <c r="CO57" s="4">
        <v>13.95</v>
      </c>
      <c r="CP57" s="4">
        <v>15.92</v>
      </c>
      <c r="CQ57" s="4">
        <v>131.27000000000001</v>
      </c>
      <c r="CR57" s="4">
        <v>31.45</v>
      </c>
      <c r="CW57" s="4">
        <v>137.18</v>
      </c>
      <c r="CX57" s="4">
        <v>19.78</v>
      </c>
      <c r="CY57" s="4">
        <v>79.760000000000005</v>
      </c>
      <c r="CZ57" s="4">
        <v>861.96</v>
      </c>
      <c r="DA57" s="4">
        <v>85.81</v>
      </c>
      <c r="DM57" s="4">
        <v>2.71</v>
      </c>
      <c r="DN57" s="4">
        <v>192.2</v>
      </c>
      <c r="DO57" s="4">
        <v>96.16</v>
      </c>
      <c r="DP57" s="4">
        <v>190.53</v>
      </c>
      <c r="DQ57" s="4">
        <v>23.97</v>
      </c>
      <c r="DR57" s="4">
        <v>82.66</v>
      </c>
      <c r="DS57" s="4">
        <v>15.13</v>
      </c>
      <c r="DT57" s="4">
        <v>1.1100000000000001</v>
      </c>
      <c r="DU57" s="4">
        <v>13.69</v>
      </c>
      <c r="DV57" s="4">
        <v>2.29</v>
      </c>
      <c r="DW57" s="4">
        <v>14.23</v>
      </c>
      <c r="DX57" s="4">
        <v>2.83</v>
      </c>
      <c r="DY57" s="4">
        <v>7.62</v>
      </c>
      <c r="DZ57" s="4">
        <v>1.17</v>
      </c>
      <c r="EA57" s="4">
        <v>8.18</v>
      </c>
      <c r="EB57" s="4">
        <v>1.1299999999999999</v>
      </c>
      <c r="EC57" s="4">
        <v>21.19</v>
      </c>
      <c r="ED57" s="4">
        <v>5.44</v>
      </c>
      <c r="EM57" s="4">
        <v>27.17</v>
      </c>
      <c r="EN57" s="1"/>
      <c r="EO57" s="4">
        <v>14.22</v>
      </c>
      <c r="EP57" s="4">
        <v>3.95</v>
      </c>
      <c r="FP57" s="1" t="s">
        <v>3540</v>
      </c>
    </row>
    <row r="58" spans="1:172" x14ac:dyDescent="0.35">
      <c r="A58" s="1" t="s">
        <v>3602</v>
      </c>
      <c r="E58" s="4">
        <v>44.5</v>
      </c>
      <c r="F58" s="4">
        <v>44.8</v>
      </c>
      <c r="G58" s="4">
        <v>123.2</v>
      </c>
      <c r="H58" s="4">
        <v>123.4</v>
      </c>
      <c r="L58" s="1" t="s">
        <v>3603</v>
      </c>
      <c r="Q58" s="1">
        <v>115</v>
      </c>
      <c r="AB58" s="4">
        <v>75.180000000000007</v>
      </c>
      <c r="AC58" s="4">
        <v>0.26</v>
      </c>
      <c r="AE58" s="4">
        <v>10.88</v>
      </c>
      <c r="AI58" s="4">
        <v>3.3922460000000001</v>
      </c>
      <c r="AJ58" s="4">
        <v>0.21</v>
      </c>
      <c r="AK58" s="4">
        <v>0.12</v>
      </c>
      <c r="AL58" s="4">
        <v>0.11</v>
      </c>
      <c r="AN58" s="4">
        <v>5.04</v>
      </c>
      <c r="AO58" s="4">
        <v>3.28</v>
      </c>
      <c r="AP58" s="4">
        <v>0.01</v>
      </c>
      <c r="BF58" s="4">
        <v>0.99</v>
      </c>
      <c r="CH58" s="4">
        <v>1.68</v>
      </c>
      <c r="CJ58" s="4">
        <v>2.2999999999999998</v>
      </c>
      <c r="CK58" s="4">
        <v>0.84</v>
      </c>
      <c r="CL58" s="4">
        <v>840</v>
      </c>
      <c r="CN58" s="4">
        <v>0.09</v>
      </c>
      <c r="CO58" s="4">
        <v>0.71</v>
      </c>
      <c r="CP58" s="4">
        <v>1.1499999999999999</v>
      </c>
      <c r="CQ58" s="4">
        <v>211</v>
      </c>
      <c r="CR58" s="4">
        <v>32.229999999999997</v>
      </c>
      <c r="CS58" s="4">
        <v>3.1</v>
      </c>
      <c r="CW58" s="4">
        <v>132</v>
      </c>
      <c r="CX58" s="4">
        <v>22.67</v>
      </c>
      <c r="CY58" s="4">
        <v>65.209999999999994</v>
      </c>
      <c r="CZ58" s="4">
        <v>980</v>
      </c>
      <c r="DA58" s="4">
        <v>72.239999999999995</v>
      </c>
      <c r="DM58" s="4">
        <v>1.27</v>
      </c>
      <c r="DN58" s="4">
        <v>51.75</v>
      </c>
      <c r="DO58" s="4">
        <v>88.32</v>
      </c>
      <c r="DP58" s="4">
        <v>199</v>
      </c>
      <c r="DQ58" s="4">
        <v>23.09</v>
      </c>
      <c r="DR58" s="4">
        <v>87.75</v>
      </c>
      <c r="DS58" s="4">
        <v>16.16</v>
      </c>
      <c r="DT58" s="4">
        <v>1.23</v>
      </c>
      <c r="DU58" s="4">
        <v>14.31</v>
      </c>
      <c r="DV58" s="4">
        <v>2.25</v>
      </c>
      <c r="DW58" s="4">
        <v>12.97</v>
      </c>
      <c r="DX58" s="4">
        <v>2.5499999999999998</v>
      </c>
      <c r="DY58" s="4">
        <v>7.06</v>
      </c>
      <c r="DZ58" s="4">
        <v>1.06</v>
      </c>
      <c r="EA58" s="4">
        <v>6.7</v>
      </c>
      <c r="EB58" s="4">
        <v>1.02</v>
      </c>
      <c r="EC58" s="4">
        <v>20.41</v>
      </c>
      <c r="ED58" s="4">
        <v>5.5</v>
      </c>
      <c r="EM58" s="4">
        <v>23.02</v>
      </c>
      <c r="EO58" s="4">
        <v>13.59</v>
      </c>
      <c r="EP58" s="4">
        <v>3.5</v>
      </c>
      <c r="FP58" s="1" t="s">
        <v>3604</v>
      </c>
    </row>
    <row r="59" spans="1:172" x14ac:dyDescent="0.35">
      <c r="A59" s="1" t="s">
        <v>3602</v>
      </c>
      <c r="E59" s="4">
        <v>44.55</v>
      </c>
      <c r="F59" s="4">
        <v>44.85</v>
      </c>
      <c r="G59" s="4">
        <v>123.15</v>
      </c>
      <c r="H59" s="4">
        <v>123.35</v>
      </c>
      <c r="L59" s="1" t="s">
        <v>3605</v>
      </c>
      <c r="Q59" s="1">
        <v>115</v>
      </c>
      <c r="AB59" s="4">
        <v>75.760000000000005</v>
      </c>
      <c r="AC59" s="4">
        <v>0.23</v>
      </c>
      <c r="AE59" s="4">
        <v>11.73</v>
      </c>
      <c r="AI59" s="4">
        <v>2.47445</v>
      </c>
      <c r="AJ59" s="4">
        <v>0.22</v>
      </c>
      <c r="AK59" s="4">
        <v>0.03</v>
      </c>
      <c r="AL59" s="4">
        <v>0.08</v>
      </c>
      <c r="AN59" s="4">
        <v>4.5599999999999996</v>
      </c>
      <c r="AO59" s="4">
        <v>3.27</v>
      </c>
      <c r="AP59" s="4">
        <v>0.01</v>
      </c>
      <c r="BF59" s="4">
        <v>1.1399999999999999</v>
      </c>
      <c r="CH59" s="4">
        <v>3.56</v>
      </c>
      <c r="CJ59" s="4">
        <v>2.19</v>
      </c>
      <c r="CK59" s="4">
        <v>0.8</v>
      </c>
      <c r="CL59" s="4">
        <v>611</v>
      </c>
      <c r="CN59" s="4">
        <v>0.1</v>
      </c>
      <c r="CO59" s="4">
        <v>0.88</v>
      </c>
      <c r="CP59" s="4">
        <v>1.58</v>
      </c>
      <c r="CQ59" s="4">
        <v>151</v>
      </c>
      <c r="CR59" s="4">
        <v>28.08</v>
      </c>
      <c r="CS59" s="4">
        <v>2.2799999999999998</v>
      </c>
      <c r="CW59" s="4">
        <v>125</v>
      </c>
      <c r="CX59" s="4">
        <v>18.73</v>
      </c>
      <c r="CY59" s="4">
        <v>66.45</v>
      </c>
      <c r="CZ59" s="4">
        <v>1172</v>
      </c>
      <c r="DA59" s="4">
        <v>83.38</v>
      </c>
      <c r="DM59" s="4">
        <v>0.52</v>
      </c>
      <c r="DN59" s="4">
        <v>339</v>
      </c>
      <c r="DO59" s="4">
        <v>59.03</v>
      </c>
      <c r="DP59" s="4">
        <v>124</v>
      </c>
      <c r="DQ59" s="4">
        <v>17.02</v>
      </c>
      <c r="DR59" s="4">
        <v>65.09</v>
      </c>
      <c r="DS59" s="4">
        <v>13.1</v>
      </c>
      <c r="DT59" s="4">
        <v>0.89</v>
      </c>
      <c r="DU59" s="4">
        <v>12.76</v>
      </c>
      <c r="DV59" s="4">
        <v>2.2799999999999998</v>
      </c>
      <c r="DW59" s="4">
        <v>13.27</v>
      </c>
      <c r="DX59" s="4">
        <v>2.58</v>
      </c>
      <c r="DY59" s="4">
        <v>7.12</v>
      </c>
      <c r="DZ59" s="4">
        <v>1.0900000000000001</v>
      </c>
      <c r="EA59" s="4">
        <v>6.99</v>
      </c>
      <c r="EB59" s="4">
        <v>1.1200000000000001</v>
      </c>
      <c r="EC59" s="4">
        <v>25.62</v>
      </c>
      <c r="ED59" s="4">
        <v>5.88</v>
      </c>
      <c r="EM59" s="4">
        <v>24.45</v>
      </c>
      <c r="EO59" s="4">
        <v>15.59</v>
      </c>
      <c r="EP59" s="4">
        <v>3.4</v>
      </c>
      <c r="FP59" s="1" t="s">
        <v>3604</v>
      </c>
    </row>
    <row r="60" spans="1:172" x14ac:dyDescent="0.35">
      <c r="A60" s="1" t="s">
        <v>3602</v>
      </c>
      <c r="E60" s="4">
        <v>44.55</v>
      </c>
      <c r="F60" s="4">
        <v>44.85</v>
      </c>
      <c r="G60" s="4">
        <v>123.15</v>
      </c>
      <c r="H60" s="4">
        <v>123.35</v>
      </c>
      <c r="L60" s="1" t="s">
        <v>3605</v>
      </c>
      <c r="Q60" s="1">
        <v>115</v>
      </c>
      <c r="AB60" s="4">
        <v>75.39</v>
      </c>
      <c r="AC60" s="4">
        <v>0.22</v>
      </c>
      <c r="AE60" s="4">
        <v>11.52</v>
      </c>
      <c r="AI60" s="4">
        <v>2.3574760000000001</v>
      </c>
      <c r="AJ60" s="4">
        <v>0.22</v>
      </c>
      <c r="AK60" s="4">
        <v>0.15</v>
      </c>
      <c r="AL60" s="4">
        <v>0.09</v>
      </c>
      <c r="AN60" s="4">
        <v>4.71</v>
      </c>
      <c r="AO60" s="4">
        <v>3.79</v>
      </c>
      <c r="AP60" s="4">
        <v>0.01</v>
      </c>
      <c r="BF60" s="4">
        <v>1.1100000000000001</v>
      </c>
      <c r="CH60" s="4">
        <v>1.91</v>
      </c>
      <c r="CJ60" s="4">
        <v>1.79</v>
      </c>
      <c r="CK60" s="4">
        <v>0.89</v>
      </c>
      <c r="CL60" s="4">
        <v>657</v>
      </c>
      <c r="CN60" s="4">
        <v>0.14000000000000001</v>
      </c>
      <c r="CO60" s="4">
        <v>0.56999999999999995</v>
      </c>
      <c r="CP60" s="4">
        <v>1.32</v>
      </c>
      <c r="CQ60" s="4">
        <v>132</v>
      </c>
      <c r="CR60" s="4">
        <v>29.69</v>
      </c>
      <c r="CS60" s="4">
        <v>2.1</v>
      </c>
      <c r="CW60" s="4">
        <v>101</v>
      </c>
      <c r="CX60" s="4">
        <v>13.55</v>
      </c>
      <c r="CY60" s="4">
        <v>56.76</v>
      </c>
      <c r="CZ60" s="4">
        <v>881</v>
      </c>
      <c r="DA60" s="4">
        <v>64.95</v>
      </c>
      <c r="DM60" s="4">
        <v>0.57999999999999996</v>
      </c>
      <c r="DN60" s="4">
        <v>186.8</v>
      </c>
      <c r="DO60" s="4">
        <v>93.73</v>
      </c>
      <c r="DP60" s="4">
        <v>196</v>
      </c>
      <c r="DQ60" s="4">
        <v>23.7</v>
      </c>
      <c r="DR60" s="4">
        <v>88.44</v>
      </c>
      <c r="DS60" s="4">
        <v>15.15</v>
      </c>
      <c r="DT60" s="4">
        <v>0.82</v>
      </c>
      <c r="DU60" s="4">
        <v>12.42</v>
      </c>
      <c r="DV60" s="4">
        <v>2.02</v>
      </c>
      <c r="DW60" s="4">
        <v>11.44</v>
      </c>
      <c r="DX60" s="4">
        <v>2.19</v>
      </c>
      <c r="DY60" s="4">
        <v>6.12</v>
      </c>
      <c r="DZ60" s="4">
        <v>0.9</v>
      </c>
      <c r="EA60" s="4">
        <v>6.04</v>
      </c>
      <c r="EB60" s="4">
        <v>0.93</v>
      </c>
      <c r="EC60" s="4">
        <v>18.52</v>
      </c>
      <c r="ED60" s="4">
        <v>4.6900000000000004</v>
      </c>
      <c r="EM60" s="4">
        <v>14.84</v>
      </c>
      <c r="EO60" s="4">
        <v>11.58</v>
      </c>
      <c r="EP60" s="4">
        <v>1.76</v>
      </c>
      <c r="FP60" s="1" t="s">
        <v>3604</v>
      </c>
    </row>
    <row r="61" spans="1:172" x14ac:dyDescent="0.35">
      <c r="A61" s="1" t="s">
        <v>3602</v>
      </c>
      <c r="E61" s="4">
        <v>44.5</v>
      </c>
      <c r="F61" s="4">
        <v>44.85</v>
      </c>
      <c r="G61" s="4">
        <v>123.2</v>
      </c>
      <c r="H61" s="4">
        <v>123.4</v>
      </c>
      <c r="L61" s="1" t="s">
        <v>3606</v>
      </c>
      <c r="Q61" s="1">
        <v>115</v>
      </c>
      <c r="AB61" s="4">
        <v>75.36</v>
      </c>
      <c r="AC61" s="4">
        <v>0.22</v>
      </c>
      <c r="AE61" s="4">
        <v>11.4</v>
      </c>
      <c r="AI61" s="4">
        <v>2.3484780000000001</v>
      </c>
      <c r="AJ61" s="4">
        <v>0.27</v>
      </c>
      <c r="AK61" s="4">
        <v>0.23</v>
      </c>
      <c r="AL61" s="4">
        <v>0.06</v>
      </c>
      <c r="AN61" s="4">
        <v>4.82</v>
      </c>
      <c r="AO61" s="4">
        <v>3.52</v>
      </c>
      <c r="AP61" s="4">
        <v>0.01</v>
      </c>
      <c r="BF61" s="4">
        <v>1.29</v>
      </c>
      <c r="CH61" s="4">
        <v>2.13</v>
      </c>
      <c r="CJ61" s="4">
        <v>3.2</v>
      </c>
      <c r="CK61" s="4">
        <v>2.97</v>
      </c>
      <c r="CL61" s="4">
        <v>435</v>
      </c>
      <c r="CN61" s="4">
        <v>0.28000000000000003</v>
      </c>
      <c r="CO61" s="4">
        <v>1.48</v>
      </c>
      <c r="CP61" s="4">
        <v>2.4300000000000002</v>
      </c>
      <c r="CQ61" s="4">
        <v>121</v>
      </c>
      <c r="CR61" s="4">
        <v>29.45</v>
      </c>
      <c r="CS61" s="4">
        <v>1.64</v>
      </c>
      <c r="CW61" s="4">
        <v>110</v>
      </c>
      <c r="CX61" s="4">
        <v>36.67</v>
      </c>
      <c r="CY61" s="4">
        <v>61.3</v>
      </c>
      <c r="CZ61" s="4">
        <v>913</v>
      </c>
      <c r="DA61" s="4">
        <v>65.599999999999994</v>
      </c>
      <c r="DM61" s="4">
        <v>0.8</v>
      </c>
      <c r="DN61" s="4">
        <v>116.2</v>
      </c>
      <c r="DO61" s="4">
        <v>85.81</v>
      </c>
      <c r="DP61" s="4">
        <v>198</v>
      </c>
      <c r="DQ61" s="4">
        <v>22.89</v>
      </c>
      <c r="DR61" s="4">
        <v>85.79</v>
      </c>
      <c r="DS61" s="4">
        <v>15.31</v>
      </c>
      <c r="DT61" s="4">
        <v>0.84</v>
      </c>
      <c r="DU61" s="4">
        <v>13.14</v>
      </c>
      <c r="DV61" s="4">
        <v>2.2000000000000002</v>
      </c>
      <c r="DW61" s="4">
        <v>12.65</v>
      </c>
      <c r="DX61" s="4">
        <v>2.37</v>
      </c>
      <c r="DY61" s="4">
        <v>6.84</v>
      </c>
      <c r="DZ61" s="4">
        <v>0.97</v>
      </c>
      <c r="EA61" s="4">
        <v>6.26</v>
      </c>
      <c r="EB61" s="4">
        <v>0.95</v>
      </c>
      <c r="EC61" s="4">
        <v>19</v>
      </c>
      <c r="ED61" s="4">
        <v>4.53</v>
      </c>
      <c r="EM61" s="4">
        <v>18.48</v>
      </c>
      <c r="EO61" s="4">
        <v>12.16</v>
      </c>
      <c r="EP61" s="4">
        <v>2.12</v>
      </c>
      <c r="FP61" s="1" t="s">
        <v>3604</v>
      </c>
    </row>
    <row r="62" spans="1:172" x14ac:dyDescent="0.35">
      <c r="A62" s="1" t="s">
        <v>3602</v>
      </c>
      <c r="E62" s="4">
        <v>44.5</v>
      </c>
      <c r="F62" s="4">
        <v>44.85</v>
      </c>
      <c r="G62" s="4">
        <v>123.2</v>
      </c>
      <c r="H62" s="4">
        <v>123.4</v>
      </c>
      <c r="L62" s="1" t="s">
        <v>3606</v>
      </c>
      <c r="Q62" s="1">
        <v>115</v>
      </c>
      <c r="AB62" s="4">
        <v>75.59</v>
      </c>
      <c r="AC62" s="4">
        <v>0.23</v>
      </c>
      <c r="AE62" s="4">
        <v>11.08</v>
      </c>
      <c r="AI62" s="4">
        <v>2.537436</v>
      </c>
      <c r="AJ62" s="4">
        <v>0.28999999999999998</v>
      </c>
      <c r="AK62" s="4">
        <v>7.0000000000000007E-2</v>
      </c>
      <c r="AL62" s="4">
        <v>0.09</v>
      </c>
      <c r="AN62" s="4">
        <v>5.93</v>
      </c>
      <c r="AO62" s="4">
        <v>2.5</v>
      </c>
      <c r="AP62" s="4">
        <v>0.01</v>
      </c>
      <c r="BF62" s="4">
        <v>1.21</v>
      </c>
      <c r="CH62" s="4">
        <v>3.12</v>
      </c>
      <c r="CJ62" s="4">
        <v>1.63</v>
      </c>
      <c r="CK62" s="4">
        <v>0.51</v>
      </c>
      <c r="CL62" s="4">
        <v>673</v>
      </c>
      <c r="CN62" s="4">
        <v>0.21</v>
      </c>
      <c r="CO62" s="4">
        <v>0.05</v>
      </c>
      <c r="CP62" s="4">
        <v>1.99</v>
      </c>
      <c r="CQ62" s="4">
        <v>139</v>
      </c>
      <c r="CR62" s="4">
        <v>27.31</v>
      </c>
      <c r="CS62" s="4">
        <v>1.76</v>
      </c>
      <c r="CW62" s="4">
        <v>158</v>
      </c>
      <c r="CX62" s="4">
        <v>15.12</v>
      </c>
      <c r="CY62" s="4">
        <v>71.05</v>
      </c>
      <c r="CZ62" s="4">
        <v>1127</v>
      </c>
      <c r="DA62" s="4">
        <v>84.95</v>
      </c>
      <c r="DM62" s="4">
        <v>0.84</v>
      </c>
      <c r="DN62" s="4">
        <v>50.34</v>
      </c>
      <c r="DO62" s="4">
        <v>104</v>
      </c>
      <c r="DP62" s="4">
        <v>233</v>
      </c>
      <c r="DQ62" s="4">
        <v>27.82</v>
      </c>
      <c r="DR62" s="4">
        <v>104.6</v>
      </c>
      <c r="DS62" s="4">
        <v>18.850000000000001</v>
      </c>
      <c r="DT62" s="4">
        <v>1.25</v>
      </c>
      <c r="DU62" s="4">
        <v>16.38</v>
      </c>
      <c r="DV62" s="4">
        <v>2.62</v>
      </c>
      <c r="DW62" s="4">
        <v>14.57</v>
      </c>
      <c r="DX62" s="4">
        <v>2.81</v>
      </c>
      <c r="DY62" s="4">
        <v>7.68</v>
      </c>
      <c r="DZ62" s="4">
        <v>1.1499999999999999</v>
      </c>
      <c r="EA62" s="4">
        <v>7.5</v>
      </c>
      <c r="EB62" s="4">
        <v>1.17</v>
      </c>
      <c r="EC62" s="4">
        <v>24.05</v>
      </c>
      <c r="ED62" s="4">
        <v>5.9</v>
      </c>
      <c r="EM62" s="4">
        <v>24.61</v>
      </c>
      <c r="EO62" s="4">
        <v>16.22</v>
      </c>
      <c r="EP62" s="4">
        <v>2.69</v>
      </c>
      <c r="FP62" s="1" t="s">
        <v>3604</v>
      </c>
    </row>
    <row r="63" spans="1:172" x14ac:dyDescent="0.35">
      <c r="A63" s="1" t="s">
        <v>3602</v>
      </c>
      <c r="E63" s="4">
        <v>44.5</v>
      </c>
      <c r="F63" s="4">
        <v>44.85</v>
      </c>
      <c r="G63" s="4">
        <v>123.2</v>
      </c>
      <c r="H63" s="4">
        <v>123.4</v>
      </c>
      <c r="L63" s="1" t="s">
        <v>3606</v>
      </c>
      <c r="Q63" s="1">
        <v>115</v>
      </c>
      <c r="AB63" s="4">
        <v>75.03</v>
      </c>
      <c r="AC63" s="4">
        <v>0.24</v>
      </c>
      <c r="AE63" s="4">
        <v>11.15</v>
      </c>
      <c r="AI63" s="4">
        <v>2.0155520000000005</v>
      </c>
      <c r="AJ63" s="4">
        <v>0.08</v>
      </c>
      <c r="AK63" s="4">
        <v>7.0000000000000007E-2</v>
      </c>
      <c r="AL63" s="4">
        <v>7.0000000000000007E-2</v>
      </c>
      <c r="AN63" s="4">
        <v>9.34</v>
      </c>
      <c r="AO63" s="4">
        <v>0.54</v>
      </c>
      <c r="AP63" s="4">
        <v>0.01</v>
      </c>
      <c r="BF63" s="4">
        <v>1.1200000000000001</v>
      </c>
      <c r="CH63" s="4">
        <v>3.11</v>
      </c>
      <c r="CJ63" s="4">
        <v>2.08</v>
      </c>
      <c r="CK63" s="4">
        <v>0.59</v>
      </c>
      <c r="CL63" s="4">
        <v>524</v>
      </c>
      <c r="CN63" s="4">
        <v>0.16</v>
      </c>
      <c r="CO63" s="4">
        <v>0.4</v>
      </c>
      <c r="CP63" s="4">
        <v>1.1000000000000001</v>
      </c>
      <c r="CQ63" s="4">
        <v>141</v>
      </c>
      <c r="CR63" s="4">
        <v>20.45</v>
      </c>
      <c r="CS63" s="4">
        <v>1.92</v>
      </c>
      <c r="CW63" s="4">
        <v>251</v>
      </c>
      <c r="CX63" s="4">
        <v>9.9</v>
      </c>
      <c r="CY63" s="4">
        <v>70.59</v>
      </c>
      <c r="CZ63" s="4">
        <v>1210</v>
      </c>
      <c r="DA63" s="4">
        <v>75.83</v>
      </c>
      <c r="DM63" s="4">
        <v>1.51</v>
      </c>
      <c r="DN63" s="4">
        <v>112.8</v>
      </c>
      <c r="DO63" s="4">
        <v>54.06</v>
      </c>
      <c r="DP63" s="4">
        <v>127</v>
      </c>
      <c r="DQ63" s="4">
        <v>15.24</v>
      </c>
      <c r="DR63" s="4">
        <v>61.09</v>
      </c>
      <c r="DS63" s="4">
        <v>13.05</v>
      </c>
      <c r="DT63" s="4">
        <v>0.92</v>
      </c>
      <c r="DU63" s="4">
        <v>13.09</v>
      </c>
      <c r="DV63" s="4">
        <v>2.38</v>
      </c>
      <c r="DW63" s="4">
        <v>13.97</v>
      </c>
      <c r="DX63" s="4">
        <v>2.78</v>
      </c>
      <c r="DY63" s="4">
        <v>7.57</v>
      </c>
      <c r="DZ63" s="4">
        <v>1.1200000000000001</v>
      </c>
      <c r="EA63" s="4">
        <v>7.13</v>
      </c>
      <c r="EB63" s="4">
        <v>1.1100000000000001</v>
      </c>
      <c r="EC63" s="4">
        <v>25.66</v>
      </c>
      <c r="ED63" s="4">
        <v>6.11</v>
      </c>
      <c r="EM63" s="4">
        <v>15.99</v>
      </c>
      <c r="EO63" s="4">
        <v>15.99</v>
      </c>
      <c r="EP63" s="4">
        <v>3</v>
      </c>
      <c r="FP63" s="1" t="s">
        <v>3604</v>
      </c>
    </row>
    <row r="64" spans="1:172" x14ac:dyDescent="0.35">
      <c r="A64" s="1" t="s">
        <v>3602</v>
      </c>
      <c r="E64" s="4">
        <v>44.5</v>
      </c>
      <c r="F64" s="4">
        <v>44.85</v>
      </c>
      <c r="G64" s="4">
        <v>123.2</v>
      </c>
      <c r="H64" s="4">
        <v>123.4</v>
      </c>
      <c r="L64" s="1" t="s">
        <v>3606</v>
      </c>
      <c r="Q64" s="1">
        <v>115</v>
      </c>
      <c r="AB64" s="4">
        <v>75.099999999999994</v>
      </c>
      <c r="AC64" s="4">
        <v>0.26</v>
      </c>
      <c r="AE64" s="4">
        <v>11.24</v>
      </c>
      <c r="AI64" s="4">
        <v>2.9333480000000001</v>
      </c>
      <c r="AJ64" s="4">
        <v>0.27</v>
      </c>
      <c r="AK64" s="4">
        <v>0.08</v>
      </c>
      <c r="AL64" s="4">
        <v>0.1</v>
      </c>
      <c r="AN64" s="4">
        <v>4.5199999999999996</v>
      </c>
      <c r="AO64" s="4">
        <v>4.2699999999999996</v>
      </c>
      <c r="AP64" s="4">
        <v>0.01</v>
      </c>
      <c r="BF64" s="4">
        <v>0.68</v>
      </c>
      <c r="CH64" s="4">
        <v>3.45</v>
      </c>
      <c r="CJ64" s="4">
        <v>2</v>
      </c>
      <c r="CK64" s="4">
        <v>1.71</v>
      </c>
      <c r="CL64" s="4">
        <v>723</v>
      </c>
      <c r="CN64" s="4">
        <v>0.15</v>
      </c>
      <c r="CO64" s="4">
        <v>0.25</v>
      </c>
      <c r="CP64" s="4">
        <v>1.37</v>
      </c>
      <c r="CQ64" s="4">
        <v>163</v>
      </c>
      <c r="CR64" s="4">
        <v>28.68</v>
      </c>
      <c r="CS64" s="4">
        <v>2.92</v>
      </c>
      <c r="CW64" s="4">
        <v>118</v>
      </c>
      <c r="CX64" s="4">
        <v>14.36</v>
      </c>
      <c r="CY64" s="4">
        <v>75.12</v>
      </c>
      <c r="CZ64" s="4">
        <v>1205</v>
      </c>
      <c r="DA64" s="4">
        <v>84.66</v>
      </c>
      <c r="DM64" s="4">
        <v>0.6</v>
      </c>
      <c r="DN64" s="4">
        <v>116.3</v>
      </c>
      <c r="DO64" s="4">
        <v>98.29</v>
      </c>
      <c r="DP64" s="4">
        <v>215</v>
      </c>
      <c r="DQ64" s="4">
        <v>26.71</v>
      </c>
      <c r="DR64" s="4">
        <v>102.7</v>
      </c>
      <c r="DS64" s="4">
        <v>18.37</v>
      </c>
      <c r="DT64" s="4">
        <v>1.21</v>
      </c>
      <c r="DU64" s="4">
        <v>15.81</v>
      </c>
      <c r="DV64" s="4">
        <v>2.58</v>
      </c>
      <c r="DW64" s="4">
        <v>15.13</v>
      </c>
      <c r="DX64" s="4">
        <v>2.91</v>
      </c>
      <c r="DY64" s="4">
        <v>8.1300000000000008</v>
      </c>
      <c r="DZ64" s="4">
        <v>1.2</v>
      </c>
      <c r="EA64" s="4">
        <v>7.74</v>
      </c>
      <c r="EB64" s="4">
        <v>1.18</v>
      </c>
      <c r="EC64" s="4">
        <v>25.09</v>
      </c>
      <c r="ED64" s="4">
        <v>6.13</v>
      </c>
      <c r="EM64" s="4">
        <v>16.989999999999998</v>
      </c>
      <c r="EO64" s="4">
        <v>11.57</v>
      </c>
      <c r="EP64" s="4">
        <v>3.16</v>
      </c>
      <c r="FP64" s="1" t="s">
        <v>3604</v>
      </c>
    </row>
    <row r="65" spans="1:172" x14ac:dyDescent="0.35">
      <c r="A65" s="1" t="s">
        <v>3602</v>
      </c>
      <c r="E65" s="4">
        <v>44.5</v>
      </c>
      <c r="F65" s="4">
        <v>44.85</v>
      </c>
      <c r="G65" s="4">
        <v>123.2</v>
      </c>
      <c r="H65" s="4">
        <v>123.4</v>
      </c>
      <c r="L65" s="1" t="s">
        <v>3606</v>
      </c>
      <c r="Q65" s="1">
        <v>115</v>
      </c>
      <c r="AB65" s="4">
        <v>75.58</v>
      </c>
      <c r="AC65" s="4">
        <v>0.24</v>
      </c>
      <c r="AE65" s="4">
        <v>11.52</v>
      </c>
      <c r="AI65" s="4">
        <v>2.3124859999999998</v>
      </c>
      <c r="AJ65" s="4">
        <v>0.32</v>
      </c>
      <c r="AK65" s="4">
        <v>0.06</v>
      </c>
      <c r="AL65" s="4">
        <v>0.08</v>
      </c>
      <c r="AN65" s="4">
        <v>4.34</v>
      </c>
      <c r="AO65" s="4">
        <v>3.74</v>
      </c>
      <c r="AP65" s="4">
        <v>0.01</v>
      </c>
      <c r="BF65" s="4">
        <v>1.1000000000000001</v>
      </c>
      <c r="CH65" s="4">
        <v>2.71</v>
      </c>
      <c r="CJ65" s="4">
        <v>3.24</v>
      </c>
      <c r="CK65" s="4">
        <v>0.82</v>
      </c>
      <c r="CL65" s="4">
        <v>611</v>
      </c>
      <c r="CN65" s="4">
        <v>0.64</v>
      </c>
      <c r="CO65" s="4">
        <v>0.02</v>
      </c>
      <c r="CP65" s="4">
        <v>1.56</v>
      </c>
      <c r="CQ65" s="4">
        <v>119</v>
      </c>
      <c r="CR65" s="4">
        <v>28.62</v>
      </c>
      <c r="CS65" s="4">
        <v>1.87</v>
      </c>
      <c r="CW65" s="4">
        <v>111</v>
      </c>
      <c r="CX65" s="4">
        <v>26.72</v>
      </c>
      <c r="CY65" s="4">
        <v>59.59</v>
      </c>
      <c r="CZ65" s="4">
        <v>971</v>
      </c>
      <c r="DA65" s="4">
        <v>73.75</v>
      </c>
      <c r="DM65" s="4">
        <v>0.7</v>
      </c>
      <c r="DN65" s="4">
        <v>273.89999999999998</v>
      </c>
      <c r="DO65" s="4">
        <v>86.18</v>
      </c>
      <c r="DP65" s="4">
        <v>178</v>
      </c>
      <c r="DQ65" s="4">
        <v>22.54</v>
      </c>
      <c r="DR65" s="4">
        <v>85.22</v>
      </c>
      <c r="DS65" s="4">
        <v>15.26</v>
      </c>
      <c r="DT65" s="4">
        <v>1.02</v>
      </c>
      <c r="DU65" s="4">
        <v>13.25</v>
      </c>
      <c r="DV65" s="4">
        <v>2.12</v>
      </c>
      <c r="DW65" s="4">
        <v>12.42</v>
      </c>
      <c r="DX65" s="4">
        <v>2.38</v>
      </c>
      <c r="DY65" s="4">
        <v>6.77</v>
      </c>
      <c r="DZ65" s="4">
        <v>0.98</v>
      </c>
      <c r="EA65" s="4">
        <v>6.57</v>
      </c>
      <c r="EB65" s="4">
        <v>1</v>
      </c>
      <c r="EC65" s="4">
        <v>21.42</v>
      </c>
      <c r="ED65" s="4">
        <v>5.47</v>
      </c>
      <c r="EM65" s="4">
        <v>22.5</v>
      </c>
      <c r="EO65" s="4">
        <v>13.11</v>
      </c>
      <c r="EP65" s="4">
        <v>3.3</v>
      </c>
      <c r="FP65" s="1" t="s">
        <v>3604</v>
      </c>
    </row>
    <row r="66" spans="1:172" x14ac:dyDescent="0.35">
      <c r="A66" s="1" t="s">
        <v>3602</v>
      </c>
      <c r="E66" s="4">
        <v>44.5</v>
      </c>
      <c r="F66" s="4">
        <v>44.85</v>
      </c>
      <c r="G66" s="4">
        <v>123.2</v>
      </c>
      <c r="H66" s="4">
        <v>123.4</v>
      </c>
      <c r="L66" s="1" t="s">
        <v>3606</v>
      </c>
      <c r="Q66" s="1">
        <v>115</v>
      </c>
      <c r="AB66" s="4">
        <v>73.03</v>
      </c>
      <c r="AC66" s="4">
        <v>0.27</v>
      </c>
      <c r="AE66" s="4">
        <v>12.26</v>
      </c>
      <c r="AI66" s="4">
        <v>3.7161740000000001</v>
      </c>
      <c r="AJ66" s="4">
        <v>0.21</v>
      </c>
      <c r="AK66" s="4">
        <v>0.1</v>
      </c>
      <c r="AL66" s="4">
        <v>0.09</v>
      </c>
      <c r="AN66" s="4">
        <v>3.98</v>
      </c>
      <c r="AO66" s="4">
        <v>4.63</v>
      </c>
      <c r="AP66" s="4">
        <v>0.01</v>
      </c>
      <c r="BF66" s="4">
        <v>0.87</v>
      </c>
      <c r="CH66" s="4">
        <v>1.81</v>
      </c>
      <c r="CJ66" s="4">
        <v>3.26</v>
      </c>
      <c r="CK66" s="4">
        <v>0.39</v>
      </c>
      <c r="CL66" s="4">
        <v>648</v>
      </c>
      <c r="CN66" s="4">
        <v>0.28999999999999998</v>
      </c>
      <c r="CO66" s="4">
        <v>0.02</v>
      </c>
      <c r="CP66" s="4">
        <v>1.51</v>
      </c>
      <c r="CQ66" s="4">
        <v>117</v>
      </c>
      <c r="CR66" s="4">
        <v>35.07</v>
      </c>
      <c r="CS66" s="4">
        <v>1.91</v>
      </c>
      <c r="CW66" s="4">
        <v>97</v>
      </c>
      <c r="CX66" s="4">
        <v>22.43</v>
      </c>
      <c r="CY66" s="4">
        <v>76.13</v>
      </c>
      <c r="CZ66" s="4">
        <v>990</v>
      </c>
      <c r="DA66" s="4">
        <v>73.540000000000006</v>
      </c>
      <c r="DM66" s="4">
        <v>0.63</v>
      </c>
      <c r="DN66" s="4">
        <v>283.89999999999998</v>
      </c>
      <c r="DO66" s="4">
        <v>81.41</v>
      </c>
      <c r="DP66" s="4">
        <v>172</v>
      </c>
      <c r="DQ66" s="4">
        <v>21.2</v>
      </c>
      <c r="DR66" s="4">
        <v>80.290000000000006</v>
      </c>
      <c r="DS66" s="4">
        <v>15.36</v>
      </c>
      <c r="DT66" s="4">
        <v>1.2</v>
      </c>
      <c r="DU66" s="4">
        <v>14.16</v>
      </c>
      <c r="DV66" s="4">
        <v>2.5099999999999998</v>
      </c>
      <c r="DW66" s="4">
        <v>15.01</v>
      </c>
      <c r="DX66" s="4">
        <v>3</v>
      </c>
      <c r="DY66" s="4">
        <v>8.5299999999999994</v>
      </c>
      <c r="DZ66" s="4">
        <v>1.22</v>
      </c>
      <c r="EA66" s="4">
        <v>7.91</v>
      </c>
      <c r="EB66" s="4">
        <v>1.22</v>
      </c>
      <c r="EC66" s="4">
        <v>21.15</v>
      </c>
      <c r="ED66" s="4">
        <v>5.31</v>
      </c>
      <c r="EM66" s="4">
        <v>35.33</v>
      </c>
      <c r="EO66" s="4">
        <v>13.62</v>
      </c>
      <c r="EP66" s="4">
        <v>2.57</v>
      </c>
      <c r="FP66" s="1" t="s">
        <v>3604</v>
      </c>
    </row>
    <row r="67" spans="1:172" x14ac:dyDescent="0.35">
      <c r="A67" s="1" t="s">
        <v>3602</v>
      </c>
      <c r="E67" s="4">
        <v>44.6</v>
      </c>
      <c r="F67" s="4">
        <v>44.95</v>
      </c>
      <c r="G67" s="4">
        <v>123.1</v>
      </c>
      <c r="H67" s="4">
        <v>123.3</v>
      </c>
      <c r="L67" s="1" t="s">
        <v>3607</v>
      </c>
      <c r="Q67" s="1">
        <v>115</v>
      </c>
      <c r="AB67" s="4">
        <v>72.89</v>
      </c>
      <c r="AC67" s="4">
        <v>0.3</v>
      </c>
      <c r="AE67" s="4">
        <v>12.92</v>
      </c>
      <c r="AI67" s="4">
        <v>2.267496</v>
      </c>
      <c r="AJ67" s="4">
        <v>0.78</v>
      </c>
      <c r="AK67" s="4">
        <v>0.1</v>
      </c>
      <c r="AL67" s="4">
        <v>0.14000000000000001</v>
      </c>
      <c r="AN67" s="4">
        <v>5.67</v>
      </c>
      <c r="AO67" s="4">
        <v>3.17</v>
      </c>
      <c r="AP67" s="4">
        <v>0.01</v>
      </c>
      <c r="BF67" s="4">
        <v>1.46</v>
      </c>
      <c r="CH67" s="4">
        <v>2.98</v>
      </c>
      <c r="CJ67" s="4">
        <v>1.88</v>
      </c>
      <c r="CK67" s="4">
        <v>0.91</v>
      </c>
      <c r="CL67" s="4">
        <v>997</v>
      </c>
      <c r="CN67" s="4">
        <v>0.14000000000000001</v>
      </c>
      <c r="CO67" s="4">
        <v>0.62</v>
      </c>
      <c r="CP67" s="4">
        <v>2.21</v>
      </c>
      <c r="CQ67" s="4">
        <v>210</v>
      </c>
      <c r="CR67" s="4">
        <v>32.86</v>
      </c>
      <c r="CS67" s="4">
        <v>1.72</v>
      </c>
      <c r="CW67" s="4">
        <v>163</v>
      </c>
      <c r="CX67" s="4">
        <v>109.6</v>
      </c>
      <c r="CY67" s="4">
        <v>87.43</v>
      </c>
      <c r="CZ67" s="4">
        <v>1401</v>
      </c>
      <c r="DA67" s="4">
        <v>98.41</v>
      </c>
      <c r="DM67" s="4">
        <v>4.53</v>
      </c>
      <c r="DN67" s="4">
        <v>126.4</v>
      </c>
      <c r="DO67" s="4">
        <v>146.19999999999999</v>
      </c>
      <c r="DP67" s="4">
        <v>310</v>
      </c>
      <c r="DQ67" s="4">
        <v>34.82</v>
      </c>
      <c r="DR67" s="4">
        <v>130.6</v>
      </c>
      <c r="DS67" s="4">
        <v>23.1</v>
      </c>
      <c r="DT67" s="4">
        <v>2.1</v>
      </c>
      <c r="DU67" s="4">
        <v>20.05</v>
      </c>
      <c r="DV67" s="4">
        <v>3.17</v>
      </c>
      <c r="DW67" s="4">
        <v>17.72</v>
      </c>
      <c r="DX67" s="4">
        <v>3.37</v>
      </c>
      <c r="DY67" s="4">
        <v>9.4499999999999993</v>
      </c>
      <c r="DZ67" s="4">
        <v>1.34</v>
      </c>
      <c r="EA67" s="4">
        <v>8.61</v>
      </c>
      <c r="EB67" s="4">
        <v>1.32</v>
      </c>
      <c r="EC67" s="4">
        <v>30.45</v>
      </c>
      <c r="ED67" s="4">
        <v>7.63</v>
      </c>
      <c r="EM67" s="4">
        <v>15.92</v>
      </c>
      <c r="EO67" s="4">
        <v>17.190000000000001</v>
      </c>
      <c r="EP67" s="4">
        <v>3.96</v>
      </c>
      <c r="FP67" s="1" t="s">
        <v>3604</v>
      </c>
    </row>
    <row r="68" spans="1:172" x14ac:dyDescent="0.35">
      <c r="A68" s="1" t="s">
        <v>3602</v>
      </c>
      <c r="E68" s="4">
        <v>44.6</v>
      </c>
      <c r="F68" s="4">
        <v>44.95</v>
      </c>
      <c r="G68" s="4">
        <v>123.1</v>
      </c>
      <c r="H68" s="4">
        <v>123.3</v>
      </c>
      <c r="L68" s="1" t="s">
        <v>3607</v>
      </c>
      <c r="Q68" s="1">
        <v>115</v>
      </c>
      <c r="AB68" s="4">
        <v>71.62</v>
      </c>
      <c r="AC68" s="4">
        <v>0.32</v>
      </c>
      <c r="AE68" s="4">
        <v>12.71</v>
      </c>
      <c r="AI68" s="4">
        <v>4.2470559999999997</v>
      </c>
      <c r="AJ68" s="4">
        <v>0.92</v>
      </c>
      <c r="AK68" s="4">
        <v>0.16</v>
      </c>
      <c r="AL68" s="4">
        <v>0.17</v>
      </c>
      <c r="AN68" s="4">
        <v>5.45</v>
      </c>
      <c r="AO68" s="4">
        <v>2.93</v>
      </c>
      <c r="AP68" s="4">
        <v>0.02</v>
      </c>
      <c r="BF68" s="4">
        <v>1.1000000000000001</v>
      </c>
      <c r="CH68" s="4">
        <v>2.91</v>
      </c>
      <c r="CJ68" s="4">
        <v>2.2400000000000002</v>
      </c>
      <c r="CK68" s="4">
        <v>0.4</v>
      </c>
      <c r="CL68" s="4">
        <v>1252</v>
      </c>
      <c r="CN68" s="4">
        <v>0.08</v>
      </c>
      <c r="CO68" s="4">
        <v>0.72</v>
      </c>
      <c r="CP68" s="4">
        <v>1.98</v>
      </c>
      <c r="CQ68" s="4">
        <v>215</v>
      </c>
      <c r="CR68" s="4">
        <v>32.57</v>
      </c>
      <c r="CS68" s="4">
        <v>1.38</v>
      </c>
      <c r="CW68" s="4">
        <v>130</v>
      </c>
      <c r="CX68" s="4">
        <v>83.37</v>
      </c>
      <c r="CY68" s="4">
        <v>75.84</v>
      </c>
      <c r="CZ68" s="4">
        <v>1384</v>
      </c>
      <c r="DA68" s="4">
        <v>109</v>
      </c>
      <c r="DM68" s="4">
        <v>0.64</v>
      </c>
      <c r="DN68" s="4">
        <v>138</v>
      </c>
      <c r="DO68" s="4">
        <v>119.1</v>
      </c>
      <c r="DP68" s="4">
        <v>236</v>
      </c>
      <c r="DQ68" s="4">
        <v>30.06</v>
      </c>
      <c r="DR68" s="4">
        <v>113.4</v>
      </c>
      <c r="DS68" s="4">
        <v>20.58</v>
      </c>
      <c r="DT68" s="4">
        <v>2</v>
      </c>
      <c r="DU68" s="4">
        <v>17.809999999999999</v>
      </c>
      <c r="DV68" s="4">
        <v>2.82</v>
      </c>
      <c r="DW68" s="4">
        <v>15.79</v>
      </c>
      <c r="DX68" s="4">
        <v>2.96</v>
      </c>
      <c r="DY68" s="4">
        <v>8.15</v>
      </c>
      <c r="DZ68" s="4">
        <v>1.22</v>
      </c>
      <c r="EA68" s="4">
        <v>7.86</v>
      </c>
      <c r="EB68" s="4">
        <v>1.18</v>
      </c>
      <c r="EC68" s="4">
        <v>28.82</v>
      </c>
      <c r="ED68" s="4">
        <v>7.57</v>
      </c>
      <c r="EM68" s="4">
        <v>26.66</v>
      </c>
      <c r="EO68" s="4">
        <v>16.010000000000002</v>
      </c>
      <c r="EP68" s="4">
        <v>3.27</v>
      </c>
      <c r="FP68" s="1" t="s">
        <v>3604</v>
      </c>
    </row>
    <row r="69" spans="1:172" x14ac:dyDescent="0.35">
      <c r="A69" s="1" t="s">
        <v>3602</v>
      </c>
      <c r="E69" s="4">
        <v>44.9</v>
      </c>
      <c r="F69" s="4">
        <v>45.1</v>
      </c>
      <c r="G69" s="4">
        <v>123.8</v>
      </c>
      <c r="H69" s="4">
        <v>124</v>
      </c>
      <c r="L69" s="1" t="s">
        <v>3608</v>
      </c>
      <c r="Q69" s="1">
        <v>115</v>
      </c>
      <c r="AB69" s="4">
        <v>75.89</v>
      </c>
      <c r="AC69" s="4">
        <v>0.28000000000000003</v>
      </c>
      <c r="AE69" s="4">
        <v>10.97</v>
      </c>
      <c r="AI69" s="4">
        <v>2.5464340000000001</v>
      </c>
      <c r="AJ69" s="4">
        <v>0.18</v>
      </c>
      <c r="AK69" s="4">
        <v>0.1</v>
      </c>
      <c r="AL69" s="4">
        <v>0.12</v>
      </c>
      <c r="AN69" s="4">
        <v>4.45</v>
      </c>
      <c r="AO69" s="4">
        <v>3.41</v>
      </c>
      <c r="AP69" s="4">
        <v>0.04</v>
      </c>
      <c r="BF69" s="4">
        <v>1.75</v>
      </c>
      <c r="CH69" s="4">
        <v>8.1199999999999992</v>
      </c>
      <c r="CJ69" s="4">
        <v>3.61</v>
      </c>
      <c r="CK69" s="4">
        <v>3.15</v>
      </c>
      <c r="CL69" s="4">
        <v>857</v>
      </c>
      <c r="CN69" s="4">
        <v>0.16</v>
      </c>
      <c r="CO69" s="4">
        <v>0.28000000000000003</v>
      </c>
      <c r="CP69" s="4">
        <v>1.21</v>
      </c>
      <c r="CQ69" s="4">
        <v>82</v>
      </c>
      <c r="CR69" s="4">
        <v>26.54</v>
      </c>
      <c r="CS69" s="4">
        <v>3.65</v>
      </c>
      <c r="CW69" s="4">
        <v>84</v>
      </c>
      <c r="CX69" s="4">
        <v>51.62</v>
      </c>
      <c r="CY69" s="4">
        <v>58.84</v>
      </c>
      <c r="CZ69" s="4">
        <v>761</v>
      </c>
      <c r="DA69" s="4">
        <v>68.459999999999994</v>
      </c>
      <c r="DM69" s="4">
        <v>1.2</v>
      </c>
      <c r="DN69" s="4">
        <v>125</v>
      </c>
      <c r="DO69" s="4">
        <v>111</v>
      </c>
      <c r="DP69" s="4">
        <v>226</v>
      </c>
      <c r="DQ69" s="4">
        <v>28.12</v>
      </c>
      <c r="DR69" s="4">
        <v>105.1</v>
      </c>
      <c r="DS69" s="4">
        <v>18.54</v>
      </c>
      <c r="DT69" s="4">
        <v>2.02</v>
      </c>
      <c r="DU69" s="4">
        <v>14.9</v>
      </c>
      <c r="DV69" s="4">
        <v>2.35</v>
      </c>
      <c r="DW69" s="4">
        <v>13.21</v>
      </c>
      <c r="DX69" s="4">
        <v>2.5099999999999998</v>
      </c>
      <c r="DY69" s="4">
        <v>6.98</v>
      </c>
      <c r="DZ69" s="4">
        <v>1.04</v>
      </c>
      <c r="EA69" s="4">
        <v>6.86</v>
      </c>
      <c r="EB69" s="4">
        <v>1.05</v>
      </c>
      <c r="EC69" s="4">
        <v>17</v>
      </c>
      <c r="ED69" s="4">
        <v>5.05</v>
      </c>
      <c r="EM69" s="4">
        <v>5.97</v>
      </c>
      <c r="EO69" s="4">
        <v>14.07</v>
      </c>
      <c r="EP69" s="4">
        <v>1.87</v>
      </c>
      <c r="FP69" s="1" t="s">
        <v>3604</v>
      </c>
    </row>
    <row r="70" spans="1:172" x14ac:dyDescent="0.35">
      <c r="A70" s="1" t="s">
        <v>3602</v>
      </c>
      <c r="E70" s="4">
        <v>44.9</v>
      </c>
      <c r="F70" s="4">
        <v>45.1</v>
      </c>
      <c r="G70" s="4">
        <v>123.8</v>
      </c>
      <c r="H70" s="4">
        <v>124</v>
      </c>
      <c r="L70" s="1" t="s">
        <v>3608</v>
      </c>
      <c r="Q70" s="1">
        <v>115</v>
      </c>
      <c r="AB70" s="4">
        <v>73.89</v>
      </c>
      <c r="AC70" s="4">
        <v>0.3</v>
      </c>
      <c r="AE70" s="4">
        <v>12.27</v>
      </c>
      <c r="AI70" s="4">
        <v>2.9423460000000001</v>
      </c>
      <c r="AJ70" s="4">
        <v>0.23</v>
      </c>
      <c r="AK70" s="4">
        <v>0.11</v>
      </c>
      <c r="AL70" s="4">
        <v>0.1</v>
      </c>
      <c r="AN70" s="4">
        <v>5.39</v>
      </c>
      <c r="AO70" s="4">
        <v>3.6</v>
      </c>
      <c r="AP70" s="4">
        <v>0.02</v>
      </c>
      <c r="BF70" s="4">
        <v>1.35</v>
      </c>
      <c r="CH70" s="4">
        <v>8.85</v>
      </c>
      <c r="CJ70" s="4">
        <v>3.44</v>
      </c>
      <c r="CK70" s="4">
        <v>2.91</v>
      </c>
      <c r="CL70" s="4">
        <v>680</v>
      </c>
      <c r="CN70" s="4">
        <v>0.22</v>
      </c>
      <c r="CO70" s="4">
        <v>0.89</v>
      </c>
      <c r="CP70" s="4">
        <v>1.69</v>
      </c>
      <c r="CQ70" s="4">
        <v>108</v>
      </c>
      <c r="CR70" s="4">
        <v>29.07</v>
      </c>
      <c r="CS70" s="4">
        <v>3.06</v>
      </c>
      <c r="CW70" s="4">
        <v>108</v>
      </c>
      <c r="CX70" s="4">
        <v>39.369999999999997</v>
      </c>
      <c r="CY70" s="4">
        <v>53.72</v>
      </c>
      <c r="CZ70" s="4">
        <v>859</v>
      </c>
      <c r="DA70" s="4">
        <v>74.28</v>
      </c>
      <c r="DM70" s="4">
        <v>1.46</v>
      </c>
      <c r="DN70" s="4">
        <v>113</v>
      </c>
      <c r="DO70" s="4">
        <v>95.54</v>
      </c>
      <c r="DP70" s="4">
        <v>195</v>
      </c>
      <c r="DQ70" s="4">
        <v>23.97</v>
      </c>
      <c r="DR70" s="4">
        <v>89.49</v>
      </c>
      <c r="DS70" s="4">
        <v>15.62</v>
      </c>
      <c r="DT70" s="4">
        <v>1.75</v>
      </c>
      <c r="DU70" s="4">
        <v>12.96</v>
      </c>
      <c r="DV70" s="4">
        <v>2.08</v>
      </c>
      <c r="DW70" s="4">
        <v>12.26</v>
      </c>
      <c r="DX70" s="4">
        <v>2.38</v>
      </c>
      <c r="DY70" s="4">
        <v>6.85</v>
      </c>
      <c r="DZ70" s="4">
        <v>1.03</v>
      </c>
      <c r="EA70" s="4">
        <v>6.8</v>
      </c>
      <c r="EB70" s="4">
        <v>1.06</v>
      </c>
      <c r="EC70" s="4">
        <v>19.579999999999998</v>
      </c>
      <c r="ED70" s="4">
        <v>5.37</v>
      </c>
      <c r="EM70" s="4">
        <v>18.45</v>
      </c>
      <c r="EO70" s="4">
        <v>14.14</v>
      </c>
      <c r="EP70" s="4">
        <v>1.36</v>
      </c>
      <c r="FP70" s="1" t="s">
        <v>3604</v>
      </c>
    </row>
    <row r="71" spans="1:172" x14ac:dyDescent="0.35">
      <c r="A71" s="1" t="s">
        <v>3602</v>
      </c>
      <c r="E71" s="4">
        <v>44.9</v>
      </c>
      <c r="F71" s="4">
        <v>45.1</v>
      </c>
      <c r="G71" s="4">
        <v>123.8</v>
      </c>
      <c r="H71" s="4">
        <v>124</v>
      </c>
      <c r="L71" s="1" t="s">
        <v>3608</v>
      </c>
      <c r="Q71" s="1">
        <v>115</v>
      </c>
      <c r="AB71" s="4">
        <v>72.7</v>
      </c>
      <c r="AC71" s="4">
        <v>0.28000000000000003</v>
      </c>
      <c r="AE71" s="4">
        <v>12.04</v>
      </c>
      <c r="AI71" s="4">
        <v>3.6171959999999999</v>
      </c>
      <c r="AJ71" s="4">
        <v>0.09</v>
      </c>
      <c r="AK71" s="4">
        <v>0.13</v>
      </c>
      <c r="AL71" s="4">
        <v>0.15</v>
      </c>
      <c r="AN71" s="4">
        <v>5.19</v>
      </c>
      <c r="AO71" s="4">
        <v>3.69</v>
      </c>
      <c r="AP71" s="4">
        <v>0.02</v>
      </c>
      <c r="BF71" s="4">
        <v>1.7</v>
      </c>
      <c r="CH71" s="4">
        <v>9.74</v>
      </c>
      <c r="CJ71" s="4">
        <v>2.8</v>
      </c>
      <c r="CK71" s="4">
        <v>1.1000000000000001</v>
      </c>
      <c r="CL71" s="4">
        <v>1126</v>
      </c>
      <c r="CN71" s="4">
        <v>0.15</v>
      </c>
      <c r="CO71" s="4">
        <v>0.39</v>
      </c>
      <c r="CP71" s="4">
        <v>1.44</v>
      </c>
      <c r="CQ71" s="4">
        <v>144</v>
      </c>
      <c r="CR71" s="4">
        <v>29.95</v>
      </c>
      <c r="CS71" s="4">
        <v>3.15</v>
      </c>
      <c r="CW71" s="4">
        <v>108</v>
      </c>
      <c r="CX71" s="4">
        <v>28.54</v>
      </c>
      <c r="CY71" s="4">
        <v>47.93</v>
      </c>
      <c r="CZ71" s="4">
        <v>919</v>
      </c>
      <c r="DA71" s="4">
        <v>75.36</v>
      </c>
      <c r="DM71" s="4">
        <v>1.22</v>
      </c>
      <c r="DN71" s="4">
        <v>50</v>
      </c>
      <c r="DO71" s="4">
        <v>104.4</v>
      </c>
      <c r="DP71" s="4">
        <v>210</v>
      </c>
      <c r="DQ71" s="4">
        <v>26.24</v>
      </c>
      <c r="DR71" s="4">
        <v>95.87</v>
      </c>
      <c r="DS71" s="4">
        <v>16.2</v>
      </c>
      <c r="DT71" s="4">
        <v>1.77</v>
      </c>
      <c r="DU71" s="4">
        <v>12.78</v>
      </c>
      <c r="DV71" s="4">
        <v>2.0299999999999998</v>
      </c>
      <c r="DW71" s="4">
        <v>11.3</v>
      </c>
      <c r="DX71" s="4">
        <v>2.12</v>
      </c>
      <c r="DY71" s="4">
        <v>5.85</v>
      </c>
      <c r="DZ71" s="4">
        <v>0.89</v>
      </c>
      <c r="EA71" s="4">
        <v>6.05</v>
      </c>
      <c r="EB71" s="4">
        <v>0.93</v>
      </c>
      <c r="EC71" s="4">
        <v>20.51</v>
      </c>
      <c r="ED71" s="4">
        <v>5.48</v>
      </c>
      <c r="EM71" s="4">
        <v>20.14</v>
      </c>
      <c r="EO71" s="4">
        <v>14.67</v>
      </c>
      <c r="EP71" s="4">
        <v>1.52</v>
      </c>
      <c r="FP71" s="1" t="s">
        <v>3604</v>
      </c>
    </row>
    <row r="72" spans="1:172" x14ac:dyDescent="0.35">
      <c r="A72" s="1" t="s">
        <v>3602</v>
      </c>
      <c r="E72" s="4">
        <v>44.9</v>
      </c>
      <c r="F72" s="4">
        <v>45.1</v>
      </c>
      <c r="G72" s="4">
        <v>123.8</v>
      </c>
      <c r="H72" s="4">
        <v>124</v>
      </c>
      <c r="L72" s="1" t="s">
        <v>3608</v>
      </c>
      <c r="Q72" s="1">
        <v>115</v>
      </c>
      <c r="AB72" s="4">
        <v>72.290000000000006</v>
      </c>
      <c r="AC72" s="4">
        <v>0.3</v>
      </c>
      <c r="AE72" s="4">
        <v>12.11</v>
      </c>
      <c r="AI72" s="4">
        <v>3.9951120000000007</v>
      </c>
      <c r="AJ72" s="4">
        <v>0.09</v>
      </c>
      <c r="AK72" s="4">
        <v>0.13</v>
      </c>
      <c r="AL72" s="4">
        <v>0.17</v>
      </c>
      <c r="AN72" s="4">
        <v>5.03</v>
      </c>
      <c r="AO72" s="4">
        <v>3.84</v>
      </c>
      <c r="AP72" s="4">
        <v>0.02</v>
      </c>
      <c r="BF72" s="4">
        <v>1.42</v>
      </c>
      <c r="CH72" s="4">
        <v>9.64</v>
      </c>
      <c r="CJ72" s="4">
        <v>2.2400000000000002</v>
      </c>
      <c r="CK72" s="4">
        <v>0.95</v>
      </c>
      <c r="CL72" s="4">
        <v>1229</v>
      </c>
      <c r="CN72" s="4">
        <v>0.19</v>
      </c>
      <c r="CO72" s="4">
        <v>0.4</v>
      </c>
      <c r="CP72" s="4">
        <v>1.89</v>
      </c>
      <c r="CQ72" s="4">
        <v>163</v>
      </c>
      <c r="CR72" s="4">
        <v>31.49</v>
      </c>
      <c r="CS72" s="4">
        <v>2.77</v>
      </c>
      <c r="CW72" s="4">
        <v>100</v>
      </c>
      <c r="CX72" s="4">
        <v>26.18</v>
      </c>
      <c r="CY72" s="4">
        <v>60.31</v>
      </c>
      <c r="CZ72" s="4">
        <v>924</v>
      </c>
      <c r="DA72" s="4">
        <v>79.760000000000005</v>
      </c>
      <c r="DM72" s="4">
        <v>1.42</v>
      </c>
      <c r="DN72" s="4">
        <v>46</v>
      </c>
      <c r="DO72" s="4">
        <v>102.7</v>
      </c>
      <c r="DP72" s="4">
        <v>205</v>
      </c>
      <c r="DQ72" s="4">
        <v>25.89</v>
      </c>
      <c r="DR72" s="4">
        <v>95.21</v>
      </c>
      <c r="DS72" s="4">
        <v>16.64</v>
      </c>
      <c r="DT72" s="4">
        <v>1.83</v>
      </c>
      <c r="DU72" s="4">
        <v>13.93</v>
      </c>
      <c r="DV72" s="4">
        <v>2.27</v>
      </c>
      <c r="DW72" s="4">
        <v>12.68</v>
      </c>
      <c r="DX72" s="4">
        <v>2.4500000000000002</v>
      </c>
      <c r="DY72" s="4">
        <v>6.71</v>
      </c>
      <c r="DZ72" s="4">
        <v>0.98</v>
      </c>
      <c r="EA72" s="4">
        <v>6.39</v>
      </c>
      <c r="EB72" s="4">
        <v>0.99</v>
      </c>
      <c r="EC72" s="4">
        <v>20.58</v>
      </c>
      <c r="ED72" s="4">
        <v>5.69</v>
      </c>
      <c r="EM72" s="4">
        <v>40.72</v>
      </c>
      <c r="EO72" s="4">
        <v>15.28</v>
      </c>
      <c r="EP72" s="4">
        <v>1.39</v>
      </c>
      <c r="FP72" s="1" t="s">
        <v>3604</v>
      </c>
    </row>
    <row r="73" spans="1:172" x14ac:dyDescent="0.35">
      <c r="A73" s="1" t="s">
        <v>3602</v>
      </c>
      <c r="E73" s="4">
        <v>44.9</v>
      </c>
      <c r="F73" s="4">
        <v>45.1</v>
      </c>
      <c r="G73" s="4">
        <v>123.8</v>
      </c>
      <c r="H73" s="4">
        <v>124</v>
      </c>
      <c r="L73" s="1" t="s">
        <v>3608</v>
      </c>
      <c r="Q73" s="1">
        <v>115</v>
      </c>
      <c r="AB73" s="4">
        <v>71.64</v>
      </c>
      <c r="AC73" s="4">
        <v>0.34</v>
      </c>
      <c r="AE73" s="4">
        <v>12.76</v>
      </c>
      <c r="AI73" s="4">
        <v>3.9501219999999999</v>
      </c>
      <c r="AJ73" s="4">
        <v>0.2</v>
      </c>
      <c r="AK73" s="4">
        <v>0.28999999999999998</v>
      </c>
      <c r="AL73" s="4">
        <v>0.18</v>
      </c>
      <c r="AN73" s="4">
        <v>4.41</v>
      </c>
      <c r="AO73" s="4">
        <v>4.04</v>
      </c>
      <c r="AP73" s="4">
        <v>0.04</v>
      </c>
      <c r="BF73" s="4">
        <v>1.65</v>
      </c>
      <c r="CH73" s="4">
        <v>9.7799999999999994</v>
      </c>
      <c r="CJ73" s="4">
        <v>10.96</v>
      </c>
      <c r="CK73" s="4">
        <v>3.67</v>
      </c>
      <c r="CL73" s="4">
        <v>1295</v>
      </c>
      <c r="CN73" s="4">
        <v>1.1000000000000001</v>
      </c>
      <c r="CO73" s="4">
        <v>1.22</v>
      </c>
      <c r="CP73" s="4">
        <v>3.07</v>
      </c>
      <c r="CQ73" s="4">
        <v>122</v>
      </c>
      <c r="CR73" s="4">
        <v>30.25</v>
      </c>
      <c r="CS73" s="4">
        <v>2.5099999999999998</v>
      </c>
      <c r="CW73" s="4">
        <v>91</v>
      </c>
      <c r="CX73" s="4">
        <v>59.34</v>
      </c>
      <c r="CY73" s="4">
        <v>62.97</v>
      </c>
      <c r="CZ73" s="4">
        <v>899</v>
      </c>
      <c r="DA73" s="4">
        <v>71.98</v>
      </c>
      <c r="DM73" s="4">
        <v>1.89</v>
      </c>
      <c r="DN73" s="4">
        <v>1359</v>
      </c>
      <c r="DO73" s="4">
        <v>104.8</v>
      </c>
      <c r="DP73" s="4">
        <v>211</v>
      </c>
      <c r="DQ73" s="4">
        <v>25.49</v>
      </c>
      <c r="DR73" s="4">
        <v>94.63</v>
      </c>
      <c r="DS73" s="4">
        <v>16.649999999999999</v>
      </c>
      <c r="DT73" s="4">
        <v>1.77</v>
      </c>
      <c r="DU73" s="4">
        <v>14.25</v>
      </c>
      <c r="DV73" s="4">
        <v>2.2400000000000002</v>
      </c>
      <c r="DW73" s="4">
        <v>12.78</v>
      </c>
      <c r="DX73" s="4">
        <v>2.52</v>
      </c>
      <c r="DY73" s="4">
        <v>7.24</v>
      </c>
      <c r="DZ73" s="4">
        <v>1.05</v>
      </c>
      <c r="EA73" s="4">
        <v>6.82</v>
      </c>
      <c r="EB73" s="4">
        <v>1.08</v>
      </c>
      <c r="EC73" s="4">
        <v>19.89</v>
      </c>
      <c r="ED73" s="4">
        <v>5.18</v>
      </c>
      <c r="EM73" s="4">
        <v>18.809999999999999</v>
      </c>
      <c r="EO73" s="4">
        <v>14.7</v>
      </c>
      <c r="EP73" s="4">
        <v>2.33</v>
      </c>
      <c r="FP73" s="1" t="s">
        <v>3604</v>
      </c>
    </row>
    <row r="74" spans="1:172" x14ac:dyDescent="0.35">
      <c r="A74" s="1" t="s">
        <v>3602</v>
      </c>
      <c r="E74" s="4">
        <v>44.9</v>
      </c>
      <c r="F74" s="4">
        <v>45.1</v>
      </c>
      <c r="G74" s="4">
        <v>123.8</v>
      </c>
      <c r="H74" s="4">
        <v>124</v>
      </c>
      <c r="L74" s="1" t="s">
        <v>3608</v>
      </c>
      <c r="Q74" s="1">
        <v>115</v>
      </c>
      <c r="AB74" s="4">
        <v>74.27</v>
      </c>
      <c r="AC74" s="4">
        <v>0.27</v>
      </c>
      <c r="AE74" s="4">
        <v>11</v>
      </c>
      <c r="AI74" s="4">
        <v>3.7521660000000003</v>
      </c>
      <c r="AJ74" s="4">
        <v>0.42</v>
      </c>
      <c r="AK74" s="4">
        <v>0.2</v>
      </c>
      <c r="AL74" s="4">
        <v>0.15</v>
      </c>
      <c r="AN74" s="4">
        <v>6.7</v>
      </c>
      <c r="AO74" s="4">
        <v>1.2</v>
      </c>
      <c r="AP74" s="4">
        <v>0.03</v>
      </c>
      <c r="BF74" s="4">
        <v>1.42</v>
      </c>
      <c r="CH74" s="4">
        <v>8.1</v>
      </c>
      <c r="CJ74" s="4">
        <v>2</v>
      </c>
      <c r="CK74" s="4">
        <v>1.97</v>
      </c>
      <c r="CL74" s="4">
        <v>1090</v>
      </c>
      <c r="CN74" s="4">
        <v>0.11</v>
      </c>
      <c r="CO74" s="4">
        <v>0.31</v>
      </c>
      <c r="CP74" s="4">
        <v>1.43</v>
      </c>
      <c r="CQ74" s="4">
        <v>158</v>
      </c>
      <c r="CR74" s="4">
        <v>30.82</v>
      </c>
      <c r="CS74" s="4">
        <v>3.71</v>
      </c>
      <c r="CW74" s="4">
        <v>174</v>
      </c>
      <c r="CX74" s="4">
        <v>51.34</v>
      </c>
      <c r="CY74" s="4">
        <v>65.67</v>
      </c>
      <c r="CZ74" s="4">
        <v>1015</v>
      </c>
      <c r="DA74" s="4">
        <v>88.14</v>
      </c>
      <c r="DM74" s="4">
        <v>9.81</v>
      </c>
      <c r="DN74" s="4">
        <v>123</v>
      </c>
      <c r="DO74" s="4">
        <v>116.1</v>
      </c>
      <c r="DP74" s="4">
        <v>246</v>
      </c>
      <c r="DQ74" s="4">
        <v>30.2</v>
      </c>
      <c r="DR74" s="4">
        <v>102.6</v>
      </c>
      <c r="DS74" s="4">
        <v>17.649999999999999</v>
      </c>
      <c r="DT74" s="4">
        <v>1.72</v>
      </c>
      <c r="DU74" s="4">
        <v>14.83</v>
      </c>
      <c r="DV74" s="4">
        <v>2.4300000000000002</v>
      </c>
      <c r="DW74" s="4">
        <v>13.53</v>
      </c>
      <c r="DX74" s="4">
        <v>2.58</v>
      </c>
      <c r="DY74" s="4">
        <v>7.51</v>
      </c>
      <c r="DZ74" s="4">
        <v>1.1000000000000001</v>
      </c>
      <c r="EA74" s="4">
        <v>7.27</v>
      </c>
      <c r="EB74" s="4">
        <v>1.1399999999999999</v>
      </c>
      <c r="EC74" s="4">
        <v>21.68</v>
      </c>
      <c r="ED74" s="4">
        <v>5.97</v>
      </c>
      <c r="EM74" s="4">
        <v>28.05</v>
      </c>
      <c r="EO74" s="4">
        <v>14.96</v>
      </c>
      <c r="EP74" s="4">
        <v>1.93</v>
      </c>
      <c r="FP74" s="1" t="s">
        <v>3604</v>
      </c>
    </row>
    <row r="75" spans="1:172" x14ac:dyDescent="0.35">
      <c r="A75" s="1" t="s">
        <v>3602</v>
      </c>
      <c r="E75" s="4">
        <v>44.51</v>
      </c>
      <c r="F75" s="4">
        <v>44.86</v>
      </c>
      <c r="G75" s="4">
        <v>123.19</v>
      </c>
      <c r="H75" s="4">
        <v>123.39</v>
      </c>
      <c r="L75" s="1" t="s">
        <v>3609</v>
      </c>
      <c r="Q75" s="1">
        <v>115</v>
      </c>
      <c r="AB75" s="4">
        <v>74.58</v>
      </c>
      <c r="AC75" s="4">
        <v>0.28999999999999998</v>
      </c>
      <c r="AE75" s="4">
        <v>12.54</v>
      </c>
      <c r="AI75" s="4">
        <v>2.3754720000000002</v>
      </c>
      <c r="AJ75" s="4">
        <v>0.09</v>
      </c>
      <c r="AK75" s="4">
        <v>0.08</v>
      </c>
      <c r="AL75" s="4">
        <v>7.0000000000000007E-2</v>
      </c>
      <c r="AN75" s="4">
        <v>5.04</v>
      </c>
      <c r="AO75" s="4">
        <v>3.23</v>
      </c>
      <c r="AP75" s="4">
        <v>0.02</v>
      </c>
      <c r="BF75" s="4">
        <v>1.22</v>
      </c>
      <c r="CH75" s="4">
        <v>4.13</v>
      </c>
      <c r="CJ75" s="4">
        <v>3.55</v>
      </c>
      <c r="CK75" s="4">
        <v>1.26</v>
      </c>
      <c r="CL75" s="4">
        <v>593</v>
      </c>
      <c r="CN75" s="4">
        <v>0.14000000000000001</v>
      </c>
      <c r="CO75" s="4">
        <v>0.24</v>
      </c>
      <c r="CP75" s="4">
        <v>1.39</v>
      </c>
      <c r="CQ75" s="4">
        <v>99</v>
      </c>
      <c r="CR75" s="4">
        <v>27.63</v>
      </c>
      <c r="CS75" s="4">
        <v>1.71</v>
      </c>
      <c r="CW75" s="4">
        <v>115</v>
      </c>
      <c r="CX75" s="4">
        <v>13.66</v>
      </c>
      <c r="CY75" s="4">
        <v>54.84</v>
      </c>
      <c r="CZ75" s="4">
        <v>721</v>
      </c>
      <c r="DA75" s="4">
        <v>53.03</v>
      </c>
      <c r="DM75" s="4">
        <v>0.63</v>
      </c>
      <c r="DN75" s="4">
        <v>114</v>
      </c>
      <c r="DO75" s="4">
        <v>66.97</v>
      </c>
      <c r="DP75" s="4">
        <v>140</v>
      </c>
      <c r="DQ75" s="4">
        <v>17.72</v>
      </c>
      <c r="DR75" s="4">
        <v>68.16</v>
      </c>
      <c r="DS75" s="4">
        <v>12.34</v>
      </c>
      <c r="DT75" s="4">
        <v>1.1100000000000001</v>
      </c>
      <c r="DU75" s="4">
        <v>10.75</v>
      </c>
      <c r="DV75" s="4">
        <v>1.79</v>
      </c>
      <c r="DW75" s="4">
        <v>10.23</v>
      </c>
      <c r="DX75" s="4">
        <v>2.04</v>
      </c>
      <c r="DY75" s="4">
        <v>5.51</v>
      </c>
      <c r="DZ75" s="4">
        <v>0.8</v>
      </c>
      <c r="EA75" s="4">
        <v>5.24</v>
      </c>
      <c r="EB75" s="4">
        <v>0.81</v>
      </c>
      <c r="EC75" s="4">
        <v>14.92</v>
      </c>
      <c r="ED75" s="4">
        <v>3.53</v>
      </c>
      <c r="EM75" s="4">
        <v>15.77</v>
      </c>
      <c r="EO75" s="4">
        <v>10.26</v>
      </c>
      <c r="EP75" s="4">
        <v>1.56</v>
      </c>
      <c r="FP75" s="1" t="s">
        <v>3604</v>
      </c>
    </row>
    <row r="76" spans="1:172" x14ac:dyDescent="0.35">
      <c r="A76" s="1" t="s">
        <v>3602</v>
      </c>
      <c r="E76" s="4">
        <v>44.51</v>
      </c>
      <c r="F76" s="4">
        <v>44.86</v>
      </c>
      <c r="G76" s="4">
        <v>123.19</v>
      </c>
      <c r="H76" s="4">
        <v>123.39</v>
      </c>
      <c r="L76" s="1" t="s">
        <v>3609</v>
      </c>
      <c r="Q76" s="1">
        <v>115</v>
      </c>
      <c r="AB76" s="4">
        <v>74.349999999999994</v>
      </c>
      <c r="AC76" s="4">
        <v>0.23</v>
      </c>
      <c r="AE76" s="4">
        <v>11.5</v>
      </c>
      <c r="AI76" s="4">
        <v>3.2032880000000001</v>
      </c>
      <c r="AJ76" s="4">
        <v>0.22</v>
      </c>
      <c r="AK76" s="4">
        <v>0.15</v>
      </c>
      <c r="AL76" s="4">
        <v>0.14000000000000001</v>
      </c>
      <c r="AN76" s="4">
        <v>4.3</v>
      </c>
      <c r="AO76" s="4">
        <v>4.4000000000000004</v>
      </c>
      <c r="AP76" s="4">
        <v>0.01</v>
      </c>
      <c r="BF76" s="4">
        <v>1.6</v>
      </c>
      <c r="CH76" s="4">
        <v>3.14</v>
      </c>
      <c r="CJ76" s="4">
        <v>2.4500000000000002</v>
      </c>
      <c r="CK76" s="4">
        <v>0.52</v>
      </c>
      <c r="CL76" s="4">
        <v>1008</v>
      </c>
      <c r="CN76" s="4">
        <v>0.13</v>
      </c>
      <c r="CO76" s="4">
        <v>0.56000000000000005</v>
      </c>
      <c r="CP76" s="4">
        <v>1.0900000000000001</v>
      </c>
      <c r="CQ76" s="4">
        <v>184</v>
      </c>
      <c r="CR76" s="4">
        <v>32.22</v>
      </c>
      <c r="CS76" s="4">
        <v>3.09</v>
      </c>
      <c r="CW76" s="4">
        <v>96</v>
      </c>
      <c r="CX76" s="4">
        <v>12.91</v>
      </c>
      <c r="CY76" s="4">
        <v>62.5</v>
      </c>
      <c r="CZ76" s="4">
        <v>872</v>
      </c>
      <c r="DA76" s="4">
        <v>43.26</v>
      </c>
      <c r="DM76" s="4">
        <v>0.49</v>
      </c>
      <c r="DN76" s="4">
        <v>68</v>
      </c>
      <c r="DO76" s="4">
        <v>80.86</v>
      </c>
      <c r="DP76" s="4">
        <v>164</v>
      </c>
      <c r="DQ76" s="4">
        <v>20.260000000000002</v>
      </c>
      <c r="DR76" s="4">
        <v>80.510000000000005</v>
      </c>
      <c r="DS76" s="4">
        <v>14.63</v>
      </c>
      <c r="DT76" s="4">
        <v>1.23</v>
      </c>
      <c r="DU76" s="4">
        <v>12.79</v>
      </c>
      <c r="DV76" s="4">
        <v>2.17</v>
      </c>
      <c r="DW76" s="4">
        <v>12.59</v>
      </c>
      <c r="DX76" s="4">
        <v>2.44</v>
      </c>
      <c r="DY76" s="4">
        <v>6.56</v>
      </c>
      <c r="DZ76" s="4">
        <v>0.96</v>
      </c>
      <c r="EA76" s="4">
        <v>6.19</v>
      </c>
      <c r="EB76" s="4">
        <v>0.94</v>
      </c>
      <c r="EC76" s="4">
        <v>19.170000000000002</v>
      </c>
      <c r="ED76" s="4">
        <v>4.01</v>
      </c>
      <c r="EM76" s="4">
        <v>5.78</v>
      </c>
      <c r="EO76" s="4">
        <v>12.16</v>
      </c>
      <c r="EP76" s="4">
        <v>2.52</v>
      </c>
      <c r="FP76" s="1" t="s">
        <v>3604</v>
      </c>
    </row>
    <row r="77" spans="1:172" x14ac:dyDescent="0.35">
      <c r="A77" s="1" t="s">
        <v>3602</v>
      </c>
      <c r="E77" s="4">
        <v>44.51</v>
      </c>
      <c r="F77" s="4">
        <v>44.86</v>
      </c>
      <c r="G77" s="4">
        <v>123.19</v>
      </c>
      <c r="H77" s="4">
        <v>123.39</v>
      </c>
      <c r="L77" s="1" t="s">
        <v>3609</v>
      </c>
      <c r="Q77" s="1">
        <v>115</v>
      </c>
      <c r="AB77" s="4">
        <v>74.33</v>
      </c>
      <c r="AC77" s="4">
        <v>0.27</v>
      </c>
      <c r="AE77" s="4">
        <v>10.99</v>
      </c>
      <c r="AI77" s="4">
        <v>4.0131079999999999</v>
      </c>
      <c r="AJ77" s="4">
        <v>0.28999999999999998</v>
      </c>
      <c r="AK77" s="4">
        <v>0.1</v>
      </c>
      <c r="AL77" s="4">
        <v>0.15</v>
      </c>
      <c r="AN77" s="4">
        <v>5.0999999999999996</v>
      </c>
      <c r="AO77" s="4">
        <v>3.14</v>
      </c>
      <c r="AP77" s="4">
        <v>0.01</v>
      </c>
      <c r="BF77" s="4">
        <v>1.01</v>
      </c>
      <c r="CH77" s="4">
        <v>1.6</v>
      </c>
      <c r="CJ77" s="4">
        <v>1.63</v>
      </c>
      <c r="CK77" s="4">
        <v>0.61</v>
      </c>
      <c r="CL77" s="4">
        <v>1121</v>
      </c>
      <c r="CN77" s="4">
        <v>0.06</v>
      </c>
      <c r="CO77" s="4">
        <v>0.72</v>
      </c>
      <c r="CP77" s="4">
        <v>1.39</v>
      </c>
      <c r="CQ77" s="4">
        <v>189</v>
      </c>
      <c r="CR77" s="4">
        <v>29.04</v>
      </c>
      <c r="CS77" s="4">
        <v>2.5</v>
      </c>
      <c r="CW77" s="4">
        <v>113</v>
      </c>
      <c r="CX77" s="4">
        <v>32.82</v>
      </c>
      <c r="CY77" s="4">
        <v>48.11</v>
      </c>
      <c r="CZ77" s="4">
        <v>692</v>
      </c>
      <c r="DA77" s="4">
        <v>75.150000000000006</v>
      </c>
      <c r="DM77" s="4">
        <v>0.69</v>
      </c>
      <c r="DN77" s="4">
        <v>155</v>
      </c>
      <c r="DO77" s="4">
        <v>74.180000000000007</v>
      </c>
      <c r="DP77" s="4">
        <v>156</v>
      </c>
      <c r="DQ77" s="4">
        <v>19.2</v>
      </c>
      <c r="DR77" s="4">
        <v>74.08</v>
      </c>
      <c r="DS77" s="4">
        <v>13.7</v>
      </c>
      <c r="DT77" s="4">
        <v>1.07</v>
      </c>
      <c r="DU77" s="4">
        <v>11.48</v>
      </c>
      <c r="DV77" s="4">
        <v>1.75</v>
      </c>
      <c r="DW77" s="4">
        <v>9.65</v>
      </c>
      <c r="DX77" s="4">
        <v>1.82</v>
      </c>
      <c r="DY77" s="4">
        <v>5.19</v>
      </c>
      <c r="DZ77" s="4">
        <v>0.77</v>
      </c>
      <c r="EA77" s="4">
        <v>5.05</v>
      </c>
      <c r="EB77" s="4">
        <v>0.77</v>
      </c>
      <c r="EC77" s="4">
        <v>16.39</v>
      </c>
      <c r="ED77" s="4">
        <v>5.13</v>
      </c>
      <c r="EM77" s="4">
        <v>26.32</v>
      </c>
      <c r="EO77" s="4">
        <v>10.27</v>
      </c>
      <c r="EP77" s="4">
        <v>1.1000000000000001</v>
      </c>
      <c r="FP77" s="1" t="s">
        <v>3604</v>
      </c>
    </row>
    <row r="78" spans="1:172" x14ac:dyDescent="0.35">
      <c r="A78" s="1" t="s">
        <v>3610</v>
      </c>
      <c r="E78" s="4">
        <v>44</v>
      </c>
      <c r="F78" s="4">
        <v>45</v>
      </c>
      <c r="G78" s="4">
        <v>121.5</v>
      </c>
      <c r="H78" s="4">
        <v>122.5</v>
      </c>
      <c r="L78" s="1" t="s">
        <v>3611</v>
      </c>
      <c r="Q78" s="1">
        <v>70</v>
      </c>
      <c r="AB78" s="4">
        <v>51.57</v>
      </c>
      <c r="AC78" s="4">
        <v>1.71</v>
      </c>
      <c r="AE78" s="4">
        <v>14.55</v>
      </c>
      <c r="AG78" s="4">
        <v>4.2</v>
      </c>
      <c r="AH78" s="4">
        <v>6.74</v>
      </c>
      <c r="AI78" s="4">
        <f>AH78+AG78*0.8998</f>
        <v>10.519160000000001</v>
      </c>
      <c r="AJ78" s="4">
        <v>8.73</v>
      </c>
      <c r="AK78" s="4">
        <v>5.38</v>
      </c>
      <c r="AL78" s="4">
        <v>0.14000000000000001</v>
      </c>
      <c r="AN78" s="4">
        <v>0.71</v>
      </c>
      <c r="AO78" s="4">
        <v>3.42</v>
      </c>
      <c r="AP78" s="4">
        <v>0.2</v>
      </c>
      <c r="BF78" s="4">
        <v>1.91</v>
      </c>
      <c r="CH78" s="4">
        <v>18</v>
      </c>
      <c r="CJ78" s="4">
        <v>164</v>
      </c>
      <c r="CK78" s="4">
        <v>187</v>
      </c>
      <c r="CN78" s="4">
        <v>36.5</v>
      </c>
      <c r="CO78" s="4">
        <v>73.400000000000006</v>
      </c>
      <c r="CR78" s="4">
        <v>21</v>
      </c>
      <c r="CW78" s="4">
        <v>14</v>
      </c>
      <c r="CX78" s="4">
        <v>293</v>
      </c>
      <c r="CY78" s="4">
        <v>22.5</v>
      </c>
      <c r="CZ78" s="4">
        <v>109</v>
      </c>
      <c r="DA78" s="4">
        <v>10.9</v>
      </c>
      <c r="DM78" s="4">
        <v>0.66</v>
      </c>
      <c r="DN78" s="4">
        <v>146</v>
      </c>
      <c r="DO78" s="4">
        <v>12.3</v>
      </c>
      <c r="DP78" s="4">
        <v>28</v>
      </c>
      <c r="DQ78" s="4">
        <v>3.59</v>
      </c>
      <c r="DR78" s="4">
        <v>16.399999999999999</v>
      </c>
      <c r="DS78" s="4">
        <v>4.54</v>
      </c>
      <c r="DT78" s="4">
        <v>1.54</v>
      </c>
      <c r="DU78" s="4">
        <v>4.8</v>
      </c>
      <c r="DV78" s="4">
        <v>0.76</v>
      </c>
      <c r="DW78" s="4">
        <v>4.5</v>
      </c>
      <c r="DX78" s="4">
        <v>0.88</v>
      </c>
      <c r="DY78" s="4">
        <v>2.36</v>
      </c>
      <c r="DZ78" s="4">
        <v>0.32</v>
      </c>
      <c r="EA78" s="4">
        <v>1.95</v>
      </c>
      <c r="EB78" s="4">
        <v>0.28999999999999998</v>
      </c>
      <c r="EC78" s="4">
        <v>3.04</v>
      </c>
      <c r="ED78" s="4">
        <v>0.65</v>
      </c>
      <c r="EM78" s="4">
        <v>0.93</v>
      </c>
      <c r="EO78" s="4">
        <v>1.64</v>
      </c>
      <c r="EP78" s="4">
        <v>0.41</v>
      </c>
      <c r="FP78" s="1" t="s">
        <v>3612</v>
      </c>
    </row>
    <row r="79" spans="1:172" x14ac:dyDescent="0.35">
      <c r="A79" s="1" t="s">
        <v>3610</v>
      </c>
      <c r="E79" s="4">
        <v>44</v>
      </c>
      <c r="F79" s="4">
        <v>45</v>
      </c>
      <c r="G79" s="4">
        <v>121.5</v>
      </c>
      <c r="H79" s="4">
        <v>122.5</v>
      </c>
      <c r="L79" s="1" t="s">
        <v>3613</v>
      </c>
      <c r="Q79" s="1">
        <v>70</v>
      </c>
      <c r="AB79" s="4">
        <v>51.27</v>
      </c>
      <c r="AC79" s="4">
        <v>1.73</v>
      </c>
      <c r="AE79" s="4">
        <v>14.6</v>
      </c>
      <c r="AG79" s="4">
        <v>4.74</v>
      </c>
      <c r="AH79" s="4">
        <v>6.4</v>
      </c>
      <c r="AI79" s="4">
        <f t="shared" ref="AI79:AI96" si="0">AH79+AG79*0.8998</f>
        <v>10.665052000000001</v>
      </c>
      <c r="AJ79" s="4">
        <v>8.91</v>
      </c>
      <c r="AK79" s="4">
        <v>5.57</v>
      </c>
      <c r="AL79" s="4">
        <v>0.14000000000000001</v>
      </c>
      <c r="AN79" s="4">
        <v>0.65</v>
      </c>
      <c r="AO79" s="4">
        <v>3.33</v>
      </c>
      <c r="AP79" s="4">
        <v>0.2</v>
      </c>
      <c r="BF79" s="4">
        <v>1.74</v>
      </c>
      <c r="CH79" s="4">
        <v>17.100000000000001</v>
      </c>
      <c r="CJ79" s="4">
        <v>165</v>
      </c>
      <c r="CK79" s="4">
        <v>187</v>
      </c>
      <c r="CN79" s="4">
        <v>37.4</v>
      </c>
      <c r="CO79" s="4">
        <v>72.7</v>
      </c>
      <c r="CR79" s="4">
        <v>20.8</v>
      </c>
      <c r="CW79" s="4">
        <v>13</v>
      </c>
      <c r="CX79" s="4">
        <v>295</v>
      </c>
      <c r="CY79" s="4">
        <v>21.5</v>
      </c>
      <c r="CZ79" s="4">
        <v>103</v>
      </c>
      <c r="DA79" s="4">
        <v>10.4</v>
      </c>
      <c r="DM79" s="4">
        <v>0.51</v>
      </c>
      <c r="DN79" s="4">
        <v>137</v>
      </c>
      <c r="DO79" s="4">
        <v>11.3</v>
      </c>
      <c r="DP79" s="4">
        <v>25.3</v>
      </c>
      <c r="DQ79" s="4">
        <v>3.37</v>
      </c>
      <c r="DR79" s="4">
        <v>15.7</v>
      </c>
      <c r="DS79" s="4">
        <v>4.42</v>
      </c>
      <c r="DT79" s="4">
        <v>1.53</v>
      </c>
      <c r="DU79" s="4">
        <v>4.78</v>
      </c>
      <c r="DV79" s="4">
        <v>0.74</v>
      </c>
      <c r="DW79" s="4">
        <v>4.37</v>
      </c>
      <c r="DX79" s="4">
        <v>0.89</v>
      </c>
      <c r="DY79" s="4">
        <v>2.31</v>
      </c>
      <c r="DZ79" s="4">
        <v>0.32</v>
      </c>
      <c r="EA79" s="4">
        <v>1.91</v>
      </c>
      <c r="EB79" s="4">
        <v>0.28000000000000003</v>
      </c>
      <c r="EC79" s="4">
        <v>2.89</v>
      </c>
      <c r="ED79" s="4">
        <v>0.64</v>
      </c>
      <c r="EM79" s="4">
        <v>0.8</v>
      </c>
      <c r="EO79" s="4">
        <v>1.27</v>
      </c>
      <c r="EP79" s="4">
        <v>0.35</v>
      </c>
      <c r="FP79" s="1" t="s">
        <v>3612</v>
      </c>
    </row>
    <row r="80" spans="1:172" x14ac:dyDescent="0.35">
      <c r="A80" s="1" t="s">
        <v>3610</v>
      </c>
      <c r="E80" s="4">
        <v>44</v>
      </c>
      <c r="F80" s="4">
        <v>45</v>
      </c>
      <c r="G80" s="4">
        <v>121.5</v>
      </c>
      <c r="H80" s="4">
        <v>122.5</v>
      </c>
      <c r="L80" s="1" t="s">
        <v>3614</v>
      </c>
      <c r="Q80" s="1">
        <v>70</v>
      </c>
      <c r="AB80" s="4">
        <v>49.31</v>
      </c>
      <c r="AC80" s="4">
        <v>1.63</v>
      </c>
      <c r="AE80" s="4">
        <v>15.15</v>
      </c>
      <c r="AG80" s="4">
        <v>6.14</v>
      </c>
      <c r="AH80" s="4">
        <v>6.17</v>
      </c>
      <c r="AI80" s="4">
        <f t="shared" si="0"/>
        <v>11.694772</v>
      </c>
      <c r="AJ80" s="4">
        <v>9.11</v>
      </c>
      <c r="AK80" s="4">
        <v>6.72</v>
      </c>
      <c r="AL80" s="4">
        <v>0.15</v>
      </c>
      <c r="AN80" s="4">
        <v>0.5</v>
      </c>
      <c r="AO80" s="4">
        <v>3.33</v>
      </c>
      <c r="AP80" s="4">
        <v>0.21</v>
      </c>
      <c r="BF80" s="4">
        <v>0.91</v>
      </c>
      <c r="CH80" s="4">
        <v>14.2</v>
      </c>
      <c r="CJ80" s="4">
        <v>168</v>
      </c>
      <c r="CK80" s="4">
        <v>177</v>
      </c>
      <c r="CN80" s="4">
        <v>47.1</v>
      </c>
      <c r="CO80" s="4">
        <v>136</v>
      </c>
      <c r="CR80" s="4">
        <v>19.399999999999999</v>
      </c>
      <c r="CW80" s="4">
        <v>10</v>
      </c>
      <c r="CX80" s="4">
        <v>331</v>
      </c>
      <c r="CY80" s="4">
        <v>20.9</v>
      </c>
      <c r="CZ80" s="4">
        <v>92.9</v>
      </c>
      <c r="DA80" s="4">
        <v>9.8000000000000007</v>
      </c>
      <c r="DM80" s="4">
        <v>0.16</v>
      </c>
      <c r="DN80" s="4">
        <v>113</v>
      </c>
      <c r="DO80" s="4">
        <v>10.8</v>
      </c>
      <c r="DP80" s="4">
        <v>25.4</v>
      </c>
      <c r="DQ80" s="4">
        <v>3.33</v>
      </c>
      <c r="DR80" s="4">
        <v>15.4</v>
      </c>
      <c r="DS80" s="4">
        <v>4.1500000000000004</v>
      </c>
      <c r="DT80" s="4">
        <v>1.42</v>
      </c>
      <c r="DU80" s="4">
        <v>4.49</v>
      </c>
      <c r="DV80" s="4">
        <v>0.72</v>
      </c>
      <c r="DW80" s="4">
        <v>4.32</v>
      </c>
      <c r="DX80" s="4">
        <v>0.86</v>
      </c>
      <c r="DY80" s="4">
        <v>2.2799999999999998</v>
      </c>
      <c r="DZ80" s="4">
        <v>0.32</v>
      </c>
      <c r="EA80" s="4">
        <v>1.9</v>
      </c>
      <c r="EB80" s="4">
        <v>0.28000000000000003</v>
      </c>
      <c r="EC80" s="4">
        <v>2.68</v>
      </c>
      <c r="ED80" s="4">
        <v>0.61</v>
      </c>
      <c r="EM80" s="4">
        <v>0.67</v>
      </c>
      <c r="EO80" s="4">
        <v>1.22</v>
      </c>
      <c r="EP80" s="4">
        <v>0.35</v>
      </c>
      <c r="FP80" s="1" t="s">
        <v>3612</v>
      </c>
    </row>
    <row r="81" spans="1:172" x14ac:dyDescent="0.35">
      <c r="A81" s="1" t="s">
        <v>3610</v>
      </c>
      <c r="E81" s="4">
        <v>44</v>
      </c>
      <c r="F81" s="4">
        <v>45</v>
      </c>
      <c r="G81" s="4">
        <v>121.5</v>
      </c>
      <c r="H81" s="4">
        <v>122.5</v>
      </c>
      <c r="L81" s="1" t="s">
        <v>3615</v>
      </c>
      <c r="Q81" s="1">
        <v>70</v>
      </c>
      <c r="AB81" s="4">
        <v>49.49</v>
      </c>
      <c r="AC81" s="4">
        <v>1.69</v>
      </c>
      <c r="AE81" s="4">
        <v>14.81</v>
      </c>
      <c r="AG81" s="4">
        <v>6.12</v>
      </c>
      <c r="AH81" s="4">
        <v>6.36</v>
      </c>
      <c r="AI81" s="4">
        <f t="shared" si="0"/>
        <v>11.866776000000002</v>
      </c>
      <c r="AJ81" s="4">
        <v>8.94</v>
      </c>
      <c r="AK81" s="4">
        <v>6.58</v>
      </c>
      <c r="AL81" s="4">
        <v>0.15</v>
      </c>
      <c r="AN81" s="4">
        <v>0.56000000000000005</v>
      </c>
      <c r="AO81" s="4">
        <v>3.42</v>
      </c>
      <c r="AP81" s="4">
        <v>0.23</v>
      </c>
      <c r="BF81" s="4">
        <v>0.95</v>
      </c>
      <c r="CH81" s="4">
        <v>13.6</v>
      </c>
      <c r="CJ81" s="4">
        <v>169</v>
      </c>
      <c r="CK81" s="4">
        <v>162</v>
      </c>
      <c r="CN81" s="4">
        <v>47.7</v>
      </c>
      <c r="CO81" s="4">
        <v>136</v>
      </c>
      <c r="CR81" s="4">
        <v>19.899999999999999</v>
      </c>
      <c r="CW81" s="4">
        <v>12</v>
      </c>
      <c r="CX81" s="4">
        <v>321</v>
      </c>
      <c r="CY81" s="4">
        <v>21.7</v>
      </c>
      <c r="CZ81" s="4">
        <v>101</v>
      </c>
      <c r="DA81" s="4">
        <v>10.6</v>
      </c>
      <c r="DM81" s="4">
        <v>0.19</v>
      </c>
      <c r="DN81" s="4">
        <v>128</v>
      </c>
      <c r="DO81" s="4">
        <v>11.9</v>
      </c>
      <c r="DP81" s="4">
        <v>27.7</v>
      </c>
      <c r="DQ81" s="4">
        <v>3.64</v>
      </c>
      <c r="DR81" s="4">
        <v>16.7</v>
      </c>
      <c r="DS81" s="4">
        <v>4.46</v>
      </c>
      <c r="DT81" s="4">
        <v>1.51</v>
      </c>
      <c r="DU81" s="4">
        <v>4.79</v>
      </c>
      <c r="DV81" s="4">
        <v>0.76</v>
      </c>
      <c r="DW81" s="4">
        <v>4.59</v>
      </c>
      <c r="DX81" s="4">
        <v>0.92</v>
      </c>
      <c r="DY81" s="4">
        <v>2.4500000000000002</v>
      </c>
      <c r="DZ81" s="4">
        <v>0.34</v>
      </c>
      <c r="EA81" s="4">
        <v>2.09</v>
      </c>
      <c r="EB81" s="4">
        <v>0.31</v>
      </c>
      <c r="EC81" s="4">
        <v>2.92</v>
      </c>
      <c r="ED81" s="4">
        <v>0.67</v>
      </c>
      <c r="EM81" s="4">
        <v>0.81</v>
      </c>
      <c r="EO81" s="4">
        <v>1.49</v>
      </c>
      <c r="EP81" s="4">
        <v>0.39</v>
      </c>
      <c r="FP81" s="1" t="s">
        <v>3612</v>
      </c>
    </row>
    <row r="82" spans="1:172" x14ac:dyDescent="0.35">
      <c r="A82" s="1" t="s">
        <v>3610</v>
      </c>
      <c r="E82" s="4">
        <v>44</v>
      </c>
      <c r="F82" s="4">
        <v>45</v>
      </c>
      <c r="G82" s="4">
        <v>121.5</v>
      </c>
      <c r="H82" s="4">
        <v>122.5</v>
      </c>
      <c r="L82" s="1" t="s">
        <v>3616</v>
      </c>
      <c r="Q82" s="1">
        <v>70</v>
      </c>
      <c r="AB82" s="4">
        <v>49.43</v>
      </c>
      <c r="AC82" s="4">
        <v>1.64</v>
      </c>
      <c r="AE82" s="4">
        <v>14.84</v>
      </c>
      <c r="AG82" s="4">
        <v>6.42</v>
      </c>
      <c r="AH82" s="4">
        <v>5.87</v>
      </c>
      <c r="AI82" s="4">
        <f t="shared" si="0"/>
        <v>11.646716000000001</v>
      </c>
      <c r="AJ82" s="4">
        <v>9.34</v>
      </c>
      <c r="AK82" s="4">
        <v>6.47</v>
      </c>
      <c r="AL82" s="4">
        <v>0.16</v>
      </c>
      <c r="AN82" s="4">
        <v>0.46</v>
      </c>
      <c r="AO82" s="4">
        <v>3.38</v>
      </c>
      <c r="AP82" s="4">
        <v>0.22</v>
      </c>
      <c r="BF82" s="4">
        <v>1.1299999999999999</v>
      </c>
      <c r="CH82" s="4">
        <v>15.3</v>
      </c>
      <c r="CJ82" s="4">
        <v>164</v>
      </c>
      <c r="CK82" s="4">
        <v>182</v>
      </c>
      <c r="CN82" s="4">
        <v>44.9</v>
      </c>
      <c r="CO82" s="4">
        <v>127</v>
      </c>
      <c r="CR82" s="4">
        <v>20</v>
      </c>
      <c r="CW82" s="4">
        <v>9</v>
      </c>
      <c r="CX82" s="4">
        <v>325</v>
      </c>
      <c r="CY82" s="4">
        <v>21.2</v>
      </c>
      <c r="CZ82" s="4">
        <v>95.8</v>
      </c>
      <c r="DA82" s="4">
        <v>9.98</v>
      </c>
      <c r="DM82" s="4">
        <v>0.23</v>
      </c>
      <c r="DN82" s="4">
        <v>150</v>
      </c>
      <c r="DO82" s="4">
        <v>11.8</v>
      </c>
      <c r="DP82" s="4">
        <v>27</v>
      </c>
      <c r="DQ82" s="4">
        <v>3.62</v>
      </c>
      <c r="DR82" s="4">
        <v>16.600000000000001</v>
      </c>
      <c r="DS82" s="4">
        <v>4.46</v>
      </c>
      <c r="DT82" s="4">
        <v>1.52</v>
      </c>
      <c r="DU82" s="4">
        <v>4.68</v>
      </c>
      <c r="DV82" s="4">
        <v>0.78</v>
      </c>
      <c r="DW82" s="4">
        <v>4.66</v>
      </c>
      <c r="DX82" s="4">
        <v>0.94</v>
      </c>
      <c r="DY82" s="4">
        <v>2.48</v>
      </c>
      <c r="DZ82" s="4">
        <v>0.34</v>
      </c>
      <c r="EA82" s="4">
        <v>2.12</v>
      </c>
      <c r="EB82" s="4">
        <v>0.31</v>
      </c>
      <c r="EC82" s="4">
        <v>3</v>
      </c>
      <c r="ED82" s="4">
        <v>0.68</v>
      </c>
      <c r="EM82" s="4">
        <v>1.1399999999999999</v>
      </c>
      <c r="EO82" s="4">
        <v>1.41</v>
      </c>
      <c r="EP82" s="4">
        <v>0.4</v>
      </c>
      <c r="FP82" s="1" t="s">
        <v>3612</v>
      </c>
    </row>
    <row r="83" spans="1:172" x14ac:dyDescent="0.35">
      <c r="A83" s="1" t="s">
        <v>3610</v>
      </c>
      <c r="E83" s="4">
        <v>44</v>
      </c>
      <c r="F83" s="4">
        <v>45</v>
      </c>
      <c r="G83" s="4">
        <v>121.5</v>
      </c>
      <c r="H83" s="4">
        <v>122.5</v>
      </c>
      <c r="L83" s="1" t="s">
        <v>3617</v>
      </c>
      <c r="Q83" s="1">
        <v>70</v>
      </c>
      <c r="AB83" s="4">
        <v>50.22</v>
      </c>
      <c r="AC83" s="4">
        <v>2.2400000000000002</v>
      </c>
      <c r="AE83" s="4">
        <v>12.98</v>
      </c>
      <c r="AG83" s="4">
        <v>5.49</v>
      </c>
      <c r="AH83" s="4">
        <v>6.82</v>
      </c>
      <c r="AI83" s="4">
        <f t="shared" si="0"/>
        <v>11.759902</v>
      </c>
      <c r="AJ83" s="4">
        <v>6.02</v>
      </c>
      <c r="AK83" s="4">
        <v>5.0199999999999996</v>
      </c>
      <c r="AL83" s="4">
        <v>0.14000000000000001</v>
      </c>
      <c r="AN83" s="4">
        <v>1</v>
      </c>
      <c r="AO83" s="4">
        <v>4.47</v>
      </c>
      <c r="AP83" s="4">
        <v>0.35</v>
      </c>
      <c r="BF83" s="4">
        <v>4.5199999999999996</v>
      </c>
      <c r="CH83" s="4">
        <v>15.6</v>
      </c>
      <c r="CJ83" s="4">
        <v>144</v>
      </c>
      <c r="CK83" s="4">
        <v>13.8</v>
      </c>
      <c r="CN83" s="4">
        <v>30.2</v>
      </c>
      <c r="CO83" s="4">
        <v>22.2</v>
      </c>
      <c r="CR83" s="4">
        <v>23.7</v>
      </c>
      <c r="CW83" s="4">
        <v>18</v>
      </c>
      <c r="CX83" s="4">
        <v>273</v>
      </c>
      <c r="CY83" s="4">
        <v>33.799999999999997</v>
      </c>
      <c r="CZ83" s="4">
        <v>182</v>
      </c>
      <c r="DA83" s="4">
        <v>19.2</v>
      </c>
      <c r="DM83" s="4">
        <v>0.46</v>
      </c>
      <c r="DN83" s="4">
        <v>224</v>
      </c>
      <c r="DO83" s="4">
        <v>19.399999999999999</v>
      </c>
      <c r="DP83" s="4">
        <v>42.8</v>
      </c>
      <c r="DQ83" s="4">
        <v>5.58</v>
      </c>
      <c r="DR83" s="4">
        <v>25.8</v>
      </c>
      <c r="DS83" s="4">
        <v>7.22</v>
      </c>
      <c r="DT83" s="4">
        <v>2.2799999999999998</v>
      </c>
      <c r="DU83" s="4">
        <v>7.62</v>
      </c>
      <c r="DV83" s="4">
        <v>1.25</v>
      </c>
      <c r="DW83" s="4">
        <v>7.38</v>
      </c>
      <c r="DX83" s="4">
        <v>1.44</v>
      </c>
      <c r="DY83" s="4">
        <v>3.78</v>
      </c>
      <c r="DZ83" s="4">
        <v>0.52</v>
      </c>
      <c r="EA83" s="4">
        <v>3.12</v>
      </c>
      <c r="EB83" s="4">
        <v>0.46</v>
      </c>
      <c r="EC83" s="4">
        <v>5.42</v>
      </c>
      <c r="ED83" s="4">
        <v>1.28</v>
      </c>
      <c r="EM83" s="4">
        <v>1.47</v>
      </c>
      <c r="EO83" s="4">
        <v>2.42</v>
      </c>
      <c r="EP83" s="4">
        <v>0.72</v>
      </c>
      <c r="FP83" s="1" t="s">
        <v>3612</v>
      </c>
    </row>
    <row r="84" spans="1:172" x14ac:dyDescent="0.35">
      <c r="A84" s="1" t="s">
        <v>3610</v>
      </c>
      <c r="E84" s="4">
        <v>44</v>
      </c>
      <c r="F84" s="4">
        <v>45</v>
      </c>
      <c r="G84" s="4">
        <v>121.5</v>
      </c>
      <c r="H84" s="4">
        <v>122.5</v>
      </c>
      <c r="L84" s="1" t="s">
        <v>3618</v>
      </c>
      <c r="Q84" s="1">
        <v>70</v>
      </c>
      <c r="AB84" s="4">
        <v>46.94</v>
      </c>
      <c r="AC84" s="4">
        <v>1.74</v>
      </c>
      <c r="AE84" s="4">
        <v>13.13</v>
      </c>
      <c r="AG84" s="4">
        <v>5.66</v>
      </c>
      <c r="AH84" s="4">
        <v>6.68</v>
      </c>
      <c r="AI84" s="4">
        <f t="shared" si="0"/>
        <v>11.772867999999999</v>
      </c>
      <c r="AJ84" s="4">
        <v>8.39</v>
      </c>
      <c r="AK84" s="4">
        <v>9.42</v>
      </c>
      <c r="AL84" s="4">
        <v>0.17</v>
      </c>
      <c r="AN84" s="4">
        <v>1.07</v>
      </c>
      <c r="AO84" s="4">
        <v>3.23</v>
      </c>
      <c r="AP84" s="4">
        <v>0.36</v>
      </c>
      <c r="BF84" s="4">
        <v>2.46</v>
      </c>
      <c r="CH84" s="4">
        <v>16.3</v>
      </c>
      <c r="CJ84" s="4">
        <v>163</v>
      </c>
      <c r="CK84" s="4">
        <v>235</v>
      </c>
      <c r="CN84" s="4">
        <v>50</v>
      </c>
      <c r="CO84" s="4">
        <v>149</v>
      </c>
      <c r="CR84" s="4">
        <v>19.399999999999999</v>
      </c>
      <c r="CW84" s="4">
        <v>18</v>
      </c>
      <c r="CX84" s="4">
        <v>402</v>
      </c>
      <c r="CY84" s="4">
        <v>18.899999999999999</v>
      </c>
      <c r="CZ84" s="4">
        <v>124</v>
      </c>
      <c r="DA84" s="4">
        <v>23.8</v>
      </c>
      <c r="DM84" s="4">
        <v>1.67</v>
      </c>
      <c r="DN84" s="4">
        <v>235</v>
      </c>
      <c r="DO84" s="4">
        <v>22.1</v>
      </c>
      <c r="DP84" s="4">
        <v>46.3</v>
      </c>
      <c r="DQ84" s="4">
        <v>5.67</v>
      </c>
      <c r="DR84" s="4">
        <v>23.9</v>
      </c>
      <c r="DS84" s="4">
        <v>5.53</v>
      </c>
      <c r="DT84" s="4">
        <v>1.79</v>
      </c>
      <c r="DU84" s="4">
        <v>5.19</v>
      </c>
      <c r="DV84" s="4">
        <v>0.79</v>
      </c>
      <c r="DW84" s="4">
        <v>4.32</v>
      </c>
      <c r="DX84" s="4">
        <v>0.82</v>
      </c>
      <c r="DY84" s="4">
        <v>2.13</v>
      </c>
      <c r="DZ84" s="4">
        <v>0.28000000000000003</v>
      </c>
      <c r="EA84" s="4">
        <v>1.64</v>
      </c>
      <c r="EB84" s="4">
        <v>0.25</v>
      </c>
      <c r="EC84" s="4">
        <v>3.47</v>
      </c>
      <c r="ED84" s="4">
        <v>1.53</v>
      </c>
      <c r="EM84" s="4">
        <v>1.54</v>
      </c>
      <c r="EO84" s="4">
        <v>2.5</v>
      </c>
      <c r="EP84" s="4">
        <v>0.77</v>
      </c>
      <c r="FP84" s="1" t="s">
        <v>3612</v>
      </c>
    </row>
    <row r="85" spans="1:172" x14ac:dyDescent="0.35">
      <c r="A85" s="1" t="s">
        <v>3610</v>
      </c>
      <c r="E85" s="4">
        <v>44</v>
      </c>
      <c r="F85" s="4">
        <v>45</v>
      </c>
      <c r="G85" s="4">
        <v>121.5</v>
      </c>
      <c r="H85" s="4">
        <v>122.5</v>
      </c>
      <c r="L85" s="1" t="s">
        <v>3619</v>
      </c>
      <c r="Q85" s="1">
        <v>70</v>
      </c>
      <c r="AB85" s="4">
        <v>44.87</v>
      </c>
      <c r="AC85" s="4">
        <v>2.17</v>
      </c>
      <c r="AE85" s="4">
        <v>13.86</v>
      </c>
      <c r="AG85" s="4">
        <v>5.49</v>
      </c>
      <c r="AH85" s="4">
        <v>7.14</v>
      </c>
      <c r="AI85" s="4">
        <f t="shared" si="0"/>
        <v>12.079902000000001</v>
      </c>
      <c r="AJ85" s="4">
        <v>8.2899999999999991</v>
      </c>
      <c r="AK85" s="4">
        <v>7.48</v>
      </c>
      <c r="AL85" s="4">
        <v>0.17</v>
      </c>
      <c r="AN85" s="4">
        <v>1.42</v>
      </c>
      <c r="AO85" s="4">
        <v>4.09</v>
      </c>
      <c r="AP85" s="4">
        <v>0.56000000000000005</v>
      </c>
      <c r="BF85" s="4">
        <v>3.67</v>
      </c>
      <c r="CH85" s="4">
        <v>14.9</v>
      </c>
      <c r="CJ85" s="4">
        <v>190</v>
      </c>
      <c r="CK85" s="4">
        <v>142</v>
      </c>
      <c r="CN85" s="4">
        <v>47.1</v>
      </c>
      <c r="CO85" s="4">
        <v>90.9</v>
      </c>
      <c r="CR85" s="4">
        <v>20.9</v>
      </c>
      <c r="CW85" s="4">
        <v>22</v>
      </c>
      <c r="CX85" s="4">
        <v>539</v>
      </c>
      <c r="CY85" s="4">
        <v>19.600000000000001</v>
      </c>
      <c r="CZ85" s="4">
        <v>147</v>
      </c>
      <c r="DA85" s="4">
        <v>32.9</v>
      </c>
      <c r="DM85" s="4">
        <v>1.33</v>
      </c>
      <c r="DN85" s="4">
        <v>266</v>
      </c>
      <c r="DO85" s="4">
        <v>30.7</v>
      </c>
      <c r="DP85" s="4">
        <v>63.4</v>
      </c>
      <c r="DQ85" s="4">
        <v>7.68</v>
      </c>
      <c r="DR85" s="4">
        <v>31.8</v>
      </c>
      <c r="DS85" s="4">
        <v>6.73</v>
      </c>
      <c r="DT85" s="4">
        <v>2.17</v>
      </c>
      <c r="DU85" s="4">
        <v>6.05</v>
      </c>
      <c r="DV85" s="4">
        <v>0.88</v>
      </c>
      <c r="DW85" s="4">
        <v>4.75</v>
      </c>
      <c r="DX85" s="4">
        <v>0.86</v>
      </c>
      <c r="DY85" s="4">
        <v>2.21</v>
      </c>
      <c r="DZ85" s="4">
        <v>0.28999999999999998</v>
      </c>
      <c r="EA85" s="4">
        <v>1.66</v>
      </c>
      <c r="EB85" s="4">
        <v>0.24</v>
      </c>
      <c r="EC85" s="4">
        <v>4.05</v>
      </c>
      <c r="ED85" s="4">
        <v>2.11</v>
      </c>
      <c r="EM85" s="4">
        <v>1.73</v>
      </c>
      <c r="EO85" s="4">
        <v>3.35</v>
      </c>
      <c r="EP85" s="4">
        <v>1.03</v>
      </c>
      <c r="FP85" s="1" t="s">
        <v>3612</v>
      </c>
    </row>
    <row r="86" spans="1:172" x14ac:dyDescent="0.35">
      <c r="A86" s="1" t="s">
        <v>3610</v>
      </c>
      <c r="E86" s="4">
        <v>44</v>
      </c>
      <c r="F86" s="4">
        <v>45</v>
      </c>
      <c r="G86" s="4">
        <v>121.5</v>
      </c>
      <c r="H86" s="4">
        <v>122.5</v>
      </c>
      <c r="L86" s="1" t="s">
        <v>3620</v>
      </c>
      <c r="Q86" s="1">
        <v>70</v>
      </c>
      <c r="AB86" s="4">
        <v>47.6</v>
      </c>
      <c r="AC86" s="4">
        <v>2.5299999999999998</v>
      </c>
      <c r="AE86" s="4">
        <v>14.54</v>
      </c>
      <c r="AG86" s="4">
        <v>2.95</v>
      </c>
      <c r="AH86" s="4">
        <v>7.92</v>
      </c>
      <c r="AI86" s="4">
        <f t="shared" si="0"/>
        <v>10.57441</v>
      </c>
      <c r="AJ86" s="4">
        <v>9.56</v>
      </c>
      <c r="AK86" s="4">
        <v>4.2</v>
      </c>
      <c r="AL86" s="4">
        <v>0.18</v>
      </c>
      <c r="AN86" s="4">
        <v>2.15</v>
      </c>
      <c r="AO86" s="4">
        <v>4.08</v>
      </c>
      <c r="AP86" s="4">
        <v>0.85</v>
      </c>
      <c r="BF86" s="4">
        <v>2.56</v>
      </c>
      <c r="CH86" s="4">
        <v>14</v>
      </c>
      <c r="CJ86" s="4">
        <v>176</v>
      </c>
      <c r="CK86" s="4">
        <v>53.2</v>
      </c>
      <c r="CN86" s="4">
        <v>31.8</v>
      </c>
      <c r="CO86" s="4">
        <v>38.6</v>
      </c>
      <c r="CR86" s="4">
        <v>24</v>
      </c>
      <c r="CW86" s="4">
        <v>28</v>
      </c>
      <c r="CX86" s="4">
        <v>794</v>
      </c>
      <c r="CY86" s="4">
        <v>25.8</v>
      </c>
      <c r="CZ86" s="4">
        <v>204</v>
      </c>
      <c r="DA86" s="4">
        <v>54.4</v>
      </c>
      <c r="DM86" s="4">
        <v>6.8</v>
      </c>
      <c r="DN86" s="4">
        <v>435</v>
      </c>
      <c r="DO86" s="4">
        <v>50.1</v>
      </c>
      <c r="DP86" s="4">
        <v>104</v>
      </c>
      <c r="DQ86" s="4">
        <v>12.4</v>
      </c>
      <c r="DR86" s="4">
        <v>50.4</v>
      </c>
      <c r="DS86" s="4">
        <v>10.199999999999999</v>
      </c>
      <c r="DT86" s="4">
        <v>3.05</v>
      </c>
      <c r="DU86" s="4">
        <v>8.86</v>
      </c>
      <c r="DV86" s="4">
        <v>1.22</v>
      </c>
      <c r="DW86" s="4">
        <v>6.32</v>
      </c>
      <c r="DX86" s="4">
        <v>1.1399999999999999</v>
      </c>
      <c r="DY86" s="4">
        <v>2.82</v>
      </c>
      <c r="DZ86" s="4">
        <v>0.36</v>
      </c>
      <c r="EA86" s="4">
        <v>2.12</v>
      </c>
      <c r="EB86" s="4">
        <v>0.3</v>
      </c>
      <c r="EC86" s="4">
        <v>5.48</v>
      </c>
      <c r="ED86" s="4">
        <v>3.64</v>
      </c>
      <c r="EM86" s="4">
        <v>4.3</v>
      </c>
      <c r="EO86" s="4">
        <v>5.45</v>
      </c>
      <c r="EP86" s="4">
        <v>3.98</v>
      </c>
      <c r="FP86" s="1" t="s">
        <v>3612</v>
      </c>
    </row>
    <row r="87" spans="1:172" x14ac:dyDescent="0.35">
      <c r="A87" s="1" t="s">
        <v>3610</v>
      </c>
      <c r="E87" s="4">
        <v>44</v>
      </c>
      <c r="F87" s="4">
        <v>45</v>
      </c>
      <c r="G87" s="4">
        <v>121.5</v>
      </c>
      <c r="H87" s="4">
        <v>122.5</v>
      </c>
      <c r="L87" s="1" t="s">
        <v>3621</v>
      </c>
      <c r="Q87" s="1">
        <v>70</v>
      </c>
      <c r="AB87" s="4">
        <v>47.63</v>
      </c>
      <c r="AC87" s="4">
        <v>2.11</v>
      </c>
      <c r="AE87" s="4">
        <v>15.34</v>
      </c>
      <c r="AG87" s="4">
        <v>3.92</v>
      </c>
      <c r="AH87" s="4">
        <v>6.87</v>
      </c>
      <c r="AI87" s="4">
        <f t="shared" si="0"/>
        <v>10.397216</v>
      </c>
      <c r="AJ87" s="4">
        <v>9.2799999999999994</v>
      </c>
      <c r="AK87" s="4">
        <v>4.8600000000000003</v>
      </c>
      <c r="AL87" s="4">
        <v>0.16</v>
      </c>
      <c r="AN87" s="4">
        <v>1.1599999999999999</v>
      </c>
      <c r="AO87" s="4">
        <v>3.66</v>
      </c>
      <c r="AP87" s="4">
        <v>0.41</v>
      </c>
      <c r="BF87" s="4">
        <v>3.83</v>
      </c>
      <c r="CH87" s="4">
        <v>14</v>
      </c>
      <c r="CJ87" s="4">
        <v>181</v>
      </c>
      <c r="CK87" s="4">
        <v>154</v>
      </c>
      <c r="CN87" s="4">
        <v>38</v>
      </c>
      <c r="CO87" s="4">
        <v>73.3</v>
      </c>
      <c r="CR87" s="4">
        <v>23.3</v>
      </c>
      <c r="CW87" s="4">
        <v>19</v>
      </c>
      <c r="CX87" s="4">
        <v>426</v>
      </c>
      <c r="CY87" s="4">
        <v>24.1</v>
      </c>
      <c r="CZ87" s="4">
        <v>160</v>
      </c>
      <c r="DA87" s="4">
        <v>24.5</v>
      </c>
      <c r="DM87" s="4">
        <v>0.44</v>
      </c>
      <c r="DN87" s="4">
        <v>271</v>
      </c>
      <c r="DO87" s="4">
        <v>24.1</v>
      </c>
      <c r="DP87" s="4">
        <v>52.3</v>
      </c>
      <c r="DQ87" s="4">
        <v>6.56</v>
      </c>
      <c r="DR87" s="4">
        <v>28.8</v>
      </c>
      <c r="DS87" s="4">
        <v>6.69</v>
      </c>
      <c r="DT87" s="4">
        <v>2.15</v>
      </c>
      <c r="DU87" s="4">
        <v>6.38</v>
      </c>
      <c r="DV87" s="4">
        <v>0.98</v>
      </c>
      <c r="DW87" s="4">
        <v>5.52</v>
      </c>
      <c r="DX87" s="4">
        <v>1.06</v>
      </c>
      <c r="DY87" s="4">
        <v>2.76</v>
      </c>
      <c r="DZ87" s="4">
        <v>0.37</v>
      </c>
      <c r="EA87" s="4">
        <v>2.17</v>
      </c>
      <c r="EB87" s="4">
        <v>0.32</v>
      </c>
      <c r="EC87" s="4">
        <v>4.57</v>
      </c>
      <c r="ED87" s="4">
        <v>1.72</v>
      </c>
      <c r="EM87" s="4">
        <v>2.69</v>
      </c>
      <c r="EO87" s="4">
        <v>3.36</v>
      </c>
      <c r="EP87" s="4">
        <v>8.32</v>
      </c>
      <c r="FP87" s="1" t="s">
        <v>3612</v>
      </c>
    </row>
    <row r="88" spans="1:172" x14ac:dyDescent="0.35">
      <c r="A88" s="1" t="s">
        <v>3610</v>
      </c>
      <c r="E88" s="4">
        <v>44</v>
      </c>
      <c r="F88" s="4">
        <v>45</v>
      </c>
      <c r="G88" s="4">
        <v>121.5</v>
      </c>
      <c r="H88" s="4">
        <v>122.5</v>
      </c>
      <c r="L88" s="1" t="s">
        <v>3622</v>
      </c>
      <c r="Q88" s="1">
        <v>70</v>
      </c>
      <c r="AB88" s="4">
        <v>44.18</v>
      </c>
      <c r="AC88" s="4">
        <v>1.76</v>
      </c>
      <c r="AE88" s="4">
        <v>11.49</v>
      </c>
      <c r="AG88" s="4">
        <v>5.48</v>
      </c>
      <c r="AH88" s="4">
        <v>7.69</v>
      </c>
      <c r="AI88" s="4">
        <f t="shared" si="0"/>
        <v>12.620904000000001</v>
      </c>
      <c r="AJ88" s="4">
        <v>6.62</v>
      </c>
      <c r="AK88" s="4">
        <v>13.15</v>
      </c>
      <c r="AL88" s="4">
        <v>0.15</v>
      </c>
      <c r="AN88" s="4">
        <v>0.63</v>
      </c>
      <c r="AO88" s="4">
        <v>3.01</v>
      </c>
      <c r="AP88" s="4">
        <v>0.33</v>
      </c>
      <c r="BF88" s="4">
        <v>4.68</v>
      </c>
      <c r="CH88" s="4">
        <v>11.6</v>
      </c>
      <c r="CJ88" s="4">
        <v>169</v>
      </c>
      <c r="CK88" s="4">
        <v>269</v>
      </c>
      <c r="CN88" s="4">
        <v>64.8</v>
      </c>
      <c r="CO88" s="4">
        <v>321</v>
      </c>
      <c r="CR88" s="4">
        <v>17.2</v>
      </c>
      <c r="CW88" s="4">
        <v>15</v>
      </c>
      <c r="CX88" s="4">
        <v>242</v>
      </c>
      <c r="CY88" s="4">
        <v>16.600000000000001</v>
      </c>
      <c r="CZ88" s="4">
        <v>118</v>
      </c>
      <c r="DA88" s="4">
        <v>21.6</v>
      </c>
      <c r="DM88" s="4">
        <v>9.32</v>
      </c>
      <c r="DN88" s="4">
        <v>182</v>
      </c>
      <c r="DO88" s="4">
        <v>19.5</v>
      </c>
      <c r="DP88" s="4">
        <v>41.7</v>
      </c>
      <c r="DQ88" s="4">
        <v>5.27</v>
      </c>
      <c r="DR88" s="4">
        <v>22.8</v>
      </c>
      <c r="DS88" s="4">
        <v>5.16</v>
      </c>
      <c r="DT88" s="4">
        <v>1.66</v>
      </c>
      <c r="DU88" s="4">
        <v>4.8099999999999996</v>
      </c>
      <c r="DV88" s="4">
        <v>0.71</v>
      </c>
      <c r="DW88" s="4">
        <v>3.95</v>
      </c>
      <c r="DX88" s="4">
        <v>0.76</v>
      </c>
      <c r="DY88" s="4">
        <v>1.92</v>
      </c>
      <c r="DZ88" s="4">
        <v>0.25</v>
      </c>
      <c r="EA88" s="4">
        <v>1.48</v>
      </c>
      <c r="EB88" s="4">
        <v>0.21</v>
      </c>
      <c r="EC88" s="4">
        <v>3.54</v>
      </c>
      <c r="ED88" s="4">
        <v>1.54</v>
      </c>
      <c r="EM88" s="4">
        <v>1.31</v>
      </c>
      <c r="EO88" s="4">
        <v>2.4900000000000002</v>
      </c>
      <c r="EP88" s="4">
        <v>0.83</v>
      </c>
      <c r="FP88" s="1" t="s">
        <v>3612</v>
      </c>
    </row>
    <row r="89" spans="1:172" x14ac:dyDescent="0.35">
      <c r="A89" s="1" t="s">
        <v>3610</v>
      </c>
      <c r="E89" s="4">
        <v>44</v>
      </c>
      <c r="F89" s="4">
        <v>45</v>
      </c>
      <c r="G89" s="4">
        <v>121.5</v>
      </c>
      <c r="H89" s="4">
        <v>122.5</v>
      </c>
      <c r="L89" s="1" t="s">
        <v>3623</v>
      </c>
      <c r="Q89" s="1">
        <v>70</v>
      </c>
      <c r="AB89" s="4">
        <v>44.44</v>
      </c>
      <c r="AC89" s="4">
        <v>2.71</v>
      </c>
      <c r="AE89" s="4">
        <v>14.96</v>
      </c>
      <c r="AG89" s="4">
        <v>3.9</v>
      </c>
      <c r="AH89" s="4">
        <v>7.32</v>
      </c>
      <c r="AI89" s="4">
        <f t="shared" si="0"/>
        <v>10.829219999999999</v>
      </c>
      <c r="AJ89" s="4">
        <v>8.0500000000000007</v>
      </c>
      <c r="AK89" s="4">
        <v>3.53</v>
      </c>
      <c r="AL89" s="4">
        <v>0.16</v>
      </c>
      <c r="AN89" s="4">
        <v>2.4500000000000002</v>
      </c>
      <c r="AO89" s="4">
        <v>4.8899999999999997</v>
      </c>
      <c r="AP89" s="4">
        <v>1.01</v>
      </c>
      <c r="BF89" s="4">
        <v>5.78</v>
      </c>
      <c r="CH89" s="4">
        <v>9.51</v>
      </c>
      <c r="CJ89" s="4">
        <v>151</v>
      </c>
      <c r="CK89" s="4">
        <v>9.18</v>
      </c>
      <c r="CN89" s="4">
        <v>28.4</v>
      </c>
      <c r="CO89" s="4">
        <v>15.8</v>
      </c>
      <c r="CR89" s="4">
        <v>27.5</v>
      </c>
      <c r="CW89" s="4">
        <v>31</v>
      </c>
      <c r="CX89" s="4">
        <v>733</v>
      </c>
      <c r="CY89" s="4">
        <v>30.1</v>
      </c>
      <c r="CZ89" s="4">
        <v>235</v>
      </c>
      <c r="DA89" s="4">
        <v>57</v>
      </c>
      <c r="DM89" s="4">
        <v>10.3</v>
      </c>
      <c r="DN89" s="4">
        <v>534</v>
      </c>
      <c r="DO89" s="4">
        <v>52.9</v>
      </c>
      <c r="DP89" s="4">
        <v>111</v>
      </c>
      <c r="DQ89" s="4">
        <v>13.2</v>
      </c>
      <c r="DR89" s="4">
        <v>54.5</v>
      </c>
      <c r="DS89" s="4">
        <v>11.1</v>
      </c>
      <c r="DT89" s="4">
        <v>3.39</v>
      </c>
      <c r="DU89" s="4">
        <v>9.5500000000000007</v>
      </c>
      <c r="DV89" s="4">
        <v>1.36</v>
      </c>
      <c r="DW89" s="4">
        <v>7.2</v>
      </c>
      <c r="DX89" s="4">
        <v>1.33</v>
      </c>
      <c r="DY89" s="4">
        <v>3.35</v>
      </c>
      <c r="DZ89" s="4">
        <v>0.44</v>
      </c>
      <c r="EA89" s="4">
        <v>2.5299999999999998</v>
      </c>
      <c r="EB89" s="4">
        <v>0.36</v>
      </c>
      <c r="EC89" s="4">
        <v>6.23</v>
      </c>
      <c r="ED89" s="4">
        <v>3.91</v>
      </c>
      <c r="EM89" s="4">
        <v>4.5999999999999996</v>
      </c>
      <c r="EO89" s="4">
        <v>6.05</v>
      </c>
      <c r="EP89" s="4">
        <v>2</v>
      </c>
      <c r="FP89" s="1" t="s">
        <v>3612</v>
      </c>
    </row>
    <row r="90" spans="1:172" x14ac:dyDescent="0.35">
      <c r="A90" s="1" t="s">
        <v>3610</v>
      </c>
      <c r="E90" s="4">
        <v>42.5</v>
      </c>
      <c r="F90" s="4">
        <v>42.8</v>
      </c>
      <c r="G90" s="4">
        <v>125.5</v>
      </c>
      <c r="H90" s="4">
        <v>125.8</v>
      </c>
      <c r="L90" s="1" t="s">
        <v>3624</v>
      </c>
      <c r="Q90" s="1">
        <v>70</v>
      </c>
      <c r="AB90" s="4">
        <v>47.37</v>
      </c>
      <c r="AC90" s="4">
        <v>2</v>
      </c>
      <c r="AE90" s="4">
        <v>15.64</v>
      </c>
      <c r="AG90" s="4">
        <v>3.63</v>
      </c>
      <c r="AH90" s="4">
        <v>7.38</v>
      </c>
      <c r="AI90" s="4">
        <f t="shared" si="0"/>
        <v>10.646274</v>
      </c>
      <c r="AJ90" s="4">
        <v>9.98</v>
      </c>
      <c r="AK90" s="4">
        <v>7.6</v>
      </c>
      <c r="AL90" s="4">
        <v>0.16</v>
      </c>
      <c r="AN90" s="4">
        <v>1.1100000000000001</v>
      </c>
      <c r="AO90" s="4">
        <v>3.26</v>
      </c>
      <c r="AP90" s="4">
        <v>0.36</v>
      </c>
      <c r="BF90" s="4">
        <v>0.57999999999999996</v>
      </c>
      <c r="CH90" s="4">
        <v>23.6</v>
      </c>
      <c r="CJ90" s="4">
        <v>212</v>
      </c>
      <c r="CK90" s="4">
        <v>245</v>
      </c>
      <c r="CN90" s="4">
        <v>44.8</v>
      </c>
      <c r="CO90" s="4">
        <v>114</v>
      </c>
      <c r="CR90" s="4">
        <v>20.5</v>
      </c>
      <c r="CW90" s="4">
        <v>14.7</v>
      </c>
      <c r="CX90" s="4">
        <v>514</v>
      </c>
      <c r="CY90" s="4">
        <v>20</v>
      </c>
      <c r="CZ90" s="4">
        <v>136</v>
      </c>
      <c r="DA90" s="4">
        <v>24.8</v>
      </c>
      <c r="DM90" s="4">
        <v>1.08</v>
      </c>
      <c r="DN90" s="4">
        <v>308</v>
      </c>
      <c r="DO90" s="4">
        <v>21</v>
      </c>
      <c r="DP90" s="4">
        <v>44.7</v>
      </c>
      <c r="DQ90" s="4">
        <v>5.66</v>
      </c>
      <c r="DR90" s="4">
        <v>25.2</v>
      </c>
      <c r="DS90" s="4">
        <v>5.59</v>
      </c>
      <c r="DT90" s="4">
        <v>1.88</v>
      </c>
      <c r="DU90" s="4">
        <v>5.54</v>
      </c>
      <c r="DV90" s="4">
        <v>0.86</v>
      </c>
      <c r="DW90" s="4">
        <v>4.9000000000000004</v>
      </c>
      <c r="DX90" s="4">
        <v>0.89</v>
      </c>
      <c r="DY90" s="4">
        <v>2.15</v>
      </c>
      <c r="DZ90" s="4">
        <v>0.28000000000000003</v>
      </c>
      <c r="EA90" s="4">
        <v>1.8</v>
      </c>
      <c r="EB90" s="4">
        <v>0.26</v>
      </c>
      <c r="EC90" s="4">
        <v>4.2</v>
      </c>
      <c r="ED90" s="4">
        <v>1.7</v>
      </c>
      <c r="EM90" s="4">
        <v>2.8</v>
      </c>
      <c r="EO90" s="4">
        <v>2.4</v>
      </c>
      <c r="EP90" s="4">
        <v>0.65</v>
      </c>
      <c r="FP90" s="1" t="s">
        <v>3612</v>
      </c>
    </row>
    <row r="91" spans="1:172" x14ac:dyDescent="0.35">
      <c r="A91" s="1" t="s">
        <v>3610</v>
      </c>
      <c r="E91" s="4">
        <v>42.5</v>
      </c>
      <c r="F91" s="4">
        <v>42.8</v>
      </c>
      <c r="G91" s="4">
        <v>125.5</v>
      </c>
      <c r="H91" s="4">
        <v>125.8</v>
      </c>
      <c r="L91" s="1" t="s">
        <v>3625</v>
      </c>
      <c r="Q91" s="1">
        <v>70</v>
      </c>
      <c r="AB91" s="4">
        <v>48.22</v>
      </c>
      <c r="AC91" s="4">
        <v>1.93</v>
      </c>
      <c r="AE91" s="4">
        <v>17.670000000000002</v>
      </c>
      <c r="AG91" s="4">
        <v>3.08</v>
      </c>
      <c r="AH91" s="4">
        <v>6.42</v>
      </c>
      <c r="AI91" s="4">
        <f t="shared" si="0"/>
        <v>9.1913839999999993</v>
      </c>
      <c r="AJ91" s="4">
        <v>10.16</v>
      </c>
      <c r="AK91" s="4">
        <v>5.3</v>
      </c>
      <c r="AL91" s="4">
        <v>0.14000000000000001</v>
      </c>
      <c r="AN91" s="4">
        <v>1.29</v>
      </c>
      <c r="AO91" s="4">
        <v>3.57</v>
      </c>
      <c r="AP91" s="4">
        <v>0.39</v>
      </c>
      <c r="BF91" s="4">
        <v>1.04</v>
      </c>
      <c r="CH91" s="4">
        <v>22.6</v>
      </c>
      <c r="CJ91" s="4">
        <v>194</v>
      </c>
      <c r="CK91" s="4">
        <v>178</v>
      </c>
      <c r="CN91" s="4">
        <v>34.299999999999997</v>
      </c>
      <c r="CO91" s="4">
        <v>90.5</v>
      </c>
      <c r="CR91" s="4">
        <v>22.1</v>
      </c>
      <c r="CW91" s="4">
        <v>15.5</v>
      </c>
      <c r="CX91" s="4">
        <v>592</v>
      </c>
      <c r="CY91" s="4">
        <v>21.1</v>
      </c>
      <c r="CZ91" s="4">
        <v>148</v>
      </c>
      <c r="DA91" s="4">
        <v>28.4</v>
      </c>
      <c r="DM91" s="4">
        <v>1.76</v>
      </c>
      <c r="DN91" s="4">
        <v>414</v>
      </c>
      <c r="DO91" s="4">
        <v>22</v>
      </c>
      <c r="DP91" s="4">
        <v>47.4</v>
      </c>
      <c r="DQ91" s="4">
        <v>5.93</v>
      </c>
      <c r="DR91" s="4">
        <v>26.3</v>
      </c>
      <c r="DS91" s="4">
        <v>5.91</v>
      </c>
      <c r="DT91" s="4">
        <v>2.0499999999999998</v>
      </c>
      <c r="DU91" s="4">
        <v>5.68</v>
      </c>
      <c r="DV91" s="4">
        <v>0.89</v>
      </c>
      <c r="DW91" s="4">
        <v>5.07</v>
      </c>
      <c r="DX91" s="4">
        <v>0.92</v>
      </c>
      <c r="DY91" s="4">
        <v>2.2799999999999998</v>
      </c>
      <c r="DZ91" s="4">
        <v>0.31</v>
      </c>
      <c r="EA91" s="4">
        <v>1.88</v>
      </c>
      <c r="EB91" s="4">
        <v>0.28000000000000003</v>
      </c>
      <c r="EC91" s="4">
        <v>4.38</v>
      </c>
      <c r="ED91" s="4">
        <v>1.81</v>
      </c>
      <c r="EM91" s="4">
        <v>2.96</v>
      </c>
      <c r="EO91" s="4">
        <v>2.5099999999999998</v>
      </c>
      <c r="EP91" s="4">
        <v>0.72</v>
      </c>
      <c r="FP91" s="1" t="s">
        <v>3612</v>
      </c>
    </row>
    <row r="92" spans="1:172" x14ac:dyDescent="0.35">
      <c r="A92" s="1" t="s">
        <v>3610</v>
      </c>
      <c r="E92" s="4">
        <v>42.5</v>
      </c>
      <c r="F92" s="4">
        <v>42.8</v>
      </c>
      <c r="G92" s="4">
        <v>125.5</v>
      </c>
      <c r="H92" s="4">
        <v>125.8</v>
      </c>
      <c r="L92" s="1" t="s">
        <v>3626</v>
      </c>
      <c r="Q92" s="1">
        <v>70</v>
      </c>
      <c r="AB92" s="4">
        <v>46.57</v>
      </c>
      <c r="AC92" s="4">
        <v>2.23</v>
      </c>
      <c r="AE92" s="4">
        <v>15.12</v>
      </c>
      <c r="AG92" s="4">
        <v>3.04</v>
      </c>
      <c r="AH92" s="4">
        <v>8.52</v>
      </c>
      <c r="AI92" s="4">
        <f t="shared" si="0"/>
        <v>11.255392000000001</v>
      </c>
      <c r="AJ92" s="4">
        <v>9.81</v>
      </c>
      <c r="AK92" s="4">
        <v>7.39</v>
      </c>
      <c r="AL92" s="4">
        <v>0.17</v>
      </c>
      <c r="AN92" s="4">
        <v>1.23</v>
      </c>
      <c r="AO92" s="4">
        <v>3.31</v>
      </c>
      <c r="AP92" s="4">
        <v>0.39</v>
      </c>
      <c r="BF92" s="4">
        <v>1.17</v>
      </c>
      <c r="CH92" s="4">
        <v>20.7</v>
      </c>
      <c r="CJ92" s="4">
        <v>215</v>
      </c>
      <c r="CK92" s="4">
        <v>208</v>
      </c>
      <c r="CN92" s="4">
        <v>43.7</v>
      </c>
      <c r="CO92" s="4">
        <v>108</v>
      </c>
      <c r="CR92" s="4">
        <v>20.100000000000001</v>
      </c>
      <c r="CW92" s="4">
        <v>15.5</v>
      </c>
      <c r="CX92" s="4">
        <v>434</v>
      </c>
      <c r="CY92" s="4">
        <v>20.399999999999999</v>
      </c>
      <c r="CZ92" s="4">
        <v>144</v>
      </c>
      <c r="DA92" s="4">
        <v>27.3</v>
      </c>
      <c r="DM92" s="4">
        <v>0.5</v>
      </c>
      <c r="DN92" s="4">
        <v>300</v>
      </c>
      <c r="DO92" s="4">
        <v>21.2</v>
      </c>
      <c r="DP92" s="4">
        <v>45.5</v>
      </c>
      <c r="DQ92" s="4">
        <v>5.74</v>
      </c>
      <c r="DR92" s="4">
        <v>25.6</v>
      </c>
      <c r="DS92" s="4">
        <v>5.63</v>
      </c>
      <c r="DT92" s="4">
        <v>1.86</v>
      </c>
      <c r="DU92" s="4">
        <v>5.52</v>
      </c>
      <c r="DV92" s="4">
        <v>0.85</v>
      </c>
      <c r="DW92" s="4">
        <v>4.93</v>
      </c>
      <c r="DX92" s="4">
        <v>0.89</v>
      </c>
      <c r="DY92" s="4">
        <v>2.16</v>
      </c>
      <c r="DZ92" s="4">
        <v>0.28999999999999998</v>
      </c>
      <c r="EA92" s="4">
        <v>1.84</v>
      </c>
      <c r="EB92" s="4">
        <v>0.27</v>
      </c>
      <c r="EC92" s="4">
        <v>4.17</v>
      </c>
      <c r="ED92" s="4">
        <v>1.76</v>
      </c>
      <c r="EM92" s="4">
        <v>2.72</v>
      </c>
      <c r="EO92" s="4">
        <v>2.33</v>
      </c>
      <c r="EP92" s="4">
        <v>0.68</v>
      </c>
      <c r="FP92" s="1" t="s">
        <v>3612</v>
      </c>
    </row>
    <row r="93" spans="1:172" x14ac:dyDescent="0.35">
      <c r="A93" s="1" t="s">
        <v>3610</v>
      </c>
      <c r="E93" s="4">
        <v>42.5</v>
      </c>
      <c r="F93" s="4">
        <v>42.8</v>
      </c>
      <c r="G93" s="4">
        <v>125.5</v>
      </c>
      <c r="H93" s="4">
        <v>125.8</v>
      </c>
      <c r="L93" s="1" t="s">
        <v>3627</v>
      </c>
      <c r="Q93" s="1">
        <v>70</v>
      </c>
      <c r="AB93" s="4">
        <v>45.32</v>
      </c>
      <c r="AC93" s="4">
        <v>1.94</v>
      </c>
      <c r="AE93" s="4">
        <v>12.25</v>
      </c>
      <c r="AG93" s="4">
        <v>2.4300000000000002</v>
      </c>
      <c r="AH93" s="4">
        <v>11.46</v>
      </c>
      <c r="AI93" s="4">
        <f t="shared" si="0"/>
        <v>13.646514000000002</v>
      </c>
      <c r="AJ93" s="4">
        <v>9.5299999999999994</v>
      </c>
      <c r="AK93" s="4">
        <v>10.69</v>
      </c>
      <c r="AL93" s="4">
        <v>0.21</v>
      </c>
      <c r="AN93" s="4">
        <v>0.97</v>
      </c>
      <c r="AO93" s="4">
        <v>2.79</v>
      </c>
      <c r="AP93" s="4">
        <v>0.34</v>
      </c>
      <c r="BF93" s="4">
        <v>0.7</v>
      </c>
      <c r="CH93" s="4">
        <v>28.4</v>
      </c>
      <c r="CJ93" s="4">
        <v>227</v>
      </c>
      <c r="CK93" s="4">
        <v>386</v>
      </c>
      <c r="CN93" s="4">
        <v>61.4</v>
      </c>
      <c r="CO93" s="4">
        <v>156</v>
      </c>
      <c r="CR93" s="4">
        <v>17.5</v>
      </c>
      <c r="CW93" s="4">
        <v>13.9</v>
      </c>
      <c r="CX93" s="4">
        <v>368</v>
      </c>
      <c r="CY93" s="4">
        <v>18.7</v>
      </c>
      <c r="CZ93" s="4">
        <v>118</v>
      </c>
      <c r="DA93" s="4">
        <v>22.6</v>
      </c>
      <c r="DM93" s="4">
        <v>0.63</v>
      </c>
      <c r="DN93" s="4">
        <v>251</v>
      </c>
      <c r="DO93" s="4">
        <v>18</v>
      </c>
      <c r="DP93" s="4">
        <v>39.200000000000003</v>
      </c>
      <c r="DQ93" s="4">
        <v>5.03</v>
      </c>
      <c r="DR93" s="4">
        <v>22.9</v>
      </c>
      <c r="DS93" s="4">
        <v>5.18</v>
      </c>
      <c r="DT93" s="4">
        <v>1.67</v>
      </c>
      <c r="DU93" s="4">
        <v>5.09</v>
      </c>
      <c r="DV93" s="4">
        <v>0.82</v>
      </c>
      <c r="DW93" s="4">
        <v>4.51</v>
      </c>
      <c r="DX93" s="4">
        <v>0.81</v>
      </c>
      <c r="DY93" s="4">
        <v>2.04</v>
      </c>
      <c r="DZ93" s="4">
        <v>0.28000000000000003</v>
      </c>
      <c r="EA93" s="4">
        <v>1.68</v>
      </c>
      <c r="EB93" s="4">
        <v>0.24</v>
      </c>
      <c r="EC93" s="4">
        <v>3.76</v>
      </c>
      <c r="ED93" s="4">
        <v>1.45</v>
      </c>
      <c r="EM93" s="4">
        <v>2.42</v>
      </c>
      <c r="EO93" s="4">
        <v>1.89</v>
      </c>
      <c r="EP93" s="4">
        <v>0.54</v>
      </c>
      <c r="FP93" s="1" t="s">
        <v>3612</v>
      </c>
    </row>
    <row r="94" spans="1:172" x14ac:dyDescent="0.35">
      <c r="A94" s="1" t="s">
        <v>3610</v>
      </c>
      <c r="E94" s="4">
        <v>42.5</v>
      </c>
      <c r="F94" s="4">
        <v>42.8</v>
      </c>
      <c r="G94" s="4">
        <v>125.5</v>
      </c>
      <c r="H94" s="4">
        <v>125.8</v>
      </c>
      <c r="L94" s="1" t="s">
        <v>3628</v>
      </c>
      <c r="Q94" s="1">
        <v>70</v>
      </c>
      <c r="AB94" s="4">
        <v>47.11</v>
      </c>
      <c r="AC94" s="4">
        <v>1.99</v>
      </c>
      <c r="AE94" s="4">
        <v>15.33</v>
      </c>
      <c r="AG94" s="4">
        <v>2.78</v>
      </c>
      <c r="AH94" s="4">
        <v>8.42</v>
      </c>
      <c r="AI94" s="4">
        <f t="shared" si="0"/>
        <v>10.921443999999999</v>
      </c>
      <c r="AJ94" s="4">
        <v>9.9700000000000006</v>
      </c>
      <c r="AK94" s="4">
        <v>7.57</v>
      </c>
      <c r="AL94" s="4">
        <v>0.17</v>
      </c>
      <c r="AN94" s="4">
        <v>1.1499999999999999</v>
      </c>
      <c r="AO94" s="4">
        <v>3.37</v>
      </c>
      <c r="AP94" s="4">
        <v>0.36</v>
      </c>
      <c r="BF94" s="4">
        <v>0.75</v>
      </c>
      <c r="CH94" s="4">
        <v>23.6</v>
      </c>
      <c r="CJ94" s="4">
        <v>213</v>
      </c>
      <c r="CK94" s="4">
        <v>252</v>
      </c>
      <c r="CN94" s="4">
        <v>43.2</v>
      </c>
      <c r="CO94" s="4">
        <v>108</v>
      </c>
      <c r="CR94" s="4">
        <v>19.399999999999999</v>
      </c>
      <c r="CW94" s="4">
        <v>15.4</v>
      </c>
      <c r="CX94" s="4">
        <v>500</v>
      </c>
      <c r="CY94" s="4">
        <v>19</v>
      </c>
      <c r="CZ94" s="4">
        <v>130</v>
      </c>
      <c r="DA94" s="4">
        <v>24.8</v>
      </c>
      <c r="DM94" s="4">
        <v>1.05</v>
      </c>
      <c r="DN94" s="4">
        <v>299</v>
      </c>
      <c r="DO94" s="4">
        <v>19.399999999999999</v>
      </c>
      <c r="DP94" s="4">
        <v>41.9</v>
      </c>
      <c r="DQ94" s="4">
        <v>5.29</v>
      </c>
      <c r="DR94" s="4">
        <v>24</v>
      </c>
      <c r="DS94" s="4">
        <v>5.27</v>
      </c>
      <c r="DT94" s="4">
        <v>1.79</v>
      </c>
      <c r="DU94" s="4">
        <v>5.21</v>
      </c>
      <c r="DV94" s="4">
        <v>0.81</v>
      </c>
      <c r="DW94" s="4">
        <v>4.5999999999999996</v>
      </c>
      <c r="DX94" s="4">
        <v>0.82</v>
      </c>
      <c r="DY94" s="4">
        <v>2.06</v>
      </c>
      <c r="DZ94" s="4">
        <v>0.28000000000000003</v>
      </c>
      <c r="EA94" s="4">
        <v>1.76</v>
      </c>
      <c r="EB94" s="4">
        <v>0.26</v>
      </c>
      <c r="EC94" s="4">
        <v>4</v>
      </c>
      <c r="ED94" s="4">
        <v>1.6</v>
      </c>
      <c r="EM94" s="4">
        <v>2.46</v>
      </c>
      <c r="EO94" s="4">
        <v>2.08</v>
      </c>
      <c r="EP94" s="4">
        <v>0.61</v>
      </c>
      <c r="FP94" s="1" t="s">
        <v>3612</v>
      </c>
    </row>
    <row r="95" spans="1:172" x14ac:dyDescent="0.35">
      <c r="A95" s="1" t="s">
        <v>3610</v>
      </c>
      <c r="E95" s="4">
        <v>42.5</v>
      </c>
      <c r="F95" s="4">
        <v>42.8</v>
      </c>
      <c r="G95" s="4">
        <v>125.5</v>
      </c>
      <c r="H95" s="4">
        <v>125.8</v>
      </c>
      <c r="L95" s="1" t="s">
        <v>3629</v>
      </c>
      <c r="Q95" s="1">
        <v>70</v>
      </c>
      <c r="AB95" s="4">
        <v>47.23</v>
      </c>
      <c r="AC95" s="4">
        <v>1.84</v>
      </c>
      <c r="AE95" s="4">
        <v>15.71</v>
      </c>
      <c r="AG95" s="4">
        <v>2.96</v>
      </c>
      <c r="AH95" s="4">
        <v>7.89</v>
      </c>
      <c r="AI95" s="4">
        <f t="shared" si="0"/>
        <v>10.553407999999999</v>
      </c>
      <c r="AJ95" s="4">
        <v>10</v>
      </c>
      <c r="AK95" s="4">
        <v>8</v>
      </c>
      <c r="AL95" s="4">
        <v>0.16</v>
      </c>
      <c r="AN95" s="4">
        <v>1.08</v>
      </c>
      <c r="AO95" s="4">
        <v>3.16</v>
      </c>
      <c r="AP95" s="4">
        <v>0.33</v>
      </c>
      <c r="BF95" s="4">
        <v>0.66</v>
      </c>
      <c r="CH95" s="4">
        <v>22</v>
      </c>
      <c r="CJ95" s="4">
        <v>194</v>
      </c>
      <c r="CK95" s="4">
        <v>264</v>
      </c>
      <c r="CN95" s="4">
        <v>44.6</v>
      </c>
      <c r="CO95" s="4">
        <v>117</v>
      </c>
      <c r="CR95" s="4">
        <v>19.2</v>
      </c>
      <c r="CW95" s="4">
        <v>16</v>
      </c>
      <c r="CX95" s="4">
        <v>625</v>
      </c>
      <c r="CY95" s="4">
        <v>17.8</v>
      </c>
      <c r="CZ95" s="4">
        <v>124</v>
      </c>
      <c r="DA95" s="4">
        <v>22</v>
      </c>
      <c r="DM95" s="4">
        <v>0.84</v>
      </c>
      <c r="DN95" s="4">
        <v>352</v>
      </c>
      <c r="DO95" s="4">
        <v>18.399999999999999</v>
      </c>
      <c r="DP95" s="4">
        <v>39.1</v>
      </c>
      <c r="DQ95" s="4">
        <v>4.95</v>
      </c>
      <c r="DR95" s="4">
        <v>22.4</v>
      </c>
      <c r="DS95" s="4">
        <v>5.0199999999999996</v>
      </c>
      <c r="DT95" s="4">
        <v>1.76</v>
      </c>
      <c r="DU95" s="4">
        <v>5</v>
      </c>
      <c r="DV95" s="4">
        <v>0.8</v>
      </c>
      <c r="DW95" s="4">
        <v>4.3600000000000003</v>
      </c>
      <c r="DX95" s="4">
        <v>0.8</v>
      </c>
      <c r="DY95" s="4">
        <v>2.02</v>
      </c>
      <c r="DZ95" s="4">
        <v>0.28000000000000003</v>
      </c>
      <c r="EA95" s="4">
        <v>1.71</v>
      </c>
      <c r="EB95" s="4">
        <v>0.24</v>
      </c>
      <c r="EC95" s="4">
        <v>3.8</v>
      </c>
      <c r="ED95" s="4">
        <v>1.56</v>
      </c>
      <c r="EM95" s="4">
        <v>2.72</v>
      </c>
      <c r="EO95" s="4">
        <v>2.12</v>
      </c>
      <c r="EP95" s="4">
        <v>0.59</v>
      </c>
      <c r="FP95" s="1" t="s">
        <v>3612</v>
      </c>
    </row>
    <row r="96" spans="1:172" x14ac:dyDescent="0.35">
      <c r="A96" s="1" t="s">
        <v>3610</v>
      </c>
      <c r="E96" s="4">
        <v>42.5</v>
      </c>
      <c r="F96" s="4">
        <v>42.8</v>
      </c>
      <c r="G96" s="4">
        <v>125.5</v>
      </c>
      <c r="H96" s="4">
        <v>125.8</v>
      </c>
      <c r="L96" s="1" t="s">
        <v>3630</v>
      </c>
      <c r="Q96" s="1">
        <v>70</v>
      </c>
      <c r="AB96" s="4">
        <v>47.1</v>
      </c>
      <c r="AC96" s="4">
        <v>2.02</v>
      </c>
      <c r="AE96" s="4">
        <v>15.87</v>
      </c>
      <c r="AG96" s="4">
        <v>3.04</v>
      </c>
      <c r="AH96" s="4">
        <v>7.89</v>
      </c>
      <c r="AI96" s="4">
        <f t="shared" si="0"/>
        <v>10.625392</v>
      </c>
      <c r="AJ96" s="4">
        <v>9.6300000000000008</v>
      </c>
      <c r="AK96" s="4">
        <v>7.09</v>
      </c>
      <c r="AL96" s="4">
        <v>0.16</v>
      </c>
      <c r="AN96" s="4">
        <v>1.25</v>
      </c>
      <c r="AO96" s="4">
        <v>3.56</v>
      </c>
      <c r="AP96" s="4">
        <v>0.38</v>
      </c>
      <c r="BF96" s="4">
        <v>1.02</v>
      </c>
      <c r="CH96" s="4">
        <v>20.399999999999999</v>
      </c>
      <c r="CJ96" s="4">
        <v>201</v>
      </c>
      <c r="CK96" s="4">
        <v>206</v>
      </c>
      <c r="CN96" s="4">
        <v>42.3</v>
      </c>
      <c r="CO96" s="4">
        <v>108</v>
      </c>
      <c r="CR96" s="4">
        <v>20</v>
      </c>
      <c r="CW96" s="4">
        <v>17</v>
      </c>
      <c r="CX96" s="4">
        <v>479</v>
      </c>
      <c r="CY96" s="4">
        <v>20.5</v>
      </c>
      <c r="CZ96" s="4">
        <v>145</v>
      </c>
      <c r="DA96" s="4">
        <v>27.9</v>
      </c>
      <c r="DM96" s="4">
        <v>0.79</v>
      </c>
      <c r="DN96" s="4">
        <v>307</v>
      </c>
      <c r="DO96" s="4">
        <v>21.2</v>
      </c>
      <c r="DP96" s="4">
        <v>46.4</v>
      </c>
      <c r="DQ96" s="4">
        <v>5.76</v>
      </c>
      <c r="DR96" s="4">
        <v>25.6</v>
      </c>
      <c r="DS96" s="4">
        <v>5.65</v>
      </c>
      <c r="DT96" s="4">
        <v>1.87</v>
      </c>
      <c r="DU96" s="4">
        <v>5.61</v>
      </c>
      <c r="DV96" s="4">
        <v>0.87</v>
      </c>
      <c r="DW96" s="4">
        <v>5.09</v>
      </c>
      <c r="DX96" s="4">
        <v>0.92</v>
      </c>
      <c r="DY96" s="4">
        <v>2.2999999999999998</v>
      </c>
      <c r="DZ96" s="4">
        <v>0.31</v>
      </c>
      <c r="EA96" s="4">
        <v>1.89</v>
      </c>
      <c r="EB96" s="4">
        <v>0.27</v>
      </c>
      <c r="EC96" s="4">
        <v>4.46</v>
      </c>
      <c r="ED96" s="4">
        <v>1.83</v>
      </c>
      <c r="EM96" s="4">
        <v>3.19</v>
      </c>
      <c r="EO96" s="4">
        <v>2.41</v>
      </c>
      <c r="EP96" s="4">
        <v>0.74</v>
      </c>
      <c r="FP96" s="1" t="s">
        <v>3612</v>
      </c>
    </row>
    <row r="97" spans="1:172" x14ac:dyDescent="0.35">
      <c r="A97" s="1" t="s">
        <v>3631</v>
      </c>
      <c r="D97" s="1" t="s">
        <v>3632</v>
      </c>
      <c r="E97" s="4">
        <v>44</v>
      </c>
      <c r="F97" s="4">
        <v>44.2</v>
      </c>
      <c r="G97" s="4">
        <v>126</v>
      </c>
      <c r="H97" s="4">
        <v>126.2</v>
      </c>
      <c r="L97" s="1" t="s">
        <v>3633</v>
      </c>
      <c r="Q97" s="64">
        <v>113</v>
      </c>
      <c r="AB97" s="4">
        <v>73.989999999999995</v>
      </c>
      <c r="AC97" s="4">
        <v>0.06</v>
      </c>
      <c r="AE97" s="4">
        <v>13.75</v>
      </c>
      <c r="AI97" s="4">
        <v>0.12597200000000003</v>
      </c>
      <c r="AJ97" s="4">
        <v>0.14000000000000001</v>
      </c>
      <c r="AK97" s="4">
        <v>0.02</v>
      </c>
      <c r="AL97" s="4">
        <v>0.01</v>
      </c>
      <c r="AN97" s="4">
        <v>9.34</v>
      </c>
      <c r="AO97" s="4">
        <v>1.63</v>
      </c>
      <c r="AP97" s="4">
        <v>0.01</v>
      </c>
      <c r="BF97" s="4">
        <v>0.6</v>
      </c>
      <c r="CH97" s="4">
        <v>1.91</v>
      </c>
      <c r="CJ97" s="4">
        <v>0.87</v>
      </c>
      <c r="CK97" s="4">
        <v>0.01</v>
      </c>
      <c r="CO97" s="4">
        <v>0.35</v>
      </c>
      <c r="CP97" s="4">
        <v>4.34</v>
      </c>
      <c r="CQ97" s="4">
        <v>5.47</v>
      </c>
      <c r="CR97" s="4">
        <v>14.17</v>
      </c>
      <c r="CW97" s="4">
        <v>321</v>
      </c>
      <c r="CX97" s="4">
        <v>12.52</v>
      </c>
      <c r="CY97" s="4">
        <v>19.96</v>
      </c>
      <c r="CZ97" s="4">
        <v>114</v>
      </c>
      <c r="DA97" s="4">
        <v>17.05</v>
      </c>
      <c r="DM97" s="4">
        <v>1.66</v>
      </c>
      <c r="DN97" s="4">
        <v>51.21</v>
      </c>
      <c r="DO97" s="4">
        <v>19.399999999999999</v>
      </c>
      <c r="DP97" s="4">
        <v>40.54</v>
      </c>
      <c r="DQ97" s="4">
        <v>4.92</v>
      </c>
      <c r="DR97" s="4">
        <v>17.86</v>
      </c>
      <c r="DS97" s="4">
        <v>3.73</v>
      </c>
      <c r="DT97" s="4">
        <v>0.16</v>
      </c>
      <c r="DU97" s="4">
        <v>2.99</v>
      </c>
      <c r="DV97" s="4">
        <v>0.53</v>
      </c>
      <c r="DW97" s="4">
        <v>3.09</v>
      </c>
      <c r="DX97" s="4">
        <v>0.64</v>
      </c>
      <c r="DY97" s="4">
        <v>1.83</v>
      </c>
      <c r="DZ97" s="4">
        <v>0.3</v>
      </c>
      <c r="EA97" s="4">
        <v>2.02</v>
      </c>
      <c r="EB97" s="4">
        <v>0.31</v>
      </c>
      <c r="EC97" s="4">
        <v>4.33</v>
      </c>
      <c r="ED97" s="4">
        <v>1.5</v>
      </c>
      <c r="EM97" s="4">
        <v>20.420000000000002</v>
      </c>
      <c r="EO97" s="4">
        <v>13.22</v>
      </c>
      <c r="EP97" s="4">
        <v>2.52</v>
      </c>
      <c r="FP97" s="1" t="s">
        <v>3634</v>
      </c>
    </row>
    <row r="98" spans="1:172" x14ac:dyDescent="0.35">
      <c r="A98" s="1" t="s">
        <v>3631</v>
      </c>
      <c r="D98" s="1" t="s">
        <v>3632</v>
      </c>
      <c r="E98" s="4">
        <v>44</v>
      </c>
      <c r="F98" s="4">
        <v>44.2</v>
      </c>
      <c r="G98" s="4">
        <v>126</v>
      </c>
      <c r="H98" s="4">
        <v>126.2</v>
      </c>
      <c r="L98" s="1" t="s">
        <v>3635</v>
      </c>
      <c r="Q98" s="1">
        <v>118</v>
      </c>
      <c r="AB98" s="4">
        <v>81.290000000000006</v>
      </c>
      <c r="AC98" s="4">
        <v>0.04</v>
      </c>
      <c r="AE98" s="4">
        <v>9.32</v>
      </c>
      <c r="AI98" s="4">
        <v>3.5992000000000003E-2</v>
      </c>
      <c r="AJ98" s="4">
        <v>0.05</v>
      </c>
      <c r="AK98" s="4">
        <v>0.01</v>
      </c>
      <c r="AL98" s="4">
        <v>0.01</v>
      </c>
      <c r="AN98" s="4">
        <v>7.71</v>
      </c>
      <c r="AO98" s="4">
        <v>0.09</v>
      </c>
      <c r="AP98" s="4">
        <v>0.01</v>
      </c>
      <c r="BF98" s="4">
        <v>0.94</v>
      </c>
      <c r="CH98" s="4">
        <v>1.31</v>
      </c>
      <c r="CJ98" s="4">
        <v>12.76</v>
      </c>
      <c r="CK98" s="4">
        <v>1.19</v>
      </c>
      <c r="CO98" s="4">
        <v>0.71</v>
      </c>
      <c r="CP98" s="4">
        <v>4.78</v>
      </c>
      <c r="CQ98" s="4">
        <v>6.91</v>
      </c>
      <c r="CR98" s="4">
        <v>12.01</v>
      </c>
      <c r="CW98" s="4">
        <v>211</v>
      </c>
      <c r="CX98" s="4">
        <v>6.53</v>
      </c>
      <c r="CY98" s="4">
        <v>21.65</v>
      </c>
      <c r="CZ98" s="4">
        <v>73.77</v>
      </c>
      <c r="DA98" s="4">
        <v>14.49</v>
      </c>
      <c r="DM98" s="4">
        <v>0.83</v>
      </c>
      <c r="DN98" s="4">
        <v>12.51</v>
      </c>
      <c r="DO98" s="4">
        <v>12.23</v>
      </c>
      <c r="DP98" s="4">
        <v>27.14</v>
      </c>
      <c r="DQ98" s="4">
        <v>3.44</v>
      </c>
      <c r="DR98" s="4">
        <v>12.74</v>
      </c>
      <c r="DS98" s="4">
        <v>3.16</v>
      </c>
      <c r="DT98" s="4">
        <v>0.08</v>
      </c>
      <c r="DU98" s="4">
        <v>2.85</v>
      </c>
      <c r="DV98" s="4">
        <v>0.55000000000000004</v>
      </c>
      <c r="DW98" s="4">
        <v>3.17</v>
      </c>
      <c r="DX98" s="4">
        <v>0.64</v>
      </c>
      <c r="DY98" s="4">
        <v>1.75</v>
      </c>
      <c r="DZ98" s="4">
        <v>0.28000000000000003</v>
      </c>
      <c r="EA98" s="4">
        <v>1.88</v>
      </c>
      <c r="EB98" s="4">
        <v>0.28000000000000003</v>
      </c>
      <c r="EC98" s="4">
        <v>2.97</v>
      </c>
      <c r="ED98" s="4">
        <v>1.68</v>
      </c>
      <c r="EM98" s="4">
        <v>9.6300000000000008</v>
      </c>
      <c r="EO98" s="4">
        <v>13.18</v>
      </c>
      <c r="EP98" s="4">
        <v>8.49</v>
      </c>
      <c r="FP98" s="1" t="s">
        <v>3634</v>
      </c>
    </row>
    <row r="99" spans="1:172" x14ac:dyDescent="0.35">
      <c r="A99" s="1" t="s">
        <v>3631</v>
      </c>
      <c r="D99" s="1" t="s">
        <v>3632</v>
      </c>
      <c r="E99" s="4">
        <v>44</v>
      </c>
      <c r="F99" s="4">
        <v>44.2</v>
      </c>
      <c r="G99" s="4">
        <v>126</v>
      </c>
      <c r="H99" s="4">
        <v>126.2</v>
      </c>
      <c r="L99" s="1" t="s">
        <v>3636</v>
      </c>
      <c r="Q99" s="64">
        <v>113</v>
      </c>
      <c r="AB99" s="4">
        <v>75.8</v>
      </c>
      <c r="AC99" s="4">
        <v>0.06</v>
      </c>
      <c r="AE99" s="4">
        <v>11.94</v>
      </c>
      <c r="AI99" s="4">
        <v>0.21595200000000001</v>
      </c>
      <c r="AJ99" s="4">
        <v>0.52</v>
      </c>
      <c r="AK99" s="4">
        <v>7.0000000000000007E-2</v>
      </c>
      <c r="AL99" s="4">
        <v>0.01</v>
      </c>
      <c r="AN99" s="4">
        <v>7.92</v>
      </c>
      <c r="AO99" s="4">
        <v>1.06</v>
      </c>
      <c r="AP99" s="4">
        <v>0.01</v>
      </c>
      <c r="BF99" s="4">
        <v>2</v>
      </c>
      <c r="CH99" s="4">
        <v>1.71</v>
      </c>
      <c r="CJ99" s="4">
        <v>2.41</v>
      </c>
      <c r="CK99" s="4">
        <v>1.77</v>
      </c>
      <c r="CO99" s="4">
        <v>0.73</v>
      </c>
      <c r="CP99" s="4">
        <v>4.0599999999999996</v>
      </c>
      <c r="CQ99" s="4">
        <v>8.9600000000000009</v>
      </c>
      <c r="CR99" s="4">
        <v>15.57</v>
      </c>
      <c r="CW99" s="4">
        <v>243</v>
      </c>
      <c r="CX99" s="4">
        <v>77.06</v>
      </c>
      <c r="CY99" s="4">
        <v>14.35</v>
      </c>
      <c r="CZ99" s="4">
        <v>99.95</v>
      </c>
      <c r="DA99" s="4">
        <v>18.2</v>
      </c>
      <c r="DM99" s="4">
        <v>8.3800000000000008</v>
      </c>
      <c r="DN99" s="4">
        <v>29.48</v>
      </c>
      <c r="DO99" s="4">
        <v>13.79</v>
      </c>
      <c r="DP99" s="4">
        <v>31.14</v>
      </c>
      <c r="DQ99" s="4">
        <v>3.8</v>
      </c>
      <c r="DR99" s="4">
        <v>13.87</v>
      </c>
      <c r="DS99" s="4">
        <v>3.3</v>
      </c>
      <c r="DT99" s="4">
        <v>0.11</v>
      </c>
      <c r="DU99" s="4">
        <v>2.96</v>
      </c>
      <c r="DV99" s="4">
        <v>0.53</v>
      </c>
      <c r="DW99" s="4">
        <v>2.85</v>
      </c>
      <c r="DX99" s="4">
        <v>0.52</v>
      </c>
      <c r="DY99" s="4">
        <v>1.33</v>
      </c>
      <c r="DZ99" s="4">
        <v>0.2</v>
      </c>
      <c r="EA99" s="4">
        <v>1.37</v>
      </c>
      <c r="EB99" s="4">
        <v>0.19</v>
      </c>
      <c r="EC99" s="4">
        <v>3.71</v>
      </c>
      <c r="ED99" s="4">
        <v>1.87</v>
      </c>
      <c r="EM99" s="4">
        <v>10.49</v>
      </c>
      <c r="EO99" s="4">
        <v>15.56</v>
      </c>
      <c r="EP99" s="4">
        <v>1.81</v>
      </c>
      <c r="FP99" s="1" t="s">
        <v>3634</v>
      </c>
    </row>
    <row r="100" spans="1:172" x14ac:dyDescent="0.35">
      <c r="A100" s="1" t="s">
        <v>3631</v>
      </c>
      <c r="D100" s="1" t="s">
        <v>3632</v>
      </c>
      <c r="E100" s="4">
        <v>44</v>
      </c>
      <c r="F100" s="4">
        <v>44.2</v>
      </c>
      <c r="G100" s="4">
        <v>126</v>
      </c>
      <c r="H100" s="4">
        <v>126.2</v>
      </c>
      <c r="L100" s="1" t="s">
        <v>3637</v>
      </c>
      <c r="Q100" s="64">
        <v>113</v>
      </c>
      <c r="AB100" s="4">
        <v>78.91</v>
      </c>
      <c r="AC100" s="4">
        <v>7.0000000000000007E-2</v>
      </c>
      <c r="AE100" s="4">
        <v>11.51</v>
      </c>
      <c r="AI100" s="4">
        <v>0.17996000000000001</v>
      </c>
      <c r="AJ100" s="4">
        <v>0.43</v>
      </c>
      <c r="AK100" s="4">
        <v>0.11</v>
      </c>
      <c r="AL100" s="4">
        <v>0.01</v>
      </c>
      <c r="AN100" s="4">
        <v>4.66</v>
      </c>
      <c r="AO100" s="4">
        <v>2.94</v>
      </c>
      <c r="AP100" s="4">
        <v>0.01</v>
      </c>
      <c r="BF100" s="4">
        <v>0.98</v>
      </c>
      <c r="CH100" s="4">
        <v>1.66</v>
      </c>
      <c r="CJ100" s="4">
        <v>0.39</v>
      </c>
      <c r="CK100" s="4">
        <v>6.24</v>
      </c>
      <c r="CO100" s="4">
        <v>1.28</v>
      </c>
      <c r="CP100" s="4">
        <v>4.04</v>
      </c>
      <c r="CQ100" s="4">
        <v>13.18</v>
      </c>
      <c r="CR100" s="4">
        <v>16.13</v>
      </c>
      <c r="CW100" s="4">
        <v>181</v>
      </c>
      <c r="CX100" s="4">
        <v>17.45</v>
      </c>
      <c r="CY100" s="4">
        <v>29.89</v>
      </c>
      <c r="CZ100" s="4">
        <v>91.49</v>
      </c>
      <c r="DA100" s="4">
        <v>17.2</v>
      </c>
      <c r="DM100" s="4">
        <v>3.98</v>
      </c>
      <c r="DN100" s="4">
        <v>27.35</v>
      </c>
      <c r="DO100" s="4">
        <v>18.489999999999998</v>
      </c>
      <c r="DP100" s="4">
        <v>43.09</v>
      </c>
      <c r="DQ100" s="4">
        <v>5.39</v>
      </c>
      <c r="DR100" s="4">
        <v>20.13</v>
      </c>
      <c r="DS100" s="4">
        <v>4.71</v>
      </c>
      <c r="DT100" s="4">
        <v>0.12</v>
      </c>
      <c r="DU100" s="4">
        <v>4.2300000000000004</v>
      </c>
      <c r="DV100" s="4">
        <v>0.78</v>
      </c>
      <c r="DW100" s="4">
        <v>4.62</v>
      </c>
      <c r="DX100" s="4">
        <v>0.95</v>
      </c>
      <c r="DY100" s="4">
        <v>2.69</v>
      </c>
      <c r="DZ100" s="4">
        <v>0.44</v>
      </c>
      <c r="EA100" s="4">
        <v>3.02</v>
      </c>
      <c r="EB100" s="4">
        <v>0.45</v>
      </c>
      <c r="EC100" s="4">
        <v>3.5</v>
      </c>
      <c r="ED100" s="4">
        <v>1.79</v>
      </c>
      <c r="EM100" s="4">
        <v>23.75</v>
      </c>
      <c r="EO100" s="4">
        <v>14.62</v>
      </c>
      <c r="EP100" s="4">
        <v>3.19</v>
      </c>
      <c r="FP100" s="1" t="s">
        <v>3634</v>
      </c>
    </row>
    <row r="101" spans="1:172" x14ac:dyDescent="0.35">
      <c r="A101" s="1" t="s">
        <v>3631</v>
      </c>
      <c r="D101" s="1" t="s">
        <v>3632</v>
      </c>
      <c r="E101" s="4">
        <v>44</v>
      </c>
      <c r="F101" s="4">
        <v>44.2</v>
      </c>
      <c r="G101" s="4">
        <v>126</v>
      </c>
      <c r="H101" s="4">
        <v>126.2</v>
      </c>
      <c r="L101" s="1" t="s">
        <v>3638</v>
      </c>
      <c r="Q101" s="1">
        <v>106</v>
      </c>
      <c r="AB101" s="4">
        <v>76.489999999999995</v>
      </c>
      <c r="AC101" s="4">
        <v>0.06</v>
      </c>
      <c r="AE101" s="4">
        <v>12.48</v>
      </c>
      <c r="AI101" s="4">
        <v>0.23394800000000002</v>
      </c>
      <c r="AJ101" s="4">
        <v>0.37</v>
      </c>
      <c r="AK101" s="4">
        <v>0.16</v>
      </c>
      <c r="AL101" s="4">
        <v>0.01</v>
      </c>
      <c r="AN101" s="4">
        <v>5.89</v>
      </c>
      <c r="AO101" s="4">
        <v>2.62</v>
      </c>
      <c r="AP101" s="4">
        <v>0.01</v>
      </c>
      <c r="BF101" s="4">
        <v>1.17</v>
      </c>
      <c r="CH101" s="4">
        <v>1.63</v>
      </c>
      <c r="CJ101" s="4">
        <v>7.0000000000000007E-2</v>
      </c>
      <c r="CK101" s="4">
        <v>0.88</v>
      </c>
      <c r="CO101" s="4">
        <v>0.49</v>
      </c>
      <c r="CP101" s="4">
        <v>5.15</v>
      </c>
      <c r="CQ101" s="4">
        <v>12.77</v>
      </c>
      <c r="CR101" s="4">
        <v>18.11</v>
      </c>
      <c r="CW101" s="4">
        <v>221</v>
      </c>
      <c r="CX101" s="4">
        <v>18.23</v>
      </c>
      <c r="CY101" s="4">
        <v>33.369999999999997</v>
      </c>
      <c r="CZ101" s="4">
        <v>105</v>
      </c>
      <c r="DA101" s="4">
        <v>18.760000000000002</v>
      </c>
      <c r="DM101" s="4">
        <v>2.75</v>
      </c>
      <c r="DN101" s="4">
        <v>36.15</v>
      </c>
      <c r="DO101" s="4">
        <v>19.48</v>
      </c>
      <c r="DP101" s="4">
        <v>43.6</v>
      </c>
      <c r="DQ101" s="4">
        <v>5.15</v>
      </c>
      <c r="DR101" s="4">
        <v>19.13</v>
      </c>
      <c r="DS101" s="4">
        <v>4.57</v>
      </c>
      <c r="DT101" s="4">
        <v>0.14000000000000001</v>
      </c>
      <c r="DU101" s="4">
        <v>4.17</v>
      </c>
      <c r="DV101" s="4">
        <v>0.8</v>
      </c>
      <c r="DW101" s="4">
        <v>5.0199999999999996</v>
      </c>
      <c r="DX101" s="4">
        <v>1.07</v>
      </c>
      <c r="DY101" s="4">
        <v>3.1</v>
      </c>
      <c r="DZ101" s="4">
        <v>0.5</v>
      </c>
      <c r="EA101" s="4">
        <v>3.42</v>
      </c>
      <c r="EB101" s="4">
        <v>0.52</v>
      </c>
      <c r="EC101" s="4">
        <v>3.95</v>
      </c>
      <c r="ED101" s="4">
        <v>1.97</v>
      </c>
      <c r="EM101" s="4">
        <v>22.48</v>
      </c>
      <c r="EO101" s="4">
        <v>16.22</v>
      </c>
      <c r="EP101" s="4">
        <v>2.85</v>
      </c>
      <c r="FP101" s="1" t="s">
        <v>3634</v>
      </c>
    </row>
    <row r="102" spans="1:172" x14ac:dyDescent="0.35">
      <c r="A102" s="1" t="s">
        <v>3631</v>
      </c>
      <c r="D102" s="1" t="s">
        <v>3632</v>
      </c>
      <c r="E102" s="4">
        <v>44</v>
      </c>
      <c r="F102" s="4">
        <v>44.2</v>
      </c>
      <c r="G102" s="4">
        <v>126</v>
      </c>
      <c r="H102" s="4">
        <v>126.2</v>
      </c>
      <c r="L102" s="1" t="s">
        <v>3639</v>
      </c>
      <c r="Q102" s="64">
        <v>113</v>
      </c>
      <c r="AB102" s="4">
        <v>77.040000000000006</v>
      </c>
      <c r="AC102" s="4">
        <v>0.06</v>
      </c>
      <c r="AE102" s="4">
        <v>12.65</v>
      </c>
      <c r="AI102" s="4">
        <v>0.22495000000000001</v>
      </c>
      <c r="AJ102" s="4">
        <v>0.36</v>
      </c>
      <c r="AK102" s="4">
        <v>0.08</v>
      </c>
      <c r="AL102" s="4">
        <v>0.01</v>
      </c>
      <c r="AN102" s="4">
        <v>5.92</v>
      </c>
      <c r="AO102" s="4">
        <v>2.6</v>
      </c>
      <c r="AP102" s="4">
        <v>0.02</v>
      </c>
      <c r="BF102" s="4">
        <v>1.1000000000000001</v>
      </c>
      <c r="CH102" s="4">
        <v>1.74</v>
      </c>
      <c r="CJ102" s="4">
        <v>0.01</v>
      </c>
      <c r="CK102" s="4">
        <v>0.01</v>
      </c>
      <c r="CO102" s="4">
        <v>0.28000000000000003</v>
      </c>
      <c r="CP102" s="4">
        <v>4.3</v>
      </c>
      <c r="CQ102" s="4">
        <v>12.05</v>
      </c>
      <c r="CR102" s="4">
        <v>17.73</v>
      </c>
      <c r="CW102" s="4">
        <v>219</v>
      </c>
      <c r="CX102" s="4">
        <v>17.66</v>
      </c>
      <c r="CY102" s="4">
        <v>32.47</v>
      </c>
      <c r="CZ102" s="4">
        <v>105</v>
      </c>
      <c r="DA102" s="4">
        <v>18.399999999999999</v>
      </c>
      <c r="DM102" s="4">
        <v>2.79</v>
      </c>
      <c r="DN102" s="4">
        <v>36.22</v>
      </c>
      <c r="DO102" s="4">
        <v>19.489999999999998</v>
      </c>
      <c r="DP102" s="4">
        <v>41.28</v>
      </c>
      <c r="DQ102" s="4">
        <v>5.13</v>
      </c>
      <c r="DR102" s="4">
        <v>19.059999999999999</v>
      </c>
      <c r="DS102" s="4">
        <v>4.57</v>
      </c>
      <c r="DT102" s="4">
        <v>0.13</v>
      </c>
      <c r="DU102" s="4">
        <v>4.16</v>
      </c>
      <c r="DV102" s="4">
        <v>0.78</v>
      </c>
      <c r="DW102" s="4">
        <v>4.8099999999999996</v>
      </c>
      <c r="DX102" s="4">
        <v>1.02</v>
      </c>
      <c r="DY102" s="4">
        <v>2.93</v>
      </c>
      <c r="DZ102" s="4">
        <v>0.48</v>
      </c>
      <c r="EA102" s="4">
        <v>3.3</v>
      </c>
      <c r="EB102" s="4">
        <v>0.5</v>
      </c>
      <c r="EC102" s="4">
        <v>3.94</v>
      </c>
      <c r="ED102" s="4">
        <v>1.95</v>
      </c>
      <c r="EM102" s="4">
        <v>26.96</v>
      </c>
      <c r="EO102" s="4">
        <v>16.440000000000001</v>
      </c>
      <c r="EP102" s="4">
        <v>2.89</v>
      </c>
      <c r="FP102" s="1" t="s">
        <v>3634</v>
      </c>
    </row>
    <row r="103" spans="1:172" x14ac:dyDescent="0.35">
      <c r="A103" s="1" t="s">
        <v>3631</v>
      </c>
      <c r="D103" s="1" t="s">
        <v>3632</v>
      </c>
      <c r="E103" s="4">
        <v>44</v>
      </c>
      <c r="F103" s="4">
        <v>44.2</v>
      </c>
      <c r="G103" s="4">
        <v>126</v>
      </c>
      <c r="H103" s="4">
        <v>126.2</v>
      </c>
      <c r="L103" s="1" t="s">
        <v>3640</v>
      </c>
      <c r="Q103" s="64">
        <v>113</v>
      </c>
      <c r="AB103" s="4">
        <v>62.9</v>
      </c>
      <c r="AC103" s="4">
        <v>0.61</v>
      </c>
      <c r="AE103" s="4">
        <v>17.21</v>
      </c>
      <c r="AI103" s="4">
        <v>3.2032880000000001</v>
      </c>
      <c r="AJ103" s="4">
        <v>4.24</v>
      </c>
      <c r="AK103" s="4">
        <v>0.56000000000000005</v>
      </c>
      <c r="AL103" s="4">
        <v>0.08</v>
      </c>
      <c r="AN103" s="4">
        <v>2.67</v>
      </c>
      <c r="AO103" s="4">
        <v>4.67</v>
      </c>
      <c r="AP103" s="4">
        <v>0.21</v>
      </c>
      <c r="BF103" s="4">
        <v>2.89</v>
      </c>
      <c r="CH103" s="4">
        <v>9.5399999999999991</v>
      </c>
      <c r="CJ103" s="4">
        <v>59.4</v>
      </c>
      <c r="CK103" s="4">
        <v>16.68</v>
      </c>
      <c r="CO103" s="4">
        <v>10.199999999999999</v>
      </c>
      <c r="CP103" s="4">
        <v>13.4</v>
      </c>
      <c r="CQ103" s="4">
        <v>64</v>
      </c>
      <c r="CR103" s="4">
        <v>24.2</v>
      </c>
      <c r="CW103" s="4">
        <v>61.3</v>
      </c>
      <c r="CX103" s="4">
        <v>839</v>
      </c>
      <c r="CY103" s="4">
        <v>12.2</v>
      </c>
      <c r="CZ103" s="4">
        <v>154</v>
      </c>
      <c r="DA103" s="4">
        <v>6.79</v>
      </c>
      <c r="DM103" s="4">
        <v>1.33</v>
      </c>
      <c r="DN103" s="4">
        <v>797</v>
      </c>
      <c r="DO103" s="4">
        <v>18.399999999999999</v>
      </c>
      <c r="DP103" s="4">
        <v>38</v>
      </c>
      <c r="DQ103" s="4">
        <v>4.4000000000000004</v>
      </c>
      <c r="DR103" s="4">
        <v>18.399999999999999</v>
      </c>
      <c r="DS103" s="4">
        <v>3.37</v>
      </c>
      <c r="DT103" s="4">
        <v>1.01</v>
      </c>
      <c r="DU103" s="4">
        <v>2.97</v>
      </c>
      <c r="DV103" s="4">
        <v>0.4</v>
      </c>
      <c r="DW103" s="4">
        <v>2.09</v>
      </c>
      <c r="DX103" s="4">
        <v>0.39</v>
      </c>
      <c r="DY103" s="4">
        <v>0.99</v>
      </c>
      <c r="DZ103" s="4">
        <v>0.14000000000000001</v>
      </c>
      <c r="EA103" s="4">
        <v>0.97</v>
      </c>
      <c r="EB103" s="4">
        <v>0.15</v>
      </c>
      <c r="EC103" s="4">
        <v>3.81</v>
      </c>
      <c r="ED103" s="4">
        <v>0.4</v>
      </c>
      <c r="EM103" s="4">
        <v>24.7</v>
      </c>
      <c r="EO103" s="4">
        <v>2.96</v>
      </c>
      <c r="EP103" s="4">
        <v>0.89</v>
      </c>
      <c r="FP103" s="1" t="s">
        <v>3634</v>
      </c>
    </row>
    <row r="104" spans="1:172" x14ac:dyDescent="0.35">
      <c r="A104" s="1" t="s">
        <v>3631</v>
      </c>
      <c r="D104" s="1" t="s">
        <v>3632</v>
      </c>
      <c r="E104" s="4">
        <v>44</v>
      </c>
      <c r="F104" s="4">
        <v>44.2</v>
      </c>
      <c r="G104" s="4">
        <v>126</v>
      </c>
      <c r="H104" s="4">
        <v>126.2</v>
      </c>
      <c r="L104" s="1" t="s">
        <v>3641</v>
      </c>
      <c r="Q104" s="64">
        <v>113</v>
      </c>
      <c r="AB104" s="4">
        <v>63.51</v>
      </c>
      <c r="AC104" s="4">
        <v>0.65</v>
      </c>
      <c r="AE104" s="4">
        <v>18.350000000000001</v>
      </c>
      <c r="AI104" s="4">
        <v>3.1942900000000001</v>
      </c>
      <c r="AJ104" s="4">
        <v>3.35</v>
      </c>
      <c r="AK104" s="4">
        <v>0.26</v>
      </c>
      <c r="AL104" s="4">
        <v>0.05</v>
      </c>
      <c r="AN104" s="4">
        <v>2.81</v>
      </c>
      <c r="AO104" s="4">
        <v>4.7</v>
      </c>
      <c r="AP104" s="4">
        <v>0.22</v>
      </c>
      <c r="BF104" s="4">
        <v>2.13</v>
      </c>
      <c r="CH104" s="4">
        <v>8.7799999999999994</v>
      </c>
      <c r="CJ104" s="4">
        <v>60.8</v>
      </c>
      <c r="CK104" s="4">
        <v>18.97</v>
      </c>
      <c r="CO104" s="4">
        <v>8.1300000000000008</v>
      </c>
      <c r="CP104" s="4">
        <v>13.5</v>
      </c>
      <c r="CQ104" s="4">
        <v>64.599999999999994</v>
      </c>
      <c r="CR104" s="4">
        <v>25.8</v>
      </c>
      <c r="CW104" s="4">
        <v>61.7</v>
      </c>
      <c r="CX104" s="4">
        <v>797</v>
      </c>
      <c r="CY104" s="4">
        <v>12.1</v>
      </c>
      <c r="CZ104" s="4">
        <v>163</v>
      </c>
      <c r="DA104" s="4">
        <v>7.27</v>
      </c>
      <c r="DM104" s="4">
        <v>1.26</v>
      </c>
      <c r="DN104" s="4">
        <v>816</v>
      </c>
      <c r="DO104" s="4">
        <v>18.5</v>
      </c>
      <c r="DP104" s="4">
        <v>34.700000000000003</v>
      </c>
      <c r="DQ104" s="4">
        <v>4.66</v>
      </c>
      <c r="DR104" s="4">
        <v>19.3</v>
      </c>
      <c r="DS104" s="4">
        <v>3.55</v>
      </c>
      <c r="DT104" s="4">
        <v>1.1200000000000001</v>
      </c>
      <c r="DU104" s="4">
        <v>3.25</v>
      </c>
      <c r="DV104" s="4">
        <v>0.43</v>
      </c>
      <c r="DW104" s="4">
        <v>2.25</v>
      </c>
      <c r="DX104" s="4">
        <v>0.4</v>
      </c>
      <c r="DY104" s="4">
        <v>1.01</v>
      </c>
      <c r="DZ104" s="4">
        <v>0.14000000000000001</v>
      </c>
      <c r="EA104" s="4">
        <v>0.93</v>
      </c>
      <c r="EB104" s="4">
        <v>0.14000000000000001</v>
      </c>
      <c r="EC104" s="4">
        <v>4.03</v>
      </c>
      <c r="ED104" s="4">
        <v>0.43</v>
      </c>
      <c r="EM104" s="4">
        <v>28.3</v>
      </c>
      <c r="EO104" s="4">
        <v>3.16</v>
      </c>
      <c r="EP104" s="4">
        <v>1.1299999999999999</v>
      </c>
      <c r="FP104" s="1" t="s">
        <v>3634</v>
      </c>
    </row>
    <row r="105" spans="1:172" x14ac:dyDescent="0.35">
      <c r="A105" s="1" t="s">
        <v>3631</v>
      </c>
      <c r="D105" s="1" t="s">
        <v>3632</v>
      </c>
      <c r="E105" s="4">
        <v>44</v>
      </c>
      <c r="F105" s="4">
        <v>44.2</v>
      </c>
      <c r="G105" s="4">
        <v>126</v>
      </c>
      <c r="H105" s="4">
        <v>126.2</v>
      </c>
      <c r="L105" s="1" t="s">
        <v>3642</v>
      </c>
      <c r="Q105" s="1">
        <v>120</v>
      </c>
      <c r="AB105" s="4">
        <v>63.67</v>
      </c>
      <c r="AC105" s="4">
        <v>0.62</v>
      </c>
      <c r="AE105" s="4">
        <v>17.34</v>
      </c>
      <c r="AI105" s="4">
        <v>3.185292</v>
      </c>
      <c r="AJ105" s="4">
        <v>3.58</v>
      </c>
      <c r="AK105" s="4">
        <v>0.63</v>
      </c>
      <c r="AL105" s="4">
        <v>0.02</v>
      </c>
      <c r="AN105" s="4">
        <v>2.54</v>
      </c>
      <c r="AO105" s="4">
        <v>4.21</v>
      </c>
      <c r="AP105" s="4">
        <v>0.19</v>
      </c>
      <c r="BF105" s="4">
        <v>3.17</v>
      </c>
      <c r="CH105" s="4">
        <v>10.3</v>
      </c>
      <c r="CJ105" s="4">
        <v>60.6</v>
      </c>
      <c r="CK105" s="4">
        <v>58.7</v>
      </c>
      <c r="CO105" s="4">
        <v>29.5</v>
      </c>
      <c r="CP105" s="4">
        <v>12.6</v>
      </c>
      <c r="CQ105" s="4">
        <v>57.2</v>
      </c>
      <c r="CR105" s="4">
        <v>24.1</v>
      </c>
      <c r="CW105" s="4">
        <v>58.7</v>
      </c>
      <c r="CX105" s="4">
        <v>813</v>
      </c>
      <c r="CY105" s="4">
        <v>10.7</v>
      </c>
      <c r="CZ105" s="4">
        <v>154</v>
      </c>
      <c r="DA105" s="4">
        <v>6.78</v>
      </c>
      <c r="DM105" s="4">
        <v>1.63</v>
      </c>
      <c r="DN105" s="4">
        <v>755</v>
      </c>
      <c r="DO105" s="4">
        <v>18.100000000000001</v>
      </c>
      <c r="DP105" s="4">
        <v>37.9</v>
      </c>
      <c r="DQ105" s="4">
        <v>4.4400000000000004</v>
      </c>
      <c r="DR105" s="4">
        <v>18.399999999999999</v>
      </c>
      <c r="DS105" s="4">
        <v>3.35</v>
      </c>
      <c r="DT105" s="4">
        <v>1.01</v>
      </c>
      <c r="DU105" s="4">
        <v>2.93</v>
      </c>
      <c r="DV105" s="4">
        <v>0.39</v>
      </c>
      <c r="DW105" s="4">
        <v>1.95</v>
      </c>
      <c r="DX105" s="4">
        <v>0.35</v>
      </c>
      <c r="DY105" s="4">
        <v>0.88</v>
      </c>
      <c r="DZ105" s="4">
        <v>0.12</v>
      </c>
      <c r="EA105" s="4">
        <v>0.79</v>
      </c>
      <c r="EB105" s="4">
        <v>0.12</v>
      </c>
      <c r="EC105" s="4">
        <v>3.77</v>
      </c>
      <c r="ED105" s="4">
        <v>0.4</v>
      </c>
      <c r="EM105" s="4">
        <v>26</v>
      </c>
      <c r="EO105" s="4">
        <v>2.97</v>
      </c>
      <c r="EP105" s="4">
        <v>0.82</v>
      </c>
      <c r="FP105" s="1" t="s">
        <v>3634</v>
      </c>
    </row>
    <row r="106" spans="1:172" x14ac:dyDescent="0.35">
      <c r="A106" s="1" t="s">
        <v>3631</v>
      </c>
      <c r="D106" s="1" t="s">
        <v>3632</v>
      </c>
      <c r="E106" s="4">
        <v>44</v>
      </c>
      <c r="F106" s="4">
        <v>44.2</v>
      </c>
      <c r="G106" s="4">
        <v>126</v>
      </c>
      <c r="H106" s="4">
        <v>126.2</v>
      </c>
      <c r="L106" s="1" t="s">
        <v>3643</v>
      </c>
      <c r="Q106" s="64">
        <v>113</v>
      </c>
      <c r="AB106" s="4">
        <v>63.62</v>
      </c>
      <c r="AC106" s="4">
        <v>0.68</v>
      </c>
      <c r="AE106" s="4">
        <v>17.27</v>
      </c>
      <c r="AI106" s="4">
        <v>3.320262</v>
      </c>
      <c r="AJ106" s="4">
        <v>3.82</v>
      </c>
      <c r="AK106" s="4">
        <v>0.71</v>
      </c>
      <c r="AL106" s="4">
        <v>7.0000000000000007E-2</v>
      </c>
      <c r="AN106" s="4">
        <v>2.64</v>
      </c>
      <c r="AO106" s="4">
        <v>4.59</v>
      </c>
      <c r="AP106" s="4">
        <v>0.23</v>
      </c>
      <c r="BF106" s="4">
        <v>2.4700000000000002</v>
      </c>
      <c r="CH106" s="4">
        <v>9.7899999999999991</v>
      </c>
      <c r="CJ106" s="4">
        <v>64.900000000000006</v>
      </c>
      <c r="CK106" s="4">
        <v>356.1</v>
      </c>
      <c r="CO106" s="4">
        <v>183</v>
      </c>
      <c r="CP106" s="4">
        <v>12.2</v>
      </c>
      <c r="CQ106" s="4">
        <v>59</v>
      </c>
      <c r="CR106" s="4">
        <v>24.4</v>
      </c>
      <c r="CW106" s="4">
        <v>60.7</v>
      </c>
      <c r="CX106" s="4">
        <v>905</v>
      </c>
      <c r="CY106" s="4">
        <v>11.2</v>
      </c>
      <c r="CZ106" s="4">
        <v>152</v>
      </c>
      <c r="DA106" s="4">
        <v>7.36</v>
      </c>
      <c r="DM106" s="4">
        <v>1.67</v>
      </c>
      <c r="DN106" s="4">
        <v>781</v>
      </c>
      <c r="DO106" s="4">
        <v>19.600000000000001</v>
      </c>
      <c r="DP106" s="4">
        <v>40.799999999999997</v>
      </c>
      <c r="DQ106" s="4">
        <v>4.76</v>
      </c>
      <c r="DR106" s="4">
        <v>19.7</v>
      </c>
      <c r="DS106" s="4">
        <v>3.54</v>
      </c>
      <c r="DT106" s="4">
        <v>1.07</v>
      </c>
      <c r="DU106" s="4">
        <v>3.15</v>
      </c>
      <c r="DV106" s="4">
        <v>0.41</v>
      </c>
      <c r="DW106" s="4">
        <v>2.0699999999999998</v>
      </c>
      <c r="DX106" s="4">
        <v>0.38</v>
      </c>
      <c r="DY106" s="4">
        <v>0.95</v>
      </c>
      <c r="DZ106" s="4">
        <v>0.13</v>
      </c>
      <c r="EA106" s="4">
        <v>0.88</v>
      </c>
      <c r="EB106" s="4">
        <v>0.13</v>
      </c>
      <c r="EC106" s="4">
        <v>3.74</v>
      </c>
      <c r="ED106" s="4">
        <v>0.43</v>
      </c>
      <c r="EM106" s="4">
        <v>26.1</v>
      </c>
      <c r="EO106" s="4">
        <v>3.11</v>
      </c>
      <c r="EP106" s="4">
        <v>0.99</v>
      </c>
      <c r="FP106" s="1" t="s">
        <v>3634</v>
      </c>
    </row>
    <row r="107" spans="1:172" x14ac:dyDescent="0.35">
      <c r="A107" s="1" t="s">
        <v>3631</v>
      </c>
      <c r="D107" s="1" t="s">
        <v>3632</v>
      </c>
      <c r="E107" s="4">
        <v>44</v>
      </c>
      <c r="F107" s="4">
        <v>44.2</v>
      </c>
      <c r="G107" s="4">
        <v>126</v>
      </c>
      <c r="H107" s="4">
        <v>126.2</v>
      </c>
      <c r="L107" s="1" t="s">
        <v>3644</v>
      </c>
      <c r="Q107" s="64">
        <v>113</v>
      </c>
      <c r="AB107" s="4">
        <v>63.36</v>
      </c>
      <c r="AC107" s="4">
        <v>0.57999999999999996</v>
      </c>
      <c r="AE107" s="4">
        <v>16.75</v>
      </c>
      <c r="AI107" s="4">
        <v>3.7431680000000003</v>
      </c>
      <c r="AJ107" s="4">
        <v>4.42</v>
      </c>
      <c r="AK107" s="4">
        <v>0.7</v>
      </c>
      <c r="AL107" s="4">
        <v>0.06</v>
      </c>
      <c r="AN107" s="4">
        <v>2.4</v>
      </c>
      <c r="AO107" s="4">
        <v>4.32</v>
      </c>
      <c r="AP107" s="4">
        <v>0.19</v>
      </c>
      <c r="BF107" s="4">
        <v>2.69</v>
      </c>
      <c r="CH107" s="4">
        <v>9.23</v>
      </c>
      <c r="CJ107" s="4">
        <v>55.6</v>
      </c>
      <c r="CK107" s="4">
        <v>20.55</v>
      </c>
      <c r="CO107" s="4">
        <v>17.8</v>
      </c>
      <c r="CP107" s="4">
        <v>10.199999999999999</v>
      </c>
      <c r="CQ107" s="4">
        <v>78.8</v>
      </c>
      <c r="CR107" s="4">
        <v>23.1</v>
      </c>
      <c r="CW107" s="4">
        <v>53.8</v>
      </c>
      <c r="CX107" s="4">
        <v>754</v>
      </c>
      <c r="CY107" s="4">
        <v>11.8</v>
      </c>
      <c r="CZ107" s="4">
        <v>146</v>
      </c>
      <c r="DA107" s="4">
        <v>6.47</v>
      </c>
      <c r="DM107" s="4">
        <v>1.37</v>
      </c>
      <c r="DN107" s="4">
        <v>728</v>
      </c>
      <c r="DO107" s="4">
        <v>18.100000000000001</v>
      </c>
      <c r="DP107" s="4">
        <v>37.299999999999997</v>
      </c>
      <c r="DQ107" s="4">
        <v>4.3499999999999996</v>
      </c>
      <c r="DR107" s="4">
        <v>18.2</v>
      </c>
      <c r="DS107" s="4">
        <v>3.32</v>
      </c>
      <c r="DT107" s="4">
        <v>1</v>
      </c>
      <c r="DU107" s="4">
        <v>2.98</v>
      </c>
      <c r="DV107" s="4">
        <v>0.41</v>
      </c>
      <c r="DW107" s="4">
        <v>2.0699999999999998</v>
      </c>
      <c r="DX107" s="4">
        <v>0.38</v>
      </c>
      <c r="DY107" s="4">
        <v>0.99</v>
      </c>
      <c r="DZ107" s="4">
        <v>0.14000000000000001</v>
      </c>
      <c r="EA107" s="4">
        <v>0.95</v>
      </c>
      <c r="EB107" s="4">
        <v>0.14000000000000001</v>
      </c>
      <c r="EC107" s="4">
        <v>3.59</v>
      </c>
      <c r="ED107" s="4">
        <v>0.39</v>
      </c>
      <c r="EM107" s="4">
        <v>25.4</v>
      </c>
      <c r="EO107" s="4">
        <v>2.87</v>
      </c>
      <c r="EP107" s="4">
        <v>0.86</v>
      </c>
      <c r="FP107" s="1" t="s">
        <v>3634</v>
      </c>
    </row>
    <row r="108" spans="1:172" x14ac:dyDescent="0.35">
      <c r="A108" s="1" t="s">
        <v>3631</v>
      </c>
      <c r="D108" s="1" t="s">
        <v>3632</v>
      </c>
      <c r="E108" s="4">
        <v>44</v>
      </c>
      <c r="F108" s="4">
        <v>44.2</v>
      </c>
      <c r="G108" s="4">
        <v>126</v>
      </c>
      <c r="H108" s="4">
        <v>126.2</v>
      </c>
      <c r="L108" s="1" t="s">
        <v>3645</v>
      </c>
      <c r="Q108" s="64">
        <v>113</v>
      </c>
      <c r="AB108" s="4">
        <v>63.15</v>
      </c>
      <c r="AC108" s="4">
        <v>0.68</v>
      </c>
      <c r="AE108" s="4">
        <v>17.46</v>
      </c>
      <c r="AI108" s="4">
        <v>3.4912239999999999</v>
      </c>
      <c r="AJ108" s="4">
        <v>4.05</v>
      </c>
      <c r="AK108" s="4">
        <v>0.73</v>
      </c>
      <c r="AL108" s="4">
        <v>0.09</v>
      </c>
      <c r="AN108" s="4">
        <v>2.62</v>
      </c>
      <c r="AO108" s="4">
        <v>4.6500000000000004</v>
      </c>
      <c r="AP108" s="4">
        <v>0.22</v>
      </c>
      <c r="BF108" s="4">
        <v>2.82</v>
      </c>
      <c r="CH108" s="4">
        <v>9.8000000000000007</v>
      </c>
      <c r="CJ108" s="4">
        <v>61.4</v>
      </c>
      <c r="CK108" s="4">
        <v>13.1</v>
      </c>
      <c r="CO108" s="4">
        <v>12.4</v>
      </c>
      <c r="CP108" s="4">
        <v>11.6</v>
      </c>
      <c r="CQ108" s="4">
        <v>60.7</v>
      </c>
      <c r="CR108" s="4">
        <v>23.5</v>
      </c>
      <c r="CW108" s="4">
        <v>54.4</v>
      </c>
      <c r="CX108" s="4">
        <v>907</v>
      </c>
      <c r="CY108" s="4">
        <v>13.1</v>
      </c>
      <c r="CZ108" s="4">
        <v>159</v>
      </c>
      <c r="DA108" s="4">
        <v>7.28</v>
      </c>
      <c r="DM108" s="4">
        <v>1.65</v>
      </c>
      <c r="DN108" s="4">
        <v>786</v>
      </c>
      <c r="DO108" s="4">
        <v>20</v>
      </c>
      <c r="DP108" s="4">
        <v>41.3</v>
      </c>
      <c r="DQ108" s="4">
        <v>4.82</v>
      </c>
      <c r="DR108" s="4">
        <v>19.899999999999999</v>
      </c>
      <c r="DS108" s="4">
        <v>3.65</v>
      </c>
      <c r="DT108" s="4">
        <v>1.07</v>
      </c>
      <c r="DU108" s="4">
        <v>3.21</v>
      </c>
      <c r="DV108" s="4">
        <v>0.44</v>
      </c>
      <c r="DW108" s="4">
        <v>2.31</v>
      </c>
      <c r="DX108" s="4">
        <v>0.42</v>
      </c>
      <c r="DY108" s="4">
        <v>1.1100000000000001</v>
      </c>
      <c r="DZ108" s="4">
        <v>0.16</v>
      </c>
      <c r="EA108" s="4">
        <v>1.1399999999999999</v>
      </c>
      <c r="EB108" s="4">
        <v>0.18</v>
      </c>
      <c r="EC108" s="4">
        <v>3.76</v>
      </c>
      <c r="ED108" s="4">
        <v>0.43</v>
      </c>
      <c r="EM108" s="4">
        <v>25.5</v>
      </c>
      <c r="EO108" s="4">
        <v>3.07</v>
      </c>
      <c r="EP108" s="4">
        <v>1.01</v>
      </c>
      <c r="FP108" s="1" t="s">
        <v>3634</v>
      </c>
    </row>
    <row r="109" spans="1:172" x14ac:dyDescent="0.35">
      <c r="A109" s="1" t="s">
        <v>3646</v>
      </c>
      <c r="E109" s="4">
        <v>46.2</v>
      </c>
      <c r="F109" s="4">
        <v>46.3</v>
      </c>
      <c r="G109" s="4">
        <v>125.7</v>
      </c>
      <c r="H109" s="4">
        <v>125.8</v>
      </c>
      <c r="L109" s="1" t="s">
        <v>3647</v>
      </c>
      <c r="Q109" s="1">
        <v>175</v>
      </c>
      <c r="AB109" s="4">
        <v>64.040000000000006</v>
      </c>
      <c r="AC109" s="4">
        <v>0.97</v>
      </c>
      <c r="AE109" s="4">
        <v>12.1</v>
      </c>
      <c r="AI109" s="4">
        <v>4.9219059999999999</v>
      </c>
      <c r="AJ109" s="4">
        <v>3.67</v>
      </c>
      <c r="AK109" s="4">
        <v>3.03</v>
      </c>
      <c r="AL109" s="4">
        <v>7.0000000000000007E-2</v>
      </c>
      <c r="AN109" s="4">
        <v>1.71</v>
      </c>
      <c r="AO109" s="4">
        <v>2.82</v>
      </c>
      <c r="AP109" s="4">
        <v>0.28000000000000003</v>
      </c>
      <c r="BF109" s="4">
        <v>5.08</v>
      </c>
      <c r="CH109" s="4">
        <v>9.2200000000000006</v>
      </c>
      <c r="CJ109" s="4">
        <v>132</v>
      </c>
      <c r="CK109" s="4">
        <v>75.8</v>
      </c>
      <c r="CN109" s="4">
        <v>17.7</v>
      </c>
      <c r="CO109" s="4">
        <v>56.2</v>
      </c>
      <c r="CR109" s="4">
        <v>16.100000000000001</v>
      </c>
      <c r="CS109" s="4">
        <v>1.6</v>
      </c>
      <c r="CW109" s="4">
        <v>59</v>
      </c>
      <c r="CX109" s="4">
        <v>356</v>
      </c>
      <c r="CY109" s="4">
        <v>13</v>
      </c>
      <c r="CZ109" s="4">
        <v>138</v>
      </c>
      <c r="DA109" s="4">
        <v>8.92</v>
      </c>
      <c r="DN109" s="4">
        <v>381</v>
      </c>
      <c r="DO109" s="4">
        <v>15.19</v>
      </c>
      <c r="DP109" s="4">
        <v>33.82</v>
      </c>
      <c r="DQ109" s="4">
        <v>4.4400000000000004</v>
      </c>
      <c r="DR109" s="4">
        <v>18.899999999999999</v>
      </c>
      <c r="DS109" s="4">
        <v>3.52</v>
      </c>
      <c r="DT109" s="4">
        <v>0.92</v>
      </c>
      <c r="DU109" s="4">
        <v>3.17</v>
      </c>
      <c r="DV109" s="4">
        <v>0.44</v>
      </c>
      <c r="DW109" s="4">
        <v>2.4</v>
      </c>
      <c r="DX109" s="4">
        <v>0.48</v>
      </c>
      <c r="DY109" s="4">
        <v>1.25</v>
      </c>
      <c r="DZ109" s="4">
        <v>0.18</v>
      </c>
      <c r="EA109" s="4">
        <v>1.1200000000000001</v>
      </c>
      <c r="EB109" s="4">
        <v>0.18</v>
      </c>
      <c r="EC109" s="4">
        <v>2.82</v>
      </c>
      <c r="ED109" s="4">
        <v>0.5</v>
      </c>
      <c r="EM109" s="4">
        <v>4.92</v>
      </c>
      <c r="EO109" s="4">
        <v>2.2599999999999998</v>
      </c>
      <c r="EP109" s="4">
        <v>0.61</v>
      </c>
      <c r="FP109" s="1" t="s">
        <v>3648</v>
      </c>
    </row>
    <row r="110" spans="1:172" x14ac:dyDescent="0.35">
      <c r="A110" s="1" t="s">
        <v>3646</v>
      </c>
      <c r="E110" s="4">
        <v>46.2</v>
      </c>
      <c r="F110" s="4">
        <v>46.3</v>
      </c>
      <c r="G110" s="4">
        <v>125.7</v>
      </c>
      <c r="H110" s="4">
        <v>125.8</v>
      </c>
      <c r="L110" s="1" t="s">
        <v>3649</v>
      </c>
      <c r="Q110" s="1">
        <v>175</v>
      </c>
      <c r="AB110" s="4">
        <v>49.64</v>
      </c>
      <c r="AC110" s="4">
        <v>1.98</v>
      </c>
      <c r="AE110" s="4">
        <v>17.55</v>
      </c>
      <c r="AI110" s="4">
        <v>11.463452</v>
      </c>
      <c r="AJ110" s="4">
        <v>1.62</v>
      </c>
      <c r="AK110" s="4">
        <v>6.5</v>
      </c>
      <c r="AL110" s="4">
        <v>0.12</v>
      </c>
      <c r="AN110" s="4">
        <v>2.0099999999999998</v>
      </c>
      <c r="AO110" s="4">
        <v>2.39</v>
      </c>
      <c r="AP110" s="4">
        <v>0.47</v>
      </c>
      <c r="BF110" s="4">
        <v>5.44</v>
      </c>
      <c r="CH110" s="4">
        <v>18.899999999999999</v>
      </c>
      <c r="CJ110" s="4">
        <v>199</v>
      </c>
      <c r="CK110" s="4">
        <v>149</v>
      </c>
      <c r="CN110" s="4">
        <v>44.8</v>
      </c>
      <c r="CO110" s="4">
        <v>132</v>
      </c>
      <c r="CR110" s="4">
        <v>25.6</v>
      </c>
      <c r="CS110" s="4">
        <v>3.18</v>
      </c>
      <c r="CW110" s="4">
        <v>67.900000000000006</v>
      </c>
      <c r="CX110" s="4">
        <v>564</v>
      </c>
      <c r="CY110" s="4">
        <v>20.52</v>
      </c>
      <c r="CZ110" s="4">
        <v>215</v>
      </c>
      <c r="DA110" s="4">
        <v>16.88</v>
      </c>
      <c r="DN110" s="4">
        <v>355</v>
      </c>
      <c r="DO110" s="4">
        <v>37.6</v>
      </c>
      <c r="DP110" s="4">
        <v>81.599999999999994</v>
      </c>
      <c r="DQ110" s="4">
        <v>10.37</v>
      </c>
      <c r="DR110" s="4">
        <v>32.299999999999997</v>
      </c>
      <c r="DS110" s="4">
        <v>7.55</v>
      </c>
      <c r="DT110" s="4">
        <v>1.72</v>
      </c>
      <c r="DU110" s="4">
        <v>6.29</v>
      </c>
      <c r="DV110" s="4">
        <v>0.84</v>
      </c>
      <c r="DW110" s="4">
        <v>4.3</v>
      </c>
      <c r="DX110" s="4">
        <v>0.8</v>
      </c>
      <c r="DY110" s="4">
        <v>1.95</v>
      </c>
      <c r="DZ110" s="4">
        <v>0.27</v>
      </c>
      <c r="EA110" s="4">
        <v>1.7</v>
      </c>
      <c r="EB110" s="4">
        <v>0.24</v>
      </c>
      <c r="EC110" s="4">
        <v>4.6399999999999997</v>
      </c>
      <c r="ED110" s="4">
        <v>0.99</v>
      </c>
      <c r="EM110" s="4">
        <v>5.69</v>
      </c>
      <c r="EO110" s="4">
        <v>3.54</v>
      </c>
      <c r="EP110" s="4">
        <v>1.04</v>
      </c>
      <c r="FP110" s="1" t="s">
        <v>3648</v>
      </c>
    </row>
    <row r="111" spans="1:172" x14ac:dyDescent="0.35">
      <c r="A111" s="1" t="s">
        <v>3646</v>
      </c>
      <c r="E111" s="4">
        <v>46.2</v>
      </c>
      <c r="F111" s="4">
        <v>46.3</v>
      </c>
      <c r="G111" s="4">
        <v>125.7</v>
      </c>
      <c r="H111" s="4">
        <v>125.8</v>
      </c>
      <c r="L111" s="1" t="s">
        <v>3650</v>
      </c>
      <c r="Q111" s="1">
        <v>175</v>
      </c>
      <c r="AB111" s="4">
        <v>50.61</v>
      </c>
      <c r="AC111" s="4">
        <v>1.75</v>
      </c>
      <c r="AE111" s="4">
        <v>19.82</v>
      </c>
      <c r="AI111" s="4">
        <v>8.2871580000000016</v>
      </c>
      <c r="AJ111" s="4">
        <v>1.68</v>
      </c>
      <c r="AK111" s="4">
        <v>4.47</v>
      </c>
      <c r="AL111" s="4">
        <v>0.08</v>
      </c>
      <c r="AN111" s="4">
        <v>3.32</v>
      </c>
      <c r="AO111" s="4">
        <v>2.83</v>
      </c>
      <c r="AP111" s="4">
        <v>0.5</v>
      </c>
      <c r="BF111" s="4">
        <v>4.88</v>
      </c>
      <c r="CH111" s="4">
        <v>19.899999999999999</v>
      </c>
      <c r="CJ111" s="4">
        <v>223</v>
      </c>
      <c r="CK111" s="4">
        <v>132</v>
      </c>
      <c r="CN111" s="4">
        <v>35.1</v>
      </c>
      <c r="CO111" s="4">
        <v>104</v>
      </c>
      <c r="CR111" s="4">
        <v>27.8</v>
      </c>
      <c r="CS111" s="4">
        <v>2.78</v>
      </c>
      <c r="CW111" s="4">
        <v>175</v>
      </c>
      <c r="CX111" s="4">
        <v>608</v>
      </c>
      <c r="CY111" s="4">
        <v>25.67</v>
      </c>
      <c r="CZ111" s="4">
        <v>254</v>
      </c>
      <c r="DA111" s="4">
        <v>16.440000000000001</v>
      </c>
      <c r="DN111" s="4">
        <v>1225</v>
      </c>
      <c r="DO111" s="4">
        <v>32.39</v>
      </c>
      <c r="DP111" s="4">
        <v>36.03</v>
      </c>
      <c r="DQ111" s="4">
        <v>5.99</v>
      </c>
      <c r="DR111" s="4">
        <v>29.6</v>
      </c>
      <c r="DS111" s="4">
        <v>6.52</v>
      </c>
      <c r="DT111" s="4">
        <v>1.75</v>
      </c>
      <c r="DU111" s="4">
        <v>5.75</v>
      </c>
      <c r="DV111" s="4">
        <v>0.88</v>
      </c>
      <c r="DW111" s="4">
        <v>4.96</v>
      </c>
      <c r="DX111" s="4">
        <v>0.99</v>
      </c>
      <c r="DY111" s="4">
        <v>2.4300000000000002</v>
      </c>
      <c r="DZ111" s="4">
        <v>0.34</v>
      </c>
      <c r="EA111" s="4">
        <v>2.0699999999999998</v>
      </c>
      <c r="EB111" s="4">
        <v>0.3</v>
      </c>
      <c r="EC111" s="4">
        <v>6.3</v>
      </c>
      <c r="ED111" s="4">
        <v>0.97</v>
      </c>
      <c r="EM111" s="4">
        <v>3.53</v>
      </c>
      <c r="EO111" s="4">
        <v>4.4000000000000004</v>
      </c>
      <c r="EP111" s="4">
        <v>1.36</v>
      </c>
      <c r="FP111" s="1" t="s">
        <v>3648</v>
      </c>
    </row>
    <row r="112" spans="1:172" x14ac:dyDescent="0.35">
      <c r="A112" s="1" t="s">
        <v>3646</v>
      </c>
      <c r="E112" s="4">
        <v>46.2</v>
      </c>
      <c r="F112" s="4">
        <v>46.3</v>
      </c>
      <c r="G112" s="4">
        <v>125.7</v>
      </c>
      <c r="H112" s="4">
        <v>125.8</v>
      </c>
      <c r="L112" s="1" t="s">
        <v>3651</v>
      </c>
      <c r="Q112" s="1">
        <v>175</v>
      </c>
      <c r="AB112" s="4">
        <v>52.19</v>
      </c>
      <c r="AC112" s="4">
        <v>1.58</v>
      </c>
      <c r="AE112" s="4">
        <v>16.350000000000001</v>
      </c>
      <c r="AI112" s="4">
        <v>7.7472779999999997</v>
      </c>
      <c r="AJ112" s="4">
        <v>5.28</v>
      </c>
      <c r="AK112" s="4">
        <v>4.1900000000000004</v>
      </c>
      <c r="AL112" s="4">
        <v>0.12</v>
      </c>
      <c r="AN112" s="4">
        <v>1.51</v>
      </c>
      <c r="AO112" s="4">
        <v>3.81</v>
      </c>
      <c r="AP112" s="4">
        <v>0.48</v>
      </c>
      <c r="BF112" s="4">
        <v>5.79</v>
      </c>
      <c r="CH112" s="4">
        <v>17</v>
      </c>
      <c r="CJ112" s="4">
        <v>272</v>
      </c>
      <c r="CK112" s="4">
        <v>116</v>
      </c>
      <c r="CN112" s="4">
        <v>28.5</v>
      </c>
      <c r="CO112" s="4">
        <v>74.099999999999994</v>
      </c>
      <c r="CR112" s="4">
        <v>21.6</v>
      </c>
      <c r="CS112" s="4">
        <v>2.68</v>
      </c>
      <c r="CW112" s="4">
        <v>44.3</v>
      </c>
      <c r="CX112" s="4">
        <v>1050</v>
      </c>
      <c r="CY112" s="4">
        <v>24.02</v>
      </c>
      <c r="CZ112" s="4">
        <v>239</v>
      </c>
      <c r="DA112" s="4">
        <v>14.19</v>
      </c>
      <c r="DN112" s="4">
        <v>310</v>
      </c>
      <c r="DO112" s="4">
        <v>30.65</v>
      </c>
      <c r="DP112" s="4">
        <v>54.6</v>
      </c>
      <c r="DQ112" s="4">
        <v>8.64</v>
      </c>
      <c r="DR112" s="4">
        <v>36.1</v>
      </c>
      <c r="DS112" s="4">
        <v>7.14</v>
      </c>
      <c r="DT112" s="4">
        <v>1.98</v>
      </c>
      <c r="DU112" s="4">
        <v>6.11</v>
      </c>
      <c r="DV112" s="4">
        <v>0.88</v>
      </c>
      <c r="DW112" s="4">
        <v>4.6900000000000004</v>
      </c>
      <c r="DX112" s="4">
        <v>0.9</v>
      </c>
      <c r="DY112" s="4">
        <v>2.21</v>
      </c>
      <c r="DZ112" s="4">
        <v>0.31</v>
      </c>
      <c r="EA112" s="4">
        <v>1.98</v>
      </c>
      <c r="EB112" s="4">
        <v>0.3</v>
      </c>
      <c r="EC112" s="4">
        <v>5.18</v>
      </c>
      <c r="ED112" s="4">
        <v>0.83</v>
      </c>
      <c r="EM112" s="4">
        <v>5.98</v>
      </c>
      <c r="EO112" s="4">
        <v>3.84</v>
      </c>
      <c r="EP112" s="4">
        <v>1.22</v>
      </c>
      <c r="FP112" s="1" t="s">
        <v>3648</v>
      </c>
    </row>
    <row r="113" spans="1:172" x14ac:dyDescent="0.35">
      <c r="A113" s="1" t="s">
        <v>3646</v>
      </c>
      <c r="E113" s="4">
        <v>46.2</v>
      </c>
      <c r="F113" s="4">
        <v>46.3</v>
      </c>
      <c r="G113" s="4">
        <v>125.7</v>
      </c>
      <c r="H113" s="4">
        <v>125.8</v>
      </c>
      <c r="L113" s="1" t="s">
        <v>3652</v>
      </c>
      <c r="Q113" s="1">
        <v>175</v>
      </c>
      <c r="AB113" s="4">
        <v>63.6</v>
      </c>
      <c r="AC113" s="4">
        <v>1.05</v>
      </c>
      <c r="AE113" s="4">
        <v>12.66</v>
      </c>
      <c r="AI113" s="4">
        <v>5.0208840000000006</v>
      </c>
      <c r="AJ113" s="4">
        <v>4.16</v>
      </c>
      <c r="AK113" s="4">
        <v>2.96</v>
      </c>
      <c r="AL113" s="4">
        <v>0.08</v>
      </c>
      <c r="AN113" s="4">
        <v>2.06</v>
      </c>
      <c r="AO113" s="4">
        <v>2.73</v>
      </c>
      <c r="AP113" s="4">
        <v>0.31</v>
      </c>
      <c r="BF113" s="4">
        <v>5.24</v>
      </c>
      <c r="CH113" s="4">
        <v>12.5</v>
      </c>
      <c r="CJ113" s="4">
        <v>139</v>
      </c>
      <c r="CK113" s="4">
        <v>75.3</v>
      </c>
      <c r="CN113" s="4">
        <v>17.5</v>
      </c>
      <c r="CO113" s="4">
        <v>36.1</v>
      </c>
      <c r="CR113" s="4">
        <v>16.100000000000001</v>
      </c>
      <c r="CS113" s="4">
        <v>1.78</v>
      </c>
      <c r="CW113" s="4">
        <v>57.5</v>
      </c>
      <c r="CX113" s="4">
        <v>425</v>
      </c>
      <c r="CY113" s="4">
        <v>16.98</v>
      </c>
      <c r="CZ113" s="4">
        <v>171</v>
      </c>
      <c r="DA113" s="4">
        <v>8.52</v>
      </c>
      <c r="DN113" s="4">
        <v>517</v>
      </c>
      <c r="DO113" s="4">
        <v>24.42</v>
      </c>
      <c r="DP113" s="4">
        <v>53.35</v>
      </c>
      <c r="DQ113" s="4">
        <v>6.57</v>
      </c>
      <c r="DR113" s="4">
        <v>27.2</v>
      </c>
      <c r="DS113" s="4">
        <v>5.24</v>
      </c>
      <c r="DT113" s="4">
        <v>1.41</v>
      </c>
      <c r="DU113" s="4">
        <v>4.4800000000000004</v>
      </c>
      <c r="DV113" s="4">
        <v>0.66</v>
      </c>
      <c r="DW113" s="4">
        <v>3.49</v>
      </c>
      <c r="DX113" s="4">
        <v>0.65</v>
      </c>
      <c r="DY113" s="4">
        <v>1.58</v>
      </c>
      <c r="DZ113" s="4">
        <v>0.21</v>
      </c>
      <c r="EA113" s="4">
        <v>1.35</v>
      </c>
      <c r="EB113" s="4">
        <v>0.2</v>
      </c>
      <c r="EC113" s="4">
        <v>3.78</v>
      </c>
      <c r="ED113" s="4">
        <v>0.5</v>
      </c>
      <c r="EM113" s="4">
        <v>7.83</v>
      </c>
      <c r="EO113" s="4">
        <v>3.15</v>
      </c>
      <c r="EP113" s="4">
        <v>0.83</v>
      </c>
      <c r="FP113" s="1" t="s">
        <v>3648</v>
      </c>
    </row>
    <row r="114" spans="1:172" x14ac:dyDescent="0.35">
      <c r="A114" s="1" t="s">
        <v>3646</v>
      </c>
      <c r="E114" s="4">
        <v>46.2</v>
      </c>
      <c r="F114" s="4">
        <v>46.3</v>
      </c>
      <c r="G114" s="4">
        <v>125.7</v>
      </c>
      <c r="H114" s="4">
        <v>125.8</v>
      </c>
      <c r="L114" s="1" t="s">
        <v>3653</v>
      </c>
      <c r="Q114" s="1">
        <v>175</v>
      </c>
      <c r="AB114" s="4">
        <v>59.36</v>
      </c>
      <c r="AC114" s="4">
        <v>0.99</v>
      </c>
      <c r="AE114" s="4">
        <v>14.22</v>
      </c>
      <c r="AI114" s="4">
        <v>5.4167959999999997</v>
      </c>
      <c r="AJ114" s="4">
        <v>5.07</v>
      </c>
      <c r="AK114" s="4">
        <v>2.96</v>
      </c>
      <c r="AL114" s="4">
        <v>0.09</v>
      </c>
      <c r="AN114" s="4">
        <v>2.89</v>
      </c>
      <c r="AO114" s="4">
        <v>2.04</v>
      </c>
      <c r="AP114" s="4">
        <v>0.14000000000000001</v>
      </c>
      <c r="BF114" s="4">
        <v>6.53</v>
      </c>
      <c r="CH114" s="4">
        <v>13.5</v>
      </c>
      <c r="CJ114" s="4">
        <v>209</v>
      </c>
      <c r="CK114" s="4">
        <v>79.8</v>
      </c>
      <c r="CN114" s="4">
        <v>18.600000000000001</v>
      </c>
      <c r="CO114" s="4">
        <v>39.4</v>
      </c>
      <c r="CR114" s="4">
        <v>20.3</v>
      </c>
      <c r="CS114" s="4">
        <v>1.88</v>
      </c>
      <c r="CW114" s="4">
        <v>107</v>
      </c>
      <c r="CX114" s="4">
        <v>490</v>
      </c>
      <c r="CY114" s="4">
        <v>14.85</v>
      </c>
      <c r="CZ114" s="4">
        <v>156</v>
      </c>
      <c r="DA114" s="4">
        <v>7.21</v>
      </c>
      <c r="DN114" s="4">
        <v>503</v>
      </c>
      <c r="DO114" s="4">
        <v>20.9</v>
      </c>
      <c r="DP114" s="4">
        <v>48.12</v>
      </c>
      <c r="DQ114" s="4">
        <v>6.01</v>
      </c>
      <c r="DR114" s="4">
        <v>24.6</v>
      </c>
      <c r="DS114" s="4">
        <v>4.6100000000000003</v>
      </c>
      <c r="DT114" s="4">
        <v>1.61</v>
      </c>
      <c r="DU114" s="4">
        <v>3.91</v>
      </c>
      <c r="DV114" s="4">
        <v>0.55000000000000004</v>
      </c>
      <c r="DW114" s="4">
        <v>2.88</v>
      </c>
      <c r="DX114" s="4">
        <v>0.53</v>
      </c>
      <c r="DY114" s="4">
        <v>1.29</v>
      </c>
      <c r="DZ114" s="4">
        <v>0.18</v>
      </c>
      <c r="EA114" s="4">
        <v>1.1200000000000001</v>
      </c>
      <c r="EB114" s="4">
        <v>0.17</v>
      </c>
      <c r="EC114" s="4">
        <v>3.66</v>
      </c>
      <c r="ED114" s="4">
        <v>0.41</v>
      </c>
      <c r="EM114" s="4">
        <v>4.04</v>
      </c>
      <c r="EO114" s="4">
        <v>3.86</v>
      </c>
      <c r="EP114" s="4">
        <v>0.8</v>
      </c>
      <c r="FP114" s="1" t="s">
        <v>3648</v>
      </c>
    </row>
    <row r="115" spans="1:172" x14ac:dyDescent="0.35">
      <c r="A115" s="1" t="s">
        <v>3646</v>
      </c>
      <c r="E115" s="4">
        <v>46.2</v>
      </c>
      <c r="F115" s="4">
        <v>46.3</v>
      </c>
      <c r="G115" s="4">
        <v>125.7</v>
      </c>
      <c r="H115" s="4">
        <v>125.8</v>
      </c>
      <c r="L115" s="1" t="s">
        <v>3654</v>
      </c>
      <c r="Q115" s="1">
        <v>175</v>
      </c>
      <c r="AB115" s="4">
        <v>53.02</v>
      </c>
      <c r="AC115" s="4">
        <v>1.34</v>
      </c>
      <c r="AE115" s="4">
        <v>17.54</v>
      </c>
      <c r="AI115" s="4">
        <v>7.6033099999999996</v>
      </c>
      <c r="AJ115" s="4">
        <v>2.9</v>
      </c>
      <c r="AK115" s="4">
        <v>4.82</v>
      </c>
      <c r="AL115" s="4">
        <v>0.09</v>
      </c>
      <c r="AN115" s="4">
        <v>3.7</v>
      </c>
      <c r="AO115" s="4">
        <v>2.34</v>
      </c>
      <c r="AP115" s="4">
        <v>0.31</v>
      </c>
      <c r="BF115" s="4">
        <v>6.04</v>
      </c>
      <c r="CH115" s="4">
        <v>18</v>
      </c>
      <c r="CJ115" s="4">
        <v>347</v>
      </c>
      <c r="CK115" s="4">
        <v>142</v>
      </c>
      <c r="CN115" s="4">
        <v>32.799999999999997</v>
      </c>
      <c r="CO115" s="4">
        <v>87.7</v>
      </c>
      <c r="CR115" s="4">
        <v>24.2</v>
      </c>
      <c r="CS115" s="4">
        <v>2.57</v>
      </c>
      <c r="CW115" s="4">
        <v>268</v>
      </c>
      <c r="CX115" s="4">
        <v>311</v>
      </c>
      <c r="CY115" s="4">
        <v>20.440000000000001</v>
      </c>
      <c r="CZ115" s="4">
        <v>250</v>
      </c>
      <c r="DA115" s="4">
        <v>10.67</v>
      </c>
      <c r="DN115" s="4">
        <v>892</v>
      </c>
      <c r="DO115" s="4">
        <v>24.92</v>
      </c>
      <c r="DP115" s="4">
        <v>50.6</v>
      </c>
      <c r="DQ115" s="4">
        <v>6.75</v>
      </c>
      <c r="DR115" s="4">
        <v>28</v>
      </c>
      <c r="DS115" s="4">
        <v>5.38</v>
      </c>
      <c r="DT115" s="4">
        <v>1.26</v>
      </c>
      <c r="DU115" s="4">
        <v>4.8</v>
      </c>
      <c r="DV115" s="4">
        <v>0.69</v>
      </c>
      <c r="DW115" s="4">
        <v>3.86</v>
      </c>
      <c r="DX115" s="4">
        <v>0.77</v>
      </c>
      <c r="DY115" s="4">
        <v>1.95</v>
      </c>
      <c r="DZ115" s="4">
        <v>0.28000000000000003</v>
      </c>
      <c r="EA115" s="4">
        <v>1.75</v>
      </c>
      <c r="EB115" s="4">
        <v>0.27</v>
      </c>
      <c r="EC115" s="4">
        <v>5.46</v>
      </c>
      <c r="ED115" s="4">
        <v>0.62</v>
      </c>
      <c r="EM115" s="4">
        <v>11.91</v>
      </c>
      <c r="EO115" s="4">
        <v>4.8899999999999997</v>
      </c>
      <c r="EP115" s="4">
        <v>1.19</v>
      </c>
      <c r="FP115" s="1" t="s">
        <v>3648</v>
      </c>
    </row>
    <row r="116" spans="1:172" x14ac:dyDescent="0.35">
      <c r="A116" s="1" t="s">
        <v>3646</v>
      </c>
      <c r="E116" s="4">
        <v>46.2</v>
      </c>
      <c r="F116" s="4">
        <v>46.3</v>
      </c>
      <c r="G116" s="4">
        <v>125.7</v>
      </c>
      <c r="H116" s="4">
        <v>125.8</v>
      </c>
      <c r="L116" s="1" t="s">
        <v>3655</v>
      </c>
      <c r="Q116" s="1">
        <v>175</v>
      </c>
      <c r="AB116" s="4">
        <v>55.14</v>
      </c>
      <c r="AC116" s="4">
        <v>1.08</v>
      </c>
      <c r="AE116" s="4">
        <v>15.01</v>
      </c>
      <c r="AI116" s="4">
        <v>6.4155740000000003</v>
      </c>
      <c r="AJ116" s="4">
        <v>4.97</v>
      </c>
      <c r="AK116" s="4">
        <v>4.37</v>
      </c>
      <c r="AL116" s="4">
        <v>0.09</v>
      </c>
      <c r="AN116" s="4">
        <v>3.16</v>
      </c>
      <c r="AO116" s="4">
        <v>1.25</v>
      </c>
      <c r="AP116" s="4">
        <v>0.3</v>
      </c>
      <c r="BF116" s="4">
        <v>7.24</v>
      </c>
      <c r="CH116" s="4">
        <v>12.8</v>
      </c>
      <c r="CJ116" s="4">
        <v>132</v>
      </c>
      <c r="CK116" s="4">
        <v>84.6</v>
      </c>
      <c r="CN116" s="4">
        <v>22.3</v>
      </c>
      <c r="CO116" s="4">
        <v>47.1</v>
      </c>
      <c r="CR116" s="4">
        <v>18.8</v>
      </c>
      <c r="CS116" s="4">
        <v>1.87</v>
      </c>
      <c r="CW116" s="4">
        <v>94.4</v>
      </c>
      <c r="CX116" s="4">
        <v>228</v>
      </c>
      <c r="CY116" s="4">
        <v>15.63</v>
      </c>
      <c r="CZ116" s="4">
        <v>167</v>
      </c>
      <c r="DA116" s="4">
        <v>7.19</v>
      </c>
      <c r="DN116" s="4">
        <v>420</v>
      </c>
      <c r="DO116" s="4">
        <v>18.29</v>
      </c>
      <c r="DP116" s="4">
        <v>39.18</v>
      </c>
      <c r="DQ116" s="4">
        <v>5.09</v>
      </c>
      <c r="DR116" s="4">
        <v>21.2</v>
      </c>
      <c r="DS116" s="4">
        <v>4.1500000000000004</v>
      </c>
      <c r="DT116" s="4">
        <v>1.0900000000000001</v>
      </c>
      <c r="DU116" s="4">
        <v>3.71</v>
      </c>
      <c r="DV116" s="4">
        <v>0.54</v>
      </c>
      <c r="DW116" s="4">
        <v>2.98</v>
      </c>
      <c r="DX116" s="4">
        <v>0.57999999999999996</v>
      </c>
      <c r="DY116" s="4">
        <v>1.42</v>
      </c>
      <c r="DZ116" s="4">
        <v>0.2</v>
      </c>
      <c r="EA116" s="4">
        <v>1.22</v>
      </c>
      <c r="EB116" s="4">
        <v>0.19</v>
      </c>
      <c r="EC116" s="4">
        <v>3.74</v>
      </c>
      <c r="ED116" s="4">
        <v>0.42</v>
      </c>
      <c r="EM116" s="4">
        <v>4.9000000000000004</v>
      </c>
      <c r="EO116" s="4">
        <v>3.35</v>
      </c>
      <c r="EP116" s="4">
        <v>0.89</v>
      </c>
      <c r="FP116" s="1" t="s">
        <v>3648</v>
      </c>
    </row>
    <row r="117" spans="1:172" x14ac:dyDescent="0.35">
      <c r="A117" s="1" t="s">
        <v>3646</v>
      </c>
      <c r="E117" s="4">
        <v>46.2</v>
      </c>
      <c r="F117" s="4">
        <v>46.3</v>
      </c>
      <c r="G117" s="4">
        <v>125.7</v>
      </c>
      <c r="H117" s="4">
        <v>125.8</v>
      </c>
      <c r="L117" s="1" t="s">
        <v>3656</v>
      </c>
      <c r="Q117" s="1">
        <v>175</v>
      </c>
      <c r="AB117" s="4">
        <v>58.98</v>
      </c>
      <c r="AC117" s="4">
        <v>1.41</v>
      </c>
      <c r="AE117" s="4">
        <v>16.920000000000002</v>
      </c>
      <c r="AI117" s="4">
        <v>5.6237500000000002</v>
      </c>
      <c r="AJ117" s="4">
        <v>2.23</v>
      </c>
      <c r="AK117" s="4">
        <v>3.5</v>
      </c>
      <c r="AL117" s="4">
        <v>0.06</v>
      </c>
      <c r="AN117" s="4">
        <v>4</v>
      </c>
      <c r="AO117" s="4">
        <v>1.79</v>
      </c>
      <c r="AP117" s="4">
        <v>0.31</v>
      </c>
      <c r="BF117" s="4">
        <v>4.9000000000000004</v>
      </c>
      <c r="CH117" s="4">
        <v>15.3</v>
      </c>
      <c r="CJ117" s="4">
        <v>240</v>
      </c>
      <c r="CK117" s="4">
        <v>105</v>
      </c>
      <c r="CN117" s="4">
        <v>17.8</v>
      </c>
      <c r="CO117" s="4">
        <v>39.299999999999997</v>
      </c>
      <c r="CR117" s="4">
        <v>18.600000000000001</v>
      </c>
      <c r="CS117" s="4">
        <v>1.96</v>
      </c>
      <c r="CW117" s="4">
        <v>157</v>
      </c>
      <c r="CX117" s="4">
        <v>223</v>
      </c>
      <c r="CY117" s="4">
        <v>16.25</v>
      </c>
      <c r="CZ117" s="4">
        <v>212</v>
      </c>
      <c r="DA117" s="4">
        <v>8.4600000000000009</v>
      </c>
      <c r="DN117" s="4">
        <v>773</v>
      </c>
      <c r="DO117" s="4">
        <v>31.13</v>
      </c>
      <c r="DP117" s="4">
        <v>52.79</v>
      </c>
      <c r="DQ117" s="4">
        <v>8.3800000000000008</v>
      </c>
      <c r="DR117" s="4">
        <v>32.299999999999997</v>
      </c>
      <c r="DS117" s="4">
        <v>5.51</v>
      </c>
      <c r="DT117" s="4">
        <v>1.1599999999999999</v>
      </c>
      <c r="DU117" s="4">
        <v>4.3099999999999996</v>
      </c>
      <c r="DV117" s="4">
        <v>0.59</v>
      </c>
      <c r="DW117" s="4">
        <v>3.23</v>
      </c>
      <c r="DX117" s="4">
        <v>0.64</v>
      </c>
      <c r="DY117" s="4">
        <v>1.61</v>
      </c>
      <c r="DZ117" s="4">
        <v>0.22</v>
      </c>
      <c r="EA117" s="4">
        <v>1.44</v>
      </c>
      <c r="EB117" s="4">
        <v>0.22</v>
      </c>
      <c r="EC117" s="4">
        <v>4.54</v>
      </c>
      <c r="ED117" s="4">
        <v>0.51</v>
      </c>
      <c r="EM117" s="4">
        <v>2.84</v>
      </c>
      <c r="EO117" s="4">
        <v>4.3600000000000003</v>
      </c>
      <c r="EP117" s="4">
        <v>1.24</v>
      </c>
      <c r="FP117" s="1" t="s">
        <v>3648</v>
      </c>
    </row>
    <row r="118" spans="1:172" x14ac:dyDescent="0.35">
      <c r="A118" s="1" t="s">
        <v>3646</v>
      </c>
      <c r="E118" s="4">
        <v>46.2</v>
      </c>
      <c r="F118" s="4">
        <v>46.3</v>
      </c>
      <c r="G118" s="4">
        <v>125.7</v>
      </c>
      <c r="H118" s="4">
        <v>125.8</v>
      </c>
      <c r="L118" s="1" t="s">
        <v>3657</v>
      </c>
      <c r="Q118" s="1">
        <v>175</v>
      </c>
      <c r="AB118" s="4">
        <v>54.63</v>
      </c>
      <c r="AC118" s="4">
        <v>1.1399999999999999</v>
      </c>
      <c r="AE118" s="4">
        <v>16.12</v>
      </c>
      <c r="AI118" s="4">
        <v>6.9284600000000003</v>
      </c>
      <c r="AJ118" s="4">
        <v>2.97</v>
      </c>
      <c r="AK118" s="4">
        <v>4.95</v>
      </c>
      <c r="AL118" s="4">
        <v>0.1</v>
      </c>
      <c r="AN118" s="4">
        <v>1.19</v>
      </c>
      <c r="AO118" s="4">
        <v>5.91</v>
      </c>
      <c r="AP118" s="4">
        <v>0.33</v>
      </c>
      <c r="BF118" s="4">
        <v>5.38</v>
      </c>
      <c r="CH118" s="4">
        <v>18</v>
      </c>
      <c r="CJ118" s="4">
        <v>141</v>
      </c>
      <c r="CK118" s="4">
        <v>280</v>
      </c>
      <c r="CN118" s="4">
        <v>31.8</v>
      </c>
      <c r="CO118" s="4">
        <v>142</v>
      </c>
      <c r="CR118" s="4">
        <v>19.5</v>
      </c>
      <c r="CS118" s="4">
        <v>2.17</v>
      </c>
      <c r="CW118" s="4">
        <v>32.799999999999997</v>
      </c>
      <c r="CX118" s="4">
        <v>817</v>
      </c>
      <c r="CY118" s="4">
        <v>18.38</v>
      </c>
      <c r="CZ118" s="4">
        <v>206</v>
      </c>
      <c r="DA118" s="4">
        <v>8.1300000000000008</v>
      </c>
      <c r="DN118" s="4">
        <v>236</v>
      </c>
      <c r="DO118" s="4">
        <v>18.27</v>
      </c>
      <c r="DP118" s="4">
        <v>42.25</v>
      </c>
      <c r="DQ118" s="4">
        <v>5.48</v>
      </c>
      <c r="DR118" s="4">
        <v>23.5</v>
      </c>
      <c r="DS118" s="4">
        <v>4.67</v>
      </c>
      <c r="DT118" s="4">
        <v>1.18</v>
      </c>
      <c r="DU118" s="4">
        <v>4.17</v>
      </c>
      <c r="DV118" s="4">
        <v>0.64</v>
      </c>
      <c r="DW118" s="4">
        <v>3.55</v>
      </c>
      <c r="DX118" s="4">
        <v>0.69</v>
      </c>
      <c r="DY118" s="4">
        <v>1.72</v>
      </c>
      <c r="DZ118" s="4">
        <v>0.24</v>
      </c>
      <c r="EA118" s="4">
        <v>1.57</v>
      </c>
      <c r="EB118" s="4">
        <v>0.23</v>
      </c>
      <c r="EC118" s="4">
        <v>4.5999999999999996</v>
      </c>
      <c r="ED118" s="4">
        <v>0.47</v>
      </c>
      <c r="EM118" s="4">
        <v>12.5</v>
      </c>
      <c r="EO118" s="4">
        <v>3.3</v>
      </c>
      <c r="EP118" s="4">
        <v>0.88</v>
      </c>
      <c r="FP118" s="1" t="s">
        <v>3648</v>
      </c>
    </row>
    <row r="119" spans="1:172" x14ac:dyDescent="0.35">
      <c r="A119" s="1" t="s">
        <v>3646</v>
      </c>
      <c r="E119" s="4">
        <v>46.2</v>
      </c>
      <c r="F119" s="4">
        <v>46.3</v>
      </c>
      <c r="G119" s="4">
        <v>125.7</v>
      </c>
      <c r="H119" s="4">
        <v>125.8</v>
      </c>
      <c r="L119" s="1" t="s">
        <v>3658</v>
      </c>
      <c r="Q119" s="1">
        <v>175</v>
      </c>
      <c r="AB119" s="4">
        <v>52.2</v>
      </c>
      <c r="AC119" s="4">
        <v>1.07</v>
      </c>
      <c r="AE119" s="4">
        <v>15.84</v>
      </c>
      <c r="AI119" s="4">
        <v>7.3333700000000004</v>
      </c>
      <c r="AJ119" s="4">
        <v>4.6399999999999997</v>
      </c>
      <c r="AK119" s="4">
        <v>5.42</v>
      </c>
      <c r="AL119" s="4">
        <v>0.1</v>
      </c>
      <c r="AN119" s="4">
        <v>1.1599999999999999</v>
      </c>
      <c r="AO119" s="4">
        <v>3.81</v>
      </c>
      <c r="AP119" s="4">
        <v>0.31</v>
      </c>
      <c r="BF119" s="4">
        <v>6.77</v>
      </c>
      <c r="CH119" s="4">
        <v>17.3</v>
      </c>
      <c r="CJ119" s="4">
        <v>146</v>
      </c>
      <c r="CK119" s="4">
        <v>265</v>
      </c>
      <c r="CN119" s="4">
        <v>32</v>
      </c>
      <c r="CO119" s="4">
        <v>135</v>
      </c>
      <c r="CR119" s="4">
        <v>19.600000000000001</v>
      </c>
      <c r="CS119" s="4">
        <v>2.0099999999999998</v>
      </c>
      <c r="CW119" s="4">
        <v>31.8</v>
      </c>
      <c r="CX119" s="4">
        <v>691</v>
      </c>
      <c r="CY119" s="4">
        <v>16.07</v>
      </c>
      <c r="CZ119" s="4">
        <v>182</v>
      </c>
      <c r="DA119" s="4">
        <v>7.06</v>
      </c>
      <c r="DN119" s="4">
        <v>247</v>
      </c>
      <c r="DO119" s="4">
        <v>18.09</v>
      </c>
      <c r="DP119" s="4">
        <v>41.97</v>
      </c>
      <c r="DQ119" s="4">
        <v>5.44</v>
      </c>
      <c r="DR119" s="4">
        <v>22.7</v>
      </c>
      <c r="DS119" s="4">
        <v>4.45</v>
      </c>
      <c r="DT119" s="4">
        <v>1.08</v>
      </c>
      <c r="DU119" s="4">
        <v>3.83</v>
      </c>
      <c r="DV119" s="4">
        <v>0.56000000000000005</v>
      </c>
      <c r="DW119" s="4">
        <v>3.15</v>
      </c>
      <c r="DX119" s="4">
        <v>0.61</v>
      </c>
      <c r="DY119" s="4">
        <v>1.5</v>
      </c>
      <c r="DZ119" s="4">
        <v>0.22</v>
      </c>
      <c r="EA119" s="4">
        <v>1.35</v>
      </c>
      <c r="EB119" s="4">
        <v>0.2</v>
      </c>
      <c r="EC119" s="4">
        <v>4.0999999999999996</v>
      </c>
      <c r="ED119" s="4">
        <v>0.4</v>
      </c>
      <c r="EM119" s="4">
        <v>13.12</v>
      </c>
      <c r="EO119" s="4">
        <v>2.91</v>
      </c>
      <c r="EP119" s="4">
        <v>0.86</v>
      </c>
      <c r="FP119" s="1" t="s">
        <v>3648</v>
      </c>
    </row>
    <row r="120" spans="1:172" x14ac:dyDescent="0.35">
      <c r="A120" s="1" t="s">
        <v>3646</v>
      </c>
      <c r="E120" s="4">
        <v>46.2</v>
      </c>
      <c r="F120" s="4">
        <v>46.3</v>
      </c>
      <c r="G120" s="4">
        <v>125.7</v>
      </c>
      <c r="H120" s="4">
        <v>125.8</v>
      </c>
      <c r="L120" s="1" t="s">
        <v>3659</v>
      </c>
      <c r="Q120" s="1">
        <v>175</v>
      </c>
      <c r="AB120" s="4">
        <v>52.48</v>
      </c>
      <c r="AC120" s="4">
        <v>1.66</v>
      </c>
      <c r="AE120" s="4">
        <v>16.989999999999998</v>
      </c>
      <c r="AI120" s="4">
        <v>8.5211060000000014</v>
      </c>
      <c r="AJ120" s="4">
        <v>3.2</v>
      </c>
      <c r="AK120" s="4">
        <v>5.27</v>
      </c>
      <c r="AL120" s="4">
        <v>0.1</v>
      </c>
      <c r="AN120" s="4">
        <v>2.54</v>
      </c>
      <c r="AO120" s="4">
        <v>2.08</v>
      </c>
      <c r="AP120" s="4">
        <v>0.47</v>
      </c>
      <c r="BF120" s="4">
        <v>6</v>
      </c>
      <c r="CH120" s="4">
        <v>17.3</v>
      </c>
      <c r="CJ120" s="4">
        <v>179</v>
      </c>
      <c r="CK120" s="4">
        <v>113</v>
      </c>
      <c r="CN120" s="4">
        <v>29.6</v>
      </c>
      <c r="CO120" s="4">
        <v>65</v>
      </c>
      <c r="CR120" s="4">
        <v>22</v>
      </c>
      <c r="CS120" s="4">
        <v>2.58</v>
      </c>
      <c r="CW120" s="4">
        <v>86.8</v>
      </c>
      <c r="CX120" s="4">
        <v>494</v>
      </c>
      <c r="CY120" s="4">
        <v>23.6</v>
      </c>
      <c r="CZ120" s="4">
        <v>244</v>
      </c>
      <c r="DA120" s="4">
        <v>14.69</v>
      </c>
      <c r="DN120" s="4">
        <v>468</v>
      </c>
      <c r="DO120" s="4">
        <v>24.55</v>
      </c>
      <c r="DP120" s="4">
        <v>59.5</v>
      </c>
      <c r="DQ120" s="4">
        <v>7.73</v>
      </c>
      <c r="DR120" s="4">
        <v>32</v>
      </c>
      <c r="DS120" s="4">
        <v>6.3</v>
      </c>
      <c r="DT120" s="4">
        <v>1.57</v>
      </c>
      <c r="DU120" s="4">
        <v>5.38</v>
      </c>
      <c r="DV120" s="4">
        <v>0.9</v>
      </c>
      <c r="DW120" s="4">
        <v>4.82</v>
      </c>
      <c r="DX120" s="4">
        <v>0.93</v>
      </c>
      <c r="DY120" s="4">
        <v>2.25</v>
      </c>
      <c r="DZ120" s="4">
        <v>0.32</v>
      </c>
      <c r="EA120" s="4">
        <v>1.97</v>
      </c>
      <c r="EB120" s="4">
        <v>0.28000000000000003</v>
      </c>
      <c r="EC120" s="4">
        <v>5.91</v>
      </c>
      <c r="ED120" s="4">
        <v>0.94</v>
      </c>
      <c r="EM120" s="4">
        <v>8.5500000000000007</v>
      </c>
      <c r="EO120" s="4">
        <v>4.3</v>
      </c>
      <c r="EP120" s="4">
        <v>1.24</v>
      </c>
      <c r="FP120" s="1" t="s">
        <v>3648</v>
      </c>
    </row>
    <row r="121" spans="1:172" x14ac:dyDescent="0.35">
      <c r="A121" s="1" t="s">
        <v>3660</v>
      </c>
      <c r="C121" s="1" t="s">
        <v>3661</v>
      </c>
      <c r="E121" s="4">
        <v>44.8</v>
      </c>
      <c r="F121" s="4">
        <v>44.9</v>
      </c>
      <c r="G121" s="4">
        <v>125</v>
      </c>
      <c r="H121" s="4">
        <v>125.1</v>
      </c>
      <c r="L121" s="1" t="s">
        <v>3662</v>
      </c>
      <c r="M121" s="1" t="s">
        <v>390</v>
      </c>
      <c r="Q121" s="1">
        <v>106</v>
      </c>
      <c r="AB121" s="4">
        <v>78.760000000000005</v>
      </c>
      <c r="AC121" s="4">
        <v>0.13</v>
      </c>
      <c r="AE121" s="4">
        <v>11.33</v>
      </c>
      <c r="AI121" s="4">
        <v>0.94479000000000013</v>
      </c>
      <c r="AJ121" s="4">
        <v>0.24</v>
      </c>
      <c r="AK121" s="4">
        <v>0.04</v>
      </c>
      <c r="AL121" s="4">
        <v>0.03</v>
      </c>
      <c r="AN121" s="4">
        <v>3.08</v>
      </c>
      <c r="AO121" s="4">
        <v>4.59</v>
      </c>
      <c r="AP121" s="4">
        <v>0.01</v>
      </c>
      <c r="BF121" s="4">
        <v>0.63</v>
      </c>
      <c r="CK121" s="4">
        <v>0.38600000000000001</v>
      </c>
      <c r="CN121" s="4">
        <v>7.0999999999999994E-2</v>
      </c>
      <c r="CO121" s="4">
        <v>0.11</v>
      </c>
      <c r="CR121" s="4">
        <v>16.96</v>
      </c>
      <c r="CS121" s="4">
        <v>1.411</v>
      </c>
      <c r="CW121" s="4">
        <v>75.05</v>
      </c>
      <c r="CX121" s="4">
        <v>27.04</v>
      </c>
      <c r="CY121" s="4">
        <v>44.45</v>
      </c>
      <c r="CZ121" s="4">
        <v>382.6</v>
      </c>
      <c r="DA121" s="4">
        <v>36.94</v>
      </c>
      <c r="DM121" s="4">
        <v>0.46400000000000002</v>
      </c>
      <c r="DN121" s="4">
        <v>75.08</v>
      </c>
      <c r="DO121" s="4">
        <v>57.89</v>
      </c>
      <c r="DP121" s="4">
        <v>118.3</v>
      </c>
      <c r="DQ121" s="4">
        <v>14.31</v>
      </c>
      <c r="DR121" s="4">
        <v>52.16</v>
      </c>
      <c r="DS121" s="4">
        <v>9.7929999999999993</v>
      </c>
      <c r="DT121" s="4">
        <v>0.158</v>
      </c>
      <c r="DU121" s="4">
        <v>9.1039999999999992</v>
      </c>
      <c r="DV121" s="4">
        <v>1.4570000000000001</v>
      </c>
      <c r="DW121" s="4">
        <v>8.7089999999999996</v>
      </c>
      <c r="DX121" s="4">
        <v>1.7190000000000001</v>
      </c>
      <c r="DY121" s="4">
        <v>5.0919999999999996</v>
      </c>
      <c r="DZ121" s="4">
        <v>0.71099999999999997</v>
      </c>
      <c r="EA121" s="4">
        <v>4.7439999999999998</v>
      </c>
      <c r="EB121" s="4">
        <v>0.71799999999999997</v>
      </c>
      <c r="EC121" s="4">
        <v>12.37</v>
      </c>
      <c r="ED121" s="4">
        <v>2.7629999999999999</v>
      </c>
      <c r="EM121" s="4">
        <v>6.4290000000000003</v>
      </c>
      <c r="EO121" s="4">
        <v>14.87</v>
      </c>
      <c r="EP121" s="4">
        <v>4.0209999999999999</v>
      </c>
      <c r="FP121" s="1" t="s">
        <v>3663</v>
      </c>
    </row>
    <row r="122" spans="1:172" x14ac:dyDescent="0.35">
      <c r="A122" s="1" t="s">
        <v>3660</v>
      </c>
      <c r="C122" s="1" t="s">
        <v>3661</v>
      </c>
      <c r="E122" s="4">
        <v>44.8</v>
      </c>
      <c r="F122" s="4">
        <v>44.9</v>
      </c>
      <c r="G122" s="4">
        <v>125</v>
      </c>
      <c r="H122" s="4">
        <v>125.1</v>
      </c>
      <c r="L122" s="1" t="s">
        <v>3664</v>
      </c>
      <c r="M122" s="1" t="s">
        <v>390</v>
      </c>
      <c r="Q122" s="1">
        <v>102</v>
      </c>
      <c r="AB122" s="4">
        <v>77.17</v>
      </c>
      <c r="AC122" s="4">
        <v>0.19</v>
      </c>
      <c r="AE122" s="4">
        <v>10.76</v>
      </c>
      <c r="AI122" s="4">
        <v>2.0155520000000005</v>
      </c>
      <c r="AJ122" s="4">
        <v>0.01</v>
      </c>
      <c r="AK122" s="4">
        <v>0.05</v>
      </c>
      <c r="AL122" s="4">
        <v>0.05</v>
      </c>
      <c r="AN122" s="4">
        <v>6.55</v>
      </c>
      <c r="AO122" s="4">
        <v>1.79</v>
      </c>
      <c r="AP122" s="4">
        <v>0.01</v>
      </c>
      <c r="BF122" s="4">
        <v>1.2</v>
      </c>
      <c r="CK122" s="4">
        <v>3.641</v>
      </c>
      <c r="CN122" s="4">
        <v>0.19600000000000001</v>
      </c>
      <c r="CO122" s="4">
        <v>2.4390000000000001</v>
      </c>
      <c r="CR122" s="4">
        <v>22.26</v>
      </c>
      <c r="CS122" s="4">
        <v>1.982</v>
      </c>
      <c r="CW122" s="4">
        <v>172.2</v>
      </c>
      <c r="CX122" s="4">
        <v>31.1</v>
      </c>
      <c r="CY122" s="4">
        <v>43.85</v>
      </c>
      <c r="CZ122" s="4">
        <v>459.2</v>
      </c>
      <c r="DA122" s="4">
        <v>41.86</v>
      </c>
      <c r="DM122" s="4">
        <v>1.2490000000000001</v>
      </c>
      <c r="DN122" s="4">
        <v>79.709999999999994</v>
      </c>
      <c r="DO122" s="4">
        <v>68.67</v>
      </c>
      <c r="DP122" s="4">
        <v>129.80000000000001</v>
      </c>
      <c r="DQ122" s="4">
        <v>15.93</v>
      </c>
      <c r="DR122" s="4">
        <v>54.6</v>
      </c>
      <c r="DS122" s="4">
        <v>9.3680000000000003</v>
      </c>
      <c r="DT122" s="4">
        <v>0.29399999999999998</v>
      </c>
      <c r="DU122" s="4">
        <v>7.2389999999999999</v>
      </c>
      <c r="DV122" s="4">
        <v>1.22</v>
      </c>
      <c r="DW122" s="4">
        <v>7.0720000000000001</v>
      </c>
      <c r="DX122" s="4">
        <v>1.4890000000000001</v>
      </c>
      <c r="DY122" s="4">
        <v>4.109</v>
      </c>
      <c r="DZ122" s="4">
        <v>0.54900000000000004</v>
      </c>
      <c r="EA122" s="4">
        <v>3.395</v>
      </c>
      <c r="EB122" s="4">
        <v>0.5</v>
      </c>
      <c r="EC122" s="4">
        <v>8.3350000000000009</v>
      </c>
      <c r="ED122" s="4">
        <v>2.0089999999999999</v>
      </c>
      <c r="EM122" s="4">
        <v>9.3089999999999993</v>
      </c>
      <c r="EO122" s="4">
        <v>11.1</v>
      </c>
      <c r="EP122" s="4">
        <v>3.47</v>
      </c>
      <c r="FP122" s="1" t="s">
        <v>3663</v>
      </c>
    </row>
    <row r="123" spans="1:172" x14ac:dyDescent="0.35">
      <c r="A123" s="1" t="s">
        <v>3660</v>
      </c>
      <c r="C123" s="1" t="s">
        <v>3661</v>
      </c>
      <c r="E123" s="4">
        <v>44.8</v>
      </c>
      <c r="F123" s="4">
        <v>44.9</v>
      </c>
      <c r="G123" s="4">
        <v>125</v>
      </c>
      <c r="H123" s="4">
        <v>125.1</v>
      </c>
      <c r="L123" s="1" t="s">
        <v>3665</v>
      </c>
      <c r="M123" s="1" t="s">
        <v>390</v>
      </c>
      <c r="Q123" s="64">
        <v>108</v>
      </c>
      <c r="AB123" s="4">
        <v>77.48</v>
      </c>
      <c r="AC123" s="4">
        <v>0.18</v>
      </c>
      <c r="AE123" s="4">
        <v>11.73</v>
      </c>
      <c r="AI123" s="4">
        <v>1.5386580000000001</v>
      </c>
      <c r="AJ123" s="4">
        <v>0.16</v>
      </c>
      <c r="AK123" s="4">
        <v>0.04</v>
      </c>
      <c r="AL123" s="4">
        <v>0.01</v>
      </c>
      <c r="AN123" s="4">
        <v>4.78</v>
      </c>
      <c r="AO123" s="4">
        <v>3.26</v>
      </c>
      <c r="AP123" s="4">
        <v>0.02</v>
      </c>
      <c r="BF123" s="4">
        <v>0.94</v>
      </c>
      <c r="CK123" s="4">
        <v>0.80400000000000005</v>
      </c>
      <c r="CN123" s="4">
        <v>1.9E-2</v>
      </c>
      <c r="CO123" s="4">
        <v>0.44500000000000001</v>
      </c>
      <c r="CR123" s="4">
        <v>27.43</v>
      </c>
      <c r="CS123" s="4">
        <v>2.0299999999999998</v>
      </c>
      <c r="CW123" s="4">
        <v>128.80000000000001</v>
      </c>
      <c r="CX123" s="4">
        <v>33.6</v>
      </c>
      <c r="CY123" s="4">
        <v>35.6</v>
      </c>
      <c r="CZ123" s="4">
        <v>398.8</v>
      </c>
      <c r="DA123" s="4">
        <v>43.01</v>
      </c>
      <c r="DM123" s="4">
        <v>1.115</v>
      </c>
      <c r="DN123" s="4">
        <v>47.31</v>
      </c>
      <c r="DO123" s="4">
        <v>67.55</v>
      </c>
      <c r="DP123" s="4">
        <v>132.4</v>
      </c>
      <c r="DQ123" s="4">
        <v>15.89</v>
      </c>
      <c r="DR123" s="4">
        <v>57.34</v>
      </c>
      <c r="DS123" s="4">
        <v>10.52</v>
      </c>
      <c r="DT123" s="4">
        <v>0.35499999999999998</v>
      </c>
      <c r="DU123" s="4">
        <v>8.1210000000000004</v>
      </c>
      <c r="DV123" s="4">
        <v>1.206</v>
      </c>
      <c r="DW123" s="4">
        <v>6.0330000000000004</v>
      </c>
      <c r="DX123" s="4">
        <v>1.2130000000000001</v>
      </c>
      <c r="DY123" s="4">
        <v>3.4540000000000002</v>
      </c>
      <c r="DZ123" s="4">
        <v>0.47799999999999998</v>
      </c>
      <c r="EA123" s="4">
        <v>3.0790000000000002</v>
      </c>
      <c r="EB123" s="4">
        <v>0.437</v>
      </c>
      <c r="EC123" s="4">
        <v>7.4080000000000004</v>
      </c>
      <c r="ED123" s="4">
        <v>1.883</v>
      </c>
      <c r="EM123" s="4">
        <v>4.056</v>
      </c>
      <c r="EO123" s="4">
        <v>9.9740000000000002</v>
      </c>
      <c r="EP123" s="4">
        <v>2.6459999999999999</v>
      </c>
      <c r="FP123" s="1" t="s">
        <v>3663</v>
      </c>
    </row>
    <row r="124" spans="1:172" x14ac:dyDescent="0.35">
      <c r="A124" s="1" t="s">
        <v>3660</v>
      </c>
      <c r="C124" s="1" t="s">
        <v>3661</v>
      </c>
      <c r="E124" s="4">
        <v>45</v>
      </c>
      <c r="F124" s="4">
        <v>45.1</v>
      </c>
      <c r="G124" s="4">
        <v>125</v>
      </c>
      <c r="H124" s="4">
        <v>125.1</v>
      </c>
      <c r="L124" s="1" t="s">
        <v>3666</v>
      </c>
      <c r="M124" s="1" t="s">
        <v>390</v>
      </c>
      <c r="Q124" s="1">
        <v>104</v>
      </c>
      <c r="AB124" s="4">
        <v>73.36</v>
      </c>
      <c r="AC124" s="4">
        <v>0.24</v>
      </c>
      <c r="AE124" s="4">
        <v>12.61</v>
      </c>
      <c r="AI124" s="4">
        <v>2.47445</v>
      </c>
      <c r="AJ124" s="4">
        <v>0.26</v>
      </c>
      <c r="AK124" s="4">
        <v>0.02</v>
      </c>
      <c r="AL124" s="4">
        <v>0.08</v>
      </c>
      <c r="AN124" s="4">
        <v>5.25</v>
      </c>
      <c r="AO124" s="4">
        <v>4.0599999999999996</v>
      </c>
      <c r="AP124" s="4">
        <v>0.01</v>
      </c>
      <c r="BF124" s="4">
        <v>1.22</v>
      </c>
      <c r="CK124" s="4">
        <v>1.0349999999999999</v>
      </c>
      <c r="CN124" s="4">
        <v>0.11799999999999999</v>
      </c>
      <c r="CO124" s="4">
        <v>0.27800000000000002</v>
      </c>
      <c r="CR124" s="4">
        <v>25.34</v>
      </c>
      <c r="CS124" s="4">
        <v>2.0779999999999998</v>
      </c>
      <c r="CW124" s="4">
        <v>137.5</v>
      </c>
      <c r="CX124" s="4">
        <v>17.88</v>
      </c>
      <c r="CY124" s="4">
        <v>42.46</v>
      </c>
      <c r="CZ124" s="4">
        <v>534.20000000000005</v>
      </c>
      <c r="DA124" s="4">
        <v>39.01</v>
      </c>
      <c r="DM124" s="4">
        <v>0.61599999999999999</v>
      </c>
      <c r="DN124" s="4">
        <v>137.80000000000001</v>
      </c>
      <c r="DO124" s="4">
        <v>70.290000000000006</v>
      </c>
      <c r="DP124" s="4">
        <v>139.19999999999999</v>
      </c>
      <c r="DQ124" s="4">
        <v>16.96</v>
      </c>
      <c r="DR124" s="4">
        <v>63.56</v>
      </c>
      <c r="DS124" s="4">
        <v>11.85</v>
      </c>
      <c r="DT124" s="4">
        <v>0.54400000000000004</v>
      </c>
      <c r="DU124" s="4">
        <v>10.039999999999999</v>
      </c>
      <c r="DV124" s="4">
        <v>1.6459999999999999</v>
      </c>
      <c r="DW124" s="4">
        <v>8.52</v>
      </c>
      <c r="DX124" s="4">
        <v>1.657</v>
      </c>
      <c r="DY124" s="4">
        <v>4.516</v>
      </c>
      <c r="DZ124" s="4">
        <v>0.67600000000000005</v>
      </c>
      <c r="EA124" s="4">
        <v>4.4269999999999996</v>
      </c>
      <c r="EB124" s="4">
        <v>0.748</v>
      </c>
      <c r="EC124" s="4">
        <v>13.47</v>
      </c>
      <c r="ED124" s="4">
        <v>2.641</v>
      </c>
      <c r="EM124" s="4">
        <v>23.18</v>
      </c>
      <c r="EO124" s="4">
        <v>11.72</v>
      </c>
      <c r="EP124" s="4">
        <v>2.5099999999999998</v>
      </c>
      <c r="FP124" s="1" t="s">
        <v>3663</v>
      </c>
    </row>
    <row r="125" spans="1:172" x14ac:dyDescent="0.35">
      <c r="A125" s="1" t="s">
        <v>3660</v>
      </c>
      <c r="C125" s="1" t="s">
        <v>3661</v>
      </c>
      <c r="E125" s="4">
        <v>45</v>
      </c>
      <c r="F125" s="4">
        <v>45.1</v>
      </c>
      <c r="G125" s="4">
        <v>125</v>
      </c>
      <c r="H125" s="4">
        <v>125.1</v>
      </c>
      <c r="L125" s="1" t="s">
        <v>3667</v>
      </c>
      <c r="M125" s="1" t="s">
        <v>390</v>
      </c>
      <c r="Q125" s="1">
        <v>106</v>
      </c>
      <c r="AB125" s="4">
        <v>75.31</v>
      </c>
      <c r="AC125" s="4">
        <v>0.21</v>
      </c>
      <c r="AE125" s="4">
        <v>11.54</v>
      </c>
      <c r="AI125" s="4">
        <v>2.6454119999999999</v>
      </c>
      <c r="AJ125" s="4">
        <v>0.25</v>
      </c>
      <c r="AK125" s="4">
        <v>0.03</v>
      </c>
      <c r="AL125" s="4">
        <v>7.0000000000000007E-2</v>
      </c>
      <c r="AN125" s="4">
        <v>4.0599999999999996</v>
      </c>
      <c r="AO125" s="4">
        <v>4.1500000000000004</v>
      </c>
      <c r="AP125" s="4">
        <v>0.02</v>
      </c>
      <c r="BF125" s="4">
        <v>1.22</v>
      </c>
      <c r="CK125" s="4">
        <v>0.878</v>
      </c>
      <c r="CN125" s="4">
        <v>2E-3</v>
      </c>
      <c r="CO125" s="4">
        <v>7.4999999999999997E-2</v>
      </c>
      <c r="CR125" s="4">
        <v>25.66</v>
      </c>
      <c r="CS125" s="4">
        <v>1.69</v>
      </c>
      <c r="CW125" s="4">
        <v>90.25</v>
      </c>
      <c r="CX125" s="4">
        <v>20.27</v>
      </c>
      <c r="CY125" s="4">
        <v>58.17</v>
      </c>
      <c r="CZ125" s="4">
        <v>710.5</v>
      </c>
      <c r="DA125" s="4">
        <v>42.75</v>
      </c>
      <c r="DM125" s="4">
        <v>0.13600000000000001</v>
      </c>
      <c r="DN125" s="4">
        <v>119.6</v>
      </c>
      <c r="DO125" s="4">
        <v>54.46</v>
      </c>
      <c r="DP125" s="4">
        <v>112.9</v>
      </c>
      <c r="DQ125" s="4">
        <v>13.82</v>
      </c>
      <c r="DR125" s="4">
        <v>53.59</v>
      </c>
      <c r="DS125" s="4">
        <v>10.37</v>
      </c>
      <c r="DT125" s="4">
        <v>0.34200000000000003</v>
      </c>
      <c r="DU125" s="4">
        <v>9.7360000000000007</v>
      </c>
      <c r="DV125" s="4">
        <v>1.756</v>
      </c>
      <c r="DW125" s="4">
        <v>10.37</v>
      </c>
      <c r="DX125" s="4">
        <v>2.125</v>
      </c>
      <c r="DY125" s="4">
        <v>6.2489999999999997</v>
      </c>
      <c r="DZ125" s="4">
        <v>0.88900000000000001</v>
      </c>
      <c r="EA125" s="4">
        <v>5.8239999999999998</v>
      </c>
      <c r="EB125" s="4">
        <v>0.93200000000000005</v>
      </c>
      <c r="EC125" s="4">
        <v>17.12</v>
      </c>
      <c r="ED125" s="4">
        <v>2.66</v>
      </c>
      <c r="EM125" s="4">
        <v>18.440000000000001</v>
      </c>
      <c r="EO125" s="4">
        <v>12.67</v>
      </c>
      <c r="EP125" s="4">
        <v>2.9180000000000001</v>
      </c>
      <c r="FP125" s="1" t="s">
        <v>3663</v>
      </c>
    </row>
    <row r="126" spans="1:172" x14ac:dyDescent="0.35">
      <c r="A126" s="1" t="s">
        <v>3660</v>
      </c>
      <c r="C126" s="1" t="s">
        <v>3661</v>
      </c>
      <c r="E126" s="4">
        <v>44.65</v>
      </c>
      <c r="F126" s="4">
        <v>44.85</v>
      </c>
      <c r="G126" s="4">
        <v>125</v>
      </c>
      <c r="H126" s="4">
        <v>125.1</v>
      </c>
      <c r="L126" s="1" t="s">
        <v>3668</v>
      </c>
      <c r="M126" s="1" t="s">
        <v>390</v>
      </c>
      <c r="Q126" s="64">
        <v>108</v>
      </c>
      <c r="AB126" s="4">
        <v>79.11</v>
      </c>
      <c r="AC126" s="4">
        <v>0.17</v>
      </c>
      <c r="AE126" s="4">
        <v>10.119999999999999</v>
      </c>
      <c r="AI126" s="4">
        <v>1.331704</v>
      </c>
      <c r="AJ126" s="4">
        <v>0.03</v>
      </c>
      <c r="AK126" s="4">
        <v>0.04</v>
      </c>
      <c r="AL126" s="4">
        <v>0.01</v>
      </c>
      <c r="AN126" s="4">
        <v>5.92</v>
      </c>
      <c r="AO126" s="4">
        <v>2.0699999999999998</v>
      </c>
      <c r="AP126" s="4">
        <v>0.01</v>
      </c>
      <c r="BF126" s="4">
        <v>0.83</v>
      </c>
      <c r="CK126" s="4">
        <v>1.415</v>
      </c>
      <c r="CN126" s="4">
        <v>3.6999999999999998E-2</v>
      </c>
      <c r="CO126" s="4">
        <v>0.18099999999999999</v>
      </c>
      <c r="CR126" s="4">
        <v>13.07</v>
      </c>
      <c r="CS126" s="4">
        <v>1.6919999999999999</v>
      </c>
      <c r="CW126" s="4">
        <v>167.7</v>
      </c>
      <c r="CX126" s="4">
        <v>31.9</v>
      </c>
      <c r="CY126" s="4">
        <v>66.47</v>
      </c>
      <c r="CZ126" s="4">
        <v>737.9</v>
      </c>
      <c r="DA126" s="4">
        <v>46.84</v>
      </c>
      <c r="DM126" s="4">
        <v>0.6</v>
      </c>
      <c r="DN126" s="4">
        <v>94.8</v>
      </c>
      <c r="DO126" s="4">
        <v>77.260000000000005</v>
      </c>
      <c r="DP126" s="4">
        <v>155.1</v>
      </c>
      <c r="DQ126" s="4">
        <v>19.649999999999999</v>
      </c>
      <c r="DR126" s="4">
        <v>72.37</v>
      </c>
      <c r="DS126" s="4">
        <v>13.17</v>
      </c>
      <c r="DT126" s="4">
        <v>0.307</v>
      </c>
      <c r="DU126" s="4">
        <v>11.69</v>
      </c>
      <c r="DV126" s="4">
        <v>2.125</v>
      </c>
      <c r="DW126" s="4">
        <v>12.86</v>
      </c>
      <c r="DX126" s="4">
        <v>2.569</v>
      </c>
      <c r="DY126" s="4">
        <v>7.6760000000000002</v>
      </c>
      <c r="DZ126" s="4">
        <v>1.0980000000000001</v>
      </c>
      <c r="EA126" s="4">
        <v>7.3559999999999999</v>
      </c>
      <c r="EB126" s="4">
        <v>1.1890000000000001</v>
      </c>
      <c r="EC126" s="4">
        <v>19.68</v>
      </c>
      <c r="ED126" s="4">
        <v>3.4929999999999999</v>
      </c>
      <c r="EM126" s="4">
        <v>20.57</v>
      </c>
      <c r="EO126" s="4">
        <v>17.329999999999998</v>
      </c>
      <c r="EP126" s="4">
        <v>5.78</v>
      </c>
      <c r="FP126" s="1" t="s">
        <v>3663</v>
      </c>
    </row>
    <row r="127" spans="1:172" x14ac:dyDescent="0.35">
      <c r="A127" s="1" t="s">
        <v>3660</v>
      </c>
      <c r="C127" s="1" t="s">
        <v>3661</v>
      </c>
      <c r="E127" s="4">
        <v>44.65</v>
      </c>
      <c r="F127" s="4">
        <v>44.85</v>
      </c>
      <c r="G127" s="4">
        <v>125</v>
      </c>
      <c r="H127" s="4">
        <v>125.1</v>
      </c>
      <c r="L127" s="1" t="s">
        <v>3669</v>
      </c>
      <c r="M127" s="1" t="s">
        <v>390</v>
      </c>
      <c r="Q127" s="1">
        <v>105</v>
      </c>
      <c r="AB127" s="4">
        <v>69.459999999999994</v>
      </c>
      <c r="AC127" s="4">
        <v>0.25</v>
      </c>
      <c r="AE127" s="4">
        <v>16.89</v>
      </c>
      <c r="AI127" s="4">
        <v>2.2854920000000001</v>
      </c>
      <c r="AJ127" s="4">
        <v>0.12</v>
      </c>
      <c r="AK127" s="4">
        <v>0.1</v>
      </c>
      <c r="AL127" s="4">
        <v>0.01</v>
      </c>
      <c r="AN127" s="4">
        <v>4.84</v>
      </c>
      <c r="AO127" s="4">
        <v>5.67</v>
      </c>
      <c r="AP127" s="4">
        <v>0.03</v>
      </c>
      <c r="BF127" s="4">
        <v>0.61</v>
      </c>
      <c r="CK127" s="4">
        <v>0.50700000000000001</v>
      </c>
      <c r="CN127" s="4">
        <v>0.80400000000000005</v>
      </c>
      <c r="CO127" s="4">
        <v>7.5999999999999998E-2</v>
      </c>
      <c r="CR127" s="4">
        <v>26.75</v>
      </c>
      <c r="CS127" s="4">
        <v>1.6919999999999999</v>
      </c>
      <c r="CW127" s="4">
        <v>103.1</v>
      </c>
      <c r="CX127" s="4">
        <v>39.909999999999997</v>
      </c>
      <c r="CY127" s="4">
        <v>28.87</v>
      </c>
      <c r="CZ127" s="4">
        <v>373.2</v>
      </c>
      <c r="DA127" s="4">
        <v>32.799999999999997</v>
      </c>
      <c r="DM127" s="4">
        <v>1.034</v>
      </c>
      <c r="DN127" s="4">
        <v>724.4</v>
      </c>
      <c r="DO127" s="4">
        <v>51.14</v>
      </c>
      <c r="DP127" s="4">
        <v>98.46</v>
      </c>
      <c r="DQ127" s="4">
        <v>11.67</v>
      </c>
      <c r="DR127" s="4">
        <v>40.46</v>
      </c>
      <c r="DS127" s="4">
        <v>7.5709999999999997</v>
      </c>
      <c r="DT127" s="4">
        <v>0.86</v>
      </c>
      <c r="DU127" s="4">
        <v>6.3860000000000001</v>
      </c>
      <c r="DV127" s="4">
        <v>1.077</v>
      </c>
      <c r="DW127" s="4">
        <v>5.9020000000000001</v>
      </c>
      <c r="DX127" s="4">
        <v>1.1719999999999999</v>
      </c>
      <c r="DY127" s="4">
        <v>3.4649999999999999</v>
      </c>
      <c r="DZ127" s="4">
        <v>0.54600000000000004</v>
      </c>
      <c r="EA127" s="4">
        <v>3.589</v>
      </c>
      <c r="EB127" s="4">
        <v>0.59199999999999997</v>
      </c>
      <c r="EC127" s="4">
        <v>11.23</v>
      </c>
      <c r="ED127" s="4">
        <v>2.452</v>
      </c>
      <c r="EM127" s="4">
        <v>19.059999999999999</v>
      </c>
      <c r="EO127" s="4">
        <v>13.12</v>
      </c>
      <c r="EP127" s="4">
        <v>3.6659999999999999</v>
      </c>
      <c r="FP127" s="1" t="s">
        <v>3663</v>
      </c>
    </row>
    <row r="128" spans="1:172" x14ac:dyDescent="0.35">
      <c r="A128" s="1" t="s">
        <v>3660</v>
      </c>
      <c r="C128" s="1" t="s">
        <v>3661</v>
      </c>
      <c r="E128" s="4">
        <v>46.5</v>
      </c>
      <c r="F128" s="4">
        <v>46.6</v>
      </c>
      <c r="G128" s="4">
        <v>125.6</v>
      </c>
      <c r="H128" s="4">
        <v>125.8</v>
      </c>
      <c r="L128" s="1" t="s">
        <v>3670</v>
      </c>
      <c r="M128" s="1" t="s">
        <v>390</v>
      </c>
      <c r="Q128" s="1">
        <v>109</v>
      </c>
      <c r="AB128" s="4">
        <v>70.14</v>
      </c>
      <c r="AC128" s="4">
        <v>0.18</v>
      </c>
      <c r="AE128" s="4">
        <v>15.36</v>
      </c>
      <c r="AI128" s="4">
        <v>2.2495000000000003</v>
      </c>
      <c r="AJ128" s="4">
        <v>1.02</v>
      </c>
      <c r="AK128" s="4">
        <v>0.15</v>
      </c>
      <c r="AL128" s="4">
        <v>0.11</v>
      </c>
      <c r="AN128" s="4">
        <v>4.82</v>
      </c>
      <c r="AO128" s="4">
        <v>4.09</v>
      </c>
      <c r="AP128" s="4">
        <v>7.0000000000000007E-2</v>
      </c>
      <c r="BF128" s="4">
        <v>1.77</v>
      </c>
      <c r="CK128" s="4">
        <v>1.075</v>
      </c>
      <c r="CN128" s="4">
        <v>0.40200000000000002</v>
      </c>
      <c r="CO128" s="4">
        <v>0.86899999999999999</v>
      </c>
      <c r="CR128" s="4">
        <v>19.22</v>
      </c>
      <c r="CS128" s="4">
        <v>1.331</v>
      </c>
      <c r="CW128" s="4">
        <v>116.4</v>
      </c>
      <c r="CX128" s="4">
        <v>315.8</v>
      </c>
      <c r="CY128" s="4">
        <v>20.55</v>
      </c>
      <c r="CZ128" s="4">
        <v>345.6</v>
      </c>
      <c r="DA128" s="4">
        <v>25.75</v>
      </c>
      <c r="DM128" s="4">
        <v>2.331</v>
      </c>
      <c r="DN128" s="4">
        <v>1003.4</v>
      </c>
      <c r="DO128" s="4">
        <v>50.88</v>
      </c>
      <c r="DP128" s="4">
        <v>91.75</v>
      </c>
      <c r="DQ128" s="4">
        <v>10.46</v>
      </c>
      <c r="DR128" s="4">
        <v>35.6</v>
      </c>
      <c r="DS128" s="4">
        <v>5.673</v>
      </c>
      <c r="DT128" s="4">
        <v>1.137</v>
      </c>
      <c r="DU128" s="4">
        <v>4.7469999999999999</v>
      </c>
      <c r="DV128" s="4">
        <v>0.69</v>
      </c>
      <c r="DW128" s="4">
        <v>3.9</v>
      </c>
      <c r="DX128" s="4">
        <v>0.76700000000000002</v>
      </c>
      <c r="DY128" s="4">
        <v>2.343</v>
      </c>
      <c r="DZ128" s="4">
        <v>0.35299999999999998</v>
      </c>
      <c r="EA128" s="4">
        <v>2.3519999999999999</v>
      </c>
      <c r="EB128" s="4">
        <v>0.39300000000000002</v>
      </c>
      <c r="EC128" s="4">
        <v>9.141</v>
      </c>
      <c r="ED128" s="4">
        <v>2.16</v>
      </c>
      <c r="EM128" s="4">
        <v>26.49</v>
      </c>
      <c r="EO128" s="4">
        <v>13.62</v>
      </c>
      <c r="EP128" s="4">
        <v>3.649</v>
      </c>
      <c r="FP128" s="1" t="s">
        <v>3663</v>
      </c>
    </row>
    <row r="129" spans="1:172" x14ac:dyDescent="0.35">
      <c r="A129" s="1" t="s">
        <v>3660</v>
      </c>
      <c r="C129" s="1" t="s">
        <v>3661</v>
      </c>
      <c r="E129" s="4">
        <v>46.5</v>
      </c>
      <c r="F129" s="4">
        <v>46.6</v>
      </c>
      <c r="G129" s="4">
        <v>125.6</v>
      </c>
      <c r="H129" s="4">
        <v>125.8</v>
      </c>
      <c r="L129" s="1" t="s">
        <v>3671</v>
      </c>
      <c r="M129" s="1" t="s">
        <v>390</v>
      </c>
      <c r="Q129" s="1">
        <v>108</v>
      </c>
      <c r="AB129" s="4">
        <v>68.5</v>
      </c>
      <c r="AC129" s="4">
        <v>0.19</v>
      </c>
      <c r="AE129" s="4">
        <v>15.75</v>
      </c>
      <c r="AI129" s="4">
        <v>2.4564539999999999</v>
      </c>
      <c r="AJ129" s="4">
        <v>0.96</v>
      </c>
      <c r="AK129" s="4">
        <v>0.16</v>
      </c>
      <c r="AL129" s="4">
        <v>0.08</v>
      </c>
      <c r="AN129" s="4">
        <v>4.6500000000000004</v>
      </c>
      <c r="AO129" s="4">
        <v>4.99</v>
      </c>
      <c r="AP129" s="4">
        <v>7.0000000000000007E-2</v>
      </c>
      <c r="BF129" s="4">
        <v>1.76</v>
      </c>
      <c r="CK129" s="4">
        <v>0.55200000000000005</v>
      </c>
      <c r="CN129" s="4">
        <v>0.38800000000000001</v>
      </c>
      <c r="CO129" s="4">
        <v>0.45600000000000002</v>
      </c>
      <c r="CR129" s="4">
        <v>19.48</v>
      </c>
      <c r="CS129" s="4">
        <v>1.3839999999999999</v>
      </c>
      <c r="CW129" s="4">
        <v>107</v>
      </c>
      <c r="CX129" s="4">
        <v>214.9</v>
      </c>
      <c r="CY129" s="4">
        <v>21.03</v>
      </c>
      <c r="CZ129" s="4">
        <v>349.6</v>
      </c>
      <c r="DA129" s="4">
        <v>25.81</v>
      </c>
      <c r="DM129" s="4">
        <v>2.6619999999999999</v>
      </c>
      <c r="DN129" s="4">
        <v>1056.0999999999999</v>
      </c>
      <c r="DO129" s="4">
        <v>51.78</v>
      </c>
      <c r="DP129" s="4">
        <v>94.62</v>
      </c>
      <c r="DQ129" s="4">
        <v>10.91</v>
      </c>
      <c r="DR129" s="4">
        <v>36.68</v>
      </c>
      <c r="DS129" s="4">
        <v>5.548</v>
      </c>
      <c r="DT129" s="4">
        <v>1.198</v>
      </c>
      <c r="DU129" s="4">
        <v>4.3630000000000004</v>
      </c>
      <c r="DV129" s="4">
        <v>0.66800000000000004</v>
      </c>
      <c r="DW129" s="4">
        <v>3.8650000000000002</v>
      </c>
      <c r="DX129" s="4">
        <v>0.73399999999999999</v>
      </c>
      <c r="DY129" s="4">
        <v>2.2480000000000002</v>
      </c>
      <c r="DZ129" s="4">
        <v>0.35099999999999998</v>
      </c>
      <c r="EA129" s="4">
        <v>2.3479999999999999</v>
      </c>
      <c r="EB129" s="4">
        <v>0.39400000000000002</v>
      </c>
      <c r="EC129" s="4">
        <v>8.9979999999999993</v>
      </c>
      <c r="ED129" s="4">
        <v>2.1520000000000001</v>
      </c>
      <c r="EM129" s="4">
        <v>40.950000000000003</v>
      </c>
      <c r="EO129" s="4">
        <v>13.9</v>
      </c>
      <c r="EP129" s="4">
        <v>3.3290000000000002</v>
      </c>
      <c r="FP129" s="1" t="s">
        <v>3663</v>
      </c>
    </row>
    <row r="130" spans="1:172" x14ac:dyDescent="0.35">
      <c r="A130" s="1" t="s">
        <v>3660</v>
      </c>
      <c r="C130" s="1" t="s">
        <v>3661</v>
      </c>
      <c r="E130" s="4">
        <v>46.5</v>
      </c>
      <c r="F130" s="4">
        <v>46.6</v>
      </c>
      <c r="G130" s="4">
        <v>125.6</v>
      </c>
      <c r="H130" s="4">
        <v>125.8</v>
      </c>
      <c r="L130" s="1" t="s">
        <v>3672</v>
      </c>
      <c r="M130" s="1" t="s">
        <v>390</v>
      </c>
      <c r="Q130" s="64">
        <v>108</v>
      </c>
      <c r="AB130" s="4">
        <v>67.569999999999993</v>
      </c>
      <c r="AC130" s="4">
        <v>0.19</v>
      </c>
      <c r="AE130" s="4">
        <v>18.829999999999998</v>
      </c>
      <c r="AI130" s="4">
        <v>1.520662</v>
      </c>
      <c r="AJ130" s="4">
        <v>0.35</v>
      </c>
      <c r="AK130" s="4">
        <v>0.16</v>
      </c>
      <c r="AL130" s="4">
        <v>0</v>
      </c>
      <c r="AN130" s="4">
        <v>4.1900000000000004</v>
      </c>
      <c r="AO130" s="4">
        <v>5.32</v>
      </c>
      <c r="AP130" s="4">
        <v>0.05</v>
      </c>
      <c r="BF130" s="4">
        <v>1.79</v>
      </c>
      <c r="CK130" s="4">
        <v>4.8630000000000004</v>
      </c>
      <c r="CN130" s="4">
        <v>0.17899999999999999</v>
      </c>
      <c r="CO130" s="4">
        <v>2.6930000000000001</v>
      </c>
      <c r="CR130" s="4">
        <v>29.76</v>
      </c>
      <c r="CS130" s="4">
        <v>1.7150000000000001</v>
      </c>
      <c r="CW130" s="4">
        <v>99.58</v>
      </c>
      <c r="CX130" s="4">
        <v>173.8</v>
      </c>
      <c r="CY130" s="4">
        <v>19.32</v>
      </c>
      <c r="CZ130" s="4">
        <v>371.2</v>
      </c>
      <c r="DA130" s="4">
        <v>29.63</v>
      </c>
      <c r="DM130" s="4">
        <v>6.7350000000000003</v>
      </c>
      <c r="DN130" s="4">
        <v>1107.5999999999999</v>
      </c>
      <c r="DO130" s="4">
        <v>62.74</v>
      </c>
      <c r="DP130" s="4">
        <v>109.7</v>
      </c>
      <c r="DQ130" s="4">
        <v>12.36</v>
      </c>
      <c r="DR130" s="4">
        <v>41.39</v>
      </c>
      <c r="DS130" s="4">
        <v>6.3490000000000002</v>
      </c>
      <c r="DT130" s="4">
        <v>1.4630000000000001</v>
      </c>
      <c r="DU130" s="4">
        <v>4.8920000000000003</v>
      </c>
      <c r="DV130" s="4">
        <v>0.754</v>
      </c>
      <c r="DW130" s="4">
        <v>3.8109999999999999</v>
      </c>
      <c r="DX130" s="4">
        <v>0.70699999999999996</v>
      </c>
      <c r="DY130" s="4">
        <v>2.0339999999999998</v>
      </c>
      <c r="DZ130" s="4">
        <v>0.29099999999999998</v>
      </c>
      <c r="EA130" s="4">
        <v>1.9359999999999999</v>
      </c>
      <c r="EB130" s="4">
        <v>0.29599999999999999</v>
      </c>
      <c r="EC130" s="4">
        <v>10.220000000000001</v>
      </c>
      <c r="ED130" s="4">
        <v>2.5089999999999999</v>
      </c>
      <c r="EM130" s="4">
        <v>30.99</v>
      </c>
      <c r="EO130" s="4">
        <v>16.11</v>
      </c>
      <c r="EP130" s="4">
        <v>3.544</v>
      </c>
      <c r="FP130" s="1" t="s">
        <v>3663</v>
      </c>
    </row>
    <row r="131" spans="1:172" x14ac:dyDescent="0.35">
      <c r="A131" s="1" t="s">
        <v>3660</v>
      </c>
      <c r="C131" s="1" t="s">
        <v>3661</v>
      </c>
      <c r="E131" s="4">
        <v>46.45</v>
      </c>
      <c r="F131" s="4">
        <v>46.65</v>
      </c>
      <c r="G131" s="4">
        <v>126.25</v>
      </c>
      <c r="H131" s="4">
        <v>126.45</v>
      </c>
      <c r="L131" s="1" t="s">
        <v>3673</v>
      </c>
      <c r="M131" s="1" t="s">
        <v>884</v>
      </c>
      <c r="Q131" s="64">
        <v>108</v>
      </c>
      <c r="AB131" s="4">
        <v>65.77</v>
      </c>
      <c r="AC131" s="4">
        <v>0.59</v>
      </c>
      <c r="AE131" s="4">
        <v>16.95</v>
      </c>
      <c r="AI131" s="4">
        <v>1.8085979999999999</v>
      </c>
      <c r="AJ131" s="4">
        <v>3.11</v>
      </c>
      <c r="AK131" s="4">
        <v>0.56000000000000005</v>
      </c>
      <c r="AL131" s="4">
        <v>0.04</v>
      </c>
      <c r="AN131" s="4">
        <v>2.09</v>
      </c>
      <c r="AO131" s="4">
        <v>5.46</v>
      </c>
      <c r="AP131" s="4">
        <v>0.19</v>
      </c>
      <c r="BF131" s="4">
        <v>3.65</v>
      </c>
      <c r="CK131" s="4">
        <v>87.32</v>
      </c>
      <c r="CN131" s="4">
        <v>6.923</v>
      </c>
      <c r="CO131" s="4">
        <v>21.58</v>
      </c>
      <c r="CR131" s="4">
        <v>18.100000000000001</v>
      </c>
      <c r="CS131" s="4">
        <v>0.95699999999999996</v>
      </c>
      <c r="CW131" s="4">
        <v>35.69</v>
      </c>
      <c r="CX131" s="4">
        <v>515.6</v>
      </c>
      <c r="CY131" s="4">
        <v>10.17</v>
      </c>
      <c r="CZ131" s="4">
        <v>139.1</v>
      </c>
      <c r="DA131" s="4">
        <v>3.4129999999999998</v>
      </c>
      <c r="DM131" s="4">
        <v>2.927</v>
      </c>
      <c r="DN131" s="4">
        <v>984.7</v>
      </c>
      <c r="DO131" s="4">
        <v>26.91</v>
      </c>
      <c r="DP131" s="4">
        <v>47.09</v>
      </c>
      <c r="DQ131" s="4">
        <v>5.73</v>
      </c>
      <c r="DR131" s="4">
        <v>19.690000000000001</v>
      </c>
      <c r="DS131" s="4">
        <v>3.121</v>
      </c>
      <c r="DT131" s="4">
        <v>0.879</v>
      </c>
      <c r="DU131" s="4">
        <v>2.427</v>
      </c>
      <c r="DV131" s="4">
        <v>0.34699999999999998</v>
      </c>
      <c r="DW131" s="4">
        <v>1.819</v>
      </c>
      <c r="DX131" s="4">
        <v>0.36099999999999999</v>
      </c>
      <c r="DY131" s="4">
        <v>0.99399999999999999</v>
      </c>
      <c r="DZ131" s="4">
        <v>0.13600000000000001</v>
      </c>
      <c r="EA131" s="4">
        <v>0.88200000000000001</v>
      </c>
      <c r="EB131" s="4">
        <v>0.14699999999999999</v>
      </c>
      <c r="EC131" s="4">
        <v>3.512</v>
      </c>
      <c r="ED131" s="4">
        <v>0.22</v>
      </c>
      <c r="EM131" s="4">
        <v>35.159999999999997</v>
      </c>
      <c r="EO131" s="4">
        <v>2.7229999999999999</v>
      </c>
      <c r="EP131" s="4">
        <v>0.89200000000000002</v>
      </c>
      <c r="FP131" s="1" t="s">
        <v>3663</v>
      </c>
    </row>
    <row r="132" spans="1:172" x14ac:dyDescent="0.35">
      <c r="A132" s="1" t="s">
        <v>3660</v>
      </c>
      <c r="C132" s="1" t="s">
        <v>3661</v>
      </c>
      <c r="E132" s="4">
        <v>46.45</v>
      </c>
      <c r="F132" s="4">
        <v>46.65</v>
      </c>
      <c r="G132" s="4">
        <v>126.25</v>
      </c>
      <c r="H132" s="4">
        <v>126.45</v>
      </c>
      <c r="L132" s="1" t="s">
        <v>3674</v>
      </c>
      <c r="M132" s="1" t="s">
        <v>884</v>
      </c>
      <c r="Q132" s="64">
        <v>108</v>
      </c>
      <c r="AB132" s="4">
        <v>62.93</v>
      </c>
      <c r="AC132" s="4">
        <v>0.51</v>
      </c>
      <c r="AE132" s="4">
        <v>16.149999999999999</v>
      </c>
      <c r="AI132" s="4">
        <v>3.176294</v>
      </c>
      <c r="AJ132" s="4">
        <v>3.06</v>
      </c>
      <c r="AK132" s="4">
        <v>2.14</v>
      </c>
      <c r="AL132" s="4">
        <v>0.05</v>
      </c>
      <c r="AN132" s="4">
        <v>2.0299999999999998</v>
      </c>
      <c r="AO132" s="4">
        <v>6.11</v>
      </c>
      <c r="AP132" s="4">
        <v>0.17</v>
      </c>
      <c r="BF132" s="4">
        <v>3.57</v>
      </c>
      <c r="CK132" s="4">
        <v>50.7</v>
      </c>
      <c r="CN132" s="4">
        <v>9.8149999999999995</v>
      </c>
      <c r="CO132" s="4">
        <v>44.74</v>
      </c>
      <c r="CR132" s="4">
        <v>17.75</v>
      </c>
      <c r="CS132" s="4">
        <v>0.84699999999999998</v>
      </c>
      <c r="CW132" s="4">
        <v>28.22</v>
      </c>
      <c r="CX132" s="4">
        <v>1115.3</v>
      </c>
      <c r="CY132" s="4">
        <v>9.9779999999999998</v>
      </c>
      <c r="CZ132" s="4">
        <v>136.19999999999999</v>
      </c>
      <c r="DA132" s="4">
        <v>3.4849999999999999</v>
      </c>
      <c r="DM132" s="4">
        <v>1.167</v>
      </c>
      <c r="DN132" s="4">
        <v>1091</v>
      </c>
      <c r="DO132" s="4">
        <v>19.079999999999998</v>
      </c>
      <c r="DP132" s="4">
        <v>37.380000000000003</v>
      </c>
      <c r="DQ132" s="4">
        <v>4.72</v>
      </c>
      <c r="DR132" s="4">
        <v>18.190000000000001</v>
      </c>
      <c r="DS132" s="4">
        <v>3.149</v>
      </c>
      <c r="DT132" s="4">
        <v>0.93</v>
      </c>
      <c r="DU132" s="4">
        <v>2.5009999999999999</v>
      </c>
      <c r="DV132" s="4">
        <v>0.35599999999999998</v>
      </c>
      <c r="DW132" s="4">
        <v>1.8360000000000001</v>
      </c>
      <c r="DX132" s="4">
        <v>0.34899999999999998</v>
      </c>
      <c r="DY132" s="4">
        <v>0.96599999999999997</v>
      </c>
      <c r="DZ132" s="4">
        <v>0.14299999999999999</v>
      </c>
      <c r="EA132" s="4">
        <v>0.91800000000000004</v>
      </c>
      <c r="EB132" s="4">
        <v>0.14000000000000001</v>
      </c>
      <c r="EC132" s="4">
        <v>3.6160000000000001</v>
      </c>
      <c r="ED132" s="4">
        <v>0.215</v>
      </c>
      <c r="EM132" s="4">
        <v>21</v>
      </c>
      <c r="EO132" s="4">
        <v>2.456</v>
      </c>
      <c r="EP132" s="4">
        <v>0.81599999999999995</v>
      </c>
      <c r="FP132" s="1" t="s">
        <v>3663</v>
      </c>
    </row>
    <row r="133" spans="1:172" x14ac:dyDescent="0.35">
      <c r="A133" s="1" t="s">
        <v>3660</v>
      </c>
      <c r="C133" s="1" t="s">
        <v>3661</v>
      </c>
      <c r="E133" s="4">
        <v>46.5</v>
      </c>
      <c r="F133" s="4">
        <v>46.7</v>
      </c>
      <c r="G133" s="4">
        <v>126.3</v>
      </c>
      <c r="H133" s="4">
        <v>126.5</v>
      </c>
      <c r="L133" s="1" t="s">
        <v>3675</v>
      </c>
      <c r="M133" s="1" t="s">
        <v>805</v>
      </c>
      <c r="Q133" s="1">
        <v>105</v>
      </c>
      <c r="AB133" s="4">
        <v>59.99</v>
      </c>
      <c r="AC133" s="4">
        <v>0.65</v>
      </c>
      <c r="AE133" s="4">
        <v>17.88</v>
      </c>
      <c r="AI133" s="4">
        <v>3.8961340000000004</v>
      </c>
      <c r="AJ133" s="4">
        <v>4.17</v>
      </c>
      <c r="AK133" s="4">
        <v>1.75</v>
      </c>
      <c r="AL133" s="4">
        <v>7.0000000000000007E-2</v>
      </c>
      <c r="AN133" s="4">
        <v>3.14</v>
      </c>
      <c r="AO133" s="4">
        <v>4.71</v>
      </c>
      <c r="AP133" s="4">
        <v>0.27</v>
      </c>
      <c r="BF133" s="4">
        <v>3.47</v>
      </c>
      <c r="CK133" s="4">
        <v>15.71</v>
      </c>
      <c r="CN133" s="4">
        <v>7.3760000000000003</v>
      </c>
      <c r="CO133" s="4">
        <v>6.57</v>
      </c>
      <c r="CR133" s="4">
        <v>18.239999999999998</v>
      </c>
      <c r="CS133" s="4">
        <v>1.153</v>
      </c>
      <c r="CW133" s="4">
        <v>54.69</v>
      </c>
      <c r="CX133" s="4">
        <v>1188.5</v>
      </c>
      <c r="CY133" s="4">
        <v>16.23</v>
      </c>
      <c r="CZ133" s="4">
        <v>232</v>
      </c>
      <c r="DA133" s="4">
        <v>8.31</v>
      </c>
      <c r="DM133" s="4">
        <v>1.58</v>
      </c>
      <c r="DN133" s="4">
        <v>1035</v>
      </c>
      <c r="DO133" s="4">
        <v>42.02</v>
      </c>
      <c r="DP133" s="4">
        <v>77.16</v>
      </c>
      <c r="DQ133" s="4">
        <v>9.6189999999999998</v>
      </c>
      <c r="DR133" s="4">
        <v>35.020000000000003</v>
      </c>
      <c r="DS133" s="4">
        <v>5.7750000000000004</v>
      </c>
      <c r="DT133" s="4">
        <v>1.51</v>
      </c>
      <c r="DU133" s="4">
        <v>4.1500000000000004</v>
      </c>
      <c r="DV133" s="4">
        <v>0.56399999999999995</v>
      </c>
      <c r="DW133" s="4">
        <v>2.843</v>
      </c>
      <c r="DX133" s="4">
        <v>0.53900000000000003</v>
      </c>
      <c r="DY133" s="4">
        <v>1.5629999999999999</v>
      </c>
      <c r="DZ133" s="4">
        <v>0.20799999999999999</v>
      </c>
      <c r="EA133" s="4">
        <v>1.425</v>
      </c>
      <c r="EB133" s="4">
        <v>0.22900000000000001</v>
      </c>
      <c r="EC133" s="4">
        <v>5.7930000000000001</v>
      </c>
      <c r="ED133" s="4">
        <v>0.55600000000000005</v>
      </c>
      <c r="EM133" s="4">
        <v>24.06</v>
      </c>
      <c r="EO133" s="4">
        <v>6.4219999999999997</v>
      </c>
      <c r="EP133" s="4">
        <v>1.131</v>
      </c>
      <c r="FP133" s="1" t="s">
        <v>3663</v>
      </c>
    </row>
    <row r="134" spans="1:172" x14ac:dyDescent="0.35">
      <c r="A134" s="1" t="s">
        <v>3660</v>
      </c>
      <c r="C134" s="1" t="s">
        <v>3661</v>
      </c>
      <c r="E134" s="4">
        <v>46.5</v>
      </c>
      <c r="F134" s="4">
        <v>46.7</v>
      </c>
      <c r="G134" s="4">
        <v>126.3</v>
      </c>
      <c r="H134" s="4">
        <v>126.5</v>
      </c>
      <c r="L134" s="1" t="s">
        <v>3676</v>
      </c>
      <c r="M134" s="1" t="s">
        <v>884</v>
      </c>
      <c r="Q134" s="64">
        <v>108</v>
      </c>
      <c r="AB134" s="4">
        <v>64.8</v>
      </c>
      <c r="AC134" s="4">
        <v>0.68</v>
      </c>
      <c r="AE134" s="4">
        <v>15.77</v>
      </c>
      <c r="AI134" s="4">
        <v>3.3562540000000003</v>
      </c>
      <c r="AJ134" s="4">
        <v>2.44</v>
      </c>
      <c r="AK134" s="4">
        <v>1.63</v>
      </c>
      <c r="AL134" s="4">
        <v>0.08</v>
      </c>
      <c r="AN134" s="4">
        <v>4.5599999999999996</v>
      </c>
      <c r="AO134" s="4">
        <v>4.9400000000000004</v>
      </c>
      <c r="AP134" s="4">
        <v>0.31</v>
      </c>
      <c r="BF134" s="4">
        <v>1.23</v>
      </c>
      <c r="CK134" s="4">
        <v>40.32</v>
      </c>
      <c r="CN134" s="4">
        <v>5.68</v>
      </c>
      <c r="CO134" s="4">
        <v>10.09</v>
      </c>
      <c r="CR134" s="4">
        <v>15.49</v>
      </c>
      <c r="CS134" s="4">
        <v>1.21</v>
      </c>
      <c r="CW134" s="4">
        <v>120</v>
      </c>
      <c r="CX134" s="4">
        <v>1609.5</v>
      </c>
      <c r="CY134" s="4">
        <v>17.309999999999999</v>
      </c>
      <c r="CZ134" s="4">
        <v>222.8</v>
      </c>
      <c r="DA134" s="4">
        <v>8.1660000000000004</v>
      </c>
      <c r="DM134" s="4">
        <v>2.2789999999999999</v>
      </c>
      <c r="DN134" s="4">
        <v>1984.6</v>
      </c>
      <c r="DO134" s="4">
        <v>37.93</v>
      </c>
      <c r="DP134" s="4">
        <v>74.67</v>
      </c>
      <c r="DQ134" s="4">
        <v>9.048</v>
      </c>
      <c r="DR134" s="4">
        <v>34.4</v>
      </c>
      <c r="DS134" s="4">
        <v>5.5780000000000003</v>
      </c>
      <c r="DT134" s="4">
        <v>1.61</v>
      </c>
      <c r="DU134" s="4">
        <v>4.4960000000000004</v>
      </c>
      <c r="DV134" s="4">
        <v>0.56000000000000005</v>
      </c>
      <c r="DW134" s="4">
        <v>2.8769999999999998</v>
      </c>
      <c r="DX134" s="4">
        <v>0.52500000000000002</v>
      </c>
      <c r="DY134" s="4">
        <v>1.5720000000000001</v>
      </c>
      <c r="DZ134" s="4">
        <v>0.21299999999999999</v>
      </c>
      <c r="EA134" s="4">
        <v>1.403</v>
      </c>
      <c r="EB134" s="4">
        <v>0.22800000000000001</v>
      </c>
      <c r="EC134" s="4">
        <v>5.6760000000000002</v>
      </c>
      <c r="ED134" s="4">
        <v>0.53500000000000003</v>
      </c>
      <c r="EM134" s="4">
        <v>21.64</v>
      </c>
      <c r="EO134" s="4">
        <v>6.2649999999999997</v>
      </c>
      <c r="EP134" s="4">
        <v>1.603</v>
      </c>
      <c r="FP134" s="1" t="s">
        <v>3663</v>
      </c>
    </row>
    <row r="135" spans="1:172" x14ac:dyDescent="0.35">
      <c r="A135" s="1" t="s">
        <v>3660</v>
      </c>
      <c r="C135" s="1" t="s">
        <v>3677</v>
      </c>
      <c r="E135" s="4">
        <v>46.5</v>
      </c>
      <c r="F135" s="4">
        <v>46.7</v>
      </c>
      <c r="G135" s="4">
        <v>126.3</v>
      </c>
      <c r="H135" s="4">
        <v>126.5</v>
      </c>
      <c r="L135" s="1" t="s">
        <v>3678</v>
      </c>
      <c r="M135" s="1" t="s">
        <v>805</v>
      </c>
      <c r="Q135" s="1">
        <v>107</v>
      </c>
      <c r="AB135" s="4">
        <v>58.83</v>
      </c>
      <c r="AC135" s="4">
        <v>0.77</v>
      </c>
      <c r="AE135" s="4">
        <v>17.02</v>
      </c>
      <c r="AI135" s="4">
        <v>4.7959339999999999</v>
      </c>
      <c r="AJ135" s="4">
        <v>5.88</v>
      </c>
      <c r="AK135" s="4">
        <v>3.53</v>
      </c>
      <c r="AL135" s="4">
        <v>0.1</v>
      </c>
      <c r="AN135" s="4">
        <v>2.61</v>
      </c>
      <c r="AO135" s="4">
        <v>4.0599999999999996</v>
      </c>
      <c r="AP135" s="4">
        <v>0.31</v>
      </c>
      <c r="BF135" s="4">
        <v>1.19</v>
      </c>
      <c r="CK135" s="4">
        <v>54.99</v>
      </c>
      <c r="CN135" s="4">
        <v>13.76</v>
      </c>
      <c r="CO135" s="4">
        <v>15.06</v>
      </c>
      <c r="CR135" s="4">
        <v>20.309999999999999</v>
      </c>
      <c r="CS135" s="4">
        <v>1.117</v>
      </c>
      <c r="CW135" s="4">
        <v>52.33</v>
      </c>
      <c r="CX135" s="4">
        <v>1083.5</v>
      </c>
      <c r="CY135" s="4">
        <v>17.579999999999998</v>
      </c>
      <c r="CZ135" s="4">
        <v>195.3</v>
      </c>
      <c r="DA135" s="4">
        <v>7.484</v>
      </c>
      <c r="DM135" s="4">
        <v>1.2769999999999999</v>
      </c>
      <c r="DN135" s="4">
        <v>976.5</v>
      </c>
      <c r="DO135" s="4">
        <v>32.6</v>
      </c>
      <c r="DP135" s="4">
        <v>66.89</v>
      </c>
      <c r="DQ135" s="4">
        <v>8.5519999999999996</v>
      </c>
      <c r="DR135" s="4">
        <v>33.01</v>
      </c>
      <c r="DS135" s="4">
        <v>5.71</v>
      </c>
      <c r="DT135" s="4">
        <v>1.514</v>
      </c>
      <c r="DU135" s="4">
        <v>4.5949999999999998</v>
      </c>
      <c r="DV135" s="4">
        <v>0.63700000000000001</v>
      </c>
      <c r="DW135" s="4">
        <v>3.16</v>
      </c>
      <c r="DX135" s="4">
        <v>0.64300000000000002</v>
      </c>
      <c r="DY135" s="4">
        <v>1.68</v>
      </c>
      <c r="DZ135" s="4">
        <v>0.24199999999999999</v>
      </c>
      <c r="EA135" s="4">
        <v>1.6080000000000001</v>
      </c>
      <c r="EB135" s="4">
        <v>0.252</v>
      </c>
      <c r="EC135" s="4">
        <v>4.99</v>
      </c>
      <c r="ED135" s="4">
        <v>0.48899999999999999</v>
      </c>
      <c r="EM135" s="4">
        <v>18.98</v>
      </c>
      <c r="EO135" s="4">
        <v>5.4580000000000002</v>
      </c>
      <c r="EP135" s="4">
        <v>1.3580000000000001</v>
      </c>
      <c r="FP135" s="1" t="s">
        <v>3663</v>
      </c>
    </row>
    <row r="136" spans="1:172" x14ac:dyDescent="0.35">
      <c r="A136" s="1" t="s">
        <v>3679</v>
      </c>
      <c r="D136" s="1" t="s">
        <v>3632</v>
      </c>
      <c r="E136" s="4">
        <v>45.05</v>
      </c>
      <c r="F136" s="4">
        <v>45.05</v>
      </c>
      <c r="G136" s="4">
        <v>125.4</v>
      </c>
      <c r="H136" s="4">
        <v>125.4</v>
      </c>
      <c r="L136" s="1" t="s">
        <v>3680</v>
      </c>
      <c r="Q136" s="1">
        <v>104</v>
      </c>
      <c r="AB136" s="4">
        <v>73.400000000000006</v>
      </c>
      <c r="AC136" s="4">
        <v>0.24</v>
      </c>
      <c r="AE136" s="4">
        <v>12.6</v>
      </c>
      <c r="AG136" s="4">
        <v>2.75</v>
      </c>
      <c r="AJ136" s="4">
        <v>0.26</v>
      </c>
      <c r="AK136" s="4">
        <v>0.02</v>
      </c>
      <c r="AL136" s="4">
        <v>0.08</v>
      </c>
      <c r="AN136" s="4">
        <v>5.25</v>
      </c>
      <c r="AO136" s="4">
        <v>4.0599999999999996</v>
      </c>
      <c r="AP136" s="4">
        <v>0.01</v>
      </c>
      <c r="BF136" s="4">
        <v>1.22</v>
      </c>
      <c r="CW136" s="4">
        <v>137</v>
      </c>
      <c r="CX136" s="4">
        <v>17.899999999999999</v>
      </c>
      <c r="CY136" s="4">
        <v>42.5</v>
      </c>
      <c r="CZ136" s="4">
        <v>534</v>
      </c>
      <c r="DA136" s="4">
        <v>39</v>
      </c>
      <c r="DN136" s="4">
        <v>137</v>
      </c>
      <c r="DO136" s="4">
        <v>70.3</v>
      </c>
      <c r="DP136" s="4">
        <v>139</v>
      </c>
      <c r="DQ136" s="4">
        <v>17</v>
      </c>
      <c r="DR136" s="4">
        <v>63.6</v>
      </c>
      <c r="DS136" s="4">
        <v>11.9</v>
      </c>
      <c r="DT136" s="4">
        <v>0.54</v>
      </c>
      <c r="DU136" s="4">
        <v>10</v>
      </c>
      <c r="DV136" s="4">
        <v>1.65</v>
      </c>
      <c r="DW136" s="4">
        <v>8.52</v>
      </c>
      <c r="DX136" s="4">
        <v>1.66</v>
      </c>
      <c r="DY136" s="4">
        <v>4.5199999999999996</v>
      </c>
      <c r="DZ136" s="4">
        <v>0.68</v>
      </c>
      <c r="EA136" s="4">
        <v>4.43</v>
      </c>
      <c r="EB136" s="4">
        <v>0.75</v>
      </c>
      <c r="EC136" s="4">
        <v>13.5</v>
      </c>
      <c r="ED136" s="4">
        <v>2.64</v>
      </c>
      <c r="FP136" s="1" t="s">
        <v>3681</v>
      </c>
    </row>
    <row r="137" spans="1:172" x14ac:dyDescent="0.35">
      <c r="A137" s="1" t="s">
        <v>3679</v>
      </c>
      <c r="D137" s="1" t="s">
        <v>3632</v>
      </c>
      <c r="E137" s="4">
        <v>45.05</v>
      </c>
      <c r="F137" s="4">
        <v>45.05</v>
      </c>
      <c r="G137" s="4">
        <v>125.4</v>
      </c>
      <c r="H137" s="4">
        <v>125.4</v>
      </c>
      <c r="L137" s="1" t="s">
        <v>3667</v>
      </c>
      <c r="Q137" s="1">
        <v>110</v>
      </c>
      <c r="AB137" s="4">
        <v>75.3</v>
      </c>
      <c r="AC137" s="4">
        <v>0.21</v>
      </c>
      <c r="AE137" s="4">
        <v>11.5</v>
      </c>
      <c r="AG137" s="4">
        <v>2.94</v>
      </c>
      <c r="AJ137" s="4">
        <v>0.25</v>
      </c>
      <c r="AK137" s="4">
        <v>0.03</v>
      </c>
      <c r="AL137" s="4">
        <v>7.0000000000000007E-2</v>
      </c>
      <c r="AN137" s="4">
        <v>4.0599999999999996</v>
      </c>
      <c r="AO137" s="4">
        <v>4.1500000000000004</v>
      </c>
      <c r="AP137" s="4">
        <v>0</v>
      </c>
      <c r="BF137" s="4">
        <v>1.22</v>
      </c>
      <c r="CW137" s="4">
        <v>90.3</v>
      </c>
      <c r="CX137" s="4">
        <v>20.3</v>
      </c>
      <c r="CY137" s="4">
        <v>58.2</v>
      </c>
      <c r="CZ137" s="4">
        <v>710</v>
      </c>
      <c r="DA137" s="4">
        <v>42.8</v>
      </c>
      <c r="DN137" s="4">
        <v>120</v>
      </c>
      <c r="DO137" s="4">
        <v>54.5</v>
      </c>
      <c r="DP137" s="4">
        <v>113</v>
      </c>
      <c r="DQ137" s="4">
        <v>13.8</v>
      </c>
      <c r="DR137" s="4">
        <v>53.6</v>
      </c>
      <c r="DS137" s="4">
        <v>10.4</v>
      </c>
      <c r="DT137" s="4">
        <v>0.34</v>
      </c>
      <c r="DU137" s="4">
        <v>9.74</v>
      </c>
      <c r="DV137" s="4">
        <v>1.76</v>
      </c>
      <c r="DW137" s="4">
        <v>10.4</v>
      </c>
      <c r="DX137" s="4">
        <v>2.13</v>
      </c>
      <c r="DY137" s="4">
        <v>6.25</v>
      </c>
      <c r="DZ137" s="4">
        <v>0.89</v>
      </c>
      <c r="EA137" s="4">
        <v>5.82</v>
      </c>
      <c r="EB137" s="4">
        <v>0.93</v>
      </c>
      <c r="EC137" s="4">
        <v>17.100000000000001</v>
      </c>
      <c r="ED137" s="4">
        <v>2.66</v>
      </c>
      <c r="FP137" s="1" t="s">
        <v>3681</v>
      </c>
    </row>
    <row r="138" spans="1:172" x14ac:dyDescent="0.35">
      <c r="A138" s="1" t="s">
        <v>3679</v>
      </c>
      <c r="D138" s="1" t="s">
        <v>3632</v>
      </c>
      <c r="E138" s="4">
        <v>45.15</v>
      </c>
      <c r="F138" s="4">
        <v>45.15</v>
      </c>
      <c r="G138" s="4">
        <v>124.97</v>
      </c>
      <c r="H138" s="4">
        <v>124.97</v>
      </c>
      <c r="L138" s="1" t="s">
        <v>3669</v>
      </c>
      <c r="Q138" s="1">
        <v>107</v>
      </c>
      <c r="AB138" s="4">
        <v>69.5</v>
      </c>
      <c r="AC138" s="4">
        <v>0.25</v>
      </c>
      <c r="AE138" s="4">
        <v>16.899999999999999</v>
      </c>
      <c r="AG138" s="4">
        <v>2.54</v>
      </c>
      <c r="AJ138" s="4">
        <v>0.12</v>
      </c>
      <c r="AK138" s="4">
        <v>0.1</v>
      </c>
      <c r="AL138" s="4">
        <v>0.01</v>
      </c>
      <c r="AN138" s="4">
        <v>4.84</v>
      </c>
      <c r="AO138" s="4">
        <v>5.67</v>
      </c>
      <c r="AP138" s="4">
        <v>0.03</v>
      </c>
      <c r="BF138" s="4">
        <v>0.61</v>
      </c>
      <c r="CW138" s="4">
        <v>103</v>
      </c>
      <c r="CX138" s="4">
        <v>39.9</v>
      </c>
      <c r="CY138" s="4">
        <v>28.9</v>
      </c>
      <c r="CZ138" s="4">
        <v>373</v>
      </c>
      <c r="DA138" s="4">
        <v>32.799999999999997</v>
      </c>
      <c r="DN138" s="4">
        <v>724</v>
      </c>
      <c r="DO138" s="4">
        <v>51.1</v>
      </c>
      <c r="DP138" s="4">
        <v>98.5</v>
      </c>
      <c r="DQ138" s="4">
        <v>11.7</v>
      </c>
      <c r="DR138" s="4">
        <v>40.5</v>
      </c>
      <c r="DS138" s="4">
        <v>7.57</v>
      </c>
      <c r="DT138" s="4">
        <v>0.86</v>
      </c>
      <c r="DU138" s="4">
        <v>6.39</v>
      </c>
      <c r="DV138" s="4">
        <v>1.08</v>
      </c>
      <c r="DW138" s="4">
        <v>5.9</v>
      </c>
      <c r="DX138" s="4">
        <v>1.17</v>
      </c>
      <c r="DY138" s="4">
        <v>3.47</v>
      </c>
      <c r="DZ138" s="4">
        <v>0.55000000000000004</v>
      </c>
      <c r="EA138" s="4">
        <v>3.59</v>
      </c>
      <c r="EB138" s="4">
        <v>0.59</v>
      </c>
      <c r="EC138" s="4">
        <v>11.2</v>
      </c>
      <c r="ED138" s="4">
        <v>2.4500000000000002</v>
      </c>
      <c r="FP138" s="1" t="s">
        <v>3681</v>
      </c>
    </row>
    <row r="139" spans="1:172" x14ac:dyDescent="0.35">
      <c r="A139" s="1" t="s">
        <v>3679</v>
      </c>
      <c r="D139" s="1" t="s">
        <v>3632</v>
      </c>
      <c r="E139" s="4">
        <v>46.5</v>
      </c>
      <c r="F139" s="4">
        <v>46.6</v>
      </c>
      <c r="G139" s="4">
        <v>125.6</v>
      </c>
      <c r="H139" s="4">
        <v>125.8</v>
      </c>
      <c r="L139" s="1" t="s">
        <v>3670</v>
      </c>
      <c r="Q139" s="1">
        <v>109</v>
      </c>
      <c r="AB139" s="4">
        <v>70.099999999999994</v>
      </c>
      <c r="AC139" s="4">
        <v>0.18</v>
      </c>
      <c r="AE139" s="4">
        <v>15.1</v>
      </c>
      <c r="AG139" s="4">
        <v>2.5</v>
      </c>
      <c r="AJ139" s="4">
        <v>1.02</v>
      </c>
      <c r="AK139" s="4">
        <v>0.15</v>
      </c>
      <c r="AL139" s="4">
        <v>0.11</v>
      </c>
      <c r="AN139" s="4">
        <v>4.82</v>
      </c>
      <c r="AO139" s="4">
        <v>4.09</v>
      </c>
      <c r="AP139" s="4">
        <v>7.0000000000000007E-2</v>
      </c>
      <c r="BF139" s="4">
        <v>1.77</v>
      </c>
      <c r="CW139" s="4">
        <v>116</v>
      </c>
      <c r="CX139" s="4">
        <v>315</v>
      </c>
      <c r="CY139" s="4">
        <v>20.6</v>
      </c>
      <c r="CZ139" s="4">
        <v>346</v>
      </c>
      <c r="DA139" s="4">
        <v>25.8</v>
      </c>
      <c r="DN139" s="4">
        <v>1003</v>
      </c>
      <c r="DO139" s="4">
        <v>50.9</v>
      </c>
      <c r="DP139" s="4">
        <v>91.8</v>
      </c>
      <c r="DQ139" s="4">
        <v>10.5</v>
      </c>
      <c r="DR139" s="4">
        <v>35.6</v>
      </c>
      <c r="DS139" s="4">
        <v>5.67</v>
      </c>
      <c r="DT139" s="4">
        <v>1.1399999999999999</v>
      </c>
      <c r="DU139" s="4">
        <v>4.75</v>
      </c>
      <c r="DV139" s="4">
        <v>0.69</v>
      </c>
      <c r="DW139" s="4">
        <v>3.9</v>
      </c>
      <c r="DX139" s="4">
        <v>0.77</v>
      </c>
      <c r="DY139" s="4">
        <v>2.34</v>
      </c>
      <c r="DZ139" s="4">
        <v>0.35</v>
      </c>
      <c r="EA139" s="4">
        <v>2.35</v>
      </c>
      <c r="EB139" s="4">
        <v>0.39</v>
      </c>
      <c r="EC139" s="4">
        <v>9.14</v>
      </c>
      <c r="ED139" s="4">
        <v>2.16</v>
      </c>
      <c r="FP139" s="1" t="s">
        <v>3681</v>
      </c>
    </row>
    <row r="140" spans="1:172" x14ac:dyDescent="0.35">
      <c r="A140" s="1" t="s">
        <v>3679</v>
      </c>
      <c r="D140" s="1" t="s">
        <v>3632</v>
      </c>
      <c r="E140" s="4">
        <v>46.5</v>
      </c>
      <c r="F140" s="4">
        <v>46.6</v>
      </c>
      <c r="G140" s="4">
        <v>125.6</v>
      </c>
      <c r="H140" s="4">
        <v>125.8</v>
      </c>
      <c r="L140" s="1" t="s">
        <v>3671</v>
      </c>
      <c r="Q140" s="1">
        <v>108</v>
      </c>
      <c r="AB140" s="4">
        <v>68.5</v>
      </c>
      <c r="AC140" s="4">
        <v>0.19</v>
      </c>
      <c r="AE140" s="4">
        <v>15.8</v>
      </c>
      <c r="AG140" s="4">
        <v>2.73</v>
      </c>
      <c r="AJ140" s="4">
        <v>0.96</v>
      </c>
      <c r="AK140" s="4">
        <v>0.16</v>
      </c>
      <c r="AL140" s="4">
        <v>0.08</v>
      </c>
      <c r="AN140" s="4">
        <v>4.6500000000000004</v>
      </c>
      <c r="AO140" s="4">
        <v>4.99</v>
      </c>
      <c r="AP140" s="4">
        <v>7.0000000000000007E-2</v>
      </c>
      <c r="BF140" s="4">
        <v>1.76</v>
      </c>
      <c r="CW140" s="4">
        <v>107</v>
      </c>
      <c r="CX140" s="4">
        <v>214</v>
      </c>
      <c r="CY140" s="4">
        <v>21</v>
      </c>
      <c r="CZ140" s="4">
        <v>350</v>
      </c>
      <c r="DA140" s="4">
        <v>25.8</v>
      </c>
      <c r="DN140" s="4">
        <v>1056</v>
      </c>
      <c r="DO140" s="4">
        <v>51.8</v>
      </c>
      <c r="DP140" s="4">
        <v>94.6</v>
      </c>
      <c r="DQ140" s="4">
        <v>10.9</v>
      </c>
      <c r="DR140" s="4">
        <v>36.700000000000003</v>
      </c>
      <c r="DS140" s="4">
        <v>5.55</v>
      </c>
      <c r="DT140" s="4">
        <v>1.2</v>
      </c>
      <c r="DU140" s="4">
        <v>4.3600000000000003</v>
      </c>
      <c r="DV140" s="4">
        <v>0.67</v>
      </c>
      <c r="DW140" s="4">
        <v>3.87</v>
      </c>
      <c r="DX140" s="4">
        <v>0.73</v>
      </c>
      <c r="DY140" s="4">
        <v>2.25</v>
      </c>
      <c r="DZ140" s="4">
        <v>0.35</v>
      </c>
      <c r="EA140" s="4">
        <v>2.35</v>
      </c>
      <c r="EB140" s="4">
        <v>0.39</v>
      </c>
      <c r="EC140" s="4">
        <v>9</v>
      </c>
      <c r="ED140" s="4">
        <v>2.15</v>
      </c>
      <c r="FP140" s="1" t="s">
        <v>3681</v>
      </c>
    </row>
    <row r="141" spans="1:172" x14ac:dyDescent="0.35">
      <c r="A141" s="1" t="s">
        <v>3679</v>
      </c>
      <c r="D141" s="1" t="s">
        <v>3632</v>
      </c>
      <c r="E141" s="4">
        <v>46.5</v>
      </c>
      <c r="F141" s="4">
        <v>46.6</v>
      </c>
      <c r="G141" s="4">
        <v>125.6</v>
      </c>
      <c r="H141" s="4">
        <v>125.8</v>
      </c>
      <c r="L141" s="1" t="s">
        <v>3672</v>
      </c>
      <c r="Q141" s="1">
        <v>114</v>
      </c>
      <c r="AB141" s="4">
        <v>67.599999999999994</v>
      </c>
      <c r="AC141" s="4">
        <v>0.19</v>
      </c>
      <c r="AE141" s="4">
        <v>18.8</v>
      </c>
      <c r="AG141" s="4">
        <v>1.69</v>
      </c>
      <c r="AJ141" s="4">
        <v>0.35</v>
      </c>
      <c r="AK141" s="4">
        <v>0.16</v>
      </c>
      <c r="AL141" s="4">
        <v>0</v>
      </c>
      <c r="AN141" s="4">
        <v>4.1900000000000004</v>
      </c>
      <c r="AO141" s="4">
        <v>5.32</v>
      </c>
      <c r="AP141" s="4">
        <v>0.05</v>
      </c>
      <c r="BF141" s="4">
        <v>1.79</v>
      </c>
      <c r="CW141" s="4">
        <v>99.6</v>
      </c>
      <c r="CX141" s="4">
        <v>173</v>
      </c>
      <c r="CY141" s="4">
        <v>19.3</v>
      </c>
      <c r="CZ141" s="4">
        <v>371</v>
      </c>
      <c r="DA141" s="4">
        <v>29.6</v>
      </c>
      <c r="DN141" s="4">
        <v>1108</v>
      </c>
      <c r="DO141" s="4">
        <v>62.7</v>
      </c>
      <c r="DP141" s="4">
        <v>110</v>
      </c>
      <c r="DQ141" s="4">
        <v>12.4</v>
      </c>
      <c r="DR141" s="4">
        <v>41.4</v>
      </c>
      <c r="DS141" s="4">
        <v>6.35</v>
      </c>
      <c r="DT141" s="4">
        <v>1.46</v>
      </c>
      <c r="DU141" s="4">
        <v>4.8899999999999997</v>
      </c>
      <c r="DV141" s="4">
        <v>0.75</v>
      </c>
      <c r="DW141" s="4">
        <v>3.81</v>
      </c>
      <c r="DX141" s="4">
        <v>0.71</v>
      </c>
      <c r="DY141" s="4">
        <v>2.0299999999999998</v>
      </c>
      <c r="DZ141" s="4">
        <v>0.28999999999999998</v>
      </c>
      <c r="EA141" s="4">
        <v>1.94</v>
      </c>
      <c r="EB141" s="4">
        <v>0.3</v>
      </c>
      <c r="EC141" s="4">
        <v>10.199999999999999</v>
      </c>
      <c r="ED141" s="4">
        <v>2.5099999999999998</v>
      </c>
      <c r="FP141" s="1" t="s">
        <v>3681</v>
      </c>
    </row>
    <row r="142" spans="1:172" x14ac:dyDescent="0.35">
      <c r="A142" s="1" t="s">
        <v>3679</v>
      </c>
      <c r="D142" s="1" t="s">
        <v>3632</v>
      </c>
      <c r="E142" s="4">
        <v>45.2</v>
      </c>
      <c r="F142" s="4">
        <v>45.2</v>
      </c>
      <c r="G142" s="4">
        <v>125</v>
      </c>
      <c r="H142" s="4">
        <v>125</v>
      </c>
      <c r="L142" s="1" t="s">
        <v>3682</v>
      </c>
      <c r="Q142" s="1">
        <v>107</v>
      </c>
      <c r="AB142" s="4">
        <v>61.7</v>
      </c>
      <c r="AC142" s="4">
        <v>1.47</v>
      </c>
      <c r="AE142" s="4">
        <v>16.8</v>
      </c>
      <c r="AG142" s="4">
        <v>6.14</v>
      </c>
      <c r="AJ142" s="4">
        <v>2.94</v>
      </c>
      <c r="AK142" s="4">
        <v>0.53</v>
      </c>
      <c r="AL142" s="4">
        <v>0.15</v>
      </c>
      <c r="AN142" s="4">
        <v>1.81</v>
      </c>
      <c r="AO142" s="4">
        <v>4.8899999999999997</v>
      </c>
      <c r="AP142" s="4">
        <v>0.61</v>
      </c>
      <c r="BF142" s="4">
        <v>3.18</v>
      </c>
      <c r="CW142" s="4">
        <v>35.200000000000003</v>
      </c>
      <c r="CX142" s="4">
        <v>138</v>
      </c>
      <c r="CY142" s="4">
        <v>50.5</v>
      </c>
      <c r="CZ142" s="4">
        <v>567</v>
      </c>
      <c r="DA142" s="4">
        <v>37.1</v>
      </c>
      <c r="DN142" s="4">
        <v>163</v>
      </c>
      <c r="DO142" s="4">
        <v>59.5</v>
      </c>
      <c r="DP142" s="4">
        <v>129</v>
      </c>
      <c r="DQ142" s="4">
        <v>17.399999999999999</v>
      </c>
      <c r="DR142" s="4">
        <v>69.2</v>
      </c>
      <c r="DS142" s="4">
        <v>13.3</v>
      </c>
      <c r="DT142" s="4">
        <v>3.39</v>
      </c>
      <c r="DU142" s="4">
        <v>11.2</v>
      </c>
      <c r="DV142" s="4">
        <v>1.9</v>
      </c>
      <c r="DW142" s="4">
        <v>10.4</v>
      </c>
      <c r="DX142" s="4">
        <v>1.98</v>
      </c>
      <c r="DY142" s="4">
        <v>5.66</v>
      </c>
      <c r="DZ142" s="4">
        <v>0.79</v>
      </c>
      <c r="EA142" s="4">
        <v>5.29</v>
      </c>
      <c r="EB142" s="4">
        <v>0.84</v>
      </c>
      <c r="EC142" s="4">
        <v>13.7</v>
      </c>
      <c r="ED142" s="4">
        <v>2.33</v>
      </c>
      <c r="FP142" s="1" t="s">
        <v>3681</v>
      </c>
    </row>
    <row r="143" spans="1:172" x14ac:dyDescent="0.35">
      <c r="A143" s="1" t="s">
        <v>3679</v>
      </c>
      <c r="D143" s="1" t="s">
        <v>3632</v>
      </c>
      <c r="E143" s="4">
        <v>46.5</v>
      </c>
      <c r="F143" s="4">
        <v>46.7</v>
      </c>
      <c r="G143" s="4">
        <v>126.3</v>
      </c>
      <c r="H143" s="4">
        <v>126.5</v>
      </c>
      <c r="L143" s="1" t="s">
        <v>3675</v>
      </c>
      <c r="Q143" s="1">
        <v>106</v>
      </c>
      <c r="AB143" s="4">
        <v>60</v>
      </c>
      <c r="AC143" s="4">
        <v>0.65</v>
      </c>
      <c r="AE143" s="4">
        <v>17.899999999999999</v>
      </c>
      <c r="AG143" s="4">
        <v>4.33</v>
      </c>
      <c r="AJ143" s="4">
        <v>4.17</v>
      </c>
      <c r="AK143" s="4">
        <v>1.75</v>
      </c>
      <c r="AL143" s="4">
        <v>7.0000000000000007E-2</v>
      </c>
      <c r="AN143" s="4">
        <v>3.14</v>
      </c>
      <c r="AO143" s="4">
        <v>4.71</v>
      </c>
      <c r="AP143" s="4">
        <v>0.27</v>
      </c>
      <c r="BF143" s="4">
        <v>3.47</v>
      </c>
      <c r="CW143" s="4">
        <v>54.7</v>
      </c>
      <c r="CX143" s="4">
        <v>1188</v>
      </c>
      <c r="CY143" s="4">
        <v>16.2</v>
      </c>
      <c r="CZ143" s="4">
        <v>232</v>
      </c>
      <c r="DA143" s="4">
        <v>8.31</v>
      </c>
      <c r="DN143" s="4">
        <v>1035</v>
      </c>
      <c r="DO143" s="4">
        <v>42</v>
      </c>
      <c r="DP143" s="4">
        <v>77.2</v>
      </c>
      <c r="DQ143" s="4">
        <v>9.6199999999999992</v>
      </c>
      <c r="DR143" s="4">
        <v>35</v>
      </c>
      <c r="DS143" s="4">
        <v>5.78</v>
      </c>
      <c r="DT143" s="4">
        <v>1.51</v>
      </c>
      <c r="DU143" s="4">
        <v>4.1500000000000004</v>
      </c>
      <c r="DV143" s="4">
        <v>0.56000000000000005</v>
      </c>
      <c r="DW143" s="4">
        <v>2.84</v>
      </c>
      <c r="DX143" s="4">
        <v>0.54</v>
      </c>
      <c r="DY143" s="4">
        <v>1.56</v>
      </c>
      <c r="DZ143" s="4">
        <v>0.21</v>
      </c>
      <c r="EA143" s="4">
        <v>1.43</v>
      </c>
      <c r="EB143" s="4">
        <v>0.23</v>
      </c>
      <c r="EC143" s="4">
        <v>5.7930000000000001</v>
      </c>
      <c r="ED143" s="4">
        <v>0.56000000000000005</v>
      </c>
      <c r="FP143" s="1" t="s">
        <v>3681</v>
      </c>
    </row>
    <row r="144" spans="1:172" x14ac:dyDescent="0.35">
      <c r="A144" s="1" t="s">
        <v>3679</v>
      </c>
      <c r="D144" s="1" t="s">
        <v>3632</v>
      </c>
      <c r="E144" s="4">
        <v>46.5</v>
      </c>
      <c r="F144" s="4">
        <v>46.7</v>
      </c>
      <c r="G144" s="4">
        <v>126.3</v>
      </c>
      <c r="H144" s="4">
        <v>126.5</v>
      </c>
      <c r="L144" s="1" t="s">
        <v>3678</v>
      </c>
      <c r="Q144" s="1">
        <v>108</v>
      </c>
      <c r="AB144" s="4">
        <v>58.8</v>
      </c>
      <c r="AC144" s="4">
        <v>0.77</v>
      </c>
      <c r="AE144" s="4">
        <v>17</v>
      </c>
      <c r="AG144" s="4">
        <v>5.33</v>
      </c>
      <c r="AJ144" s="4">
        <v>5.88</v>
      </c>
      <c r="AK144" s="4">
        <v>3.53</v>
      </c>
      <c r="AL144" s="4">
        <v>0.1</v>
      </c>
      <c r="AN144" s="4">
        <v>2.61</v>
      </c>
      <c r="AO144" s="4">
        <v>4.0599999999999996</v>
      </c>
      <c r="AP144" s="4">
        <v>0.31</v>
      </c>
      <c r="BF144" s="4">
        <v>1.19</v>
      </c>
      <c r="CW144" s="4">
        <v>52.3</v>
      </c>
      <c r="CX144" s="4">
        <v>1083</v>
      </c>
      <c r="CY144" s="4">
        <v>17.600000000000001</v>
      </c>
      <c r="CZ144" s="4">
        <v>195</v>
      </c>
      <c r="DA144" s="4">
        <v>7.48</v>
      </c>
      <c r="DN144" s="4">
        <v>977</v>
      </c>
      <c r="DO144" s="4">
        <v>32.6</v>
      </c>
      <c r="DP144" s="4">
        <v>66.900000000000006</v>
      </c>
      <c r="DQ144" s="4">
        <v>8.5500000000000007</v>
      </c>
      <c r="DR144" s="4">
        <v>33</v>
      </c>
      <c r="DS144" s="4">
        <v>5.71</v>
      </c>
      <c r="DT144" s="4">
        <v>1.51</v>
      </c>
      <c r="DU144" s="4">
        <v>4.5999999999999996</v>
      </c>
      <c r="DV144" s="4">
        <v>0.64</v>
      </c>
      <c r="DW144" s="4">
        <v>3.16</v>
      </c>
      <c r="DX144" s="4">
        <v>0.64</v>
      </c>
      <c r="DY144" s="4">
        <v>1.68</v>
      </c>
      <c r="DZ144" s="4">
        <v>0.24</v>
      </c>
      <c r="EA144" s="4">
        <v>1.61</v>
      </c>
      <c r="EB144" s="4">
        <v>0.25</v>
      </c>
      <c r="EC144" s="4">
        <v>4.99</v>
      </c>
      <c r="ED144" s="4">
        <v>0.49</v>
      </c>
      <c r="FP144" s="1" t="s">
        <v>3681</v>
      </c>
    </row>
    <row r="145" spans="1:172" x14ac:dyDescent="0.35">
      <c r="A145" s="1" t="s">
        <v>3679</v>
      </c>
      <c r="D145" s="1" t="s">
        <v>3632</v>
      </c>
      <c r="E145" s="4">
        <v>46.8</v>
      </c>
      <c r="F145" s="4">
        <v>46.9</v>
      </c>
      <c r="G145" s="4">
        <v>124.8</v>
      </c>
      <c r="H145" s="4">
        <v>124.9</v>
      </c>
      <c r="L145" s="1" t="s">
        <v>3683</v>
      </c>
      <c r="Q145" s="1">
        <v>119</v>
      </c>
      <c r="AB145" s="4">
        <v>63.4</v>
      </c>
      <c r="AC145" s="4">
        <v>0.71</v>
      </c>
      <c r="AE145" s="4">
        <v>16.3</v>
      </c>
      <c r="AG145" s="4">
        <v>4.2300000000000004</v>
      </c>
      <c r="AJ145" s="4">
        <v>2.4</v>
      </c>
      <c r="AK145" s="4">
        <v>2.41</v>
      </c>
      <c r="AL145" s="4">
        <v>0.04</v>
      </c>
      <c r="AN145" s="4">
        <v>2.72</v>
      </c>
      <c r="AO145" s="4">
        <v>5</v>
      </c>
      <c r="AP145" s="4">
        <v>0.25</v>
      </c>
      <c r="BF145" s="4">
        <v>2.34</v>
      </c>
      <c r="CW145" s="4">
        <v>62.6</v>
      </c>
      <c r="CX145" s="4">
        <v>973</v>
      </c>
      <c r="CY145" s="4">
        <v>16.2</v>
      </c>
      <c r="CZ145" s="4">
        <v>200</v>
      </c>
      <c r="DA145" s="4">
        <v>12.6</v>
      </c>
      <c r="DN145" s="4">
        <v>974</v>
      </c>
      <c r="DO145" s="4">
        <v>30.9</v>
      </c>
      <c r="DP145" s="4">
        <v>62.8</v>
      </c>
      <c r="DQ145" s="4">
        <v>7.92</v>
      </c>
      <c r="DR145" s="4">
        <v>29.1</v>
      </c>
      <c r="DS145" s="4">
        <v>4.87</v>
      </c>
      <c r="DT145" s="4">
        <v>1.27</v>
      </c>
      <c r="DU145" s="4">
        <v>3.76</v>
      </c>
      <c r="DV145" s="4">
        <v>0.48</v>
      </c>
      <c r="DW145" s="4">
        <v>2.4700000000000002</v>
      </c>
      <c r="DX145" s="4">
        <v>0.44</v>
      </c>
      <c r="DY145" s="4">
        <v>1.17</v>
      </c>
      <c r="DZ145" s="4">
        <v>0.17</v>
      </c>
      <c r="EA145" s="4">
        <v>1.1599999999999999</v>
      </c>
      <c r="EB145" s="4">
        <v>0.19</v>
      </c>
      <c r="EC145" s="4">
        <v>4.24</v>
      </c>
      <c r="ED145" s="4">
        <v>0.8</v>
      </c>
      <c r="FP145" s="1" t="s">
        <v>3681</v>
      </c>
    </row>
    <row r="146" spans="1:172" x14ac:dyDescent="0.35">
      <c r="A146" s="1" t="s">
        <v>3679</v>
      </c>
      <c r="D146" s="1" t="s">
        <v>3632</v>
      </c>
      <c r="E146" s="4">
        <v>46.8</v>
      </c>
      <c r="F146" s="4">
        <v>46.9</v>
      </c>
      <c r="G146" s="4">
        <v>124.8</v>
      </c>
      <c r="H146" s="4">
        <v>124.9</v>
      </c>
      <c r="L146" s="1" t="s">
        <v>3684</v>
      </c>
      <c r="Q146" s="1">
        <v>120</v>
      </c>
      <c r="AB146" s="4">
        <v>57.7</v>
      </c>
      <c r="AC146" s="4">
        <v>0.69</v>
      </c>
      <c r="AE146" s="4">
        <v>15.9</v>
      </c>
      <c r="AG146" s="4">
        <v>3.61</v>
      </c>
      <c r="AJ146" s="4">
        <v>7.96</v>
      </c>
      <c r="AK146" s="4">
        <v>1.59</v>
      </c>
      <c r="AL146" s="4">
        <v>0.2</v>
      </c>
      <c r="AN146" s="4">
        <v>2.04</v>
      </c>
      <c r="AO146" s="4">
        <v>3.27</v>
      </c>
      <c r="AP146" s="4">
        <v>0.26</v>
      </c>
      <c r="BF146" s="4">
        <v>6.99</v>
      </c>
      <c r="CW146" s="4">
        <v>48.8</v>
      </c>
      <c r="CX146" s="4">
        <v>700</v>
      </c>
      <c r="CY146" s="4">
        <v>23.9</v>
      </c>
      <c r="CZ146" s="4">
        <v>207</v>
      </c>
      <c r="DA146" s="4">
        <v>11.5</v>
      </c>
      <c r="DN146" s="4">
        <v>544</v>
      </c>
      <c r="DO146" s="4">
        <v>30.2</v>
      </c>
      <c r="DP146" s="4">
        <v>61.1</v>
      </c>
      <c r="DQ146" s="4">
        <v>7.7</v>
      </c>
      <c r="DR146" s="4">
        <v>28.7</v>
      </c>
      <c r="DS146" s="4">
        <v>5.09</v>
      </c>
      <c r="DT146" s="4">
        <v>1.21</v>
      </c>
      <c r="DU146" s="4">
        <v>4.24</v>
      </c>
      <c r="DV146" s="4">
        <v>0.57999999999999996</v>
      </c>
      <c r="DW146" s="4">
        <v>3.1</v>
      </c>
      <c r="DX146" s="4">
        <v>0.6</v>
      </c>
      <c r="DY146" s="4">
        <v>1.62</v>
      </c>
      <c r="DZ146" s="4">
        <v>0.24</v>
      </c>
      <c r="EA146" s="4">
        <v>1.63</v>
      </c>
      <c r="EB146" s="4">
        <v>0.24</v>
      </c>
      <c r="EC146" s="4">
        <v>4.29</v>
      </c>
      <c r="ED146" s="4">
        <v>0.74</v>
      </c>
      <c r="FP146" s="1" t="s">
        <v>3681</v>
      </c>
    </row>
    <row r="147" spans="1:172" x14ac:dyDescent="0.35">
      <c r="A147" s="1" t="s">
        <v>3679</v>
      </c>
      <c r="D147" s="1" t="s">
        <v>3632</v>
      </c>
      <c r="E147" s="4">
        <v>46.8</v>
      </c>
      <c r="F147" s="4">
        <v>46.9</v>
      </c>
      <c r="G147" s="4">
        <v>124.8</v>
      </c>
      <c r="H147" s="4">
        <v>124.9</v>
      </c>
      <c r="L147" s="1" t="s">
        <v>3685</v>
      </c>
      <c r="Q147" s="1">
        <v>115</v>
      </c>
      <c r="AB147" s="4">
        <v>62.7</v>
      </c>
      <c r="AC147" s="4">
        <v>0.61</v>
      </c>
      <c r="AE147" s="4">
        <v>16.7</v>
      </c>
      <c r="AG147" s="4">
        <v>3.36</v>
      </c>
      <c r="AJ147" s="4">
        <v>3.35</v>
      </c>
      <c r="AK147" s="4">
        <v>1.38</v>
      </c>
      <c r="AL147" s="4">
        <v>7.0000000000000007E-2</v>
      </c>
      <c r="AN147" s="4">
        <v>4.1399999999999997</v>
      </c>
      <c r="AO147" s="4">
        <v>4.1900000000000004</v>
      </c>
      <c r="AP147" s="4">
        <v>0.2</v>
      </c>
      <c r="BF147" s="4">
        <v>3.09</v>
      </c>
      <c r="CW147" s="4">
        <v>41.2</v>
      </c>
      <c r="CX147" s="4">
        <v>492</v>
      </c>
      <c r="CY147" s="4">
        <v>15.4</v>
      </c>
      <c r="CZ147" s="4">
        <v>212</v>
      </c>
      <c r="DA147" s="4">
        <v>12.2</v>
      </c>
      <c r="DN147" s="4">
        <v>1166</v>
      </c>
      <c r="DO147" s="4">
        <v>17.100000000000001</v>
      </c>
      <c r="DP147" s="4">
        <v>39.299999999999997</v>
      </c>
      <c r="DQ147" s="4">
        <v>4.7699999999999996</v>
      </c>
      <c r="DR147" s="4">
        <v>17.899999999999999</v>
      </c>
      <c r="DS147" s="4">
        <v>3.38</v>
      </c>
      <c r="DT147" s="4">
        <v>0.81</v>
      </c>
      <c r="DU147" s="4">
        <v>3.01</v>
      </c>
      <c r="DV147" s="4">
        <v>0.41</v>
      </c>
      <c r="DW147" s="4">
        <v>2.23</v>
      </c>
      <c r="DX147" s="4">
        <v>0.43</v>
      </c>
      <c r="DY147" s="4">
        <v>1.23</v>
      </c>
      <c r="DZ147" s="4">
        <v>0.19</v>
      </c>
      <c r="EA147" s="4">
        <v>1.26</v>
      </c>
      <c r="EB147" s="4">
        <v>0.2</v>
      </c>
      <c r="EC147" s="4">
        <v>4.68</v>
      </c>
      <c r="ED147" s="4">
        <v>0.86</v>
      </c>
      <c r="FP147" s="1" t="s">
        <v>3681</v>
      </c>
    </row>
    <row r="148" spans="1:172" x14ac:dyDescent="0.35">
      <c r="A148" s="1" t="s">
        <v>3686</v>
      </c>
      <c r="C148" s="1" t="s">
        <v>3687</v>
      </c>
      <c r="E148" s="4">
        <v>44.3</v>
      </c>
      <c r="F148" s="4">
        <v>44.5</v>
      </c>
      <c r="G148" s="4">
        <v>123.9</v>
      </c>
      <c r="H148" s="4">
        <v>124.1</v>
      </c>
      <c r="L148" s="1" t="s">
        <v>3688</v>
      </c>
      <c r="Q148" s="1">
        <v>110</v>
      </c>
      <c r="AB148" s="4">
        <v>49.77</v>
      </c>
      <c r="AC148" s="4">
        <v>2.1800000000000002</v>
      </c>
      <c r="AE148" s="4">
        <v>16.27</v>
      </c>
      <c r="AI148" s="4">
        <v>10.07</v>
      </c>
      <c r="AJ148" s="4">
        <v>7.51</v>
      </c>
      <c r="AK148" s="4">
        <v>1.94</v>
      </c>
      <c r="AL148" s="4">
        <v>0.3</v>
      </c>
      <c r="AN148" s="4">
        <v>3.14</v>
      </c>
      <c r="AO148" s="4">
        <v>3.75</v>
      </c>
      <c r="AP148" s="4">
        <v>1.47</v>
      </c>
      <c r="BF148" s="4">
        <v>3.47</v>
      </c>
      <c r="CJ148" s="4">
        <v>132.30000000000001</v>
      </c>
      <c r="CK148" s="4">
        <v>4.91</v>
      </c>
      <c r="CN148" s="4">
        <v>2.13</v>
      </c>
      <c r="CO148" s="4">
        <v>2.72</v>
      </c>
      <c r="CP148" s="4">
        <v>6.92</v>
      </c>
      <c r="CQ148" s="4">
        <v>146.30000000000001</v>
      </c>
      <c r="CR148" s="4">
        <v>22.89</v>
      </c>
      <c r="CW148" s="4">
        <v>6.62</v>
      </c>
      <c r="CX148" s="4">
        <v>792.4</v>
      </c>
      <c r="CY148" s="4">
        <v>30.91</v>
      </c>
      <c r="CZ148" s="4">
        <v>417.8</v>
      </c>
      <c r="DA148" s="4">
        <v>41.52</v>
      </c>
      <c r="DM148" s="4">
        <v>1.04</v>
      </c>
      <c r="DN148" s="4">
        <v>950.9</v>
      </c>
      <c r="DO148" s="4">
        <v>29.58</v>
      </c>
      <c r="DP148" s="4">
        <v>78.400000000000006</v>
      </c>
      <c r="DQ148" s="4">
        <v>11.08</v>
      </c>
      <c r="DR148" s="4">
        <v>47.21</v>
      </c>
      <c r="DS148" s="4">
        <v>10.17</v>
      </c>
      <c r="DT148" s="4">
        <v>3.09</v>
      </c>
      <c r="DU148" s="4">
        <v>9.2899999999999991</v>
      </c>
      <c r="DV148" s="4">
        <v>1.33</v>
      </c>
      <c r="DW148" s="4">
        <v>7.23</v>
      </c>
      <c r="DX148" s="4">
        <v>1.36</v>
      </c>
      <c r="DY148" s="4">
        <v>3.7</v>
      </c>
      <c r="DZ148" s="4">
        <v>0.49</v>
      </c>
      <c r="EA148" s="4">
        <v>3.03</v>
      </c>
      <c r="EB148" s="4">
        <v>0.45</v>
      </c>
      <c r="EC148" s="4">
        <v>8.5500000000000007</v>
      </c>
      <c r="ED148" s="4">
        <v>2.04</v>
      </c>
      <c r="EM148" s="4">
        <v>6.13</v>
      </c>
      <c r="EO148" s="4">
        <v>1.63</v>
      </c>
      <c r="EP148" s="4">
        <v>0.81</v>
      </c>
      <c r="FP148" s="1" t="s">
        <v>3689</v>
      </c>
    </row>
    <row r="149" spans="1:172" x14ac:dyDescent="0.35">
      <c r="A149" s="1" t="s">
        <v>3686</v>
      </c>
      <c r="C149" s="1" t="s">
        <v>3687</v>
      </c>
      <c r="E149" s="4">
        <v>44.3</v>
      </c>
      <c r="F149" s="4">
        <v>44.5</v>
      </c>
      <c r="G149" s="4">
        <v>123.9</v>
      </c>
      <c r="H149" s="4">
        <v>124.1</v>
      </c>
      <c r="L149" s="1" t="s">
        <v>3690</v>
      </c>
      <c r="Q149" s="1">
        <v>110</v>
      </c>
      <c r="AB149" s="4">
        <v>52.35</v>
      </c>
      <c r="AC149" s="4">
        <v>2.11</v>
      </c>
      <c r="AE149" s="4">
        <v>17.309999999999999</v>
      </c>
      <c r="AI149" s="4">
        <v>10.52</v>
      </c>
      <c r="AJ149" s="4">
        <v>3.79</v>
      </c>
      <c r="AK149" s="4">
        <v>1.34</v>
      </c>
      <c r="AL149" s="4">
        <v>0.2</v>
      </c>
      <c r="AN149" s="4">
        <v>3.35</v>
      </c>
      <c r="AO149" s="4">
        <v>5.47</v>
      </c>
      <c r="AP149" s="4">
        <v>1.42</v>
      </c>
      <c r="BF149" s="4">
        <v>2.21</v>
      </c>
      <c r="CJ149" s="4">
        <v>80.86</v>
      </c>
      <c r="CK149" s="4">
        <v>6.29</v>
      </c>
      <c r="CN149" s="4">
        <v>2.13</v>
      </c>
      <c r="CO149" s="4">
        <v>4.21</v>
      </c>
      <c r="CP149" s="4">
        <v>7.99</v>
      </c>
      <c r="CQ149" s="4">
        <v>129.4</v>
      </c>
      <c r="CR149" s="4">
        <v>25.01</v>
      </c>
      <c r="CW149" s="4">
        <v>7.44</v>
      </c>
      <c r="CX149" s="4">
        <v>199.5</v>
      </c>
      <c r="CY149" s="4">
        <v>38.299999999999997</v>
      </c>
      <c r="CZ149" s="4">
        <v>443.4</v>
      </c>
      <c r="DA149" s="4">
        <v>43.62</v>
      </c>
      <c r="DM149" s="4">
        <v>0.28999999999999998</v>
      </c>
      <c r="DN149" s="4">
        <v>993.9</v>
      </c>
      <c r="DO149" s="4">
        <v>34.35</v>
      </c>
      <c r="DP149" s="4">
        <v>84.11</v>
      </c>
      <c r="DQ149" s="4">
        <v>11.18</v>
      </c>
      <c r="DR149" s="4">
        <v>47.15</v>
      </c>
      <c r="DS149" s="4">
        <v>10.24</v>
      </c>
      <c r="DT149" s="4">
        <v>3.05</v>
      </c>
      <c r="DU149" s="4">
        <v>9.67</v>
      </c>
      <c r="DV149" s="4">
        <v>1.34</v>
      </c>
      <c r="DW149" s="4">
        <v>7.37</v>
      </c>
      <c r="DX149" s="4">
        <v>1.43</v>
      </c>
      <c r="DY149" s="4">
        <v>3.84</v>
      </c>
      <c r="DZ149" s="4">
        <v>0.52</v>
      </c>
      <c r="EA149" s="4">
        <v>3.21</v>
      </c>
      <c r="EB149" s="4">
        <v>0.47</v>
      </c>
      <c r="EC149" s="4">
        <v>9.09</v>
      </c>
      <c r="ED149" s="4">
        <v>2.17</v>
      </c>
      <c r="EM149" s="4">
        <v>5.99</v>
      </c>
      <c r="EO149" s="4">
        <v>2.78</v>
      </c>
      <c r="EP149" s="4">
        <v>0.62</v>
      </c>
      <c r="FP149" s="1" t="s">
        <v>3689</v>
      </c>
    </row>
    <row r="150" spans="1:172" x14ac:dyDescent="0.35">
      <c r="A150" s="1" t="s">
        <v>3686</v>
      </c>
      <c r="C150" s="1" t="s">
        <v>3687</v>
      </c>
      <c r="E150" s="4">
        <v>44.3</v>
      </c>
      <c r="F150" s="4">
        <v>44.5</v>
      </c>
      <c r="G150" s="4">
        <v>123.9</v>
      </c>
      <c r="H150" s="4">
        <v>124.1</v>
      </c>
      <c r="L150" s="1" t="s">
        <v>3691</v>
      </c>
      <c r="Q150" s="1">
        <v>110</v>
      </c>
      <c r="AB150" s="4">
        <v>50.86</v>
      </c>
      <c r="AC150" s="4">
        <v>2.17</v>
      </c>
      <c r="AE150" s="4">
        <v>16.96</v>
      </c>
      <c r="AI150" s="4">
        <v>10.15</v>
      </c>
      <c r="AJ150" s="4">
        <v>4.62</v>
      </c>
      <c r="AK150" s="4">
        <v>1.27</v>
      </c>
      <c r="AL150" s="4">
        <v>0.19</v>
      </c>
      <c r="AN150" s="4">
        <v>3.05</v>
      </c>
      <c r="AO150" s="4">
        <v>5.48</v>
      </c>
      <c r="AP150" s="4">
        <v>1.42</v>
      </c>
      <c r="BF150" s="4">
        <v>3.53</v>
      </c>
      <c r="CJ150" s="4">
        <v>92.84</v>
      </c>
      <c r="CK150" s="4">
        <v>5.59</v>
      </c>
      <c r="CN150" s="4">
        <v>2.13</v>
      </c>
      <c r="CO150" s="4">
        <v>4.32</v>
      </c>
      <c r="CP150" s="4">
        <v>6.95</v>
      </c>
      <c r="CQ150" s="4">
        <v>126.5</v>
      </c>
      <c r="CR150" s="4">
        <v>25.04</v>
      </c>
      <c r="CW150" s="4">
        <v>7.46</v>
      </c>
      <c r="CX150" s="4">
        <v>196</v>
      </c>
      <c r="CY150" s="4">
        <v>41.08</v>
      </c>
      <c r="CZ150" s="4">
        <v>475.4</v>
      </c>
      <c r="DA150" s="4">
        <v>47.67</v>
      </c>
      <c r="DM150" s="4">
        <v>0.28000000000000003</v>
      </c>
      <c r="DN150" s="4">
        <v>849.2</v>
      </c>
      <c r="DO150" s="4">
        <v>38.96</v>
      </c>
      <c r="DP150" s="4">
        <v>95.5</v>
      </c>
      <c r="DQ150" s="4">
        <v>12.54</v>
      </c>
      <c r="DR150" s="4">
        <v>52.2</v>
      </c>
      <c r="DS150" s="4">
        <v>10.96</v>
      </c>
      <c r="DT150" s="4">
        <v>3.31</v>
      </c>
      <c r="DU150" s="4">
        <v>10.27</v>
      </c>
      <c r="DV150" s="4">
        <v>1.44</v>
      </c>
      <c r="DW150" s="4">
        <v>7.88</v>
      </c>
      <c r="DX150" s="4">
        <v>1.51</v>
      </c>
      <c r="DY150" s="4">
        <v>4.18</v>
      </c>
      <c r="DZ150" s="4">
        <v>0.56000000000000005</v>
      </c>
      <c r="EA150" s="4">
        <v>3.51</v>
      </c>
      <c r="EB150" s="4">
        <v>0.53</v>
      </c>
      <c r="EC150" s="4">
        <v>9.8699999999999992</v>
      </c>
      <c r="ED150" s="4">
        <v>2.37</v>
      </c>
      <c r="EM150" s="4">
        <v>6.17</v>
      </c>
      <c r="EO150" s="4">
        <v>3.3</v>
      </c>
      <c r="EP150" s="4">
        <v>0.72</v>
      </c>
      <c r="FP150" s="1" t="s">
        <v>3689</v>
      </c>
    </row>
    <row r="151" spans="1:172" x14ac:dyDescent="0.35">
      <c r="A151" s="1" t="s">
        <v>3686</v>
      </c>
      <c r="C151" s="1" t="s">
        <v>3687</v>
      </c>
      <c r="E151" s="4">
        <v>44.3</v>
      </c>
      <c r="F151" s="4">
        <v>44.5</v>
      </c>
      <c r="G151" s="4">
        <v>123.9</v>
      </c>
      <c r="H151" s="4">
        <v>124.1</v>
      </c>
      <c r="L151" s="1" t="s">
        <v>3692</v>
      </c>
      <c r="Q151" s="1">
        <v>110</v>
      </c>
      <c r="AB151" s="4">
        <v>46.36</v>
      </c>
      <c r="AC151" s="4">
        <v>2.73</v>
      </c>
      <c r="AE151" s="4">
        <v>14.71</v>
      </c>
      <c r="AI151" s="4">
        <v>14.13</v>
      </c>
      <c r="AJ151" s="4">
        <v>6.66</v>
      </c>
      <c r="AK151" s="4">
        <v>3.11</v>
      </c>
      <c r="AL151" s="4">
        <v>0.17</v>
      </c>
      <c r="AN151" s="4">
        <v>0.78</v>
      </c>
      <c r="AO151" s="4">
        <v>6.22</v>
      </c>
      <c r="AP151" s="4">
        <v>0.68</v>
      </c>
      <c r="BF151" s="4">
        <v>4.28</v>
      </c>
      <c r="CJ151" s="4">
        <v>270.60000000000002</v>
      </c>
      <c r="CK151" s="4">
        <v>14.68</v>
      </c>
      <c r="CN151" s="4">
        <v>37.17</v>
      </c>
      <c r="CO151" s="4">
        <v>19.98</v>
      </c>
      <c r="CP151" s="4">
        <v>32</v>
      </c>
      <c r="CQ151" s="4">
        <v>103</v>
      </c>
      <c r="CR151" s="4">
        <v>19</v>
      </c>
      <c r="CW151" s="4">
        <v>10.45</v>
      </c>
      <c r="CX151" s="4">
        <v>739.2</v>
      </c>
      <c r="CY151" s="4">
        <v>27.03</v>
      </c>
      <c r="CZ151" s="4">
        <v>264.39999999999998</v>
      </c>
      <c r="DA151" s="4">
        <v>30.02</v>
      </c>
      <c r="DM151" s="4">
        <v>0.28000000000000003</v>
      </c>
      <c r="DN151" s="4">
        <v>373.5</v>
      </c>
      <c r="DO151" s="4">
        <v>28.09</v>
      </c>
      <c r="DP151" s="4">
        <v>65.42</v>
      </c>
      <c r="DQ151" s="4">
        <v>8.4700000000000006</v>
      </c>
      <c r="DR151" s="4">
        <v>35.93</v>
      </c>
      <c r="DS151" s="4">
        <v>7.76</v>
      </c>
      <c r="DT151" s="4">
        <v>2.35</v>
      </c>
      <c r="DU151" s="4">
        <v>7.09</v>
      </c>
      <c r="DV151" s="4">
        <v>1.02</v>
      </c>
      <c r="DW151" s="4">
        <v>5.58</v>
      </c>
      <c r="DX151" s="4">
        <v>1.05</v>
      </c>
      <c r="DY151" s="4">
        <v>2.8</v>
      </c>
      <c r="DZ151" s="4">
        <v>0.38</v>
      </c>
      <c r="EA151" s="4">
        <v>2.25</v>
      </c>
      <c r="EB151" s="4">
        <v>0.34</v>
      </c>
      <c r="EC151" s="4">
        <v>5.65</v>
      </c>
      <c r="ED151" s="4">
        <v>1.66</v>
      </c>
      <c r="EM151" s="4">
        <v>3.44</v>
      </c>
      <c r="EO151" s="4">
        <v>1.98</v>
      </c>
      <c r="EP151" s="4">
        <v>0.73</v>
      </c>
      <c r="FP151" s="1" t="s">
        <v>3689</v>
      </c>
    </row>
    <row r="152" spans="1:172" x14ac:dyDescent="0.35">
      <c r="A152" s="1" t="s">
        <v>3686</v>
      </c>
      <c r="C152" s="1" t="s">
        <v>3687</v>
      </c>
      <c r="E152" s="4">
        <v>44.3</v>
      </c>
      <c r="F152" s="4">
        <v>44.5</v>
      </c>
      <c r="G152" s="4">
        <v>123.9</v>
      </c>
      <c r="H152" s="4">
        <v>124.1</v>
      </c>
      <c r="L152" s="1" t="s">
        <v>3693</v>
      </c>
      <c r="Q152" s="1">
        <v>110</v>
      </c>
      <c r="AB152" s="4">
        <v>46.24</v>
      </c>
      <c r="AC152" s="4">
        <v>3.16</v>
      </c>
      <c r="AE152" s="4">
        <v>15.64</v>
      </c>
      <c r="AI152" s="4">
        <v>13.08</v>
      </c>
      <c r="AJ152" s="4">
        <v>8.8699999999999992</v>
      </c>
      <c r="AK152" s="4">
        <v>4.28</v>
      </c>
      <c r="AL152" s="4">
        <v>0.19</v>
      </c>
      <c r="AN152" s="4">
        <v>0.64</v>
      </c>
      <c r="AO152" s="4">
        <v>3.82</v>
      </c>
      <c r="AP152" s="4">
        <v>0.56999999999999995</v>
      </c>
      <c r="BF152" s="4">
        <v>3.42</v>
      </c>
      <c r="CJ152" s="4">
        <v>212.6</v>
      </c>
      <c r="CK152" s="4">
        <v>3.06</v>
      </c>
      <c r="CN152" s="4">
        <v>30.85</v>
      </c>
      <c r="CO152" s="4">
        <v>3.29</v>
      </c>
      <c r="CP152" s="4">
        <v>12.85</v>
      </c>
      <c r="CQ152" s="4">
        <v>149.6</v>
      </c>
      <c r="CR152" s="4">
        <v>23.23</v>
      </c>
      <c r="CW152" s="4">
        <v>19.649999999999999</v>
      </c>
      <c r="CX152" s="4">
        <v>681.3</v>
      </c>
      <c r="CY152" s="4">
        <v>29.57</v>
      </c>
      <c r="CZ152" s="4">
        <v>304.3</v>
      </c>
      <c r="DA152" s="4">
        <v>36.46</v>
      </c>
      <c r="DM152" s="4">
        <v>0.28000000000000003</v>
      </c>
      <c r="DN152" s="4">
        <v>178.3</v>
      </c>
      <c r="DO152" s="4">
        <v>29.83</v>
      </c>
      <c r="DP152" s="4">
        <v>72.930000000000007</v>
      </c>
      <c r="DQ152" s="4">
        <v>9.39</v>
      </c>
      <c r="DR152" s="4">
        <v>39.380000000000003</v>
      </c>
      <c r="DS152" s="4">
        <v>8.44</v>
      </c>
      <c r="DT152" s="4">
        <v>2.57</v>
      </c>
      <c r="DU152" s="4">
        <v>7.68</v>
      </c>
      <c r="DV152" s="4">
        <v>1.0900000000000001</v>
      </c>
      <c r="DW152" s="4">
        <v>5.77</v>
      </c>
      <c r="DX152" s="4">
        <v>1.1200000000000001</v>
      </c>
      <c r="DY152" s="4">
        <v>2.98</v>
      </c>
      <c r="DZ152" s="4">
        <v>0.39</v>
      </c>
      <c r="EA152" s="4">
        <v>2.38</v>
      </c>
      <c r="EB152" s="4">
        <v>0.35</v>
      </c>
      <c r="EC152" s="4">
        <v>6.42</v>
      </c>
      <c r="ED152" s="4">
        <v>1.94</v>
      </c>
      <c r="EM152" s="4">
        <v>4.59</v>
      </c>
      <c r="EO152" s="4">
        <v>2.14</v>
      </c>
      <c r="EP152" s="4">
        <v>0.56999999999999995</v>
      </c>
      <c r="FP152" s="1" t="s">
        <v>3689</v>
      </c>
    </row>
    <row r="153" spans="1:172" x14ac:dyDescent="0.35">
      <c r="A153" s="1" t="s">
        <v>3686</v>
      </c>
      <c r="C153" s="1" t="s">
        <v>3694</v>
      </c>
      <c r="E153" s="4">
        <v>44.3</v>
      </c>
      <c r="F153" s="4">
        <v>44.5</v>
      </c>
      <c r="G153" s="4">
        <v>126.05</v>
      </c>
      <c r="H153" s="4">
        <v>126.25</v>
      </c>
      <c r="L153" s="1" t="s">
        <v>3695</v>
      </c>
      <c r="Q153" s="1">
        <v>115</v>
      </c>
      <c r="AB153" s="4">
        <v>53.53</v>
      </c>
      <c r="AC153" s="4">
        <v>2.29</v>
      </c>
      <c r="AE153" s="4">
        <v>19.829999999999998</v>
      </c>
      <c r="AI153" s="4">
        <v>10.050000000000001</v>
      </c>
      <c r="AJ153" s="4">
        <v>6.07</v>
      </c>
      <c r="AK153" s="4">
        <v>1.98</v>
      </c>
      <c r="AL153" s="4">
        <v>0.21</v>
      </c>
      <c r="AN153" s="4">
        <v>1.56</v>
      </c>
      <c r="AO153" s="4">
        <v>4.04</v>
      </c>
      <c r="AP153" s="4">
        <v>0.45</v>
      </c>
      <c r="BF153" s="4">
        <v>3.02</v>
      </c>
      <c r="CJ153" s="4">
        <v>50</v>
      </c>
      <c r="CK153" s="4">
        <v>44</v>
      </c>
      <c r="CN153" s="4">
        <v>7.1</v>
      </c>
      <c r="CO153" s="4">
        <v>22</v>
      </c>
      <c r="CP153" s="4">
        <v>74</v>
      </c>
      <c r="CQ153" s="4">
        <v>143</v>
      </c>
      <c r="CR153" s="4">
        <v>24</v>
      </c>
      <c r="CW153" s="4">
        <v>10</v>
      </c>
      <c r="CX153" s="4">
        <v>525</v>
      </c>
      <c r="CY153" s="4">
        <v>21</v>
      </c>
      <c r="CZ153" s="4">
        <v>176</v>
      </c>
      <c r="DA153" s="4">
        <v>13.6</v>
      </c>
      <c r="DM153" s="4">
        <v>1.19</v>
      </c>
      <c r="DN153" s="4">
        <v>447</v>
      </c>
      <c r="DO153" s="4">
        <v>18.899999999999999</v>
      </c>
      <c r="DP153" s="4">
        <v>40</v>
      </c>
      <c r="DQ153" s="4">
        <v>5.3</v>
      </c>
      <c r="DR153" s="4">
        <v>26</v>
      </c>
      <c r="DS153" s="4">
        <v>5.4</v>
      </c>
      <c r="DT153" s="4">
        <v>1.67</v>
      </c>
      <c r="DU153" s="4">
        <v>4.9000000000000004</v>
      </c>
      <c r="DV153" s="4">
        <v>0.72</v>
      </c>
      <c r="DW153" s="4">
        <v>4.0999999999999996</v>
      </c>
      <c r="DX153" s="4">
        <v>0.74</v>
      </c>
      <c r="DY153" s="4">
        <v>1.92</v>
      </c>
      <c r="DZ153" s="4">
        <v>0.26</v>
      </c>
      <c r="EA153" s="4">
        <v>1.53</v>
      </c>
      <c r="EB153" s="4">
        <v>0.22</v>
      </c>
      <c r="EC153" s="4">
        <v>4</v>
      </c>
      <c r="ED153" s="4">
        <v>0.85</v>
      </c>
      <c r="EM153" s="4">
        <v>8.1</v>
      </c>
      <c r="EO153" s="4">
        <v>2.25</v>
      </c>
      <c r="EP153" s="4">
        <v>0.67</v>
      </c>
      <c r="FP153" s="1" t="s">
        <v>3689</v>
      </c>
    </row>
    <row r="154" spans="1:172" x14ac:dyDescent="0.35">
      <c r="A154" s="1" t="s">
        <v>3686</v>
      </c>
      <c r="C154" s="1" t="s">
        <v>3694</v>
      </c>
      <c r="E154" s="4">
        <v>44.3</v>
      </c>
      <c r="F154" s="4">
        <v>44.5</v>
      </c>
      <c r="G154" s="4">
        <v>126.05</v>
      </c>
      <c r="H154" s="4">
        <v>126.25</v>
      </c>
      <c r="L154" s="1" t="s">
        <v>3696</v>
      </c>
      <c r="Q154" s="1">
        <v>115</v>
      </c>
      <c r="AB154" s="4">
        <v>53.05</v>
      </c>
      <c r="AC154" s="4">
        <v>1.97</v>
      </c>
      <c r="AE154" s="4">
        <v>17.23</v>
      </c>
      <c r="AI154" s="4">
        <v>9.25</v>
      </c>
      <c r="AJ154" s="4">
        <v>7.38</v>
      </c>
      <c r="AK154" s="4">
        <v>2.46</v>
      </c>
      <c r="AL154" s="4">
        <v>0.11</v>
      </c>
      <c r="AN154" s="4">
        <v>1.56</v>
      </c>
      <c r="AO154" s="4">
        <v>3.72</v>
      </c>
      <c r="AP154" s="4">
        <v>0.39</v>
      </c>
      <c r="BF154" s="4">
        <v>1.6</v>
      </c>
      <c r="CJ154" s="4">
        <v>53</v>
      </c>
      <c r="CK154" s="4">
        <v>47</v>
      </c>
      <c r="CN154" s="4">
        <v>7.9</v>
      </c>
      <c r="CO154" s="4">
        <v>25</v>
      </c>
      <c r="CP154" s="4">
        <v>59</v>
      </c>
      <c r="CQ154" s="4">
        <v>110</v>
      </c>
      <c r="CR154" s="4">
        <v>21</v>
      </c>
      <c r="CW154" s="4">
        <v>29</v>
      </c>
      <c r="CX154" s="4">
        <v>663</v>
      </c>
      <c r="CY154" s="4">
        <v>21</v>
      </c>
      <c r="CZ154" s="4">
        <v>158</v>
      </c>
      <c r="DA154" s="4">
        <v>12.3</v>
      </c>
      <c r="DM154" s="4">
        <v>0.71</v>
      </c>
      <c r="DN154" s="4">
        <v>557</v>
      </c>
      <c r="DO154" s="4">
        <v>22</v>
      </c>
      <c r="DP154" s="4">
        <v>47</v>
      </c>
      <c r="DQ154" s="4">
        <v>5.8</v>
      </c>
      <c r="DR154" s="4">
        <v>24</v>
      </c>
      <c r="DS154" s="4">
        <v>5.0999999999999996</v>
      </c>
      <c r="DT154" s="4">
        <v>1.75</v>
      </c>
      <c r="DU154" s="4">
        <v>5.0999999999999996</v>
      </c>
      <c r="DV154" s="4">
        <v>0.74</v>
      </c>
      <c r="DW154" s="4">
        <v>4.3</v>
      </c>
      <c r="DX154" s="4">
        <v>0.79</v>
      </c>
      <c r="DY154" s="4">
        <v>2.11</v>
      </c>
      <c r="DZ154" s="4">
        <v>0.3</v>
      </c>
      <c r="EA154" s="4">
        <v>1.88</v>
      </c>
      <c r="EB154" s="4">
        <v>0.28000000000000003</v>
      </c>
      <c r="EC154" s="4">
        <v>3.6</v>
      </c>
      <c r="ED154" s="4">
        <v>0.77</v>
      </c>
      <c r="EM154" s="4">
        <v>8.1999999999999993</v>
      </c>
      <c r="EO154" s="4">
        <v>2.56</v>
      </c>
      <c r="EP154" s="4">
        <v>0.56000000000000005</v>
      </c>
      <c r="FP154" s="1" t="s">
        <v>3689</v>
      </c>
    </row>
    <row r="155" spans="1:172" x14ac:dyDescent="0.35">
      <c r="A155" s="1" t="s">
        <v>3686</v>
      </c>
      <c r="C155" s="1" t="s">
        <v>3694</v>
      </c>
      <c r="E155" s="4">
        <v>44.3</v>
      </c>
      <c r="F155" s="4">
        <v>44.5</v>
      </c>
      <c r="G155" s="4">
        <v>126.05</v>
      </c>
      <c r="H155" s="4">
        <v>126.25</v>
      </c>
      <c r="L155" s="1" t="s">
        <v>3697</v>
      </c>
      <c r="Q155" s="1">
        <v>115</v>
      </c>
      <c r="AB155" s="4">
        <v>52.71</v>
      </c>
      <c r="AC155" s="4">
        <v>2.0299999999999998</v>
      </c>
      <c r="AE155" s="4">
        <v>17.66</v>
      </c>
      <c r="AI155" s="4">
        <v>9.08</v>
      </c>
      <c r="AJ155" s="4">
        <v>6.67</v>
      </c>
      <c r="AK155" s="4">
        <v>2.42</v>
      </c>
      <c r="AL155" s="4">
        <v>0.08</v>
      </c>
      <c r="AN155" s="4">
        <v>1.59</v>
      </c>
      <c r="AO155" s="4">
        <v>3.88</v>
      </c>
      <c r="AP155" s="4">
        <v>0.41</v>
      </c>
      <c r="BF155" s="4">
        <v>2.2000000000000002</v>
      </c>
      <c r="CJ155" s="4">
        <v>54</v>
      </c>
      <c r="CK155" s="4">
        <v>48</v>
      </c>
      <c r="CN155" s="4">
        <v>7.5</v>
      </c>
      <c r="CO155" s="4">
        <v>24</v>
      </c>
      <c r="CP155" s="4">
        <v>57</v>
      </c>
      <c r="CQ155" s="4">
        <v>103</v>
      </c>
      <c r="CR155" s="4">
        <v>22</v>
      </c>
      <c r="CW155" s="4">
        <v>21</v>
      </c>
      <c r="CX155" s="4">
        <v>640</v>
      </c>
      <c r="CY155" s="4">
        <v>19</v>
      </c>
      <c r="CZ155" s="4">
        <v>165</v>
      </c>
      <c r="DA155" s="4">
        <v>12.7</v>
      </c>
      <c r="DM155" s="4">
        <v>0.46</v>
      </c>
      <c r="DN155" s="4">
        <v>542</v>
      </c>
      <c r="DO155" s="4">
        <v>20.2</v>
      </c>
      <c r="DP155" s="4">
        <v>45</v>
      </c>
      <c r="DQ155" s="4">
        <v>5.5</v>
      </c>
      <c r="DR155" s="4">
        <v>24</v>
      </c>
      <c r="DS155" s="4">
        <v>5.2</v>
      </c>
      <c r="DT155" s="4">
        <v>1.73</v>
      </c>
      <c r="DU155" s="4">
        <v>4.8</v>
      </c>
      <c r="DV155" s="4">
        <v>0.69</v>
      </c>
      <c r="DW155" s="4">
        <v>4</v>
      </c>
      <c r="DX155" s="4">
        <v>0.72</v>
      </c>
      <c r="DY155" s="4">
        <v>1.9</v>
      </c>
      <c r="DZ155" s="4">
        <v>0.27</v>
      </c>
      <c r="EA155" s="4">
        <v>1.65</v>
      </c>
      <c r="EB155" s="4">
        <v>0.25</v>
      </c>
      <c r="EC155" s="4">
        <v>3.8</v>
      </c>
      <c r="ED155" s="4">
        <v>0.8</v>
      </c>
      <c r="EM155" s="4">
        <v>8.5</v>
      </c>
      <c r="EO155" s="4">
        <v>2.41</v>
      </c>
      <c r="EP155" s="4">
        <v>0.55000000000000004</v>
      </c>
      <c r="FP155" s="1" t="s">
        <v>3689</v>
      </c>
    </row>
    <row r="156" spans="1:172" x14ac:dyDescent="0.35">
      <c r="A156" s="1" t="s">
        <v>3686</v>
      </c>
      <c r="C156" s="1" t="s">
        <v>3694</v>
      </c>
      <c r="E156" s="4">
        <v>44.3</v>
      </c>
      <c r="F156" s="4">
        <v>44.5</v>
      </c>
      <c r="G156" s="4">
        <v>126.05</v>
      </c>
      <c r="H156" s="4">
        <v>126.25</v>
      </c>
      <c r="L156" s="1" t="s">
        <v>3698</v>
      </c>
      <c r="Q156" s="1">
        <v>115</v>
      </c>
      <c r="AB156" s="4">
        <v>51.53</v>
      </c>
      <c r="AC156" s="4">
        <v>1.99</v>
      </c>
      <c r="AE156" s="4">
        <v>17.38</v>
      </c>
      <c r="AI156" s="4">
        <v>11.03</v>
      </c>
      <c r="AJ156" s="4">
        <v>7.04</v>
      </c>
      <c r="AK156" s="4">
        <v>2.59</v>
      </c>
      <c r="AL156" s="4">
        <v>7.0000000000000007E-2</v>
      </c>
      <c r="AN156" s="4">
        <v>1.35</v>
      </c>
      <c r="AO156" s="4">
        <v>3.63</v>
      </c>
      <c r="AP156" s="4">
        <v>0.39</v>
      </c>
      <c r="BF156" s="4">
        <v>1.88</v>
      </c>
      <c r="CJ156" s="4">
        <v>56</v>
      </c>
      <c r="CK156" s="4">
        <v>50</v>
      </c>
      <c r="CN156" s="4">
        <v>7.5</v>
      </c>
      <c r="CO156" s="4">
        <v>24</v>
      </c>
      <c r="CP156" s="4">
        <v>58</v>
      </c>
      <c r="CQ156" s="4">
        <v>89</v>
      </c>
      <c r="CR156" s="4">
        <v>22</v>
      </c>
      <c r="CW156" s="4">
        <v>17</v>
      </c>
      <c r="CX156" s="4">
        <v>633</v>
      </c>
      <c r="CY156" s="4">
        <v>25</v>
      </c>
      <c r="CZ156" s="4">
        <v>161</v>
      </c>
      <c r="DA156" s="4">
        <v>12.5</v>
      </c>
      <c r="DM156" s="4">
        <v>0.2</v>
      </c>
      <c r="DN156" s="4">
        <v>516</v>
      </c>
      <c r="DO156" s="4">
        <v>24</v>
      </c>
      <c r="DP156" s="4">
        <v>51</v>
      </c>
      <c r="DQ156" s="4">
        <v>6.4</v>
      </c>
      <c r="DR156" s="4">
        <v>27</v>
      </c>
      <c r="DS156" s="4">
        <v>5.9</v>
      </c>
      <c r="DT156" s="4">
        <v>1.9</v>
      </c>
      <c r="DU156" s="4">
        <v>5.9</v>
      </c>
      <c r="DV156" s="4">
        <v>0.88</v>
      </c>
      <c r="DW156" s="4">
        <v>5.2</v>
      </c>
      <c r="DX156" s="4">
        <v>0.96</v>
      </c>
      <c r="DY156" s="4">
        <v>2.56</v>
      </c>
      <c r="DZ156" s="4">
        <v>0.36</v>
      </c>
      <c r="EA156" s="4">
        <v>2.2599999999999998</v>
      </c>
      <c r="EB156" s="4">
        <v>0.34</v>
      </c>
      <c r="EC156" s="4">
        <v>3.7</v>
      </c>
      <c r="ED156" s="4">
        <v>0.78</v>
      </c>
      <c r="EM156" s="4">
        <v>8.6</v>
      </c>
      <c r="EO156" s="4">
        <v>2.57</v>
      </c>
      <c r="EP156" s="4">
        <v>0.89</v>
      </c>
      <c r="FP156" s="1" t="s">
        <v>3689</v>
      </c>
    </row>
    <row r="157" spans="1:172" x14ac:dyDescent="0.35">
      <c r="A157" s="1" t="s">
        <v>3686</v>
      </c>
      <c r="C157" s="1" t="s">
        <v>3694</v>
      </c>
      <c r="E157" s="4">
        <v>44.3</v>
      </c>
      <c r="F157" s="4">
        <v>44.5</v>
      </c>
      <c r="G157" s="4">
        <v>126.05</v>
      </c>
      <c r="H157" s="4">
        <v>126.25</v>
      </c>
      <c r="L157" s="1" t="s">
        <v>3699</v>
      </c>
      <c r="Q157" s="1">
        <v>115</v>
      </c>
      <c r="AB157" s="4">
        <v>60.74</v>
      </c>
      <c r="AC157" s="4">
        <v>1.49</v>
      </c>
      <c r="AE157" s="4">
        <v>13.76</v>
      </c>
      <c r="AI157" s="4">
        <v>10.48</v>
      </c>
      <c r="AJ157" s="4">
        <v>4.67</v>
      </c>
      <c r="AK157" s="4">
        <v>1.57</v>
      </c>
      <c r="AL157" s="4">
        <v>0.13</v>
      </c>
      <c r="AN157" s="4">
        <v>1.28</v>
      </c>
      <c r="AO157" s="4">
        <v>2.99</v>
      </c>
      <c r="AP157" s="4">
        <v>0.34</v>
      </c>
      <c r="BF157" s="4">
        <v>1.98</v>
      </c>
      <c r="CJ157" s="4">
        <v>44</v>
      </c>
      <c r="CK157" s="4">
        <v>39</v>
      </c>
      <c r="CN157" s="4">
        <v>2.1</v>
      </c>
      <c r="CO157" s="4">
        <v>9.8000000000000007</v>
      </c>
      <c r="CP157" s="4">
        <v>51</v>
      </c>
      <c r="CQ157" s="4">
        <v>121</v>
      </c>
      <c r="CR157" s="4">
        <v>19</v>
      </c>
      <c r="CW157" s="4">
        <v>15</v>
      </c>
      <c r="CX157" s="4">
        <v>440</v>
      </c>
      <c r="CY157" s="4">
        <v>28</v>
      </c>
      <c r="CZ157" s="4">
        <v>173</v>
      </c>
      <c r="DA157" s="4">
        <v>5.27</v>
      </c>
      <c r="DM157" s="4">
        <v>1.24</v>
      </c>
      <c r="DN157" s="4">
        <v>571</v>
      </c>
      <c r="DO157" s="4">
        <v>24</v>
      </c>
      <c r="DP157" s="4">
        <v>50</v>
      </c>
      <c r="DQ157" s="4">
        <v>6.4</v>
      </c>
      <c r="DR157" s="4">
        <v>26.71</v>
      </c>
      <c r="DS157" s="4">
        <v>5.83</v>
      </c>
      <c r="DT157" s="4">
        <v>1.63</v>
      </c>
      <c r="DU157" s="4">
        <v>5.9</v>
      </c>
      <c r="DV157" s="4">
        <v>0.88</v>
      </c>
      <c r="DW157" s="4">
        <v>5.2</v>
      </c>
      <c r="DX157" s="4">
        <v>0.97</v>
      </c>
      <c r="DY157" s="4">
        <v>2.67</v>
      </c>
      <c r="DZ157" s="4">
        <v>0.39</v>
      </c>
      <c r="EA157" s="4">
        <v>2.5099999999999998</v>
      </c>
      <c r="EB157" s="4">
        <v>0.37</v>
      </c>
      <c r="EC157" s="4">
        <v>4</v>
      </c>
      <c r="ED157" s="4">
        <v>0.18</v>
      </c>
      <c r="EM157" s="4">
        <v>18.5</v>
      </c>
      <c r="EO157" s="4">
        <v>3.2</v>
      </c>
      <c r="EP157" s="4">
        <v>0.96</v>
      </c>
      <c r="FP157" s="1" t="s">
        <v>3689</v>
      </c>
    </row>
    <row r="158" spans="1:172" x14ac:dyDescent="0.35">
      <c r="A158" s="1" t="s">
        <v>3686</v>
      </c>
      <c r="C158" s="1" t="s">
        <v>3694</v>
      </c>
      <c r="E158" s="4">
        <v>44.3</v>
      </c>
      <c r="F158" s="4">
        <v>44.5</v>
      </c>
      <c r="G158" s="4">
        <v>126.05</v>
      </c>
      <c r="H158" s="4">
        <v>126.25</v>
      </c>
      <c r="L158" s="1" t="s">
        <v>3700</v>
      </c>
      <c r="Q158" s="1">
        <v>115</v>
      </c>
      <c r="AB158" s="4">
        <v>60.07</v>
      </c>
      <c r="AC158" s="4">
        <v>1.07</v>
      </c>
      <c r="AE158" s="4">
        <v>16.95</v>
      </c>
      <c r="AI158" s="4">
        <v>6.53</v>
      </c>
      <c r="AJ158" s="4">
        <v>3.68</v>
      </c>
      <c r="AK158" s="4">
        <v>2.31</v>
      </c>
      <c r="AL158" s="4">
        <v>0.12</v>
      </c>
      <c r="AN158" s="4">
        <v>3</v>
      </c>
      <c r="AO158" s="4">
        <v>3.82</v>
      </c>
      <c r="AP158" s="4">
        <v>0.32</v>
      </c>
      <c r="BF158" s="4">
        <v>1.18</v>
      </c>
      <c r="CJ158" s="4">
        <v>84</v>
      </c>
      <c r="CK158" s="4">
        <v>80</v>
      </c>
      <c r="CN158" s="4">
        <v>3</v>
      </c>
      <c r="CO158" s="4">
        <v>12</v>
      </c>
      <c r="CP158" s="4">
        <v>67</v>
      </c>
      <c r="CQ158" s="4">
        <v>106</v>
      </c>
      <c r="CR158" s="4">
        <v>18</v>
      </c>
      <c r="CW158" s="4">
        <v>25</v>
      </c>
      <c r="CX158" s="4">
        <v>330</v>
      </c>
      <c r="CY158" s="4">
        <v>27</v>
      </c>
      <c r="CZ158" s="4">
        <v>244</v>
      </c>
      <c r="DA158" s="4">
        <v>12.1</v>
      </c>
      <c r="DM158" s="4">
        <v>2.11</v>
      </c>
      <c r="DN158" s="4">
        <v>493</v>
      </c>
      <c r="DO158" s="4">
        <v>24</v>
      </c>
      <c r="DP158" s="4">
        <v>52</v>
      </c>
      <c r="DQ158" s="4">
        <v>6.5</v>
      </c>
      <c r="DR158" s="4">
        <v>31.08</v>
      </c>
      <c r="DS158" s="4">
        <v>6.32</v>
      </c>
      <c r="DT158" s="4">
        <v>1.41</v>
      </c>
      <c r="DU158" s="4">
        <v>5.3</v>
      </c>
      <c r="DV158" s="4">
        <v>0.83</v>
      </c>
      <c r="DW158" s="4">
        <v>4.9000000000000004</v>
      </c>
      <c r="DX158" s="4">
        <v>0.96</v>
      </c>
      <c r="DY158" s="4">
        <v>2.75</v>
      </c>
      <c r="DZ158" s="4">
        <v>0.41</v>
      </c>
      <c r="EA158" s="4">
        <v>2.8</v>
      </c>
      <c r="EB158" s="4">
        <v>0.43</v>
      </c>
      <c r="EC158" s="4">
        <v>5.6</v>
      </c>
      <c r="ED158" s="4">
        <v>0.82</v>
      </c>
      <c r="EM158" s="4">
        <v>8.1</v>
      </c>
      <c r="EO158" s="4">
        <v>5</v>
      </c>
      <c r="EP158" s="4">
        <v>1.82</v>
      </c>
      <c r="FP158" s="1" t="s">
        <v>3689</v>
      </c>
    </row>
    <row r="159" spans="1:172" x14ac:dyDescent="0.35">
      <c r="A159" s="1" t="s">
        <v>3686</v>
      </c>
      <c r="C159" s="1" t="s">
        <v>3694</v>
      </c>
      <c r="E159" s="4">
        <v>44.3</v>
      </c>
      <c r="F159" s="4">
        <v>44.5</v>
      </c>
      <c r="G159" s="4">
        <v>126.05</v>
      </c>
      <c r="H159" s="4">
        <v>126.25</v>
      </c>
      <c r="L159" s="1" t="s">
        <v>3701</v>
      </c>
      <c r="Q159" s="1">
        <v>115</v>
      </c>
      <c r="AB159" s="4">
        <v>57.05</v>
      </c>
      <c r="AC159" s="4">
        <v>1.05</v>
      </c>
      <c r="AE159" s="4">
        <v>16.420000000000002</v>
      </c>
      <c r="AI159" s="4">
        <v>6.42</v>
      </c>
      <c r="AJ159" s="4">
        <v>6.63</v>
      </c>
      <c r="AK159" s="4">
        <v>3.08</v>
      </c>
      <c r="AL159" s="4">
        <v>0.11</v>
      </c>
      <c r="AN159" s="4">
        <v>2.13</v>
      </c>
      <c r="AO159" s="4">
        <v>3.57</v>
      </c>
      <c r="AP159" s="4">
        <v>0.31</v>
      </c>
      <c r="BF159" s="4">
        <v>2.14</v>
      </c>
      <c r="CJ159" s="4">
        <v>93</v>
      </c>
      <c r="CK159" s="4">
        <v>84</v>
      </c>
      <c r="CN159" s="4">
        <v>14</v>
      </c>
      <c r="CO159" s="4">
        <v>38</v>
      </c>
      <c r="CP159" s="4">
        <v>44</v>
      </c>
      <c r="CQ159" s="4">
        <v>86</v>
      </c>
      <c r="CR159" s="4">
        <v>19</v>
      </c>
      <c r="CW159" s="4">
        <v>30</v>
      </c>
      <c r="CX159" s="4">
        <v>515</v>
      </c>
      <c r="CY159" s="4">
        <v>23</v>
      </c>
      <c r="CZ159" s="4">
        <v>265</v>
      </c>
      <c r="DA159" s="4">
        <v>18.8</v>
      </c>
      <c r="DM159" s="4">
        <v>7.02</v>
      </c>
      <c r="DN159" s="4">
        <v>659</v>
      </c>
      <c r="DO159" s="4">
        <v>31</v>
      </c>
      <c r="DP159" s="4">
        <v>65</v>
      </c>
      <c r="DQ159" s="4">
        <v>7.4</v>
      </c>
      <c r="DR159" s="4">
        <v>28.69</v>
      </c>
      <c r="DS159" s="4">
        <v>5.45</v>
      </c>
      <c r="DT159" s="4">
        <v>1.48</v>
      </c>
      <c r="DU159" s="4">
        <v>5.2</v>
      </c>
      <c r="DV159" s="4">
        <v>0.76</v>
      </c>
      <c r="DW159" s="4">
        <v>4.4000000000000004</v>
      </c>
      <c r="DX159" s="4">
        <v>0.83</v>
      </c>
      <c r="DY159" s="4">
        <v>2.31</v>
      </c>
      <c r="DZ159" s="4">
        <v>0.35</v>
      </c>
      <c r="EA159" s="4">
        <v>2.29</v>
      </c>
      <c r="EB159" s="4">
        <v>0.35</v>
      </c>
      <c r="EC159" s="4">
        <v>5.9</v>
      </c>
      <c r="ED159" s="4">
        <v>1.21</v>
      </c>
      <c r="EM159" s="4">
        <v>12.7</v>
      </c>
      <c r="EO159" s="4">
        <v>5.8</v>
      </c>
      <c r="EP159" s="4">
        <v>1.7</v>
      </c>
      <c r="FP159" s="1" t="s">
        <v>3689</v>
      </c>
    </row>
    <row r="160" spans="1:172" x14ac:dyDescent="0.35">
      <c r="A160" s="1" t="s">
        <v>3686</v>
      </c>
      <c r="C160" s="1" t="s">
        <v>3694</v>
      </c>
      <c r="E160" s="4">
        <v>44.3</v>
      </c>
      <c r="F160" s="4">
        <v>44.5</v>
      </c>
      <c r="G160" s="4">
        <v>126.05</v>
      </c>
      <c r="H160" s="4">
        <v>126.25</v>
      </c>
      <c r="L160" s="1" t="s">
        <v>3702</v>
      </c>
      <c r="Q160" s="1">
        <v>115</v>
      </c>
      <c r="AB160" s="4">
        <v>57.53</v>
      </c>
      <c r="AC160" s="4">
        <v>1.21</v>
      </c>
      <c r="AE160" s="4">
        <v>16.670000000000002</v>
      </c>
      <c r="AI160" s="4">
        <v>7.1</v>
      </c>
      <c r="AJ160" s="4">
        <v>6.91</v>
      </c>
      <c r="AK160" s="4">
        <v>3.57</v>
      </c>
      <c r="AL160" s="4">
        <v>0.1</v>
      </c>
      <c r="AN160" s="4">
        <v>2.09</v>
      </c>
      <c r="AO160" s="4">
        <v>4.16</v>
      </c>
      <c r="AP160" s="4">
        <v>0.32</v>
      </c>
      <c r="BF160" s="4">
        <v>0.52</v>
      </c>
      <c r="CJ160" s="4">
        <v>153</v>
      </c>
      <c r="CK160" s="4">
        <v>94</v>
      </c>
      <c r="CN160" s="4">
        <v>28</v>
      </c>
      <c r="CO160" s="4">
        <v>38</v>
      </c>
      <c r="CP160" s="4">
        <v>36</v>
      </c>
      <c r="CQ160" s="4">
        <v>67</v>
      </c>
      <c r="CR160" s="4">
        <v>18</v>
      </c>
      <c r="CW160" s="4">
        <v>35</v>
      </c>
      <c r="CX160" s="4">
        <v>624</v>
      </c>
      <c r="CY160" s="4">
        <v>20</v>
      </c>
      <c r="CZ160" s="4">
        <v>188</v>
      </c>
      <c r="DA160" s="4">
        <v>12.4</v>
      </c>
      <c r="DM160" s="4">
        <v>0.71</v>
      </c>
      <c r="DN160" s="4">
        <v>494</v>
      </c>
      <c r="DO160" s="4">
        <v>25</v>
      </c>
      <c r="DP160" s="4">
        <v>55</v>
      </c>
      <c r="DQ160" s="4">
        <v>6.4</v>
      </c>
      <c r="DR160" s="4">
        <v>27</v>
      </c>
      <c r="DS160" s="4">
        <v>5.4</v>
      </c>
      <c r="DT160" s="4">
        <v>1.47</v>
      </c>
      <c r="DU160" s="4">
        <v>4.7</v>
      </c>
      <c r="DV160" s="4">
        <v>0.7</v>
      </c>
      <c r="DW160" s="4">
        <v>4</v>
      </c>
      <c r="DX160" s="4">
        <v>0.75</v>
      </c>
      <c r="DY160" s="4">
        <v>2.14</v>
      </c>
      <c r="DZ160" s="4">
        <v>0.32</v>
      </c>
      <c r="EA160" s="4">
        <v>2.08</v>
      </c>
      <c r="EB160" s="4">
        <v>0.32</v>
      </c>
      <c r="EC160" s="4">
        <v>4.5999999999999996</v>
      </c>
      <c r="ED160" s="4">
        <v>0.75</v>
      </c>
      <c r="EM160" s="4">
        <v>10.1</v>
      </c>
      <c r="EO160" s="4">
        <v>4.4000000000000004</v>
      </c>
      <c r="EP160" s="4">
        <v>1.4</v>
      </c>
      <c r="FP160" s="1" t="s">
        <v>3689</v>
      </c>
    </row>
    <row r="161" spans="1:172" x14ac:dyDescent="0.35">
      <c r="A161" s="1" t="s">
        <v>3686</v>
      </c>
      <c r="C161" s="1" t="s">
        <v>3694</v>
      </c>
      <c r="E161" s="4">
        <v>44.3</v>
      </c>
      <c r="F161" s="4">
        <v>44.5</v>
      </c>
      <c r="G161" s="4">
        <v>126.05</v>
      </c>
      <c r="H161" s="4">
        <v>126.25</v>
      </c>
      <c r="L161" s="1" t="s">
        <v>3703</v>
      </c>
      <c r="Q161" s="1">
        <v>115</v>
      </c>
      <c r="AB161" s="4">
        <v>55.02</v>
      </c>
      <c r="AC161" s="4">
        <v>1.1200000000000001</v>
      </c>
      <c r="AE161" s="4">
        <v>18.149999999999999</v>
      </c>
      <c r="AI161" s="4">
        <v>7.51</v>
      </c>
      <c r="AJ161" s="4">
        <v>5.52</v>
      </c>
      <c r="AK161" s="4">
        <v>4.17</v>
      </c>
      <c r="AL161" s="4">
        <v>7.0000000000000007E-2</v>
      </c>
      <c r="AN161" s="4">
        <v>2.68</v>
      </c>
      <c r="AO161" s="4">
        <v>3.88</v>
      </c>
      <c r="AP161" s="4">
        <v>0.36</v>
      </c>
      <c r="BF161" s="4">
        <v>1.56</v>
      </c>
      <c r="CJ161" s="4">
        <v>140</v>
      </c>
      <c r="CK161" s="4">
        <v>75</v>
      </c>
      <c r="CN161" s="4">
        <v>23</v>
      </c>
      <c r="CO161" s="4">
        <v>64</v>
      </c>
      <c r="CP161" s="4">
        <v>33</v>
      </c>
      <c r="CQ161" s="4">
        <v>72</v>
      </c>
      <c r="CR161" s="4">
        <v>21</v>
      </c>
      <c r="CW161" s="4">
        <v>53</v>
      </c>
      <c r="CX161" s="4">
        <v>555</v>
      </c>
      <c r="CY161" s="4">
        <v>20</v>
      </c>
      <c r="CZ161" s="4">
        <v>220</v>
      </c>
      <c r="DA161" s="4">
        <v>10.4</v>
      </c>
      <c r="DM161" s="4">
        <v>0.52</v>
      </c>
      <c r="DN161" s="4">
        <v>532</v>
      </c>
      <c r="DO161" s="4">
        <v>25</v>
      </c>
      <c r="DP161" s="4">
        <v>54</v>
      </c>
      <c r="DQ161" s="4">
        <v>6.4</v>
      </c>
      <c r="DR161" s="4">
        <v>27</v>
      </c>
      <c r="DS161" s="4">
        <v>5.3</v>
      </c>
      <c r="DT161" s="4">
        <v>1.48</v>
      </c>
      <c r="DU161" s="4">
        <v>4.5</v>
      </c>
      <c r="DV161" s="4">
        <v>0.66</v>
      </c>
      <c r="DW161" s="4">
        <v>3.6</v>
      </c>
      <c r="DX161" s="4">
        <v>0.67</v>
      </c>
      <c r="DY161" s="4">
        <v>1.87</v>
      </c>
      <c r="DZ161" s="4">
        <v>0.28000000000000003</v>
      </c>
      <c r="EA161" s="4">
        <v>1.81</v>
      </c>
      <c r="EB161" s="4">
        <v>0.28000000000000003</v>
      </c>
      <c r="EC161" s="4">
        <v>4.7</v>
      </c>
      <c r="ED161" s="4">
        <v>0.62</v>
      </c>
      <c r="EM161" s="4">
        <v>7.8</v>
      </c>
      <c r="EO161" s="4">
        <v>2.81</v>
      </c>
      <c r="EP161" s="4">
        <v>0.86</v>
      </c>
      <c r="FP161" s="1" t="s">
        <v>3689</v>
      </c>
    </row>
    <row r="162" spans="1:172" x14ac:dyDescent="0.35">
      <c r="A162" s="1" t="s">
        <v>3686</v>
      </c>
      <c r="C162" s="1" t="s">
        <v>3694</v>
      </c>
      <c r="E162" s="4">
        <v>44.3</v>
      </c>
      <c r="F162" s="4">
        <v>44.5</v>
      </c>
      <c r="G162" s="4">
        <v>126.05</v>
      </c>
      <c r="H162" s="4">
        <v>126.25</v>
      </c>
      <c r="L162" s="1" t="s">
        <v>3704</v>
      </c>
      <c r="Q162" s="1">
        <v>115</v>
      </c>
      <c r="AB162" s="4">
        <v>54.31</v>
      </c>
      <c r="AC162" s="4">
        <v>1.96</v>
      </c>
      <c r="AE162" s="4">
        <v>17.36</v>
      </c>
      <c r="AI162" s="4">
        <v>10.48</v>
      </c>
      <c r="AJ162" s="4">
        <v>6.21</v>
      </c>
      <c r="AK162" s="4">
        <v>2.54</v>
      </c>
      <c r="AL162" s="4">
        <v>7.0000000000000007E-2</v>
      </c>
      <c r="AN162" s="4">
        <v>1.35</v>
      </c>
      <c r="AO162" s="4">
        <v>4.24</v>
      </c>
      <c r="AP162" s="4">
        <v>0.38</v>
      </c>
      <c r="BF162" s="4">
        <v>1</v>
      </c>
      <c r="CJ162" s="4">
        <v>193</v>
      </c>
      <c r="CK162" s="4">
        <v>38</v>
      </c>
      <c r="CN162" s="4">
        <v>36</v>
      </c>
      <c r="CO162" s="4">
        <v>19</v>
      </c>
      <c r="CP162" s="4">
        <v>30</v>
      </c>
      <c r="CQ162" s="4">
        <v>83</v>
      </c>
      <c r="CR162" s="4">
        <v>19</v>
      </c>
      <c r="CW162" s="4">
        <v>6.6</v>
      </c>
      <c r="CX162" s="4">
        <v>490</v>
      </c>
      <c r="CY162" s="4">
        <v>17</v>
      </c>
      <c r="CZ162" s="4">
        <v>150</v>
      </c>
      <c r="DA162" s="4">
        <v>12.2</v>
      </c>
      <c r="DM162" s="4">
        <v>0.2</v>
      </c>
      <c r="DN162" s="4">
        <v>302</v>
      </c>
      <c r="DO162" s="4">
        <v>14.7</v>
      </c>
      <c r="DP162" s="4">
        <v>35</v>
      </c>
      <c r="DQ162" s="4">
        <v>4.4000000000000004</v>
      </c>
      <c r="DR162" s="4">
        <v>20</v>
      </c>
      <c r="DS162" s="4">
        <v>4.5999999999999996</v>
      </c>
      <c r="DT162" s="4">
        <v>1.44</v>
      </c>
      <c r="DU162" s="4">
        <v>4</v>
      </c>
      <c r="DV162" s="4">
        <v>0.66</v>
      </c>
      <c r="DW162" s="4">
        <v>3.8</v>
      </c>
      <c r="DX162" s="4">
        <v>0.7</v>
      </c>
      <c r="DY162" s="4">
        <v>1.9</v>
      </c>
      <c r="DZ162" s="4">
        <v>0.28000000000000003</v>
      </c>
      <c r="EA162" s="4">
        <v>1.76</v>
      </c>
      <c r="EB162" s="4">
        <v>0.27</v>
      </c>
      <c r="EC162" s="4">
        <v>3.7</v>
      </c>
      <c r="ED162" s="4">
        <v>0.7</v>
      </c>
      <c r="EM162" s="4">
        <v>6.9</v>
      </c>
      <c r="EO162" s="4">
        <v>1.74</v>
      </c>
      <c r="EP162" s="4">
        <v>1.08</v>
      </c>
      <c r="FP162" s="1" t="s">
        <v>3689</v>
      </c>
    </row>
    <row r="163" spans="1:172" x14ac:dyDescent="0.35">
      <c r="A163" s="1" t="s">
        <v>3686</v>
      </c>
      <c r="C163" s="1" t="s">
        <v>3694</v>
      </c>
      <c r="E163" s="4">
        <v>44.3</v>
      </c>
      <c r="F163" s="4">
        <v>44.5</v>
      </c>
      <c r="G163" s="4">
        <v>126.05</v>
      </c>
      <c r="H163" s="4">
        <v>126.25</v>
      </c>
      <c r="L163" s="1" t="s">
        <v>3705</v>
      </c>
      <c r="Q163" s="1">
        <v>115</v>
      </c>
      <c r="AB163" s="4">
        <v>54.13</v>
      </c>
      <c r="AC163" s="4">
        <v>1.99</v>
      </c>
      <c r="AE163" s="4">
        <v>17.760000000000002</v>
      </c>
      <c r="AI163" s="4">
        <v>8.69</v>
      </c>
      <c r="AJ163" s="4">
        <v>7.33</v>
      </c>
      <c r="AK163" s="4">
        <v>2.61</v>
      </c>
      <c r="AL163" s="4">
        <v>0.09</v>
      </c>
      <c r="AN163" s="4">
        <v>1.55</v>
      </c>
      <c r="AO163" s="4">
        <v>4.46</v>
      </c>
      <c r="AP163" s="4">
        <v>0.4</v>
      </c>
      <c r="BF163" s="4">
        <v>0.91</v>
      </c>
      <c r="CJ163" s="4">
        <v>208</v>
      </c>
      <c r="CK163" s="4">
        <v>28</v>
      </c>
      <c r="CN163" s="4">
        <v>31</v>
      </c>
      <c r="CO163" s="4">
        <v>18</v>
      </c>
      <c r="CP163" s="4">
        <v>25</v>
      </c>
      <c r="CQ163" s="4">
        <v>86</v>
      </c>
      <c r="CR163" s="4">
        <v>19</v>
      </c>
      <c r="CW163" s="4">
        <v>8.4</v>
      </c>
      <c r="CX163" s="4">
        <v>512</v>
      </c>
      <c r="CY163" s="4">
        <v>17</v>
      </c>
      <c r="CZ163" s="4">
        <v>153</v>
      </c>
      <c r="DA163" s="4">
        <v>12.6</v>
      </c>
      <c r="DM163" s="4">
        <v>0.35</v>
      </c>
      <c r="DN163" s="4">
        <v>373</v>
      </c>
      <c r="DO163" s="4">
        <v>15</v>
      </c>
      <c r="DP163" s="4">
        <v>35</v>
      </c>
      <c r="DQ163" s="4">
        <v>4.5</v>
      </c>
      <c r="DR163" s="4">
        <v>21</v>
      </c>
      <c r="DS163" s="4">
        <v>4.8</v>
      </c>
      <c r="DT163" s="4">
        <v>1.56</v>
      </c>
      <c r="DU163" s="4">
        <v>4.2</v>
      </c>
      <c r="DV163" s="4">
        <v>0.67</v>
      </c>
      <c r="DW163" s="4">
        <v>3.8</v>
      </c>
      <c r="DX163" s="4">
        <v>0.72</v>
      </c>
      <c r="DY163" s="4">
        <v>1.98</v>
      </c>
      <c r="DZ163" s="4">
        <v>0.28000000000000003</v>
      </c>
      <c r="EA163" s="4">
        <v>1.84</v>
      </c>
      <c r="EB163" s="4">
        <v>0.28000000000000003</v>
      </c>
      <c r="EC163" s="4">
        <v>4</v>
      </c>
      <c r="ED163" s="4">
        <v>0.74</v>
      </c>
      <c r="EM163" s="4">
        <v>6.7</v>
      </c>
      <c r="EO163" s="4">
        <v>1.87</v>
      </c>
      <c r="EP163" s="4">
        <v>0.46</v>
      </c>
      <c r="FP163" s="1" t="s">
        <v>3689</v>
      </c>
    </row>
    <row r="164" spans="1:172" x14ac:dyDescent="0.35">
      <c r="A164" s="1" t="s">
        <v>3686</v>
      </c>
      <c r="C164" s="1" t="s">
        <v>3694</v>
      </c>
      <c r="E164" s="4">
        <v>44.3</v>
      </c>
      <c r="F164" s="4">
        <v>44.5</v>
      </c>
      <c r="G164" s="4">
        <v>126.05</v>
      </c>
      <c r="H164" s="4">
        <v>126.25</v>
      </c>
      <c r="L164" s="1" t="s">
        <v>3706</v>
      </c>
      <c r="Q164" s="1">
        <v>115</v>
      </c>
      <c r="AB164" s="4">
        <v>54.32</v>
      </c>
      <c r="AC164" s="4">
        <v>2</v>
      </c>
      <c r="AE164" s="4">
        <v>16.010000000000002</v>
      </c>
      <c r="AI164" s="4">
        <v>10.75</v>
      </c>
      <c r="AJ164" s="4">
        <v>6.66</v>
      </c>
      <c r="AK164" s="4">
        <v>3.14</v>
      </c>
      <c r="AL164" s="4">
        <v>0.16</v>
      </c>
      <c r="AN164" s="4">
        <v>1.77</v>
      </c>
      <c r="AO164" s="4">
        <v>4.12</v>
      </c>
      <c r="AP164" s="4">
        <v>0.44</v>
      </c>
      <c r="BF164" s="4">
        <v>0.49</v>
      </c>
      <c r="CJ164" s="4">
        <v>18</v>
      </c>
      <c r="CK164" s="4">
        <v>21</v>
      </c>
      <c r="CN164" s="4">
        <v>3.4</v>
      </c>
      <c r="CO164" s="4">
        <v>15</v>
      </c>
      <c r="CP164" s="4">
        <v>74</v>
      </c>
      <c r="CQ164" s="4">
        <v>117</v>
      </c>
      <c r="CR164" s="4">
        <v>22</v>
      </c>
      <c r="CW164" s="4">
        <v>29</v>
      </c>
      <c r="CX164" s="4">
        <v>482</v>
      </c>
      <c r="CY164" s="4">
        <v>31</v>
      </c>
      <c r="CZ164" s="4">
        <v>210</v>
      </c>
      <c r="DA164" s="4">
        <v>18</v>
      </c>
      <c r="DM164" s="4">
        <v>1.45</v>
      </c>
      <c r="DN164" s="4">
        <v>559</v>
      </c>
      <c r="DO164" s="4">
        <v>27</v>
      </c>
      <c r="DP164" s="4">
        <v>60</v>
      </c>
      <c r="DQ164" s="4">
        <v>7.3</v>
      </c>
      <c r="DR164" s="4">
        <v>32</v>
      </c>
      <c r="DS164" s="4">
        <v>7</v>
      </c>
      <c r="DT164" s="4">
        <v>2</v>
      </c>
      <c r="DU164" s="4">
        <v>6.6</v>
      </c>
      <c r="DV164" s="4">
        <v>1.03</v>
      </c>
      <c r="DW164" s="4">
        <v>6</v>
      </c>
      <c r="DX164" s="4">
        <v>1.1399999999999999</v>
      </c>
      <c r="DY164" s="4">
        <v>3.11</v>
      </c>
      <c r="DZ164" s="4">
        <v>0.44</v>
      </c>
      <c r="EA164" s="4">
        <v>2.87</v>
      </c>
      <c r="EB164" s="4">
        <v>0.43</v>
      </c>
      <c r="EC164" s="4">
        <v>4.7</v>
      </c>
      <c r="ED164" s="4">
        <v>1.1499999999999999</v>
      </c>
      <c r="EM164" s="4">
        <v>8.9</v>
      </c>
      <c r="EO164" s="4">
        <v>3.9</v>
      </c>
      <c r="EP164" s="4">
        <v>1.05</v>
      </c>
      <c r="FP164" s="1" t="s">
        <v>3689</v>
      </c>
    </row>
    <row r="165" spans="1:172" x14ac:dyDescent="0.35">
      <c r="A165" s="1" t="s">
        <v>3686</v>
      </c>
      <c r="C165" s="1" t="s">
        <v>3694</v>
      </c>
      <c r="E165" s="4">
        <v>44.3</v>
      </c>
      <c r="F165" s="4">
        <v>44.5</v>
      </c>
      <c r="G165" s="4">
        <v>126.05</v>
      </c>
      <c r="H165" s="4">
        <v>126.25</v>
      </c>
      <c r="L165" s="1" t="s">
        <v>3707</v>
      </c>
      <c r="Q165" s="1">
        <v>115</v>
      </c>
      <c r="AB165" s="4">
        <v>53.05</v>
      </c>
      <c r="AC165" s="4">
        <v>1.1599999999999999</v>
      </c>
      <c r="AE165" s="4">
        <v>17.329999999999998</v>
      </c>
      <c r="AI165" s="4">
        <v>8.1999999999999993</v>
      </c>
      <c r="AJ165" s="4">
        <v>8.56</v>
      </c>
      <c r="AK165" s="4">
        <v>5.51</v>
      </c>
      <c r="AL165" s="4">
        <v>0.09</v>
      </c>
      <c r="AN165" s="4">
        <v>1.19</v>
      </c>
      <c r="AO165" s="4">
        <v>3.08</v>
      </c>
      <c r="AP165" s="4">
        <v>0.27</v>
      </c>
      <c r="BF165" s="4">
        <v>1.66</v>
      </c>
      <c r="CJ165" s="4">
        <v>158</v>
      </c>
      <c r="CK165" s="4">
        <v>122</v>
      </c>
      <c r="CN165" s="4">
        <v>25</v>
      </c>
      <c r="CO165" s="4">
        <v>63</v>
      </c>
      <c r="CP165" s="4">
        <v>32</v>
      </c>
      <c r="CQ165" s="4">
        <v>62</v>
      </c>
      <c r="CR165" s="4">
        <v>17</v>
      </c>
      <c r="CW165" s="4">
        <v>20</v>
      </c>
      <c r="CX165" s="4">
        <v>643</v>
      </c>
      <c r="CY165" s="4">
        <v>18</v>
      </c>
      <c r="CZ165" s="4">
        <v>135</v>
      </c>
      <c r="DA165" s="4">
        <v>7.93</v>
      </c>
      <c r="DM165" s="4">
        <v>0.32</v>
      </c>
      <c r="DN165" s="4">
        <v>375</v>
      </c>
      <c r="DO165" s="4">
        <v>17.7</v>
      </c>
      <c r="DP165" s="4">
        <v>39</v>
      </c>
      <c r="DQ165" s="4">
        <v>4.5999999999999996</v>
      </c>
      <c r="DR165" s="4">
        <v>20</v>
      </c>
      <c r="DS165" s="4">
        <v>4.4000000000000004</v>
      </c>
      <c r="DT165" s="4">
        <v>1.28</v>
      </c>
      <c r="DU165" s="4">
        <v>3.9</v>
      </c>
      <c r="DV165" s="4">
        <v>0.59</v>
      </c>
      <c r="DW165" s="4">
        <v>3.4</v>
      </c>
      <c r="DX165" s="4">
        <v>0.64</v>
      </c>
      <c r="DY165" s="4">
        <v>1.82</v>
      </c>
      <c r="DZ165" s="4">
        <v>0.27</v>
      </c>
      <c r="EA165" s="4">
        <v>1.75</v>
      </c>
      <c r="EB165" s="4">
        <v>0.27</v>
      </c>
      <c r="EC165" s="4">
        <v>3.2</v>
      </c>
      <c r="ED165" s="4">
        <v>0.51</v>
      </c>
      <c r="EM165" s="4">
        <v>6.2</v>
      </c>
      <c r="EO165" s="4">
        <v>2.0699999999999998</v>
      </c>
      <c r="EP165" s="4">
        <v>0.51</v>
      </c>
      <c r="FP165" s="1" t="s">
        <v>3689</v>
      </c>
    </row>
    <row r="166" spans="1:172" x14ac:dyDescent="0.35">
      <c r="A166" s="1" t="s">
        <v>3686</v>
      </c>
      <c r="C166" s="1" t="s">
        <v>3708</v>
      </c>
      <c r="E166" s="4">
        <v>44.3</v>
      </c>
      <c r="F166" s="4">
        <v>44.5</v>
      </c>
      <c r="G166" s="4">
        <v>126.05</v>
      </c>
      <c r="H166" s="4">
        <v>126.25</v>
      </c>
      <c r="L166" s="1" t="s">
        <v>3709</v>
      </c>
      <c r="Q166" s="1">
        <v>115</v>
      </c>
      <c r="AB166" s="4">
        <v>76.25</v>
      </c>
      <c r="AC166" s="4">
        <v>0.08</v>
      </c>
      <c r="AE166" s="4">
        <v>12.71</v>
      </c>
      <c r="AI166" s="4">
        <v>1.4</v>
      </c>
      <c r="AJ166" s="4">
        <v>0.23</v>
      </c>
      <c r="AK166" s="4">
        <v>0.1</v>
      </c>
      <c r="AL166" s="4">
        <v>0.04</v>
      </c>
      <c r="AN166" s="4">
        <v>4.78</v>
      </c>
      <c r="AO166" s="4">
        <v>3.34</v>
      </c>
      <c r="AP166" s="4">
        <v>0.02</v>
      </c>
      <c r="BF166" s="4">
        <v>0.76</v>
      </c>
      <c r="CJ166" s="4">
        <v>155</v>
      </c>
      <c r="CK166" s="4">
        <v>142</v>
      </c>
      <c r="CN166" s="4">
        <v>1.83</v>
      </c>
      <c r="CO166" s="4">
        <v>4.7</v>
      </c>
      <c r="CP166" s="4">
        <v>15</v>
      </c>
      <c r="CQ166" s="4">
        <v>65</v>
      </c>
      <c r="CR166" s="4">
        <v>14.3</v>
      </c>
      <c r="CW166" s="4">
        <v>171</v>
      </c>
      <c r="CX166" s="4">
        <v>37</v>
      </c>
      <c r="CY166" s="4">
        <v>26</v>
      </c>
      <c r="CZ166" s="4">
        <v>126</v>
      </c>
      <c r="DA166" s="4">
        <v>13.1</v>
      </c>
      <c r="DM166" s="4">
        <v>3.5</v>
      </c>
      <c r="DN166" s="4">
        <v>390</v>
      </c>
      <c r="DO166" s="4">
        <v>32</v>
      </c>
      <c r="DP166" s="4">
        <v>67</v>
      </c>
      <c r="DQ166" s="4">
        <v>7</v>
      </c>
      <c r="DR166" s="4">
        <v>25</v>
      </c>
      <c r="DS166" s="4">
        <v>4.8</v>
      </c>
      <c r="DT166" s="4">
        <v>0.28000000000000003</v>
      </c>
      <c r="DU166" s="4">
        <v>4.4000000000000004</v>
      </c>
      <c r="DV166" s="4">
        <v>0.7</v>
      </c>
      <c r="DW166" s="4">
        <v>4.3</v>
      </c>
      <c r="DX166" s="4">
        <v>0.84</v>
      </c>
      <c r="DY166" s="4">
        <v>2.5</v>
      </c>
      <c r="DZ166" s="4">
        <v>0.41</v>
      </c>
      <c r="EA166" s="4">
        <v>2.9</v>
      </c>
      <c r="EB166" s="4">
        <v>0.45</v>
      </c>
      <c r="EC166" s="4">
        <v>4.2</v>
      </c>
      <c r="ED166" s="4">
        <v>1.38</v>
      </c>
      <c r="EM166" s="4">
        <v>12</v>
      </c>
      <c r="EO166" s="4">
        <v>21</v>
      </c>
      <c r="EP166" s="4">
        <v>5.7</v>
      </c>
      <c r="FP166" s="1" t="s">
        <v>3689</v>
      </c>
    </row>
    <row r="167" spans="1:172" x14ac:dyDescent="0.35">
      <c r="A167" s="1" t="s">
        <v>3686</v>
      </c>
      <c r="C167" s="1" t="s">
        <v>3708</v>
      </c>
      <c r="E167" s="4">
        <v>44.3</v>
      </c>
      <c r="F167" s="4">
        <v>44.5</v>
      </c>
      <c r="G167" s="4">
        <v>126.05</v>
      </c>
      <c r="H167" s="4">
        <v>126.25</v>
      </c>
      <c r="L167" s="1" t="s">
        <v>3710</v>
      </c>
      <c r="Q167" s="1">
        <v>115</v>
      </c>
      <c r="AB167" s="4">
        <v>75.84</v>
      </c>
      <c r="AC167" s="4">
        <v>0.24</v>
      </c>
      <c r="AE167" s="4">
        <v>11.5</v>
      </c>
      <c r="AI167" s="4">
        <v>1.84</v>
      </c>
      <c r="AJ167" s="4">
        <v>0.32</v>
      </c>
      <c r="AK167" s="4">
        <v>0.36</v>
      </c>
      <c r="AL167" s="4">
        <v>0.03</v>
      </c>
      <c r="AN167" s="4">
        <v>7.93</v>
      </c>
      <c r="AO167" s="4">
        <v>1.36</v>
      </c>
      <c r="AP167" s="4">
        <v>0.06</v>
      </c>
      <c r="BF167" s="4">
        <v>0.66</v>
      </c>
      <c r="CJ167" s="4">
        <v>164</v>
      </c>
      <c r="CK167" s="4">
        <v>150</v>
      </c>
      <c r="CN167" s="4">
        <v>2.6</v>
      </c>
      <c r="CO167" s="4">
        <v>6.7</v>
      </c>
      <c r="CP167" s="4">
        <v>20</v>
      </c>
      <c r="CQ167" s="4">
        <v>73</v>
      </c>
      <c r="CR167" s="4">
        <v>12.2</v>
      </c>
      <c r="CW167" s="4">
        <v>162</v>
      </c>
      <c r="CX167" s="4">
        <v>61</v>
      </c>
      <c r="CY167" s="4">
        <v>10.9</v>
      </c>
      <c r="CZ167" s="4">
        <v>108</v>
      </c>
      <c r="DA167" s="4">
        <v>9.6999999999999993</v>
      </c>
      <c r="DM167" s="4">
        <v>3.3</v>
      </c>
      <c r="DN167" s="4">
        <v>403</v>
      </c>
      <c r="DO167" s="4">
        <v>25</v>
      </c>
      <c r="DP167" s="4">
        <v>47</v>
      </c>
      <c r="DQ167" s="4">
        <v>4.8</v>
      </c>
      <c r="DR167" s="4">
        <v>16.7</v>
      </c>
      <c r="DS167" s="4">
        <v>2.8</v>
      </c>
      <c r="DT167" s="4">
        <v>0.47</v>
      </c>
      <c r="DU167" s="4">
        <v>2.4</v>
      </c>
      <c r="DV167" s="4">
        <v>0.34</v>
      </c>
      <c r="DW167" s="4">
        <v>2</v>
      </c>
      <c r="DX167" s="4">
        <v>0.38</v>
      </c>
      <c r="DY167" s="4">
        <v>1.1100000000000001</v>
      </c>
      <c r="DZ167" s="4">
        <v>0.17</v>
      </c>
      <c r="EA167" s="4">
        <v>1.23</v>
      </c>
      <c r="EB167" s="4">
        <v>0.192</v>
      </c>
      <c r="EC167" s="4">
        <v>3.2</v>
      </c>
      <c r="ED167" s="4">
        <v>0.88</v>
      </c>
      <c r="EM167" s="4">
        <v>17.7</v>
      </c>
      <c r="EO167" s="4">
        <v>7.45</v>
      </c>
      <c r="EP167" s="4">
        <v>1.56</v>
      </c>
      <c r="FP167" s="1" t="s">
        <v>3689</v>
      </c>
    </row>
    <row r="168" spans="1:172" x14ac:dyDescent="0.35">
      <c r="A168" s="1" t="s">
        <v>3686</v>
      </c>
      <c r="C168" s="1" t="s">
        <v>3708</v>
      </c>
      <c r="E168" s="4">
        <v>44.3</v>
      </c>
      <c r="F168" s="4">
        <v>44.5</v>
      </c>
      <c r="G168" s="4">
        <v>126.05</v>
      </c>
      <c r="H168" s="4">
        <v>126.25</v>
      </c>
      <c r="L168" s="1" t="s">
        <v>3711</v>
      </c>
      <c r="Q168" s="1">
        <v>115</v>
      </c>
      <c r="AB168" s="4">
        <v>74.680000000000007</v>
      </c>
      <c r="AC168" s="4">
        <v>0.26</v>
      </c>
      <c r="AE168" s="4">
        <v>12.3</v>
      </c>
      <c r="AI168" s="4">
        <v>1.61</v>
      </c>
      <c r="AJ168" s="4">
        <v>0.43</v>
      </c>
      <c r="AK168" s="4">
        <v>0.25</v>
      </c>
      <c r="AL168" s="4">
        <v>0.03</v>
      </c>
      <c r="AN168" s="4">
        <v>7.86</v>
      </c>
      <c r="AO168" s="4">
        <v>1.73</v>
      </c>
      <c r="AP168" s="4">
        <v>7.0000000000000007E-2</v>
      </c>
      <c r="BF168" s="4">
        <v>0.6</v>
      </c>
      <c r="CJ168" s="4">
        <v>114</v>
      </c>
      <c r="CK168" s="4">
        <v>106</v>
      </c>
      <c r="CN168" s="4">
        <v>2.4</v>
      </c>
      <c r="CO168" s="4">
        <v>6.2</v>
      </c>
      <c r="CP168" s="4">
        <v>20</v>
      </c>
      <c r="CQ168" s="4">
        <v>28</v>
      </c>
      <c r="CR168" s="4">
        <v>12</v>
      </c>
      <c r="CW168" s="4">
        <v>164</v>
      </c>
      <c r="CX168" s="4">
        <v>85</v>
      </c>
      <c r="CY168" s="4">
        <v>12.4</v>
      </c>
      <c r="CZ168" s="4">
        <v>110</v>
      </c>
      <c r="DA168" s="4">
        <v>10.7</v>
      </c>
      <c r="DM168" s="4">
        <v>4.4000000000000004</v>
      </c>
      <c r="DN168" s="4">
        <v>444</v>
      </c>
      <c r="DO168" s="4">
        <v>28</v>
      </c>
      <c r="DP168" s="4">
        <v>54</v>
      </c>
      <c r="DQ168" s="4">
        <v>5.5</v>
      </c>
      <c r="DR168" s="4">
        <v>18.8</v>
      </c>
      <c r="DS168" s="4">
        <v>3.2</v>
      </c>
      <c r="DT168" s="4">
        <v>0.56999999999999995</v>
      </c>
      <c r="DU168" s="4">
        <v>2.7</v>
      </c>
      <c r="DV168" s="4">
        <v>0.38</v>
      </c>
      <c r="DW168" s="4">
        <v>2.2999999999999998</v>
      </c>
      <c r="DX168" s="4">
        <v>0.44</v>
      </c>
      <c r="DY168" s="4">
        <v>1.3</v>
      </c>
      <c r="DZ168" s="4">
        <v>0.21</v>
      </c>
      <c r="EA168" s="4">
        <v>1.46</v>
      </c>
      <c r="EB168" s="4">
        <v>0.22</v>
      </c>
      <c r="EC168" s="4">
        <v>3.3</v>
      </c>
      <c r="ED168" s="4">
        <v>0.97</v>
      </c>
      <c r="EM168" s="4">
        <v>32</v>
      </c>
      <c r="EO168" s="4">
        <v>8.49</v>
      </c>
      <c r="EP168" s="4">
        <v>1.86</v>
      </c>
      <c r="FP168" s="1" t="s">
        <v>3689</v>
      </c>
    </row>
    <row r="169" spans="1:172" x14ac:dyDescent="0.35">
      <c r="A169" s="1" t="s">
        <v>3686</v>
      </c>
      <c r="C169" s="1" t="s">
        <v>3708</v>
      </c>
      <c r="E169" s="4">
        <v>44.3</v>
      </c>
      <c r="F169" s="4">
        <v>44.5</v>
      </c>
      <c r="G169" s="4">
        <v>126.05</v>
      </c>
      <c r="H169" s="4">
        <v>126.25</v>
      </c>
      <c r="L169" s="1" t="s">
        <v>3712</v>
      </c>
      <c r="Q169" s="1">
        <v>115</v>
      </c>
      <c r="AB169" s="4">
        <v>72.72</v>
      </c>
      <c r="AC169" s="4">
        <v>0.32</v>
      </c>
      <c r="AE169" s="4">
        <v>14.86</v>
      </c>
      <c r="AI169" s="4">
        <v>1.21</v>
      </c>
      <c r="AJ169" s="4">
        <v>0.2</v>
      </c>
      <c r="AK169" s="4">
        <v>0.17</v>
      </c>
      <c r="AL169" s="4">
        <v>0.03</v>
      </c>
      <c r="AN169" s="4">
        <v>4.21</v>
      </c>
      <c r="AO169" s="4">
        <v>4.9400000000000004</v>
      </c>
      <c r="AP169" s="4">
        <v>0.05</v>
      </c>
      <c r="BF169" s="4">
        <v>0.76</v>
      </c>
      <c r="CJ169" s="4">
        <v>141</v>
      </c>
      <c r="CK169" s="4">
        <v>128</v>
      </c>
      <c r="CN169" s="4">
        <v>1.51</v>
      </c>
      <c r="CO169" s="4">
        <v>4.0999999999999996</v>
      </c>
      <c r="CP169" s="4">
        <v>39</v>
      </c>
      <c r="CQ169" s="4">
        <v>51</v>
      </c>
      <c r="CR169" s="4">
        <v>16.3</v>
      </c>
      <c r="CW169" s="4">
        <v>102</v>
      </c>
      <c r="CX169" s="4">
        <v>96</v>
      </c>
      <c r="CY169" s="4">
        <v>32</v>
      </c>
      <c r="CZ169" s="4">
        <v>473</v>
      </c>
      <c r="DA169" s="4">
        <v>18.899999999999999</v>
      </c>
      <c r="DM169" s="4">
        <v>1.53</v>
      </c>
      <c r="DN169" s="4">
        <v>881</v>
      </c>
      <c r="DO169" s="4">
        <v>27</v>
      </c>
      <c r="DP169" s="4">
        <v>103</v>
      </c>
      <c r="DQ169" s="4">
        <v>6.8</v>
      </c>
      <c r="DR169" s="4">
        <v>26</v>
      </c>
      <c r="DS169" s="4">
        <v>5.4</v>
      </c>
      <c r="DT169" s="4">
        <v>1.01</v>
      </c>
      <c r="DU169" s="4">
        <v>5.0999999999999996</v>
      </c>
      <c r="DV169" s="4">
        <v>0.87</v>
      </c>
      <c r="DW169" s="4">
        <v>5.7</v>
      </c>
      <c r="DX169" s="4">
        <v>1.2</v>
      </c>
      <c r="DY169" s="4">
        <v>3.7</v>
      </c>
      <c r="DZ169" s="4">
        <v>0.57999999999999996</v>
      </c>
      <c r="EA169" s="4">
        <v>4</v>
      </c>
      <c r="EB169" s="4">
        <v>0.61</v>
      </c>
      <c r="EC169" s="4">
        <v>7.9</v>
      </c>
      <c r="ED169" s="4">
        <v>1.41</v>
      </c>
      <c r="EM169" s="4">
        <v>29</v>
      </c>
      <c r="EO169" s="4">
        <v>12.6</v>
      </c>
      <c r="EP169" s="4">
        <v>4</v>
      </c>
      <c r="FP169" s="1" t="s">
        <v>3689</v>
      </c>
    </row>
    <row r="170" spans="1:172" x14ac:dyDescent="0.35">
      <c r="A170" s="1" t="s">
        <v>3686</v>
      </c>
      <c r="C170" s="1" t="s">
        <v>3708</v>
      </c>
      <c r="E170" s="4">
        <v>44.3</v>
      </c>
      <c r="F170" s="4">
        <v>44.5</v>
      </c>
      <c r="G170" s="4">
        <v>126.05</v>
      </c>
      <c r="H170" s="4">
        <v>126.25</v>
      </c>
      <c r="L170" s="1" t="s">
        <v>3713</v>
      </c>
      <c r="Q170" s="1">
        <v>115</v>
      </c>
      <c r="AB170" s="4">
        <v>70.69</v>
      </c>
      <c r="AC170" s="4">
        <v>0.42</v>
      </c>
      <c r="AE170" s="4">
        <v>14.89</v>
      </c>
      <c r="AI170" s="4">
        <v>2.12</v>
      </c>
      <c r="AJ170" s="4">
        <v>1.46</v>
      </c>
      <c r="AK170" s="4">
        <v>0.42</v>
      </c>
      <c r="AL170" s="4">
        <v>0.06</v>
      </c>
      <c r="AN170" s="4">
        <v>4.9400000000000004</v>
      </c>
      <c r="AO170" s="4">
        <v>3.72</v>
      </c>
      <c r="AP170" s="4">
        <v>0.06</v>
      </c>
      <c r="BF170" s="4">
        <v>0.26</v>
      </c>
      <c r="CJ170" s="4">
        <v>245</v>
      </c>
      <c r="CK170" s="4">
        <v>221</v>
      </c>
      <c r="CN170" s="4">
        <v>2.4</v>
      </c>
      <c r="CO170" s="4">
        <v>7.4</v>
      </c>
      <c r="CP170" s="4">
        <v>24</v>
      </c>
      <c r="CQ170" s="4">
        <v>68</v>
      </c>
      <c r="CR170" s="4">
        <v>15.9</v>
      </c>
      <c r="CW170" s="4">
        <v>126</v>
      </c>
      <c r="CX170" s="4">
        <v>107</v>
      </c>
      <c r="CY170" s="4">
        <v>30</v>
      </c>
      <c r="CZ170" s="4">
        <v>541</v>
      </c>
      <c r="DA170" s="4">
        <v>17.8</v>
      </c>
      <c r="DM170" s="4">
        <v>3.5</v>
      </c>
      <c r="DN170" s="4">
        <v>855</v>
      </c>
      <c r="DO170" s="4">
        <v>39</v>
      </c>
      <c r="DP170" s="4">
        <v>83</v>
      </c>
      <c r="DQ170" s="4">
        <v>9.1</v>
      </c>
      <c r="DR170" s="4">
        <v>35</v>
      </c>
      <c r="DS170" s="4">
        <v>6.6</v>
      </c>
      <c r="DT170" s="4">
        <v>1.22</v>
      </c>
      <c r="DU170" s="4">
        <v>5.9</v>
      </c>
      <c r="DV170" s="4">
        <v>0.91</v>
      </c>
      <c r="DW170" s="4">
        <v>5.5</v>
      </c>
      <c r="DX170" s="4">
        <v>1.0900000000000001</v>
      </c>
      <c r="DY170" s="4">
        <v>3.3</v>
      </c>
      <c r="DZ170" s="4">
        <v>0.52</v>
      </c>
      <c r="EA170" s="4">
        <v>3.6</v>
      </c>
      <c r="EB170" s="4">
        <v>0.56000000000000005</v>
      </c>
      <c r="EC170" s="4">
        <v>9</v>
      </c>
      <c r="ED170" s="4">
        <v>1.42</v>
      </c>
      <c r="EM170" s="4">
        <v>20</v>
      </c>
      <c r="EO170" s="4">
        <v>14.4</v>
      </c>
      <c r="EP170" s="4">
        <v>4.9000000000000004</v>
      </c>
      <c r="FP170" s="1" t="s">
        <v>3689</v>
      </c>
    </row>
    <row r="171" spans="1:172" x14ac:dyDescent="0.35">
      <c r="A171" s="1" t="s">
        <v>3686</v>
      </c>
      <c r="C171" s="1" t="s">
        <v>3708</v>
      </c>
      <c r="E171" s="4">
        <v>44.3</v>
      </c>
      <c r="F171" s="4">
        <v>44.5</v>
      </c>
      <c r="G171" s="4">
        <v>126.05</v>
      </c>
      <c r="H171" s="4">
        <v>126.25</v>
      </c>
      <c r="L171" s="1" t="s">
        <v>3714</v>
      </c>
      <c r="Q171" s="1">
        <v>115</v>
      </c>
      <c r="AB171" s="4">
        <v>70.02</v>
      </c>
      <c r="AC171" s="4">
        <v>0.43</v>
      </c>
      <c r="AE171" s="4">
        <v>15.03</v>
      </c>
      <c r="AI171" s="4">
        <v>2.2999999999999998</v>
      </c>
      <c r="AJ171" s="4">
        <v>1.5</v>
      </c>
      <c r="AK171" s="4">
        <v>0.4</v>
      </c>
      <c r="AL171" s="4">
        <v>0.06</v>
      </c>
      <c r="AN171" s="4">
        <v>4.84</v>
      </c>
      <c r="AO171" s="4">
        <v>3.69</v>
      </c>
      <c r="AP171" s="4">
        <v>7.0000000000000007E-2</v>
      </c>
      <c r="BF171" s="4">
        <v>0.4</v>
      </c>
      <c r="CJ171" s="4">
        <v>147</v>
      </c>
      <c r="CK171" s="4">
        <v>135</v>
      </c>
      <c r="CN171" s="4">
        <v>2.1</v>
      </c>
      <c r="CO171" s="4">
        <v>6.6</v>
      </c>
      <c r="CP171" s="4">
        <v>21</v>
      </c>
      <c r="CQ171" s="4">
        <v>47</v>
      </c>
      <c r="CR171" s="4">
        <v>15.5</v>
      </c>
      <c r="CW171" s="4">
        <v>123</v>
      </c>
      <c r="CX171" s="4">
        <v>104</v>
      </c>
      <c r="CY171" s="4">
        <v>28</v>
      </c>
      <c r="CZ171" s="4">
        <v>485</v>
      </c>
      <c r="DA171" s="4">
        <v>16.899999999999999</v>
      </c>
      <c r="DM171" s="4">
        <v>2.9</v>
      </c>
      <c r="DN171" s="4">
        <v>873</v>
      </c>
      <c r="DO171" s="4">
        <v>35</v>
      </c>
      <c r="DP171" s="4">
        <v>72</v>
      </c>
      <c r="DQ171" s="4">
        <v>8.1</v>
      </c>
      <c r="DR171" s="4">
        <v>31</v>
      </c>
      <c r="DS171" s="4">
        <v>6</v>
      </c>
      <c r="DT171" s="4">
        <v>1.2</v>
      </c>
      <c r="DU171" s="4">
        <v>5.3</v>
      </c>
      <c r="DV171" s="4">
        <v>0.84</v>
      </c>
      <c r="DW171" s="4">
        <v>5.0999999999999996</v>
      </c>
      <c r="DX171" s="4">
        <v>1</v>
      </c>
      <c r="DY171" s="4">
        <v>3</v>
      </c>
      <c r="DZ171" s="4">
        <v>0.47</v>
      </c>
      <c r="EA171" s="4">
        <v>3.3</v>
      </c>
      <c r="EB171" s="4">
        <v>0.51</v>
      </c>
      <c r="EC171" s="4">
        <v>8.1</v>
      </c>
      <c r="ED171" s="4">
        <v>1.31</v>
      </c>
      <c r="EM171" s="4">
        <v>20</v>
      </c>
      <c r="EO171" s="4">
        <v>13.5</v>
      </c>
      <c r="EP171" s="4">
        <v>3.6</v>
      </c>
      <c r="FP171" s="1" t="s">
        <v>3689</v>
      </c>
    </row>
    <row r="172" spans="1:172" x14ac:dyDescent="0.35">
      <c r="A172" s="1" t="s">
        <v>3686</v>
      </c>
      <c r="C172" s="1" t="s">
        <v>3708</v>
      </c>
      <c r="E172" s="4">
        <v>44.3</v>
      </c>
      <c r="F172" s="4">
        <v>44.5</v>
      </c>
      <c r="G172" s="4">
        <v>126.05</v>
      </c>
      <c r="H172" s="4">
        <v>126.25</v>
      </c>
      <c r="L172" s="1" t="s">
        <v>3715</v>
      </c>
      <c r="Q172" s="1">
        <v>115</v>
      </c>
      <c r="AB172" s="4">
        <v>74.05</v>
      </c>
      <c r="AC172" s="4">
        <v>0.28000000000000003</v>
      </c>
      <c r="AE172" s="4">
        <v>13.43</v>
      </c>
      <c r="AI172" s="4">
        <v>1.61</v>
      </c>
      <c r="AJ172" s="4">
        <v>1.27</v>
      </c>
      <c r="AK172" s="4">
        <v>0.39</v>
      </c>
      <c r="AL172" s="4">
        <v>0.01</v>
      </c>
      <c r="AN172" s="4">
        <v>4.92</v>
      </c>
      <c r="AO172" s="4">
        <v>3.42</v>
      </c>
      <c r="AP172" s="4">
        <v>0.08</v>
      </c>
      <c r="BF172" s="4">
        <v>0.49</v>
      </c>
      <c r="CJ172" s="4">
        <v>22</v>
      </c>
      <c r="CK172" s="4">
        <v>67</v>
      </c>
      <c r="CN172" s="4">
        <v>7.6</v>
      </c>
      <c r="CO172" s="4">
        <v>4.9000000000000004</v>
      </c>
      <c r="CP172" s="4">
        <v>5.3</v>
      </c>
      <c r="CQ172" s="4">
        <v>25</v>
      </c>
      <c r="CR172" s="4">
        <v>13.9</v>
      </c>
      <c r="CW172" s="4">
        <v>96</v>
      </c>
      <c r="CX172" s="4">
        <v>257</v>
      </c>
      <c r="CY172" s="4">
        <v>10.3</v>
      </c>
      <c r="CZ172" s="4">
        <v>111</v>
      </c>
      <c r="DA172" s="4">
        <v>11.8</v>
      </c>
      <c r="DM172" s="4">
        <v>1.29</v>
      </c>
      <c r="DN172" s="4">
        <v>494</v>
      </c>
      <c r="DO172" s="4">
        <v>24</v>
      </c>
      <c r="DP172" s="4">
        <v>41</v>
      </c>
      <c r="DQ172" s="4">
        <v>4.5999999999999996</v>
      </c>
      <c r="DR172" s="4">
        <v>17.670000000000002</v>
      </c>
      <c r="DS172" s="4">
        <v>2.86</v>
      </c>
      <c r="DT172" s="4">
        <v>0.55000000000000004</v>
      </c>
      <c r="DU172" s="4">
        <v>2.2999999999999998</v>
      </c>
      <c r="DV172" s="4">
        <v>0.33</v>
      </c>
      <c r="DW172" s="4">
        <v>1.87</v>
      </c>
      <c r="DX172" s="4">
        <v>0.36</v>
      </c>
      <c r="DY172" s="4">
        <v>1.1399999999999999</v>
      </c>
      <c r="DZ172" s="4">
        <v>0.18</v>
      </c>
      <c r="EA172" s="4">
        <v>1.33</v>
      </c>
      <c r="EB172" s="4">
        <v>0.21</v>
      </c>
      <c r="EC172" s="4">
        <v>3.6</v>
      </c>
      <c r="ED172" s="4">
        <v>0.94</v>
      </c>
      <c r="EM172" s="4">
        <v>21</v>
      </c>
      <c r="EO172" s="4">
        <v>7.96</v>
      </c>
      <c r="EP172" s="4">
        <v>2.7</v>
      </c>
      <c r="FP172" s="1" t="s">
        <v>3689</v>
      </c>
    </row>
    <row r="173" spans="1:172" x14ac:dyDescent="0.35">
      <c r="A173" s="1" t="s">
        <v>3686</v>
      </c>
      <c r="C173" s="1" t="s">
        <v>3708</v>
      </c>
      <c r="E173" s="4">
        <v>44.3</v>
      </c>
      <c r="F173" s="4">
        <v>44.5</v>
      </c>
      <c r="G173" s="4">
        <v>126.05</v>
      </c>
      <c r="H173" s="4">
        <v>126.25</v>
      </c>
      <c r="L173" s="1" t="s">
        <v>3716</v>
      </c>
      <c r="Q173" s="1">
        <v>115</v>
      </c>
      <c r="AB173" s="4">
        <v>65.900000000000006</v>
      </c>
      <c r="AC173" s="4">
        <v>0.8</v>
      </c>
      <c r="AE173" s="4">
        <v>14.75</v>
      </c>
      <c r="AI173" s="4">
        <v>4.66</v>
      </c>
      <c r="AJ173" s="4">
        <v>4.12</v>
      </c>
      <c r="AK173" s="4">
        <v>2.5</v>
      </c>
      <c r="AL173" s="4">
        <v>0.09</v>
      </c>
      <c r="AN173" s="4">
        <v>3.16</v>
      </c>
      <c r="AO173" s="4">
        <v>2.12</v>
      </c>
      <c r="AP173" s="4">
        <v>0.28000000000000003</v>
      </c>
      <c r="BF173" s="4">
        <v>0.78</v>
      </c>
      <c r="CJ173" s="4">
        <v>164</v>
      </c>
      <c r="CK173" s="4">
        <v>150</v>
      </c>
      <c r="CN173" s="4">
        <v>3</v>
      </c>
      <c r="CO173" s="4">
        <v>10.6</v>
      </c>
      <c r="CP173" s="4">
        <v>55</v>
      </c>
      <c r="CQ173" s="4">
        <v>80</v>
      </c>
      <c r="CR173" s="4">
        <v>17.600000000000001</v>
      </c>
      <c r="CW173" s="4">
        <v>84</v>
      </c>
      <c r="CX173" s="4">
        <v>432</v>
      </c>
      <c r="CY173" s="4">
        <v>16.600000000000001</v>
      </c>
      <c r="CZ173" s="4">
        <v>194</v>
      </c>
      <c r="DA173" s="4">
        <v>9.3000000000000007</v>
      </c>
      <c r="DM173" s="4">
        <v>7.2</v>
      </c>
      <c r="DN173" s="4">
        <v>536</v>
      </c>
      <c r="DO173" s="4">
        <v>28</v>
      </c>
      <c r="DP173" s="4">
        <v>59</v>
      </c>
      <c r="DQ173" s="4">
        <v>6.9</v>
      </c>
      <c r="DR173" s="4">
        <v>28.02</v>
      </c>
      <c r="DS173" s="4">
        <v>5.14</v>
      </c>
      <c r="DT173" s="4">
        <v>1.5</v>
      </c>
      <c r="DU173" s="4">
        <v>4.4000000000000004</v>
      </c>
      <c r="DV173" s="4">
        <v>0.61</v>
      </c>
      <c r="DW173" s="4">
        <v>3.3</v>
      </c>
      <c r="DX173" s="4">
        <v>0.61</v>
      </c>
      <c r="DY173" s="4">
        <v>1.72</v>
      </c>
      <c r="DZ173" s="4">
        <v>0.25</v>
      </c>
      <c r="EA173" s="4">
        <v>1.71</v>
      </c>
      <c r="EB173" s="4">
        <v>0.26</v>
      </c>
      <c r="EC173" s="4">
        <v>4.7</v>
      </c>
      <c r="ED173" s="4">
        <v>0.63</v>
      </c>
      <c r="EM173" s="4">
        <v>9.3000000000000007</v>
      </c>
      <c r="EO173" s="4">
        <v>6.18</v>
      </c>
      <c r="EP173" s="4">
        <v>1.89</v>
      </c>
      <c r="FP173" s="1" t="s">
        <v>3689</v>
      </c>
    </row>
    <row r="174" spans="1:172" x14ac:dyDescent="0.35">
      <c r="A174" s="1" t="s">
        <v>3686</v>
      </c>
      <c r="C174" s="1" t="s">
        <v>3708</v>
      </c>
      <c r="E174" s="4">
        <v>44.3</v>
      </c>
      <c r="F174" s="4">
        <v>44.5</v>
      </c>
      <c r="G174" s="4">
        <v>126.05</v>
      </c>
      <c r="H174" s="4">
        <v>126.25</v>
      </c>
      <c r="L174" s="1" t="s">
        <v>3717</v>
      </c>
      <c r="Q174" s="1">
        <v>115</v>
      </c>
      <c r="AB174" s="4">
        <v>76.099999999999994</v>
      </c>
      <c r="AC174" s="4">
        <v>0.08</v>
      </c>
      <c r="AE174" s="4">
        <v>12.95</v>
      </c>
      <c r="AI174" s="4">
        <v>1.01</v>
      </c>
      <c r="AJ174" s="4">
        <v>0.26</v>
      </c>
      <c r="AK174" s="4">
        <v>0.09</v>
      </c>
      <c r="AL174" s="4">
        <v>0.01</v>
      </c>
      <c r="AN174" s="4">
        <v>5.0599999999999996</v>
      </c>
      <c r="AO174" s="4">
        <v>3.37</v>
      </c>
      <c r="AP174" s="4">
        <v>0.02</v>
      </c>
      <c r="BF174" s="4">
        <v>0.62</v>
      </c>
      <c r="CJ174" s="4">
        <v>155</v>
      </c>
      <c r="CK174" s="4">
        <v>142</v>
      </c>
      <c r="CN174" s="4">
        <v>1.58</v>
      </c>
      <c r="CO174" s="4">
        <v>4</v>
      </c>
      <c r="CP174" s="4">
        <v>20</v>
      </c>
      <c r="CQ174" s="4">
        <v>41</v>
      </c>
      <c r="CR174" s="4">
        <v>13.4</v>
      </c>
      <c r="CW174" s="4">
        <v>184</v>
      </c>
      <c r="CX174" s="4">
        <v>28</v>
      </c>
      <c r="CY174" s="4">
        <v>21</v>
      </c>
      <c r="CZ174" s="4">
        <v>122</v>
      </c>
      <c r="DA174" s="4">
        <v>13.4</v>
      </c>
      <c r="DM174" s="4">
        <v>4.9000000000000004</v>
      </c>
      <c r="DN174" s="4">
        <v>473</v>
      </c>
      <c r="DO174" s="4">
        <v>26</v>
      </c>
      <c r="DP174" s="4">
        <v>57</v>
      </c>
      <c r="DQ174" s="4">
        <v>5.9</v>
      </c>
      <c r="DR174" s="4">
        <v>22.99</v>
      </c>
      <c r="DS174" s="4">
        <v>4.28</v>
      </c>
      <c r="DT174" s="4">
        <v>0.28000000000000003</v>
      </c>
      <c r="DU174" s="4">
        <v>3.6</v>
      </c>
      <c r="DV174" s="4">
        <v>0.59</v>
      </c>
      <c r="DW174" s="4">
        <v>3.7</v>
      </c>
      <c r="DX174" s="4">
        <v>0.73</v>
      </c>
      <c r="DY174" s="4">
        <v>2.2999999999999998</v>
      </c>
      <c r="DZ174" s="4">
        <v>0.37</v>
      </c>
      <c r="EA174" s="4">
        <v>2.6</v>
      </c>
      <c r="EB174" s="4">
        <v>0.41</v>
      </c>
      <c r="EC174" s="4">
        <v>4.2</v>
      </c>
      <c r="ED174" s="4">
        <v>1.43</v>
      </c>
      <c r="EM174" s="4">
        <v>34</v>
      </c>
      <c r="EO174" s="4">
        <v>20</v>
      </c>
      <c r="EP174" s="4">
        <v>6.6</v>
      </c>
      <c r="FP174" s="1" t="s">
        <v>3689</v>
      </c>
    </row>
    <row r="175" spans="1:172" x14ac:dyDescent="0.35">
      <c r="A175" s="1" t="s">
        <v>3686</v>
      </c>
      <c r="C175" s="1" t="s">
        <v>3708</v>
      </c>
      <c r="E175" s="4">
        <v>44.3</v>
      </c>
      <c r="F175" s="4">
        <v>44.5</v>
      </c>
      <c r="G175" s="4">
        <v>126.05</v>
      </c>
      <c r="H175" s="4">
        <v>126.25</v>
      </c>
      <c r="L175" s="1" t="s">
        <v>3718</v>
      </c>
      <c r="Q175" s="1">
        <v>115</v>
      </c>
      <c r="AB175" s="4">
        <v>71.03</v>
      </c>
      <c r="AC175" s="4">
        <v>0.41</v>
      </c>
      <c r="AE175" s="4">
        <v>14.56</v>
      </c>
      <c r="AI175" s="4">
        <v>2.27</v>
      </c>
      <c r="AJ175" s="4">
        <v>1.21</v>
      </c>
      <c r="AK175" s="4">
        <v>0.42</v>
      </c>
      <c r="AL175" s="4">
        <v>0.06</v>
      </c>
      <c r="AN175" s="4">
        <v>4.95</v>
      </c>
      <c r="AO175" s="4">
        <v>3.76</v>
      </c>
      <c r="AP175" s="4">
        <v>7.0000000000000007E-2</v>
      </c>
      <c r="BF175" s="4">
        <v>0.62</v>
      </c>
      <c r="CJ175" s="4">
        <v>223</v>
      </c>
      <c r="CK175" s="4">
        <v>202</v>
      </c>
      <c r="CN175" s="4">
        <v>5</v>
      </c>
      <c r="CO175" s="4">
        <v>13.3</v>
      </c>
      <c r="CP175" s="4">
        <v>38</v>
      </c>
      <c r="CQ175" s="4">
        <v>65</v>
      </c>
      <c r="CR175" s="4">
        <v>16.7</v>
      </c>
      <c r="CW175" s="4">
        <v>141</v>
      </c>
      <c r="CX175" s="4">
        <v>101</v>
      </c>
      <c r="CY175" s="4">
        <v>31</v>
      </c>
      <c r="CZ175" s="4">
        <v>557</v>
      </c>
      <c r="DA175" s="4">
        <v>18.3</v>
      </c>
      <c r="DM175" s="4">
        <v>4.8</v>
      </c>
      <c r="DN175" s="4">
        <v>867</v>
      </c>
      <c r="DO175" s="4">
        <v>42</v>
      </c>
      <c r="DP175" s="4">
        <v>88</v>
      </c>
      <c r="DQ175" s="4">
        <v>9.6</v>
      </c>
      <c r="DR175" s="4">
        <v>34.979999999999997</v>
      </c>
      <c r="DS175" s="4">
        <v>6.47</v>
      </c>
      <c r="DT175" s="4">
        <v>1.17</v>
      </c>
      <c r="DU175" s="4">
        <v>5.9</v>
      </c>
      <c r="DV175" s="4">
        <v>0.92</v>
      </c>
      <c r="DW175" s="4">
        <v>5.6</v>
      </c>
      <c r="DX175" s="4">
        <v>1.0900000000000001</v>
      </c>
      <c r="DY175" s="4">
        <v>3.3</v>
      </c>
      <c r="DZ175" s="4">
        <v>0.52</v>
      </c>
      <c r="EA175" s="4">
        <v>3.6</v>
      </c>
      <c r="EB175" s="4">
        <v>0.56000000000000005</v>
      </c>
      <c r="EC175" s="4">
        <v>8.9</v>
      </c>
      <c r="ED175" s="4">
        <v>1.42</v>
      </c>
      <c r="EM175" s="4">
        <v>32</v>
      </c>
      <c r="EO175" s="4">
        <v>15.2</v>
      </c>
      <c r="EP175" s="4">
        <v>5.2</v>
      </c>
      <c r="FP175" s="1" t="s">
        <v>3689</v>
      </c>
    </row>
    <row r="176" spans="1:172" x14ac:dyDescent="0.35">
      <c r="A176" s="1" t="s">
        <v>3686</v>
      </c>
      <c r="C176" s="1" t="s">
        <v>3708</v>
      </c>
      <c r="E176" s="4">
        <v>44.3</v>
      </c>
      <c r="F176" s="4">
        <v>44.5</v>
      </c>
      <c r="G176" s="4">
        <v>126.05</v>
      </c>
      <c r="H176" s="4">
        <v>126.25</v>
      </c>
      <c r="L176" s="1" t="s">
        <v>3719</v>
      </c>
      <c r="Q176" s="1">
        <v>115</v>
      </c>
      <c r="AB176" s="4">
        <v>70.47</v>
      </c>
      <c r="AC176" s="4">
        <v>0.41</v>
      </c>
      <c r="AE176" s="4">
        <v>14.79</v>
      </c>
      <c r="AI176" s="4">
        <v>2.16</v>
      </c>
      <c r="AJ176" s="4">
        <v>1.34</v>
      </c>
      <c r="AK176" s="4">
        <v>0.37</v>
      </c>
      <c r="AL176" s="4">
        <v>0.05</v>
      </c>
      <c r="AN176" s="4">
        <v>5.13</v>
      </c>
      <c r="AO176" s="4">
        <v>3.56</v>
      </c>
      <c r="AP176" s="4">
        <v>0.06</v>
      </c>
      <c r="BF176" s="4">
        <v>0.62</v>
      </c>
      <c r="CJ176" s="4">
        <v>119</v>
      </c>
      <c r="CK176" s="4">
        <v>110</v>
      </c>
      <c r="CN176" s="4">
        <v>1.67</v>
      </c>
      <c r="CO176" s="4">
        <v>5.3</v>
      </c>
      <c r="CP176" s="4">
        <v>31</v>
      </c>
      <c r="CQ176" s="4">
        <v>80</v>
      </c>
      <c r="CR176" s="4">
        <v>15.9</v>
      </c>
      <c r="CW176" s="4">
        <v>128</v>
      </c>
      <c r="CX176" s="4">
        <v>104</v>
      </c>
      <c r="CY176" s="4">
        <v>28</v>
      </c>
      <c r="CZ176" s="4">
        <v>521</v>
      </c>
      <c r="DA176" s="4">
        <v>18</v>
      </c>
      <c r="DM176" s="4">
        <v>3.2</v>
      </c>
      <c r="DN176" s="4">
        <v>872</v>
      </c>
      <c r="DO176" s="4">
        <v>36</v>
      </c>
      <c r="DP176" s="4">
        <v>78</v>
      </c>
      <c r="DQ176" s="4">
        <v>8.5</v>
      </c>
      <c r="DR176" s="4">
        <v>34.42</v>
      </c>
      <c r="DS176" s="4">
        <v>6.4</v>
      </c>
      <c r="DT176" s="4">
        <v>1.1200000000000001</v>
      </c>
      <c r="DU176" s="4">
        <v>5.5</v>
      </c>
      <c r="DV176" s="4">
        <v>0.86</v>
      </c>
      <c r="DW176" s="4">
        <v>5.2</v>
      </c>
      <c r="DX176" s="4">
        <v>1.02</v>
      </c>
      <c r="DY176" s="4">
        <v>3</v>
      </c>
      <c r="DZ176" s="4">
        <v>0.49</v>
      </c>
      <c r="EA176" s="4">
        <v>3.3</v>
      </c>
      <c r="EB176" s="4">
        <v>0.52</v>
      </c>
      <c r="EC176" s="4">
        <v>8.6</v>
      </c>
      <c r="ED176" s="4">
        <v>1.41</v>
      </c>
      <c r="EM176" s="4">
        <v>26</v>
      </c>
      <c r="EO176" s="4">
        <v>13.9</v>
      </c>
      <c r="EP176" s="4">
        <v>3.7</v>
      </c>
      <c r="FP176" s="1" t="s">
        <v>3689</v>
      </c>
    </row>
    <row r="177" spans="1:172" x14ac:dyDescent="0.35">
      <c r="A177" s="1" t="s">
        <v>3686</v>
      </c>
      <c r="C177" s="1" t="s">
        <v>3708</v>
      </c>
      <c r="E177" s="4">
        <v>44.3</v>
      </c>
      <c r="F177" s="4">
        <v>44.5</v>
      </c>
      <c r="G177" s="4">
        <v>126.05</v>
      </c>
      <c r="H177" s="4">
        <v>126.25</v>
      </c>
      <c r="L177" s="1" t="s">
        <v>3720</v>
      </c>
      <c r="Q177" s="1">
        <v>115</v>
      </c>
      <c r="AB177" s="4">
        <v>72.69</v>
      </c>
      <c r="AC177" s="4">
        <v>0.31</v>
      </c>
      <c r="AE177" s="4">
        <v>14.09</v>
      </c>
      <c r="AI177" s="4">
        <v>1.71</v>
      </c>
      <c r="AJ177" s="4">
        <v>0.47</v>
      </c>
      <c r="AK177" s="4">
        <v>0.22</v>
      </c>
      <c r="AL177" s="4">
        <v>0.06</v>
      </c>
      <c r="AN177" s="4">
        <v>5.15</v>
      </c>
      <c r="AO177" s="4">
        <v>3.62</v>
      </c>
      <c r="AP177" s="4">
        <v>0.04</v>
      </c>
      <c r="BF177" s="4">
        <v>0.92</v>
      </c>
      <c r="CJ177" s="4">
        <v>197</v>
      </c>
      <c r="CK177" s="4">
        <v>180</v>
      </c>
      <c r="CN177" s="4">
        <v>1.85</v>
      </c>
      <c r="CO177" s="4">
        <v>5.4</v>
      </c>
      <c r="CP177" s="4">
        <v>33</v>
      </c>
      <c r="CQ177" s="4">
        <v>71</v>
      </c>
      <c r="CR177" s="4">
        <v>16</v>
      </c>
      <c r="CW177" s="4">
        <v>121</v>
      </c>
      <c r="CX177" s="4">
        <v>111</v>
      </c>
      <c r="CY177" s="4">
        <v>34</v>
      </c>
      <c r="CZ177" s="4">
        <v>306</v>
      </c>
      <c r="DA177" s="4">
        <v>19</v>
      </c>
      <c r="DM177" s="4">
        <v>1.76</v>
      </c>
      <c r="DN177" s="4">
        <v>945</v>
      </c>
      <c r="DO177" s="4">
        <v>43</v>
      </c>
      <c r="DP177" s="4">
        <v>92</v>
      </c>
      <c r="DQ177" s="4">
        <v>10.1</v>
      </c>
      <c r="DR177" s="4">
        <v>39.25</v>
      </c>
      <c r="DS177" s="4">
        <v>7.33</v>
      </c>
      <c r="DT177" s="4">
        <v>1.29</v>
      </c>
      <c r="DU177" s="4">
        <v>6.6</v>
      </c>
      <c r="DV177" s="4">
        <v>1.05</v>
      </c>
      <c r="DW177" s="4">
        <v>6.3</v>
      </c>
      <c r="DX177" s="4">
        <v>1.24</v>
      </c>
      <c r="DY177" s="4">
        <v>3.7</v>
      </c>
      <c r="DZ177" s="4">
        <v>0.56999999999999995</v>
      </c>
      <c r="EA177" s="4">
        <v>4</v>
      </c>
      <c r="EB177" s="4">
        <v>0.61</v>
      </c>
      <c r="EC177" s="4">
        <v>7.9</v>
      </c>
      <c r="ED177" s="4">
        <v>1.44</v>
      </c>
      <c r="EM177" s="4">
        <v>24</v>
      </c>
      <c r="EO177" s="4">
        <v>12.7</v>
      </c>
      <c r="EP177" s="4">
        <v>4.0999999999999996</v>
      </c>
      <c r="FP177" s="1" t="s">
        <v>3689</v>
      </c>
    </row>
    <row r="178" spans="1:172" x14ac:dyDescent="0.35">
      <c r="A178" s="1" t="s">
        <v>3686</v>
      </c>
      <c r="C178" s="1" t="s">
        <v>3708</v>
      </c>
      <c r="E178" s="4">
        <v>44.3</v>
      </c>
      <c r="F178" s="4">
        <v>44.5</v>
      </c>
      <c r="G178" s="4">
        <v>126.05</v>
      </c>
      <c r="H178" s="4">
        <v>126.25</v>
      </c>
      <c r="L178" s="1" t="s">
        <v>3721</v>
      </c>
      <c r="Q178" s="1">
        <v>115</v>
      </c>
      <c r="AB178" s="4">
        <v>71.2</v>
      </c>
      <c r="AC178" s="4">
        <v>0.32</v>
      </c>
      <c r="AE178" s="4">
        <v>15.4</v>
      </c>
      <c r="AI178" s="4">
        <v>1.58</v>
      </c>
      <c r="AJ178" s="4">
        <v>0.24</v>
      </c>
      <c r="AK178" s="4">
        <v>0.19</v>
      </c>
      <c r="AL178" s="4">
        <v>0.06</v>
      </c>
      <c r="AN178" s="4">
        <v>2.83</v>
      </c>
      <c r="AO178" s="4">
        <v>5.97</v>
      </c>
      <c r="AP178" s="4">
        <v>0.05</v>
      </c>
      <c r="BF178" s="4">
        <v>0.9</v>
      </c>
      <c r="CJ178" s="4">
        <v>142</v>
      </c>
      <c r="CK178" s="4">
        <v>129</v>
      </c>
      <c r="CN178" s="4">
        <v>1.77</v>
      </c>
      <c r="CO178" s="4">
        <v>5.0999999999999996</v>
      </c>
      <c r="CP178" s="4">
        <v>21</v>
      </c>
      <c r="CQ178" s="4">
        <v>36</v>
      </c>
      <c r="CR178" s="4">
        <v>15.4</v>
      </c>
      <c r="CW178" s="4">
        <v>63</v>
      </c>
      <c r="CX178" s="4">
        <v>108</v>
      </c>
      <c r="CY178" s="4">
        <v>35</v>
      </c>
      <c r="CZ178" s="4">
        <v>479</v>
      </c>
      <c r="DA178" s="4">
        <v>19.5</v>
      </c>
      <c r="DM178" s="4">
        <v>0.63</v>
      </c>
      <c r="DN178" s="4">
        <v>645</v>
      </c>
      <c r="DO178" s="4">
        <v>33</v>
      </c>
      <c r="DP178" s="4">
        <v>90</v>
      </c>
      <c r="DQ178" s="4">
        <v>8.5</v>
      </c>
      <c r="DR178" s="4">
        <v>32.11</v>
      </c>
      <c r="DS178" s="4">
        <v>6.23</v>
      </c>
      <c r="DT178" s="4">
        <v>1.2</v>
      </c>
      <c r="DU178" s="4">
        <v>5.9</v>
      </c>
      <c r="DV178" s="4">
        <v>0.97</v>
      </c>
      <c r="DW178" s="4">
        <v>6.2</v>
      </c>
      <c r="DX178" s="4">
        <v>1.26</v>
      </c>
      <c r="DY178" s="4">
        <v>3.7</v>
      </c>
      <c r="DZ178" s="4">
        <v>0.59</v>
      </c>
      <c r="EA178" s="4">
        <v>4.0999999999999996</v>
      </c>
      <c r="EB178" s="4">
        <v>0.63</v>
      </c>
      <c r="EC178" s="4">
        <v>8.1999999999999993</v>
      </c>
      <c r="ED178" s="4">
        <v>1.48</v>
      </c>
      <c r="EM178" s="4">
        <v>21</v>
      </c>
      <c r="EO178" s="4">
        <v>13.3</v>
      </c>
      <c r="EP178" s="4">
        <v>3.4</v>
      </c>
      <c r="FP178" s="1" t="s">
        <v>3689</v>
      </c>
    </row>
    <row r="179" spans="1:172" x14ac:dyDescent="0.35">
      <c r="A179" s="1" t="s">
        <v>3686</v>
      </c>
      <c r="C179" s="1" t="s">
        <v>3708</v>
      </c>
      <c r="E179" s="4">
        <v>44.3</v>
      </c>
      <c r="F179" s="4">
        <v>44.5</v>
      </c>
      <c r="G179" s="4">
        <v>126.05</v>
      </c>
      <c r="H179" s="4">
        <v>126.25</v>
      </c>
      <c r="L179" s="1" t="s">
        <v>3722</v>
      </c>
      <c r="Q179" s="1">
        <v>115</v>
      </c>
      <c r="AB179" s="4">
        <v>75.28</v>
      </c>
      <c r="AC179" s="4">
        <v>0.26</v>
      </c>
      <c r="AE179" s="4">
        <v>12.05</v>
      </c>
      <c r="AI179" s="4">
        <v>1.72</v>
      </c>
      <c r="AJ179" s="4">
        <v>0.72</v>
      </c>
      <c r="AK179" s="4">
        <v>0.34</v>
      </c>
      <c r="AL179" s="4">
        <v>0.03</v>
      </c>
      <c r="AN179" s="4">
        <v>6.54</v>
      </c>
      <c r="AO179" s="4">
        <v>2.09</v>
      </c>
      <c r="AP179" s="4">
        <v>0.08</v>
      </c>
      <c r="BF179" s="4">
        <v>0.64</v>
      </c>
      <c r="CJ179" s="4">
        <v>174</v>
      </c>
      <c r="CK179" s="4">
        <v>159</v>
      </c>
      <c r="CN179" s="4">
        <v>3.1</v>
      </c>
      <c r="CO179" s="4">
        <v>7.9</v>
      </c>
      <c r="CP179" s="4">
        <v>21</v>
      </c>
      <c r="CQ179" s="4">
        <v>46</v>
      </c>
      <c r="CR179" s="4">
        <v>13.8</v>
      </c>
      <c r="CW179" s="4">
        <v>144</v>
      </c>
      <c r="CX179" s="4">
        <v>179</v>
      </c>
      <c r="CY179" s="4">
        <v>12.1</v>
      </c>
      <c r="CZ179" s="4">
        <v>119</v>
      </c>
      <c r="DA179" s="4">
        <v>10.6</v>
      </c>
      <c r="DM179" s="4">
        <v>3.9</v>
      </c>
      <c r="DN179" s="4">
        <v>484</v>
      </c>
      <c r="DO179" s="4">
        <v>27</v>
      </c>
      <c r="DP179" s="4">
        <v>52</v>
      </c>
      <c r="DQ179" s="4">
        <v>5.2</v>
      </c>
      <c r="DR179" s="4">
        <v>17.13</v>
      </c>
      <c r="DS179" s="4">
        <v>2.8</v>
      </c>
      <c r="DT179" s="4">
        <v>0.55000000000000004</v>
      </c>
      <c r="DU179" s="4">
        <v>2.5</v>
      </c>
      <c r="DV179" s="4">
        <v>0.37</v>
      </c>
      <c r="DW179" s="4">
        <v>2.1</v>
      </c>
      <c r="DX179" s="4">
        <v>0.41</v>
      </c>
      <c r="DY179" s="4">
        <v>1.23</v>
      </c>
      <c r="DZ179" s="4">
        <v>0.191</v>
      </c>
      <c r="EA179" s="4">
        <v>1.39</v>
      </c>
      <c r="EB179" s="4">
        <v>0.22</v>
      </c>
      <c r="EC179" s="4">
        <v>3.4</v>
      </c>
      <c r="ED179" s="4">
        <v>0.94</v>
      </c>
      <c r="EM179" s="4">
        <v>29</v>
      </c>
      <c r="EO179" s="4">
        <v>8.4700000000000006</v>
      </c>
      <c r="EP179" s="4">
        <v>2.2000000000000002</v>
      </c>
      <c r="FP179" s="1" t="s">
        <v>3689</v>
      </c>
    </row>
    <row r="180" spans="1:172" x14ac:dyDescent="0.35">
      <c r="A180" s="1" t="s">
        <v>3686</v>
      </c>
      <c r="C180" s="1" t="s">
        <v>3708</v>
      </c>
      <c r="E180" s="4">
        <v>44.3</v>
      </c>
      <c r="F180" s="4">
        <v>44.5</v>
      </c>
      <c r="G180" s="4">
        <v>126.05</v>
      </c>
      <c r="H180" s="4">
        <v>126.25</v>
      </c>
      <c r="L180" s="1" t="s">
        <v>3723</v>
      </c>
      <c r="Q180" s="1">
        <v>115</v>
      </c>
      <c r="AB180" s="4">
        <v>82.54</v>
      </c>
      <c r="AC180" s="4">
        <v>7.0000000000000007E-2</v>
      </c>
      <c r="AE180" s="4">
        <v>8.8000000000000007</v>
      </c>
      <c r="AI180" s="4">
        <v>0.94</v>
      </c>
      <c r="AJ180" s="4">
        <v>7.0000000000000007E-2</v>
      </c>
      <c r="AK180" s="4">
        <v>7.0000000000000007E-2</v>
      </c>
      <c r="AL180" s="4">
        <v>0.01</v>
      </c>
      <c r="AN180" s="4">
        <v>4.76</v>
      </c>
      <c r="AO180" s="4">
        <v>1.99</v>
      </c>
      <c r="AP180" s="4">
        <v>0.02</v>
      </c>
      <c r="BF180" s="4">
        <v>0.57999999999999996</v>
      </c>
      <c r="CJ180" s="4">
        <v>213</v>
      </c>
      <c r="CK180" s="4">
        <v>187</v>
      </c>
      <c r="CN180" s="4">
        <v>2.9</v>
      </c>
      <c r="CO180" s="4">
        <v>7.1</v>
      </c>
      <c r="CQ180" s="4">
        <v>52</v>
      </c>
      <c r="CR180" s="4">
        <v>15</v>
      </c>
      <c r="CW180" s="4">
        <v>201</v>
      </c>
      <c r="CX180" s="4">
        <v>6.8</v>
      </c>
      <c r="CY180" s="4">
        <v>26</v>
      </c>
      <c r="CZ180" s="4">
        <v>553</v>
      </c>
      <c r="DA180" s="4">
        <v>36</v>
      </c>
      <c r="DN180" s="4">
        <v>50</v>
      </c>
      <c r="DO180" s="4">
        <v>35</v>
      </c>
      <c r="DP180" s="4">
        <v>89</v>
      </c>
      <c r="DQ180" s="4">
        <v>9.1</v>
      </c>
      <c r="DR180" s="4">
        <v>33</v>
      </c>
      <c r="DS180" s="4">
        <v>7.4</v>
      </c>
      <c r="DT180" s="4">
        <v>0.04</v>
      </c>
      <c r="DU180" s="4">
        <v>6.2</v>
      </c>
      <c r="DV180" s="4">
        <v>0.98</v>
      </c>
      <c r="DW180" s="4">
        <v>5.7</v>
      </c>
      <c r="DX180" s="4">
        <v>1.07</v>
      </c>
      <c r="DY180" s="4">
        <v>3.1</v>
      </c>
      <c r="DZ180" s="4">
        <v>0.48</v>
      </c>
      <c r="EA180" s="4">
        <v>3.3</v>
      </c>
      <c r="EB180" s="4">
        <v>0.48</v>
      </c>
      <c r="EC180" s="4">
        <v>10.6</v>
      </c>
      <c r="ED180" s="4">
        <v>2.4</v>
      </c>
      <c r="EM180" s="4">
        <v>17.399999999999999</v>
      </c>
      <c r="EO180" s="4">
        <v>14.3</v>
      </c>
      <c r="EP180" s="4">
        <v>3.3</v>
      </c>
      <c r="FP180" s="1" t="s">
        <v>3689</v>
      </c>
    </row>
    <row r="181" spans="1:172" x14ac:dyDescent="0.35">
      <c r="A181" s="1" t="s">
        <v>3686</v>
      </c>
      <c r="C181" s="1" t="s">
        <v>3708</v>
      </c>
      <c r="E181" s="4">
        <v>44.3</v>
      </c>
      <c r="F181" s="4">
        <v>44.5</v>
      </c>
      <c r="G181" s="4">
        <v>126.05</v>
      </c>
      <c r="H181" s="4">
        <v>126.25</v>
      </c>
      <c r="L181" s="1" t="s">
        <v>3724</v>
      </c>
      <c r="Q181" s="1">
        <v>115</v>
      </c>
      <c r="AB181" s="4">
        <v>81.98</v>
      </c>
      <c r="AC181" s="4">
        <v>7.0000000000000007E-2</v>
      </c>
      <c r="AE181" s="4">
        <v>8.94</v>
      </c>
      <c r="AI181" s="4">
        <v>0.99</v>
      </c>
      <c r="AJ181" s="4">
        <v>0.04</v>
      </c>
      <c r="AK181" s="4">
        <v>0.06</v>
      </c>
      <c r="AL181" s="4">
        <v>0.01</v>
      </c>
      <c r="AN181" s="4">
        <v>4.8099999999999996</v>
      </c>
      <c r="AO181" s="4">
        <v>2.1</v>
      </c>
      <c r="AP181" s="4">
        <v>0.01</v>
      </c>
      <c r="BF181" s="4">
        <v>0.5</v>
      </c>
      <c r="CJ181" s="4">
        <v>272</v>
      </c>
      <c r="CK181" s="4">
        <v>236</v>
      </c>
      <c r="CN181" s="4">
        <v>2.2000000000000002</v>
      </c>
      <c r="CO181" s="4">
        <v>4.8</v>
      </c>
      <c r="CQ181" s="4">
        <v>47</v>
      </c>
      <c r="CR181" s="4">
        <v>16.8</v>
      </c>
      <c r="CW181" s="4">
        <v>213</v>
      </c>
      <c r="CX181" s="4">
        <v>5</v>
      </c>
      <c r="CY181" s="4">
        <v>22</v>
      </c>
      <c r="CZ181" s="4">
        <v>537</v>
      </c>
      <c r="DA181" s="4">
        <v>33</v>
      </c>
      <c r="DN181" s="4">
        <v>39</v>
      </c>
      <c r="DO181" s="4">
        <v>27</v>
      </c>
      <c r="DP181" s="4">
        <v>63</v>
      </c>
      <c r="DQ181" s="4">
        <v>6.7</v>
      </c>
      <c r="DR181" s="4">
        <v>24</v>
      </c>
      <c r="DS181" s="4">
        <v>5.3</v>
      </c>
      <c r="DT181" s="4">
        <v>0.03</v>
      </c>
      <c r="DU181" s="4">
        <v>4.5999999999999996</v>
      </c>
      <c r="DV181" s="4">
        <v>0.8</v>
      </c>
      <c r="DW181" s="4">
        <v>5</v>
      </c>
      <c r="DX181" s="4">
        <v>0.97</v>
      </c>
      <c r="DY181" s="4">
        <v>2.9</v>
      </c>
      <c r="DZ181" s="4">
        <v>0.48</v>
      </c>
      <c r="EA181" s="4">
        <v>3.3</v>
      </c>
      <c r="EB181" s="4">
        <v>0.5</v>
      </c>
      <c r="EC181" s="4">
        <v>10.7</v>
      </c>
      <c r="ED181" s="4">
        <v>2.5</v>
      </c>
      <c r="EM181" s="4">
        <v>16.8</v>
      </c>
      <c r="EO181" s="4">
        <v>15.5</v>
      </c>
      <c r="EP181" s="4">
        <v>3.2</v>
      </c>
      <c r="FP181" s="1" t="s">
        <v>3689</v>
      </c>
    </row>
    <row r="182" spans="1:172" x14ac:dyDescent="0.35">
      <c r="A182" s="1" t="s">
        <v>3686</v>
      </c>
      <c r="C182" s="1" t="s">
        <v>3708</v>
      </c>
      <c r="E182" s="4">
        <v>44.3</v>
      </c>
      <c r="F182" s="4">
        <v>44.5</v>
      </c>
      <c r="G182" s="4">
        <v>126.05</v>
      </c>
      <c r="H182" s="4">
        <v>126.25</v>
      </c>
      <c r="L182" s="1" t="s">
        <v>3725</v>
      </c>
      <c r="Q182" s="1">
        <v>115</v>
      </c>
      <c r="AB182" s="4">
        <v>81.27</v>
      </c>
      <c r="AC182" s="4">
        <v>7.0000000000000007E-2</v>
      </c>
      <c r="AE182" s="4">
        <v>9.33</v>
      </c>
      <c r="AI182" s="4">
        <v>0.97</v>
      </c>
      <c r="AJ182" s="4">
        <v>0.04</v>
      </c>
      <c r="AK182" s="4">
        <v>0.06</v>
      </c>
      <c r="AL182" s="4">
        <v>0</v>
      </c>
      <c r="AN182" s="4">
        <v>4.6100000000000003</v>
      </c>
      <c r="AO182" s="4">
        <v>2.33</v>
      </c>
      <c r="AP182" s="4">
        <v>0.02</v>
      </c>
      <c r="BF182" s="4">
        <v>0.48</v>
      </c>
      <c r="CJ182" s="4">
        <v>217</v>
      </c>
      <c r="CK182" s="4">
        <v>190</v>
      </c>
      <c r="CN182" s="4">
        <v>2.1</v>
      </c>
      <c r="CO182" s="4">
        <v>4.8</v>
      </c>
      <c r="CQ182" s="4">
        <v>51</v>
      </c>
      <c r="CR182" s="4">
        <v>16.3</v>
      </c>
      <c r="CW182" s="4">
        <v>198</v>
      </c>
      <c r="CX182" s="4">
        <v>5</v>
      </c>
      <c r="CY182" s="4">
        <v>36</v>
      </c>
      <c r="CZ182" s="4">
        <v>585</v>
      </c>
      <c r="DA182" s="4">
        <v>37</v>
      </c>
      <c r="DN182" s="4">
        <v>41</v>
      </c>
      <c r="DO182" s="4">
        <v>26</v>
      </c>
      <c r="DP182" s="4">
        <v>65</v>
      </c>
      <c r="DQ182" s="4">
        <v>6.7</v>
      </c>
      <c r="DR182" s="4">
        <v>24</v>
      </c>
      <c r="DS182" s="4">
        <v>5.7</v>
      </c>
      <c r="DT182" s="4">
        <v>0.03</v>
      </c>
      <c r="DU182" s="4">
        <v>5.3</v>
      </c>
      <c r="DV182" s="4">
        <v>0.95</v>
      </c>
      <c r="DW182" s="4">
        <v>6.2</v>
      </c>
      <c r="DX182" s="4">
        <v>1.25</v>
      </c>
      <c r="DY182" s="4">
        <v>3.7</v>
      </c>
      <c r="DZ182" s="4">
        <v>0.59</v>
      </c>
      <c r="EA182" s="4">
        <v>4.0999999999999996</v>
      </c>
      <c r="EB182" s="4">
        <v>0.6</v>
      </c>
      <c r="EC182" s="4">
        <v>11.1</v>
      </c>
      <c r="ED182" s="4">
        <v>2.5</v>
      </c>
      <c r="EM182" s="4">
        <v>16.399999999999999</v>
      </c>
      <c r="EO182" s="4">
        <v>15</v>
      </c>
      <c r="EP182" s="4">
        <v>3.4</v>
      </c>
      <c r="FP182" s="1" t="s">
        <v>3689</v>
      </c>
    </row>
    <row r="183" spans="1:172" x14ac:dyDescent="0.35">
      <c r="A183" s="1" t="s">
        <v>3686</v>
      </c>
      <c r="C183" s="1" t="s">
        <v>3708</v>
      </c>
      <c r="E183" s="4">
        <v>44.3</v>
      </c>
      <c r="F183" s="4">
        <v>44.5</v>
      </c>
      <c r="G183" s="4">
        <v>126.05</v>
      </c>
      <c r="H183" s="4">
        <v>126.25</v>
      </c>
      <c r="L183" s="1" t="s">
        <v>3726</v>
      </c>
      <c r="Q183" s="1">
        <v>115</v>
      </c>
      <c r="AB183" s="4">
        <v>79.52</v>
      </c>
      <c r="AC183" s="4">
        <v>0.08</v>
      </c>
      <c r="AE183" s="4">
        <v>10.29</v>
      </c>
      <c r="AI183" s="4">
        <v>1.24</v>
      </c>
      <c r="AJ183" s="4">
        <v>7.0000000000000007E-2</v>
      </c>
      <c r="AK183" s="4">
        <v>0.06</v>
      </c>
      <c r="AL183" s="4">
        <v>0.01</v>
      </c>
      <c r="AN183" s="4">
        <v>4.8600000000000003</v>
      </c>
      <c r="AO183" s="4">
        <v>2.78</v>
      </c>
      <c r="AP183" s="4">
        <v>0.02</v>
      </c>
      <c r="BF183" s="4">
        <v>0.42</v>
      </c>
      <c r="CJ183" s="4">
        <v>192</v>
      </c>
      <c r="CK183" s="4">
        <v>169</v>
      </c>
      <c r="CN183" s="4">
        <v>1.9</v>
      </c>
      <c r="CO183" s="4">
        <v>4.5999999999999996</v>
      </c>
      <c r="CQ183" s="4">
        <v>53</v>
      </c>
      <c r="CR183" s="4">
        <v>18.100000000000001</v>
      </c>
      <c r="CW183" s="4">
        <v>216</v>
      </c>
      <c r="CX183" s="4">
        <v>4.4000000000000004</v>
      </c>
      <c r="CY183" s="4">
        <v>40</v>
      </c>
      <c r="CZ183" s="4">
        <v>659</v>
      </c>
      <c r="DA183" s="4">
        <v>40</v>
      </c>
      <c r="DN183" s="4">
        <v>30</v>
      </c>
      <c r="DO183" s="4">
        <v>31</v>
      </c>
      <c r="DP183" s="4">
        <v>74</v>
      </c>
      <c r="DQ183" s="4">
        <v>8</v>
      </c>
      <c r="DR183" s="4">
        <v>30</v>
      </c>
      <c r="DS183" s="4">
        <v>6.9</v>
      </c>
      <c r="DT183" s="4">
        <v>0.02</v>
      </c>
      <c r="DU183" s="4">
        <v>6.8</v>
      </c>
      <c r="DV183" s="4">
        <v>1.2</v>
      </c>
      <c r="DW183" s="4">
        <v>7.4</v>
      </c>
      <c r="DX183" s="4">
        <v>1.41</v>
      </c>
      <c r="DY183" s="4">
        <v>3.9</v>
      </c>
      <c r="DZ183" s="4">
        <v>0.57999999999999996</v>
      </c>
      <c r="EA183" s="4">
        <v>3.8</v>
      </c>
      <c r="EB183" s="4">
        <v>0.53</v>
      </c>
      <c r="EC183" s="4">
        <v>12.8</v>
      </c>
      <c r="ED183" s="4">
        <v>2.8</v>
      </c>
      <c r="EM183" s="4">
        <v>23</v>
      </c>
      <c r="EO183" s="4">
        <v>14.8</v>
      </c>
      <c r="EP183" s="4">
        <v>3.7</v>
      </c>
      <c r="FP183" s="1" t="s">
        <v>3689</v>
      </c>
    </row>
    <row r="184" spans="1:172" x14ac:dyDescent="0.35">
      <c r="A184" s="1" t="s">
        <v>3686</v>
      </c>
      <c r="C184" s="1" t="s">
        <v>3708</v>
      </c>
      <c r="E184" s="4">
        <v>44.3</v>
      </c>
      <c r="F184" s="4">
        <v>44.5</v>
      </c>
      <c r="G184" s="4">
        <v>126.05</v>
      </c>
      <c r="H184" s="4">
        <v>126.25</v>
      </c>
      <c r="L184" s="1" t="s">
        <v>3727</v>
      </c>
      <c r="Q184" s="1">
        <v>115</v>
      </c>
      <c r="AB184" s="4">
        <v>75.83</v>
      </c>
      <c r="AC184" s="4">
        <v>0.13</v>
      </c>
      <c r="AE184" s="4">
        <v>11.87</v>
      </c>
      <c r="AI184" s="4">
        <v>2.48</v>
      </c>
      <c r="AJ184" s="4">
        <v>0.06</v>
      </c>
      <c r="AK184" s="4">
        <v>0.13</v>
      </c>
      <c r="AL184" s="4">
        <v>0.03</v>
      </c>
      <c r="AN184" s="4">
        <v>4.72</v>
      </c>
      <c r="AO184" s="4">
        <v>3.58</v>
      </c>
      <c r="AP184" s="4">
        <v>0.02</v>
      </c>
      <c r="BF184" s="4">
        <v>0.62</v>
      </c>
      <c r="CJ184" s="4">
        <v>192</v>
      </c>
      <c r="CK184" s="4">
        <v>170</v>
      </c>
      <c r="CN184" s="4">
        <v>1.86</v>
      </c>
      <c r="CO184" s="4">
        <v>4.4000000000000004</v>
      </c>
      <c r="CQ184" s="4">
        <v>100</v>
      </c>
      <c r="CR184" s="4">
        <v>27</v>
      </c>
      <c r="CW184" s="4">
        <v>205</v>
      </c>
      <c r="CX184" s="4">
        <v>11.6</v>
      </c>
      <c r="CY184" s="4">
        <v>63</v>
      </c>
      <c r="CZ184" s="4">
        <v>1095</v>
      </c>
      <c r="DA184" s="4">
        <v>52</v>
      </c>
      <c r="DN184" s="4">
        <v>15.1</v>
      </c>
      <c r="DO184" s="4">
        <v>85</v>
      </c>
      <c r="DP184" s="4">
        <v>163</v>
      </c>
      <c r="DQ184" s="4">
        <v>18.399999999999999</v>
      </c>
      <c r="DR184" s="4">
        <v>66</v>
      </c>
      <c r="DS184" s="4">
        <v>12.4</v>
      </c>
      <c r="DT184" s="4">
        <v>0.15</v>
      </c>
      <c r="DU184" s="4">
        <v>11.3</v>
      </c>
      <c r="DV184" s="4">
        <v>1.78</v>
      </c>
      <c r="DW184" s="4">
        <v>11.1</v>
      </c>
      <c r="DX184" s="4">
        <v>2.2000000000000002</v>
      </c>
      <c r="DY184" s="4">
        <v>6.4</v>
      </c>
      <c r="DZ184" s="4">
        <v>1</v>
      </c>
      <c r="EA184" s="4">
        <v>6.6</v>
      </c>
      <c r="EB184" s="4">
        <v>1</v>
      </c>
      <c r="EC184" s="4">
        <v>16.399999999999999</v>
      </c>
      <c r="ED184" s="4">
        <v>3.6</v>
      </c>
      <c r="EM184" s="4">
        <v>26</v>
      </c>
      <c r="EO184" s="4">
        <v>23</v>
      </c>
      <c r="EP184" s="4">
        <v>4.5</v>
      </c>
      <c r="FP184" s="1" t="s">
        <v>3689</v>
      </c>
    </row>
    <row r="185" spans="1:172" x14ac:dyDescent="0.35">
      <c r="A185" s="1" t="s">
        <v>3686</v>
      </c>
      <c r="C185" s="1" t="s">
        <v>3708</v>
      </c>
      <c r="E185" s="4">
        <v>44.3</v>
      </c>
      <c r="F185" s="4">
        <v>44.5</v>
      </c>
      <c r="G185" s="4">
        <v>126.05</v>
      </c>
      <c r="H185" s="4">
        <v>126.25</v>
      </c>
      <c r="L185" s="1" t="s">
        <v>3728</v>
      </c>
      <c r="Q185" s="1">
        <v>115</v>
      </c>
      <c r="AB185" s="4">
        <v>75.510000000000005</v>
      </c>
      <c r="AC185" s="4">
        <v>0.13</v>
      </c>
      <c r="AE185" s="4">
        <v>11.88</v>
      </c>
      <c r="AI185" s="4">
        <v>2.5</v>
      </c>
      <c r="AJ185" s="4">
        <v>0.11</v>
      </c>
      <c r="AK185" s="4">
        <v>0.17</v>
      </c>
      <c r="AL185" s="4">
        <v>0.04</v>
      </c>
      <c r="AN185" s="4">
        <v>4.68</v>
      </c>
      <c r="AO185" s="4">
        <v>3.25</v>
      </c>
      <c r="AP185" s="4">
        <v>0.02</v>
      </c>
      <c r="BF185" s="4">
        <v>0.88</v>
      </c>
      <c r="CJ185" s="4">
        <v>164</v>
      </c>
      <c r="CK185" s="4">
        <v>146</v>
      </c>
      <c r="CN185" s="4">
        <v>1.67</v>
      </c>
      <c r="CO185" s="4">
        <v>3.8</v>
      </c>
      <c r="CQ185" s="4">
        <v>71</v>
      </c>
      <c r="CR185" s="4">
        <v>26</v>
      </c>
      <c r="CW185" s="4">
        <v>204</v>
      </c>
      <c r="CX185" s="4">
        <v>13.9</v>
      </c>
      <c r="CY185" s="4">
        <v>66</v>
      </c>
      <c r="CZ185" s="4">
        <v>1073</v>
      </c>
      <c r="DA185" s="4">
        <v>62</v>
      </c>
      <c r="DN185" s="4">
        <v>18.8</v>
      </c>
      <c r="DO185" s="4">
        <v>83</v>
      </c>
      <c r="DP185" s="4">
        <v>164</v>
      </c>
      <c r="DQ185" s="4">
        <v>18.5</v>
      </c>
      <c r="DR185" s="4">
        <v>67</v>
      </c>
      <c r="DS185" s="4">
        <v>12.7</v>
      </c>
      <c r="DT185" s="4">
        <v>0.15</v>
      </c>
      <c r="DU185" s="4">
        <v>11.6</v>
      </c>
      <c r="DV185" s="4">
        <v>1.86</v>
      </c>
      <c r="DW185" s="4">
        <v>11.6</v>
      </c>
      <c r="DX185" s="4">
        <v>2.2999999999999998</v>
      </c>
      <c r="DY185" s="4">
        <v>6.7</v>
      </c>
      <c r="DZ185" s="4">
        <v>1.07</v>
      </c>
      <c r="EA185" s="4">
        <v>7.1</v>
      </c>
      <c r="EB185" s="4">
        <v>1.07</v>
      </c>
      <c r="EC185" s="4">
        <v>16.100000000000001</v>
      </c>
      <c r="ED185" s="4">
        <v>3.6</v>
      </c>
      <c r="EM185" s="4">
        <v>30</v>
      </c>
      <c r="EO185" s="4">
        <v>23</v>
      </c>
      <c r="EP185" s="4">
        <v>6.1</v>
      </c>
      <c r="FP185" s="1" t="s">
        <v>3689</v>
      </c>
    </row>
    <row r="186" spans="1:172" x14ac:dyDescent="0.35">
      <c r="A186" s="1" t="s">
        <v>3686</v>
      </c>
      <c r="C186" s="1" t="s">
        <v>3708</v>
      </c>
      <c r="E186" s="4">
        <v>44.3</v>
      </c>
      <c r="F186" s="4">
        <v>44.5</v>
      </c>
      <c r="G186" s="4">
        <v>126.05</v>
      </c>
      <c r="H186" s="4">
        <v>126.25</v>
      </c>
      <c r="L186" s="1" t="s">
        <v>3729</v>
      </c>
      <c r="Q186" s="1">
        <v>115</v>
      </c>
      <c r="AB186" s="4">
        <v>76.790000000000006</v>
      </c>
      <c r="AC186" s="4">
        <v>0.14000000000000001</v>
      </c>
      <c r="AE186" s="4">
        <v>12.09</v>
      </c>
      <c r="AI186" s="4">
        <v>1.71</v>
      </c>
      <c r="AJ186" s="4">
        <v>0.08</v>
      </c>
      <c r="AK186" s="4">
        <v>0.06</v>
      </c>
      <c r="AL186" s="4">
        <v>0.01</v>
      </c>
      <c r="AN186" s="4">
        <v>4.68</v>
      </c>
      <c r="AO186" s="4">
        <v>3.92</v>
      </c>
      <c r="AP186" s="4">
        <v>0.02</v>
      </c>
      <c r="BF186" s="4">
        <v>0.49</v>
      </c>
      <c r="CJ186" s="4">
        <v>0.54</v>
      </c>
      <c r="CK186" s="4">
        <v>57</v>
      </c>
      <c r="CN186" s="4">
        <v>7.7</v>
      </c>
      <c r="CO186" s="4">
        <v>1.72</v>
      </c>
      <c r="CQ186" s="4">
        <v>53</v>
      </c>
      <c r="CR186" s="4">
        <v>24</v>
      </c>
      <c r="CW186" s="4">
        <v>195</v>
      </c>
      <c r="CX186" s="4">
        <v>8.1999999999999993</v>
      </c>
      <c r="CY186" s="4">
        <v>55</v>
      </c>
      <c r="CZ186" s="4">
        <v>519</v>
      </c>
      <c r="DA186" s="4">
        <v>53</v>
      </c>
      <c r="DN186" s="4">
        <v>11.2</v>
      </c>
      <c r="DO186" s="4">
        <v>43</v>
      </c>
      <c r="DP186" s="4">
        <v>90</v>
      </c>
      <c r="DQ186" s="4">
        <v>10.8</v>
      </c>
      <c r="DR186" s="4">
        <v>45.22</v>
      </c>
      <c r="DS186" s="4">
        <v>10.91</v>
      </c>
      <c r="DT186" s="4">
        <v>0.14000000000000001</v>
      </c>
      <c r="DU186" s="4">
        <v>9.4</v>
      </c>
      <c r="DV186" s="4">
        <v>1.64</v>
      </c>
      <c r="DW186" s="4">
        <v>10</v>
      </c>
      <c r="DX186" s="4">
        <v>2</v>
      </c>
      <c r="DY186" s="4">
        <v>5.9</v>
      </c>
      <c r="DZ186" s="4">
        <v>0.94</v>
      </c>
      <c r="EA186" s="4">
        <v>6.4</v>
      </c>
      <c r="EB186" s="4">
        <v>0.98</v>
      </c>
      <c r="EC186" s="4">
        <v>16.8</v>
      </c>
      <c r="ED186" s="4">
        <v>3.3</v>
      </c>
      <c r="EM186" s="4">
        <v>12.1</v>
      </c>
      <c r="EO186" s="4">
        <v>22</v>
      </c>
      <c r="EP186" s="4">
        <v>7.1</v>
      </c>
      <c r="FP186" s="1" t="s">
        <v>3689</v>
      </c>
    </row>
    <row r="187" spans="1:172" x14ac:dyDescent="0.35">
      <c r="A187" s="1" t="s">
        <v>3686</v>
      </c>
      <c r="C187" s="1" t="s">
        <v>3708</v>
      </c>
      <c r="E187" s="4">
        <v>44.3</v>
      </c>
      <c r="F187" s="4">
        <v>44.5</v>
      </c>
      <c r="G187" s="4">
        <v>126.05</v>
      </c>
      <c r="H187" s="4">
        <v>126.25</v>
      </c>
      <c r="L187" s="1" t="s">
        <v>3730</v>
      </c>
      <c r="Q187" s="1">
        <v>115</v>
      </c>
      <c r="AB187" s="4">
        <v>82.35</v>
      </c>
      <c r="AC187" s="4">
        <v>7.0000000000000007E-2</v>
      </c>
      <c r="AE187" s="4">
        <v>8.76</v>
      </c>
      <c r="AI187" s="4">
        <v>0.89</v>
      </c>
      <c r="AJ187" s="4">
        <v>7.0000000000000007E-2</v>
      </c>
      <c r="AK187" s="4">
        <v>0.05</v>
      </c>
      <c r="AL187" s="4">
        <v>0.01</v>
      </c>
      <c r="AN187" s="4">
        <v>4.51</v>
      </c>
      <c r="AO187" s="4">
        <v>2.86</v>
      </c>
      <c r="AP187" s="4">
        <v>0.01</v>
      </c>
      <c r="BF187" s="4">
        <v>0.3</v>
      </c>
      <c r="CJ187" s="4">
        <v>1.44</v>
      </c>
      <c r="CK187" s="4">
        <v>142</v>
      </c>
      <c r="CN187" s="4">
        <v>6.8</v>
      </c>
      <c r="CO187" s="4">
        <v>3.5</v>
      </c>
      <c r="CQ187" s="4">
        <v>27</v>
      </c>
      <c r="CR187" s="4">
        <v>14.9</v>
      </c>
      <c r="CW187" s="4">
        <v>197</v>
      </c>
      <c r="CX187" s="4">
        <v>9.5</v>
      </c>
      <c r="CY187" s="4">
        <v>19</v>
      </c>
      <c r="CZ187" s="4">
        <v>335</v>
      </c>
      <c r="DA187" s="4">
        <v>33</v>
      </c>
      <c r="DN187" s="4">
        <v>36</v>
      </c>
      <c r="DO187" s="4">
        <v>26</v>
      </c>
      <c r="DP187" s="4">
        <v>63</v>
      </c>
      <c r="DQ187" s="4">
        <v>6.2</v>
      </c>
      <c r="DR187" s="4">
        <v>21.26</v>
      </c>
      <c r="DS187" s="4">
        <v>4.53</v>
      </c>
      <c r="DT187" s="4">
        <v>0.02</v>
      </c>
      <c r="DU187" s="4">
        <v>4.0999999999999996</v>
      </c>
      <c r="DV187" s="4">
        <v>0.71</v>
      </c>
      <c r="DW187" s="4">
        <v>4.3</v>
      </c>
      <c r="DX187" s="4">
        <v>0.87</v>
      </c>
      <c r="DY187" s="4">
        <v>2.7</v>
      </c>
      <c r="DZ187" s="4">
        <v>0.45</v>
      </c>
      <c r="EA187" s="4">
        <v>3.2</v>
      </c>
      <c r="EB187" s="4">
        <v>0.48</v>
      </c>
      <c r="EC187" s="4">
        <v>11.6</v>
      </c>
      <c r="ED187" s="4">
        <v>2.2999999999999998</v>
      </c>
      <c r="EM187" s="4">
        <v>23</v>
      </c>
      <c r="EO187" s="4">
        <v>15.8</v>
      </c>
      <c r="EP187" s="4">
        <v>3.9</v>
      </c>
      <c r="FP187" s="1" t="s">
        <v>3689</v>
      </c>
    </row>
    <row r="188" spans="1:172" x14ac:dyDescent="0.35">
      <c r="A188" s="1" t="s">
        <v>3686</v>
      </c>
      <c r="C188" s="1" t="s">
        <v>3708</v>
      </c>
      <c r="E188" s="4">
        <v>44.3</v>
      </c>
      <c r="F188" s="4">
        <v>44.5</v>
      </c>
      <c r="G188" s="4">
        <v>126.05</v>
      </c>
      <c r="H188" s="4">
        <v>126.25</v>
      </c>
      <c r="L188" s="1" t="s">
        <v>3731</v>
      </c>
      <c r="Q188" s="1">
        <v>115</v>
      </c>
      <c r="AB188" s="4">
        <v>75.260000000000005</v>
      </c>
      <c r="AC188" s="4">
        <v>0.13</v>
      </c>
      <c r="AE188" s="4">
        <v>11.92</v>
      </c>
      <c r="AI188" s="4">
        <v>2.96</v>
      </c>
      <c r="AJ188" s="4">
        <v>0.05</v>
      </c>
      <c r="AK188" s="4">
        <v>0.18</v>
      </c>
      <c r="AL188" s="4">
        <v>0.03</v>
      </c>
      <c r="AN188" s="4">
        <v>4.74</v>
      </c>
      <c r="AO188" s="4">
        <v>3.57</v>
      </c>
      <c r="AP188" s="4">
        <v>0.01</v>
      </c>
      <c r="BF188" s="4">
        <v>0.64</v>
      </c>
      <c r="CJ188" s="4">
        <v>163</v>
      </c>
      <c r="CK188" s="4">
        <v>143</v>
      </c>
      <c r="CN188" s="4">
        <v>1.28</v>
      </c>
      <c r="CO188" s="4">
        <v>3.1</v>
      </c>
      <c r="CQ188" s="4">
        <v>110</v>
      </c>
      <c r="CR188" s="4">
        <v>27</v>
      </c>
      <c r="CW188" s="4">
        <v>201</v>
      </c>
      <c r="CX188" s="4">
        <v>7.9</v>
      </c>
      <c r="CY188" s="4">
        <v>65</v>
      </c>
      <c r="CZ188" s="4">
        <v>1077</v>
      </c>
      <c r="DA188" s="4">
        <v>54</v>
      </c>
      <c r="DN188" s="4">
        <v>15.2</v>
      </c>
      <c r="DO188" s="4">
        <v>85</v>
      </c>
      <c r="DP188" s="4">
        <v>170</v>
      </c>
      <c r="DQ188" s="4">
        <v>18.2</v>
      </c>
      <c r="DR188" s="4">
        <v>63.03</v>
      </c>
      <c r="DS188" s="4">
        <v>11.61</v>
      </c>
      <c r="DT188" s="4">
        <v>0.15</v>
      </c>
      <c r="DU188" s="4">
        <v>11.6</v>
      </c>
      <c r="DV188" s="4">
        <v>1.87</v>
      </c>
      <c r="DW188" s="4">
        <v>11.8</v>
      </c>
      <c r="DX188" s="4">
        <v>2.2999999999999998</v>
      </c>
      <c r="DY188" s="4">
        <v>6.9</v>
      </c>
      <c r="DZ188" s="4">
        <v>1.1200000000000001</v>
      </c>
      <c r="EA188" s="4">
        <v>7.4</v>
      </c>
      <c r="EB188" s="4">
        <v>1.1200000000000001</v>
      </c>
      <c r="EC188" s="4">
        <v>16.600000000000001</v>
      </c>
      <c r="ED188" s="4">
        <v>3.7</v>
      </c>
      <c r="EM188" s="4">
        <v>36</v>
      </c>
      <c r="EO188" s="4">
        <v>24</v>
      </c>
      <c r="EP188" s="4">
        <v>6.1</v>
      </c>
      <c r="FP188" s="1" t="s">
        <v>3689</v>
      </c>
    </row>
    <row r="189" spans="1:172" x14ac:dyDescent="0.35">
      <c r="A189" s="1" t="s">
        <v>3686</v>
      </c>
      <c r="C189" s="1" t="s">
        <v>3708</v>
      </c>
      <c r="E189" s="4">
        <v>44.3</v>
      </c>
      <c r="F189" s="4">
        <v>44.5</v>
      </c>
      <c r="G189" s="4">
        <v>126.05</v>
      </c>
      <c r="H189" s="4">
        <v>126.25</v>
      </c>
      <c r="L189" s="1" t="s">
        <v>3732</v>
      </c>
      <c r="Q189" s="1">
        <v>115</v>
      </c>
      <c r="AB189" s="4">
        <v>78.319999999999993</v>
      </c>
      <c r="AC189" s="4">
        <v>0.09</v>
      </c>
      <c r="AE189" s="4">
        <v>11.24</v>
      </c>
      <c r="AI189" s="4">
        <v>1.01</v>
      </c>
      <c r="AJ189" s="4">
        <v>0.04</v>
      </c>
      <c r="AK189" s="4">
        <v>0.06</v>
      </c>
      <c r="AL189" s="4">
        <v>0.01</v>
      </c>
      <c r="AN189" s="4">
        <v>5.31</v>
      </c>
      <c r="AO189" s="4">
        <v>2.41</v>
      </c>
      <c r="AP189" s="4">
        <v>0.03</v>
      </c>
      <c r="BF189" s="4">
        <v>0.82</v>
      </c>
      <c r="CJ189" s="4">
        <v>119</v>
      </c>
      <c r="CK189" s="4">
        <v>104</v>
      </c>
      <c r="CN189" s="4">
        <v>1.44</v>
      </c>
      <c r="CO189" s="4">
        <v>3.4</v>
      </c>
      <c r="CQ189" s="4">
        <v>40</v>
      </c>
      <c r="CR189" s="4">
        <v>23</v>
      </c>
      <c r="CW189" s="4">
        <v>363</v>
      </c>
      <c r="CX189" s="4">
        <v>3.1</v>
      </c>
      <c r="CY189" s="4">
        <v>52</v>
      </c>
      <c r="CZ189" s="4">
        <v>663</v>
      </c>
      <c r="DA189" s="4">
        <v>44</v>
      </c>
      <c r="DN189" s="4">
        <v>56</v>
      </c>
      <c r="DO189" s="4">
        <v>45</v>
      </c>
      <c r="DP189" s="4">
        <v>97</v>
      </c>
      <c r="DQ189" s="4">
        <v>11.5</v>
      </c>
      <c r="DR189" s="4">
        <v>40.39</v>
      </c>
      <c r="DS189" s="4">
        <v>9.23</v>
      </c>
      <c r="DT189" s="4">
        <v>0.04</v>
      </c>
      <c r="DU189" s="4">
        <v>8.9</v>
      </c>
      <c r="DV189" s="4">
        <v>1.53</v>
      </c>
      <c r="DW189" s="4">
        <v>9.6</v>
      </c>
      <c r="DX189" s="4">
        <v>1.82</v>
      </c>
      <c r="DY189" s="4">
        <v>5.2</v>
      </c>
      <c r="DZ189" s="4">
        <v>0.83</v>
      </c>
      <c r="EA189" s="4">
        <v>5.4</v>
      </c>
      <c r="EB189" s="4">
        <v>0.79</v>
      </c>
      <c r="EC189" s="4">
        <v>13.1</v>
      </c>
      <c r="ED189" s="4">
        <v>3.1</v>
      </c>
      <c r="EM189" s="4">
        <v>14.3</v>
      </c>
      <c r="EO189" s="4">
        <v>19.2</v>
      </c>
      <c r="EP189" s="4">
        <v>3.9</v>
      </c>
      <c r="FP189" s="1" t="s">
        <v>3689</v>
      </c>
    </row>
    <row r="190" spans="1:172" x14ac:dyDescent="0.35">
      <c r="A190" s="1" t="s">
        <v>3686</v>
      </c>
      <c r="C190" s="1" t="s">
        <v>3708</v>
      </c>
      <c r="E190" s="4">
        <v>44.3</v>
      </c>
      <c r="F190" s="4">
        <v>44.5</v>
      </c>
      <c r="G190" s="4">
        <v>126.05</v>
      </c>
      <c r="H190" s="4">
        <v>126.25</v>
      </c>
      <c r="L190" s="1" t="s">
        <v>3733</v>
      </c>
      <c r="Q190" s="1">
        <v>115</v>
      </c>
      <c r="AB190" s="4">
        <v>78.31</v>
      </c>
      <c r="AC190" s="4">
        <v>0.09</v>
      </c>
      <c r="AE190" s="4">
        <v>11.17</v>
      </c>
      <c r="AI190" s="4">
        <v>1.4</v>
      </c>
      <c r="AJ190" s="4">
        <v>0.04</v>
      </c>
      <c r="AK190" s="4">
        <v>7.0000000000000007E-2</v>
      </c>
      <c r="AL190" s="4">
        <v>0.01</v>
      </c>
      <c r="AN190" s="4">
        <v>6.24</v>
      </c>
      <c r="AO190" s="4">
        <v>1.37</v>
      </c>
      <c r="AP190" s="4">
        <v>0.03</v>
      </c>
      <c r="BF190" s="4">
        <v>1.38</v>
      </c>
      <c r="CJ190" s="4">
        <v>74</v>
      </c>
      <c r="CK190" s="4">
        <v>64</v>
      </c>
      <c r="CN190" s="4">
        <v>1.1399999999999999</v>
      </c>
      <c r="CO190" s="4">
        <v>2.7</v>
      </c>
      <c r="CQ190" s="4">
        <v>28</v>
      </c>
      <c r="CR190" s="4">
        <v>18.8</v>
      </c>
      <c r="CW190" s="4">
        <v>398</v>
      </c>
      <c r="CX190" s="4">
        <v>2.5</v>
      </c>
      <c r="CY190" s="4">
        <v>17</v>
      </c>
      <c r="CZ190" s="4">
        <v>605</v>
      </c>
      <c r="DA190" s="4">
        <v>47</v>
      </c>
      <c r="DN190" s="4">
        <v>65</v>
      </c>
      <c r="DO190" s="4">
        <v>25</v>
      </c>
      <c r="DP190" s="4">
        <v>76</v>
      </c>
      <c r="DQ190" s="4">
        <v>6.5</v>
      </c>
      <c r="DR190" s="4">
        <v>34.840000000000003</v>
      </c>
      <c r="DS190" s="4">
        <v>7.81</v>
      </c>
      <c r="DT190" s="4">
        <v>0.05</v>
      </c>
      <c r="DU190" s="4">
        <v>4.0999999999999996</v>
      </c>
      <c r="DV190" s="4">
        <v>0.65</v>
      </c>
      <c r="DW190" s="4">
        <v>3.8</v>
      </c>
      <c r="DX190" s="4">
        <v>0.69</v>
      </c>
      <c r="DY190" s="4">
        <v>2</v>
      </c>
      <c r="DZ190" s="4">
        <v>0.28999999999999998</v>
      </c>
      <c r="EA190" s="4">
        <v>2</v>
      </c>
      <c r="EB190" s="4">
        <v>0.28000000000000003</v>
      </c>
      <c r="EC190" s="4">
        <v>11.9</v>
      </c>
      <c r="ED190" s="4">
        <v>2.9</v>
      </c>
      <c r="EM190" s="4">
        <v>13.4</v>
      </c>
      <c r="EO190" s="4">
        <v>13.5</v>
      </c>
      <c r="EP190" s="4">
        <v>3.1</v>
      </c>
      <c r="FP190" s="1" t="s">
        <v>3689</v>
      </c>
    </row>
    <row r="191" spans="1:172" x14ac:dyDescent="0.35">
      <c r="A191" s="1" t="s">
        <v>3686</v>
      </c>
      <c r="C191" s="1" t="s">
        <v>3708</v>
      </c>
      <c r="E191" s="4">
        <v>44.3</v>
      </c>
      <c r="F191" s="4">
        <v>44.5</v>
      </c>
      <c r="G191" s="4">
        <v>126.05</v>
      </c>
      <c r="H191" s="4">
        <v>126.25</v>
      </c>
      <c r="L191" s="1" t="s">
        <v>3734</v>
      </c>
      <c r="Q191" s="1">
        <v>115</v>
      </c>
      <c r="AB191" s="4">
        <v>79.010000000000005</v>
      </c>
      <c r="AC191" s="4">
        <v>0.08</v>
      </c>
      <c r="AE191" s="4">
        <v>10.63</v>
      </c>
      <c r="AI191" s="4">
        <v>1.08</v>
      </c>
      <c r="AJ191" s="4">
        <v>0.06</v>
      </c>
      <c r="AK191" s="4">
        <v>7.0000000000000007E-2</v>
      </c>
      <c r="AL191" s="4">
        <v>0.01</v>
      </c>
      <c r="AN191" s="4">
        <v>4.91</v>
      </c>
      <c r="AO191" s="4">
        <v>2.86</v>
      </c>
      <c r="AP191" s="4">
        <v>0.02</v>
      </c>
      <c r="BF191" s="4">
        <v>0.57999999999999996</v>
      </c>
      <c r="CJ191" s="4">
        <v>180</v>
      </c>
      <c r="CK191" s="4">
        <v>158</v>
      </c>
      <c r="CN191" s="4">
        <v>1.92</v>
      </c>
      <c r="CO191" s="4">
        <v>4.5</v>
      </c>
      <c r="CQ191" s="4">
        <v>58</v>
      </c>
      <c r="CR191" s="4">
        <v>20</v>
      </c>
      <c r="CW191" s="4">
        <v>217</v>
      </c>
      <c r="CX191" s="4">
        <v>4.2</v>
      </c>
      <c r="CY191" s="4">
        <v>51</v>
      </c>
      <c r="CZ191" s="4">
        <v>693</v>
      </c>
      <c r="DA191" s="4">
        <v>42</v>
      </c>
      <c r="DN191" s="4">
        <v>34</v>
      </c>
      <c r="DO191" s="4">
        <v>39</v>
      </c>
      <c r="DP191" s="4">
        <v>89</v>
      </c>
      <c r="DQ191" s="4">
        <v>9.6</v>
      </c>
      <c r="DR191" s="4">
        <v>35.68</v>
      </c>
      <c r="DS191" s="4">
        <v>8.11</v>
      </c>
      <c r="DT191" s="4">
        <v>0.03</v>
      </c>
      <c r="DU191" s="4">
        <v>7.8</v>
      </c>
      <c r="DV191" s="4">
        <v>1.37</v>
      </c>
      <c r="DW191" s="4">
        <v>8.8000000000000007</v>
      </c>
      <c r="DX191" s="4">
        <v>1.74</v>
      </c>
      <c r="DY191" s="4">
        <v>5</v>
      </c>
      <c r="DZ191" s="4">
        <v>0.76</v>
      </c>
      <c r="EA191" s="4">
        <v>5</v>
      </c>
      <c r="EB191" s="4">
        <v>0.72</v>
      </c>
      <c r="EC191" s="4">
        <v>13.7</v>
      </c>
      <c r="ED191" s="4">
        <v>2.9</v>
      </c>
      <c r="EM191" s="4">
        <v>30</v>
      </c>
      <c r="EO191" s="4">
        <v>17.399999999999999</v>
      </c>
      <c r="EP191" s="4">
        <v>3.8</v>
      </c>
      <c r="FP191" s="1" t="s">
        <v>3689</v>
      </c>
    </row>
    <row r="192" spans="1:172" x14ac:dyDescent="0.35">
      <c r="A192" s="1" t="s">
        <v>3686</v>
      </c>
      <c r="C192" s="1" t="s">
        <v>3708</v>
      </c>
      <c r="E192" s="4">
        <v>44.3</v>
      </c>
      <c r="F192" s="4">
        <v>44.5</v>
      </c>
      <c r="G192" s="4">
        <v>126.05</v>
      </c>
      <c r="H192" s="4">
        <v>126.25</v>
      </c>
      <c r="L192" s="1" t="s">
        <v>3735</v>
      </c>
      <c r="Q192" s="1">
        <v>115</v>
      </c>
      <c r="AB192" s="4">
        <v>80.39</v>
      </c>
      <c r="AC192" s="4">
        <v>0.08</v>
      </c>
      <c r="AE192" s="4">
        <v>9.9499999999999993</v>
      </c>
      <c r="AI192" s="4">
        <v>1.32</v>
      </c>
      <c r="AJ192" s="4">
        <v>0.05</v>
      </c>
      <c r="AK192" s="4">
        <v>0.06</v>
      </c>
      <c r="AL192" s="4">
        <v>0.01</v>
      </c>
      <c r="AN192" s="4">
        <v>4.54</v>
      </c>
      <c r="AO192" s="4">
        <v>2.9</v>
      </c>
      <c r="AP192" s="4">
        <v>0.02</v>
      </c>
      <c r="BF192" s="4">
        <v>0.34</v>
      </c>
      <c r="CJ192" s="4">
        <v>188</v>
      </c>
      <c r="CK192" s="4">
        <v>167</v>
      </c>
      <c r="CN192" s="4">
        <v>1.83</v>
      </c>
      <c r="CO192" s="4">
        <v>4.3</v>
      </c>
      <c r="CQ192" s="4">
        <v>58</v>
      </c>
      <c r="CR192" s="4">
        <v>20</v>
      </c>
      <c r="CW192" s="4">
        <v>209</v>
      </c>
      <c r="CX192" s="4">
        <v>4.0999999999999996</v>
      </c>
      <c r="CY192" s="4">
        <v>47</v>
      </c>
      <c r="CZ192" s="4">
        <v>424</v>
      </c>
      <c r="DA192" s="4">
        <v>36</v>
      </c>
      <c r="DN192" s="4">
        <v>18.899999999999999</v>
      </c>
      <c r="DO192" s="4">
        <v>43</v>
      </c>
      <c r="DP192" s="4">
        <v>88</v>
      </c>
      <c r="DQ192" s="4">
        <v>10.9</v>
      </c>
      <c r="DR192" s="4">
        <v>37.31</v>
      </c>
      <c r="DS192" s="4">
        <v>8.39</v>
      </c>
      <c r="DT192" s="4">
        <v>0.12</v>
      </c>
      <c r="DU192" s="4">
        <v>8.5</v>
      </c>
      <c r="DV192" s="4">
        <v>1.42</v>
      </c>
      <c r="DW192" s="4">
        <v>8.8000000000000007</v>
      </c>
      <c r="DX192" s="4">
        <v>1.7</v>
      </c>
      <c r="DY192" s="4">
        <v>4.9000000000000004</v>
      </c>
      <c r="DZ192" s="4">
        <v>0.77</v>
      </c>
      <c r="EA192" s="4">
        <v>5.0999999999999996</v>
      </c>
      <c r="EB192" s="4">
        <v>0.73</v>
      </c>
      <c r="EC192" s="4">
        <v>11.5</v>
      </c>
      <c r="ED192" s="4">
        <v>2.7</v>
      </c>
      <c r="EM192" s="4">
        <v>22</v>
      </c>
      <c r="EO192" s="4">
        <v>17.3</v>
      </c>
      <c r="EP192" s="4">
        <v>3.5</v>
      </c>
      <c r="FP192" s="1" t="s">
        <v>3689</v>
      </c>
    </row>
    <row r="193" spans="1:172" x14ac:dyDescent="0.35">
      <c r="A193" s="1" t="s">
        <v>3736</v>
      </c>
      <c r="D193" s="1" t="s">
        <v>3632</v>
      </c>
      <c r="E193" s="4">
        <v>44.6</v>
      </c>
      <c r="F193" s="4">
        <v>44.7</v>
      </c>
      <c r="G193" s="4">
        <v>123.8</v>
      </c>
      <c r="H193" s="4">
        <v>124.2</v>
      </c>
      <c r="L193" s="1" t="s">
        <v>3737</v>
      </c>
      <c r="Q193" s="1">
        <v>112</v>
      </c>
      <c r="AB193" s="4">
        <v>69.680000000000007</v>
      </c>
      <c r="AC193" s="4">
        <v>0.46</v>
      </c>
      <c r="AE193" s="4">
        <v>14.85</v>
      </c>
      <c r="AI193" s="4">
        <v>3.176294</v>
      </c>
      <c r="AJ193" s="4">
        <v>0.53</v>
      </c>
      <c r="AK193" s="4">
        <v>0.18</v>
      </c>
      <c r="AL193" s="4">
        <v>0.15</v>
      </c>
      <c r="AN193" s="4">
        <v>4.49</v>
      </c>
      <c r="AO193" s="4">
        <v>5.42</v>
      </c>
      <c r="AP193" s="4">
        <v>0.08</v>
      </c>
      <c r="BF193" s="4">
        <v>0.49</v>
      </c>
      <c r="CJ193" s="4">
        <v>1.51</v>
      </c>
      <c r="CK193" s="4">
        <v>3.52</v>
      </c>
      <c r="CN193" s="4">
        <v>0.89</v>
      </c>
      <c r="CO193" s="4">
        <v>1.97</v>
      </c>
      <c r="CP193" s="4">
        <v>2.48</v>
      </c>
      <c r="CQ193" s="4">
        <v>116</v>
      </c>
      <c r="CR193" s="4">
        <v>29.6</v>
      </c>
      <c r="CW193" s="4">
        <v>92.8</v>
      </c>
      <c r="CX193" s="4">
        <v>181</v>
      </c>
      <c r="CY193" s="4">
        <v>64.5</v>
      </c>
      <c r="CZ193" s="4">
        <v>851</v>
      </c>
      <c r="DA193" s="4">
        <v>76.599999999999994</v>
      </c>
      <c r="DM193" s="4">
        <v>0.55000000000000004</v>
      </c>
      <c r="DN193" s="4">
        <v>750</v>
      </c>
      <c r="DO193" s="4">
        <v>69.8</v>
      </c>
      <c r="DP193" s="4">
        <v>161</v>
      </c>
      <c r="DQ193" s="4">
        <v>17.8</v>
      </c>
      <c r="DR193" s="4">
        <v>67.2</v>
      </c>
      <c r="DS193" s="4">
        <v>13.4</v>
      </c>
      <c r="DT193" s="4">
        <v>2.36</v>
      </c>
      <c r="DU193" s="4">
        <v>12.8</v>
      </c>
      <c r="DV193" s="4">
        <v>1.88</v>
      </c>
      <c r="DW193" s="4">
        <v>11.3</v>
      </c>
      <c r="DX193" s="4">
        <v>2.25</v>
      </c>
      <c r="DY193" s="4">
        <v>6.51</v>
      </c>
      <c r="DZ193" s="4">
        <v>0.99</v>
      </c>
      <c r="EA193" s="4">
        <v>6.44</v>
      </c>
      <c r="EB193" s="4">
        <v>0.97</v>
      </c>
      <c r="EC193" s="4">
        <v>18.600000000000001</v>
      </c>
      <c r="ED193" s="4">
        <v>4.4400000000000004</v>
      </c>
      <c r="EM193" s="4">
        <v>18.8</v>
      </c>
      <c r="EO193" s="4">
        <v>10.4</v>
      </c>
      <c r="EP193" s="4">
        <v>1.73</v>
      </c>
      <c r="FP193" s="1" t="s">
        <v>3738</v>
      </c>
    </row>
    <row r="194" spans="1:172" x14ac:dyDescent="0.35">
      <c r="A194" s="1" t="s">
        <v>3736</v>
      </c>
      <c r="D194" s="1" t="s">
        <v>3632</v>
      </c>
      <c r="E194" s="4">
        <v>44.6</v>
      </c>
      <c r="F194" s="4">
        <v>44.7</v>
      </c>
      <c r="G194" s="4">
        <v>123.8</v>
      </c>
      <c r="H194" s="4">
        <v>124.2</v>
      </c>
      <c r="L194" s="1" t="s">
        <v>3739</v>
      </c>
      <c r="Q194" s="1">
        <v>105</v>
      </c>
      <c r="AB194" s="4">
        <v>68.98</v>
      </c>
      <c r="AC194" s="4">
        <v>0.53</v>
      </c>
      <c r="AE194" s="4">
        <v>14.29</v>
      </c>
      <c r="AI194" s="4">
        <v>3.113308</v>
      </c>
      <c r="AJ194" s="4">
        <v>0.75</v>
      </c>
      <c r="AK194" s="4">
        <v>0.41</v>
      </c>
      <c r="AL194" s="4">
        <v>0.1</v>
      </c>
      <c r="AN194" s="4">
        <v>5.51</v>
      </c>
      <c r="AO194" s="4">
        <v>4.4400000000000004</v>
      </c>
      <c r="AP194" s="4">
        <v>0.1</v>
      </c>
      <c r="BF194" s="4">
        <v>1.1299999999999999</v>
      </c>
      <c r="CJ194" s="4">
        <v>3.12</v>
      </c>
      <c r="CK194" s="4">
        <v>3.56</v>
      </c>
      <c r="CN194" s="4">
        <v>0.65</v>
      </c>
      <c r="CO194" s="4">
        <v>0.95</v>
      </c>
      <c r="CP194" s="4">
        <v>2.42</v>
      </c>
      <c r="CQ194" s="4">
        <v>115</v>
      </c>
      <c r="CR194" s="4">
        <v>25.1</v>
      </c>
      <c r="CW194" s="4">
        <v>91.5</v>
      </c>
      <c r="CX194" s="4">
        <v>89.8</v>
      </c>
      <c r="CY194" s="4">
        <v>60.6</v>
      </c>
      <c r="CZ194" s="4">
        <v>761</v>
      </c>
      <c r="DA194" s="4">
        <v>101</v>
      </c>
      <c r="DM194" s="4">
        <v>0.88</v>
      </c>
      <c r="DN194" s="4">
        <v>322</v>
      </c>
      <c r="DO194" s="4">
        <v>74.900000000000006</v>
      </c>
      <c r="DP194" s="4">
        <v>159</v>
      </c>
      <c r="DQ194" s="4">
        <v>19.600000000000001</v>
      </c>
      <c r="DR194" s="4">
        <v>77.900000000000006</v>
      </c>
      <c r="DS194" s="4">
        <v>14.7</v>
      </c>
      <c r="DT194" s="4">
        <v>3.01</v>
      </c>
      <c r="DU194" s="4">
        <v>13.2</v>
      </c>
      <c r="DV194" s="4">
        <v>1.87</v>
      </c>
      <c r="DW194" s="4">
        <v>10.9</v>
      </c>
      <c r="DX194" s="4">
        <v>2.12</v>
      </c>
      <c r="DY194" s="4">
        <v>5.99</v>
      </c>
      <c r="DZ194" s="4">
        <v>0.85</v>
      </c>
      <c r="EA194" s="4">
        <v>5.31</v>
      </c>
      <c r="EB194" s="4">
        <v>0.78</v>
      </c>
      <c r="EC194" s="4">
        <v>16.7</v>
      </c>
      <c r="ED194" s="4">
        <v>5.61</v>
      </c>
      <c r="EM194" s="4">
        <v>7.19</v>
      </c>
      <c r="EO194" s="4">
        <v>8.8000000000000007</v>
      </c>
      <c r="EP194" s="4">
        <v>2.52</v>
      </c>
      <c r="FP194" s="1" t="s">
        <v>3738</v>
      </c>
    </row>
    <row r="195" spans="1:172" x14ac:dyDescent="0.35">
      <c r="A195" s="1" t="s">
        <v>3736</v>
      </c>
      <c r="D195" s="1" t="s">
        <v>3632</v>
      </c>
      <c r="E195" s="4">
        <v>44.6</v>
      </c>
      <c r="F195" s="4">
        <v>44.7</v>
      </c>
      <c r="G195" s="4">
        <v>123.8</v>
      </c>
      <c r="H195" s="4">
        <v>124.2</v>
      </c>
      <c r="L195" s="1" t="s">
        <v>3740</v>
      </c>
      <c r="Q195" s="64">
        <v>108</v>
      </c>
      <c r="AB195" s="4">
        <v>75.22</v>
      </c>
      <c r="AC195" s="4">
        <v>0.27</v>
      </c>
      <c r="AE195" s="4">
        <v>11.19</v>
      </c>
      <c r="AI195" s="4">
        <v>2.8703620000000001</v>
      </c>
      <c r="AJ195" s="4">
        <v>0.23</v>
      </c>
      <c r="AK195" s="4">
        <v>7.0000000000000007E-2</v>
      </c>
      <c r="AL195" s="4">
        <v>7.0000000000000007E-2</v>
      </c>
      <c r="AM195" s="1"/>
      <c r="AN195" s="4">
        <v>4.8499999999999996</v>
      </c>
      <c r="AO195" s="4">
        <v>3.64</v>
      </c>
      <c r="AP195" s="4">
        <v>0.02</v>
      </c>
      <c r="BF195" s="4">
        <v>0.77</v>
      </c>
      <c r="CJ195" s="4">
        <v>1.26</v>
      </c>
      <c r="CK195" s="4">
        <v>3.69</v>
      </c>
      <c r="CL195" s="1"/>
      <c r="CN195" s="4">
        <v>0.54</v>
      </c>
      <c r="CO195" s="4">
        <v>1.92</v>
      </c>
      <c r="CP195" s="4">
        <v>1.84</v>
      </c>
      <c r="CQ195" s="4">
        <v>132</v>
      </c>
      <c r="CR195" s="4">
        <v>31.4</v>
      </c>
      <c r="CS195" s="1"/>
      <c r="CT195" s="1"/>
      <c r="CW195" s="4">
        <v>139</v>
      </c>
      <c r="CX195" s="4">
        <v>48.8</v>
      </c>
      <c r="CY195" s="4">
        <v>79.7</v>
      </c>
      <c r="CZ195" s="4">
        <v>1003</v>
      </c>
      <c r="DA195" s="4">
        <v>105</v>
      </c>
      <c r="DM195" s="4">
        <v>0.93</v>
      </c>
      <c r="DN195" s="4">
        <v>43.1</v>
      </c>
      <c r="DO195" s="4">
        <v>96</v>
      </c>
      <c r="DP195" s="4">
        <v>228</v>
      </c>
      <c r="DQ195" s="4">
        <v>23.4</v>
      </c>
      <c r="DR195" s="4">
        <v>88.4</v>
      </c>
      <c r="DS195" s="4">
        <v>17</v>
      </c>
      <c r="DT195" s="4">
        <v>1.1100000000000001</v>
      </c>
      <c r="DU195" s="4">
        <v>16.100000000000001</v>
      </c>
      <c r="DV195" s="4">
        <v>2.36</v>
      </c>
      <c r="DW195" s="4">
        <v>14.3</v>
      </c>
      <c r="DX195" s="4">
        <v>2.83</v>
      </c>
      <c r="DY195" s="4">
        <v>8.1199999999999992</v>
      </c>
      <c r="DZ195" s="4">
        <v>1.21</v>
      </c>
      <c r="EA195" s="4">
        <v>7.72</v>
      </c>
      <c r="EB195" s="4">
        <v>1.1399999999999999</v>
      </c>
      <c r="EC195" s="4">
        <v>22.8</v>
      </c>
      <c r="ED195" s="4">
        <v>6.18</v>
      </c>
      <c r="EM195" s="4">
        <v>23.2</v>
      </c>
      <c r="EN195" s="1"/>
      <c r="EO195" s="4">
        <v>16.399999999999999</v>
      </c>
      <c r="EP195" s="4">
        <v>3.19</v>
      </c>
      <c r="FP195" s="1" t="s">
        <v>3738</v>
      </c>
    </row>
    <row r="196" spans="1:172" x14ac:dyDescent="0.35">
      <c r="A196" s="1" t="s">
        <v>3736</v>
      </c>
      <c r="D196" s="1" t="s">
        <v>3632</v>
      </c>
      <c r="E196" s="4">
        <v>44.6</v>
      </c>
      <c r="F196" s="4">
        <v>44.7</v>
      </c>
      <c r="G196" s="4">
        <v>123.8</v>
      </c>
      <c r="H196" s="4">
        <v>124.2</v>
      </c>
      <c r="L196" s="1" t="s">
        <v>3741</v>
      </c>
      <c r="Q196" s="64">
        <v>108</v>
      </c>
      <c r="AB196" s="4">
        <v>74.44</v>
      </c>
      <c r="AC196" s="4">
        <v>0.32</v>
      </c>
      <c r="AE196" s="4">
        <v>11.6</v>
      </c>
      <c r="AI196" s="4">
        <v>4.1660740000000001</v>
      </c>
      <c r="AJ196" s="4">
        <v>0.08</v>
      </c>
      <c r="AK196" s="4">
        <v>0.4</v>
      </c>
      <c r="AL196" s="4">
        <v>7.0000000000000007E-2</v>
      </c>
      <c r="AM196" s="1"/>
      <c r="AN196" s="4">
        <v>4.93</v>
      </c>
      <c r="AO196" s="4">
        <v>1.92</v>
      </c>
      <c r="AP196" s="4">
        <v>0.03</v>
      </c>
      <c r="BF196" s="4">
        <v>1.92</v>
      </c>
      <c r="CJ196" s="4">
        <v>2.27</v>
      </c>
      <c r="CK196" s="4">
        <v>4.58</v>
      </c>
      <c r="CL196" s="1"/>
      <c r="CN196" s="4">
        <v>0.52</v>
      </c>
      <c r="CO196" s="4">
        <v>2.29</v>
      </c>
      <c r="CP196" s="4">
        <v>2.0299999999999998</v>
      </c>
      <c r="CQ196" s="4">
        <v>197</v>
      </c>
      <c r="CR196" s="4">
        <v>39.5</v>
      </c>
      <c r="CS196" s="1"/>
      <c r="CT196" s="1"/>
      <c r="CW196" s="4">
        <v>153</v>
      </c>
      <c r="CX196" s="4">
        <v>28.4</v>
      </c>
      <c r="CY196" s="4">
        <v>63.7</v>
      </c>
      <c r="CZ196" s="4">
        <v>701</v>
      </c>
      <c r="DA196" s="4">
        <v>72.5</v>
      </c>
      <c r="DM196" s="4">
        <v>2.73</v>
      </c>
      <c r="DN196" s="4">
        <v>133</v>
      </c>
      <c r="DO196" s="4">
        <v>72</v>
      </c>
      <c r="DP196" s="4">
        <v>141</v>
      </c>
      <c r="DQ196" s="4">
        <v>18</v>
      </c>
      <c r="DR196" s="4">
        <v>70.8</v>
      </c>
      <c r="DS196" s="4">
        <v>14.6</v>
      </c>
      <c r="DT196" s="4">
        <v>1.38</v>
      </c>
      <c r="DU196" s="4">
        <v>13.7</v>
      </c>
      <c r="DV196" s="4">
        <v>2</v>
      </c>
      <c r="DW196" s="4">
        <v>11.7</v>
      </c>
      <c r="DX196" s="4">
        <v>2.29</v>
      </c>
      <c r="DY196" s="4">
        <v>6.41</v>
      </c>
      <c r="DZ196" s="4">
        <v>0.95</v>
      </c>
      <c r="EA196" s="4">
        <v>6.1</v>
      </c>
      <c r="EB196" s="4">
        <v>0.91</v>
      </c>
      <c r="EC196" s="4">
        <v>15.7</v>
      </c>
      <c r="ED196" s="4">
        <v>4.09</v>
      </c>
      <c r="EM196" s="4">
        <v>18.899999999999999</v>
      </c>
      <c r="EN196" s="1"/>
      <c r="EO196" s="4">
        <v>11.1</v>
      </c>
      <c r="EP196" s="4">
        <v>1.31</v>
      </c>
      <c r="FP196" s="1" t="s">
        <v>3738</v>
      </c>
    </row>
    <row r="197" spans="1:172" x14ac:dyDescent="0.35">
      <c r="A197" s="1" t="s">
        <v>3736</v>
      </c>
      <c r="D197" s="1" t="s">
        <v>3632</v>
      </c>
      <c r="E197" s="4">
        <v>44.6</v>
      </c>
      <c r="F197" s="4">
        <v>44.7</v>
      </c>
      <c r="G197" s="4">
        <v>123.8</v>
      </c>
      <c r="H197" s="4">
        <v>124.2</v>
      </c>
      <c r="L197" s="1" t="s">
        <v>3742</v>
      </c>
      <c r="Q197" s="1">
        <v>105</v>
      </c>
      <c r="AB197" s="4">
        <v>76.209999999999994</v>
      </c>
      <c r="AC197" s="4">
        <v>0.23</v>
      </c>
      <c r="AE197" s="4">
        <v>11.03</v>
      </c>
      <c r="AI197" s="4">
        <v>2.6274160000000002</v>
      </c>
      <c r="AJ197" s="4">
        <v>0.4</v>
      </c>
      <c r="AK197" s="4">
        <v>0.14000000000000001</v>
      </c>
      <c r="AL197" s="4">
        <v>0.08</v>
      </c>
      <c r="AM197" s="1"/>
      <c r="AN197" s="4">
        <v>4.4800000000000004</v>
      </c>
      <c r="AO197" s="4">
        <v>3.85</v>
      </c>
      <c r="AP197" s="4">
        <v>0.02</v>
      </c>
      <c r="BF197" s="4">
        <v>0.88</v>
      </c>
      <c r="CJ197" s="4">
        <v>1.23</v>
      </c>
      <c r="CK197" s="4">
        <v>2.2799999999999998</v>
      </c>
      <c r="CL197" s="1"/>
      <c r="CN197" s="4">
        <v>0.53</v>
      </c>
      <c r="CO197" s="4">
        <v>1.35</v>
      </c>
      <c r="CP197" s="4">
        <v>2.09</v>
      </c>
      <c r="CQ197" s="4">
        <v>157</v>
      </c>
      <c r="CR197" s="4">
        <v>29.9</v>
      </c>
      <c r="CS197" s="1"/>
      <c r="CT197" s="1"/>
      <c r="CW197" s="4">
        <v>116</v>
      </c>
      <c r="CX197" s="4">
        <v>44.4</v>
      </c>
      <c r="CY197" s="4">
        <v>70.099999999999994</v>
      </c>
      <c r="CZ197" s="4">
        <v>931</v>
      </c>
      <c r="DA197" s="4">
        <v>80.099999999999994</v>
      </c>
      <c r="DM197" s="4">
        <v>0.28000000000000003</v>
      </c>
      <c r="DN197" s="4">
        <v>46.2</v>
      </c>
      <c r="DO197" s="4">
        <v>75.8</v>
      </c>
      <c r="DP197" s="4">
        <v>185</v>
      </c>
      <c r="DQ197" s="4">
        <v>18.899999999999999</v>
      </c>
      <c r="DR197" s="4">
        <v>69.2</v>
      </c>
      <c r="DS197" s="4">
        <v>13</v>
      </c>
      <c r="DT197" s="4">
        <v>0.69</v>
      </c>
      <c r="DU197" s="4">
        <v>13.1</v>
      </c>
      <c r="DV197" s="4">
        <v>1.97</v>
      </c>
      <c r="DW197" s="4">
        <v>12.6</v>
      </c>
      <c r="DX197" s="4">
        <v>2.5499999999999998</v>
      </c>
      <c r="DY197" s="4">
        <v>7.31</v>
      </c>
      <c r="DZ197" s="4">
        <v>1.0900000000000001</v>
      </c>
      <c r="EA197" s="4">
        <v>7.14</v>
      </c>
      <c r="EB197" s="4">
        <v>1.05</v>
      </c>
      <c r="EC197" s="4">
        <v>20.8</v>
      </c>
      <c r="ED197" s="4">
        <v>5.15</v>
      </c>
      <c r="EM197" s="4">
        <v>19.5</v>
      </c>
      <c r="EN197" s="1"/>
      <c r="EO197" s="4">
        <v>13</v>
      </c>
      <c r="EP197" s="4">
        <v>2.92</v>
      </c>
      <c r="FP197" s="1" t="s">
        <v>3738</v>
      </c>
    </row>
    <row r="198" spans="1:172" x14ac:dyDescent="0.35">
      <c r="A198" s="1" t="s">
        <v>3736</v>
      </c>
      <c r="D198" s="1" t="s">
        <v>3632</v>
      </c>
      <c r="E198" s="4">
        <v>44.6</v>
      </c>
      <c r="F198" s="4">
        <v>44.7</v>
      </c>
      <c r="G198" s="4">
        <v>123.8</v>
      </c>
      <c r="H198" s="4">
        <v>124.2</v>
      </c>
      <c r="L198" s="1" t="s">
        <v>3743</v>
      </c>
      <c r="Q198" s="1">
        <v>106</v>
      </c>
      <c r="AB198" s="4">
        <v>76.760000000000005</v>
      </c>
      <c r="AC198" s="4">
        <v>0.25</v>
      </c>
      <c r="AE198" s="4">
        <v>10.45</v>
      </c>
      <c r="AI198" s="4">
        <v>3.6621860000000006</v>
      </c>
      <c r="AJ198" s="4">
        <v>0.12</v>
      </c>
      <c r="AK198" s="4">
        <v>0.08</v>
      </c>
      <c r="AL198" s="4">
        <v>0.09</v>
      </c>
      <c r="AM198" s="1"/>
      <c r="AN198" s="4">
        <v>2.76</v>
      </c>
      <c r="AO198" s="4">
        <v>4.91</v>
      </c>
      <c r="AP198" s="4">
        <v>0.02</v>
      </c>
      <c r="BF198" s="4">
        <v>0.35</v>
      </c>
      <c r="CJ198" s="4">
        <v>0.93</v>
      </c>
      <c r="CK198" s="4">
        <v>1.82</v>
      </c>
      <c r="CL198" s="1"/>
      <c r="CN198" s="4">
        <v>0.55000000000000004</v>
      </c>
      <c r="CO198" s="4">
        <v>0.89</v>
      </c>
      <c r="CP198" s="4">
        <v>1.35</v>
      </c>
      <c r="CQ198" s="4">
        <v>207</v>
      </c>
      <c r="CR198" s="4">
        <v>34.4</v>
      </c>
      <c r="CS198" s="1"/>
      <c r="CT198" s="1"/>
      <c r="CW198" s="4">
        <v>85.2</v>
      </c>
      <c r="CX198" s="4">
        <v>18.3</v>
      </c>
      <c r="CY198" s="4">
        <v>103</v>
      </c>
      <c r="CZ198" s="4">
        <v>1401</v>
      </c>
      <c r="DA198" s="4">
        <v>119</v>
      </c>
      <c r="DM198" s="4">
        <v>1.53</v>
      </c>
      <c r="DN198" s="4">
        <v>18.100000000000001</v>
      </c>
      <c r="DO198" s="4">
        <v>127</v>
      </c>
      <c r="DP198" s="4">
        <v>253</v>
      </c>
      <c r="DQ198" s="4">
        <v>32.299999999999997</v>
      </c>
      <c r="DR198" s="4">
        <v>121</v>
      </c>
      <c r="DS198" s="4">
        <v>23.2</v>
      </c>
      <c r="DT198" s="4">
        <v>1.22</v>
      </c>
      <c r="DU198" s="4">
        <v>21.8</v>
      </c>
      <c r="DV198" s="4">
        <v>3.18</v>
      </c>
      <c r="DW198" s="4">
        <v>18.600000000000001</v>
      </c>
      <c r="DX198" s="4">
        <v>3.65</v>
      </c>
      <c r="DY198" s="4">
        <v>10.5</v>
      </c>
      <c r="DZ198" s="4">
        <v>1.58</v>
      </c>
      <c r="EA198" s="4">
        <v>10.1</v>
      </c>
      <c r="EB198" s="4">
        <v>1.49</v>
      </c>
      <c r="EC198" s="4">
        <v>30.8</v>
      </c>
      <c r="ED198" s="4">
        <v>7.76</v>
      </c>
      <c r="EM198" s="4">
        <v>17.600000000000001</v>
      </c>
      <c r="EN198" s="1"/>
      <c r="EO198" s="4">
        <v>8.2200000000000006</v>
      </c>
      <c r="EP198" s="4">
        <v>1.31</v>
      </c>
      <c r="FP198" s="1" t="s">
        <v>3738</v>
      </c>
    </row>
    <row r="199" spans="1:172" x14ac:dyDescent="0.35">
      <c r="A199" s="1" t="s">
        <v>3736</v>
      </c>
      <c r="D199" s="1" t="s">
        <v>3632</v>
      </c>
      <c r="E199" s="4">
        <v>44.6</v>
      </c>
      <c r="F199" s="4">
        <v>44.7</v>
      </c>
      <c r="G199" s="4">
        <v>123.8</v>
      </c>
      <c r="H199" s="4">
        <v>124.2</v>
      </c>
      <c r="L199" s="1" t="s">
        <v>3744</v>
      </c>
      <c r="Q199" s="1">
        <v>107</v>
      </c>
      <c r="AB199" s="4">
        <v>73.55</v>
      </c>
      <c r="AC199" s="4">
        <v>0.28999999999999998</v>
      </c>
      <c r="AE199" s="4">
        <v>12.48</v>
      </c>
      <c r="AI199" s="4">
        <v>2.8253720000000002</v>
      </c>
      <c r="AJ199" s="4">
        <v>0.22</v>
      </c>
      <c r="AK199" s="4">
        <v>0.2</v>
      </c>
      <c r="AL199" s="4">
        <v>7.0000000000000007E-2</v>
      </c>
      <c r="AN199" s="4">
        <v>5.41</v>
      </c>
      <c r="AO199" s="4">
        <v>3.4</v>
      </c>
      <c r="AP199" s="4">
        <v>0.04</v>
      </c>
      <c r="BF199" s="4">
        <v>0.79</v>
      </c>
      <c r="CJ199" s="4">
        <v>11.9</v>
      </c>
      <c r="CK199" s="4">
        <v>2.13</v>
      </c>
      <c r="CN199" s="4">
        <v>0.85</v>
      </c>
      <c r="CO199" s="4">
        <v>1.44</v>
      </c>
      <c r="CP199" s="4">
        <v>2.69</v>
      </c>
      <c r="CQ199" s="4">
        <v>160</v>
      </c>
      <c r="CR199" s="4">
        <v>30</v>
      </c>
      <c r="CW199" s="4">
        <v>96.5</v>
      </c>
      <c r="CX199" s="4">
        <v>111</v>
      </c>
      <c r="CY199" s="4">
        <v>60.5</v>
      </c>
      <c r="CZ199" s="4">
        <v>635</v>
      </c>
      <c r="DA199" s="4">
        <v>69.599999999999994</v>
      </c>
      <c r="DM199" s="4">
        <v>0.31</v>
      </c>
      <c r="DN199" s="4">
        <v>247</v>
      </c>
      <c r="DO199" s="4">
        <v>91.5</v>
      </c>
      <c r="DP199" s="4">
        <v>187</v>
      </c>
      <c r="DQ199" s="4">
        <v>22.1</v>
      </c>
      <c r="DR199" s="4">
        <v>82.3</v>
      </c>
      <c r="DS199" s="4">
        <v>14.8</v>
      </c>
      <c r="DT199" s="4">
        <v>1.06</v>
      </c>
      <c r="DU199" s="4">
        <v>13.3</v>
      </c>
      <c r="DV199" s="4">
        <v>1.9</v>
      </c>
      <c r="DW199" s="4">
        <v>11.1</v>
      </c>
      <c r="DX199" s="4">
        <v>2.17</v>
      </c>
      <c r="DY199" s="4">
        <v>6.12</v>
      </c>
      <c r="DZ199" s="4">
        <v>0.9</v>
      </c>
      <c r="EA199" s="4">
        <v>5.81</v>
      </c>
      <c r="EB199" s="4">
        <v>0.88</v>
      </c>
      <c r="EC199" s="4">
        <v>15</v>
      </c>
      <c r="ED199" s="4">
        <v>4.04</v>
      </c>
      <c r="EM199" s="4">
        <v>9.99</v>
      </c>
      <c r="EO199" s="4">
        <v>10.199999999999999</v>
      </c>
      <c r="EP199" s="4">
        <v>2.34</v>
      </c>
      <c r="FP199" s="1" t="s">
        <v>3738</v>
      </c>
    </row>
    <row r="200" spans="1:172" x14ac:dyDescent="0.35">
      <c r="A200" s="1" t="s">
        <v>3736</v>
      </c>
      <c r="D200" s="1" t="s">
        <v>3632</v>
      </c>
      <c r="E200" s="4">
        <v>44.6</v>
      </c>
      <c r="F200" s="4">
        <v>44.7</v>
      </c>
      <c r="G200" s="4">
        <v>123.8</v>
      </c>
      <c r="H200" s="4">
        <v>124.2</v>
      </c>
      <c r="L200" s="1" t="s">
        <v>3745</v>
      </c>
      <c r="Q200" s="64">
        <v>104</v>
      </c>
      <c r="AB200" s="4">
        <v>75.260000000000005</v>
      </c>
      <c r="AC200" s="4">
        <v>0.25</v>
      </c>
      <c r="AE200" s="4">
        <v>10.77</v>
      </c>
      <c r="AI200" s="4">
        <v>3.3472560000000002</v>
      </c>
      <c r="AJ200" s="4">
        <v>0.24</v>
      </c>
      <c r="AK200" s="4">
        <v>0.15</v>
      </c>
      <c r="AL200" s="4">
        <v>0.1</v>
      </c>
      <c r="AN200" s="4">
        <v>5.19</v>
      </c>
      <c r="AO200" s="4">
        <v>3.5</v>
      </c>
      <c r="AP200" s="4">
        <v>0.02</v>
      </c>
      <c r="BF200" s="4">
        <v>0.45</v>
      </c>
      <c r="CJ200" s="4">
        <v>0.45</v>
      </c>
      <c r="CK200" s="4">
        <v>6.22</v>
      </c>
      <c r="CN200" s="4">
        <v>0.6</v>
      </c>
      <c r="CO200" s="4">
        <v>3.5</v>
      </c>
      <c r="CP200" s="4">
        <v>2.11</v>
      </c>
      <c r="CQ200" s="4">
        <v>183</v>
      </c>
      <c r="CR200" s="4">
        <v>30.6</v>
      </c>
      <c r="CW200" s="4">
        <v>176</v>
      </c>
      <c r="CX200" s="4">
        <v>134</v>
      </c>
      <c r="CY200" s="4">
        <v>98</v>
      </c>
      <c r="CZ200" s="4">
        <v>1213</v>
      </c>
      <c r="DA200" s="4">
        <v>110</v>
      </c>
      <c r="DM200" s="4">
        <v>2.5099999999999998</v>
      </c>
      <c r="DN200" s="4">
        <v>34.6</v>
      </c>
      <c r="DO200" s="4">
        <v>123</v>
      </c>
      <c r="DP200" s="4">
        <v>262</v>
      </c>
      <c r="DQ200" s="4">
        <v>30.2</v>
      </c>
      <c r="DR200" s="4">
        <v>112</v>
      </c>
      <c r="DS200" s="4">
        <v>21.3</v>
      </c>
      <c r="DT200" s="4">
        <v>1.1499999999999999</v>
      </c>
      <c r="DU200" s="4">
        <v>19.899999999999999</v>
      </c>
      <c r="DV200" s="4">
        <v>2.9</v>
      </c>
      <c r="DW200" s="4">
        <v>17.2</v>
      </c>
      <c r="DX200" s="4">
        <v>3.46</v>
      </c>
      <c r="DY200" s="4">
        <v>9.8800000000000008</v>
      </c>
      <c r="DZ200" s="4">
        <v>1.45</v>
      </c>
      <c r="EA200" s="4">
        <v>9.31</v>
      </c>
      <c r="EB200" s="4">
        <v>1.37</v>
      </c>
      <c r="EC200" s="4">
        <v>26.7</v>
      </c>
      <c r="ED200" s="4">
        <v>6.6</v>
      </c>
      <c r="EM200" s="4">
        <v>25.7</v>
      </c>
      <c r="EO200" s="4">
        <v>16.2</v>
      </c>
      <c r="EP200" s="4">
        <v>1.73</v>
      </c>
      <c r="FP200" s="1" t="s">
        <v>3738</v>
      </c>
    </row>
    <row r="201" spans="1:172" x14ac:dyDescent="0.35">
      <c r="A201" s="1" t="s">
        <v>3736</v>
      </c>
      <c r="D201" s="1" t="s">
        <v>3632</v>
      </c>
      <c r="E201" s="4">
        <v>44.6</v>
      </c>
      <c r="F201" s="4">
        <v>44.7</v>
      </c>
      <c r="G201" s="4">
        <v>123.8</v>
      </c>
      <c r="H201" s="4">
        <v>124.2</v>
      </c>
      <c r="L201" s="1" t="s">
        <v>3746</v>
      </c>
      <c r="Q201" s="1">
        <v>104</v>
      </c>
      <c r="AB201" s="4">
        <v>72.34</v>
      </c>
      <c r="AC201" s="4">
        <v>0.25</v>
      </c>
      <c r="AE201" s="4">
        <v>10.58</v>
      </c>
      <c r="AI201" s="4">
        <v>3.6261940000000004</v>
      </c>
      <c r="AJ201" s="4">
        <v>1.02</v>
      </c>
      <c r="AK201" s="4">
        <v>0.35</v>
      </c>
      <c r="AL201" s="4">
        <v>7.0000000000000007E-2</v>
      </c>
      <c r="AN201" s="4">
        <v>6.78</v>
      </c>
      <c r="AO201" s="4">
        <v>1.69</v>
      </c>
      <c r="AP201" s="4">
        <v>0.03</v>
      </c>
      <c r="BF201" s="4">
        <v>2.36</v>
      </c>
      <c r="CJ201" s="4">
        <v>1.37</v>
      </c>
      <c r="CK201" s="4">
        <v>2.2599999999999998</v>
      </c>
      <c r="CN201" s="4">
        <v>0.6</v>
      </c>
      <c r="CO201" s="4">
        <v>1.45</v>
      </c>
      <c r="CP201" s="4">
        <v>2.79</v>
      </c>
      <c r="CQ201" s="4">
        <v>235</v>
      </c>
      <c r="CR201" s="4">
        <v>36.6</v>
      </c>
      <c r="CW201" s="4">
        <v>177</v>
      </c>
      <c r="CX201" s="4">
        <v>83.3</v>
      </c>
      <c r="CY201" s="4">
        <v>88.2</v>
      </c>
      <c r="CZ201" s="4">
        <v>1048</v>
      </c>
      <c r="DA201" s="4">
        <v>98.4</v>
      </c>
      <c r="DM201" s="4">
        <v>0.53</v>
      </c>
      <c r="DN201" s="4">
        <v>311</v>
      </c>
      <c r="DO201" s="4">
        <v>109</v>
      </c>
      <c r="DP201" s="4">
        <v>231</v>
      </c>
      <c r="DQ201" s="4">
        <v>26.8</v>
      </c>
      <c r="DR201" s="4">
        <v>102</v>
      </c>
      <c r="DS201" s="4">
        <v>19.899999999999999</v>
      </c>
      <c r="DT201" s="4">
        <v>1.06</v>
      </c>
      <c r="DU201" s="4">
        <v>18.600000000000001</v>
      </c>
      <c r="DV201" s="4">
        <v>2.71</v>
      </c>
      <c r="DW201" s="4">
        <v>15.8</v>
      </c>
      <c r="DX201" s="4">
        <v>3.13</v>
      </c>
      <c r="DY201" s="4">
        <v>8.89</v>
      </c>
      <c r="DZ201" s="4">
        <v>1.3</v>
      </c>
      <c r="EA201" s="4">
        <v>8.35</v>
      </c>
      <c r="EB201" s="4">
        <v>1.23</v>
      </c>
      <c r="EC201" s="4">
        <v>24.5</v>
      </c>
      <c r="ED201" s="4">
        <v>6.03</v>
      </c>
      <c r="EM201" s="4">
        <v>55.9</v>
      </c>
      <c r="EO201" s="4">
        <v>15.8</v>
      </c>
      <c r="EP201" s="4">
        <v>1.52</v>
      </c>
      <c r="FP201" s="1" t="s">
        <v>3738</v>
      </c>
    </row>
    <row r="202" spans="1:172" x14ac:dyDescent="0.35">
      <c r="A202" s="1" t="s">
        <v>3736</v>
      </c>
      <c r="D202" s="1" t="s">
        <v>3632</v>
      </c>
      <c r="E202" s="4">
        <v>44.6</v>
      </c>
      <c r="F202" s="4">
        <v>44.7</v>
      </c>
      <c r="G202" s="4">
        <v>123.8</v>
      </c>
      <c r="H202" s="4">
        <v>124.2</v>
      </c>
      <c r="L202" s="1" t="s">
        <v>3747</v>
      </c>
      <c r="Q202" s="64">
        <v>108</v>
      </c>
      <c r="AB202" s="4">
        <v>74.59</v>
      </c>
      <c r="AC202" s="4">
        <v>0.25</v>
      </c>
      <c r="AE202" s="4">
        <v>11.83</v>
      </c>
      <c r="AI202" s="4">
        <v>2.5734279999999998</v>
      </c>
      <c r="AJ202" s="4">
        <v>0.94</v>
      </c>
      <c r="AK202" s="4">
        <v>0.22</v>
      </c>
      <c r="AL202" s="4">
        <v>7.0000000000000007E-2</v>
      </c>
      <c r="AN202" s="4">
        <v>4.3499999999999996</v>
      </c>
      <c r="AO202" s="4">
        <v>4.05</v>
      </c>
      <c r="AP202" s="4">
        <v>0.05</v>
      </c>
      <c r="BF202" s="4">
        <v>1.1299999999999999</v>
      </c>
      <c r="CJ202" s="4">
        <v>9.1199999999999992</v>
      </c>
      <c r="CK202" s="4">
        <v>2.59</v>
      </c>
      <c r="CN202" s="4">
        <v>0.83</v>
      </c>
      <c r="CO202" s="4">
        <v>1.49</v>
      </c>
      <c r="CP202" s="4">
        <v>1.84</v>
      </c>
      <c r="CQ202" s="4">
        <v>94.8</v>
      </c>
      <c r="CR202" s="4">
        <v>29.1</v>
      </c>
      <c r="CW202" s="4">
        <v>93.5</v>
      </c>
      <c r="CX202" s="4">
        <v>105</v>
      </c>
      <c r="CY202" s="4">
        <v>66.099999999999994</v>
      </c>
      <c r="CZ202" s="4">
        <v>780</v>
      </c>
      <c r="DA202" s="4">
        <v>75.099999999999994</v>
      </c>
      <c r="DM202" s="4">
        <v>1.77</v>
      </c>
      <c r="DN202" s="4">
        <v>195</v>
      </c>
      <c r="DO202" s="4">
        <v>84.6</v>
      </c>
      <c r="DP202" s="4">
        <v>181</v>
      </c>
      <c r="DQ202" s="4">
        <v>20.9</v>
      </c>
      <c r="DR202" s="4">
        <v>76.3</v>
      </c>
      <c r="DS202" s="4">
        <v>13.8</v>
      </c>
      <c r="DT202" s="4">
        <v>0.84</v>
      </c>
      <c r="DU202" s="4">
        <v>13.1</v>
      </c>
      <c r="DV202" s="4">
        <v>1.92</v>
      </c>
      <c r="DW202" s="4">
        <v>11.7</v>
      </c>
      <c r="DX202" s="4">
        <v>2.3199999999999998</v>
      </c>
      <c r="DY202" s="4">
        <v>6.61</v>
      </c>
      <c r="DZ202" s="4">
        <v>0.98</v>
      </c>
      <c r="EA202" s="4">
        <v>6.28</v>
      </c>
      <c r="EB202" s="4">
        <v>0.94</v>
      </c>
      <c r="EC202" s="4">
        <v>17.600000000000001</v>
      </c>
      <c r="ED202" s="4">
        <v>4.47</v>
      </c>
      <c r="EM202" s="4">
        <v>8.8699999999999992</v>
      </c>
      <c r="EO202" s="4">
        <v>12</v>
      </c>
      <c r="EP202" s="4">
        <v>3.29</v>
      </c>
      <c r="FP202" s="1" t="s">
        <v>3738</v>
      </c>
    </row>
    <row r="203" spans="1:172" x14ac:dyDescent="0.35">
      <c r="A203" s="1" t="s">
        <v>3748</v>
      </c>
      <c r="E203" s="4">
        <v>44.8</v>
      </c>
      <c r="F203" s="4">
        <v>44.9</v>
      </c>
      <c r="G203" s="4">
        <v>123.9</v>
      </c>
      <c r="H203" s="4">
        <v>124.1</v>
      </c>
      <c r="L203" s="1" t="s">
        <v>3749</v>
      </c>
      <c r="Q203" s="1">
        <v>103.5</v>
      </c>
      <c r="AB203" s="4">
        <v>71.97</v>
      </c>
      <c r="AC203" s="4">
        <v>0.34</v>
      </c>
      <c r="AE203" s="4">
        <v>12.92</v>
      </c>
      <c r="AG203" s="4">
        <v>3.63</v>
      </c>
      <c r="AH203" s="4">
        <v>0.9</v>
      </c>
      <c r="AI203" s="4">
        <f>AH203+AG203*0.8998</f>
        <v>4.1662740000000005</v>
      </c>
      <c r="AJ203" s="4">
        <v>0.28000000000000003</v>
      </c>
      <c r="AK203" s="4">
        <v>0.26</v>
      </c>
      <c r="AL203" s="4">
        <v>0.14000000000000001</v>
      </c>
      <c r="AN203" s="4">
        <v>0.33</v>
      </c>
      <c r="AO203" s="4">
        <v>7.5</v>
      </c>
      <c r="AP203" s="4">
        <v>0.04</v>
      </c>
      <c r="BF203" s="4">
        <v>1.54</v>
      </c>
      <c r="CH203" s="4">
        <v>5.56</v>
      </c>
      <c r="CJ203" s="4">
        <v>7.62</v>
      </c>
      <c r="CK203" s="4">
        <v>6.97</v>
      </c>
      <c r="CN203" s="4">
        <v>0.83</v>
      </c>
      <c r="CO203" s="4">
        <v>2.08</v>
      </c>
      <c r="CP203" s="4">
        <v>3.49</v>
      </c>
      <c r="CQ203" s="4">
        <v>115.7</v>
      </c>
      <c r="CR203" s="4">
        <v>20.079999999999998</v>
      </c>
      <c r="CS203" s="4">
        <v>5.26</v>
      </c>
      <c r="CW203" s="4">
        <v>3.34</v>
      </c>
      <c r="CX203" s="4">
        <v>168.5</v>
      </c>
      <c r="CY203" s="4">
        <v>25.73</v>
      </c>
      <c r="CZ203" s="4">
        <v>577.5</v>
      </c>
      <c r="DA203" s="4">
        <v>55.76</v>
      </c>
      <c r="DM203" s="4">
        <v>0.08</v>
      </c>
      <c r="DN203" s="4">
        <v>35.979999999999997</v>
      </c>
      <c r="DO203" s="4">
        <v>30.26</v>
      </c>
      <c r="DP203" s="4">
        <v>68.61</v>
      </c>
      <c r="DQ203" s="4">
        <v>8.8699999999999992</v>
      </c>
      <c r="DR203" s="4">
        <v>33.119999999999997</v>
      </c>
      <c r="DS203" s="4">
        <v>6.68</v>
      </c>
      <c r="DT203" s="4">
        <v>0.73</v>
      </c>
      <c r="DU203" s="4">
        <v>7.18</v>
      </c>
      <c r="DV203" s="4">
        <v>1.1499999999999999</v>
      </c>
      <c r="DW203" s="4">
        <v>6.77</v>
      </c>
      <c r="DX203" s="4">
        <v>1.36</v>
      </c>
      <c r="DY203" s="4">
        <v>3.84</v>
      </c>
      <c r="DZ203" s="4">
        <v>0.56999999999999995</v>
      </c>
      <c r="EA203" s="4">
        <v>3.66</v>
      </c>
      <c r="EB203" s="4">
        <v>0.56999999999999995</v>
      </c>
      <c r="EC203" s="4">
        <v>20.48</v>
      </c>
      <c r="ED203" s="4">
        <v>3.59</v>
      </c>
      <c r="EM203" s="4">
        <v>13.5</v>
      </c>
      <c r="EO203" s="4">
        <v>4.4800000000000004</v>
      </c>
      <c r="EP203" s="4">
        <v>1.23</v>
      </c>
      <c r="FP203" s="1" t="s">
        <v>3750</v>
      </c>
    </row>
    <row r="204" spans="1:172" x14ac:dyDescent="0.35">
      <c r="A204" s="1" t="s">
        <v>3748</v>
      </c>
      <c r="E204" s="4">
        <v>44.8</v>
      </c>
      <c r="F204" s="4">
        <v>44.9</v>
      </c>
      <c r="G204" s="4">
        <v>123.9</v>
      </c>
      <c r="H204" s="4">
        <v>124.1</v>
      </c>
      <c r="L204" s="1" t="s">
        <v>3751</v>
      </c>
      <c r="Q204" s="1">
        <v>110.5</v>
      </c>
      <c r="AB204" s="4">
        <v>53.52</v>
      </c>
      <c r="AC204" s="4">
        <v>2.4300000000000002</v>
      </c>
      <c r="AE204" s="4">
        <v>16.02</v>
      </c>
      <c r="AG204" s="4">
        <v>7.7</v>
      </c>
      <c r="AH204" s="4">
        <v>1.96</v>
      </c>
      <c r="AI204" s="4">
        <f t="shared" ref="AI204:AI221" si="1">AH204+AG204*0.8998</f>
        <v>8.8884600000000002</v>
      </c>
      <c r="AJ204" s="4">
        <v>3.27</v>
      </c>
      <c r="AK204" s="4">
        <v>3.62</v>
      </c>
      <c r="AL204" s="4">
        <v>0.21</v>
      </c>
      <c r="AN204" s="4">
        <v>2.59</v>
      </c>
      <c r="AO204" s="4">
        <v>5.43</v>
      </c>
      <c r="AP204" s="4">
        <v>0.7</v>
      </c>
      <c r="BF204" s="4">
        <v>2.33</v>
      </c>
      <c r="CH204" s="4">
        <v>4.3099999999999996</v>
      </c>
      <c r="CJ204" s="4">
        <v>148</v>
      </c>
      <c r="CK204" s="4">
        <v>10.87</v>
      </c>
      <c r="CN204" s="4">
        <v>18.649999999999999</v>
      </c>
      <c r="CO204" s="4">
        <v>3.6</v>
      </c>
      <c r="CP204" s="4">
        <v>13.28</v>
      </c>
      <c r="CQ204" s="4">
        <v>158.9</v>
      </c>
      <c r="CR204" s="4">
        <v>18.27</v>
      </c>
      <c r="CS204" s="4">
        <v>8.56</v>
      </c>
      <c r="CW204" s="4">
        <v>4.17</v>
      </c>
      <c r="CX204" s="4">
        <v>759.4</v>
      </c>
      <c r="CY204" s="4">
        <v>30.27</v>
      </c>
      <c r="CZ204" s="4">
        <v>336.4</v>
      </c>
      <c r="DA204" s="4">
        <v>37.19</v>
      </c>
      <c r="DM204" s="4">
        <v>0.69</v>
      </c>
      <c r="DN204" s="4">
        <v>338.5</v>
      </c>
      <c r="DO204" s="4">
        <v>20.96</v>
      </c>
      <c r="DP204" s="4">
        <v>67.37</v>
      </c>
      <c r="DQ204" s="4">
        <v>7.93</v>
      </c>
      <c r="DR204" s="4">
        <v>35.549999999999997</v>
      </c>
      <c r="DS204" s="4">
        <v>8.48</v>
      </c>
      <c r="DT204" s="4">
        <v>2.66</v>
      </c>
      <c r="DU204" s="4">
        <v>8.2899999999999991</v>
      </c>
      <c r="DV204" s="4">
        <v>1.21</v>
      </c>
      <c r="DW204" s="4">
        <v>6.64</v>
      </c>
      <c r="DX204" s="4">
        <v>1.3</v>
      </c>
      <c r="DY204" s="4">
        <v>3.42</v>
      </c>
      <c r="DZ204" s="4">
        <v>0.47</v>
      </c>
      <c r="EA204" s="4">
        <v>2.89</v>
      </c>
      <c r="EB204" s="4">
        <v>0.43</v>
      </c>
      <c r="EC204" s="4">
        <v>11.46</v>
      </c>
      <c r="ED204" s="4">
        <v>2.4700000000000002</v>
      </c>
      <c r="EM204" s="4">
        <v>3.76</v>
      </c>
      <c r="EO204" s="4">
        <v>2.11</v>
      </c>
      <c r="EP204" s="4">
        <v>0.79</v>
      </c>
      <c r="FP204" s="1" t="s">
        <v>3750</v>
      </c>
    </row>
    <row r="205" spans="1:172" x14ac:dyDescent="0.35">
      <c r="A205" s="1" t="s">
        <v>3748</v>
      </c>
      <c r="E205" s="4">
        <v>44.8</v>
      </c>
      <c r="F205" s="4">
        <v>44.9</v>
      </c>
      <c r="G205" s="4">
        <v>123.9</v>
      </c>
      <c r="H205" s="4">
        <v>124.1</v>
      </c>
      <c r="L205" s="1" t="s">
        <v>3752</v>
      </c>
      <c r="Q205" s="1">
        <v>110.5</v>
      </c>
      <c r="AB205" s="4">
        <v>75.16</v>
      </c>
      <c r="AC205" s="4">
        <v>0.28000000000000003</v>
      </c>
      <c r="AE205" s="4">
        <v>11.27</v>
      </c>
      <c r="AG205" s="4">
        <v>2.63</v>
      </c>
      <c r="AH205" s="4">
        <v>0.64</v>
      </c>
      <c r="AI205" s="4">
        <f t="shared" si="1"/>
        <v>3.0064740000000003</v>
      </c>
      <c r="AJ205" s="4">
        <v>0.18</v>
      </c>
      <c r="AK205" s="4">
        <v>0.06</v>
      </c>
      <c r="AL205" s="4">
        <v>0.08</v>
      </c>
      <c r="AN205" s="4">
        <v>4.6399999999999997</v>
      </c>
      <c r="AO205" s="4">
        <v>3.94</v>
      </c>
      <c r="AP205" s="4">
        <v>0.01</v>
      </c>
      <c r="BF205" s="4">
        <v>0.69</v>
      </c>
      <c r="CH205" s="4">
        <v>3.74</v>
      </c>
      <c r="CJ205" s="4">
        <v>1.49</v>
      </c>
      <c r="CK205" s="4">
        <v>4.09</v>
      </c>
      <c r="CN205" s="4">
        <v>0.14000000000000001</v>
      </c>
      <c r="CO205" s="4">
        <v>1.1000000000000001</v>
      </c>
      <c r="CP205" s="4">
        <v>2.73</v>
      </c>
      <c r="CQ205" s="4">
        <v>139.30000000000001</v>
      </c>
      <c r="CR205" s="4">
        <v>29.49</v>
      </c>
      <c r="CS205" s="4">
        <v>6.54</v>
      </c>
      <c r="CW205" s="4">
        <v>127.2</v>
      </c>
      <c r="CX205" s="4">
        <v>39.58</v>
      </c>
      <c r="CY205" s="4">
        <v>71.44</v>
      </c>
      <c r="CZ205" s="4">
        <v>1071</v>
      </c>
      <c r="DA205" s="4">
        <v>100.3</v>
      </c>
      <c r="DM205" s="4">
        <v>0.91</v>
      </c>
      <c r="DN205" s="4">
        <v>42.91</v>
      </c>
      <c r="DO205" s="4">
        <v>88.39</v>
      </c>
      <c r="DP205" s="4">
        <v>160.4</v>
      </c>
      <c r="DQ205" s="4">
        <v>23.21</v>
      </c>
      <c r="DR205" s="4">
        <v>88.26</v>
      </c>
      <c r="DS205" s="4">
        <v>17.13</v>
      </c>
      <c r="DT205" s="4">
        <v>1.1599999999999999</v>
      </c>
      <c r="DU205" s="4">
        <v>15.08</v>
      </c>
      <c r="DV205" s="4">
        <v>2.41</v>
      </c>
      <c r="DW205" s="4">
        <v>14.3</v>
      </c>
      <c r="DX205" s="4">
        <v>2.92</v>
      </c>
      <c r="DY205" s="4">
        <v>8.35</v>
      </c>
      <c r="DZ205" s="4">
        <v>1.21</v>
      </c>
      <c r="EA205" s="4">
        <v>7.6</v>
      </c>
      <c r="EB205" s="4">
        <v>1.1599999999999999</v>
      </c>
      <c r="EC205" s="4">
        <v>37.25</v>
      </c>
      <c r="ED205" s="4">
        <v>6.39</v>
      </c>
      <c r="EM205" s="4">
        <v>29.14</v>
      </c>
      <c r="EO205" s="4">
        <v>15.18</v>
      </c>
      <c r="EP205" s="4">
        <v>3.64</v>
      </c>
      <c r="FP205" s="1" t="s">
        <v>3750</v>
      </c>
    </row>
    <row r="206" spans="1:172" x14ac:dyDescent="0.35">
      <c r="A206" s="1" t="s">
        <v>3748</v>
      </c>
      <c r="E206" s="4">
        <v>44.8</v>
      </c>
      <c r="F206" s="4">
        <v>44.9</v>
      </c>
      <c r="G206" s="4">
        <v>123.9</v>
      </c>
      <c r="H206" s="4">
        <v>124.1</v>
      </c>
      <c r="L206" s="1" t="s">
        <v>3753</v>
      </c>
      <c r="Q206" s="1">
        <v>110.5</v>
      </c>
      <c r="AB206" s="4">
        <v>73.62</v>
      </c>
      <c r="AC206" s="4">
        <v>0.36</v>
      </c>
      <c r="AE206" s="4">
        <v>12.09</v>
      </c>
      <c r="AG206" s="4">
        <v>4.5599999999999996</v>
      </c>
      <c r="AH206" s="4">
        <v>0.36</v>
      </c>
      <c r="AI206" s="4">
        <f t="shared" si="1"/>
        <v>4.4630879999999999</v>
      </c>
      <c r="AJ206" s="4">
        <v>0.2</v>
      </c>
      <c r="AK206" s="4">
        <v>0.17</v>
      </c>
      <c r="AL206" s="4">
        <v>0.08</v>
      </c>
      <c r="AN206" s="4">
        <v>1.64</v>
      </c>
      <c r="AO206" s="4">
        <v>6.15</v>
      </c>
      <c r="AP206" s="4">
        <v>0.01</v>
      </c>
      <c r="BF206" s="4">
        <v>0.64</v>
      </c>
      <c r="CH206" s="4">
        <v>4</v>
      </c>
      <c r="CJ206" s="4">
        <v>1.31</v>
      </c>
      <c r="CK206" s="4">
        <v>7.92</v>
      </c>
      <c r="CN206" s="4">
        <v>0.14000000000000001</v>
      </c>
      <c r="CO206" s="4">
        <v>2.69</v>
      </c>
      <c r="CP206" s="4">
        <v>3.92</v>
      </c>
      <c r="CQ206" s="4">
        <v>201.5</v>
      </c>
      <c r="CR206" s="4">
        <v>36.54</v>
      </c>
      <c r="CS206" s="4">
        <v>7.09</v>
      </c>
      <c r="CW206" s="4">
        <v>33.03</v>
      </c>
      <c r="CX206" s="4">
        <v>29.63</v>
      </c>
      <c r="CY206" s="4">
        <v>39.31</v>
      </c>
      <c r="CZ206" s="4">
        <v>813.5</v>
      </c>
      <c r="DA206" s="4">
        <v>79.28</v>
      </c>
      <c r="DM206" s="4">
        <v>1.38</v>
      </c>
      <c r="DN206" s="4">
        <v>21.11</v>
      </c>
      <c r="DO206" s="4">
        <v>47.75</v>
      </c>
      <c r="DP206" s="4">
        <v>110.1</v>
      </c>
      <c r="DQ206" s="4">
        <v>14.14</v>
      </c>
      <c r="DR206" s="4">
        <v>55.39</v>
      </c>
      <c r="DS206" s="4">
        <v>11.32</v>
      </c>
      <c r="DT206" s="4">
        <v>1.03</v>
      </c>
      <c r="DU206" s="4">
        <v>10.14</v>
      </c>
      <c r="DV206" s="4">
        <v>1.61</v>
      </c>
      <c r="DW206" s="4">
        <v>9.56</v>
      </c>
      <c r="DX206" s="4">
        <v>1.91</v>
      </c>
      <c r="DY206" s="4">
        <v>5.47</v>
      </c>
      <c r="DZ206" s="4">
        <v>0.79</v>
      </c>
      <c r="EA206" s="4">
        <v>4.93</v>
      </c>
      <c r="EB206" s="4">
        <v>0.75</v>
      </c>
      <c r="EC206" s="4">
        <v>28.59</v>
      </c>
      <c r="ED206" s="4">
        <v>5.6</v>
      </c>
      <c r="EM206" s="4">
        <v>21.25</v>
      </c>
      <c r="EO206" s="4">
        <v>9.06</v>
      </c>
      <c r="EP206" s="4">
        <v>2.57</v>
      </c>
      <c r="FP206" s="1" t="s">
        <v>3750</v>
      </c>
    </row>
    <row r="207" spans="1:172" x14ac:dyDescent="0.35">
      <c r="A207" s="1" t="s">
        <v>3748</v>
      </c>
      <c r="E207" s="4">
        <v>44.8</v>
      </c>
      <c r="F207" s="4">
        <v>44.9</v>
      </c>
      <c r="G207" s="4">
        <v>123.9</v>
      </c>
      <c r="H207" s="4">
        <v>124.1</v>
      </c>
      <c r="L207" s="1" t="s">
        <v>3754</v>
      </c>
      <c r="Q207" s="1">
        <v>103.5</v>
      </c>
      <c r="AB207" s="4">
        <v>75.87</v>
      </c>
      <c r="AC207" s="4">
        <v>0.22</v>
      </c>
      <c r="AE207" s="4">
        <v>10.88</v>
      </c>
      <c r="AG207" s="4">
        <v>2.39</v>
      </c>
      <c r="AH207" s="4">
        <v>0.63</v>
      </c>
      <c r="AI207" s="4">
        <f t="shared" si="1"/>
        <v>2.7805219999999999</v>
      </c>
      <c r="AJ207" s="4">
        <v>0.08</v>
      </c>
      <c r="AK207" s="4">
        <v>0.06</v>
      </c>
      <c r="AL207" s="4">
        <v>0.06</v>
      </c>
      <c r="AN207" s="4">
        <v>4.4000000000000004</v>
      </c>
      <c r="AO207" s="4">
        <v>4.26</v>
      </c>
      <c r="AP207" s="4">
        <v>0.01</v>
      </c>
      <c r="BF207" s="4">
        <v>0.72</v>
      </c>
      <c r="CH207" s="4">
        <v>2.36</v>
      </c>
      <c r="CJ207" s="4">
        <v>4.22</v>
      </c>
      <c r="CK207" s="4">
        <v>4.59</v>
      </c>
      <c r="CN207" s="4">
        <v>0.17</v>
      </c>
      <c r="CO207" s="4">
        <v>1.37</v>
      </c>
      <c r="CP207" s="4">
        <v>2.88</v>
      </c>
      <c r="CQ207" s="4">
        <v>154.80000000000001</v>
      </c>
      <c r="CR207" s="4">
        <v>28.84</v>
      </c>
      <c r="CS207" s="4">
        <v>5.82</v>
      </c>
      <c r="CW207" s="4">
        <v>123.2</v>
      </c>
      <c r="CX207" s="4">
        <v>9.23</v>
      </c>
      <c r="CY207" s="4">
        <v>32.79</v>
      </c>
      <c r="CZ207" s="4">
        <v>929.9</v>
      </c>
      <c r="DA207" s="4">
        <v>85.2</v>
      </c>
      <c r="DM207" s="4">
        <v>0.76</v>
      </c>
      <c r="DN207" s="4">
        <v>43.9</v>
      </c>
      <c r="DO207" s="4">
        <v>19.350000000000001</v>
      </c>
      <c r="DP207" s="4">
        <v>106.9</v>
      </c>
      <c r="DQ207" s="4">
        <v>6.11</v>
      </c>
      <c r="DR207" s="4">
        <v>24.26</v>
      </c>
      <c r="DS207" s="4">
        <v>5.55</v>
      </c>
      <c r="DT207" s="4">
        <v>0.39</v>
      </c>
      <c r="DU207" s="4">
        <v>5.79</v>
      </c>
      <c r="DV207" s="4">
        <v>1.17</v>
      </c>
      <c r="DW207" s="4">
        <v>7.74</v>
      </c>
      <c r="DX207" s="4">
        <v>1.61</v>
      </c>
      <c r="DY207" s="4">
        <v>4.5599999999999996</v>
      </c>
      <c r="DZ207" s="4">
        <v>0.67</v>
      </c>
      <c r="EA207" s="4">
        <v>4.2</v>
      </c>
      <c r="EB207" s="4">
        <v>0.63</v>
      </c>
      <c r="EC207" s="4">
        <v>33.54</v>
      </c>
      <c r="ED207" s="4">
        <v>5.6</v>
      </c>
      <c r="EM207" s="4">
        <v>14.97</v>
      </c>
      <c r="EO207" s="4">
        <v>10.55</v>
      </c>
      <c r="EP207" s="4">
        <v>2.17</v>
      </c>
      <c r="FP207" s="1" t="s">
        <v>3750</v>
      </c>
    </row>
    <row r="208" spans="1:172" x14ac:dyDescent="0.35">
      <c r="A208" s="1" t="s">
        <v>3748</v>
      </c>
      <c r="E208" s="4">
        <v>44.8</v>
      </c>
      <c r="F208" s="4">
        <v>44.9</v>
      </c>
      <c r="G208" s="4">
        <v>123.9</v>
      </c>
      <c r="H208" s="4">
        <v>124.1</v>
      </c>
      <c r="L208" s="1" t="s">
        <v>3755</v>
      </c>
      <c r="Q208" s="1">
        <v>103.5</v>
      </c>
      <c r="AB208" s="4">
        <v>74.39</v>
      </c>
      <c r="AC208" s="4">
        <v>0.26</v>
      </c>
      <c r="AE208" s="4">
        <v>10.53</v>
      </c>
      <c r="AG208" s="4">
        <v>3.01</v>
      </c>
      <c r="AH208" s="4">
        <v>1.1599999999999999</v>
      </c>
      <c r="AI208" s="4">
        <f t="shared" si="1"/>
        <v>3.868398</v>
      </c>
      <c r="AJ208" s="4">
        <v>0.16</v>
      </c>
      <c r="AK208" s="4">
        <v>0.05</v>
      </c>
      <c r="AL208" s="4">
        <v>0.1</v>
      </c>
      <c r="AN208" s="4">
        <v>4.76</v>
      </c>
      <c r="AO208" s="4">
        <v>4.0999999999999996</v>
      </c>
      <c r="AP208" s="4">
        <v>0.01</v>
      </c>
      <c r="BF208" s="4">
        <v>1.06</v>
      </c>
      <c r="CH208" s="4">
        <v>3.2</v>
      </c>
      <c r="CJ208" s="4">
        <v>4.1500000000000004</v>
      </c>
      <c r="CK208" s="4">
        <v>5.35</v>
      </c>
      <c r="CN208" s="4">
        <v>0.22</v>
      </c>
      <c r="CO208" s="4">
        <v>1.26</v>
      </c>
      <c r="CP208" s="4">
        <v>2.81</v>
      </c>
      <c r="CQ208" s="4">
        <v>260.7</v>
      </c>
      <c r="CR208" s="4">
        <v>32.46</v>
      </c>
      <c r="CS208" s="4">
        <v>8.64</v>
      </c>
      <c r="CW208" s="4">
        <v>193.1</v>
      </c>
      <c r="CX208" s="4">
        <v>22.18</v>
      </c>
      <c r="CY208" s="4">
        <v>100</v>
      </c>
      <c r="CZ208" s="4">
        <v>1718</v>
      </c>
      <c r="DA208" s="4">
        <v>173.2</v>
      </c>
      <c r="DM208" s="4">
        <v>1.01</v>
      </c>
      <c r="DN208" s="4">
        <v>22.66</v>
      </c>
      <c r="DO208" s="4">
        <v>105.9</v>
      </c>
      <c r="DP208" s="4">
        <v>212.9</v>
      </c>
      <c r="DQ208" s="4">
        <v>30.23</v>
      </c>
      <c r="DR208" s="4">
        <v>116.4</v>
      </c>
      <c r="DS208" s="4">
        <v>24.73</v>
      </c>
      <c r="DT208" s="4">
        <v>1.29</v>
      </c>
      <c r="DU208" s="4">
        <v>22.62</v>
      </c>
      <c r="DV208" s="4">
        <v>3.68</v>
      </c>
      <c r="DW208" s="4">
        <v>21.9</v>
      </c>
      <c r="DX208" s="4">
        <v>4.3600000000000003</v>
      </c>
      <c r="DY208" s="4">
        <v>12.66</v>
      </c>
      <c r="DZ208" s="4">
        <v>1.88</v>
      </c>
      <c r="EA208" s="4">
        <v>12.07</v>
      </c>
      <c r="EB208" s="4">
        <v>1.8</v>
      </c>
      <c r="EC208" s="4">
        <v>62.51</v>
      </c>
      <c r="ED208" s="4">
        <v>10.83</v>
      </c>
      <c r="EM208" s="4">
        <v>41.6</v>
      </c>
      <c r="EO208" s="4">
        <v>23.38</v>
      </c>
      <c r="EP208" s="4">
        <v>6.49</v>
      </c>
      <c r="FP208" s="1" t="s">
        <v>3750</v>
      </c>
    </row>
    <row r="209" spans="1:172" x14ac:dyDescent="0.35">
      <c r="A209" s="1" t="s">
        <v>3748</v>
      </c>
      <c r="E209" s="4">
        <v>44.8</v>
      </c>
      <c r="F209" s="4">
        <v>44.9</v>
      </c>
      <c r="G209" s="4">
        <v>123.9</v>
      </c>
      <c r="H209" s="4">
        <v>124.1</v>
      </c>
      <c r="L209" s="1" t="s">
        <v>3756</v>
      </c>
      <c r="Q209" s="1">
        <v>103.5</v>
      </c>
      <c r="AB209" s="4">
        <v>76.05</v>
      </c>
      <c r="AC209" s="4">
        <v>0.2</v>
      </c>
      <c r="AE209" s="4">
        <v>10.83</v>
      </c>
      <c r="AG209" s="4">
        <v>2.12</v>
      </c>
      <c r="AH209" s="4">
        <v>1.08</v>
      </c>
      <c r="AI209" s="4">
        <f t="shared" si="1"/>
        <v>2.9875760000000002</v>
      </c>
      <c r="AJ209" s="4">
        <v>0.24</v>
      </c>
      <c r="AK209" s="4">
        <v>0.06</v>
      </c>
      <c r="AL209" s="4">
        <v>7.0000000000000007E-2</v>
      </c>
      <c r="AN209" s="4">
        <v>3.7</v>
      </c>
      <c r="AO209" s="4">
        <v>4.05</v>
      </c>
      <c r="AP209" s="4">
        <v>0.01</v>
      </c>
      <c r="BF209" s="4">
        <v>1.22</v>
      </c>
      <c r="CH209" s="4">
        <v>2.65</v>
      </c>
      <c r="CJ209" s="4">
        <v>3.1</v>
      </c>
      <c r="CK209" s="4">
        <v>5.27</v>
      </c>
      <c r="CN209" s="4">
        <v>0.18</v>
      </c>
      <c r="CO209" s="4">
        <v>1.23</v>
      </c>
      <c r="CP209" s="4">
        <v>2.4300000000000002</v>
      </c>
      <c r="CQ209" s="4">
        <v>192.1</v>
      </c>
      <c r="CR209" s="4">
        <v>33.119999999999997</v>
      </c>
      <c r="CS209" s="4">
        <v>6.54</v>
      </c>
      <c r="CW209" s="4">
        <v>93.65</v>
      </c>
      <c r="CX209" s="4">
        <v>34.01</v>
      </c>
      <c r="CY209" s="4">
        <v>64.61</v>
      </c>
      <c r="CZ209" s="4">
        <v>1143</v>
      </c>
      <c r="DA209" s="4">
        <v>102.9</v>
      </c>
      <c r="DM209" s="4">
        <v>0.28999999999999998</v>
      </c>
      <c r="DN209" s="4">
        <v>30.9</v>
      </c>
      <c r="DO209" s="4">
        <v>66.61</v>
      </c>
      <c r="DP209" s="4">
        <v>191.3</v>
      </c>
      <c r="DQ209" s="4">
        <v>19.420000000000002</v>
      </c>
      <c r="DR209" s="4">
        <v>75.41</v>
      </c>
      <c r="DS209" s="4">
        <v>15.95</v>
      </c>
      <c r="DT209" s="4">
        <v>0.88</v>
      </c>
      <c r="DU209" s="4">
        <v>14.56</v>
      </c>
      <c r="DV209" s="4">
        <v>2.2999999999999998</v>
      </c>
      <c r="DW209" s="4">
        <v>13.46</v>
      </c>
      <c r="DX209" s="4">
        <v>2.7</v>
      </c>
      <c r="DY209" s="4">
        <v>7.47</v>
      </c>
      <c r="DZ209" s="4">
        <v>1.07</v>
      </c>
      <c r="EA209" s="4">
        <v>6.61</v>
      </c>
      <c r="EB209" s="4">
        <v>0.98</v>
      </c>
      <c r="EC209" s="4">
        <v>39.72</v>
      </c>
      <c r="ED209" s="4">
        <v>6.44</v>
      </c>
      <c r="EM209" s="4">
        <v>29.76</v>
      </c>
      <c r="EO209" s="4">
        <v>14.72</v>
      </c>
      <c r="EP209" s="4">
        <v>4.0999999999999996</v>
      </c>
      <c r="FP209" s="1" t="s">
        <v>3750</v>
      </c>
    </row>
    <row r="210" spans="1:172" x14ac:dyDescent="0.35">
      <c r="A210" s="1" t="s">
        <v>3748</v>
      </c>
      <c r="E210" s="4">
        <v>44.8</v>
      </c>
      <c r="F210" s="4">
        <v>44.9</v>
      </c>
      <c r="G210" s="4">
        <v>123.9</v>
      </c>
      <c r="H210" s="4">
        <v>124.1</v>
      </c>
      <c r="L210" s="1" t="s">
        <v>3757</v>
      </c>
      <c r="Q210" s="1">
        <v>110.5</v>
      </c>
      <c r="AB210" s="4">
        <v>69.12</v>
      </c>
      <c r="AC210" s="4">
        <v>0.47</v>
      </c>
      <c r="AE210" s="4">
        <v>14.66</v>
      </c>
      <c r="AG210" s="4">
        <v>2.2200000000000002</v>
      </c>
      <c r="AH210" s="4">
        <v>1.17</v>
      </c>
      <c r="AI210" s="4">
        <f t="shared" si="1"/>
        <v>3.1675560000000003</v>
      </c>
      <c r="AJ210" s="4">
        <v>0.9</v>
      </c>
      <c r="AK210" s="4">
        <v>0.2</v>
      </c>
      <c r="AL210" s="4">
        <v>0.18</v>
      </c>
      <c r="AN210" s="4">
        <v>4.6100000000000003</v>
      </c>
      <c r="AO210" s="4">
        <v>5.3</v>
      </c>
      <c r="AP210" s="4">
        <v>0.08</v>
      </c>
      <c r="BF210" s="4">
        <v>0.87</v>
      </c>
      <c r="CH210" s="4">
        <v>6.99</v>
      </c>
      <c r="CJ210" s="4">
        <v>2.44</v>
      </c>
      <c r="CK210" s="4">
        <v>3.76</v>
      </c>
      <c r="CN210" s="4">
        <v>0.49</v>
      </c>
      <c r="CO210" s="4">
        <v>0.99</v>
      </c>
      <c r="CP210" s="4">
        <v>2.65</v>
      </c>
      <c r="CQ210" s="4">
        <v>143.6</v>
      </c>
      <c r="CR210" s="4">
        <v>28.61</v>
      </c>
      <c r="CS210" s="4">
        <v>5.83</v>
      </c>
      <c r="CW210" s="4">
        <v>74.03</v>
      </c>
      <c r="CX210" s="4">
        <v>154.19999999999999</v>
      </c>
      <c r="CY210" s="4">
        <v>46.75</v>
      </c>
      <c r="CZ210" s="4">
        <v>845.4</v>
      </c>
      <c r="DA210" s="4">
        <v>73.400000000000006</v>
      </c>
      <c r="DM210" s="4">
        <v>0.62</v>
      </c>
      <c r="DN210" s="4">
        <v>802.5</v>
      </c>
      <c r="DO210" s="4">
        <v>49.07</v>
      </c>
      <c r="DP210" s="4">
        <v>108.8</v>
      </c>
      <c r="DQ210" s="4">
        <v>14.52</v>
      </c>
      <c r="DR210" s="4">
        <v>56.6</v>
      </c>
      <c r="DS210" s="4">
        <v>11.33</v>
      </c>
      <c r="DT210" s="4">
        <v>1.95</v>
      </c>
      <c r="DU210" s="4">
        <v>10.37</v>
      </c>
      <c r="DV210" s="4">
        <v>1.69</v>
      </c>
      <c r="DW210" s="4">
        <v>10.01</v>
      </c>
      <c r="DX210" s="4">
        <v>2.0699999999999998</v>
      </c>
      <c r="DY210" s="4">
        <v>6.04</v>
      </c>
      <c r="DZ210" s="4">
        <v>0.91</v>
      </c>
      <c r="EA210" s="4">
        <v>5.85</v>
      </c>
      <c r="EB210" s="4">
        <v>0.9</v>
      </c>
      <c r="EC210" s="4">
        <v>28.78</v>
      </c>
      <c r="ED210" s="4">
        <v>4.63</v>
      </c>
      <c r="EM210" s="4">
        <v>11.44</v>
      </c>
      <c r="EO210" s="4">
        <v>8.0299999999999994</v>
      </c>
      <c r="EP210" s="4">
        <v>1.81</v>
      </c>
      <c r="FP210" s="1" t="s">
        <v>3750</v>
      </c>
    </row>
    <row r="211" spans="1:172" x14ac:dyDescent="0.35">
      <c r="A211" s="1" t="s">
        <v>3748</v>
      </c>
      <c r="E211" s="4">
        <v>44.8</v>
      </c>
      <c r="F211" s="4">
        <v>44.9</v>
      </c>
      <c r="G211" s="4">
        <v>123.9</v>
      </c>
      <c r="H211" s="4">
        <v>124.1</v>
      </c>
      <c r="L211" s="1" t="s">
        <v>3758</v>
      </c>
      <c r="Q211" s="1">
        <v>110.5</v>
      </c>
      <c r="AB211" s="4">
        <v>70.72</v>
      </c>
      <c r="AC211" s="4">
        <v>0.5</v>
      </c>
      <c r="AE211" s="4">
        <v>13.38</v>
      </c>
      <c r="AG211" s="4">
        <v>1.22</v>
      </c>
      <c r="AH211" s="4">
        <v>1.94</v>
      </c>
      <c r="AI211" s="4">
        <f t="shared" si="1"/>
        <v>3.0377559999999999</v>
      </c>
      <c r="AJ211" s="4">
        <v>0.82</v>
      </c>
      <c r="AK211" s="4">
        <v>0.37</v>
      </c>
      <c r="AL211" s="4">
        <v>0.1</v>
      </c>
      <c r="AN211" s="4">
        <v>4.25</v>
      </c>
      <c r="AO211" s="4">
        <v>4.72</v>
      </c>
      <c r="AP211" s="4">
        <v>0.08</v>
      </c>
      <c r="BF211" s="4">
        <v>1.4</v>
      </c>
      <c r="CH211" s="4">
        <v>7.23</v>
      </c>
      <c r="CJ211" s="4">
        <v>3.21</v>
      </c>
      <c r="CK211" s="4">
        <v>8.9600000000000009</v>
      </c>
      <c r="CN211" s="4">
        <v>0.18</v>
      </c>
      <c r="CO211" s="4">
        <v>1.79</v>
      </c>
      <c r="CP211" s="4">
        <v>2.7</v>
      </c>
      <c r="CQ211" s="4">
        <v>107</v>
      </c>
      <c r="CR211" s="4">
        <v>22.42</v>
      </c>
      <c r="CS211" s="4">
        <v>5.16</v>
      </c>
      <c r="CW211" s="4">
        <v>48.22</v>
      </c>
      <c r="CX211" s="4">
        <v>79.12</v>
      </c>
      <c r="CY211" s="4">
        <v>35.520000000000003</v>
      </c>
      <c r="CZ211" s="4">
        <v>666.9</v>
      </c>
      <c r="DA211" s="4">
        <v>88.62</v>
      </c>
      <c r="DM211" s="4">
        <v>0.66</v>
      </c>
      <c r="DN211" s="4">
        <v>164.8</v>
      </c>
      <c r="DO211" s="4">
        <v>45.97</v>
      </c>
      <c r="DP211" s="4">
        <v>105.6</v>
      </c>
      <c r="DQ211" s="4">
        <v>14.61</v>
      </c>
      <c r="DR211" s="4">
        <v>57.6</v>
      </c>
      <c r="DS211" s="4">
        <v>11.48</v>
      </c>
      <c r="DT211" s="4">
        <v>2.4300000000000002</v>
      </c>
      <c r="DU211" s="4">
        <v>9.35</v>
      </c>
      <c r="DV211" s="4">
        <v>1.4</v>
      </c>
      <c r="DW211" s="4">
        <v>7.78</v>
      </c>
      <c r="DX211" s="4">
        <v>1.57</v>
      </c>
      <c r="DY211" s="4">
        <v>4.38</v>
      </c>
      <c r="DZ211" s="4">
        <v>0.64</v>
      </c>
      <c r="EA211" s="4">
        <v>3.97</v>
      </c>
      <c r="EB211" s="4">
        <v>0.62</v>
      </c>
      <c r="EC211" s="4">
        <v>22.71</v>
      </c>
      <c r="ED211" s="4">
        <v>5.17</v>
      </c>
      <c r="EM211" s="4">
        <v>12.61</v>
      </c>
      <c r="EO211" s="4">
        <v>6.08</v>
      </c>
      <c r="EP211" s="4">
        <v>2.0499999999999998</v>
      </c>
      <c r="FP211" s="1" t="s">
        <v>3750</v>
      </c>
    </row>
    <row r="212" spans="1:172" x14ac:dyDescent="0.35">
      <c r="A212" s="1" t="s">
        <v>3748</v>
      </c>
      <c r="E212" s="4">
        <v>44.8</v>
      </c>
      <c r="F212" s="4">
        <v>44.9</v>
      </c>
      <c r="G212" s="4">
        <v>123.9</v>
      </c>
      <c r="H212" s="4">
        <v>124.1</v>
      </c>
      <c r="L212" s="1" t="s">
        <v>3759</v>
      </c>
      <c r="Q212" s="1">
        <v>103.5</v>
      </c>
      <c r="AB212" s="4">
        <v>75.38</v>
      </c>
      <c r="AC212" s="4">
        <v>0.23</v>
      </c>
      <c r="AE212" s="4">
        <v>10.63</v>
      </c>
      <c r="AG212" s="4">
        <v>2.2799999999999998</v>
      </c>
      <c r="AH212" s="4">
        <v>1.21</v>
      </c>
      <c r="AI212" s="4">
        <f t="shared" si="1"/>
        <v>3.2615439999999998</v>
      </c>
      <c r="AJ212" s="4">
        <v>0.16</v>
      </c>
      <c r="AK212" s="4">
        <v>0.09</v>
      </c>
      <c r="AL212" s="4">
        <v>0.08</v>
      </c>
      <c r="AN212" s="4">
        <v>6.75</v>
      </c>
      <c r="AO212" s="4">
        <v>2.4700000000000002</v>
      </c>
      <c r="AP212" s="4">
        <v>0.01</v>
      </c>
      <c r="BF212" s="4">
        <v>0.55000000000000004</v>
      </c>
      <c r="CH212" s="4">
        <v>2.82</v>
      </c>
      <c r="CJ212" s="4">
        <v>1.2</v>
      </c>
      <c r="CK212" s="4">
        <v>7.52</v>
      </c>
      <c r="CN212" s="4">
        <v>0.15</v>
      </c>
      <c r="CO212" s="4">
        <v>1.58</v>
      </c>
      <c r="CP212" s="4">
        <v>2.98</v>
      </c>
      <c r="CQ212" s="4">
        <v>192.8</v>
      </c>
      <c r="CR212" s="4">
        <v>30.89</v>
      </c>
      <c r="CS212" s="4">
        <v>6.77</v>
      </c>
      <c r="CW212" s="4">
        <v>268.2</v>
      </c>
      <c r="CX212" s="4">
        <v>29.8</v>
      </c>
      <c r="CY212" s="4">
        <v>77.95</v>
      </c>
      <c r="CZ212" s="4">
        <v>1368</v>
      </c>
      <c r="DA212" s="4">
        <v>111.6</v>
      </c>
      <c r="DM212" s="4">
        <v>2.29</v>
      </c>
      <c r="DN212" s="4">
        <v>37.729999999999997</v>
      </c>
      <c r="DO212" s="4">
        <v>101.4</v>
      </c>
      <c r="DP212" s="4">
        <v>169.6</v>
      </c>
      <c r="DQ212" s="4">
        <v>27.49</v>
      </c>
      <c r="DR212" s="4">
        <v>103.6</v>
      </c>
      <c r="DS212" s="4">
        <v>20.73</v>
      </c>
      <c r="DT212" s="4">
        <v>1.1399999999999999</v>
      </c>
      <c r="DU212" s="4">
        <v>18.02</v>
      </c>
      <c r="DV212" s="4">
        <v>2.85</v>
      </c>
      <c r="DW212" s="4">
        <v>16.54</v>
      </c>
      <c r="DX212" s="4">
        <v>3.38</v>
      </c>
      <c r="DY212" s="4">
        <v>9.6199999999999992</v>
      </c>
      <c r="DZ212" s="4">
        <v>1.42</v>
      </c>
      <c r="EA212" s="4">
        <v>8.8800000000000008</v>
      </c>
      <c r="EB212" s="4">
        <v>1.34</v>
      </c>
      <c r="EC212" s="4">
        <v>49.13</v>
      </c>
      <c r="ED212" s="4">
        <v>8.27</v>
      </c>
      <c r="EM212" s="4">
        <v>17.5</v>
      </c>
      <c r="EO212" s="4">
        <v>15.18</v>
      </c>
      <c r="EP212" s="4">
        <v>0.74</v>
      </c>
      <c r="FP212" s="1" t="s">
        <v>3750</v>
      </c>
    </row>
    <row r="213" spans="1:172" x14ac:dyDescent="0.35">
      <c r="A213" s="1" t="s">
        <v>3748</v>
      </c>
      <c r="E213" s="4">
        <v>44.8</v>
      </c>
      <c r="F213" s="4">
        <v>44.9</v>
      </c>
      <c r="G213" s="4">
        <v>123.9</v>
      </c>
      <c r="H213" s="4">
        <v>124.1</v>
      </c>
      <c r="L213" s="1" t="s">
        <v>3760</v>
      </c>
      <c r="Q213" s="1">
        <v>103.5</v>
      </c>
      <c r="AB213" s="4">
        <v>75.56</v>
      </c>
      <c r="AC213" s="4">
        <v>0.22</v>
      </c>
      <c r="AE213" s="4">
        <v>10.69</v>
      </c>
      <c r="AG213" s="4">
        <v>1.93</v>
      </c>
      <c r="AH213" s="4">
        <v>1.73</v>
      </c>
      <c r="AI213" s="4">
        <f t="shared" si="1"/>
        <v>3.4666139999999999</v>
      </c>
      <c r="AJ213" s="4">
        <v>0.74</v>
      </c>
      <c r="AK213" s="4">
        <v>0.12</v>
      </c>
      <c r="AL213" s="4">
        <v>0.11</v>
      </c>
      <c r="AN213" s="4">
        <v>2.5</v>
      </c>
      <c r="AO213" s="4">
        <v>5.3</v>
      </c>
      <c r="AP213" s="4">
        <v>0.01</v>
      </c>
      <c r="BF213" s="4">
        <v>0.97</v>
      </c>
      <c r="CH213" s="4">
        <v>3.28</v>
      </c>
      <c r="CJ213" s="4">
        <v>2.73</v>
      </c>
      <c r="CK213" s="4">
        <v>7.84</v>
      </c>
      <c r="CN213" s="4">
        <v>0.17</v>
      </c>
      <c r="CO213" s="4">
        <v>1.7</v>
      </c>
      <c r="CP213" s="4">
        <v>2.82</v>
      </c>
      <c r="CQ213" s="4">
        <v>230.7</v>
      </c>
      <c r="CR213" s="4">
        <v>34.82</v>
      </c>
      <c r="CS213" s="4">
        <v>9.01</v>
      </c>
      <c r="CW213" s="4">
        <v>71.38</v>
      </c>
      <c r="CX213" s="4">
        <v>51.36</v>
      </c>
      <c r="CY213" s="4">
        <v>89.01</v>
      </c>
      <c r="CZ213" s="4">
        <v>1384</v>
      </c>
      <c r="DA213" s="4">
        <v>111.3</v>
      </c>
      <c r="DM213" s="4">
        <v>0.98</v>
      </c>
      <c r="DN213" s="4">
        <v>12.2</v>
      </c>
      <c r="DO213" s="4">
        <v>116.4</v>
      </c>
      <c r="DP213" s="4">
        <v>199.2</v>
      </c>
      <c r="DQ213" s="4">
        <v>30.7</v>
      </c>
      <c r="DR213" s="4">
        <v>115.9</v>
      </c>
      <c r="DS213" s="4">
        <v>23.09</v>
      </c>
      <c r="DT213" s="4">
        <v>1.29</v>
      </c>
      <c r="DU213" s="4">
        <v>20.62</v>
      </c>
      <c r="DV213" s="4">
        <v>3.1</v>
      </c>
      <c r="DW213" s="4">
        <v>17.48</v>
      </c>
      <c r="DX213" s="4">
        <v>3.56</v>
      </c>
      <c r="DY213" s="4">
        <v>10.32</v>
      </c>
      <c r="DZ213" s="4">
        <v>1.51</v>
      </c>
      <c r="EA213" s="4">
        <v>9.65</v>
      </c>
      <c r="EB213" s="4">
        <v>1.46</v>
      </c>
      <c r="EC213" s="4">
        <v>50.19</v>
      </c>
      <c r="ED213" s="4">
        <v>8.43</v>
      </c>
      <c r="EM213" s="4">
        <v>23.45</v>
      </c>
      <c r="EO213" s="4">
        <v>8.98</v>
      </c>
      <c r="EP213" s="4">
        <v>1.51</v>
      </c>
      <c r="FP213" s="1" t="s">
        <v>3750</v>
      </c>
    </row>
    <row r="214" spans="1:172" x14ac:dyDescent="0.35">
      <c r="A214" s="1" t="s">
        <v>3748</v>
      </c>
      <c r="E214" s="4">
        <v>44.6</v>
      </c>
      <c r="F214" s="4">
        <v>44.7</v>
      </c>
      <c r="G214" s="4">
        <v>123.9</v>
      </c>
      <c r="H214" s="4">
        <v>124.1</v>
      </c>
      <c r="L214" s="1" t="s">
        <v>3761</v>
      </c>
      <c r="Q214" s="1">
        <v>110.5</v>
      </c>
      <c r="AB214" s="4">
        <v>45.45</v>
      </c>
      <c r="AC214" s="4">
        <v>2.71</v>
      </c>
      <c r="AE214" s="4">
        <v>17.190000000000001</v>
      </c>
      <c r="AG214" s="4">
        <v>7.2</v>
      </c>
      <c r="AH214" s="4">
        <v>4.13</v>
      </c>
      <c r="AI214" s="4">
        <f t="shared" si="1"/>
        <v>10.608560000000001</v>
      </c>
      <c r="AJ214" s="4">
        <v>7.25</v>
      </c>
      <c r="AK214" s="4">
        <v>6.07</v>
      </c>
      <c r="AL214" s="4">
        <v>0.22</v>
      </c>
      <c r="AN214" s="4">
        <v>1.23</v>
      </c>
      <c r="AO214" s="4">
        <v>3.51</v>
      </c>
      <c r="AP214" s="4">
        <v>0.61</v>
      </c>
      <c r="BF214" s="4">
        <v>4.34</v>
      </c>
      <c r="CH214" s="4">
        <v>7.27</v>
      </c>
      <c r="CJ214" s="4">
        <v>283.39999999999998</v>
      </c>
      <c r="CK214" s="4">
        <v>74.900000000000006</v>
      </c>
      <c r="CN214" s="4">
        <v>34.51</v>
      </c>
      <c r="CO214" s="4">
        <v>53.26</v>
      </c>
      <c r="CP214" s="4">
        <v>27.06</v>
      </c>
      <c r="CQ214" s="4">
        <v>164.2</v>
      </c>
      <c r="CR214" s="4">
        <v>23.16</v>
      </c>
      <c r="CS214" s="4">
        <v>11.45</v>
      </c>
      <c r="CW214" s="4">
        <v>16.02</v>
      </c>
      <c r="CX214" s="4">
        <v>914.2</v>
      </c>
      <c r="CY214" s="4">
        <v>23.06</v>
      </c>
      <c r="CZ214" s="4">
        <v>241.1</v>
      </c>
      <c r="DA214" s="4">
        <v>34.299999999999997</v>
      </c>
      <c r="DM214" s="4">
        <v>0.49</v>
      </c>
      <c r="DN214" s="4">
        <v>486.4</v>
      </c>
      <c r="DO214" s="4">
        <v>27.65</v>
      </c>
      <c r="DP214" s="4">
        <v>65.37</v>
      </c>
      <c r="DQ214" s="4">
        <v>8.51</v>
      </c>
      <c r="DR214" s="4">
        <v>35.89</v>
      </c>
      <c r="DS214" s="4">
        <v>7.67</v>
      </c>
      <c r="DT214" s="4">
        <v>2.4900000000000002</v>
      </c>
      <c r="DU214" s="4">
        <v>7.25</v>
      </c>
      <c r="DV214" s="4">
        <v>1.02</v>
      </c>
      <c r="DW214" s="4">
        <v>5.5</v>
      </c>
      <c r="DX214" s="4">
        <v>1.05</v>
      </c>
      <c r="DY214" s="4">
        <v>2.72</v>
      </c>
      <c r="DZ214" s="4">
        <v>0.37</v>
      </c>
      <c r="EA214" s="4">
        <v>2.1800000000000002</v>
      </c>
      <c r="EB214" s="4">
        <v>0.33</v>
      </c>
      <c r="EC214" s="4">
        <v>8.32</v>
      </c>
      <c r="ED214" s="4">
        <v>2.44</v>
      </c>
      <c r="EM214" s="4">
        <v>3.87</v>
      </c>
      <c r="EO214" s="4">
        <v>1.1200000000000001</v>
      </c>
      <c r="EP214" s="4">
        <v>0.64</v>
      </c>
      <c r="FP214" s="1" t="s">
        <v>3750</v>
      </c>
    </row>
    <row r="215" spans="1:172" x14ac:dyDescent="0.35">
      <c r="A215" s="1" t="s">
        <v>3748</v>
      </c>
      <c r="E215" s="4">
        <v>44.6</v>
      </c>
      <c r="F215" s="4">
        <v>44.7</v>
      </c>
      <c r="G215" s="4">
        <v>123.9</v>
      </c>
      <c r="H215" s="4">
        <v>124.1</v>
      </c>
      <c r="L215" s="1" t="s">
        <v>3762</v>
      </c>
      <c r="Q215" s="1">
        <v>110.5</v>
      </c>
      <c r="AB215" s="4">
        <v>47.11</v>
      </c>
      <c r="AC215" s="4">
        <v>2.96</v>
      </c>
      <c r="AE215" s="4">
        <v>18.87</v>
      </c>
      <c r="AG215" s="4">
        <v>3.1</v>
      </c>
      <c r="AH215" s="4">
        <v>7.14</v>
      </c>
      <c r="AI215" s="4">
        <f t="shared" si="1"/>
        <v>9.9293800000000001</v>
      </c>
      <c r="AJ215" s="4">
        <v>6.27</v>
      </c>
      <c r="AK215" s="4">
        <v>4.16</v>
      </c>
      <c r="AL215" s="4">
        <v>0.23</v>
      </c>
      <c r="AN215" s="4">
        <v>0.47</v>
      </c>
      <c r="AO215" s="4">
        <v>5.76</v>
      </c>
      <c r="AP215" s="4">
        <v>0.54</v>
      </c>
      <c r="BF215" s="4">
        <v>3.38</v>
      </c>
      <c r="CH215" s="4">
        <v>4.42</v>
      </c>
      <c r="CJ215" s="4">
        <v>287.60000000000002</v>
      </c>
      <c r="CK215" s="4">
        <v>23.1</v>
      </c>
      <c r="CN215" s="4">
        <v>23.69</v>
      </c>
      <c r="CO215" s="4">
        <v>31.95</v>
      </c>
      <c r="CP215" s="4">
        <v>25.26</v>
      </c>
      <c r="CQ215" s="4">
        <v>95.5</v>
      </c>
      <c r="CR215" s="4">
        <v>19.78</v>
      </c>
      <c r="CS215" s="4">
        <v>9.76</v>
      </c>
      <c r="CW215" s="4">
        <v>3.32</v>
      </c>
      <c r="CX215" s="4">
        <v>561.29999999999995</v>
      </c>
      <c r="CY215" s="4">
        <v>25.86</v>
      </c>
      <c r="CZ215" s="4">
        <v>227.5</v>
      </c>
      <c r="DA215" s="4">
        <v>29.46</v>
      </c>
      <c r="DM215" s="4">
        <v>1.02</v>
      </c>
      <c r="DN215" s="4">
        <v>202.6</v>
      </c>
      <c r="DO215" s="4">
        <v>22.55</v>
      </c>
      <c r="DP215" s="4">
        <v>54.72</v>
      </c>
      <c r="DQ215" s="4">
        <v>7.21</v>
      </c>
      <c r="DR215" s="4">
        <v>31.65</v>
      </c>
      <c r="DS215" s="4">
        <v>7.3</v>
      </c>
      <c r="DT215" s="4">
        <v>2.39</v>
      </c>
      <c r="DU215" s="4">
        <v>7.26</v>
      </c>
      <c r="DV215" s="4">
        <v>1.01</v>
      </c>
      <c r="DW215" s="4">
        <v>5.69</v>
      </c>
      <c r="DX215" s="4">
        <v>1.1100000000000001</v>
      </c>
      <c r="DY215" s="4">
        <v>2.98</v>
      </c>
      <c r="DZ215" s="4">
        <v>0.41</v>
      </c>
      <c r="EA215" s="4">
        <v>2.41</v>
      </c>
      <c r="EB215" s="4">
        <v>0.35</v>
      </c>
      <c r="EC215" s="4">
        <v>7.84</v>
      </c>
      <c r="ED215" s="4">
        <v>2.17</v>
      </c>
      <c r="EM215" s="4">
        <v>1.24</v>
      </c>
      <c r="EO215" s="4">
        <v>1.2</v>
      </c>
      <c r="EP215" s="4">
        <v>1.99</v>
      </c>
      <c r="FP215" s="1" t="s">
        <v>3750</v>
      </c>
    </row>
    <row r="216" spans="1:172" x14ac:dyDescent="0.35">
      <c r="A216" s="1" t="s">
        <v>3748</v>
      </c>
      <c r="E216" s="4">
        <v>44.6</v>
      </c>
      <c r="F216" s="4">
        <v>44.7</v>
      </c>
      <c r="G216" s="4">
        <v>123.9</v>
      </c>
      <c r="H216" s="4">
        <v>124.1</v>
      </c>
      <c r="L216" s="1" t="s">
        <v>3763</v>
      </c>
      <c r="Q216" s="1">
        <v>110.5</v>
      </c>
      <c r="AB216" s="4">
        <v>52.32</v>
      </c>
      <c r="AC216" s="4">
        <v>2.09</v>
      </c>
      <c r="AE216" s="4">
        <v>16.760000000000002</v>
      </c>
      <c r="AG216" s="4">
        <v>2.97</v>
      </c>
      <c r="AH216" s="4">
        <v>5.74</v>
      </c>
      <c r="AI216" s="4">
        <f t="shared" si="1"/>
        <v>8.4124060000000007</v>
      </c>
      <c r="AJ216" s="4">
        <v>3.96</v>
      </c>
      <c r="AK216" s="4">
        <v>2.85</v>
      </c>
      <c r="AL216" s="4">
        <v>0.2</v>
      </c>
      <c r="AN216" s="4">
        <v>0.04</v>
      </c>
      <c r="AO216" s="4">
        <v>7.81</v>
      </c>
      <c r="AP216" s="4">
        <v>1.35</v>
      </c>
      <c r="BF216" s="4">
        <v>3.5</v>
      </c>
      <c r="CH216" s="4">
        <v>4.6100000000000003</v>
      </c>
      <c r="CJ216" s="4">
        <v>80.900000000000006</v>
      </c>
      <c r="CK216" s="4">
        <v>3.02</v>
      </c>
      <c r="CN216" s="4">
        <v>8.1300000000000008</v>
      </c>
      <c r="CO216" s="4">
        <v>1.07</v>
      </c>
      <c r="CP216" s="4">
        <v>4.45</v>
      </c>
      <c r="CQ216" s="4">
        <v>108.7</v>
      </c>
      <c r="CR216" s="4">
        <v>23.03</v>
      </c>
      <c r="CS216" s="4">
        <v>8.26</v>
      </c>
      <c r="CW216" s="4">
        <v>0.86</v>
      </c>
      <c r="CX216" s="4">
        <v>163.1</v>
      </c>
      <c r="CY216" s="4">
        <v>39.94</v>
      </c>
      <c r="CZ216" s="4">
        <v>416</v>
      </c>
      <c r="DA216" s="4">
        <v>45.67</v>
      </c>
      <c r="DM216" s="4">
        <v>0.06</v>
      </c>
      <c r="DN216" s="4">
        <v>23.94</v>
      </c>
      <c r="DO216" s="4">
        <v>34.08</v>
      </c>
      <c r="DP216" s="4">
        <v>105.4</v>
      </c>
      <c r="DQ216" s="4">
        <v>11.42</v>
      </c>
      <c r="DR216" s="4">
        <v>49.61</v>
      </c>
      <c r="DS216" s="4">
        <v>10.85</v>
      </c>
      <c r="DT216" s="4">
        <v>3.17</v>
      </c>
      <c r="DU216" s="4">
        <v>10.14</v>
      </c>
      <c r="DV216" s="4">
        <v>1.44</v>
      </c>
      <c r="DW216" s="4">
        <v>7.93</v>
      </c>
      <c r="DX216" s="4">
        <v>1.54</v>
      </c>
      <c r="DY216" s="4">
        <v>4.0999999999999996</v>
      </c>
      <c r="DZ216" s="4">
        <v>0.56999999999999995</v>
      </c>
      <c r="EA216" s="4">
        <v>3.45</v>
      </c>
      <c r="EB216" s="4">
        <v>0.52</v>
      </c>
      <c r="EC216" s="4">
        <v>13.45</v>
      </c>
      <c r="ED216" s="4">
        <v>2.8</v>
      </c>
      <c r="EM216" s="4">
        <v>6.84</v>
      </c>
      <c r="EO216" s="4">
        <v>2.4300000000000002</v>
      </c>
      <c r="EP216" s="4">
        <v>1.45</v>
      </c>
      <c r="FP216" s="1" t="s">
        <v>3750</v>
      </c>
    </row>
    <row r="217" spans="1:172" x14ac:dyDescent="0.35">
      <c r="A217" s="1" t="s">
        <v>3748</v>
      </c>
      <c r="E217" s="4">
        <v>44.6</v>
      </c>
      <c r="F217" s="4">
        <v>44.7</v>
      </c>
      <c r="G217" s="4">
        <v>123.9</v>
      </c>
      <c r="H217" s="4">
        <v>124.1</v>
      </c>
      <c r="L217" s="1" t="s">
        <v>3764</v>
      </c>
      <c r="Q217" s="1">
        <v>110.5</v>
      </c>
      <c r="AB217" s="4">
        <v>47.77</v>
      </c>
      <c r="AC217" s="4">
        <v>2.99</v>
      </c>
      <c r="AE217" s="4">
        <v>14.92</v>
      </c>
      <c r="AG217" s="4">
        <v>6.29</v>
      </c>
      <c r="AH217" s="4">
        <v>5.18</v>
      </c>
      <c r="AI217" s="4">
        <f t="shared" si="1"/>
        <v>10.839742000000001</v>
      </c>
      <c r="AJ217" s="4">
        <v>7.47</v>
      </c>
      <c r="AK217" s="4">
        <v>3.93</v>
      </c>
      <c r="AL217" s="4">
        <v>0.18</v>
      </c>
      <c r="AN217" s="4">
        <v>1.55</v>
      </c>
      <c r="AO217" s="4">
        <v>5.41</v>
      </c>
      <c r="AP217" s="4">
        <v>0.64</v>
      </c>
      <c r="BF217" s="4">
        <v>3.19</v>
      </c>
      <c r="CH217" s="4">
        <v>7.52</v>
      </c>
      <c r="CJ217" s="4">
        <v>292</v>
      </c>
      <c r="CK217" s="4">
        <v>20.64</v>
      </c>
      <c r="CN217" s="4">
        <v>30.53</v>
      </c>
      <c r="CO217" s="4">
        <v>24.25</v>
      </c>
      <c r="CP217" s="4">
        <v>28.12</v>
      </c>
      <c r="CQ217" s="4">
        <v>137.6</v>
      </c>
      <c r="CR217" s="4">
        <v>19.95</v>
      </c>
      <c r="CS217" s="4">
        <v>10.78</v>
      </c>
      <c r="CW217" s="4">
        <v>13.59</v>
      </c>
      <c r="CX217" s="4">
        <v>426.9</v>
      </c>
      <c r="CY217" s="4">
        <v>25.51</v>
      </c>
      <c r="CZ217" s="4">
        <v>225.7</v>
      </c>
      <c r="DA217" s="4">
        <v>27.27</v>
      </c>
      <c r="DM217" s="4">
        <v>0.23</v>
      </c>
      <c r="DN217" s="4">
        <v>439.9</v>
      </c>
      <c r="DO217" s="4">
        <v>23.2</v>
      </c>
      <c r="DP217" s="4">
        <v>62.79</v>
      </c>
      <c r="DQ217" s="4">
        <v>8.0500000000000007</v>
      </c>
      <c r="DR217" s="4">
        <v>35.29</v>
      </c>
      <c r="DS217" s="4">
        <v>7.84</v>
      </c>
      <c r="DT217" s="4">
        <v>2.4700000000000002</v>
      </c>
      <c r="DU217" s="4">
        <v>7.46</v>
      </c>
      <c r="DV217" s="4">
        <v>1.06</v>
      </c>
      <c r="DW217" s="4">
        <v>5.77</v>
      </c>
      <c r="DX217" s="4">
        <v>1.1200000000000001</v>
      </c>
      <c r="DY217" s="4">
        <v>2.98</v>
      </c>
      <c r="DZ217" s="4">
        <v>0.4</v>
      </c>
      <c r="EA217" s="4">
        <v>2.35</v>
      </c>
      <c r="EB217" s="4">
        <v>0.34</v>
      </c>
      <c r="EC217" s="4">
        <v>7.58</v>
      </c>
      <c r="ED217" s="4">
        <v>1.95</v>
      </c>
      <c r="EM217" s="4">
        <v>3.55</v>
      </c>
      <c r="EO217" s="4">
        <v>1.27</v>
      </c>
      <c r="EP217" s="4">
        <v>0.72</v>
      </c>
      <c r="FP217" s="1" t="s">
        <v>3750</v>
      </c>
    </row>
    <row r="218" spans="1:172" x14ac:dyDescent="0.35">
      <c r="A218" s="1" t="s">
        <v>3748</v>
      </c>
      <c r="E218" s="4">
        <v>44.6</v>
      </c>
      <c r="F218" s="4">
        <v>44.7</v>
      </c>
      <c r="G218" s="4">
        <v>123.9</v>
      </c>
      <c r="H218" s="4">
        <v>124.1</v>
      </c>
      <c r="L218" s="1" t="s">
        <v>3765</v>
      </c>
      <c r="Q218" s="1">
        <v>110.5</v>
      </c>
      <c r="AB218" s="4">
        <v>50.44</v>
      </c>
      <c r="AC218" s="4">
        <v>2.36</v>
      </c>
      <c r="AE218" s="4">
        <v>16.29</v>
      </c>
      <c r="AG218" s="4">
        <v>4.8</v>
      </c>
      <c r="AH218" s="4">
        <v>4.0599999999999996</v>
      </c>
      <c r="AI218" s="4">
        <f t="shared" si="1"/>
        <v>8.3790399999999998</v>
      </c>
      <c r="AJ218" s="4">
        <v>4.59</v>
      </c>
      <c r="AK218" s="4">
        <v>4.16</v>
      </c>
      <c r="AL218" s="4">
        <v>0.22</v>
      </c>
      <c r="AN218" s="4">
        <v>1.62</v>
      </c>
      <c r="AO218" s="4">
        <v>6.23</v>
      </c>
      <c r="AP218" s="4">
        <v>1.57</v>
      </c>
      <c r="BF218" s="4">
        <v>3.28</v>
      </c>
      <c r="CH218" s="4">
        <v>5.41</v>
      </c>
      <c r="CJ218" s="4">
        <v>102.8</v>
      </c>
      <c r="CK218" s="4">
        <v>6.3</v>
      </c>
      <c r="CN218" s="4">
        <v>13.02</v>
      </c>
      <c r="CO218" s="4">
        <v>2.19</v>
      </c>
      <c r="CP218" s="4">
        <v>5.89</v>
      </c>
      <c r="CQ218" s="4">
        <v>138.9</v>
      </c>
      <c r="CR218" s="4">
        <v>22.59</v>
      </c>
      <c r="CS218" s="4">
        <v>9.65</v>
      </c>
      <c r="CW218" s="4">
        <v>5.1100000000000003</v>
      </c>
      <c r="CX218" s="4">
        <v>368.4</v>
      </c>
      <c r="CY218" s="4">
        <v>44.2</v>
      </c>
      <c r="CZ218" s="4">
        <v>405</v>
      </c>
      <c r="DA218" s="4">
        <v>45.69</v>
      </c>
      <c r="DM218" s="4">
        <v>0.13</v>
      </c>
      <c r="DN218" s="4">
        <v>419</v>
      </c>
      <c r="DO218" s="4">
        <v>36.78</v>
      </c>
      <c r="DP218" s="4">
        <v>112.4</v>
      </c>
      <c r="DQ218" s="4">
        <v>13.52</v>
      </c>
      <c r="DR218" s="4">
        <v>60.09</v>
      </c>
      <c r="DS218" s="4">
        <v>13.22</v>
      </c>
      <c r="DT218" s="4">
        <v>4.08</v>
      </c>
      <c r="DU218" s="4">
        <v>12.68</v>
      </c>
      <c r="DV218" s="4">
        <v>1.76</v>
      </c>
      <c r="DW218" s="4">
        <v>9.5</v>
      </c>
      <c r="DX218" s="4">
        <v>1.81</v>
      </c>
      <c r="DY218" s="4">
        <v>4.75</v>
      </c>
      <c r="DZ218" s="4">
        <v>0.65</v>
      </c>
      <c r="EA218" s="4">
        <v>3.83</v>
      </c>
      <c r="EB218" s="4">
        <v>0.56000000000000005</v>
      </c>
      <c r="EC218" s="4">
        <v>13.31</v>
      </c>
      <c r="ED218" s="4">
        <v>2.87</v>
      </c>
      <c r="EM218" s="4">
        <v>5.39</v>
      </c>
      <c r="EO218" s="4">
        <v>2.2400000000000002</v>
      </c>
      <c r="EP218" s="4">
        <v>0.87</v>
      </c>
      <c r="FP218" s="1" t="s">
        <v>3750</v>
      </c>
    </row>
    <row r="219" spans="1:172" x14ac:dyDescent="0.35">
      <c r="A219" s="1" t="s">
        <v>3748</v>
      </c>
      <c r="E219" s="4">
        <v>44.6</v>
      </c>
      <c r="F219" s="4">
        <v>44.7</v>
      </c>
      <c r="G219" s="4">
        <v>123.9</v>
      </c>
      <c r="H219" s="4">
        <v>124.1</v>
      </c>
      <c r="L219" s="1" t="s">
        <v>3766</v>
      </c>
      <c r="Q219" s="1">
        <v>110.5</v>
      </c>
      <c r="AB219" s="4">
        <v>51.96</v>
      </c>
      <c r="AC219" s="4">
        <v>2.36</v>
      </c>
      <c r="AE219" s="4">
        <v>16.16</v>
      </c>
      <c r="AG219" s="4">
        <v>6.71</v>
      </c>
      <c r="AH219" s="4">
        <v>3.25</v>
      </c>
      <c r="AI219" s="4">
        <f t="shared" si="1"/>
        <v>9.2876580000000004</v>
      </c>
      <c r="AJ219" s="4">
        <v>4.13</v>
      </c>
      <c r="AK219" s="4">
        <v>2.68</v>
      </c>
      <c r="AL219" s="4">
        <v>0.12</v>
      </c>
      <c r="AN219" s="4">
        <v>1.05</v>
      </c>
      <c r="AO219" s="4">
        <v>7.12</v>
      </c>
      <c r="AP219" s="4">
        <v>1.48</v>
      </c>
      <c r="BF219" s="4">
        <v>2.5499999999999998</v>
      </c>
      <c r="CH219" s="4">
        <v>1.8</v>
      </c>
      <c r="CJ219" s="4">
        <v>122.1</v>
      </c>
      <c r="CK219" s="4">
        <v>4.82</v>
      </c>
      <c r="CN219" s="4">
        <v>14.16</v>
      </c>
      <c r="CO219" s="4">
        <v>2.87</v>
      </c>
      <c r="CP219" s="4">
        <v>7.89</v>
      </c>
      <c r="CQ219" s="4">
        <v>146.19999999999999</v>
      </c>
      <c r="CR219" s="4">
        <v>20.68</v>
      </c>
      <c r="CS219" s="4">
        <v>10.199999999999999</v>
      </c>
      <c r="CW219" s="4">
        <v>1.1299999999999999</v>
      </c>
      <c r="CX219" s="4">
        <v>260.7</v>
      </c>
      <c r="CY219" s="4">
        <v>29.59</v>
      </c>
      <c r="CZ219" s="4">
        <v>379.4</v>
      </c>
      <c r="DA219" s="4">
        <v>43.89</v>
      </c>
      <c r="DM219" s="4">
        <v>0.11</v>
      </c>
      <c r="DN219" s="4">
        <v>74.430000000000007</v>
      </c>
      <c r="DO219" s="4">
        <v>25.87</v>
      </c>
      <c r="DP219" s="4">
        <v>83.11</v>
      </c>
      <c r="DQ219" s="4">
        <v>10.83</v>
      </c>
      <c r="DR219" s="4">
        <v>49</v>
      </c>
      <c r="DS219" s="4">
        <v>11.08</v>
      </c>
      <c r="DT219" s="4">
        <v>3.35</v>
      </c>
      <c r="DU219" s="4">
        <v>10.38</v>
      </c>
      <c r="DV219" s="4">
        <v>1.47</v>
      </c>
      <c r="DW219" s="4">
        <v>7.97</v>
      </c>
      <c r="DX219" s="4">
        <v>1.53</v>
      </c>
      <c r="DY219" s="4">
        <v>4.04</v>
      </c>
      <c r="DZ219" s="4">
        <v>0.54</v>
      </c>
      <c r="EA219" s="4">
        <v>3.25</v>
      </c>
      <c r="EB219" s="4">
        <v>0.48</v>
      </c>
      <c r="EC219" s="4">
        <v>12.6</v>
      </c>
      <c r="ED219" s="4">
        <v>2.73</v>
      </c>
      <c r="EM219" s="4">
        <v>5.37</v>
      </c>
      <c r="EO219" s="4">
        <v>1.25</v>
      </c>
      <c r="EP219" s="4">
        <v>1.1399999999999999</v>
      </c>
      <c r="FP219" s="1" t="s">
        <v>3750</v>
      </c>
    </row>
    <row r="220" spans="1:172" x14ac:dyDescent="0.35">
      <c r="A220" s="1" t="s">
        <v>3748</v>
      </c>
      <c r="E220" s="4">
        <v>44.6</v>
      </c>
      <c r="F220" s="4">
        <v>44.7</v>
      </c>
      <c r="G220" s="4">
        <v>123.9</v>
      </c>
      <c r="H220" s="4">
        <v>124.1</v>
      </c>
      <c r="L220" s="1" t="s">
        <v>3767</v>
      </c>
      <c r="Q220" s="1">
        <v>110.5</v>
      </c>
      <c r="AB220" s="4">
        <v>76.31</v>
      </c>
      <c r="AC220" s="4">
        <v>0.23</v>
      </c>
      <c r="AE220" s="4">
        <v>10.039999999999999</v>
      </c>
      <c r="AG220" s="4">
        <v>1.81</v>
      </c>
      <c r="AH220" s="4">
        <v>1.69</v>
      </c>
      <c r="AI220" s="4">
        <f t="shared" si="1"/>
        <v>3.318638</v>
      </c>
      <c r="AJ220" s="4">
        <v>0.12</v>
      </c>
      <c r="AK220" s="4">
        <v>0.12</v>
      </c>
      <c r="AL220" s="4">
        <v>0.09</v>
      </c>
      <c r="AN220" s="4">
        <v>6.73</v>
      </c>
      <c r="AO220" s="4">
        <v>2.2400000000000002</v>
      </c>
      <c r="AP220" s="4">
        <v>0.01</v>
      </c>
      <c r="BF220" s="4">
        <v>0.46</v>
      </c>
      <c r="CH220" s="4">
        <v>3.02</v>
      </c>
      <c r="CJ220" s="4">
        <v>2.69</v>
      </c>
      <c r="CK220" s="4">
        <v>6.23</v>
      </c>
      <c r="CN220" s="4">
        <v>0.2</v>
      </c>
      <c r="CO220" s="4">
        <v>1.47</v>
      </c>
      <c r="CP220" s="4">
        <v>2.12</v>
      </c>
      <c r="CQ220" s="4">
        <v>214.9</v>
      </c>
      <c r="CR220" s="4">
        <v>18.91</v>
      </c>
      <c r="CS220" s="4">
        <v>8.6199999999999992</v>
      </c>
      <c r="CW220" s="4">
        <v>223.7</v>
      </c>
      <c r="CX220" s="4">
        <v>26.9</v>
      </c>
      <c r="CY220" s="4">
        <v>91.47</v>
      </c>
      <c r="CZ220" s="4">
        <v>1434</v>
      </c>
      <c r="DA220" s="4">
        <v>126.3</v>
      </c>
      <c r="DM220" s="4">
        <v>0.79</v>
      </c>
      <c r="DN220" s="4">
        <v>117.8</v>
      </c>
      <c r="DO220" s="4">
        <v>115.9</v>
      </c>
      <c r="DP220" s="4">
        <v>212.9</v>
      </c>
      <c r="DQ220" s="4">
        <v>30.82</v>
      </c>
      <c r="DR220" s="4">
        <v>116.1</v>
      </c>
      <c r="DS220" s="4">
        <v>22.83</v>
      </c>
      <c r="DT220" s="4">
        <v>1.27</v>
      </c>
      <c r="DU220" s="4">
        <v>20.59</v>
      </c>
      <c r="DV220" s="4">
        <v>3.21</v>
      </c>
      <c r="DW220" s="4">
        <v>18.53</v>
      </c>
      <c r="DX220" s="4">
        <v>3.73</v>
      </c>
      <c r="DY220" s="4">
        <v>10.65</v>
      </c>
      <c r="DZ220" s="4">
        <v>1.58</v>
      </c>
      <c r="EA220" s="4">
        <v>10.050000000000001</v>
      </c>
      <c r="EB220" s="4">
        <v>1.5</v>
      </c>
      <c r="EC220" s="4">
        <v>51.69</v>
      </c>
      <c r="ED220" s="4">
        <v>8.43</v>
      </c>
      <c r="EM220" s="4">
        <v>15.97</v>
      </c>
      <c r="EO220" s="4">
        <v>20.32</v>
      </c>
      <c r="EP220" s="4">
        <v>3.11</v>
      </c>
      <c r="FP220" s="1" t="s">
        <v>3750</v>
      </c>
    </row>
    <row r="221" spans="1:172" x14ac:dyDescent="0.35">
      <c r="A221" s="1" t="s">
        <v>3748</v>
      </c>
      <c r="E221" s="4">
        <v>44.6</v>
      </c>
      <c r="F221" s="4">
        <v>44.7</v>
      </c>
      <c r="G221" s="4">
        <v>123.9</v>
      </c>
      <c r="H221" s="4">
        <v>124.1</v>
      </c>
      <c r="L221" s="1" t="s">
        <v>3768</v>
      </c>
      <c r="Q221" s="1">
        <v>110.5</v>
      </c>
      <c r="AB221" s="4">
        <v>72.209999999999994</v>
      </c>
      <c r="AC221" s="4">
        <v>0.38</v>
      </c>
      <c r="AE221" s="4">
        <v>12.53</v>
      </c>
      <c r="AG221" s="4">
        <v>2.2000000000000002</v>
      </c>
      <c r="AH221" s="4">
        <v>1.45</v>
      </c>
      <c r="AI221" s="4">
        <f t="shared" si="1"/>
        <v>3.4295600000000004</v>
      </c>
      <c r="AJ221" s="4">
        <v>0.48</v>
      </c>
      <c r="AK221" s="4">
        <v>0.59</v>
      </c>
      <c r="AL221" s="4">
        <v>0.12</v>
      </c>
      <c r="AN221" s="4">
        <v>3.55</v>
      </c>
      <c r="AO221" s="4">
        <v>5.08</v>
      </c>
      <c r="AP221" s="4">
        <v>7.0000000000000007E-2</v>
      </c>
      <c r="BF221" s="4">
        <v>1.1100000000000001</v>
      </c>
      <c r="CH221" s="4">
        <v>4.16</v>
      </c>
      <c r="CJ221" s="4">
        <v>20.440000000000001</v>
      </c>
      <c r="CK221" s="4">
        <v>18.72</v>
      </c>
      <c r="CN221" s="4">
        <v>3.4</v>
      </c>
      <c r="CO221" s="4">
        <v>6.09</v>
      </c>
      <c r="CP221" s="4">
        <v>3.08</v>
      </c>
      <c r="CQ221" s="4">
        <v>115.4</v>
      </c>
      <c r="CR221" s="4">
        <v>26.22</v>
      </c>
      <c r="CS221" s="4">
        <v>7.3</v>
      </c>
      <c r="CW221" s="4">
        <v>62.01</v>
      </c>
      <c r="CX221" s="4">
        <v>70.19</v>
      </c>
      <c r="CY221" s="4">
        <v>53.37</v>
      </c>
      <c r="CZ221" s="4">
        <v>900.6</v>
      </c>
      <c r="DA221" s="4">
        <v>102.6</v>
      </c>
      <c r="DM221" s="4">
        <v>6.46</v>
      </c>
      <c r="DN221" s="4">
        <v>141.9</v>
      </c>
      <c r="DO221" s="4">
        <v>70.81</v>
      </c>
      <c r="DP221" s="4">
        <v>141.4</v>
      </c>
      <c r="DQ221" s="4">
        <v>19.27</v>
      </c>
      <c r="DR221" s="4">
        <v>74.28</v>
      </c>
      <c r="DS221" s="4">
        <v>14.98</v>
      </c>
      <c r="DT221" s="4">
        <v>1.18</v>
      </c>
      <c r="DU221" s="4">
        <v>13.14</v>
      </c>
      <c r="DV221" s="4">
        <v>1.98</v>
      </c>
      <c r="DW221" s="4">
        <v>11.29</v>
      </c>
      <c r="DX221" s="4">
        <v>2.27</v>
      </c>
      <c r="DY221" s="4">
        <v>6.37</v>
      </c>
      <c r="DZ221" s="4">
        <v>0.91</v>
      </c>
      <c r="EA221" s="4">
        <v>5.53</v>
      </c>
      <c r="EB221" s="4">
        <v>0.83</v>
      </c>
      <c r="EC221" s="4">
        <v>32.86</v>
      </c>
      <c r="ED221" s="4">
        <v>5.49</v>
      </c>
      <c r="EM221" s="4">
        <v>15.14</v>
      </c>
      <c r="EO221" s="4">
        <v>12.11</v>
      </c>
      <c r="EP221" s="4">
        <v>8.1199999999999992</v>
      </c>
      <c r="FP221" s="1" t="s">
        <v>3750</v>
      </c>
    </row>
    <row r="222" spans="1:172" x14ac:dyDescent="0.35">
      <c r="A222" s="1" t="s">
        <v>3769</v>
      </c>
      <c r="C222" s="1" t="s">
        <v>3770</v>
      </c>
      <c r="E222" s="4">
        <v>44.55</v>
      </c>
      <c r="F222" s="4">
        <v>44.65</v>
      </c>
      <c r="G222" s="4">
        <v>123.75</v>
      </c>
      <c r="H222" s="4">
        <v>123.85</v>
      </c>
      <c r="L222" s="1" t="s">
        <v>3771</v>
      </c>
      <c r="Q222" s="1">
        <v>121</v>
      </c>
      <c r="AB222" s="4">
        <v>66.31</v>
      </c>
      <c r="AC222" s="4">
        <v>0.63</v>
      </c>
      <c r="AE222" s="4">
        <v>14.65</v>
      </c>
      <c r="AI222" s="4">
        <v>3.49</v>
      </c>
      <c r="AJ222" s="4">
        <v>2.7</v>
      </c>
      <c r="AK222" s="4">
        <v>1.24</v>
      </c>
      <c r="AL222" s="4">
        <v>0.11</v>
      </c>
      <c r="AN222" s="4">
        <v>3.52</v>
      </c>
      <c r="AO222" s="4">
        <v>3.66</v>
      </c>
      <c r="AP222" s="4">
        <v>0.18</v>
      </c>
      <c r="BF222" s="4">
        <v>3.2</v>
      </c>
      <c r="CK222" s="4">
        <v>81.75</v>
      </c>
      <c r="CN222" s="4">
        <v>2.1339999999999999</v>
      </c>
      <c r="CO222" s="4">
        <v>36.71</v>
      </c>
      <c r="CP222" s="4">
        <v>12.8</v>
      </c>
      <c r="CQ222" s="4">
        <v>67.08</v>
      </c>
      <c r="CR222" s="4">
        <v>15.75</v>
      </c>
      <c r="CW222" s="4">
        <v>26.15</v>
      </c>
      <c r="CX222" s="4">
        <v>592.70000000000005</v>
      </c>
      <c r="CY222" s="4">
        <v>11.08</v>
      </c>
      <c r="CZ222" s="4">
        <v>188.7</v>
      </c>
      <c r="DA222" s="4">
        <v>12.89</v>
      </c>
      <c r="DM222" s="4">
        <v>2.8220000000000001</v>
      </c>
      <c r="DN222" s="4">
        <v>1067</v>
      </c>
      <c r="DO222" s="4">
        <v>21.29</v>
      </c>
      <c r="DP222" s="4">
        <v>40.119999999999997</v>
      </c>
      <c r="DQ222" s="4">
        <v>5.3730000000000002</v>
      </c>
      <c r="DR222" s="4">
        <v>19.68</v>
      </c>
      <c r="DS222" s="4">
        <v>3.5579999999999998</v>
      </c>
      <c r="DT222" s="4">
        <v>0.99680000000000002</v>
      </c>
      <c r="DU222" s="4">
        <v>2.96</v>
      </c>
      <c r="DV222" s="4">
        <v>0.39850000000000002</v>
      </c>
      <c r="DW222" s="4">
        <v>2.069</v>
      </c>
      <c r="DX222" s="4">
        <v>0.39419999999999999</v>
      </c>
      <c r="DY222" s="4">
        <v>1.093</v>
      </c>
      <c r="DZ222" s="4">
        <v>0.15629999999999999</v>
      </c>
      <c r="EA222" s="4">
        <v>0.99909999999999999</v>
      </c>
      <c r="EB222" s="4">
        <v>0.14419999999999999</v>
      </c>
      <c r="EC222" s="4">
        <v>4.5190000000000001</v>
      </c>
      <c r="ED222" s="4">
        <v>0.79549999999999998</v>
      </c>
      <c r="EM222" s="4">
        <v>19.53</v>
      </c>
      <c r="EO222" s="4">
        <v>5.6379999999999999</v>
      </c>
      <c r="EP222" s="4">
        <v>1.5169999999999999</v>
      </c>
      <c r="FP222" s="1" t="s">
        <v>3772</v>
      </c>
    </row>
    <row r="223" spans="1:172" x14ac:dyDescent="0.35">
      <c r="A223" s="1" t="s">
        <v>3769</v>
      </c>
      <c r="C223" s="1" t="s">
        <v>3770</v>
      </c>
      <c r="E223" s="4">
        <v>44.55</v>
      </c>
      <c r="F223" s="4">
        <v>44.65</v>
      </c>
      <c r="G223" s="4">
        <v>123.75</v>
      </c>
      <c r="H223" s="4">
        <v>123.85</v>
      </c>
      <c r="L223" s="1" t="s">
        <v>3773</v>
      </c>
      <c r="Q223" s="1">
        <v>121</v>
      </c>
      <c r="AB223" s="4">
        <v>59.008840838163181</v>
      </c>
      <c r="AC223" s="4">
        <v>0.7468123049487293</v>
      </c>
      <c r="AE223" s="4">
        <v>16.003120820329915</v>
      </c>
      <c r="AI223" s="4">
        <v>6.0278421756576019</v>
      </c>
      <c r="AJ223" s="4">
        <v>4.864948729380294</v>
      </c>
      <c r="AK223" s="4">
        <v>2.5818368256798929</v>
      </c>
      <c r="AL223" s="4">
        <v>0.10668747213553277</v>
      </c>
      <c r="AN223" s="4">
        <v>0.96018724921979492</v>
      </c>
      <c r="AO223" s="4">
        <v>5.1636736513597858</v>
      </c>
      <c r="AP223" s="4">
        <v>0.25604993312527863</v>
      </c>
      <c r="BF223" s="4">
        <v>3.93</v>
      </c>
      <c r="CK223" s="4">
        <v>20.85</v>
      </c>
      <c r="CN223" s="4">
        <v>2.1339999999999999</v>
      </c>
      <c r="CO223" s="4">
        <v>14.97</v>
      </c>
      <c r="CP223" s="4">
        <v>12.59</v>
      </c>
      <c r="CQ223" s="4">
        <v>60.92</v>
      </c>
      <c r="CR223" s="4">
        <v>13.98</v>
      </c>
      <c r="CW223" s="4">
        <v>4.4649999999999999</v>
      </c>
      <c r="CX223" s="4">
        <v>447.7</v>
      </c>
      <c r="CY223" s="4">
        <v>12.96</v>
      </c>
      <c r="CZ223" s="4">
        <v>146.5</v>
      </c>
      <c r="DA223" s="4">
        <v>6.8109999999999999</v>
      </c>
      <c r="DM223" s="4">
        <v>0.91520000000000001</v>
      </c>
      <c r="DN223" s="4">
        <v>525.79999999999995</v>
      </c>
      <c r="DO223" s="4">
        <v>17.64</v>
      </c>
      <c r="DP223" s="4">
        <v>38.43</v>
      </c>
      <c r="DQ223" s="4">
        <v>4.556</v>
      </c>
      <c r="DR223" s="4">
        <v>17.45</v>
      </c>
      <c r="DS223" s="4">
        <v>3.3330000000000002</v>
      </c>
      <c r="DT223" s="4">
        <v>1.008</v>
      </c>
      <c r="DU223" s="4">
        <v>2.972</v>
      </c>
      <c r="DV223" s="4">
        <v>0.40289999999999998</v>
      </c>
      <c r="DW223" s="4">
        <v>2.246</v>
      </c>
      <c r="DX223" s="4">
        <v>0.45879999999999999</v>
      </c>
      <c r="DY223" s="4">
        <v>1.327</v>
      </c>
      <c r="DZ223" s="4">
        <v>0.1865</v>
      </c>
      <c r="EA223" s="4">
        <v>1.1919999999999999</v>
      </c>
      <c r="EB223" s="4">
        <v>0.18779999999999999</v>
      </c>
      <c r="EC223" s="4">
        <v>3.3679999999999999</v>
      </c>
      <c r="ED223" s="4">
        <v>0.36799999999999999</v>
      </c>
      <c r="EM223" s="4">
        <v>12.64</v>
      </c>
      <c r="EO223" s="4">
        <v>3.089</v>
      </c>
      <c r="EP223" s="4">
        <v>0.83630000000000004</v>
      </c>
      <c r="FP223" s="1" t="s">
        <v>3772</v>
      </c>
    </row>
    <row r="224" spans="1:172" x14ac:dyDescent="0.35">
      <c r="A224" s="1" t="s">
        <v>3769</v>
      </c>
      <c r="C224" s="1" t="s">
        <v>3770</v>
      </c>
      <c r="E224" s="4">
        <v>44.55</v>
      </c>
      <c r="F224" s="4">
        <v>44.65</v>
      </c>
      <c r="G224" s="4">
        <v>123.75</v>
      </c>
      <c r="H224" s="4">
        <v>123.85</v>
      </c>
      <c r="L224" s="1" t="s">
        <v>3774</v>
      </c>
      <c r="Q224" s="1">
        <v>121</v>
      </c>
      <c r="AB224" s="4">
        <v>68.13</v>
      </c>
      <c r="AC224" s="4">
        <v>0.6</v>
      </c>
      <c r="AE224" s="4">
        <v>13.45</v>
      </c>
      <c r="AI224" s="4">
        <v>4.57</v>
      </c>
      <c r="AJ224" s="4">
        <v>2.4</v>
      </c>
      <c r="AK224" s="4">
        <v>1.56</v>
      </c>
      <c r="AL224" s="4">
        <v>0.09</v>
      </c>
      <c r="AN224" s="4">
        <v>0.96</v>
      </c>
      <c r="AO224" s="4">
        <v>4.42</v>
      </c>
      <c r="AP224" s="4">
        <v>0.23</v>
      </c>
      <c r="BF224" s="4">
        <v>3.08</v>
      </c>
      <c r="CK224" s="4">
        <v>27.81</v>
      </c>
      <c r="CN224" s="4">
        <v>2.1339999999999999</v>
      </c>
      <c r="CO224" s="4">
        <v>16.260000000000002</v>
      </c>
      <c r="CP224" s="4">
        <v>12.72</v>
      </c>
      <c r="CQ224" s="4">
        <v>50.68</v>
      </c>
      <c r="CR224" s="4">
        <v>13.62</v>
      </c>
      <c r="CW224" s="4">
        <v>3.0539999999999998</v>
      </c>
      <c r="CX224" s="4">
        <v>321.5</v>
      </c>
      <c r="CY224" s="4">
        <v>9.673</v>
      </c>
      <c r="CZ224" s="4">
        <v>128.69999999999999</v>
      </c>
      <c r="DA224" s="4">
        <v>6.0910000000000002</v>
      </c>
      <c r="DM224" s="4">
        <v>0.96479999999999999</v>
      </c>
      <c r="DN224" s="4">
        <v>1956</v>
      </c>
      <c r="DO224" s="4">
        <v>14.91</v>
      </c>
      <c r="DP224" s="4">
        <v>25.85</v>
      </c>
      <c r="DQ224" s="4">
        <v>3.7440000000000002</v>
      </c>
      <c r="DR224" s="4">
        <v>14.16</v>
      </c>
      <c r="DS224" s="4">
        <v>2.6829999999999998</v>
      </c>
      <c r="DT224" s="4">
        <v>0.96630000000000005</v>
      </c>
      <c r="DU224" s="4">
        <v>2.39</v>
      </c>
      <c r="DV224" s="4">
        <v>0.32340000000000002</v>
      </c>
      <c r="DW224" s="4">
        <v>1.7330000000000001</v>
      </c>
      <c r="DX224" s="4">
        <v>0.35170000000000001</v>
      </c>
      <c r="DY224" s="4">
        <v>1.014</v>
      </c>
      <c r="DZ224" s="4">
        <v>0.1497</v>
      </c>
      <c r="EA224" s="4">
        <v>0.96199999999999997</v>
      </c>
      <c r="EB224" s="4">
        <v>0.15459999999999999</v>
      </c>
      <c r="EC224" s="4">
        <v>2.9630000000000001</v>
      </c>
      <c r="ED224" s="4">
        <v>0.31969999999999998</v>
      </c>
      <c r="EM224" s="4">
        <v>10.26</v>
      </c>
      <c r="EO224" s="4">
        <v>2.391</v>
      </c>
      <c r="EP224" s="4">
        <v>0.69840000000000002</v>
      </c>
      <c r="FP224" s="1" t="s">
        <v>3772</v>
      </c>
    </row>
    <row r="225" spans="1:172" x14ac:dyDescent="0.35">
      <c r="A225" s="1" t="s">
        <v>3769</v>
      </c>
      <c r="C225" s="1" t="s">
        <v>3770</v>
      </c>
      <c r="E225" s="4">
        <v>44.55</v>
      </c>
      <c r="F225" s="4">
        <v>44.65</v>
      </c>
      <c r="G225" s="4">
        <v>123.75</v>
      </c>
      <c r="H225" s="4">
        <v>123.85</v>
      </c>
      <c r="L225" s="1" t="s">
        <v>3775</v>
      </c>
      <c r="Q225" s="1">
        <v>121</v>
      </c>
      <c r="AB225" s="4">
        <v>65.650000000000006</v>
      </c>
      <c r="AC225" s="4">
        <v>0.76</v>
      </c>
      <c r="AE225" s="4">
        <v>14.79</v>
      </c>
      <c r="AI225" s="4">
        <v>4.2699999999999996</v>
      </c>
      <c r="AJ225" s="4">
        <v>2.38</v>
      </c>
      <c r="AK225" s="4">
        <v>1.29</v>
      </c>
      <c r="AL225" s="4">
        <v>0.1</v>
      </c>
      <c r="AN225" s="4">
        <v>3.49</v>
      </c>
      <c r="AO225" s="4">
        <v>3.61</v>
      </c>
      <c r="AP225" s="4">
        <v>0.27</v>
      </c>
      <c r="BF225" s="4">
        <v>2.99</v>
      </c>
      <c r="CK225" s="4">
        <v>101.9</v>
      </c>
      <c r="CN225" s="4">
        <v>2.1339999999999999</v>
      </c>
      <c r="CO225" s="4">
        <v>89.6</v>
      </c>
      <c r="CP225" s="4">
        <v>18.16</v>
      </c>
      <c r="CQ225" s="4">
        <v>64.510000000000005</v>
      </c>
      <c r="CR225" s="4">
        <v>18.16</v>
      </c>
      <c r="CW225" s="4">
        <v>45.18</v>
      </c>
      <c r="CX225" s="4">
        <v>607.29999999999995</v>
      </c>
      <c r="CY225" s="4">
        <v>16.170000000000002</v>
      </c>
      <c r="CZ225" s="4">
        <v>219</v>
      </c>
      <c r="DA225" s="4">
        <v>13.5</v>
      </c>
      <c r="DM225" s="4">
        <v>3.72</v>
      </c>
      <c r="DN225" s="4">
        <v>1223</v>
      </c>
      <c r="DO225" s="4">
        <v>37.229999999999997</v>
      </c>
      <c r="DP225" s="4">
        <v>68.52</v>
      </c>
      <c r="DQ225" s="4">
        <v>8.3219999999999992</v>
      </c>
      <c r="DR225" s="4">
        <v>30.31</v>
      </c>
      <c r="DS225" s="4">
        <v>5.1760000000000002</v>
      </c>
      <c r="DT225" s="4">
        <v>1.411</v>
      </c>
      <c r="DU225" s="4">
        <v>4.1669999999999998</v>
      </c>
      <c r="DV225" s="4">
        <v>0.54139999999999999</v>
      </c>
      <c r="DW225" s="4">
        <v>2.9340000000000002</v>
      </c>
      <c r="DX225" s="4">
        <v>0.59119999999999995</v>
      </c>
      <c r="DY225" s="4">
        <v>1.8160000000000001</v>
      </c>
      <c r="DZ225" s="4">
        <v>0.27729999999999999</v>
      </c>
      <c r="EA225" s="4">
        <v>1.857</v>
      </c>
      <c r="EB225" s="4">
        <v>0.30170000000000002</v>
      </c>
      <c r="EC225" s="4">
        <v>4.9870000000000001</v>
      </c>
      <c r="ED225" s="4">
        <v>0.77659999999999996</v>
      </c>
      <c r="EM225" s="4">
        <v>21.83</v>
      </c>
      <c r="EO225" s="4">
        <v>7.3550000000000004</v>
      </c>
      <c r="EP225" s="4">
        <v>2.4689999999999999</v>
      </c>
      <c r="FP225" s="1" t="s">
        <v>3772</v>
      </c>
    </row>
    <row r="226" spans="1:172" x14ac:dyDescent="0.35">
      <c r="A226" s="1" t="s">
        <v>3769</v>
      </c>
      <c r="C226" s="1" t="s">
        <v>3770</v>
      </c>
      <c r="E226" s="4">
        <v>44.55</v>
      </c>
      <c r="F226" s="4">
        <v>44.65</v>
      </c>
      <c r="G226" s="4">
        <v>123.75</v>
      </c>
      <c r="H226" s="4">
        <v>123.85</v>
      </c>
      <c r="L226" s="1" t="s">
        <v>3776</v>
      </c>
      <c r="Q226" s="1">
        <v>121</v>
      </c>
      <c r="AB226" s="4">
        <v>60.56</v>
      </c>
      <c r="AC226" s="4">
        <v>0.74</v>
      </c>
      <c r="AE226" s="4">
        <v>14.32</v>
      </c>
      <c r="AI226" s="4">
        <v>5.13</v>
      </c>
      <c r="AJ226" s="4">
        <v>4.01</v>
      </c>
      <c r="AK226" s="4">
        <v>4.83</v>
      </c>
      <c r="AL226" s="4">
        <v>0.1</v>
      </c>
      <c r="AN226" s="4">
        <v>2.34</v>
      </c>
      <c r="AO226" s="4">
        <v>4.42</v>
      </c>
      <c r="AP226" s="4">
        <v>0.32</v>
      </c>
      <c r="BF226" s="4">
        <v>3.14</v>
      </c>
      <c r="CK226" s="4">
        <v>136.1</v>
      </c>
      <c r="CN226" s="4">
        <v>2.1339999999999999</v>
      </c>
      <c r="CO226" s="4">
        <v>107.3</v>
      </c>
      <c r="CP226" s="4">
        <v>20.02</v>
      </c>
      <c r="CQ226" s="4">
        <v>64.34</v>
      </c>
      <c r="CR226" s="4">
        <v>14.86</v>
      </c>
      <c r="CW226" s="4">
        <v>44.6</v>
      </c>
      <c r="CX226" s="4">
        <v>749.9</v>
      </c>
      <c r="CY226" s="4">
        <v>13.15</v>
      </c>
      <c r="CZ226" s="4">
        <v>200</v>
      </c>
      <c r="DA226" s="4">
        <v>10.53</v>
      </c>
      <c r="DM226" s="4">
        <v>1.6950000000000001</v>
      </c>
      <c r="DN226" s="4">
        <v>830</v>
      </c>
      <c r="DO226" s="4">
        <v>36.5</v>
      </c>
      <c r="DP226" s="4">
        <v>86.11</v>
      </c>
      <c r="DQ226" s="4">
        <v>9.4440000000000008</v>
      </c>
      <c r="DR226" s="4">
        <v>35.6</v>
      </c>
      <c r="DS226" s="4">
        <v>5.9989999999999997</v>
      </c>
      <c r="DT226" s="4">
        <v>1.5960000000000001</v>
      </c>
      <c r="DU226" s="4">
        <v>4.5019999999999998</v>
      </c>
      <c r="DV226" s="4">
        <v>0.52039999999999997</v>
      </c>
      <c r="DW226" s="4">
        <v>2.5209999999999999</v>
      </c>
      <c r="DX226" s="4">
        <v>0.44800000000000001</v>
      </c>
      <c r="DY226" s="4">
        <v>1.2350000000000001</v>
      </c>
      <c r="DZ226" s="4">
        <v>0.16059999999999999</v>
      </c>
      <c r="EA226" s="4">
        <v>1.046</v>
      </c>
      <c r="EB226" s="4">
        <v>0.15759999999999999</v>
      </c>
      <c r="EC226" s="4">
        <v>4.6029999999999998</v>
      </c>
      <c r="ED226" s="4">
        <v>0.56799999999999995</v>
      </c>
      <c r="EM226" s="4">
        <v>19.440000000000001</v>
      </c>
      <c r="EO226" s="4">
        <v>7.9889999999999999</v>
      </c>
      <c r="EP226" s="4">
        <v>2.31</v>
      </c>
      <c r="FP226" s="1" t="s">
        <v>3772</v>
      </c>
    </row>
    <row r="227" spans="1:172" x14ac:dyDescent="0.35">
      <c r="A227" s="1" t="s">
        <v>3769</v>
      </c>
      <c r="C227" s="1" t="s">
        <v>3770</v>
      </c>
      <c r="E227" s="4">
        <v>44.55</v>
      </c>
      <c r="F227" s="4">
        <v>44.65</v>
      </c>
      <c r="G227" s="4">
        <v>123.75</v>
      </c>
      <c r="H227" s="4">
        <v>123.85</v>
      </c>
      <c r="L227" s="1" t="s">
        <v>3777</v>
      </c>
      <c r="Q227" s="1">
        <v>123</v>
      </c>
      <c r="AB227" s="4">
        <v>56.373043667646741</v>
      </c>
      <c r="AC227" s="4">
        <v>0.72005553740607642</v>
      </c>
      <c r="AE227" s="4">
        <v>18.575345747577046</v>
      </c>
      <c r="AI227" s="4">
        <v>2.3584427746923664</v>
      </c>
      <c r="AJ227" s="4">
        <v>9.1415746488075786</v>
      </c>
      <c r="AK227" s="4">
        <v>1.2522704998366547</v>
      </c>
      <c r="AL227" s="4">
        <v>0.50090819993466185</v>
      </c>
      <c r="AN227" s="4">
        <v>4.1742349994555159</v>
      </c>
      <c r="AO227" s="4">
        <v>2.5775901121637812</v>
      </c>
      <c r="AP227" s="4">
        <v>0.15653381247958184</v>
      </c>
      <c r="BF227" s="4">
        <v>4.2300000000000004</v>
      </c>
      <c r="CK227" s="4">
        <v>166.4</v>
      </c>
      <c r="CN227" s="4">
        <v>15.04</v>
      </c>
      <c r="CO227" s="4">
        <v>34.01</v>
      </c>
      <c r="CP227" s="4">
        <v>23.45</v>
      </c>
      <c r="CQ227" s="4">
        <v>79.47</v>
      </c>
      <c r="CR227" s="4">
        <v>18.600000000000001</v>
      </c>
      <c r="CW227" s="4">
        <v>26.96</v>
      </c>
      <c r="CX227" s="4">
        <v>416</v>
      </c>
      <c r="CY227" s="4">
        <v>16.55</v>
      </c>
      <c r="CZ227" s="4">
        <v>227.9</v>
      </c>
      <c r="DA227" s="4">
        <v>18.07</v>
      </c>
      <c r="DM227" s="4">
        <v>9.5739999999999998</v>
      </c>
      <c r="DN227" s="4">
        <v>578.5</v>
      </c>
      <c r="DO227" s="4">
        <v>14.69</v>
      </c>
      <c r="DP227" s="4">
        <v>36.86</v>
      </c>
      <c r="DQ227" s="4">
        <v>4.55</v>
      </c>
      <c r="DR227" s="4">
        <v>17.420000000000002</v>
      </c>
      <c r="DS227" s="4">
        <v>3.581</v>
      </c>
      <c r="DT227" s="4">
        <v>1.07</v>
      </c>
      <c r="DU227" s="4">
        <v>3.3079999999999998</v>
      </c>
      <c r="DV227" s="4">
        <v>0.52210000000000001</v>
      </c>
      <c r="DW227" s="4">
        <v>3.0819999999999999</v>
      </c>
      <c r="DX227" s="4">
        <v>0.60160000000000002</v>
      </c>
      <c r="DY227" s="4">
        <v>1.73</v>
      </c>
      <c r="DZ227" s="4">
        <v>0.23830000000000001</v>
      </c>
      <c r="EA227" s="4">
        <v>1.476</v>
      </c>
      <c r="EB227" s="4">
        <v>0.21859999999999999</v>
      </c>
      <c r="EC227" s="4">
        <v>5.5250000000000004</v>
      </c>
      <c r="ED227" s="4">
        <v>0.88339999999999996</v>
      </c>
      <c r="EM227" s="4">
        <v>16.23</v>
      </c>
      <c r="EO227" s="4">
        <v>4.2910000000000004</v>
      </c>
      <c r="EP227" s="4">
        <v>1.349</v>
      </c>
      <c r="FP227" s="1" t="s">
        <v>3772</v>
      </c>
    </row>
    <row r="228" spans="1:172" x14ac:dyDescent="0.35">
      <c r="A228" s="1" t="s">
        <v>3769</v>
      </c>
      <c r="C228" s="1" t="s">
        <v>3770</v>
      </c>
      <c r="E228" s="4">
        <v>44.55</v>
      </c>
      <c r="F228" s="4">
        <v>44.65</v>
      </c>
      <c r="G228" s="4">
        <v>123.75</v>
      </c>
      <c r="H228" s="4">
        <v>123.85</v>
      </c>
      <c r="L228" s="1" t="s">
        <v>3778</v>
      </c>
      <c r="Q228" s="1">
        <v>123</v>
      </c>
      <c r="AB228" s="4">
        <v>61.64</v>
      </c>
      <c r="AC228" s="4">
        <v>0.66</v>
      </c>
      <c r="AE228" s="4">
        <v>15.9</v>
      </c>
      <c r="AI228" s="4">
        <v>3.86</v>
      </c>
      <c r="AJ228" s="4">
        <v>3.99</v>
      </c>
      <c r="AK228" s="4">
        <v>2.13</v>
      </c>
      <c r="AL228" s="4">
        <v>0.08</v>
      </c>
      <c r="AN228" s="4">
        <v>2.2000000000000002</v>
      </c>
      <c r="AO228" s="4">
        <v>5.27</v>
      </c>
      <c r="AP228" s="4">
        <v>0.27</v>
      </c>
      <c r="BF228" s="4">
        <v>3.86</v>
      </c>
      <c r="CK228" s="4">
        <v>45.11</v>
      </c>
      <c r="CN228" s="4">
        <v>2.1339999999999999</v>
      </c>
      <c r="CO228" s="4">
        <v>34.270000000000003</v>
      </c>
      <c r="CP228" s="4">
        <v>18.5</v>
      </c>
      <c r="CQ228" s="4">
        <v>45.64</v>
      </c>
      <c r="CR228" s="4">
        <v>14.84</v>
      </c>
      <c r="CW228" s="4">
        <v>6.0640000000000001</v>
      </c>
      <c r="CX228" s="4">
        <v>748</v>
      </c>
      <c r="CY228" s="4">
        <v>7.9669999999999996</v>
      </c>
      <c r="CZ228" s="4">
        <v>181.7</v>
      </c>
      <c r="DA228" s="4">
        <v>9.7789999999999999</v>
      </c>
      <c r="DM228" s="4">
        <v>2.5219999999999998</v>
      </c>
      <c r="DN228" s="4">
        <v>1296</v>
      </c>
      <c r="DO228" s="4">
        <v>22.32</v>
      </c>
      <c r="DP228" s="4">
        <v>44.91</v>
      </c>
      <c r="DQ228" s="4">
        <v>5.173</v>
      </c>
      <c r="DR228" s="4">
        <v>18.78</v>
      </c>
      <c r="DS228" s="4">
        <v>3.1120000000000001</v>
      </c>
      <c r="DT228" s="4">
        <v>0.94989999999999997</v>
      </c>
      <c r="DU228" s="4">
        <v>2.508</v>
      </c>
      <c r="DV228" s="4">
        <v>0.31059999999999999</v>
      </c>
      <c r="DW228" s="4">
        <v>1.526</v>
      </c>
      <c r="DX228" s="4">
        <v>0.28139999999999998</v>
      </c>
      <c r="DY228" s="4">
        <v>0.73980000000000001</v>
      </c>
      <c r="DZ228" s="4">
        <v>9.5619999999999997E-2</v>
      </c>
      <c r="EA228" s="4">
        <v>0.58409999999999995</v>
      </c>
      <c r="EB228" s="4">
        <v>8.5849999999999996E-2</v>
      </c>
      <c r="EC228" s="4">
        <v>4.1079999999999997</v>
      </c>
      <c r="ED228" s="4">
        <v>0.55110000000000003</v>
      </c>
      <c r="EM228" s="4">
        <v>5.5830000000000002</v>
      </c>
      <c r="EO228" s="4">
        <v>4.2859999999999996</v>
      </c>
      <c r="EP228" s="4">
        <v>1.0620000000000001</v>
      </c>
      <c r="FP228" s="1" t="s">
        <v>3772</v>
      </c>
    </row>
    <row r="229" spans="1:172" x14ac:dyDescent="0.35">
      <c r="A229" s="1" t="s">
        <v>3769</v>
      </c>
      <c r="C229" s="1" t="s">
        <v>3770</v>
      </c>
      <c r="E229" s="4">
        <v>44.55</v>
      </c>
      <c r="F229" s="4">
        <v>44.65</v>
      </c>
      <c r="G229" s="4">
        <v>123.75</v>
      </c>
      <c r="H229" s="4">
        <v>123.85</v>
      </c>
      <c r="L229" s="1" t="s">
        <v>3779</v>
      </c>
      <c r="Q229" s="1">
        <v>123</v>
      </c>
      <c r="AB229" s="4">
        <v>61.61</v>
      </c>
      <c r="AC229" s="4">
        <v>0.74</v>
      </c>
      <c r="AE229" s="4">
        <v>17.14</v>
      </c>
      <c r="AI229" s="4">
        <v>3.93</v>
      </c>
      <c r="AJ229" s="4">
        <v>2.69</v>
      </c>
      <c r="AK229" s="4">
        <v>2.5</v>
      </c>
      <c r="AL229" s="4">
        <v>0.05</v>
      </c>
      <c r="AN229" s="4">
        <v>2.98</v>
      </c>
      <c r="AO229" s="4">
        <v>4.25</v>
      </c>
      <c r="AP229" s="4">
        <v>0.21</v>
      </c>
      <c r="BF229" s="4">
        <v>3.43</v>
      </c>
      <c r="CK229" s="4">
        <v>53.31</v>
      </c>
      <c r="CN229" s="4">
        <v>2.1339999999999999</v>
      </c>
      <c r="CO229" s="4">
        <v>31.91</v>
      </c>
      <c r="CP229" s="4">
        <v>12.69</v>
      </c>
      <c r="CQ229" s="4">
        <v>47.66</v>
      </c>
      <c r="CR229" s="4">
        <v>19.260000000000002</v>
      </c>
      <c r="CW229" s="4">
        <v>9.3190000000000008</v>
      </c>
      <c r="CX229" s="4">
        <v>669.2</v>
      </c>
      <c r="CY229" s="4">
        <v>10.81</v>
      </c>
      <c r="CZ229" s="4">
        <v>176.6</v>
      </c>
      <c r="DA229" s="4">
        <v>10.34</v>
      </c>
      <c r="DM229" s="4">
        <v>4.2050000000000001</v>
      </c>
      <c r="DN229" s="4">
        <v>479.9</v>
      </c>
      <c r="DO229" s="4">
        <v>21.28</v>
      </c>
      <c r="DP229" s="4">
        <v>45.58</v>
      </c>
      <c r="DQ229" s="4">
        <v>5.5629999999999997</v>
      </c>
      <c r="DR229" s="4">
        <v>20.77</v>
      </c>
      <c r="DS229" s="4">
        <v>3.6520000000000001</v>
      </c>
      <c r="DT229" s="4">
        <v>1.0229999999999999</v>
      </c>
      <c r="DU229" s="4">
        <v>2.9860000000000002</v>
      </c>
      <c r="DV229" s="4">
        <v>0.39600000000000002</v>
      </c>
      <c r="DW229" s="4">
        <v>2.0819999999999999</v>
      </c>
      <c r="DX229" s="4">
        <v>0.40749999999999997</v>
      </c>
      <c r="DY229" s="4">
        <v>1.153</v>
      </c>
      <c r="DZ229" s="4">
        <v>0.16</v>
      </c>
      <c r="EA229" s="4">
        <v>1.04</v>
      </c>
      <c r="EB229" s="4">
        <v>0.16059999999999999</v>
      </c>
      <c r="EC229" s="4">
        <v>4.1639999999999997</v>
      </c>
      <c r="ED229" s="4">
        <v>0.58899999999999997</v>
      </c>
      <c r="EM229" s="4">
        <v>6.516</v>
      </c>
      <c r="EO229" s="4">
        <v>4.2869999999999999</v>
      </c>
      <c r="EP229" s="4">
        <v>1.2090000000000001</v>
      </c>
      <c r="FP229" s="1" t="s">
        <v>3772</v>
      </c>
    </row>
    <row r="230" spans="1:172" x14ac:dyDescent="0.35">
      <c r="A230" s="1" t="s">
        <v>3780</v>
      </c>
      <c r="C230" s="1" t="s">
        <v>3661</v>
      </c>
      <c r="E230" s="4">
        <v>44.6</v>
      </c>
      <c r="F230" s="4">
        <v>44.8</v>
      </c>
      <c r="G230" s="4">
        <v>125</v>
      </c>
      <c r="H230" s="4">
        <v>125.1</v>
      </c>
      <c r="L230" s="1" t="s">
        <v>3781</v>
      </c>
      <c r="Q230" s="1">
        <v>110</v>
      </c>
      <c r="AB230" s="4">
        <v>85.88</v>
      </c>
      <c r="AC230" s="4">
        <v>0.13</v>
      </c>
      <c r="AE230" s="4">
        <v>7.37</v>
      </c>
      <c r="AG230" s="4">
        <v>1.33</v>
      </c>
      <c r="AJ230" s="4">
        <v>0.21</v>
      </c>
      <c r="AK230" s="4">
        <v>0.24</v>
      </c>
      <c r="AL230" s="4">
        <v>8.9999999999999993E-3</v>
      </c>
      <c r="AN230" s="4">
        <v>1.64</v>
      </c>
      <c r="AO230" s="4">
        <v>2.4900000000000002</v>
      </c>
      <c r="AP230" s="4">
        <v>0.02</v>
      </c>
      <c r="BF230" s="4">
        <v>0.8</v>
      </c>
      <c r="CJ230" s="4">
        <v>3.55</v>
      </c>
      <c r="CK230" s="4">
        <v>240</v>
      </c>
      <c r="CN230" s="4">
        <v>1.85</v>
      </c>
      <c r="CO230" s="4">
        <v>5.64</v>
      </c>
      <c r="CQ230" s="4">
        <v>51.1</v>
      </c>
      <c r="CR230" s="4">
        <v>19.03</v>
      </c>
      <c r="CW230" s="4">
        <v>74.7</v>
      </c>
      <c r="CX230" s="4">
        <v>122</v>
      </c>
      <c r="CY230" s="4">
        <v>61.1</v>
      </c>
      <c r="CZ230" s="4">
        <v>543</v>
      </c>
      <c r="DA230" s="4">
        <v>52.2</v>
      </c>
      <c r="DN230" s="4">
        <v>134</v>
      </c>
      <c r="DO230" s="4">
        <v>81.2</v>
      </c>
      <c r="DP230" s="4">
        <v>150</v>
      </c>
      <c r="DQ230" s="4">
        <v>20.100000000000001</v>
      </c>
      <c r="DR230" s="4">
        <v>75.400000000000006</v>
      </c>
      <c r="DS230" s="4">
        <v>13.88</v>
      </c>
      <c r="DT230" s="4">
        <v>0.45</v>
      </c>
      <c r="DU230" s="4">
        <v>12.53</v>
      </c>
      <c r="DV230" s="4">
        <v>2.11</v>
      </c>
      <c r="DW230" s="4">
        <v>12.68</v>
      </c>
      <c r="DX230" s="4">
        <v>2.62</v>
      </c>
      <c r="DY230" s="4">
        <v>7.25</v>
      </c>
      <c r="DZ230" s="4">
        <v>1.0900000000000001</v>
      </c>
      <c r="EA230" s="4">
        <v>7.12</v>
      </c>
      <c r="EB230" s="4">
        <v>1.1000000000000001</v>
      </c>
      <c r="EC230" s="4">
        <v>16.48</v>
      </c>
      <c r="ED230" s="4">
        <v>4.47</v>
      </c>
      <c r="EM230" s="4">
        <v>15.1</v>
      </c>
      <c r="EO230" s="4">
        <v>21.33</v>
      </c>
      <c r="EP230" s="4">
        <v>2.83</v>
      </c>
      <c r="FP230" s="1" t="s">
        <v>3782</v>
      </c>
    </row>
    <row r="231" spans="1:172" x14ac:dyDescent="0.35">
      <c r="A231" s="1" t="s">
        <v>3780</v>
      </c>
      <c r="C231" s="1" t="s">
        <v>3661</v>
      </c>
      <c r="E231" s="4">
        <v>44.6</v>
      </c>
      <c r="F231" s="4">
        <v>44.8</v>
      </c>
      <c r="G231" s="4">
        <v>125</v>
      </c>
      <c r="H231" s="4">
        <v>125.1</v>
      </c>
      <c r="L231" s="1" t="s">
        <v>3783</v>
      </c>
      <c r="Q231" s="1">
        <v>110</v>
      </c>
      <c r="AB231" s="4">
        <v>76.819999999999993</v>
      </c>
      <c r="AC231" s="4">
        <v>0.12</v>
      </c>
      <c r="AE231" s="4">
        <v>10.92</v>
      </c>
      <c r="AG231" s="4">
        <v>2.21</v>
      </c>
      <c r="AJ231" s="4">
        <v>0.32</v>
      </c>
      <c r="AK231" s="4">
        <v>0.06</v>
      </c>
      <c r="AL231" s="4">
        <v>1.4999999999999999E-2</v>
      </c>
      <c r="AN231" s="4">
        <v>5.91</v>
      </c>
      <c r="AO231" s="4">
        <v>2.4900000000000002</v>
      </c>
      <c r="AP231" s="4">
        <v>0.01</v>
      </c>
      <c r="BF231" s="4">
        <v>0.6</v>
      </c>
      <c r="CJ231" s="4">
        <v>1.36</v>
      </c>
      <c r="CK231" s="4">
        <v>120</v>
      </c>
      <c r="CN231" s="4">
        <v>0.95</v>
      </c>
      <c r="CO231" s="4">
        <v>6.56</v>
      </c>
      <c r="CQ231" s="4">
        <v>120</v>
      </c>
      <c r="CR231" s="4">
        <v>27.22</v>
      </c>
      <c r="CW231" s="4">
        <v>181</v>
      </c>
      <c r="CX231" s="4">
        <v>61.6</v>
      </c>
      <c r="CY231" s="4">
        <v>51.4</v>
      </c>
      <c r="CZ231" s="4">
        <v>646</v>
      </c>
      <c r="DA231" s="4">
        <v>53.1</v>
      </c>
      <c r="DN231" s="4">
        <v>66.7</v>
      </c>
      <c r="DO231" s="4">
        <v>55.4</v>
      </c>
      <c r="DP231" s="4">
        <v>115</v>
      </c>
      <c r="DQ231" s="4">
        <v>13.12</v>
      </c>
      <c r="DR231" s="4">
        <v>49.3</v>
      </c>
      <c r="DS231" s="4">
        <v>9.43</v>
      </c>
      <c r="DT231" s="4">
        <v>0.11</v>
      </c>
      <c r="DU231" s="4">
        <v>9.1300000000000008</v>
      </c>
      <c r="DV231" s="4">
        <v>1.59</v>
      </c>
      <c r="DW231" s="4">
        <v>10.029999999999999</v>
      </c>
      <c r="DX231" s="4">
        <v>2.14</v>
      </c>
      <c r="DY231" s="4">
        <v>5.98</v>
      </c>
      <c r="DZ231" s="4">
        <v>0.89</v>
      </c>
      <c r="EA231" s="4">
        <v>5.8</v>
      </c>
      <c r="EB231" s="4">
        <v>0.87</v>
      </c>
      <c r="EC231" s="4">
        <v>17.39</v>
      </c>
      <c r="ED231" s="4">
        <v>4.46</v>
      </c>
      <c r="EM231" s="4">
        <v>22.41</v>
      </c>
      <c r="EO231" s="4">
        <v>20.22</v>
      </c>
      <c r="EP231" s="4">
        <v>4.1100000000000003</v>
      </c>
      <c r="FP231" s="1" t="s">
        <v>3782</v>
      </c>
    </row>
    <row r="232" spans="1:172" x14ac:dyDescent="0.35">
      <c r="A232" s="1" t="s">
        <v>3780</v>
      </c>
      <c r="C232" s="1" t="s">
        <v>3661</v>
      </c>
      <c r="E232" s="4">
        <v>44.6</v>
      </c>
      <c r="F232" s="4">
        <v>44.8</v>
      </c>
      <c r="G232" s="4">
        <v>125</v>
      </c>
      <c r="H232" s="4">
        <v>125.1</v>
      </c>
      <c r="L232" s="1" t="s">
        <v>3784</v>
      </c>
      <c r="Q232" s="1">
        <v>110</v>
      </c>
      <c r="AB232" s="4">
        <v>70.36</v>
      </c>
      <c r="AC232" s="4">
        <v>0.37</v>
      </c>
      <c r="AE232" s="4">
        <v>14.88</v>
      </c>
      <c r="AG232" s="4">
        <v>1.65</v>
      </c>
      <c r="AJ232" s="4">
        <v>0.05</v>
      </c>
      <c r="AK232" s="4">
        <v>0.11</v>
      </c>
      <c r="AL232" s="4">
        <v>7.0000000000000001E-3</v>
      </c>
      <c r="AN232" s="4">
        <v>8.58</v>
      </c>
      <c r="AO232" s="4">
        <v>2.0699999999999998</v>
      </c>
      <c r="AP232" s="4">
        <v>0.03</v>
      </c>
      <c r="BF232" s="4">
        <v>1.28</v>
      </c>
      <c r="CJ232" s="4">
        <v>12.16</v>
      </c>
      <c r="CK232" s="4">
        <v>103</v>
      </c>
      <c r="CN232" s="4">
        <v>0.75</v>
      </c>
      <c r="CO232" s="4">
        <v>2.0499999999999998</v>
      </c>
      <c r="CQ232" s="4">
        <v>64.7</v>
      </c>
      <c r="CR232" s="4">
        <v>42.09</v>
      </c>
      <c r="CW232" s="4">
        <v>236</v>
      </c>
      <c r="CX232" s="4">
        <v>42.4</v>
      </c>
      <c r="CY232" s="4">
        <v>57.4</v>
      </c>
      <c r="CZ232" s="4">
        <v>647</v>
      </c>
      <c r="DA232" s="4">
        <v>39.1</v>
      </c>
      <c r="DN232" s="4">
        <v>135</v>
      </c>
      <c r="DO232" s="4">
        <v>50.6</v>
      </c>
      <c r="DP232" s="4">
        <v>97.1</v>
      </c>
      <c r="DQ232" s="4">
        <v>12.41</v>
      </c>
      <c r="DR232" s="4">
        <v>51.4</v>
      </c>
      <c r="DS232" s="4">
        <v>12.29</v>
      </c>
      <c r="DT232" s="4">
        <v>0.69</v>
      </c>
      <c r="DU232" s="4">
        <v>12.24</v>
      </c>
      <c r="DV232" s="4">
        <v>1.9</v>
      </c>
      <c r="DW232" s="4">
        <v>11.49</v>
      </c>
      <c r="DX232" s="4">
        <v>2.4</v>
      </c>
      <c r="DY232" s="4">
        <v>6.6</v>
      </c>
      <c r="DZ232" s="4">
        <v>0.98</v>
      </c>
      <c r="EA232" s="4">
        <v>6.49</v>
      </c>
      <c r="EB232" s="4">
        <v>1.03</v>
      </c>
      <c r="EC232" s="4">
        <v>16.07</v>
      </c>
      <c r="ED232" s="4">
        <v>2.66</v>
      </c>
      <c r="EM232" s="4">
        <v>10.11</v>
      </c>
      <c r="EO232" s="4">
        <v>13.19</v>
      </c>
      <c r="EP232" s="4">
        <v>2.13</v>
      </c>
      <c r="FP232" s="1" t="s">
        <v>3782</v>
      </c>
    </row>
    <row r="233" spans="1:172" x14ac:dyDescent="0.35">
      <c r="A233" s="1" t="s">
        <v>3780</v>
      </c>
      <c r="C233" s="1" t="s">
        <v>3661</v>
      </c>
      <c r="E233" s="4">
        <v>44.6</v>
      </c>
      <c r="F233" s="4">
        <v>44.8</v>
      </c>
      <c r="G233" s="4">
        <v>125</v>
      </c>
      <c r="H233" s="4">
        <v>125.1</v>
      </c>
      <c r="L233" s="1" t="s">
        <v>3785</v>
      </c>
      <c r="Q233" s="1">
        <v>110</v>
      </c>
      <c r="AB233" s="4">
        <v>78.58</v>
      </c>
      <c r="AC233" s="4">
        <v>0.16</v>
      </c>
      <c r="AE233" s="4">
        <v>11.4</v>
      </c>
      <c r="AG233" s="4">
        <v>0.78</v>
      </c>
      <c r="AJ233" s="4">
        <v>0.06</v>
      </c>
      <c r="AK233" s="4">
        <v>0.04</v>
      </c>
      <c r="AL233" s="4">
        <v>4.0000000000000001E-3</v>
      </c>
      <c r="AN233" s="4">
        <v>4.41</v>
      </c>
      <c r="AO233" s="4">
        <v>4.17</v>
      </c>
      <c r="AP233" s="4">
        <v>0.01</v>
      </c>
      <c r="BF233" s="4">
        <v>0.54</v>
      </c>
      <c r="CJ233" s="4">
        <v>1.38</v>
      </c>
      <c r="CK233" s="4">
        <v>201</v>
      </c>
      <c r="CN233" s="4">
        <v>1.28</v>
      </c>
      <c r="CO233" s="4">
        <v>5.04</v>
      </c>
      <c r="CQ233" s="4">
        <v>12.7</v>
      </c>
      <c r="CR233" s="4">
        <v>23.41</v>
      </c>
      <c r="CW233" s="4">
        <v>126</v>
      </c>
      <c r="CX233" s="4">
        <v>34.200000000000003</v>
      </c>
      <c r="CY233" s="4">
        <v>54.9</v>
      </c>
      <c r="CZ233" s="4">
        <v>862</v>
      </c>
      <c r="DA233" s="4">
        <v>67.7</v>
      </c>
      <c r="DN233" s="4">
        <v>70.400000000000006</v>
      </c>
      <c r="DO233" s="4">
        <v>26.8</v>
      </c>
      <c r="DP233" s="4">
        <v>58.8</v>
      </c>
      <c r="DQ233" s="4">
        <v>7.48</v>
      </c>
      <c r="DR233" s="4">
        <v>31</v>
      </c>
      <c r="DS233" s="4">
        <v>7.5</v>
      </c>
      <c r="DT233" s="4">
        <v>0.24</v>
      </c>
      <c r="DU233" s="4">
        <v>8.69</v>
      </c>
      <c r="DV233" s="4">
        <v>1.57</v>
      </c>
      <c r="DW233" s="4">
        <v>10.41</v>
      </c>
      <c r="DX233" s="4">
        <v>2.29</v>
      </c>
      <c r="DY233" s="4">
        <v>6.66</v>
      </c>
      <c r="DZ233" s="4">
        <v>1.02</v>
      </c>
      <c r="EA233" s="4">
        <v>6.71</v>
      </c>
      <c r="EB233" s="4">
        <v>1.02</v>
      </c>
      <c r="EC233" s="4">
        <v>22.29</v>
      </c>
      <c r="ED233" s="4">
        <v>5.13</v>
      </c>
      <c r="EM233" s="4">
        <v>6.72</v>
      </c>
      <c r="EO233" s="4">
        <v>22.51</v>
      </c>
      <c r="EP233" s="4">
        <v>5.21</v>
      </c>
      <c r="FP233" s="1" t="s">
        <v>3782</v>
      </c>
    </row>
    <row r="234" spans="1:172" x14ac:dyDescent="0.35">
      <c r="A234" s="1" t="s">
        <v>3780</v>
      </c>
      <c r="C234" s="1" t="s">
        <v>3661</v>
      </c>
      <c r="E234" s="4">
        <v>44.6</v>
      </c>
      <c r="F234" s="4">
        <v>44.8</v>
      </c>
      <c r="G234" s="4">
        <v>125</v>
      </c>
      <c r="H234" s="4">
        <v>125.1</v>
      </c>
      <c r="L234" s="1" t="s">
        <v>3786</v>
      </c>
      <c r="Q234" s="1">
        <v>110</v>
      </c>
      <c r="AB234" s="4">
        <v>76.17</v>
      </c>
      <c r="AC234" s="4">
        <v>0.17</v>
      </c>
      <c r="AE234" s="4">
        <v>11.34</v>
      </c>
      <c r="AG234" s="4">
        <v>1.65</v>
      </c>
      <c r="AJ234" s="4">
        <v>0.59</v>
      </c>
      <c r="AK234" s="4">
        <v>0.05</v>
      </c>
      <c r="AL234" s="4">
        <v>7.0000000000000001E-3</v>
      </c>
      <c r="AN234" s="4">
        <v>4.7699999999999996</v>
      </c>
      <c r="AO234" s="4">
        <v>3.78</v>
      </c>
      <c r="AP234" s="4">
        <v>0.01</v>
      </c>
      <c r="BF234" s="4">
        <v>1.22</v>
      </c>
      <c r="CJ234" s="4">
        <v>1.8</v>
      </c>
      <c r="CK234" s="4">
        <v>159</v>
      </c>
      <c r="CN234" s="4">
        <v>1.05</v>
      </c>
      <c r="CO234" s="4">
        <v>3.51</v>
      </c>
      <c r="CQ234" s="4">
        <v>28.3</v>
      </c>
      <c r="CR234" s="4">
        <v>23.04</v>
      </c>
      <c r="CW234" s="4">
        <v>128</v>
      </c>
      <c r="CX234" s="4">
        <v>84.7</v>
      </c>
      <c r="CY234" s="4">
        <v>63.3</v>
      </c>
      <c r="CZ234" s="4">
        <v>886</v>
      </c>
      <c r="DA234" s="4">
        <v>72.400000000000006</v>
      </c>
      <c r="DN234" s="4">
        <v>106</v>
      </c>
      <c r="DO234" s="4">
        <v>57.7</v>
      </c>
      <c r="DP234" s="4">
        <v>104</v>
      </c>
      <c r="DQ234" s="4">
        <v>12.55</v>
      </c>
      <c r="DR234" s="4">
        <v>49.1</v>
      </c>
      <c r="DS234" s="4">
        <v>12.61</v>
      </c>
      <c r="DT234" s="4">
        <v>0.43</v>
      </c>
      <c r="DU234" s="4">
        <v>13.76</v>
      </c>
      <c r="DV234" s="4">
        <v>2.08</v>
      </c>
      <c r="DW234" s="4">
        <v>12.67</v>
      </c>
      <c r="DX234" s="4">
        <v>2.71</v>
      </c>
      <c r="DY234" s="4">
        <v>7.54</v>
      </c>
      <c r="DZ234" s="4">
        <v>1.1200000000000001</v>
      </c>
      <c r="EA234" s="4">
        <v>7.4</v>
      </c>
      <c r="EB234" s="4">
        <v>1.1200000000000001</v>
      </c>
      <c r="EC234" s="4">
        <v>23.04</v>
      </c>
      <c r="ED234" s="4">
        <v>5.54</v>
      </c>
      <c r="EM234" s="4">
        <v>15.1</v>
      </c>
      <c r="EO234" s="4">
        <v>27.51</v>
      </c>
      <c r="EP234" s="4">
        <v>3.41</v>
      </c>
      <c r="FP234" s="1" t="s">
        <v>3782</v>
      </c>
    </row>
    <row r="235" spans="1:172" x14ac:dyDescent="0.35">
      <c r="A235" s="1" t="s">
        <v>3787</v>
      </c>
      <c r="C235" s="1" t="s">
        <v>3687</v>
      </c>
      <c r="E235" s="4">
        <v>44.23</v>
      </c>
      <c r="F235" s="4">
        <v>44.23</v>
      </c>
      <c r="G235" s="4">
        <v>123.63</v>
      </c>
      <c r="H235" s="4">
        <v>124.23</v>
      </c>
      <c r="L235" s="1" t="s">
        <v>3788</v>
      </c>
      <c r="Q235" s="1">
        <v>110</v>
      </c>
      <c r="AB235" s="4">
        <v>48.07</v>
      </c>
      <c r="AC235" s="4">
        <v>3.18</v>
      </c>
      <c r="AE235" s="4">
        <v>15.86</v>
      </c>
      <c r="AI235" s="4">
        <v>12.183292</v>
      </c>
      <c r="AJ235" s="4">
        <v>4.5</v>
      </c>
      <c r="AK235" s="4">
        <v>4.0599999999999996</v>
      </c>
      <c r="AL235" s="4">
        <v>0.21</v>
      </c>
      <c r="AN235" s="4">
        <v>0.59</v>
      </c>
      <c r="AO235" s="4">
        <v>5.9</v>
      </c>
      <c r="AP235" s="4">
        <v>0.64</v>
      </c>
      <c r="BF235" s="4">
        <v>3.66</v>
      </c>
      <c r="CJ235" s="4">
        <v>268</v>
      </c>
      <c r="CK235" s="4">
        <v>21.5</v>
      </c>
      <c r="CN235" s="4">
        <v>37</v>
      </c>
      <c r="CO235" s="4">
        <v>28.4</v>
      </c>
      <c r="CP235" s="4">
        <v>32</v>
      </c>
      <c r="CQ235" s="4">
        <v>142</v>
      </c>
      <c r="CR235" s="4">
        <v>24.3</v>
      </c>
      <c r="CW235" s="4">
        <v>7.94</v>
      </c>
      <c r="CX235" s="4">
        <v>514</v>
      </c>
      <c r="CY235" s="4">
        <v>36</v>
      </c>
      <c r="CZ235" s="4">
        <v>343</v>
      </c>
      <c r="DA235" s="4">
        <v>39</v>
      </c>
      <c r="DM235" s="4">
        <v>0.36</v>
      </c>
      <c r="DN235" s="4">
        <v>212</v>
      </c>
      <c r="DO235" s="4">
        <v>35</v>
      </c>
      <c r="DP235" s="4">
        <v>88</v>
      </c>
      <c r="DQ235" s="4">
        <v>11.1</v>
      </c>
      <c r="DR235" s="4">
        <v>47</v>
      </c>
      <c r="DS235" s="4">
        <v>9.9</v>
      </c>
      <c r="DT235" s="4">
        <v>2.64</v>
      </c>
      <c r="DU235" s="4">
        <v>8.9</v>
      </c>
      <c r="DV235" s="4">
        <v>1.26</v>
      </c>
      <c r="DW235" s="4">
        <v>7.12</v>
      </c>
      <c r="DX235" s="4">
        <v>1.33</v>
      </c>
      <c r="DY235" s="4">
        <v>3.5</v>
      </c>
      <c r="DZ235" s="4">
        <v>0.48</v>
      </c>
      <c r="EA235" s="4">
        <v>2.92</v>
      </c>
      <c r="EB235" s="4">
        <v>0.42</v>
      </c>
      <c r="EC235" s="4">
        <v>7.63</v>
      </c>
      <c r="ED235" s="4">
        <v>2.31</v>
      </c>
      <c r="EM235" s="4">
        <v>5.7</v>
      </c>
      <c r="EO235" s="4">
        <v>3.48</v>
      </c>
      <c r="EP235" s="4">
        <v>6.6</v>
      </c>
      <c r="FP235" s="1" t="s">
        <v>3789</v>
      </c>
    </row>
    <row r="236" spans="1:172" x14ac:dyDescent="0.35">
      <c r="A236" s="1" t="s">
        <v>3787</v>
      </c>
      <c r="C236" s="1" t="s">
        <v>3687</v>
      </c>
      <c r="E236" s="4">
        <v>44.23</v>
      </c>
      <c r="F236" s="4">
        <v>44.23</v>
      </c>
      <c r="G236" s="4">
        <v>123.63</v>
      </c>
      <c r="H236" s="4">
        <v>124.23</v>
      </c>
      <c r="L236" s="1" t="s">
        <v>3790</v>
      </c>
      <c r="Q236" s="1">
        <v>110</v>
      </c>
      <c r="AB236" s="4">
        <v>51.42</v>
      </c>
      <c r="AC236" s="4">
        <v>2.84</v>
      </c>
      <c r="AE236" s="4">
        <v>17.510000000000002</v>
      </c>
      <c r="AI236" s="4">
        <v>8.3771380000000004</v>
      </c>
      <c r="AJ236" s="4">
        <v>4.32</v>
      </c>
      <c r="AK236" s="4">
        <v>1.73</v>
      </c>
      <c r="AL236" s="4">
        <v>0.21</v>
      </c>
      <c r="AN236" s="4">
        <v>2.5299999999999998</v>
      </c>
      <c r="AO236" s="4">
        <v>5.71</v>
      </c>
      <c r="AP236" s="4">
        <v>0.78</v>
      </c>
      <c r="BF236" s="4">
        <v>3.58</v>
      </c>
      <c r="CJ236" s="4">
        <v>179</v>
      </c>
      <c r="CK236" s="4">
        <v>8.48</v>
      </c>
      <c r="CN236" s="4">
        <v>21.7</v>
      </c>
      <c r="CO236" s="4">
        <v>11.5</v>
      </c>
      <c r="CP236" s="4">
        <v>21</v>
      </c>
      <c r="CQ236" s="4">
        <v>111</v>
      </c>
      <c r="CR236" s="4">
        <v>21.5</v>
      </c>
      <c r="CW236" s="4">
        <v>35.700000000000003</v>
      </c>
      <c r="CX236" s="4">
        <v>531</v>
      </c>
      <c r="CY236" s="4">
        <v>42</v>
      </c>
      <c r="CZ236" s="4">
        <v>303</v>
      </c>
      <c r="DA236" s="4">
        <v>44</v>
      </c>
      <c r="DM236" s="4">
        <v>0.27</v>
      </c>
      <c r="DN236" s="4">
        <v>1230</v>
      </c>
      <c r="DO236" s="4">
        <v>45</v>
      </c>
      <c r="DP236" s="4">
        <v>103</v>
      </c>
      <c r="DQ236" s="4">
        <v>12.7</v>
      </c>
      <c r="DR236" s="4">
        <v>53</v>
      </c>
      <c r="DS236" s="4">
        <v>11.1</v>
      </c>
      <c r="DT236" s="4">
        <v>3.32</v>
      </c>
      <c r="DU236" s="4">
        <v>9.9</v>
      </c>
      <c r="DV236" s="4">
        <v>1.41</v>
      </c>
      <c r="DW236" s="4">
        <v>7.82</v>
      </c>
      <c r="DX236" s="4">
        <v>1.45</v>
      </c>
      <c r="DY236" s="4">
        <v>3.89</v>
      </c>
      <c r="DZ236" s="4">
        <v>0.54</v>
      </c>
      <c r="EA236" s="4">
        <v>3.31</v>
      </c>
      <c r="EB236" s="4">
        <v>0.49</v>
      </c>
      <c r="EC236" s="4">
        <v>6.59</v>
      </c>
      <c r="ED236" s="4">
        <v>2.5299999999999998</v>
      </c>
      <c r="EM236" s="4">
        <v>4.17</v>
      </c>
      <c r="EO236" s="4">
        <v>3.24</v>
      </c>
      <c r="EP236" s="4">
        <v>1.21</v>
      </c>
      <c r="FP236" s="1" t="s">
        <v>3789</v>
      </c>
    </row>
    <row r="237" spans="1:172" x14ac:dyDescent="0.35">
      <c r="A237" s="1" t="s">
        <v>3787</v>
      </c>
      <c r="C237" s="1" t="s">
        <v>3687</v>
      </c>
      <c r="E237" s="4">
        <v>44.23</v>
      </c>
      <c r="F237" s="4">
        <v>44.23</v>
      </c>
      <c r="G237" s="4">
        <v>123.63</v>
      </c>
      <c r="H237" s="4">
        <v>124.23</v>
      </c>
      <c r="L237" s="1" t="s">
        <v>3791</v>
      </c>
      <c r="Q237" s="1">
        <v>110</v>
      </c>
      <c r="AB237" s="4">
        <v>50.99</v>
      </c>
      <c r="AC237" s="4">
        <v>3.04</v>
      </c>
      <c r="AE237" s="4">
        <v>15.96</v>
      </c>
      <c r="AI237" s="4">
        <v>9.2589419999999993</v>
      </c>
      <c r="AJ237" s="4">
        <v>4.1100000000000003</v>
      </c>
      <c r="AK237" s="4">
        <v>4</v>
      </c>
      <c r="AL237" s="4">
        <v>0.2</v>
      </c>
      <c r="AN237" s="4">
        <v>2.21</v>
      </c>
      <c r="AO237" s="4">
        <v>5.71</v>
      </c>
      <c r="AP237" s="4">
        <v>0.8</v>
      </c>
      <c r="BF237" s="4">
        <v>2.2200000000000002</v>
      </c>
      <c r="CJ237" s="4">
        <v>163</v>
      </c>
      <c r="CK237" s="4">
        <v>5.3</v>
      </c>
      <c r="CN237" s="4">
        <v>25</v>
      </c>
      <c r="CO237" s="4">
        <v>2.9</v>
      </c>
      <c r="CP237" s="4">
        <v>13.9</v>
      </c>
      <c r="CQ237" s="4">
        <v>151</v>
      </c>
      <c r="CR237" s="4">
        <v>24.2</v>
      </c>
      <c r="CW237" s="4">
        <v>23.5</v>
      </c>
      <c r="CX237" s="4">
        <v>1247</v>
      </c>
      <c r="CY237" s="4">
        <v>40</v>
      </c>
      <c r="CZ237" s="4">
        <v>362</v>
      </c>
      <c r="DA237" s="4">
        <v>43</v>
      </c>
      <c r="DM237" s="4">
        <v>1.17</v>
      </c>
      <c r="DN237" s="4">
        <v>788</v>
      </c>
      <c r="DO237" s="4">
        <v>41</v>
      </c>
      <c r="DP237" s="4">
        <v>93</v>
      </c>
      <c r="DQ237" s="4">
        <v>11.9</v>
      </c>
      <c r="DR237" s="4">
        <v>51</v>
      </c>
      <c r="DS237" s="4">
        <v>10.8</v>
      </c>
      <c r="DT237" s="4">
        <v>3.31</v>
      </c>
      <c r="DU237" s="4">
        <v>9.6999999999999993</v>
      </c>
      <c r="DV237" s="4">
        <v>1.39</v>
      </c>
      <c r="DW237" s="4">
        <v>7.73</v>
      </c>
      <c r="DX237" s="4">
        <v>1.43</v>
      </c>
      <c r="DY237" s="4">
        <v>3.75</v>
      </c>
      <c r="DZ237" s="4">
        <v>0.52</v>
      </c>
      <c r="EA237" s="4">
        <v>3.1</v>
      </c>
      <c r="EB237" s="4">
        <v>0.45</v>
      </c>
      <c r="EC237" s="4">
        <v>8</v>
      </c>
      <c r="ED237" s="4">
        <v>2.4900000000000002</v>
      </c>
      <c r="EM237" s="4">
        <v>4.16</v>
      </c>
      <c r="EO237" s="4">
        <v>3.04</v>
      </c>
      <c r="EP237" s="4">
        <v>0.93</v>
      </c>
      <c r="FP237" s="1" t="s">
        <v>3789</v>
      </c>
    </row>
    <row r="238" spans="1:172" x14ac:dyDescent="0.35">
      <c r="A238" s="1" t="s">
        <v>3792</v>
      </c>
      <c r="C238" s="1" t="s">
        <v>3677</v>
      </c>
      <c r="E238" s="4">
        <v>45.1</v>
      </c>
      <c r="F238" s="4">
        <v>45.3</v>
      </c>
      <c r="G238" s="4">
        <v>124.9</v>
      </c>
      <c r="H238" s="4">
        <v>125.1</v>
      </c>
      <c r="L238" s="1" t="s">
        <v>3793</v>
      </c>
      <c r="Q238" s="1">
        <v>112</v>
      </c>
      <c r="AB238" s="4">
        <v>73.510000000000005</v>
      </c>
      <c r="AC238" s="4">
        <v>0.19</v>
      </c>
      <c r="AE238" s="4">
        <v>11.56</v>
      </c>
      <c r="AG238" s="4">
        <v>4.57</v>
      </c>
      <c r="AJ238" s="4">
        <v>0.87</v>
      </c>
      <c r="AK238" s="4">
        <v>0.14000000000000001</v>
      </c>
      <c r="AL238" s="4">
        <v>0.06</v>
      </c>
      <c r="AN238" s="4">
        <v>3.33</v>
      </c>
      <c r="AO238" s="4">
        <v>4.87</v>
      </c>
      <c r="AP238" s="4">
        <v>0.03</v>
      </c>
      <c r="BF238" s="4">
        <v>1.1100000000000001</v>
      </c>
      <c r="CW238" s="4">
        <v>91.44</v>
      </c>
      <c r="CX238" s="4">
        <v>126.74</v>
      </c>
      <c r="CY238" s="4">
        <v>63.6</v>
      </c>
      <c r="CZ238" s="4">
        <v>826.91</v>
      </c>
      <c r="DA238" s="4">
        <v>70.16</v>
      </c>
      <c r="DN238" s="4">
        <v>112.53</v>
      </c>
      <c r="DO238" s="4">
        <v>48.62</v>
      </c>
      <c r="DP238" s="4">
        <v>99.4</v>
      </c>
      <c r="DQ238" s="4">
        <v>12.05</v>
      </c>
      <c r="DR238" s="4">
        <v>46.59</v>
      </c>
      <c r="DS238" s="4">
        <v>9.33</v>
      </c>
      <c r="DT238" s="4">
        <v>0.4</v>
      </c>
      <c r="DU238" s="4">
        <v>9.73</v>
      </c>
      <c r="DV238" s="4">
        <v>1.49</v>
      </c>
      <c r="DW238" s="4">
        <v>11.3</v>
      </c>
      <c r="DX238" s="4">
        <v>2.16</v>
      </c>
      <c r="DY238" s="4">
        <v>6.1</v>
      </c>
      <c r="DZ238" s="4">
        <v>0.9</v>
      </c>
      <c r="EA238" s="4">
        <v>5.96</v>
      </c>
      <c r="EB238" s="4">
        <v>0.95</v>
      </c>
      <c r="EC238" s="4">
        <v>15.8</v>
      </c>
      <c r="ED238" s="4">
        <v>4.08</v>
      </c>
      <c r="EO238" s="4">
        <v>19.309999999999999</v>
      </c>
      <c r="FP238" s="1" t="s">
        <v>3794</v>
      </c>
    </row>
    <row r="239" spans="1:172" x14ac:dyDescent="0.35">
      <c r="A239" s="1" t="s">
        <v>3792</v>
      </c>
      <c r="C239" s="1" t="s">
        <v>3677</v>
      </c>
      <c r="E239" s="4">
        <v>45.1</v>
      </c>
      <c r="F239" s="4">
        <v>45.3</v>
      </c>
      <c r="G239" s="4">
        <v>124.9</v>
      </c>
      <c r="H239" s="4">
        <v>125.1</v>
      </c>
      <c r="L239" s="1" t="s">
        <v>3795</v>
      </c>
      <c r="Q239" s="1">
        <v>112</v>
      </c>
      <c r="AB239" s="4">
        <v>74.16</v>
      </c>
      <c r="AC239" s="4">
        <v>0.2</v>
      </c>
      <c r="AE239" s="4">
        <v>11.89</v>
      </c>
      <c r="AG239" s="4">
        <v>4.1399999999999997</v>
      </c>
      <c r="AJ239" s="4">
        <v>0.3</v>
      </c>
      <c r="AK239" s="4">
        <v>7.0000000000000007E-2</v>
      </c>
      <c r="AL239" s="4">
        <v>0.08</v>
      </c>
      <c r="AN239" s="4">
        <v>4.63</v>
      </c>
      <c r="AO239" s="4">
        <v>4.1900000000000004</v>
      </c>
      <c r="AP239" s="4">
        <v>0.02</v>
      </c>
      <c r="BF239" s="4">
        <v>0.99</v>
      </c>
      <c r="CW239" s="4">
        <v>128.83000000000001</v>
      </c>
      <c r="CX239" s="4">
        <v>16.170000000000002</v>
      </c>
      <c r="CY239" s="4">
        <v>59.65</v>
      </c>
      <c r="CZ239" s="4">
        <v>609.79</v>
      </c>
      <c r="DA239" s="4">
        <v>60.14</v>
      </c>
      <c r="DN239" s="4">
        <v>17.23</v>
      </c>
      <c r="DO239" s="4">
        <v>48.34</v>
      </c>
      <c r="DP239" s="4">
        <v>108.91</v>
      </c>
      <c r="DQ239" s="4">
        <v>11.76</v>
      </c>
      <c r="DR239" s="4">
        <v>47.23</v>
      </c>
      <c r="DS239" s="4">
        <v>9.7899999999999991</v>
      </c>
      <c r="DT239" s="4">
        <v>0.43</v>
      </c>
      <c r="DU239" s="4">
        <v>10.17</v>
      </c>
      <c r="DV239" s="4">
        <v>1.5</v>
      </c>
      <c r="DW239" s="4">
        <v>10.57</v>
      </c>
      <c r="DX239" s="4">
        <v>1.92</v>
      </c>
      <c r="DY239" s="4">
        <v>5.82</v>
      </c>
      <c r="DZ239" s="4">
        <v>0.91</v>
      </c>
      <c r="EA239" s="4">
        <v>5.34</v>
      </c>
      <c r="EB239" s="4">
        <v>0.86</v>
      </c>
      <c r="EC239" s="4">
        <v>14.41</v>
      </c>
      <c r="ED239" s="4">
        <v>4.07</v>
      </c>
      <c r="EO239" s="4">
        <v>19.920000000000002</v>
      </c>
      <c r="FP239" s="1" t="s">
        <v>3794</v>
      </c>
    </row>
    <row r="240" spans="1:172" x14ac:dyDescent="0.35">
      <c r="A240" s="1" t="s">
        <v>3792</v>
      </c>
      <c r="C240" s="1" t="s">
        <v>3677</v>
      </c>
      <c r="E240" s="4">
        <v>45.1</v>
      </c>
      <c r="F240" s="4">
        <v>45.3</v>
      </c>
      <c r="G240" s="4">
        <v>124.9</v>
      </c>
      <c r="H240" s="4">
        <v>125.1</v>
      </c>
      <c r="L240" s="1" t="s">
        <v>3796</v>
      </c>
      <c r="Q240" s="1">
        <v>112</v>
      </c>
      <c r="AB240" s="4">
        <v>74.78</v>
      </c>
      <c r="AC240" s="4">
        <v>0.2</v>
      </c>
      <c r="AE240" s="4">
        <v>10.95</v>
      </c>
      <c r="AG240" s="4">
        <v>4.07</v>
      </c>
      <c r="AJ240" s="4">
        <v>0.28999999999999998</v>
      </c>
      <c r="AK240" s="4">
        <v>0.12</v>
      </c>
      <c r="AL240" s="4">
        <v>0.06</v>
      </c>
      <c r="AN240" s="4">
        <v>5.64</v>
      </c>
      <c r="AO240" s="4">
        <v>2.92</v>
      </c>
      <c r="AP240" s="4">
        <v>0.02</v>
      </c>
      <c r="BF240" s="4">
        <v>0.84</v>
      </c>
      <c r="CW240" s="4">
        <v>169.97</v>
      </c>
      <c r="CX240" s="4">
        <v>21.37</v>
      </c>
      <c r="CY240" s="4">
        <v>61.73</v>
      </c>
      <c r="CZ240" s="4">
        <v>805.73</v>
      </c>
      <c r="DA240" s="4">
        <v>54.86</v>
      </c>
      <c r="DN240" s="4">
        <v>12.86</v>
      </c>
      <c r="DO240" s="4">
        <v>82.92</v>
      </c>
      <c r="DP240" s="4">
        <v>189.72</v>
      </c>
      <c r="DQ240" s="4">
        <v>19.2</v>
      </c>
      <c r="DR240" s="4">
        <v>74.510000000000005</v>
      </c>
      <c r="DS240" s="4">
        <v>15.07</v>
      </c>
      <c r="DT240" s="4">
        <v>0.4</v>
      </c>
      <c r="DU240" s="4">
        <v>14</v>
      </c>
      <c r="DV240" s="4">
        <v>1.78</v>
      </c>
      <c r="DW240" s="4">
        <v>12.37</v>
      </c>
      <c r="DX240" s="4">
        <v>2.3199999999999998</v>
      </c>
      <c r="DY240" s="4">
        <v>6.36</v>
      </c>
      <c r="DZ240" s="4">
        <v>0.94</v>
      </c>
      <c r="EA240" s="4">
        <v>5.89</v>
      </c>
      <c r="EB240" s="4">
        <v>0.93</v>
      </c>
      <c r="EC240" s="4">
        <v>16.489999999999998</v>
      </c>
      <c r="ED240" s="4">
        <v>3.06</v>
      </c>
      <c r="EO240" s="4">
        <v>13.87</v>
      </c>
      <c r="FP240" s="1" t="s">
        <v>3794</v>
      </c>
    </row>
    <row r="241" spans="1:172" x14ac:dyDescent="0.35">
      <c r="A241" s="1" t="s">
        <v>3792</v>
      </c>
      <c r="C241" s="1" t="s">
        <v>3677</v>
      </c>
      <c r="E241" s="4">
        <v>45.1</v>
      </c>
      <c r="F241" s="4">
        <v>45.3</v>
      </c>
      <c r="G241" s="4">
        <v>124.9</v>
      </c>
      <c r="H241" s="4">
        <v>125.1</v>
      </c>
      <c r="L241" s="1" t="s">
        <v>3797</v>
      </c>
      <c r="Q241" s="1">
        <v>112</v>
      </c>
      <c r="AB241" s="4">
        <v>75.56</v>
      </c>
      <c r="AC241" s="4">
        <v>0.22</v>
      </c>
      <c r="AE241" s="4">
        <v>11.21</v>
      </c>
      <c r="AG241" s="4">
        <v>3.52</v>
      </c>
      <c r="AJ241" s="4">
        <v>0.2</v>
      </c>
      <c r="AK241" s="4">
        <v>0.12</v>
      </c>
      <c r="AL241" s="4">
        <v>0.08</v>
      </c>
      <c r="AN241" s="4">
        <v>5.62</v>
      </c>
      <c r="AO241" s="4">
        <v>2.91</v>
      </c>
      <c r="AP241" s="4">
        <v>0.02</v>
      </c>
      <c r="BF241" s="4">
        <v>1.3</v>
      </c>
      <c r="CW241" s="4">
        <v>147.56</v>
      </c>
      <c r="CX241" s="4">
        <v>25.58</v>
      </c>
      <c r="CY241" s="4">
        <v>60.25</v>
      </c>
      <c r="CZ241" s="4">
        <v>790.39</v>
      </c>
      <c r="DA241" s="4">
        <v>44.64</v>
      </c>
      <c r="DN241" s="4">
        <v>68.39</v>
      </c>
      <c r="DO241" s="4">
        <v>44.26</v>
      </c>
      <c r="DP241" s="4">
        <v>86.23</v>
      </c>
      <c r="DQ241" s="4">
        <v>11.04</v>
      </c>
      <c r="DR241" s="4">
        <v>45.09</v>
      </c>
      <c r="DS241" s="4">
        <v>8.99</v>
      </c>
      <c r="DT241" s="4">
        <v>0.28999999999999998</v>
      </c>
      <c r="DU241" s="4">
        <v>9.26</v>
      </c>
      <c r="DV241" s="4">
        <v>1.53</v>
      </c>
      <c r="DW241" s="4">
        <v>9.93</v>
      </c>
      <c r="DX241" s="4">
        <v>1.91</v>
      </c>
      <c r="DY241" s="4">
        <v>5.73</v>
      </c>
      <c r="DZ241" s="4">
        <v>0.88</v>
      </c>
      <c r="EA241" s="4">
        <v>6.02</v>
      </c>
      <c r="EB241" s="4">
        <v>0.88</v>
      </c>
      <c r="EC241" s="4">
        <v>15.1</v>
      </c>
      <c r="ED241" s="4">
        <v>3.09</v>
      </c>
      <c r="EO241" s="4">
        <v>13.64</v>
      </c>
      <c r="FP241" s="1" t="s">
        <v>3794</v>
      </c>
    </row>
    <row r="242" spans="1:172" x14ac:dyDescent="0.35">
      <c r="A242" s="1" t="s">
        <v>3792</v>
      </c>
      <c r="C242" s="1" t="s">
        <v>3677</v>
      </c>
      <c r="E242" s="4">
        <v>45.1</v>
      </c>
      <c r="F242" s="4">
        <v>45.3</v>
      </c>
      <c r="G242" s="4">
        <v>124.9</v>
      </c>
      <c r="H242" s="4">
        <v>125.1</v>
      </c>
      <c r="L242" s="1" t="s">
        <v>3798</v>
      </c>
      <c r="Q242" s="1">
        <v>112</v>
      </c>
      <c r="AB242" s="4">
        <v>74.23</v>
      </c>
      <c r="AC242" s="4">
        <v>0.2</v>
      </c>
      <c r="AE242" s="4">
        <v>10.88</v>
      </c>
      <c r="AG242" s="4">
        <v>5.39</v>
      </c>
      <c r="AJ242" s="4">
        <v>0.23</v>
      </c>
      <c r="AK242" s="4">
        <v>0.08</v>
      </c>
      <c r="AL242" s="4">
        <v>0.08</v>
      </c>
      <c r="AN242" s="4">
        <v>4.9000000000000004</v>
      </c>
      <c r="AO242" s="4">
        <v>3.43</v>
      </c>
      <c r="AP242" s="4">
        <v>0.02</v>
      </c>
      <c r="BF242" s="4">
        <v>0.55000000000000004</v>
      </c>
      <c r="CW242" s="4">
        <v>120.91</v>
      </c>
      <c r="CX242" s="4">
        <v>17.7</v>
      </c>
      <c r="CY242" s="4">
        <v>45.84</v>
      </c>
      <c r="CZ242" s="4">
        <v>792.76</v>
      </c>
      <c r="DA242" s="4">
        <v>50.74</v>
      </c>
      <c r="DN242" s="4">
        <v>72.67</v>
      </c>
      <c r="DO242" s="4">
        <v>51.5</v>
      </c>
      <c r="DP242" s="4">
        <v>91.98</v>
      </c>
      <c r="DQ242" s="4">
        <v>14.02</v>
      </c>
      <c r="DR242" s="4">
        <v>53.32</v>
      </c>
      <c r="DS242" s="4">
        <v>9.7799999999999994</v>
      </c>
      <c r="DT242" s="4">
        <v>0.35</v>
      </c>
      <c r="DU242" s="4">
        <v>9.41</v>
      </c>
      <c r="DV242" s="4">
        <v>1.3</v>
      </c>
      <c r="DW242" s="4">
        <v>9.1199999999999992</v>
      </c>
      <c r="DX242" s="4">
        <v>1.69</v>
      </c>
      <c r="DY242" s="4">
        <v>4.2699999999999996</v>
      </c>
      <c r="DZ242" s="4">
        <v>0.7</v>
      </c>
      <c r="EA242" s="4">
        <v>4.8</v>
      </c>
      <c r="EB242" s="4">
        <v>0.7</v>
      </c>
      <c r="EC242" s="4">
        <v>17.22</v>
      </c>
      <c r="ED242" s="4">
        <v>2.87</v>
      </c>
      <c r="EO242" s="4">
        <v>14.04</v>
      </c>
      <c r="FP242" s="1" t="s">
        <v>3794</v>
      </c>
    </row>
    <row r="243" spans="1:172" x14ac:dyDescent="0.35">
      <c r="A243" s="1" t="s">
        <v>3792</v>
      </c>
      <c r="C243" s="1" t="s">
        <v>3677</v>
      </c>
      <c r="E243" s="4">
        <v>45.1</v>
      </c>
      <c r="F243" s="4">
        <v>45.3</v>
      </c>
      <c r="G243" s="4">
        <v>124.9</v>
      </c>
      <c r="H243" s="4">
        <v>125.1</v>
      </c>
      <c r="L243" s="1" t="s">
        <v>3799</v>
      </c>
      <c r="Q243" s="1">
        <v>112</v>
      </c>
      <c r="AB243" s="4">
        <v>74.14</v>
      </c>
      <c r="AC243" s="4">
        <v>0.23</v>
      </c>
      <c r="AE243" s="4">
        <v>11.49</v>
      </c>
      <c r="AG243" s="4">
        <v>4.08</v>
      </c>
      <c r="AJ243" s="4">
        <v>0.53</v>
      </c>
      <c r="AK243" s="4">
        <v>0.09</v>
      </c>
      <c r="AL243" s="4">
        <v>0.08</v>
      </c>
      <c r="AN243" s="4">
        <v>4.9400000000000004</v>
      </c>
      <c r="AO243" s="4">
        <v>3.78</v>
      </c>
      <c r="AP243" s="4">
        <v>0.02</v>
      </c>
      <c r="BF243" s="4">
        <v>0.93</v>
      </c>
      <c r="CW243" s="4">
        <v>114.71</v>
      </c>
      <c r="CX243" s="4">
        <v>11.69</v>
      </c>
      <c r="CY243" s="4">
        <v>50.24</v>
      </c>
      <c r="CZ243" s="4">
        <v>825.59</v>
      </c>
      <c r="DA243" s="4">
        <v>48.13</v>
      </c>
      <c r="DN243" s="4">
        <v>78.150000000000006</v>
      </c>
      <c r="DO243" s="4">
        <v>57.9</v>
      </c>
      <c r="DP243" s="4">
        <v>120.96</v>
      </c>
      <c r="DQ243" s="4">
        <v>14.46</v>
      </c>
      <c r="DR243" s="4">
        <v>57.35</v>
      </c>
      <c r="DS243" s="4">
        <v>10.48</v>
      </c>
      <c r="DT243" s="4">
        <v>0.33</v>
      </c>
      <c r="DU243" s="4">
        <v>10.71</v>
      </c>
      <c r="DV243" s="4">
        <v>1.31</v>
      </c>
      <c r="DW243" s="4">
        <v>9.48</v>
      </c>
      <c r="DX243" s="4">
        <v>1.65</v>
      </c>
      <c r="DY243" s="4">
        <v>5.14</v>
      </c>
      <c r="DZ243" s="4">
        <v>0.76</v>
      </c>
      <c r="EA243" s="4">
        <v>5.04</v>
      </c>
      <c r="EB243" s="4">
        <v>0.82</v>
      </c>
      <c r="EC243" s="4">
        <v>16.3</v>
      </c>
      <c r="ED243" s="4">
        <v>3.29</v>
      </c>
      <c r="EO243" s="4">
        <v>14.25</v>
      </c>
      <c r="FP243" s="1" t="s">
        <v>3794</v>
      </c>
    </row>
    <row r="244" spans="1:172" x14ac:dyDescent="0.35">
      <c r="A244" s="1" t="s">
        <v>3792</v>
      </c>
      <c r="C244" s="1" t="s">
        <v>3677</v>
      </c>
      <c r="E244" s="4">
        <v>45.1</v>
      </c>
      <c r="F244" s="4">
        <v>45.3</v>
      </c>
      <c r="G244" s="4">
        <v>124.9</v>
      </c>
      <c r="H244" s="4">
        <v>125.1</v>
      </c>
      <c r="L244" s="1" t="s">
        <v>3800</v>
      </c>
      <c r="Q244" s="1">
        <v>112</v>
      </c>
      <c r="AB244" s="4">
        <v>82.93</v>
      </c>
      <c r="AC244" s="4">
        <v>0.17</v>
      </c>
      <c r="AE244" s="4">
        <v>6.93</v>
      </c>
      <c r="AG244" s="4">
        <v>2.88</v>
      </c>
      <c r="AJ244" s="4">
        <v>0.15</v>
      </c>
      <c r="AK244" s="4">
        <v>0.22</v>
      </c>
      <c r="AL244" s="4">
        <v>0.11</v>
      </c>
      <c r="AN244" s="4">
        <v>2.56</v>
      </c>
      <c r="AO244" s="4">
        <v>2.0299999999999998</v>
      </c>
      <c r="AP244" s="4">
        <v>0.02</v>
      </c>
      <c r="BF244" s="4">
        <v>1.39</v>
      </c>
      <c r="CW244" s="4">
        <v>94.23</v>
      </c>
      <c r="CX244" s="4">
        <v>24.93</v>
      </c>
      <c r="CY244" s="4">
        <v>19.43</v>
      </c>
      <c r="CZ244" s="4">
        <v>551.80999999999995</v>
      </c>
      <c r="DA244" s="4">
        <v>34.54</v>
      </c>
      <c r="DN244" s="4">
        <v>48.82</v>
      </c>
      <c r="DO244" s="4">
        <v>44.79</v>
      </c>
      <c r="DP244" s="4">
        <v>91.39</v>
      </c>
      <c r="DQ244" s="4">
        <v>9.27</v>
      </c>
      <c r="DR244" s="4">
        <v>34.68</v>
      </c>
      <c r="DS244" s="4">
        <v>7.1</v>
      </c>
      <c r="DT244" s="4">
        <v>0.22</v>
      </c>
      <c r="DU244" s="4">
        <v>6.03</v>
      </c>
      <c r="DV244" s="4">
        <v>0.84</v>
      </c>
      <c r="DW244" s="4">
        <v>4.62</v>
      </c>
      <c r="DX244" s="4">
        <v>0.92</v>
      </c>
      <c r="DY244" s="4">
        <v>2.44</v>
      </c>
      <c r="DZ244" s="4">
        <v>0.36</v>
      </c>
      <c r="EA244" s="4">
        <v>2.19</v>
      </c>
      <c r="EB244" s="4">
        <v>0.36</v>
      </c>
      <c r="EC244" s="4">
        <v>10.61</v>
      </c>
      <c r="ED244" s="4">
        <v>1.8</v>
      </c>
      <c r="EO244" s="4">
        <v>7.82</v>
      </c>
      <c r="FP244" s="1" t="s">
        <v>3794</v>
      </c>
    </row>
    <row r="245" spans="1:172" x14ac:dyDescent="0.35">
      <c r="A245" s="1" t="s">
        <v>3792</v>
      </c>
      <c r="C245" s="1" t="s">
        <v>3677</v>
      </c>
      <c r="E245" s="4">
        <v>45.1</v>
      </c>
      <c r="F245" s="4">
        <v>45.3</v>
      </c>
      <c r="G245" s="4">
        <v>124.9</v>
      </c>
      <c r="H245" s="4">
        <v>125.1</v>
      </c>
      <c r="L245" s="1" t="s">
        <v>3801</v>
      </c>
      <c r="Q245" s="1">
        <v>112</v>
      </c>
      <c r="AB245" s="4">
        <v>68.150000000000006</v>
      </c>
      <c r="AC245" s="4">
        <v>0.22</v>
      </c>
      <c r="AE245" s="4">
        <v>13.9</v>
      </c>
      <c r="AG245" s="4">
        <v>2.65</v>
      </c>
      <c r="AJ245" s="4">
        <v>1.7</v>
      </c>
      <c r="AK245" s="4">
        <v>0.13</v>
      </c>
      <c r="AL245" s="4">
        <v>0.09</v>
      </c>
      <c r="AN245" s="4">
        <v>6.09</v>
      </c>
      <c r="AO245" s="4">
        <v>4.24</v>
      </c>
      <c r="AP245" s="4">
        <v>0.03</v>
      </c>
      <c r="BF245" s="4">
        <v>2.33</v>
      </c>
      <c r="CW245" s="4">
        <v>181.04</v>
      </c>
      <c r="CX245" s="4">
        <v>39.770000000000003</v>
      </c>
      <c r="CY245" s="4">
        <v>44.5</v>
      </c>
      <c r="CZ245" s="4">
        <v>964.92</v>
      </c>
      <c r="DA245" s="4">
        <v>49.59</v>
      </c>
      <c r="DN245" s="4">
        <v>69.39</v>
      </c>
      <c r="DO245" s="4">
        <v>79.31</v>
      </c>
      <c r="DP245" s="4">
        <v>147.24</v>
      </c>
      <c r="DQ245" s="4">
        <v>16.73</v>
      </c>
      <c r="DR245" s="4">
        <v>62.66</v>
      </c>
      <c r="DS245" s="4">
        <v>12.35</v>
      </c>
      <c r="DT245" s="4">
        <v>0.28999999999999998</v>
      </c>
      <c r="DU245" s="4">
        <v>10.86</v>
      </c>
      <c r="DV245" s="4">
        <v>1.88</v>
      </c>
      <c r="DW245" s="4">
        <v>10.28</v>
      </c>
      <c r="DX245" s="4">
        <v>1.87</v>
      </c>
      <c r="DY245" s="4">
        <v>5.42</v>
      </c>
      <c r="DZ245" s="4">
        <v>0.97</v>
      </c>
      <c r="EA245" s="4">
        <v>6.17</v>
      </c>
      <c r="EB245" s="4">
        <v>0.96</v>
      </c>
      <c r="EC245" s="4">
        <v>19.760000000000002</v>
      </c>
      <c r="ED245" s="4">
        <v>3.31</v>
      </c>
      <c r="EO245" s="4">
        <v>13.84</v>
      </c>
      <c r="FP245" s="1" t="s">
        <v>3794</v>
      </c>
    </row>
    <row r="246" spans="1:172" x14ac:dyDescent="0.35">
      <c r="A246" s="1" t="s">
        <v>3792</v>
      </c>
      <c r="C246" s="1" t="s">
        <v>3677</v>
      </c>
      <c r="E246" s="4">
        <v>44.5</v>
      </c>
      <c r="F246" s="4">
        <v>45</v>
      </c>
      <c r="G246" s="4">
        <v>124.8</v>
      </c>
      <c r="H246" s="4">
        <v>125.3</v>
      </c>
      <c r="L246" s="1" t="s">
        <v>3802</v>
      </c>
      <c r="Q246" s="1">
        <v>112</v>
      </c>
      <c r="AB246" s="4">
        <v>74.16</v>
      </c>
      <c r="AC246" s="4">
        <v>0.18</v>
      </c>
      <c r="AE246" s="4">
        <v>10.97</v>
      </c>
      <c r="AG246" s="4">
        <v>4.79</v>
      </c>
      <c r="AJ246" s="4">
        <v>0.21</v>
      </c>
      <c r="AK246" s="4">
        <v>0.13</v>
      </c>
      <c r="AL246" s="4">
        <v>0.1</v>
      </c>
      <c r="AN246" s="4">
        <v>3.91</v>
      </c>
      <c r="AO246" s="4">
        <v>3.38</v>
      </c>
      <c r="AP246" s="4">
        <v>0.03</v>
      </c>
      <c r="BF246" s="4">
        <v>1.85</v>
      </c>
      <c r="CW246" s="4">
        <v>125.45</v>
      </c>
      <c r="CX246" s="4">
        <v>36.53</v>
      </c>
      <c r="CY246" s="4">
        <v>70.569999999999993</v>
      </c>
      <c r="CZ246" s="4">
        <v>804.24</v>
      </c>
      <c r="DA246" s="4">
        <v>57.3</v>
      </c>
      <c r="DN246" s="4">
        <v>120.78</v>
      </c>
      <c r="DO246" s="4">
        <v>81.99</v>
      </c>
      <c r="DP246" s="4">
        <v>172.24</v>
      </c>
      <c r="DQ246" s="4">
        <v>20.67</v>
      </c>
      <c r="DR246" s="4">
        <v>77.069999999999993</v>
      </c>
      <c r="DS246" s="4">
        <v>15.11</v>
      </c>
      <c r="DT246" s="4">
        <v>0.35</v>
      </c>
      <c r="DU246" s="4">
        <v>13.8</v>
      </c>
      <c r="DV246" s="4">
        <v>2.0299999999999998</v>
      </c>
      <c r="DW246" s="4">
        <v>14.27</v>
      </c>
      <c r="DX246" s="4">
        <v>2.57</v>
      </c>
      <c r="DY246" s="4">
        <v>7.69</v>
      </c>
      <c r="DZ246" s="4">
        <v>1.17</v>
      </c>
      <c r="EA246" s="4">
        <v>7.63</v>
      </c>
      <c r="EB246" s="4">
        <v>1.26</v>
      </c>
      <c r="EC246" s="4">
        <v>17.88</v>
      </c>
      <c r="ED246" s="4">
        <v>3.69</v>
      </c>
      <c r="EO246" s="4">
        <v>19.59</v>
      </c>
      <c r="FP246" s="1" t="s">
        <v>3794</v>
      </c>
    </row>
    <row r="247" spans="1:172" x14ac:dyDescent="0.35">
      <c r="A247" s="1" t="s">
        <v>3792</v>
      </c>
      <c r="C247" s="1" t="s">
        <v>3677</v>
      </c>
      <c r="E247" s="4">
        <v>44.5</v>
      </c>
      <c r="F247" s="4">
        <v>45</v>
      </c>
      <c r="G247" s="4">
        <v>124.8</v>
      </c>
      <c r="H247" s="4">
        <v>125.3</v>
      </c>
      <c r="L247" s="1" t="s">
        <v>3803</v>
      </c>
      <c r="Q247" s="1">
        <v>112</v>
      </c>
      <c r="AB247" s="4">
        <v>77.040000000000006</v>
      </c>
      <c r="AC247" s="4">
        <v>0.19</v>
      </c>
      <c r="AE247" s="4">
        <v>11</v>
      </c>
      <c r="AG247" s="4">
        <v>3.15</v>
      </c>
      <c r="AJ247" s="4">
        <v>0.28999999999999998</v>
      </c>
      <c r="AK247" s="4">
        <v>0.08</v>
      </c>
      <c r="AL247" s="4">
        <v>7.0000000000000007E-2</v>
      </c>
      <c r="AN247" s="4">
        <v>4.76</v>
      </c>
      <c r="AO247" s="4">
        <v>3.88</v>
      </c>
      <c r="AP247" s="4">
        <v>0.03</v>
      </c>
      <c r="BF247" s="4">
        <v>0.01</v>
      </c>
      <c r="CW247" s="4">
        <v>128.06</v>
      </c>
      <c r="CX247" s="4">
        <v>4.0199999999999996</v>
      </c>
      <c r="CY247" s="4">
        <v>78.44</v>
      </c>
      <c r="CZ247" s="4">
        <v>865.79</v>
      </c>
      <c r="DA247" s="4">
        <v>49.3</v>
      </c>
      <c r="DN247" s="4">
        <v>8.18</v>
      </c>
      <c r="DO247" s="4">
        <v>77.17</v>
      </c>
      <c r="DP247" s="4">
        <v>184.57</v>
      </c>
      <c r="DQ247" s="4">
        <v>18.649999999999999</v>
      </c>
      <c r="DR247" s="4">
        <v>76.709999999999994</v>
      </c>
      <c r="DS247" s="4">
        <v>13.28</v>
      </c>
      <c r="DT247" s="4">
        <v>0.37</v>
      </c>
      <c r="DU247" s="4">
        <v>13.81</v>
      </c>
      <c r="DV247" s="4">
        <v>1.84</v>
      </c>
      <c r="DW247" s="4">
        <v>12.38</v>
      </c>
      <c r="DX247" s="4">
        <v>2.4300000000000002</v>
      </c>
      <c r="DY247" s="4">
        <v>7.75</v>
      </c>
      <c r="DZ247" s="4">
        <v>1.1100000000000001</v>
      </c>
      <c r="EA247" s="4">
        <v>7.21</v>
      </c>
      <c r="EB247" s="4">
        <v>1.19</v>
      </c>
      <c r="EC247" s="4">
        <v>18.02</v>
      </c>
      <c r="ED247" s="4">
        <v>3.19</v>
      </c>
      <c r="EO247" s="4">
        <v>13.71</v>
      </c>
      <c r="FP247" s="1" t="s">
        <v>3794</v>
      </c>
    </row>
    <row r="248" spans="1:172" x14ac:dyDescent="0.35">
      <c r="A248" s="1" t="s">
        <v>3792</v>
      </c>
      <c r="C248" s="1" t="s">
        <v>3677</v>
      </c>
      <c r="E248" s="4">
        <v>44.5</v>
      </c>
      <c r="F248" s="4">
        <v>45</v>
      </c>
      <c r="G248" s="4">
        <v>124.8</v>
      </c>
      <c r="H248" s="4">
        <v>125.3</v>
      </c>
      <c r="L248" s="1" t="s">
        <v>3804</v>
      </c>
      <c r="Q248" s="1">
        <v>112</v>
      </c>
      <c r="AB248" s="4">
        <v>62.78</v>
      </c>
      <c r="AC248" s="4">
        <v>1.58</v>
      </c>
      <c r="AE248" s="4">
        <v>14.22</v>
      </c>
      <c r="AG248" s="4">
        <v>7.79</v>
      </c>
      <c r="AJ248" s="4">
        <v>1.7</v>
      </c>
      <c r="AK248" s="4">
        <v>0.97</v>
      </c>
      <c r="AL248" s="4">
        <v>0.09</v>
      </c>
      <c r="AN248" s="4">
        <v>2.87</v>
      </c>
      <c r="AO248" s="4">
        <v>4.03</v>
      </c>
      <c r="AP248" s="4">
        <v>0.41</v>
      </c>
      <c r="BF248" s="4">
        <v>2.58</v>
      </c>
      <c r="CW248" s="4">
        <v>70.45</v>
      </c>
      <c r="CX248" s="4">
        <v>172.72</v>
      </c>
      <c r="CY248" s="4">
        <v>37.08</v>
      </c>
      <c r="CZ248" s="4">
        <v>426.83</v>
      </c>
      <c r="DA248" s="4">
        <v>26.25</v>
      </c>
      <c r="DN248" s="4">
        <v>856.1</v>
      </c>
      <c r="DO248" s="4">
        <v>39.1</v>
      </c>
      <c r="DP248" s="4">
        <v>78.62</v>
      </c>
      <c r="DQ248" s="4">
        <v>10.15</v>
      </c>
      <c r="DR248" s="4">
        <v>44.1</v>
      </c>
      <c r="DS248" s="4">
        <v>9.4499999999999993</v>
      </c>
      <c r="DT248" s="4">
        <v>3.13</v>
      </c>
      <c r="DU248" s="4">
        <v>8.93</v>
      </c>
      <c r="DV248" s="4">
        <v>1.0900000000000001</v>
      </c>
      <c r="DW248" s="4">
        <v>6.72</v>
      </c>
      <c r="DX248" s="4">
        <v>1.18</v>
      </c>
      <c r="DY248" s="4">
        <v>3.51</v>
      </c>
      <c r="DZ248" s="4">
        <v>0.49</v>
      </c>
      <c r="EA248" s="4">
        <v>3.04</v>
      </c>
      <c r="EB248" s="4">
        <v>0.49</v>
      </c>
      <c r="EC248" s="4">
        <v>8.6199999999999992</v>
      </c>
      <c r="ED248" s="4">
        <v>1.62</v>
      </c>
      <c r="EO248" s="4">
        <v>5.32</v>
      </c>
      <c r="FP248" s="1" t="s">
        <v>3794</v>
      </c>
    </row>
    <row r="249" spans="1:172" x14ac:dyDescent="0.35">
      <c r="A249" s="1" t="s">
        <v>3792</v>
      </c>
      <c r="C249" s="1" t="s">
        <v>3677</v>
      </c>
      <c r="E249" s="4">
        <v>44.5</v>
      </c>
      <c r="F249" s="4">
        <v>45</v>
      </c>
      <c r="G249" s="4">
        <v>124.8</v>
      </c>
      <c r="H249" s="4">
        <v>125.3</v>
      </c>
      <c r="L249" s="1" t="s">
        <v>3805</v>
      </c>
      <c r="Q249" s="1">
        <v>112</v>
      </c>
      <c r="AB249" s="4">
        <v>53.24</v>
      </c>
      <c r="AC249" s="4">
        <v>1.73</v>
      </c>
      <c r="AE249" s="4">
        <v>14.03</v>
      </c>
      <c r="AG249" s="4">
        <v>8.94</v>
      </c>
      <c r="AJ249" s="4">
        <v>5.99</v>
      </c>
      <c r="AK249" s="4">
        <v>2.2799999999999998</v>
      </c>
      <c r="AL249" s="4">
        <v>0.15</v>
      </c>
      <c r="AN249" s="4">
        <v>2.0299999999999998</v>
      </c>
      <c r="AO249" s="4">
        <v>4.0199999999999996</v>
      </c>
      <c r="AP249" s="4">
        <v>0.41</v>
      </c>
      <c r="BF249" s="4">
        <v>6.69</v>
      </c>
      <c r="CW249" s="4">
        <v>50.68</v>
      </c>
      <c r="CX249" s="4">
        <v>516.51</v>
      </c>
      <c r="CY249" s="4">
        <v>34.97</v>
      </c>
      <c r="CZ249" s="4">
        <v>365.04</v>
      </c>
      <c r="DA249" s="4">
        <v>24.7</v>
      </c>
      <c r="DN249" s="4">
        <v>576.12</v>
      </c>
      <c r="DO249" s="4">
        <v>35.83</v>
      </c>
      <c r="DP249" s="4">
        <v>80.08</v>
      </c>
      <c r="DQ249" s="4">
        <v>10.15</v>
      </c>
      <c r="DR249" s="4">
        <v>44.31</v>
      </c>
      <c r="DS249" s="4">
        <v>8.6199999999999992</v>
      </c>
      <c r="DT249" s="4">
        <v>2.1800000000000002</v>
      </c>
      <c r="DU249" s="4">
        <v>8.36</v>
      </c>
      <c r="DV249" s="4">
        <v>1.02</v>
      </c>
      <c r="DW249" s="4">
        <v>6.93</v>
      </c>
      <c r="DX249" s="4">
        <v>1.22</v>
      </c>
      <c r="DY249" s="4">
        <v>3.46</v>
      </c>
      <c r="DZ249" s="4">
        <v>0.49</v>
      </c>
      <c r="EA249" s="4">
        <v>3.15</v>
      </c>
      <c r="EB249" s="4">
        <v>0.46</v>
      </c>
      <c r="EC249" s="4">
        <v>7.46</v>
      </c>
      <c r="ED249" s="4">
        <v>1.54</v>
      </c>
      <c r="EO249" s="4">
        <v>4.7300000000000004</v>
      </c>
      <c r="FP249" s="1" t="s">
        <v>3794</v>
      </c>
    </row>
    <row r="250" spans="1:172" x14ac:dyDescent="0.35">
      <c r="A250" s="1" t="s">
        <v>3792</v>
      </c>
      <c r="C250" s="1" t="s">
        <v>3677</v>
      </c>
      <c r="E250" s="4">
        <v>44.5</v>
      </c>
      <c r="F250" s="4">
        <v>45</v>
      </c>
      <c r="G250" s="4">
        <v>124.8</v>
      </c>
      <c r="H250" s="4">
        <v>125.3</v>
      </c>
      <c r="L250" s="1" t="s">
        <v>3806</v>
      </c>
      <c r="Q250" s="1">
        <v>112</v>
      </c>
      <c r="AB250" s="4">
        <v>77.8</v>
      </c>
      <c r="AC250" s="4">
        <v>0.19</v>
      </c>
      <c r="AE250" s="4">
        <v>11.5</v>
      </c>
      <c r="AG250" s="4">
        <v>2.39</v>
      </c>
      <c r="AJ250" s="4">
        <v>0.19</v>
      </c>
      <c r="AK250" s="4">
        <v>0.08</v>
      </c>
      <c r="AL250" s="4">
        <v>0.02</v>
      </c>
      <c r="AN250" s="4">
        <v>4.47</v>
      </c>
      <c r="AO250" s="4">
        <v>3.9</v>
      </c>
      <c r="AP250" s="4">
        <v>0.04</v>
      </c>
      <c r="BF250" s="4">
        <v>0.12</v>
      </c>
      <c r="CW250" s="4">
        <v>95.33</v>
      </c>
      <c r="CX250" s="4">
        <v>32.630000000000003</v>
      </c>
      <c r="CY250" s="4">
        <v>22.79</v>
      </c>
      <c r="CZ250" s="4">
        <v>239.33</v>
      </c>
      <c r="DA250" s="4">
        <v>29.77</v>
      </c>
      <c r="DN250" s="4">
        <v>582.59</v>
      </c>
      <c r="DO250" s="4">
        <v>26.65</v>
      </c>
      <c r="DP250" s="4">
        <v>55.26</v>
      </c>
      <c r="DQ250" s="4">
        <v>5.82</v>
      </c>
      <c r="DR250" s="4">
        <v>19.579999999999998</v>
      </c>
      <c r="DS250" s="4">
        <v>3.19</v>
      </c>
      <c r="DT250" s="4">
        <v>0.35</v>
      </c>
      <c r="DU250" s="4">
        <v>3.04</v>
      </c>
      <c r="DV250" s="4">
        <v>0.44</v>
      </c>
      <c r="DW250" s="4">
        <v>3.8</v>
      </c>
      <c r="DX250" s="4">
        <v>0.76</v>
      </c>
      <c r="DY250" s="4">
        <v>2.3199999999999998</v>
      </c>
      <c r="DZ250" s="4">
        <v>0.39</v>
      </c>
      <c r="EA250" s="4">
        <v>2.54</v>
      </c>
      <c r="EB250" s="4">
        <v>0.4</v>
      </c>
      <c r="EC250" s="4">
        <v>6.49</v>
      </c>
      <c r="ED250" s="4">
        <v>1.59</v>
      </c>
      <c r="EO250" s="4">
        <v>7.92</v>
      </c>
      <c r="FP250" s="1" t="s">
        <v>3794</v>
      </c>
    </row>
    <row r="251" spans="1:172" x14ac:dyDescent="0.35">
      <c r="A251" s="1" t="s">
        <v>3792</v>
      </c>
      <c r="C251" s="1" t="s">
        <v>3677</v>
      </c>
      <c r="E251" s="4">
        <v>44.5</v>
      </c>
      <c r="F251" s="4">
        <v>45</v>
      </c>
      <c r="G251" s="4">
        <v>124.8</v>
      </c>
      <c r="H251" s="4">
        <v>125.3</v>
      </c>
      <c r="L251" s="1" t="s">
        <v>3807</v>
      </c>
      <c r="Q251" s="1">
        <v>112</v>
      </c>
      <c r="AB251" s="4">
        <v>69.25</v>
      </c>
      <c r="AC251" s="4">
        <v>0.23</v>
      </c>
      <c r="AE251" s="4">
        <v>15.05</v>
      </c>
      <c r="AG251" s="4">
        <v>3.82</v>
      </c>
      <c r="AJ251" s="4">
        <v>0.66</v>
      </c>
      <c r="AK251" s="4">
        <v>0.79</v>
      </c>
      <c r="AL251" s="4">
        <v>0.06</v>
      </c>
      <c r="AN251" s="4">
        <v>5.17</v>
      </c>
      <c r="AO251" s="4">
        <v>2.13</v>
      </c>
      <c r="AP251" s="4">
        <v>0.04</v>
      </c>
      <c r="BF251" s="4">
        <v>3.24</v>
      </c>
      <c r="CW251" s="4">
        <v>382.77</v>
      </c>
      <c r="CX251" s="4">
        <v>211.45</v>
      </c>
      <c r="CY251" s="4">
        <v>34.79</v>
      </c>
      <c r="CZ251" s="4">
        <v>421.04</v>
      </c>
      <c r="DA251" s="4">
        <v>32.69</v>
      </c>
      <c r="DN251" s="4">
        <v>459.23</v>
      </c>
      <c r="DO251" s="4">
        <v>55.62</v>
      </c>
      <c r="DP251" s="4">
        <v>115.71</v>
      </c>
      <c r="DQ251" s="4">
        <v>11.83</v>
      </c>
      <c r="DR251" s="4">
        <v>43.51</v>
      </c>
      <c r="DS251" s="4">
        <v>8.1199999999999992</v>
      </c>
      <c r="DT251" s="4">
        <v>0.74</v>
      </c>
      <c r="DU251" s="4">
        <v>7.39</v>
      </c>
      <c r="DV251" s="4">
        <v>0.94</v>
      </c>
      <c r="DW251" s="4">
        <v>6.53</v>
      </c>
      <c r="DX251" s="4">
        <v>1.1599999999999999</v>
      </c>
      <c r="DY251" s="4">
        <v>3.22</v>
      </c>
      <c r="DZ251" s="4">
        <v>0.49</v>
      </c>
      <c r="EA251" s="4">
        <v>3.19</v>
      </c>
      <c r="EB251" s="4">
        <v>0.51</v>
      </c>
      <c r="EC251" s="4">
        <v>9.39</v>
      </c>
      <c r="ED251" s="4">
        <v>2.4900000000000002</v>
      </c>
      <c r="EO251" s="4">
        <v>15</v>
      </c>
      <c r="FP251" s="1" t="s">
        <v>3794</v>
      </c>
    </row>
    <row r="252" spans="1:172" x14ac:dyDescent="0.35">
      <c r="A252" s="1" t="s">
        <v>3792</v>
      </c>
      <c r="C252" s="1" t="s">
        <v>3677</v>
      </c>
      <c r="E252" s="4">
        <v>44.5</v>
      </c>
      <c r="F252" s="4">
        <v>45</v>
      </c>
      <c r="G252" s="4">
        <v>124.8</v>
      </c>
      <c r="H252" s="4">
        <v>125.3</v>
      </c>
      <c r="L252" s="1" t="s">
        <v>3808</v>
      </c>
      <c r="Q252" s="1">
        <v>112</v>
      </c>
      <c r="AB252" s="4">
        <v>78.819999999999993</v>
      </c>
      <c r="AC252" s="4">
        <v>0.17</v>
      </c>
      <c r="AE252" s="4">
        <v>9.8000000000000007</v>
      </c>
      <c r="AG252" s="4">
        <v>3.07</v>
      </c>
      <c r="AJ252" s="4">
        <v>0.27</v>
      </c>
      <c r="AK252" s="4">
        <v>0.09</v>
      </c>
      <c r="AL252" s="4">
        <v>0.03</v>
      </c>
      <c r="AN252" s="4">
        <v>3.38</v>
      </c>
      <c r="AO252" s="4">
        <v>3.68</v>
      </c>
      <c r="AP252" s="4">
        <v>0.02</v>
      </c>
      <c r="BF252" s="4">
        <v>0.9</v>
      </c>
      <c r="CW252" s="4">
        <v>97.59</v>
      </c>
      <c r="CX252" s="4">
        <v>62.54</v>
      </c>
      <c r="CY252" s="4">
        <v>73.489999999999995</v>
      </c>
      <c r="CZ252" s="4">
        <v>842.24</v>
      </c>
      <c r="DA252" s="4">
        <v>52.45</v>
      </c>
      <c r="DN252" s="4">
        <v>51.96</v>
      </c>
      <c r="DO252" s="4">
        <v>62.83</v>
      </c>
      <c r="DP252" s="4">
        <v>160.56</v>
      </c>
      <c r="DQ252" s="4">
        <v>16.829999999999998</v>
      </c>
      <c r="DR252" s="4">
        <v>68.599999999999994</v>
      </c>
      <c r="DS252" s="4">
        <v>12.77</v>
      </c>
      <c r="DT252" s="4">
        <v>0.28999999999999998</v>
      </c>
      <c r="DU252" s="4">
        <v>12.06</v>
      </c>
      <c r="DV252" s="4">
        <v>1.7</v>
      </c>
      <c r="DW252" s="4">
        <v>11.27</v>
      </c>
      <c r="DX252" s="4">
        <v>2.11</v>
      </c>
      <c r="DY252" s="4">
        <v>6.43</v>
      </c>
      <c r="DZ252" s="4">
        <v>0.93</v>
      </c>
      <c r="EA252" s="4">
        <v>6.18</v>
      </c>
      <c r="EB252" s="4">
        <v>0.99</v>
      </c>
      <c r="EC252" s="4">
        <v>17.46</v>
      </c>
      <c r="ED252" s="4">
        <v>3.39</v>
      </c>
      <c r="EO252" s="4">
        <v>16.86</v>
      </c>
      <c r="FP252" s="1" t="s">
        <v>3794</v>
      </c>
    </row>
    <row r="253" spans="1:172" x14ac:dyDescent="0.35">
      <c r="A253" s="1" t="s">
        <v>3792</v>
      </c>
      <c r="C253" s="1" t="s">
        <v>3677</v>
      </c>
      <c r="E253" s="4">
        <v>44.5</v>
      </c>
      <c r="F253" s="4">
        <v>45</v>
      </c>
      <c r="G253" s="4">
        <v>124.8</v>
      </c>
      <c r="H253" s="4">
        <v>125.3</v>
      </c>
      <c r="L253" s="1" t="s">
        <v>3809</v>
      </c>
      <c r="Q253" s="1">
        <v>112</v>
      </c>
      <c r="AB253" s="4">
        <v>75.34</v>
      </c>
      <c r="AC253" s="4">
        <v>0.17</v>
      </c>
      <c r="AE253" s="4">
        <v>11.94</v>
      </c>
      <c r="AG253" s="4">
        <v>3.73</v>
      </c>
      <c r="AJ253" s="4">
        <v>0.13</v>
      </c>
      <c r="AK253" s="4">
        <v>0.11</v>
      </c>
      <c r="AL253" s="4">
        <v>0.03</v>
      </c>
      <c r="AN253" s="4">
        <v>3.94</v>
      </c>
      <c r="AO253" s="4">
        <v>4.0599999999999996</v>
      </c>
      <c r="AP253" s="4">
        <v>0.03</v>
      </c>
      <c r="BF253" s="4">
        <v>1.53</v>
      </c>
      <c r="CW253" s="4">
        <v>154.65</v>
      </c>
      <c r="CX253" s="4">
        <v>50.75</v>
      </c>
      <c r="CY253" s="4">
        <v>39.39</v>
      </c>
      <c r="CZ253" s="4">
        <v>789.57</v>
      </c>
      <c r="DA253" s="4">
        <v>66.98</v>
      </c>
      <c r="DN253" s="4">
        <v>37.04</v>
      </c>
      <c r="DO253" s="4">
        <v>77.06</v>
      </c>
      <c r="DP253" s="4">
        <v>135.38</v>
      </c>
      <c r="DQ253" s="4">
        <v>19.39</v>
      </c>
      <c r="DR253" s="4">
        <v>68.290000000000006</v>
      </c>
      <c r="DS253" s="4">
        <v>14.53</v>
      </c>
      <c r="DT253" s="4">
        <v>0.16</v>
      </c>
      <c r="DU253" s="4">
        <v>14.08</v>
      </c>
      <c r="DV253" s="4">
        <v>1.84</v>
      </c>
      <c r="DW253" s="4">
        <v>12.34</v>
      </c>
      <c r="DX253" s="4">
        <v>2.15</v>
      </c>
      <c r="DY253" s="4">
        <v>6.26</v>
      </c>
      <c r="DZ253" s="4">
        <v>0.95</v>
      </c>
      <c r="EA253" s="4">
        <v>6.13</v>
      </c>
      <c r="EB253" s="4">
        <v>0.9</v>
      </c>
      <c r="EC253" s="4">
        <v>16.350000000000001</v>
      </c>
      <c r="ED253" s="4">
        <v>4.0599999999999996</v>
      </c>
      <c r="EO253" s="4">
        <v>18.64</v>
      </c>
      <c r="FP253" s="1" t="s">
        <v>3794</v>
      </c>
    </row>
    <row r="254" spans="1:172" x14ac:dyDescent="0.35">
      <c r="A254" s="1" t="s">
        <v>3792</v>
      </c>
      <c r="C254" s="1" t="s">
        <v>3677</v>
      </c>
      <c r="E254" s="4">
        <v>44.5</v>
      </c>
      <c r="F254" s="4">
        <v>45</v>
      </c>
      <c r="G254" s="4">
        <v>124.8</v>
      </c>
      <c r="H254" s="4">
        <v>125.3</v>
      </c>
      <c r="L254" s="1" t="s">
        <v>3810</v>
      </c>
      <c r="Q254" s="1">
        <v>112</v>
      </c>
      <c r="AB254" s="4">
        <v>74.260000000000005</v>
      </c>
      <c r="AC254" s="4">
        <v>0.15</v>
      </c>
      <c r="AE254" s="4">
        <v>12.1</v>
      </c>
      <c r="AG254" s="4">
        <v>3.5</v>
      </c>
      <c r="AJ254" s="4">
        <v>0.18</v>
      </c>
      <c r="AK254" s="4">
        <v>0.09</v>
      </c>
      <c r="AL254" s="4">
        <v>0.03</v>
      </c>
      <c r="AN254" s="4">
        <v>2.83</v>
      </c>
      <c r="AO254" s="4">
        <v>5.5</v>
      </c>
      <c r="AP254" s="4">
        <v>0.02</v>
      </c>
      <c r="BF254" s="4">
        <v>1.18</v>
      </c>
      <c r="CW254" s="4">
        <v>109.38</v>
      </c>
      <c r="CX254" s="4">
        <v>19.239999999999998</v>
      </c>
      <c r="CY254" s="4">
        <v>60.38</v>
      </c>
      <c r="CZ254" s="4">
        <v>714.53</v>
      </c>
      <c r="DA254" s="4">
        <v>74.19</v>
      </c>
      <c r="DN254" s="4">
        <v>18.86</v>
      </c>
      <c r="DO254" s="4">
        <v>62.66</v>
      </c>
      <c r="DP254" s="4">
        <v>104.79</v>
      </c>
      <c r="DQ254" s="4">
        <v>14.69</v>
      </c>
      <c r="DR254" s="4">
        <v>58.72</v>
      </c>
      <c r="DS254" s="4">
        <v>10.8</v>
      </c>
      <c r="DT254" s="4">
        <v>0.11</v>
      </c>
      <c r="DU254" s="4">
        <v>10.45</v>
      </c>
      <c r="DV254" s="4">
        <v>1.7</v>
      </c>
      <c r="DW254" s="4">
        <v>12.33</v>
      </c>
      <c r="DX254" s="4">
        <v>2.31</v>
      </c>
      <c r="DY254" s="4">
        <v>7.25</v>
      </c>
      <c r="DZ254" s="4">
        <v>0.98</v>
      </c>
      <c r="EA254" s="4">
        <v>7.2</v>
      </c>
      <c r="EB254" s="4">
        <v>0.99</v>
      </c>
      <c r="EC254" s="4">
        <v>17.100000000000001</v>
      </c>
      <c r="ED254" s="4">
        <v>4.9800000000000004</v>
      </c>
      <c r="EO254" s="4">
        <v>20.2</v>
      </c>
      <c r="FP254" s="1" t="s">
        <v>3794</v>
      </c>
    </row>
    <row r="255" spans="1:172" x14ac:dyDescent="0.35">
      <c r="A255" s="1" t="s">
        <v>3792</v>
      </c>
      <c r="C255" s="1" t="s">
        <v>3677</v>
      </c>
      <c r="E255" s="4">
        <v>44.5</v>
      </c>
      <c r="F255" s="4">
        <v>45</v>
      </c>
      <c r="G255" s="4">
        <v>124.8</v>
      </c>
      <c r="H255" s="4">
        <v>125.3</v>
      </c>
      <c r="L255" s="1" t="s">
        <v>3811</v>
      </c>
      <c r="Q255" s="1">
        <v>112</v>
      </c>
      <c r="AB255" s="4">
        <v>75.67</v>
      </c>
      <c r="AC255" s="4">
        <v>0.2</v>
      </c>
      <c r="AE255" s="4">
        <v>10.95</v>
      </c>
      <c r="AG255" s="4">
        <v>3.43</v>
      </c>
      <c r="AJ255" s="4">
        <v>0.34</v>
      </c>
      <c r="AK255" s="4">
        <v>0.08</v>
      </c>
      <c r="AL255" s="4">
        <v>0.06</v>
      </c>
      <c r="AN255" s="4">
        <v>5.42</v>
      </c>
      <c r="AO255" s="4">
        <v>3.06</v>
      </c>
      <c r="AP255" s="4">
        <v>0.03</v>
      </c>
      <c r="BF255" s="4">
        <v>0.92</v>
      </c>
      <c r="CW255" s="4">
        <v>156.72</v>
      </c>
      <c r="CX255" s="4">
        <v>11.18</v>
      </c>
      <c r="CY255" s="4">
        <v>85.62</v>
      </c>
      <c r="CZ255" s="4">
        <v>719.51</v>
      </c>
      <c r="DA255" s="4">
        <v>49.98</v>
      </c>
      <c r="DN255" s="4">
        <v>35.130000000000003</v>
      </c>
      <c r="DO255" s="4">
        <v>99.61</v>
      </c>
      <c r="DP255" s="4">
        <v>193.31</v>
      </c>
      <c r="DQ255" s="4">
        <v>25.42</v>
      </c>
      <c r="DR255" s="4">
        <v>95.79</v>
      </c>
      <c r="DS255" s="4">
        <v>16.329999999999998</v>
      </c>
      <c r="DT255" s="4">
        <v>0.4</v>
      </c>
      <c r="DU255" s="4">
        <v>16.579999999999998</v>
      </c>
      <c r="DV255" s="4">
        <v>2.25</v>
      </c>
      <c r="DW255" s="4">
        <v>15.49</v>
      </c>
      <c r="DX255" s="4">
        <v>2.72</v>
      </c>
      <c r="DY255" s="4">
        <v>7.64</v>
      </c>
      <c r="DZ255" s="4">
        <v>1.1100000000000001</v>
      </c>
      <c r="EA255" s="4">
        <v>6.99</v>
      </c>
      <c r="EB255" s="4">
        <v>1.08</v>
      </c>
      <c r="EC255" s="4">
        <v>15.32</v>
      </c>
      <c r="ED255" s="4">
        <v>3.28</v>
      </c>
      <c r="EO255" s="4">
        <v>11.24</v>
      </c>
      <c r="FP255" s="1" t="s">
        <v>3794</v>
      </c>
    </row>
    <row r="256" spans="1:172" x14ac:dyDescent="0.35">
      <c r="A256" s="1" t="s">
        <v>3792</v>
      </c>
      <c r="C256" s="1" t="s">
        <v>3677</v>
      </c>
      <c r="E256" s="4">
        <v>44.5</v>
      </c>
      <c r="F256" s="4">
        <v>45</v>
      </c>
      <c r="G256" s="4">
        <v>124.8</v>
      </c>
      <c r="H256" s="4">
        <v>125.3</v>
      </c>
      <c r="L256" s="1" t="s">
        <v>3812</v>
      </c>
      <c r="Q256" s="1">
        <v>112</v>
      </c>
      <c r="AB256" s="4">
        <v>65.56</v>
      </c>
      <c r="AC256" s="4">
        <v>0.77</v>
      </c>
      <c r="AE256" s="4">
        <v>15.43</v>
      </c>
      <c r="AG256" s="4">
        <v>4.2</v>
      </c>
      <c r="AJ256" s="4">
        <v>1.03</v>
      </c>
      <c r="AK256" s="4">
        <v>0.21</v>
      </c>
      <c r="AL256" s="4">
        <v>0.06</v>
      </c>
      <c r="AN256" s="4">
        <v>4.6500000000000004</v>
      </c>
      <c r="AO256" s="4">
        <v>5.24</v>
      </c>
      <c r="AP256" s="4">
        <v>0.34</v>
      </c>
      <c r="BF256" s="4">
        <v>2.2599999999999998</v>
      </c>
      <c r="CW256" s="4">
        <v>101.03</v>
      </c>
      <c r="CX256" s="4">
        <v>187.24</v>
      </c>
      <c r="CY256" s="4">
        <v>43.31</v>
      </c>
      <c r="CZ256" s="4">
        <v>517.35</v>
      </c>
      <c r="DA256" s="4">
        <v>36.549999999999997</v>
      </c>
      <c r="DN256" s="4">
        <v>1551.43</v>
      </c>
      <c r="DO256" s="4">
        <v>54.43</v>
      </c>
      <c r="DP256" s="4">
        <v>111.83</v>
      </c>
      <c r="DQ256" s="4">
        <v>13.43</v>
      </c>
      <c r="DR256" s="4">
        <v>51.5</v>
      </c>
      <c r="DS256" s="4">
        <v>9.6</v>
      </c>
      <c r="DT256" s="4">
        <v>2.0299999999999998</v>
      </c>
      <c r="DU256" s="4">
        <v>9.25</v>
      </c>
      <c r="DV256" s="4">
        <v>1.24</v>
      </c>
      <c r="DW256" s="4">
        <v>7.99</v>
      </c>
      <c r="DX256" s="4">
        <v>1.35</v>
      </c>
      <c r="DY256" s="4">
        <v>3.91</v>
      </c>
      <c r="DZ256" s="4">
        <v>0.55000000000000004</v>
      </c>
      <c r="EA256" s="4">
        <v>3.57</v>
      </c>
      <c r="EB256" s="4">
        <v>0.56999999999999995</v>
      </c>
      <c r="EC256" s="4">
        <v>10</v>
      </c>
      <c r="ED256" s="4">
        <v>2.12</v>
      </c>
      <c r="EO256" s="4">
        <v>10</v>
      </c>
      <c r="FP256" s="1" t="s">
        <v>3794</v>
      </c>
    </row>
    <row r="257" spans="1:172" x14ac:dyDescent="0.35">
      <c r="A257" s="1" t="s">
        <v>3792</v>
      </c>
      <c r="C257" s="1" t="s">
        <v>3677</v>
      </c>
      <c r="E257" s="4">
        <v>44.5</v>
      </c>
      <c r="F257" s="4">
        <v>45</v>
      </c>
      <c r="G257" s="4">
        <v>124.8</v>
      </c>
      <c r="H257" s="4">
        <v>125.3</v>
      </c>
      <c r="L257" s="1" t="s">
        <v>3813</v>
      </c>
      <c r="Q257" s="1">
        <v>112</v>
      </c>
      <c r="AB257" s="4">
        <v>78.08</v>
      </c>
      <c r="AC257" s="4">
        <v>0.2</v>
      </c>
      <c r="AE257" s="4">
        <v>9.91</v>
      </c>
      <c r="AG257" s="4">
        <v>0.19</v>
      </c>
      <c r="AJ257" s="4">
        <v>0.19</v>
      </c>
      <c r="AK257" s="4">
        <v>0.08</v>
      </c>
      <c r="AL257" s="4">
        <v>0.05</v>
      </c>
      <c r="AN257" s="4">
        <v>4.6399999999999997</v>
      </c>
      <c r="AO257" s="4">
        <v>2.89</v>
      </c>
      <c r="AP257" s="4">
        <v>0.02</v>
      </c>
      <c r="BF257" s="4">
        <v>0.47</v>
      </c>
      <c r="CW257" s="4">
        <v>156.54</v>
      </c>
      <c r="CX257" s="4">
        <v>30.17</v>
      </c>
      <c r="CY257" s="4">
        <v>35.31</v>
      </c>
      <c r="CZ257" s="4">
        <v>881.31</v>
      </c>
      <c r="DA257" s="4">
        <v>48.08</v>
      </c>
      <c r="DN257" s="4">
        <v>19.489999999999998</v>
      </c>
      <c r="DO257" s="4">
        <v>72.3</v>
      </c>
      <c r="DP257" s="4">
        <v>153.25</v>
      </c>
      <c r="DQ257" s="4">
        <v>15.62</v>
      </c>
      <c r="DR257" s="4">
        <v>63.3</v>
      </c>
      <c r="DS257" s="4">
        <v>12.35</v>
      </c>
      <c r="DT257" s="4">
        <v>0.24</v>
      </c>
      <c r="DU257" s="4">
        <v>10.16</v>
      </c>
      <c r="DV257" s="4">
        <v>1.49</v>
      </c>
      <c r="DW257" s="4">
        <v>8.33</v>
      </c>
      <c r="DX257" s="4">
        <v>1.67</v>
      </c>
      <c r="DY257" s="4">
        <v>4.4000000000000004</v>
      </c>
      <c r="DZ257" s="4">
        <v>0.68</v>
      </c>
      <c r="EA257" s="4">
        <v>3.89</v>
      </c>
      <c r="EB257" s="4">
        <v>0.56999999999999995</v>
      </c>
      <c r="EC257" s="4">
        <v>19.12</v>
      </c>
      <c r="ED257" s="4">
        <v>2.19</v>
      </c>
      <c r="EO257" s="4">
        <v>14.57</v>
      </c>
      <c r="FP257" s="1" t="s">
        <v>3794</v>
      </c>
    </row>
    <row r="258" spans="1:172" x14ac:dyDescent="0.35">
      <c r="A258" s="1" t="s">
        <v>3814</v>
      </c>
      <c r="C258" s="1" t="s">
        <v>3694</v>
      </c>
      <c r="E258" s="4">
        <v>44.3</v>
      </c>
      <c r="F258" s="4">
        <v>44.5</v>
      </c>
      <c r="G258" s="4">
        <v>126.05</v>
      </c>
      <c r="H258" s="4">
        <v>126.25</v>
      </c>
      <c r="L258" s="1" t="s">
        <v>3815</v>
      </c>
      <c r="Q258" s="1">
        <v>115</v>
      </c>
      <c r="AB258" s="4">
        <v>52.78</v>
      </c>
      <c r="AC258" s="4">
        <v>2.41</v>
      </c>
      <c r="AE258" s="4">
        <v>18.03</v>
      </c>
      <c r="AG258" s="4">
        <v>10.83</v>
      </c>
      <c r="AH258" s="4">
        <v>0.27</v>
      </c>
      <c r="AI258" s="4">
        <v>10.014834</v>
      </c>
      <c r="AJ258" s="4">
        <v>4.87</v>
      </c>
      <c r="AK258" s="4">
        <v>1.59</v>
      </c>
      <c r="AL258" s="4">
        <v>0.18</v>
      </c>
      <c r="AN258" s="4">
        <v>1.79</v>
      </c>
      <c r="AO258" s="4">
        <v>4.6100000000000003</v>
      </c>
      <c r="AP258" s="4">
        <v>0.47</v>
      </c>
      <c r="BF258" s="4">
        <v>2.16</v>
      </c>
      <c r="CW258" s="4">
        <v>36.6</v>
      </c>
      <c r="CX258" s="4">
        <v>459</v>
      </c>
      <c r="CY258" s="4">
        <v>29</v>
      </c>
      <c r="CZ258" s="4">
        <v>229</v>
      </c>
      <c r="DA258" s="4">
        <v>39</v>
      </c>
      <c r="DN258" s="4">
        <v>592</v>
      </c>
      <c r="DO258" s="4">
        <v>26</v>
      </c>
      <c r="DP258" s="4">
        <v>60</v>
      </c>
      <c r="DQ258" s="4">
        <v>7.48</v>
      </c>
      <c r="DR258" s="4">
        <v>25.5</v>
      </c>
      <c r="DS258" s="4">
        <v>7.54</v>
      </c>
      <c r="DT258" s="4">
        <v>2.4300000000000002</v>
      </c>
      <c r="DU258" s="4">
        <v>7.6</v>
      </c>
      <c r="DV258" s="4">
        <v>1.29</v>
      </c>
      <c r="DW258" s="4">
        <v>6.72</v>
      </c>
      <c r="DX258" s="4">
        <v>1.6</v>
      </c>
      <c r="DY258" s="4">
        <v>3.65</v>
      </c>
      <c r="DZ258" s="4">
        <v>0.57999999999999996</v>
      </c>
      <c r="EA258" s="4">
        <v>3.32</v>
      </c>
      <c r="EB258" s="4">
        <v>0.55000000000000004</v>
      </c>
      <c r="EC258" s="4">
        <v>8.1</v>
      </c>
      <c r="FP258" s="1" t="s">
        <v>3816</v>
      </c>
    </row>
    <row r="259" spans="1:172" x14ac:dyDescent="0.35">
      <c r="A259" s="1" t="s">
        <v>3814</v>
      </c>
      <c r="C259" s="1" t="s">
        <v>3694</v>
      </c>
      <c r="E259" s="4">
        <v>44.3</v>
      </c>
      <c r="F259" s="4">
        <v>44.5</v>
      </c>
      <c r="G259" s="4">
        <v>126.05</v>
      </c>
      <c r="H259" s="4">
        <v>126.25</v>
      </c>
      <c r="L259" s="1" t="s">
        <v>3817</v>
      </c>
      <c r="Q259" s="1">
        <v>115</v>
      </c>
      <c r="AB259" s="4">
        <v>52.77</v>
      </c>
      <c r="AC259" s="4">
        <v>2.12</v>
      </c>
      <c r="AE259" s="4">
        <v>17.3</v>
      </c>
      <c r="AG259" s="4">
        <v>7.32</v>
      </c>
      <c r="AH259" s="4">
        <v>2.33</v>
      </c>
      <c r="AI259" s="4">
        <v>8.9165360000000007</v>
      </c>
      <c r="AJ259" s="4">
        <v>7.14</v>
      </c>
      <c r="AK259" s="4">
        <v>3.14</v>
      </c>
      <c r="AL259" s="4">
        <v>0.11</v>
      </c>
      <c r="AN259" s="4">
        <v>1.7</v>
      </c>
      <c r="AO259" s="4">
        <v>4.5</v>
      </c>
      <c r="AP259" s="4">
        <v>0.35</v>
      </c>
      <c r="BF259" s="4">
        <v>1.22</v>
      </c>
      <c r="CW259" s="4">
        <v>29.2</v>
      </c>
      <c r="CX259" s="4">
        <v>656</v>
      </c>
      <c r="CY259" s="4">
        <v>16.399999999999999</v>
      </c>
      <c r="CZ259" s="4">
        <v>158</v>
      </c>
      <c r="DA259" s="4">
        <v>32</v>
      </c>
      <c r="DN259" s="4">
        <v>497</v>
      </c>
      <c r="DO259" s="4">
        <v>16.010000000000002</v>
      </c>
      <c r="DP259" s="4">
        <v>37</v>
      </c>
      <c r="DQ259" s="4">
        <v>4.83</v>
      </c>
      <c r="DR259" s="4">
        <v>15.4</v>
      </c>
      <c r="DS259" s="4">
        <v>4.57</v>
      </c>
      <c r="DT259" s="4">
        <v>1.62</v>
      </c>
      <c r="DU259" s="4">
        <v>4.5</v>
      </c>
      <c r="DV259" s="4">
        <v>0.8</v>
      </c>
      <c r="DW259" s="4">
        <v>3.95</v>
      </c>
      <c r="DX259" s="4">
        <v>0.91</v>
      </c>
      <c r="DY259" s="4">
        <v>2.14</v>
      </c>
      <c r="DZ259" s="4">
        <v>0.38</v>
      </c>
      <c r="EA259" s="4">
        <v>1.92</v>
      </c>
      <c r="EB259" s="4">
        <v>0.34</v>
      </c>
      <c r="EC259" s="4">
        <v>4.2699999999999996</v>
      </c>
      <c r="FP259" s="1" t="s">
        <v>3818</v>
      </c>
    </row>
    <row r="260" spans="1:172" x14ac:dyDescent="0.35">
      <c r="A260" s="1" t="s">
        <v>3814</v>
      </c>
      <c r="C260" s="1" t="s">
        <v>3694</v>
      </c>
      <c r="E260" s="4">
        <v>44.3</v>
      </c>
      <c r="F260" s="4">
        <v>44.5</v>
      </c>
      <c r="G260" s="4">
        <v>126.05</v>
      </c>
      <c r="H260" s="4">
        <v>126.25</v>
      </c>
      <c r="L260" s="1" t="s">
        <v>3819</v>
      </c>
      <c r="Q260" s="1">
        <v>115</v>
      </c>
      <c r="AB260" s="4">
        <v>53.57</v>
      </c>
      <c r="AC260" s="4">
        <v>2.02</v>
      </c>
      <c r="AE260" s="4">
        <v>17.239999999999998</v>
      </c>
      <c r="AG260" s="4">
        <v>7.37</v>
      </c>
      <c r="AH260" s="4">
        <v>2.29</v>
      </c>
      <c r="AI260" s="4">
        <v>8.9215260000000001</v>
      </c>
      <c r="AJ260" s="4">
        <v>7.21</v>
      </c>
      <c r="AK260" s="4">
        <v>2.83</v>
      </c>
      <c r="AL260" s="4">
        <v>0.14000000000000001</v>
      </c>
      <c r="AN260" s="4">
        <v>1.61</v>
      </c>
      <c r="AO260" s="4">
        <v>4.41</v>
      </c>
      <c r="AP260" s="4">
        <v>0.34</v>
      </c>
      <c r="BF260" s="4">
        <v>1.1299999999999999</v>
      </c>
      <c r="CW260" s="4">
        <v>32</v>
      </c>
      <c r="CX260" s="4">
        <v>646</v>
      </c>
      <c r="CY260" s="4">
        <v>15.2</v>
      </c>
      <c r="CZ260" s="4">
        <v>155</v>
      </c>
      <c r="DA260" s="4">
        <v>32</v>
      </c>
      <c r="DN260" s="4">
        <v>407</v>
      </c>
      <c r="DO260" s="4">
        <v>13.5</v>
      </c>
      <c r="DP260" s="4">
        <v>30</v>
      </c>
      <c r="DQ260" s="4">
        <v>4.16</v>
      </c>
      <c r="DR260" s="4">
        <v>13.6</v>
      </c>
      <c r="DS260" s="4">
        <v>3.98</v>
      </c>
      <c r="DT260" s="4">
        <v>1.32</v>
      </c>
      <c r="DU260" s="4">
        <v>3.94</v>
      </c>
      <c r="DV260" s="4">
        <v>0.73</v>
      </c>
      <c r="DW260" s="4">
        <v>3.7</v>
      </c>
      <c r="DX260" s="4">
        <v>0.87</v>
      </c>
      <c r="DY260" s="4">
        <v>2.02</v>
      </c>
      <c r="DZ260" s="4">
        <v>0.34</v>
      </c>
      <c r="EA260" s="4">
        <v>1.84</v>
      </c>
      <c r="EB260" s="4">
        <v>0.34</v>
      </c>
      <c r="EC260" s="4">
        <v>5.32</v>
      </c>
      <c r="EO260" s="4">
        <v>4.49</v>
      </c>
      <c r="FP260" s="1" t="s">
        <v>3820</v>
      </c>
    </row>
    <row r="261" spans="1:172" x14ac:dyDescent="0.35">
      <c r="A261" s="1" t="s">
        <v>3814</v>
      </c>
      <c r="C261" s="1" t="s">
        <v>3694</v>
      </c>
      <c r="E261" s="4">
        <v>44.3</v>
      </c>
      <c r="F261" s="4">
        <v>44.5</v>
      </c>
      <c r="G261" s="4">
        <v>126.05</v>
      </c>
      <c r="H261" s="4">
        <v>126.25</v>
      </c>
      <c r="L261" s="1" t="s">
        <v>3821</v>
      </c>
      <c r="Q261" s="1">
        <v>115</v>
      </c>
      <c r="AB261" s="4">
        <v>80.53</v>
      </c>
      <c r="AC261" s="4">
        <v>0.09</v>
      </c>
      <c r="AE261" s="4">
        <v>10.11</v>
      </c>
      <c r="AG261" s="4">
        <v>0.9</v>
      </c>
      <c r="AH261" s="4">
        <v>0.09</v>
      </c>
      <c r="AI261" s="4">
        <v>0.89982000000000006</v>
      </c>
      <c r="AJ261" s="4">
        <v>0.04</v>
      </c>
      <c r="AK261" s="4">
        <v>0.02</v>
      </c>
      <c r="AL261" s="4">
        <v>0.01</v>
      </c>
      <c r="AN261" s="4">
        <v>4.6900000000000004</v>
      </c>
      <c r="AO261" s="4">
        <v>2.94</v>
      </c>
      <c r="AP261" s="4">
        <v>0.04</v>
      </c>
      <c r="BF261" s="4">
        <v>0.71</v>
      </c>
      <c r="CW261" s="4">
        <v>208</v>
      </c>
      <c r="CY261" s="4">
        <v>50.85</v>
      </c>
      <c r="CZ261" s="4">
        <v>445.5</v>
      </c>
      <c r="DA261" s="4">
        <v>23.03</v>
      </c>
      <c r="DN261" s="4">
        <v>43.02</v>
      </c>
      <c r="DO261" s="4">
        <v>34.090000000000003</v>
      </c>
      <c r="DP261" s="4">
        <v>88.44</v>
      </c>
      <c r="DQ261" s="4">
        <v>10.36</v>
      </c>
      <c r="DR261" s="4">
        <v>26.58</v>
      </c>
      <c r="DS261" s="4">
        <v>8.3000000000000007</v>
      </c>
      <c r="DT261" s="4">
        <v>0.06</v>
      </c>
      <c r="DU261" s="4">
        <v>8.68</v>
      </c>
      <c r="DV261" s="4">
        <v>1.71</v>
      </c>
      <c r="DW261" s="4">
        <v>9.7899999999999991</v>
      </c>
      <c r="DX261" s="4">
        <v>2.39</v>
      </c>
      <c r="DY261" s="4">
        <v>5.91</v>
      </c>
      <c r="DZ261" s="4">
        <v>0.97</v>
      </c>
      <c r="EA261" s="4">
        <v>6.14</v>
      </c>
      <c r="EB261" s="4">
        <v>0.97</v>
      </c>
      <c r="EC261" s="4">
        <v>8.16</v>
      </c>
      <c r="EO261" s="4">
        <v>1.9</v>
      </c>
      <c r="FP261" s="1" t="s">
        <v>3822</v>
      </c>
    </row>
    <row r="262" spans="1:172" x14ac:dyDescent="0.35">
      <c r="A262" s="1" t="s">
        <v>3814</v>
      </c>
      <c r="C262" s="1" t="s">
        <v>3694</v>
      </c>
      <c r="E262" s="4">
        <v>44.3</v>
      </c>
      <c r="F262" s="4">
        <v>44.5</v>
      </c>
      <c r="G262" s="4">
        <v>126.05</v>
      </c>
      <c r="H262" s="4">
        <v>126.25</v>
      </c>
      <c r="L262" s="1" t="s">
        <v>3823</v>
      </c>
      <c r="Q262" s="1">
        <v>115</v>
      </c>
      <c r="AB262" s="4">
        <v>76.099999999999994</v>
      </c>
      <c r="AC262" s="4">
        <v>0.14000000000000001</v>
      </c>
      <c r="AE262" s="4">
        <v>11.89</v>
      </c>
      <c r="AG262" s="4">
        <v>1.42</v>
      </c>
      <c r="AH262" s="4">
        <v>0.14000000000000001</v>
      </c>
      <c r="AI262" s="4">
        <v>1.417716</v>
      </c>
      <c r="AJ262" s="4">
        <v>0.11</v>
      </c>
      <c r="AK262" s="4">
        <v>0.05</v>
      </c>
      <c r="AL262" s="4">
        <v>0.02</v>
      </c>
      <c r="AN262" s="4">
        <v>4.93</v>
      </c>
      <c r="AO262" s="4">
        <v>4.59</v>
      </c>
      <c r="AP262" s="4">
        <v>0.04</v>
      </c>
      <c r="BF262" s="4">
        <v>0.42</v>
      </c>
      <c r="CW262" s="4">
        <v>141</v>
      </c>
      <c r="CY262" s="4">
        <v>34.06</v>
      </c>
      <c r="CZ262" s="4">
        <v>505.1</v>
      </c>
      <c r="DA262" s="4">
        <v>19.399999999999999</v>
      </c>
      <c r="DN262" s="4">
        <v>40.64</v>
      </c>
      <c r="DO262" s="4">
        <v>38.51</v>
      </c>
      <c r="DP262" s="4">
        <v>86.96</v>
      </c>
      <c r="DQ262" s="4">
        <v>9.5399999999999991</v>
      </c>
      <c r="DR262" s="4">
        <v>29.3</v>
      </c>
      <c r="DS262" s="4">
        <v>7.78</v>
      </c>
      <c r="DT262" s="4">
        <v>0.16</v>
      </c>
      <c r="DU262" s="4">
        <v>7.65</v>
      </c>
      <c r="DV262" s="4">
        <v>1.37</v>
      </c>
      <c r="DW262" s="4">
        <v>7.76</v>
      </c>
      <c r="DX262" s="4">
        <v>1.81</v>
      </c>
      <c r="DY262" s="4">
        <v>4.47</v>
      </c>
      <c r="DZ262" s="4">
        <v>0.79</v>
      </c>
      <c r="EA262" s="4">
        <v>4.51</v>
      </c>
      <c r="EB262" s="4">
        <v>0.79</v>
      </c>
      <c r="EC262" s="4">
        <v>8.36</v>
      </c>
      <c r="EO262" s="4">
        <v>2.33</v>
      </c>
      <c r="FP262" s="1" t="s">
        <v>3824</v>
      </c>
    </row>
    <row r="263" spans="1:172" x14ac:dyDescent="0.35">
      <c r="A263" s="1" t="s">
        <v>3814</v>
      </c>
      <c r="C263" s="1" t="s">
        <v>3694</v>
      </c>
      <c r="E263" s="4">
        <v>44.3</v>
      </c>
      <c r="F263" s="4">
        <v>44.5</v>
      </c>
      <c r="G263" s="4">
        <v>126.05</v>
      </c>
      <c r="H263" s="4">
        <v>126.25</v>
      </c>
      <c r="L263" s="1" t="s">
        <v>3825</v>
      </c>
      <c r="Q263" s="1">
        <v>115</v>
      </c>
      <c r="AB263" s="4">
        <v>79.930000000000007</v>
      </c>
      <c r="AC263" s="4">
        <v>0.1</v>
      </c>
      <c r="AE263" s="4">
        <v>10.61</v>
      </c>
      <c r="AG263" s="4">
        <v>0.71</v>
      </c>
      <c r="AH263" s="4">
        <v>0.1</v>
      </c>
      <c r="AI263" s="4">
        <v>0.73885800000000001</v>
      </c>
      <c r="AJ263" s="4">
        <v>7.0000000000000007E-2</v>
      </c>
      <c r="AK263" s="4">
        <v>0.02</v>
      </c>
      <c r="AL263" s="4">
        <v>0.01</v>
      </c>
      <c r="AN263" s="4">
        <v>4.32</v>
      </c>
      <c r="AO263" s="4">
        <v>3.67</v>
      </c>
      <c r="AP263" s="4">
        <v>0.03</v>
      </c>
      <c r="BF263" s="4">
        <v>0.55000000000000004</v>
      </c>
      <c r="CW263" s="4">
        <v>167</v>
      </c>
      <c r="CY263" s="4">
        <v>41.47</v>
      </c>
      <c r="CZ263" s="4">
        <v>508.1</v>
      </c>
      <c r="DA263" s="4">
        <v>19.28</v>
      </c>
      <c r="DN263" s="4">
        <v>20.67</v>
      </c>
      <c r="DO263" s="4">
        <v>47.63</v>
      </c>
      <c r="DP263" s="4">
        <v>99.09</v>
      </c>
      <c r="DQ263" s="4">
        <v>12.24</v>
      </c>
      <c r="DR263" s="4">
        <v>33.700000000000003</v>
      </c>
      <c r="DS263" s="4">
        <v>9.33</v>
      </c>
      <c r="DT263" s="4">
        <v>0.08</v>
      </c>
      <c r="DU263" s="4">
        <v>8.86</v>
      </c>
      <c r="DV263" s="4">
        <v>1.56</v>
      </c>
      <c r="DW263" s="4">
        <v>8.6199999999999992</v>
      </c>
      <c r="DX263" s="4">
        <v>1.99</v>
      </c>
      <c r="DY263" s="4">
        <v>5.21</v>
      </c>
      <c r="DZ263" s="4">
        <v>0.88</v>
      </c>
      <c r="EA263" s="4">
        <v>5.4</v>
      </c>
      <c r="EB263" s="4">
        <v>0.86</v>
      </c>
      <c r="EC263" s="4">
        <v>9.2200000000000006</v>
      </c>
      <c r="EO263" s="4">
        <v>4.26</v>
      </c>
      <c r="FP263" s="1" t="s">
        <v>3826</v>
      </c>
    </row>
    <row r="264" spans="1:172" x14ac:dyDescent="0.35">
      <c r="A264" s="1" t="s">
        <v>3814</v>
      </c>
      <c r="C264" s="1" t="s">
        <v>3694</v>
      </c>
      <c r="E264" s="4">
        <v>44.3</v>
      </c>
      <c r="F264" s="4">
        <v>44.5</v>
      </c>
      <c r="G264" s="4">
        <v>126.05</v>
      </c>
      <c r="H264" s="4">
        <v>126.25</v>
      </c>
      <c r="L264" s="1" t="s">
        <v>3827</v>
      </c>
      <c r="Q264" s="1">
        <v>115</v>
      </c>
      <c r="AB264" s="4">
        <v>80.98</v>
      </c>
      <c r="AC264" s="4">
        <v>0.09</v>
      </c>
      <c r="AE264" s="4">
        <v>9.73</v>
      </c>
      <c r="AG264" s="4">
        <v>0.66</v>
      </c>
      <c r="AH264" s="4">
        <v>0.14000000000000001</v>
      </c>
      <c r="AI264" s="4">
        <v>0.73386800000000008</v>
      </c>
      <c r="AJ264" s="4">
        <v>0.11</v>
      </c>
      <c r="AK264" s="4">
        <v>0.06</v>
      </c>
      <c r="AL264" s="4">
        <v>0</v>
      </c>
      <c r="AN264" s="4">
        <v>5.0599999999999996</v>
      </c>
      <c r="AO264" s="4">
        <v>2.6</v>
      </c>
      <c r="AP264" s="4">
        <v>0.02</v>
      </c>
      <c r="BF264" s="4">
        <v>0.61</v>
      </c>
      <c r="CW264" s="4">
        <v>180</v>
      </c>
      <c r="CY264" s="4">
        <v>38.6</v>
      </c>
      <c r="CZ264" s="4">
        <v>420.8</v>
      </c>
      <c r="DA264" s="4">
        <v>16.71</v>
      </c>
      <c r="DN264" s="4">
        <v>29.47</v>
      </c>
      <c r="DO264" s="4">
        <v>29.81</v>
      </c>
      <c r="DP264" s="4">
        <v>68.72</v>
      </c>
      <c r="DQ264" s="4">
        <v>8.5399999999999991</v>
      </c>
      <c r="DR264" s="4">
        <v>24.22</v>
      </c>
      <c r="DS264" s="4">
        <v>6.86</v>
      </c>
      <c r="DT264" s="4">
        <v>0.08</v>
      </c>
      <c r="DU264" s="4">
        <v>6.67</v>
      </c>
      <c r="DV264" s="4">
        <v>1.1100000000000001</v>
      </c>
      <c r="DW264" s="4">
        <v>7.11</v>
      </c>
      <c r="DX264" s="4">
        <v>1.49</v>
      </c>
      <c r="DY264" s="4">
        <v>4.4400000000000004</v>
      </c>
      <c r="DZ264" s="4">
        <v>0.67</v>
      </c>
      <c r="EA264" s="4">
        <v>4.42</v>
      </c>
      <c r="EB264" s="4">
        <v>0.62</v>
      </c>
      <c r="EC264" s="4">
        <v>7.16</v>
      </c>
      <c r="EO264" s="4">
        <v>3.49</v>
      </c>
      <c r="FP264" s="1" t="s">
        <v>3828</v>
      </c>
    </row>
    <row r="265" spans="1:172" x14ac:dyDescent="0.35">
      <c r="A265" s="1" t="s">
        <v>3829</v>
      </c>
      <c r="C265" s="1" t="s">
        <v>3677</v>
      </c>
      <c r="E265" s="4">
        <v>45.1</v>
      </c>
      <c r="F265" s="4">
        <v>45.1</v>
      </c>
      <c r="G265" s="4">
        <v>125</v>
      </c>
      <c r="H265" s="4">
        <v>125</v>
      </c>
      <c r="L265" s="1" t="s">
        <v>3830</v>
      </c>
      <c r="Q265" s="1">
        <v>112</v>
      </c>
      <c r="AB265" s="4">
        <v>73.5</v>
      </c>
      <c r="AC265" s="4">
        <v>0.19</v>
      </c>
      <c r="AE265" s="4">
        <v>11.6</v>
      </c>
      <c r="AI265" s="4">
        <v>3.6891799999999999</v>
      </c>
      <c r="AJ265" s="4">
        <v>0.87</v>
      </c>
      <c r="AK265" s="4">
        <v>0.14000000000000001</v>
      </c>
      <c r="AL265" s="4">
        <v>0.06</v>
      </c>
      <c r="AN265" s="4">
        <v>3.3</v>
      </c>
      <c r="AO265" s="4">
        <v>4.9000000000000004</v>
      </c>
      <c r="AP265" s="4">
        <v>0.03</v>
      </c>
      <c r="BF265" s="4">
        <v>1.1100000000000001</v>
      </c>
      <c r="CH265" s="4">
        <v>0.9</v>
      </c>
      <c r="CI265" s="4">
        <v>1121.9000000000001</v>
      </c>
      <c r="CJ265" s="4">
        <v>1.4</v>
      </c>
      <c r="CK265" s="4">
        <v>11.4</v>
      </c>
      <c r="CN265" s="4">
        <v>1</v>
      </c>
      <c r="CO265" s="4">
        <v>6.4</v>
      </c>
      <c r="CR265" s="4">
        <v>28.5</v>
      </c>
      <c r="CW265" s="4">
        <v>95.3</v>
      </c>
      <c r="CX265" s="4">
        <v>94</v>
      </c>
      <c r="CY265" s="4">
        <v>46.8</v>
      </c>
      <c r="CZ265" s="4">
        <v>607.5</v>
      </c>
      <c r="DA265" s="4">
        <v>59</v>
      </c>
      <c r="DM265" s="4">
        <v>0.2</v>
      </c>
      <c r="DN265" s="4">
        <v>88.5</v>
      </c>
      <c r="DO265" s="4">
        <v>54.8</v>
      </c>
      <c r="DP265" s="4">
        <v>104.2</v>
      </c>
      <c r="DQ265" s="4">
        <v>13.2</v>
      </c>
      <c r="DR265" s="4">
        <v>52.9</v>
      </c>
      <c r="DS265" s="4">
        <v>10</v>
      </c>
      <c r="DT265" s="4">
        <v>0.4</v>
      </c>
      <c r="DU265" s="4">
        <v>9.5</v>
      </c>
      <c r="DV265" s="4">
        <v>1.2</v>
      </c>
      <c r="DW265" s="4">
        <v>8.9</v>
      </c>
      <c r="DX265" s="4">
        <v>1.6</v>
      </c>
      <c r="DY265" s="4">
        <v>4.8</v>
      </c>
      <c r="DZ265" s="4">
        <v>0.7</v>
      </c>
      <c r="EA265" s="4">
        <v>4.9000000000000004</v>
      </c>
      <c r="EB265" s="4">
        <v>0.8</v>
      </c>
      <c r="EC265" s="4">
        <v>14.2</v>
      </c>
      <c r="ED265" s="4">
        <v>4</v>
      </c>
      <c r="EM265" s="4">
        <v>18.5</v>
      </c>
      <c r="EO265" s="4">
        <v>16.7</v>
      </c>
      <c r="EP265" s="4">
        <v>4.2</v>
      </c>
      <c r="FP265" s="1" t="s">
        <v>3831</v>
      </c>
    </row>
    <row r="266" spans="1:172" x14ac:dyDescent="0.35">
      <c r="A266" s="1" t="s">
        <v>3829</v>
      </c>
      <c r="C266" s="1" t="s">
        <v>3677</v>
      </c>
      <c r="E266" s="4">
        <v>45.1</v>
      </c>
      <c r="F266" s="4">
        <v>45.1</v>
      </c>
      <c r="G266" s="4">
        <v>125</v>
      </c>
      <c r="H266" s="4">
        <v>125</v>
      </c>
      <c r="L266" s="1" t="s">
        <v>3832</v>
      </c>
      <c r="Q266" s="1">
        <v>112</v>
      </c>
      <c r="AB266" s="4">
        <v>72.7</v>
      </c>
      <c r="AC266" s="4">
        <v>0.2</v>
      </c>
      <c r="AE266" s="4">
        <v>11.4</v>
      </c>
      <c r="AI266" s="4">
        <v>4.4990000000000006</v>
      </c>
      <c r="AJ266" s="4">
        <v>0.7</v>
      </c>
      <c r="AK266" s="4">
        <v>0.12</v>
      </c>
      <c r="AL266" s="4">
        <v>0.11</v>
      </c>
      <c r="AN266" s="4">
        <v>4.5</v>
      </c>
      <c r="AO266" s="4">
        <v>4.5</v>
      </c>
      <c r="AP266" s="4">
        <v>0.02</v>
      </c>
      <c r="BF266" s="4">
        <v>0.89</v>
      </c>
      <c r="CH266" s="4">
        <v>1</v>
      </c>
      <c r="CI266" s="4">
        <v>1190.5</v>
      </c>
      <c r="CJ266" s="4">
        <v>1.4</v>
      </c>
      <c r="CK266" s="4">
        <v>10</v>
      </c>
      <c r="CN266" s="4">
        <v>1.5</v>
      </c>
      <c r="CO266" s="4">
        <v>6.4</v>
      </c>
      <c r="CR266" s="4">
        <v>29.3</v>
      </c>
      <c r="CW266" s="4">
        <v>145.80000000000001</v>
      </c>
      <c r="CX266" s="4">
        <v>19.100000000000001</v>
      </c>
      <c r="CY266" s="4">
        <v>60.2</v>
      </c>
      <c r="CZ266" s="4">
        <v>660.1</v>
      </c>
      <c r="DA266" s="4">
        <v>65.2</v>
      </c>
      <c r="DM266" s="4">
        <v>0.4</v>
      </c>
      <c r="DN266" s="4">
        <v>35.9</v>
      </c>
      <c r="DO266" s="4">
        <v>50.5</v>
      </c>
      <c r="DP266" s="4">
        <v>126.8</v>
      </c>
      <c r="DQ266" s="4">
        <v>12.3</v>
      </c>
      <c r="DR266" s="4">
        <v>54.1</v>
      </c>
      <c r="DS266" s="4">
        <v>10.1</v>
      </c>
      <c r="DT266" s="4">
        <v>0.4</v>
      </c>
      <c r="DU266" s="4">
        <v>10</v>
      </c>
      <c r="DV266" s="4">
        <v>1.4</v>
      </c>
      <c r="DW266" s="4">
        <v>10.8</v>
      </c>
      <c r="DX266" s="4">
        <v>1.9</v>
      </c>
      <c r="DY266" s="4">
        <v>5.6</v>
      </c>
      <c r="DZ266" s="4">
        <v>0.9</v>
      </c>
      <c r="EA266" s="4">
        <v>5.9</v>
      </c>
      <c r="EB266" s="4">
        <v>0.9</v>
      </c>
      <c r="EC266" s="4">
        <v>14.9</v>
      </c>
      <c r="ED266" s="4">
        <v>4.4000000000000004</v>
      </c>
      <c r="EM266" s="4">
        <v>16.2</v>
      </c>
      <c r="EO266" s="4">
        <v>18.399999999999999</v>
      </c>
      <c r="EP266" s="4">
        <v>3.5</v>
      </c>
      <c r="FP266" s="1" t="s">
        <v>3831</v>
      </c>
    </row>
    <row r="267" spans="1:172" x14ac:dyDescent="0.35">
      <c r="A267" s="1" t="s">
        <v>3829</v>
      </c>
      <c r="C267" s="1" t="s">
        <v>3677</v>
      </c>
      <c r="E267" s="4">
        <v>45.1</v>
      </c>
      <c r="F267" s="4">
        <v>45.1</v>
      </c>
      <c r="G267" s="4">
        <v>125</v>
      </c>
      <c r="H267" s="4">
        <v>125</v>
      </c>
      <c r="L267" s="1" t="s">
        <v>3833</v>
      </c>
      <c r="Q267" s="1">
        <v>112</v>
      </c>
      <c r="AB267" s="4">
        <v>74.2</v>
      </c>
      <c r="AC267" s="4">
        <v>0.2</v>
      </c>
      <c r="AE267" s="4">
        <v>11.9</v>
      </c>
      <c r="AI267" s="4">
        <v>3.6891799999999999</v>
      </c>
      <c r="AJ267" s="4">
        <v>0.3</v>
      </c>
      <c r="AK267" s="4">
        <v>7.0000000000000007E-2</v>
      </c>
      <c r="AL267" s="4">
        <v>0.08</v>
      </c>
      <c r="AN267" s="4">
        <v>4.5999999999999996</v>
      </c>
      <c r="AO267" s="4">
        <v>4.2</v>
      </c>
      <c r="AP267" s="4">
        <v>0.02</v>
      </c>
      <c r="BF267" s="4">
        <v>0.99</v>
      </c>
      <c r="CH267" s="4">
        <v>0.9</v>
      </c>
      <c r="CI267" s="4">
        <v>1100.3</v>
      </c>
      <c r="CJ267" s="4">
        <v>1.2</v>
      </c>
      <c r="CK267" s="4">
        <v>6.8</v>
      </c>
      <c r="CN267" s="4">
        <v>0.9</v>
      </c>
      <c r="CO267" s="4">
        <v>4.5</v>
      </c>
      <c r="CR267" s="4">
        <v>27.7</v>
      </c>
      <c r="CW267" s="4">
        <v>128.80000000000001</v>
      </c>
      <c r="CX267" s="4">
        <v>16.2</v>
      </c>
      <c r="CY267" s="4">
        <v>59.6</v>
      </c>
      <c r="CZ267" s="4">
        <v>609.79999999999995</v>
      </c>
      <c r="DA267" s="4">
        <v>60.1</v>
      </c>
      <c r="DM267" s="4">
        <v>0.5</v>
      </c>
      <c r="DN267" s="4">
        <v>17.2</v>
      </c>
      <c r="DO267" s="4">
        <v>48.3</v>
      </c>
      <c r="DP267" s="4">
        <v>108.9</v>
      </c>
      <c r="DQ267" s="4">
        <v>11.8</v>
      </c>
      <c r="DR267" s="4">
        <v>47.2</v>
      </c>
      <c r="DS267" s="4">
        <v>9.8000000000000007</v>
      </c>
      <c r="DT267" s="4">
        <v>0.4</v>
      </c>
      <c r="DU267" s="4">
        <v>10.199999999999999</v>
      </c>
      <c r="DV267" s="4">
        <v>1.5</v>
      </c>
      <c r="DW267" s="4">
        <v>10.6</v>
      </c>
      <c r="DX267" s="4">
        <v>1.9</v>
      </c>
      <c r="DY267" s="4">
        <v>5.8</v>
      </c>
      <c r="DZ267" s="4">
        <v>0.9</v>
      </c>
      <c r="EA267" s="4">
        <v>5.3</v>
      </c>
      <c r="EB267" s="4">
        <v>0.9</v>
      </c>
      <c r="EC267" s="4">
        <v>14.4</v>
      </c>
      <c r="ED267" s="4">
        <v>4.0999999999999996</v>
      </c>
      <c r="EM267" s="4">
        <v>25.8</v>
      </c>
      <c r="EO267" s="4">
        <v>19.899999999999999</v>
      </c>
      <c r="EP267" s="4">
        <v>4</v>
      </c>
      <c r="FP267" s="1" t="s">
        <v>3831</v>
      </c>
    </row>
    <row r="268" spans="1:172" x14ac:dyDescent="0.35">
      <c r="A268" s="1" t="s">
        <v>3829</v>
      </c>
      <c r="C268" s="1" t="s">
        <v>3677</v>
      </c>
      <c r="E268" s="4">
        <v>45.05</v>
      </c>
      <c r="F268" s="4">
        <v>45.05</v>
      </c>
      <c r="G268" s="4">
        <v>125</v>
      </c>
      <c r="H268" s="4">
        <v>125</v>
      </c>
      <c r="L268" s="1" t="s">
        <v>3834</v>
      </c>
      <c r="Q268" s="1">
        <v>112</v>
      </c>
      <c r="AB268" s="4">
        <v>74.2</v>
      </c>
      <c r="AC268" s="4">
        <v>0.2</v>
      </c>
      <c r="AE268" s="4">
        <v>10.9</v>
      </c>
      <c r="AI268" s="4">
        <v>4.8589200000000003</v>
      </c>
      <c r="AJ268" s="4">
        <v>0.23</v>
      </c>
      <c r="AK268" s="4">
        <v>0.08</v>
      </c>
      <c r="AL268" s="4">
        <v>0.08</v>
      </c>
      <c r="AN268" s="4">
        <v>4.9000000000000004</v>
      </c>
      <c r="AO268" s="4">
        <v>3.4</v>
      </c>
      <c r="AP268" s="4">
        <v>0.02</v>
      </c>
      <c r="BF268" s="4">
        <v>0.55000000000000004</v>
      </c>
      <c r="CH268" s="4">
        <v>1.4</v>
      </c>
      <c r="CI268" s="4">
        <v>1197.0999999999999</v>
      </c>
      <c r="CJ268" s="4">
        <v>1.8</v>
      </c>
      <c r="CK268" s="4">
        <v>9.1999999999999993</v>
      </c>
      <c r="CN268" s="4">
        <v>2.2000000000000002</v>
      </c>
      <c r="CO268" s="4">
        <v>7.1</v>
      </c>
      <c r="CR268" s="4">
        <v>25</v>
      </c>
      <c r="CW268" s="4">
        <v>120.9</v>
      </c>
      <c r="CX268" s="4">
        <v>17.7</v>
      </c>
      <c r="CY268" s="4">
        <v>45.8</v>
      </c>
      <c r="CZ268" s="4">
        <v>792.8</v>
      </c>
      <c r="DA268" s="4">
        <v>50.7</v>
      </c>
      <c r="DM268" s="4">
        <v>0.2</v>
      </c>
      <c r="DN268" s="4">
        <v>72.7</v>
      </c>
      <c r="DO268" s="4">
        <v>51.5</v>
      </c>
      <c r="DP268" s="4">
        <v>92</v>
      </c>
      <c r="DQ268" s="4">
        <v>14</v>
      </c>
      <c r="DR268" s="4">
        <v>53.3</v>
      </c>
      <c r="DS268" s="4">
        <v>9.8000000000000007</v>
      </c>
      <c r="DT268" s="4">
        <v>0.4</v>
      </c>
      <c r="DU268" s="4">
        <v>9.4</v>
      </c>
      <c r="DV268" s="4">
        <v>1.3</v>
      </c>
      <c r="DW268" s="4">
        <v>9.1</v>
      </c>
      <c r="DX268" s="4">
        <v>1.7</v>
      </c>
      <c r="DY268" s="4">
        <v>4.3</v>
      </c>
      <c r="DZ268" s="4">
        <v>0.7</v>
      </c>
      <c r="EA268" s="4">
        <v>4.8</v>
      </c>
      <c r="EB268" s="4">
        <v>0.7</v>
      </c>
      <c r="EC268" s="4">
        <v>17.2</v>
      </c>
      <c r="ED268" s="4">
        <v>2.9</v>
      </c>
      <c r="EM268" s="4">
        <v>25.7</v>
      </c>
      <c r="EO268" s="4">
        <v>14</v>
      </c>
      <c r="EP268" s="4">
        <v>2</v>
      </c>
      <c r="FP268" s="1" t="s">
        <v>3831</v>
      </c>
    </row>
    <row r="269" spans="1:172" x14ac:dyDescent="0.35">
      <c r="A269" s="1" t="s">
        <v>3829</v>
      </c>
      <c r="C269" s="1" t="s">
        <v>3677</v>
      </c>
      <c r="E269" s="4">
        <v>44.85</v>
      </c>
      <c r="F269" s="4">
        <v>44.85</v>
      </c>
      <c r="G269" s="4">
        <v>124.98</v>
      </c>
      <c r="H269" s="4">
        <v>124.98</v>
      </c>
      <c r="L269" s="1" t="s">
        <v>3835</v>
      </c>
      <c r="Q269" s="1">
        <v>112</v>
      </c>
      <c r="AB269" s="4">
        <v>73.5</v>
      </c>
      <c r="AC269" s="4">
        <v>0.22</v>
      </c>
      <c r="AE269" s="4">
        <v>11.6</v>
      </c>
      <c r="AI269" s="4">
        <v>3.05932</v>
      </c>
      <c r="AJ269" s="4">
        <v>0.79</v>
      </c>
      <c r="AK269" s="4">
        <v>0.13</v>
      </c>
      <c r="AL269" s="4">
        <v>0.06</v>
      </c>
      <c r="AN269" s="4">
        <v>3.4</v>
      </c>
      <c r="AO269" s="4">
        <v>4.8</v>
      </c>
      <c r="AP269" s="4">
        <v>0.03</v>
      </c>
      <c r="BF269" s="4">
        <v>1.39</v>
      </c>
      <c r="CH269" s="4">
        <v>0.9</v>
      </c>
      <c r="CI269" s="4">
        <v>1019.6</v>
      </c>
      <c r="CJ269" s="4">
        <v>1.4</v>
      </c>
      <c r="CK269" s="4">
        <v>22.3</v>
      </c>
      <c r="CN269" s="4">
        <v>0.7</v>
      </c>
      <c r="CO269" s="4">
        <v>1.4</v>
      </c>
      <c r="CR269" s="4">
        <v>24.8</v>
      </c>
      <c r="CW269" s="4">
        <v>88.6</v>
      </c>
      <c r="CX269" s="4">
        <v>110.9</v>
      </c>
      <c r="CY269" s="4">
        <v>48.3</v>
      </c>
      <c r="CZ269" s="4">
        <v>789.9</v>
      </c>
      <c r="DA269" s="4">
        <v>68.3</v>
      </c>
      <c r="DM269" s="4">
        <v>0.1</v>
      </c>
      <c r="DN269" s="4">
        <v>96.5</v>
      </c>
      <c r="DO269" s="4">
        <v>46.8</v>
      </c>
      <c r="DP269" s="4">
        <v>91.1</v>
      </c>
      <c r="DQ269" s="4">
        <v>9.9</v>
      </c>
      <c r="DR269" s="4">
        <v>41.4</v>
      </c>
      <c r="DS269" s="4">
        <v>8.4</v>
      </c>
      <c r="DT269" s="4">
        <v>0.3</v>
      </c>
      <c r="DU269" s="4">
        <v>8.6999999999999993</v>
      </c>
      <c r="DV269" s="4">
        <v>1.6</v>
      </c>
      <c r="DW269" s="4">
        <v>9.6</v>
      </c>
      <c r="DX269" s="4">
        <v>2</v>
      </c>
      <c r="DY269" s="4">
        <v>5.5</v>
      </c>
      <c r="DZ269" s="4">
        <v>0.8</v>
      </c>
      <c r="EA269" s="4">
        <v>4.8</v>
      </c>
      <c r="EB269" s="4">
        <v>0.8</v>
      </c>
      <c r="EC269" s="4">
        <v>17.100000000000001</v>
      </c>
      <c r="ED269" s="4">
        <v>3.9</v>
      </c>
      <c r="EM269" s="4">
        <v>22.7</v>
      </c>
      <c r="EO269" s="4">
        <v>14.2</v>
      </c>
      <c r="EP269" s="4">
        <v>3.4</v>
      </c>
      <c r="FP269" s="1" t="s">
        <v>3831</v>
      </c>
    </row>
    <row r="270" spans="1:172" x14ac:dyDescent="0.35">
      <c r="A270" s="1" t="s">
        <v>3829</v>
      </c>
      <c r="C270" s="1" t="s">
        <v>3677</v>
      </c>
      <c r="E270" s="4">
        <v>44.6</v>
      </c>
      <c r="F270" s="4">
        <v>44.6</v>
      </c>
      <c r="G270" s="4">
        <v>125.18</v>
      </c>
      <c r="H270" s="4">
        <v>125.18</v>
      </c>
      <c r="L270" s="1" t="s">
        <v>3836</v>
      </c>
      <c r="Q270" s="1">
        <v>112</v>
      </c>
      <c r="AB270" s="4">
        <v>76</v>
      </c>
      <c r="AC270" s="4">
        <v>0.19</v>
      </c>
      <c r="AE270" s="4">
        <v>10.3</v>
      </c>
      <c r="AI270" s="4">
        <v>3.5992000000000002</v>
      </c>
      <c r="AJ270" s="4">
        <v>0.15</v>
      </c>
      <c r="AK270" s="4">
        <v>0.11</v>
      </c>
      <c r="AL270" s="4">
        <v>0.08</v>
      </c>
      <c r="AN270" s="4">
        <v>5.3</v>
      </c>
      <c r="AO270" s="4">
        <v>3.4</v>
      </c>
      <c r="AP270" s="4">
        <v>0.02</v>
      </c>
      <c r="BF270" s="4">
        <v>0.16</v>
      </c>
      <c r="CH270" s="4">
        <v>1</v>
      </c>
      <c r="CI270" s="4">
        <v>878.7</v>
      </c>
      <c r="CJ270" s="4">
        <v>1.9</v>
      </c>
      <c r="CK270" s="4">
        <v>39</v>
      </c>
      <c r="CN270" s="4">
        <v>1.3</v>
      </c>
      <c r="CO270" s="4">
        <v>5.4</v>
      </c>
      <c r="CR270" s="4">
        <v>22.1</v>
      </c>
      <c r="CW270" s="4">
        <v>261.2</v>
      </c>
      <c r="CX270" s="4">
        <v>10</v>
      </c>
      <c r="CY270" s="4">
        <v>68</v>
      </c>
      <c r="CZ270" s="4">
        <v>1061.5</v>
      </c>
      <c r="DA270" s="4">
        <v>65.400000000000006</v>
      </c>
      <c r="DM270" s="4">
        <v>1.2</v>
      </c>
      <c r="DN270" s="4">
        <v>9.9</v>
      </c>
      <c r="DO270" s="4">
        <v>69.900000000000006</v>
      </c>
      <c r="DP270" s="4">
        <v>167.4</v>
      </c>
      <c r="DQ270" s="4">
        <v>16.600000000000001</v>
      </c>
      <c r="DR270" s="4">
        <v>68.7</v>
      </c>
      <c r="DS270" s="4">
        <v>15.2</v>
      </c>
      <c r="DT270" s="4">
        <v>0.4</v>
      </c>
      <c r="DU270" s="4">
        <v>13.3</v>
      </c>
      <c r="DV270" s="4">
        <v>2.2000000000000002</v>
      </c>
      <c r="DW270" s="4">
        <v>12.7</v>
      </c>
      <c r="DX270" s="4">
        <v>2.8</v>
      </c>
      <c r="DY270" s="4">
        <v>7.7</v>
      </c>
      <c r="DZ270" s="4">
        <v>1.2</v>
      </c>
      <c r="EA270" s="4">
        <v>6.5</v>
      </c>
      <c r="EB270" s="4">
        <v>1</v>
      </c>
      <c r="EC270" s="4">
        <v>23.3</v>
      </c>
      <c r="ED270" s="4">
        <v>3.8</v>
      </c>
      <c r="EM270" s="4">
        <v>26.6</v>
      </c>
      <c r="EO270" s="4">
        <v>19</v>
      </c>
      <c r="EP270" s="4">
        <v>2.9</v>
      </c>
      <c r="FP270" s="1" t="s">
        <v>3831</v>
      </c>
    </row>
    <row r="271" spans="1:172" x14ac:dyDescent="0.35">
      <c r="A271" s="1" t="s">
        <v>3829</v>
      </c>
      <c r="C271" s="1" t="s">
        <v>3677</v>
      </c>
      <c r="E271" s="4">
        <v>44.65</v>
      </c>
      <c r="F271" s="4">
        <v>44.65</v>
      </c>
      <c r="G271" s="4">
        <v>124.95</v>
      </c>
      <c r="H271" s="4">
        <v>124.95</v>
      </c>
      <c r="L271" s="1" t="s">
        <v>3837</v>
      </c>
      <c r="Q271" s="1">
        <v>112</v>
      </c>
      <c r="AB271" s="4">
        <v>74.599999999999994</v>
      </c>
      <c r="AC271" s="4">
        <v>0.15</v>
      </c>
      <c r="AE271" s="4">
        <v>11.7</v>
      </c>
      <c r="AI271" s="4">
        <v>2.5194399999999999</v>
      </c>
      <c r="AJ271" s="4">
        <v>0.69</v>
      </c>
      <c r="AK271" s="4">
        <v>0.15</v>
      </c>
      <c r="AL271" s="4">
        <v>0.03</v>
      </c>
      <c r="AN271" s="4">
        <v>4.3</v>
      </c>
      <c r="AO271" s="4">
        <v>3.8</v>
      </c>
      <c r="AP271" s="4">
        <v>0.02</v>
      </c>
      <c r="BF271" s="4">
        <v>1.77</v>
      </c>
      <c r="CH271" s="4">
        <v>1.1000000000000001</v>
      </c>
      <c r="CI271" s="4">
        <v>643.4</v>
      </c>
      <c r="CJ271" s="4">
        <v>2.6</v>
      </c>
      <c r="CK271" s="4">
        <v>6.6</v>
      </c>
      <c r="CN271" s="4">
        <v>0.7</v>
      </c>
      <c r="CO271" s="4">
        <v>3.7</v>
      </c>
      <c r="CR271" s="4">
        <v>30.3</v>
      </c>
      <c r="CW271" s="4">
        <v>154.69999999999999</v>
      </c>
      <c r="CX271" s="4">
        <v>50.7</v>
      </c>
      <c r="CY271" s="4">
        <v>39.4</v>
      </c>
      <c r="CZ271" s="4">
        <v>789.6</v>
      </c>
      <c r="DA271" s="4">
        <v>67</v>
      </c>
      <c r="DM271" s="4">
        <v>0.2</v>
      </c>
      <c r="DN271" s="4">
        <v>37</v>
      </c>
      <c r="DO271" s="4">
        <v>15.7</v>
      </c>
      <c r="DP271" s="4">
        <v>49.8</v>
      </c>
      <c r="DQ271" s="4">
        <v>4.5999999999999996</v>
      </c>
      <c r="DR271" s="4">
        <v>17.399999999999999</v>
      </c>
      <c r="DS271" s="4">
        <v>4.4000000000000004</v>
      </c>
      <c r="DT271" s="4">
        <v>0.1</v>
      </c>
      <c r="DU271" s="4">
        <v>5</v>
      </c>
      <c r="DV271" s="4">
        <v>0.9</v>
      </c>
      <c r="DW271" s="4">
        <v>7.4</v>
      </c>
      <c r="DX271" s="4">
        <v>1.3</v>
      </c>
      <c r="DY271" s="4">
        <v>4</v>
      </c>
      <c r="DZ271" s="4">
        <v>0.6</v>
      </c>
      <c r="EA271" s="4">
        <v>4.4000000000000004</v>
      </c>
      <c r="EB271" s="4">
        <v>0.7</v>
      </c>
      <c r="EC271" s="4">
        <v>16.399999999999999</v>
      </c>
      <c r="ED271" s="4">
        <v>4.0999999999999996</v>
      </c>
      <c r="EM271" s="4">
        <v>30.4</v>
      </c>
      <c r="EO271" s="4">
        <v>18.600000000000001</v>
      </c>
      <c r="EP271" s="4">
        <v>2.7</v>
      </c>
      <c r="FP271" s="1" t="s">
        <v>3831</v>
      </c>
    </row>
    <row r="272" spans="1:172" x14ac:dyDescent="0.35">
      <c r="A272" s="1" t="s">
        <v>3829</v>
      </c>
      <c r="C272" s="1" t="s">
        <v>3677</v>
      </c>
      <c r="E272" s="4">
        <v>44.9</v>
      </c>
      <c r="F272" s="4">
        <v>44.9</v>
      </c>
      <c r="G272" s="4">
        <v>125</v>
      </c>
      <c r="H272" s="4">
        <v>125</v>
      </c>
      <c r="L272" s="1" t="s">
        <v>3838</v>
      </c>
      <c r="Q272" s="1">
        <v>112</v>
      </c>
      <c r="AB272" s="4">
        <v>72.7</v>
      </c>
      <c r="AC272" s="4">
        <v>0.2</v>
      </c>
      <c r="AE272" s="4">
        <v>11.4</v>
      </c>
      <c r="AI272" s="4">
        <v>4.3190400000000002</v>
      </c>
      <c r="AJ272" s="4">
        <v>1.34</v>
      </c>
      <c r="AK272" s="4">
        <v>0.12</v>
      </c>
      <c r="AL272" s="4">
        <v>0.09</v>
      </c>
      <c r="AN272" s="4">
        <v>3.7</v>
      </c>
      <c r="AO272" s="4">
        <v>4.0999999999999996</v>
      </c>
      <c r="AP272" s="4">
        <v>0.02</v>
      </c>
      <c r="BF272" s="4">
        <v>1.67</v>
      </c>
      <c r="CH272" s="4">
        <v>1.3</v>
      </c>
      <c r="CI272" s="4">
        <v>1105.8</v>
      </c>
      <c r="CJ272" s="4">
        <v>2.5</v>
      </c>
      <c r="CK272" s="4">
        <v>9.1</v>
      </c>
      <c r="CN272" s="4">
        <v>1.6</v>
      </c>
      <c r="CO272" s="4">
        <v>5.6</v>
      </c>
      <c r="CR272" s="4">
        <v>30</v>
      </c>
      <c r="CW272" s="4">
        <v>66.5</v>
      </c>
      <c r="CX272" s="4">
        <v>102.1</v>
      </c>
      <c r="CY272" s="4">
        <v>44.3</v>
      </c>
      <c r="CZ272" s="4">
        <v>397.9</v>
      </c>
      <c r="DA272" s="4">
        <v>40.299999999999997</v>
      </c>
      <c r="DM272" s="4">
        <v>0.3</v>
      </c>
      <c r="DN272" s="4">
        <v>89.9</v>
      </c>
      <c r="DO272" s="4">
        <v>55.2</v>
      </c>
      <c r="DP272" s="4">
        <v>112.8</v>
      </c>
      <c r="DQ272" s="4">
        <v>12.8</v>
      </c>
      <c r="DR272" s="4">
        <v>49.6</v>
      </c>
      <c r="DS272" s="4">
        <v>9.4</v>
      </c>
      <c r="DT272" s="4">
        <v>0.5</v>
      </c>
      <c r="DU272" s="4">
        <v>10.5</v>
      </c>
      <c r="DV272" s="4">
        <v>1.4</v>
      </c>
      <c r="DW272" s="4">
        <v>9.6</v>
      </c>
      <c r="DX272" s="4">
        <v>1.5</v>
      </c>
      <c r="DY272" s="4">
        <v>3.9</v>
      </c>
      <c r="DZ272" s="4">
        <v>0.5</v>
      </c>
      <c r="EA272" s="4">
        <v>3.6</v>
      </c>
      <c r="EB272" s="4">
        <v>0.6</v>
      </c>
      <c r="EC272" s="4">
        <v>8.6999999999999993</v>
      </c>
      <c r="ED272" s="4">
        <v>2.4</v>
      </c>
      <c r="EM272" s="4">
        <v>5.9</v>
      </c>
      <c r="EO272" s="4">
        <v>10.4</v>
      </c>
      <c r="EP272" s="4">
        <v>2</v>
      </c>
      <c r="FP272" s="1" t="s">
        <v>3831</v>
      </c>
    </row>
    <row r="273" spans="1:172" x14ac:dyDescent="0.35">
      <c r="A273" s="1" t="s">
        <v>3829</v>
      </c>
      <c r="C273" s="1" t="s">
        <v>3677</v>
      </c>
      <c r="E273" s="4">
        <v>44.85</v>
      </c>
      <c r="F273" s="4">
        <v>44.85</v>
      </c>
      <c r="G273" s="4">
        <v>124.95</v>
      </c>
      <c r="H273" s="4">
        <v>124.95</v>
      </c>
      <c r="L273" s="1" t="s">
        <v>3839</v>
      </c>
      <c r="Q273" s="1">
        <v>112</v>
      </c>
      <c r="AB273" s="4">
        <v>75.5</v>
      </c>
      <c r="AC273" s="4">
        <v>0.17</v>
      </c>
      <c r="AE273" s="4">
        <v>10.7</v>
      </c>
      <c r="AI273" s="4">
        <v>3.4192399999999998</v>
      </c>
      <c r="AJ273" s="4">
        <v>0.3</v>
      </c>
      <c r="AK273" s="4">
        <v>0.1</v>
      </c>
      <c r="AL273" s="4">
        <v>0.05</v>
      </c>
      <c r="AN273" s="4">
        <v>4.5</v>
      </c>
      <c r="AO273" s="4">
        <v>4.0999999999999996</v>
      </c>
      <c r="AP273" s="4">
        <v>0.02</v>
      </c>
      <c r="BF273" s="4">
        <v>0.19</v>
      </c>
      <c r="CH273" s="4">
        <v>1.2</v>
      </c>
      <c r="CI273" s="4">
        <v>960.9</v>
      </c>
      <c r="CJ273" s="4">
        <v>1.3</v>
      </c>
      <c r="CK273" s="4">
        <v>6.7</v>
      </c>
      <c r="CN273" s="4">
        <v>0.8</v>
      </c>
      <c r="CO273" s="4">
        <v>5</v>
      </c>
      <c r="CR273" s="4">
        <v>30.8</v>
      </c>
      <c r="CW273" s="4">
        <v>207.5</v>
      </c>
      <c r="CX273" s="4">
        <v>13.8</v>
      </c>
      <c r="CY273" s="4">
        <v>115.9</v>
      </c>
      <c r="CZ273" s="4">
        <v>1021.8</v>
      </c>
      <c r="DA273" s="4">
        <v>89.8</v>
      </c>
      <c r="DM273" s="4">
        <v>0.9</v>
      </c>
      <c r="DN273" s="4">
        <v>10.3</v>
      </c>
      <c r="DO273" s="4">
        <v>84.1</v>
      </c>
      <c r="DP273" s="4">
        <v>179.3</v>
      </c>
      <c r="DQ273" s="4">
        <v>24.5</v>
      </c>
      <c r="DR273" s="4">
        <v>96.5</v>
      </c>
      <c r="DS273" s="4">
        <v>20.6</v>
      </c>
      <c r="DT273" s="4">
        <v>0.5</v>
      </c>
      <c r="DU273" s="4">
        <v>20.3</v>
      </c>
      <c r="DV273" s="4">
        <v>2.8</v>
      </c>
      <c r="DW273" s="4">
        <v>21.7</v>
      </c>
      <c r="DX273" s="4">
        <v>4.0999999999999996</v>
      </c>
      <c r="DY273" s="4">
        <v>11.4</v>
      </c>
      <c r="DZ273" s="4">
        <v>1.7</v>
      </c>
      <c r="EA273" s="4">
        <v>11</v>
      </c>
      <c r="EB273" s="4">
        <v>1.7</v>
      </c>
      <c r="EC273" s="4">
        <v>21.2</v>
      </c>
      <c r="ED273" s="4">
        <v>5.0999999999999996</v>
      </c>
      <c r="EM273" s="4">
        <v>58.9</v>
      </c>
      <c r="EO273" s="4">
        <v>22.9</v>
      </c>
      <c r="EP273" s="4">
        <v>4.7</v>
      </c>
      <c r="FP273" s="1" t="s">
        <v>3831</v>
      </c>
    </row>
    <row r="274" spans="1:172" x14ac:dyDescent="0.35">
      <c r="A274" s="1" t="s">
        <v>3829</v>
      </c>
      <c r="C274" s="1" t="s">
        <v>3677</v>
      </c>
      <c r="E274" s="4">
        <v>44.85</v>
      </c>
      <c r="F274" s="4">
        <v>44.85</v>
      </c>
      <c r="G274" s="4">
        <v>124.95</v>
      </c>
      <c r="H274" s="4">
        <v>124.95</v>
      </c>
      <c r="L274" s="1" t="s">
        <v>3840</v>
      </c>
      <c r="Q274" s="1">
        <v>112</v>
      </c>
      <c r="AB274" s="4">
        <v>75.7</v>
      </c>
      <c r="AC274" s="4">
        <v>0.16</v>
      </c>
      <c r="AE274" s="4">
        <v>9.8000000000000007</v>
      </c>
      <c r="AI274" s="4">
        <v>3.4192399999999998</v>
      </c>
      <c r="AJ274" s="4">
        <v>0.1</v>
      </c>
      <c r="AK274" s="4">
        <v>0.09</v>
      </c>
      <c r="AL274" s="4">
        <v>0.12</v>
      </c>
      <c r="AN274" s="4">
        <v>6.1</v>
      </c>
      <c r="AO274" s="4">
        <v>1.9</v>
      </c>
      <c r="AP274" s="4">
        <v>0.02</v>
      </c>
      <c r="BF274" s="4">
        <v>1.7</v>
      </c>
      <c r="CH274" s="4">
        <v>1.1000000000000001</v>
      </c>
      <c r="CI274" s="4">
        <v>665.5</v>
      </c>
      <c r="CJ274" s="4">
        <v>1.3</v>
      </c>
      <c r="CK274" s="4">
        <v>17.100000000000001</v>
      </c>
      <c r="CN274" s="4">
        <v>0.4</v>
      </c>
      <c r="CO274" s="4">
        <v>0.6</v>
      </c>
      <c r="CR274" s="4">
        <v>12.6</v>
      </c>
      <c r="CW274" s="4">
        <v>154.69999999999999</v>
      </c>
      <c r="CX274" s="4">
        <v>13.1</v>
      </c>
      <c r="CY274" s="4">
        <v>29.8</v>
      </c>
      <c r="CZ274" s="4">
        <v>855</v>
      </c>
      <c r="DA274" s="4">
        <v>31.1</v>
      </c>
      <c r="DM274" s="4">
        <v>0.4</v>
      </c>
      <c r="DN274" s="4">
        <v>41.4</v>
      </c>
      <c r="DO274" s="4">
        <v>67.099999999999994</v>
      </c>
      <c r="DP274" s="4">
        <v>118.1</v>
      </c>
      <c r="DQ274" s="4">
        <v>13.2</v>
      </c>
      <c r="DR274" s="4">
        <v>54.7</v>
      </c>
      <c r="DS274" s="4">
        <v>11.2</v>
      </c>
      <c r="DT274" s="4">
        <v>0.3</v>
      </c>
      <c r="DU274" s="4">
        <v>8.9</v>
      </c>
      <c r="DV274" s="4">
        <v>1.3</v>
      </c>
      <c r="DW274" s="4">
        <v>6.7</v>
      </c>
      <c r="DX274" s="4">
        <v>1.4</v>
      </c>
      <c r="DY274" s="4">
        <v>3.5</v>
      </c>
      <c r="DZ274" s="4">
        <v>0.5</v>
      </c>
      <c r="EA274" s="4">
        <v>3</v>
      </c>
      <c r="EB274" s="4">
        <v>0.4</v>
      </c>
      <c r="EC274" s="4">
        <v>17.7</v>
      </c>
      <c r="ED274" s="4">
        <v>1.9</v>
      </c>
      <c r="EM274" s="4">
        <v>13.3</v>
      </c>
      <c r="EO274" s="4">
        <v>11.7</v>
      </c>
      <c r="EP274" s="4">
        <v>3</v>
      </c>
      <c r="FP274" s="1" t="s">
        <v>3831</v>
      </c>
    </row>
    <row r="275" spans="1:172" x14ac:dyDescent="0.35">
      <c r="A275" s="1" t="s">
        <v>3829</v>
      </c>
      <c r="C275" s="1" t="s">
        <v>3677</v>
      </c>
      <c r="E275" s="4">
        <v>44.98</v>
      </c>
      <c r="F275" s="4">
        <v>44.98</v>
      </c>
      <c r="G275" s="4">
        <v>124.95</v>
      </c>
      <c r="H275" s="4">
        <v>124.95</v>
      </c>
      <c r="L275" s="1" t="s">
        <v>3841</v>
      </c>
      <c r="Q275" s="1">
        <v>112</v>
      </c>
      <c r="AB275" s="4">
        <v>75.599999999999994</v>
      </c>
      <c r="AC275" s="4">
        <v>0.18</v>
      </c>
      <c r="AE275" s="4">
        <v>10.7</v>
      </c>
      <c r="AI275" s="4">
        <v>3.7791600000000005</v>
      </c>
      <c r="AJ275" s="4">
        <v>0.3</v>
      </c>
      <c r="AK275" s="4">
        <v>0.11</v>
      </c>
      <c r="AL275" s="4">
        <v>0.06</v>
      </c>
      <c r="AN275" s="4">
        <v>6.5</v>
      </c>
      <c r="AO275" s="4">
        <v>2.2000000000000002</v>
      </c>
      <c r="AP275" s="4">
        <v>0.03</v>
      </c>
      <c r="BF275" s="4">
        <v>0.72</v>
      </c>
      <c r="CH275" s="4">
        <v>1.3</v>
      </c>
      <c r="CI275" s="4">
        <v>1041.3</v>
      </c>
      <c r="CJ275" s="4">
        <v>2.6</v>
      </c>
      <c r="CK275" s="4">
        <v>9.6999999999999993</v>
      </c>
      <c r="CN275" s="4">
        <v>1.6</v>
      </c>
      <c r="CO275" s="4">
        <v>6.2</v>
      </c>
      <c r="CR275" s="4">
        <v>20.100000000000001</v>
      </c>
      <c r="CW275" s="4">
        <v>238.6</v>
      </c>
      <c r="CX275" s="4">
        <v>27.7</v>
      </c>
      <c r="CY275" s="4">
        <v>50</v>
      </c>
      <c r="CZ275" s="4">
        <v>707.5</v>
      </c>
      <c r="DA275" s="4">
        <v>46.4</v>
      </c>
      <c r="DM275" s="4">
        <v>1.2</v>
      </c>
      <c r="DN275" s="4">
        <v>110</v>
      </c>
      <c r="DO275" s="4">
        <v>58.1</v>
      </c>
      <c r="DP275" s="4">
        <v>131.4</v>
      </c>
      <c r="DQ275" s="4">
        <v>14.8</v>
      </c>
      <c r="DR275" s="4">
        <v>55.8</v>
      </c>
      <c r="DS275" s="4">
        <v>11.5</v>
      </c>
      <c r="DT275" s="4">
        <v>0.4</v>
      </c>
      <c r="DU275" s="4">
        <v>11</v>
      </c>
      <c r="DV275" s="4">
        <v>1.5</v>
      </c>
      <c r="DW275" s="4">
        <v>9.8000000000000007</v>
      </c>
      <c r="DX275" s="4">
        <v>1.7</v>
      </c>
      <c r="DY275" s="4">
        <v>5.3</v>
      </c>
      <c r="DZ275" s="4">
        <v>0.8</v>
      </c>
      <c r="EA275" s="4">
        <v>5.0999999999999996</v>
      </c>
      <c r="EB275" s="4">
        <v>0.7</v>
      </c>
      <c r="EC275" s="4">
        <v>14.2</v>
      </c>
      <c r="ED275" s="4">
        <v>3.5</v>
      </c>
      <c r="EM275" s="4">
        <v>16.600000000000001</v>
      </c>
      <c r="EO275" s="4">
        <v>15</v>
      </c>
      <c r="EP275" s="4">
        <v>3.6</v>
      </c>
      <c r="FP275" s="1" t="s">
        <v>3831</v>
      </c>
    </row>
    <row r="276" spans="1:172" x14ac:dyDescent="0.35">
      <c r="A276" s="1" t="s">
        <v>3829</v>
      </c>
      <c r="C276" s="1" t="s">
        <v>3677</v>
      </c>
      <c r="E276" s="4">
        <v>44.98</v>
      </c>
      <c r="F276" s="4">
        <v>44.98</v>
      </c>
      <c r="G276" s="4">
        <v>124.95</v>
      </c>
      <c r="H276" s="4">
        <v>124.95</v>
      </c>
      <c r="L276" s="1" t="s">
        <v>3842</v>
      </c>
      <c r="Q276" s="1">
        <v>112</v>
      </c>
      <c r="AB276" s="4">
        <v>74.599999999999994</v>
      </c>
      <c r="AC276" s="4">
        <v>0.2</v>
      </c>
      <c r="AE276" s="4">
        <v>11.4</v>
      </c>
      <c r="AI276" s="4">
        <v>3.8691400000000002</v>
      </c>
      <c r="AJ276" s="4">
        <v>0.35</v>
      </c>
      <c r="AK276" s="4">
        <v>0.16</v>
      </c>
      <c r="AL276" s="4">
        <v>0.08</v>
      </c>
      <c r="AN276" s="4">
        <v>4.3</v>
      </c>
      <c r="AO276" s="4">
        <v>4.4000000000000004</v>
      </c>
      <c r="AP276" s="4">
        <v>0.03</v>
      </c>
      <c r="BF276" s="4">
        <v>0.3</v>
      </c>
      <c r="CH276" s="4">
        <v>1.1000000000000001</v>
      </c>
      <c r="CI276" s="4">
        <v>1136.8</v>
      </c>
      <c r="CJ276" s="4">
        <v>4</v>
      </c>
      <c r="CK276" s="4">
        <v>12.6</v>
      </c>
      <c r="CN276" s="4">
        <v>1.4</v>
      </c>
      <c r="CO276" s="4">
        <v>8.4</v>
      </c>
      <c r="CR276" s="4">
        <v>29.3</v>
      </c>
      <c r="CW276" s="4">
        <v>145.30000000000001</v>
      </c>
      <c r="CX276" s="4">
        <v>40.200000000000003</v>
      </c>
      <c r="CY276" s="4">
        <v>59.8</v>
      </c>
      <c r="CZ276" s="4">
        <v>632.1</v>
      </c>
      <c r="DA276" s="4">
        <v>54.6</v>
      </c>
      <c r="DM276" s="4">
        <v>1.1000000000000001</v>
      </c>
      <c r="DN276" s="4">
        <v>53.4</v>
      </c>
      <c r="DO276" s="4">
        <v>77.8</v>
      </c>
      <c r="DP276" s="4">
        <v>168</v>
      </c>
      <c r="DQ276" s="4">
        <v>18.5</v>
      </c>
      <c r="DR276" s="4">
        <v>71.099999999999994</v>
      </c>
      <c r="DS276" s="4">
        <v>12.9</v>
      </c>
      <c r="DT276" s="4">
        <v>0.4</v>
      </c>
      <c r="DU276" s="4">
        <v>11.8</v>
      </c>
      <c r="DV276" s="4">
        <v>1.6</v>
      </c>
      <c r="DW276" s="4">
        <v>10.5</v>
      </c>
      <c r="DX276" s="4">
        <v>1.7</v>
      </c>
      <c r="DY276" s="4">
        <v>5.3</v>
      </c>
      <c r="DZ276" s="4">
        <v>0.8</v>
      </c>
      <c r="EA276" s="4">
        <v>5.2</v>
      </c>
      <c r="EB276" s="4">
        <v>0.8</v>
      </c>
      <c r="EC276" s="4">
        <v>12.3</v>
      </c>
      <c r="ED276" s="4">
        <v>3.6</v>
      </c>
      <c r="EM276" s="4">
        <v>20.9</v>
      </c>
      <c r="EO276" s="4">
        <v>15.2</v>
      </c>
      <c r="EP276" s="4">
        <v>4.3</v>
      </c>
      <c r="FP276" s="1" t="s">
        <v>3831</v>
      </c>
    </row>
    <row r="277" spans="1:172" x14ac:dyDescent="0.35">
      <c r="A277" s="1" t="s">
        <v>3829</v>
      </c>
      <c r="C277" s="1" t="s">
        <v>3677</v>
      </c>
      <c r="E277" s="4">
        <v>44.82</v>
      </c>
      <c r="F277" s="4">
        <v>44.82</v>
      </c>
      <c r="G277" s="4">
        <v>125.02</v>
      </c>
      <c r="H277" s="4">
        <v>125.02</v>
      </c>
      <c r="L277" s="1" t="s">
        <v>3843</v>
      </c>
      <c r="Q277" s="1">
        <v>112</v>
      </c>
      <c r="AB277" s="4">
        <v>76.099999999999994</v>
      </c>
      <c r="AC277" s="4">
        <v>0.17</v>
      </c>
      <c r="AE277" s="4">
        <v>10.8</v>
      </c>
      <c r="AI277" s="4">
        <v>2.6094200000000001</v>
      </c>
      <c r="AJ277" s="4">
        <v>0.77</v>
      </c>
      <c r="AK277" s="4">
        <v>0.09</v>
      </c>
      <c r="AL277" s="4">
        <v>0.04</v>
      </c>
      <c r="AN277" s="4">
        <v>4.5</v>
      </c>
      <c r="AO277" s="4">
        <v>3.5</v>
      </c>
      <c r="AP277" s="4">
        <v>0.03</v>
      </c>
      <c r="BF277" s="4">
        <v>1.17</v>
      </c>
      <c r="CH277" s="4">
        <v>0.9</v>
      </c>
      <c r="CI277" s="4">
        <v>892.2</v>
      </c>
      <c r="CJ277" s="4">
        <v>1</v>
      </c>
      <c r="CK277" s="4">
        <v>11.5</v>
      </c>
      <c r="CN277" s="4">
        <v>0.7</v>
      </c>
      <c r="CO277" s="4">
        <v>6.3</v>
      </c>
      <c r="CR277" s="4">
        <v>28.5</v>
      </c>
      <c r="CW277" s="4">
        <v>144.1</v>
      </c>
      <c r="CX277" s="4">
        <v>26.6</v>
      </c>
      <c r="CY277" s="4">
        <v>59.6</v>
      </c>
      <c r="CZ277" s="4">
        <v>733.3</v>
      </c>
      <c r="DA277" s="4">
        <v>61</v>
      </c>
      <c r="DM277" s="4">
        <v>0.9</v>
      </c>
      <c r="DN277" s="4">
        <v>21.1</v>
      </c>
      <c r="DO277" s="4">
        <v>61</v>
      </c>
      <c r="DP277" s="4">
        <v>142.5</v>
      </c>
      <c r="DQ277" s="4">
        <v>15.7</v>
      </c>
      <c r="DR277" s="4">
        <v>62.1</v>
      </c>
      <c r="DS277" s="4">
        <v>12.3</v>
      </c>
      <c r="DT277" s="4">
        <v>0.4</v>
      </c>
      <c r="DU277" s="4">
        <v>11.8</v>
      </c>
      <c r="DV277" s="4">
        <v>1.6</v>
      </c>
      <c r="DW277" s="4">
        <v>10.9</v>
      </c>
      <c r="DX277" s="4">
        <v>1.9</v>
      </c>
      <c r="DY277" s="4">
        <v>5.8</v>
      </c>
      <c r="DZ277" s="4">
        <v>0.8</v>
      </c>
      <c r="EA277" s="4">
        <v>5.3</v>
      </c>
      <c r="EB277" s="4">
        <v>0.8</v>
      </c>
      <c r="EC277" s="4">
        <v>14</v>
      </c>
      <c r="ED277" s="4">
        <v>3.4</v>
      </c>
      <c r="EM277" s="4">
        <v>27.1</v>
      </c>
      <c r="EO277" s="4">
        <v>15.9</v>
      </c>
      <c r="EP277" s="4">
        <v>3.5</v>
      </c>
      <c r="FP277" s="1" t="s">
        <v>3831</v>
      </c>
    </row>
    <row r="278" spans="1:172" x14ac:dyDescent="0.35">
      <c r="A278" s="1" t="s">
        <v>3829</v>
      </c>
      <c r="C278" s="1" t="s">
        <v>3677</v>
      </c>
      <c r="E278" s="4">
        <v>44.82</v>
      </c>
      <c r="F278" s="4">
        <v>44.82</v>
      </c>
      <c r="G278" s="4">
        <v>125.02</v>
      </c>
      <c r="H278" s="4">
        <v>125.02</v>
      </c>
      <c r="L278" s="1" t="s">
        <v>3844</v>
      </c>
      <c r="Q278" s="1">
        <v>112</v>
      </c>
      <c r="AB278" s="4">
        <v>76.099999999999994</v>
      </c>
      <c r="AC278" s="4">
        <v>0.19</v>
      </c>
      <c r="AE278" s="4">
        <v>10.6</v>
      </c>
      <c r="AI278" s="4">
        <v>2.9693399999999999</v>
      </c>
      <c r="AJ278" s="4">
        <v>0.26</v>
      </c>
      <c r="AK278" s="4">
        <v>0.11</v>
      </c>
      <c r="AL278" s="4">
        <v>0.05</v>
      </c>
      <c r="AN278" s="4">
        <v>5.2</v>
      </c>
      <c r="AO278" s="4">
        <v>3</v>
      </c>
      <c r="AP278" s="4">
        <v>0.03</v>
      </c>
      <c r="BF278" s="4">
        <v>1.2</v>
      </c>
      <c r="CH278" s="4">
        <v>1.1000000000000001</v>
      </c>
      <c r="CI278" s="4">
        <v>904.6</v>
      </c>
      <c r="CJ278" s="4">
        <v>1.5</v>
      </c>
      <c r="CK278" s="4">
        <v>33</v>
      </c>
      <c r="CN278" s="4">
        <v>0.9</v>
      </c>
      <c r="CO278" s="4">
        <v>2.1</v>
      </c>
      <c r="CR278" s="4">
        <v>24.9</v>
      </c>
      <c r="CW278" s="4">
        <v>199.4</v>
      </c>
      <c r="CX278" s="4">
        <v>22.8</v>
      </c>
      <c r="CY278" s="4">
        <v>66.8</v>
      </c>
      <c r="CZ278" s="4">
        <v>837.6</v>
      </c>
      <c r="DA278" s="4">
        <v>51.1</v>
      </c>
      <c r="DM278" s="4">
        <v>1</v>
      </c>
      <c r="DN278" s="4">
        <v>20.6</v>
      </c>
      <c r="DO278" s="4">
        <v>75.599999999999994</v>
      </c>
      <c r="DP278" s="4">
        <v>139.30000000000001</v>
      </c>
      <c r="DQ278" s="4">
        <v>16.2</v>
      </c>
      <c r="DR278" s="4">
        <v>67</v>
      </c>
      <c r="DS278" s="4">
        <v>13.3</v>
      </c>
      <c r="DT278" s="4">
        <v>0.3</v>
      </c>
      <c r="DU278" s="4">
        <v>11.7</v>
      </c>
      <c r="DV278" s="4">
        <v>2</v>
      </c>
      <c r="DW278" s="4">
        <v>12.2</v>
      </c>
      <c r="DX278" s="4">
        <v>2.6</v>
      </c>
      <c r="DY278" s="4">
        <v>7.3</v>
      </c>
      <c r="DZ278" s="4">
        <v>1.1000000000000001</v>
      </c>
      <c r="EA278" s="4">
        <v>6.7</v>
      </c>
      <c r="EB278" s="4">
        <v>1.1000000000000001</v>
      </c>
      <c r="EC278" s="4">
        <v>17.600000000000001</v>
      </c>
      <c r="ED278" s="4">
        <v>3.9</v>
      </c>
      <c r="EM278" s="4">
        <v>26.4</v>
      </c>
      <c r="EO278" s="4">
        <v>16.3</v>
      </c>
      <c r="EP278" s="4">
        <v>3.3</v>
      </c>
      <c r="FP278" s="1" t="s">
        <v>3831</v>
      </c>
    </row>
    <row r="279" spans="1:172" x14ac:dyDescent="0.35">
      <c r="A279" s="1" t="s">
        <v>3829</v>
      </c>
      <c r="C279" s="1" t="s">
        <v>3677</v>
      </c>
      <c r="E279" s="4">
        <v>44.8</v>
      </c>
      <c r="F279" s="4">
        <v>44.8</v>
      </c>
      <c r="G279" s="4">
        <v>124.95</v>
      </c>
      <c r="H279" s="4">
        <v>124.95</v>
      </c>
      <c r="L279" s="1" t="s">
        <v>3845</v>
      </c>
      <c r="Q279" s="1">
        <v>112</v>
      </c>
      <c r="AB279" s="4">
        <v>75.400000000000006</v>
      </c>
      <c r="AC279" s="4">
        <v>0.17</v>
      </c>
      <c r="AE279" s="4">
        <v>10.199999999999999</v>
      </c>
      <c r="AI279" s="4">
        <v>4.1390799999999999</v>
      </c>
      <c r="AJ279" s="4">
        <v>0.24</v>
      </c>
      <c r="AK279" s="4">
        <v>0.09</v>
      </c>
      <c r="AL279" s="4">
        <v>0.06</v>
      </c>
      <c r="AN279" s="4">
        <v>4.9000000000000004</v>
      </c>
      <c r="AO279" s="4">
        <v>2.9</v>
      </c>
      <c r="AP279" s="4">
        <v>0.02</v>
      </c>
      <c r="BF279" s="4">
        <v>0.85</v>
      </c>
      <c r="CH279" s="4">
        <v>1.5</v>
      </c>
      <c r="CI279" s="4">
        <v>870.1</v>
      </c>
      <c r="CJ279" s="4">
        <v>1.7</v>
      </c>
      <c r="CK279" s="4">
        <v>7.5</v>
      </c>
      <c r="CN279" s="4">
        <v>1</v>
      </c>
      <c r="CO279" s="4">
        <v>5.3</v>
      </c>
      <c r="CR279" s="4">
        <v>30.4</v>
      </c>
      <c r="CW279" s="4">
        <v>272.3</v>
      </c>
      <c r="CX279" s="4">
        <v>18.899999999999999</v>
      </c>
      <c r="CY279" s="4">
        <v>112.8</v>
      </c>
      <c r="CZ279" s="4">
        <v>1404.6</v>
      </c>
      <c r="DA279" s="4">
        <v>85.6</v>
      </c>
      <c r="DM279" s="4">
        <v>0.8</v>
      </c>
      <c r="DN279" s="4">
        <v>13.9</v>
      </c>
      <c r="DO279" s="4">
        <v>66.099999999999994</v>
      </c>
      <c r="DP279" s="4">
        <v>163.80000000000001</v>
      </c>
      <c r="DQ279" s="4">
        <v>17.8</v>
      </c>
      <c r="DR279" s="4">
        <v>75.400000000000006</v>
      </c>
      <c r="DS279" s="4">
        <v>17</v>
      </c>
      <c r="DT279" s="4">
        <v>0.5</v>
      </c>
      <c r="DU279" s="4">
        <v>18.600000000000001</v>
      </c>
      <c r="DV279" s="4">
        <v>2.6</v>
      </c>
      <c r="DW279" s="4">
        <v>19.3</v>
      </c>
      <c r="DX279" s="4">
        <v>3.6</v>
      </c>
      <c r="DY279" s="4">
        <v>10.5</v>
      </c>
      <c r="DZ279" s="4">
        <v>1.5</v>
      </c>
      <c r="EA279" s="4">
        <v>9.6999999999999993</v>
      </c>
      <c r="EB279" s="4">
        <v>1.6</v>
      </c>
      <c r="EC279" s="4">
        <v>27.4</v>
      </c>
      <c r="ED279" s="4">
        <v>5.4</v>
      </c>
      <c r="EM279" s="4">
        <v>42</v>
      </c>
      <c r="EO279" s="4">
        <v>29.9</v>
      </c>
      <c r="EP279" s="4">
        <v>5.0999999999999996</v>
      </c>
      <c r="FP279" s="1" t="s">
        <v>3831</v>
      </c>
    </row>
    <row r="280" spans="1:172" x14ac:dyDescent="0.35">
      <c r="A280" s="1" t="s">
        <v>3829</v>
      </c>
      <c r="C280" s="1" t="s">
        <v>3677</v>
      </c>
      <c r="E280" s="4">
        <v>44.8</v>
      </c>
      <c r="F280" s="4">
        <v>44.8</v>
      </c>
      <c r="G280" s="4">
        <v>124.95</v>
      </c>
      <c r="H280" s="4">
        <v>124.95</v>
      </c>
      <c r="L280" s="1" t="s">
        <v>3846</v>
      </c>
      <c r="Q280" s="1">
        <v>112</v>
      </c>
      <c r="AB280" s="4">
        <v>76.099999999999994</v>
      </c>
      <c r="AC280" s="4">
        <v>0.16</v>
      </c>
      <c r="AE280" s="4">
        <v>10</v>
      </c>
      <c r="AI280" s="4">
        <v>4.4990000000000006</v>
      </c>
      <c r="AJ280" s="4">
        <v>0.14000000000000001</v>
      </c>
      <c r="AK280" s="4">
        <v>0.09</v>
      </c>
      <c r="AL280" s="4">
        <v>0.06</v>
      </c>
      <c r="AN280" s="4">
        <v>4</v>
      </c>
      <c r="AO280" s="4">
        <v>3.5</v>
      </c>
      <c r="AP280" s="4">
        <v>0.02</v>
      </c>
      <c r="BF280" s="4">
        <v>0.56999999999999995</v>
      </c>
      <c r="CH280" s="4">
        <v>1.7</v>
      </c>
      <c r="CI280" s="4">
        <v>725.8</v>
      </c>
      <c r="CJ280" s="4">
        <v>1.7</v>
      </c>
      <c r="CK280" s="4">
        <v>10.1</v>
      </c>
      <c r="CN280" s="4">
        <v>1.4</v>
      </c>
      <c r="CO280" s="4">
        <v>6.8</v>
      </c>
      <c r="CR280" s="4">
        <v>32.6</v>
      </c>
      <c r="CW280" s="4">
        <v>198.9</v>
      </c>
      <c r="CX280" s="4">
        <v>14.6</v>
      </c>
      <c r="CY280" s="4">
        <v>137.80000000000001</v>
      </c>
      <c r="CZ280" s="4">
        <v>1597.2</v>
      </c>
      <c r="DA280" s="4">
        <v>78.3</v>
      </c>
      <c r="DM280" s="4">
        <v>0.8</v>
      </c>
      <c r="DN280" s="4">
        <v>12.5</v>
      </c>
      <c r="DO280" s="4">
        <v>74.2</v>
      </c>
      <c r="DP280" s="4">
        <v>162.4</v>
      </c>
      <c r="DQ280" s="4">
        <v>16.899999999999999</v>
      </c>
      <c r="DR280" s="4">
        <v>73.400000000000006</v>
      </c>
      <c r="DS280" s="4">
        <v>17.3</v>
      </c>
      <c r="DT280" s="4">
        <v>0.5</v>
      </c>
      <c r="DU280" s="4">
        <v>18.600000000000001</v>
      </c>
      <c r="DV280" s="4">
        <v>2.9</v>
      </c>
      <c r="DW280" s="4">
        <v>22</v>
      </c>
      <c r="DX280" s="4">
        <v>4.4000000000000004</v>
      </c>
      <c r="DY280" s="4">
        <v>12.1</v>
      </c>
      <c r="DZ280" s="4">
        <v>1.8</v>
      </c>
      <c r="EA280" s="4">
        <v>11.5</v>
      </c>
      <c r="EB280" s="4">
        <v>1.8</v>
      </c>
      <c r="EC280" s="4">
        <v>29</v>
      </c>
      <c r="ED280" s="4">
        <v>5.4</v>
      </c>
      <c r="EM280" s="4">
        <v>42.5</v>
      </c>
      <c r="EO280" s="4">
        <v>32.9</v>
      </c>
      <c r="EP280" s="4">
        <v>7</v>
      </c>
      <c r="FP280" s="1" t="s">
        <v>3831</v>
      </c>
    </row>
    <row r="281" spans="1:172" x14ac:dyDescent="0.35">
      <c r="A281" s="1" t="s">
        <v>3829</v>
      </c>
      <c r="C281" s="1" t="s">
        <v>3677</v>
      </c>
      <c r="E281" s="4">
        <v>44.55</v>
      </c>
      <c r="F281" s="4">
        <v>44.55</v>
      </c>
      <c r="G281" s="4">
        <v>125.2</v>
      </c>
      <c r="H281" s="4">
        <v>125.2</v>
      </c>
      <c r="L281" s="1" t="s">
        <v>3847</v>
      </c>
      <c r="Q281" s="1">
        <v>112</v>
      </c>
      <c r="AB281" s="4">
        <v>75.900000000000006</v>
      </c>
      <c r="AC281" s="4">
        <v>0.21</v>
      </c>
      <c r="AE281" s="4">
        <v>11.1</v>
      </c>
      <c r="AI281" s="4">
        <v>3.2392800000000004</v>
      </c>
      <c r="AJ281" s="4">
        <v>0.31</v>
      </c>
      <c r="AK281" s="4">
        <v>0.13</v>
      </c>
      <c r="AL281" s="4">
        <v>0.05</v>
      </c>
      <c r="AN281" s="4">
        <v>5.2</v>
      </c>
      <c r="AO281" s="4">
        <v>3.3</v>
      </c>
      <c r="AP281" s="4">
        <v>0.03</v>
      </c>
      <c r="BF281" s="4">
        <v>0.79</v>
      </c>
      <c r="CH281" s="4">
        <v>1.5</v>
      </c>
      <c r="CI281" s="4">
        <v>1209.0999999999999</v>
      </c>
      <c r="CJ281" s="4">
        <v>1.8</v>
      </c>
      <c r="CK281" s="4">
        <v>7</v>
      </c>
      <c r="CN281" s="4">
        <v>0.9</v>
      </c>
      <c r="CO281" s="4">
        <v>4.7</v>
      </c>
      <c r="CR281" s="4">
        <v>25.4</v>
      </c>
      <c r="CW281" s="4">
        <v>167.4</v>
      </c>
      <c r="CX281" s="4">
        <v>12.1</v>
      </c>
      <c r="CY281" s="4">
        <v>59.8</v>
      </c>
      <c r="CZ281" s="4">
        <v>827.2</v>
      </c>
      <c r="DA281" s="4">
        <v>45.1</v>
      </c>
      <c r="DM281" s="4">
        <v>1</v>
      </c>
      <c r="DN281" s="4">
        <v>53.3</v>
      </c>
      <c r="DO281" s="4">
        <v>69</v>
      </c>
      <c r="DP281" s="4">
        <v>176.1</v>
      </c>
      <c r="DQ281" s="4">
        <v>18.3</v>
      </c>
      <c r="DR281" s="4">
        <v>70.3</v>
      </c>
      <c r="DS281" s="4">
        <v>12.7</v>
      </c>
      <c r="DT281" s="4">
        <v>0.4</v>
      </c>
      <c r="DU281" s="4">
        <v>12.4</v>
      </c>
      <c r="DV281" s="4">
        <v>1.7</v>
      </c>
      <c r="DW281" s="4">
        <v>11.1</v>
      </c>
      <c r="DX281" s="4">
        <v>2</v>
      </c>
      <c r="DY281" s="4">
        <v>5.8</v>
      </c>
      <c r="DZ281" s="4">
        <v>0.9</v>
      </c>
      <c r="EA281" s="4">
        <v>5.7</v>
      </c>
      <c r="EB281" s="4">
        <v>0.9</v>
      </c>
      <c r="EC281" s="4">
        <v>17.399999999999999</v>
      </c>
      <c r="ED281" s="4">
        <v>3.5</v>
      </c>
      <c r="EM281" s="4">
        <v>25.5</v>
      </c>
      <c r="EO281" s="4">
        <v>12.1</v>
      </c>
      <c r="EP281" s="4">
        <v>1.7</v>
      </c>
      <c r="FP281" s="1" t="s">
        <v>3831</v>
      </c>
    </row>
    <row r="282" spans="1:172" x14ac:dyDescent="0.35">
      <c r="A282" s="1" t="s">
        <v>3829</v>
      </c>
      <c r="C282" s="1" t="s">
        <v>3677</v>
      </c>
      <c r="E282" s="4">
        <v>44.8</v>
      </c>
      <c r="F282" s="4">
        <v>44.8</v>
      </c>
      <c r="G282" s="4">
        <v>125.08</v>
      </c>
      <c r="H282" s="4">
        <v>125.08</v>
      </c>
      <c r="L282" s="1" t="s">
        <v>3848</v>
      </c>
      <c r="Q282" s="1">
        <v>112</v>
      </c>
      <c r="AB282" s="4">
        <v>75.2</v>
      </c>
      <c r="AC282" s="4">
        <v>0.21</v>
      </c>
      <c r="AE282" s="4">
        <v>11.1</v>
      </c>
      <c r="AI282" s="4">
        <v>3.6891799999999999</v>
      </c>
      <c r="AJ282" s="4">
        <v>0.21</v>
      </c>
      <c r="AK282" s="4">
        <v>0.14000000000000001</v>
      </c>
      <c r="AL282" s="4">
        <v>7.0000000000000007E-2</v>
      </c>
      <c r="AN282" s="4">
        <v>5.8</v>
      </c>
      <c r="AO282" s="4">
        <v>2</v>
      </c>
      <c r="AP282" s="4">
        <v>0.03</v>
      </c>
      <c r="BF282" s="4">
        <v>1.66</v>
      </c>
      <c r="CH282" s="4">
        <v>1.4</v>
      </c>
      <c r="CI282" s="4">
        <v>1133.3</v>
      </c>
      <c r="CJ282" s="4">
        <v>4.4000000000000004</v>
      </c>
      <c r="CK282" s="4">
        <v>5.8</v>
      </c>
      <c r="CN282" s="4">
        <v>1.3</v>
      </c>
      <c r="CO282" s="4">
        <v>4.0999999999999996</v>
      </c>
      <c r="CR282" s="4">
        <v>29.8</v>
      </c>
      <c r="CW282" s="4">
        <v>175.6</v>
      </c>
      <c r="CX282" s="4">
        <v>23.6</v>
      </c>
      <c r="CY282" s="4">
        <v>75</v>
      </c>
      <c r="CZ282" s="4">
        <v>981.7</v>
      </c>
      <c r="DA282" s="4">
        <v>80</v>
      </c>
      <c r="DM282" s="4">
        <v>2.1</v>
      </c>
      <c r="DN282" s="4">
        <v>89.1</v>
      </c>
      <c r="DO282" s="4">
        <v>83.6</v>
      </c>
      <c r="DP282" s="4">
        <v>185.4</v>
      </c>
      <c r="DQ282" s="4">
        <v>19.3</v>
      </c>
      <c r="DR282" s="4">
        <v>84.9</v>
      </c>
      <c r="DS282" s="4">
        <v>17.100000000000001</v>
      </c>
      <c r="DT282" s="4">
        <v>0.5</v>
      </c>
      <c r="DU282" s="4">
        <v>15.9</v>
      </c>
      <c r="DV282" s="4">
        <v>2.2999999999999998</v>
      </c>
      <c r="DW282" s="4">
        <v>14.8</v>
      </c>
      <c r="DX282" s="4">
        <v>2.7</v>
      </c>
      <c r="DY282" s="4">
        <v>7.9</v>
      </c>
      <c r="DZ282" s="4">
        <v>1.1000000000000001</v>
      </c>
      <c r="EA282" s="4">
        <v>7.1</v>
      </c>
      <c r="EB282" s="4">
        <v>1</v>
      </c>
      <c r="EC282" s="4">
        <v>19.8</v>
      </c>
      <c r="ED282" s="4">
        <v>5</v>
      </c>
      <c r="EM282" s="4">
        <v>17</v>
      </c>
      <c r="EO282" s="4">
        <v>25.9</v>
      </c>
      <c r="EP282" s="4">
        <v>6.8</v>
      </c>
      <c r="FP282" s="1" t="s">
        <v>3831</v>
      </c>
    </row>
    <row r="283" spans="1:172" x14ac:dyDescent="0.35">
      <c r="A283" s="1" t="s">
        <v>3829</v>
      </c>
      <c r="C283" s="1" t="s">
        <v>3677</v>
      </c>
      <c r="E283" s="4">
        <v>45.08</v>
      </c>
      <c r="F283" s="4">
        <v>45.08</v>
      </c>
      <c r="G283" s="4">
        <v>125.04</v>
      </c>
      <c r="H283" s="4">
        <v>125.04</v>
      </c>
      <c r="L283" s="1" t="s">
        <v>3849</v>
      </c>
      <c r="Q283" s="1">
        <v>112</v>
      </c>
      <c r="AB283" s="4">
        <v>62.8</v>
      </c>
      <c r="AC283" s="4">
        <v>0.46</v>
      </c>
      <c r="AE283" s="4">
        <v>17.399999999999999</v>
      </c>
      <c r="AI283" s="4">
        <v>3.7791600000000005</v>
      </c>
      <c r="AJ283" s="4">
        <v>0.67</v>
      </c>
      <c r="AK283" s="4">
        <v>0.27</v>
      </c>
      <c r="AL283" s="4">
        <v>0.11</v>
      </c>
      <c r="AN283" s="4">
        <v>5.6</v>
      </c>
      <c r="AO283" s="4">
        <v>6.9</v>
      </c>
      <c r="AP283" s="4">
        <v>0.11</v>
      </c>
      <c r="BF283" s="4">
        <v>1.28</v>
      </c>
      <c r="CH283" s="4">
        <v>2.4</v>
      </c>
      <c r="CI283" s="4">
        <v>2805.4</v>
      </c>
      <c r="CJ283" s="4">
        <v>5.8</v>
      </c>
      <c r="CK283" s="4">
        <v>16.7</v>
      </c>
      <c r="CN283" s="4">
        <v>1.9</v>
      </c>
      <c r="CO283" s="4">
        <v>3.8</v>
      </c>
      <c r="CR283" s="4">
        <v>23</v>
      </c>
      <c r="CW283" s="4">
        <v>117.4</v>
      </c>
      <c r="CX283" s="4">
        <v>101.5</v>
      </c>
      <c r="CY283" s="4">
        <v>24.3</v>
      </c>
      <c r="CZ283" s="4">
        <v>533.1</v>
      </c>
      <c r="DA283" s="4">
        <v>83.3</v>
      </c>
      <c r="DM283" s="4">
        <v>0.4</v>
      </c>
      <c r="DN283" s="4">
        <v>1038.2</v>
      </c>
      <c r="DO283" s="4">
        <v>71</v>
      </c>
      <c r="DP283" s="4">
        <v>106.7</v>
      </c>
      <c r="DQ283" s="4">
        <v>10.5</v>
      </c>
      <c r="DR283" s="4">
        <v>37.299999999999997</v>
      </c>
      <c r="DS283" s="4">
        <v>5.8</v>
      </c>
      <c r="DT283" s="4">
        <v>1</v>
      </c>
      <c r="DU283" s="4">
        <v>5.0999999999999996</v>
      </c>
      <c r="DV283" s="4">
        <v>0.8</v>
      </c>
      <c r="DW283" s="4">
        <v>4.5999999999999996</v>
      </c>
      <c r="DX283" s="4">
        <v>1</v>
      </c>
      <c r="DY283" s="4">
        <v>3</v>
      </c>
      <c r="DZ283" s="4">
        <v>0.5</v>
      </c>
      <c r="EA283" s="4">
        <v>3.5</v>
      </c>
      <c r="EB283" s="4">
        <v>0.6</v>
      </c>
      <c r="EC283" s="4">
        <v>11.4</v>
      </c>
      <c r="ED283" s="4">
        <v>5.9</v>
      </c>
      <c r="EM283" s="4">
        <v>13.4</v>
      </c>
      <c r="EO283" s="4">
        <v>12.9</v>
      </c>
      <c r="EP283" s="4">
        <v>1.7</v>
      </c>
      <c r="FP283" s="1" t="s">
        <v>3831</v>
      </c>
    </row>
    <row r="284" spans="1:172" x14ac:dyDescent="0.35">
      <c r="A284" s="1" t="s">
        <v>3850</v>
      </c>
      <c r="C284" s="1" t="s">
        <v>3851</v>
      </c>
      <c r="E284" s="4">
        <v>43.9</v>
      </c>
      <c r="F284" s="4">
        <v>43.9</v>
      </c>
      <c r="G284" s="4">
        <v>124.25</v>
      </c>
      <c r="H284" s="4">
        <v>124.25</v>
      </c>
      <c r="L284" s="1" t="s">
        <v>3852</v>
      </c>
      <c r="Q284" s="1">
        <v>129</v>
      </c>
      <c r="AB284" s="4">
        <v>68.599999999999994</v>
      </c>
      <c r="AC284" s="4">
        <v>0.57999999999999996</v>
      </c>
      <c r="AE284" s="4">
        <v>14.9</v>
      </c>
      <c r="AG284" s="4">
        <v>2.9</v>
      </c>
      <c r="AH284" s="4">
        <v>0.45</v>
      </c>
      <c r="AI284" s="4">
        <v>3.0594200000000003</v>
      </c>
      <c r="AJ284" s="4">
        <v>1.05</v>
      </c>
      <c r="AK284" s="4">
        <v>0.88</v>
      </c>
      <c r="AL284" s="4">
        <v>0.04</v>
      </c>
      <c r="AN284" s="4">
        <v>4.79</v>
      </c>
      <c r="AO284" s="4">
        <v>4.45</v>
      </c>
      <c r="AP284" s="4">
        <v>0.24</v>
      </c>
      <c r="BF284" s="4">
        <v>0.79</v>
      </c>
      <c r="CK284" s="4">
        <v>36.799999999999997</v>
      </c>
      <c r="CN284" s="4">
        <v>12.3</v>
      </c>
      <c r="CO284" s="4">
        <v>24.8</v>
      </c>
      <c r="CP284" s="4">
        <v>13.5</v>
      </c>
      <c r="CQ284" s="4">
        <v>62.4</v>
      </c>
      <c r="CW284" s="4">
        <v>96.3</v>
      </c>
      <c r="CX284" s="4">
        <v>717</v>
      </c>
      <c r="CY284" s="4">
        <v>11.31</v>
      </c>
      <c r="CZ284" s="4">
        <v>240</v>
      </c>
      <c r="DA284" s="4">
        <v>14.4</v>
      </c>
      <c r="DN284" s="4">
        <v>1511</v>
      </c>
      <c r="DO284" s="4">
        <v>50.62</v>
      </c>
      <c r="DP284" s="4">
        <v>94</v>
      </c>
      <c r="DQ284" s="4">
        <v>11.07</v>
      </c>
      <c r="DR284" s="4">
        <v>37.81</v>
      </c>
      <c r="DS284" s="4">
        <v>6.05</v>
      </c>
      <c r="DT284" s="4">
        <v>1.3</v>
      </c>
      <c r="DU284" s="4">
        <v>4.16</v>
      </c>
      <c r="DV284" s="4">
        <v>0.54</v>
      </c>
      <c r="DW284" s="4">
        <v>2.48</v>
      </c>
      <c r="DX284" s="4">
        <v>0.44</v>
      </c>
      <c r="DY284" s="4">
        <v>1.07</v>
      </c>
      <c r="DZ284" s="4">
        <v>0.14000000000000001</v>
      </c>
      <c r="EA284" s="4">
        <v>0.77</v>
      </c>
      <c r="EB284" s="4">
        <v>0.13</v>
      </c>
      <c r="EC284" s="4">
        <v>7.7</v>
      </c>
      <c r="ED284" s="4">
        <v>1.03</v>
      </c>
      <c r="EM284" s="4">
        <v>29.3</v>
      </c>
      <c r="EO284" s="4">
        <v>15.1</v>
      </c>
      <c r="EP284" s="4">
        <v>3.9</v>
      </c>
      <c r="FP284" s="1" t="s">
        <v>3853</v>
      </c>
    </row>
    <row r="285" spans="1:172" x14ac:dyDescent="0.35">
      <c r="A285" s="1" t="s">
        <v>3850</v>
      </c>
      <c r="C285" s="1" t="s">
        <v>3851</v>
      </c>
      <c r="E285" s="4">
        <v>43.9</v>
      </c>
      <c r="F285" s="4">
        <v>43.9</v>
      </c>
      <c r="G285" s="4">
        <v>124.25</v>
      </c>
      <c r="H285" s="4">
        <v>124.25</v>
      </c>
      <c r="L285" s="1" t="s">
        <v>3854</v>
      </c>
      <c r="Q285" s="1">
        <v>129</v>
      </c>
      <c r="AB285" s="4">
        <v>67.7</v>
      </c>
      <c r="AC285" s="4">
        <v>0.56999999999999995</v>
      </c>
      <c r="AE285" s="4">
        <v>15.1</v>
      </c>
      <c r="AG285" s="4">
        <v>3.53</v>
      </c>
      <c r="AH285" s="4">
        <v>0.35</v>
      </c>
      <c r="AI285" s="4">
        <v>3.526294</v>
      </c>
      <c r="AJ285" s="4">
        <v>0.95</v>
      </c>
      <c r="AK285" s="4">
        <v>0.82</v>
      </c>
      <c r="AL285" s="4">
        <v>0.03</v>
      </c>
      <c r="AN285" s="4">
        <v>5.0199999999999996</v>
      </c>
      <c r="AO285" s="4">
        <v>4.57</v>
      </c>
      <c r="AP285" s="4">
        <v>0.24</v>
      </c>
      <c r="BF285" s="4">
        <v>0.71</v>
      </c>
      <c r="CK285" s="4">
        <v>38.700000000000003</v>
      </c>
      <c r="CN285" s="4">
        <v>10.9</v>
      </c>
      <c r="CO285" s="4">
        <v>24.8</v>
      </c>
      <c r="CP285" s="4">
        <v>13.9</v>
      </c>
      <c r="CQ285" s="4">
        <v>61.2</v>
      </c>
      <c r="CW285" s="4">
        <v>108</v>
      </c>
      <c r="CX285" s="4">
        <v>723</v>
      </c>
      <c r="CY285" s="4">
        <v>9.06</v>
      </c>
      <c r="CZ285" s="4">
        <v>236</v>
      </c>
      <c r="DA285" s="4">
        <v>12.7</v>
      </c>
      <c r="DN285" s="4">
        <v>1512</v>
      </c>
      <c r="DO285" s="4">
        <v>50.71</v>
      </c>
      <c r="DP285" s="4">
        <v>95</v>
      </c>
      <c r="DQ285" s="4">
        <v>10.66</v>
      </c>
      <c r="DR285" s="4">
        <v>34.549999999999997</v>
      </c>
      <c r="DS285" s="4">
        <v>5.31</v>
      </c>
      <c r="DT285" s="4">
        <v>1.1299999999999999</v>
      </c>
      <c r="DU285" s="4">
        <v>3.35</v>
      </c>
      <c r="DV285" s="4">
        <v>0.46</v>
      </c>
      <c r="DW285" s="4">
        <v>2.1800000000000002</v>
      </c>
      <c r="DX285" s="4">
        <v>0.38</v>
      </c>
      <c r="DY285" s="4">
        <v>0.89</v>
      </c>
      <c r="DZ285" s="4">
        <v>0.12</v>
      </c>
      <c r="EA285" s="4">
        <v>0.66</v>
      </c>
      <c r="EB285" s="4">
        <v>0.1</v>
      </c>
      <c r="EC285" s="4">
        <v>8.1</v>
      </c>
      <c r="ED285" s="4">
        <v>0.91</v>
      </c>
      <c r="EM285" s="4">
        <v>32.9</v>
      </c>
      <c r="EO285" s="4">
        <v>12.4</v>
      </c>
      <c r="EP285" s="4">
        <v>2.39</v>
      </c>
      <c r="FP285" s="1" t="s">
        <v>3853</v>
      </c>
    </row>
    <row r="286" spans="1:172" x14ac:dyDescent="0.35">
      <c r="A286" s="1" t="s">
        <v>3850</v>
      </c>
      <c r="C286" s="1" t="s">
        <v>3855</v>
      </c>
      <c r="E286" s="4">
        <v>44.2</v>
      </c>
      <c r="F286" s="4">
        <v>44.2</v>
      </c>
      <c r="G286" s="4">
        <v>124.75</v>
      </c>
      <c r="H286" s="4">
        <v>124.75</v>
      </c>
      <c r="L286" s="1" t="s">
        <v>3856</v>
      </c>
      <c r="Q286" s="1">
        <v>131</v>
      </c>
      <c r="AB286" s="4">
        <v>53.8</v>
      </c>
      <c r="AC286" s="4">
        <v>2.52</v>
      </c>
      <c r="AE286" s="4">
        <v>15.6</v>
      </c>
      <c r="AG286" s="4">
        <v>7.41</v>
      </c>
      <c r="AH286" s="4">
        <v>2.2799999999999998</v>
      </c>
      <c r="AI286" s="4">
        <v>8.9475180000000005</v>
      </c>
      <c r="AJ286" s="4">
        <v>4.8600000000000003</v>
      </c>
      <c r="AK286" s="4">
        <v>1.83</v>
      </c>
      <c r="AL286" s="4">
        <v>0.12</v>
      </c>
      <c r="AN286" s="4">
        <v>1.35</v>
      </c>
      <c r="AO286" s="4">
        <v>6.35</v>
      </c>
      <c r="AP286" s="4">
        <v>1.78</v>
      </c>
      <c r="BF286" s="4">
        <v>1.64</v>
      </c>
      <c r="CJ286" s="4">
        <v>114</v>
      </c>
      <c r="CK286" s="4">
        <v>0.5</v>
      </c>
      <c r="CN286" s="4">
        <v>20.6</v>
      </c>
      <c r="CO286" s="4">
        <v>7.74</v>
      </c>
      <c r="CP286" s="4">
        <v>13</v>
      </c>
      <c r="CQ286" s="4">
        <v>144</v>
      </c>
      <c r="CW286" s="4">
        <v>17.399999999999999</v>
      </c>
      <c r="CX286" s="4">
        <v>391</v>
      </c>
      <c r="CY286" s="4">
        <v>44.17</v>
      </c>
      <c r="CZ286" s="4">
        <v>420</v>
      </c>
      <c r="DA286" s="4">
        <v>49.3</v>
      </c>
      <c r="DN286" s="4">
        <v>366</v>
      </c>
      <c r="DO286" s="4">
        <v>76.66</v>
      </c>
      <c r="DP286" s="4">
        <v>139</v>
      </c>
      <c r="DQ286" s="4">
        <v>18.25</v>
      </c>
      <c r="DR286" s="4">
        <v>75.069999999999993</v>
      </c>
      <c r="DS286" s="4">
        <v>16.13</v>
      </c>
      <c r="DT286" s="4">
        <v>4.8600000000000003</v>
      </c>
      <c r="DU286" s="4">
        <v>14.23</v>
      </c>
      <c r="DV286" s="4">
        <v>2.13</v>
      </c>
      <c r="DW286" s="4">
        <v>10.71</v>
      </c>
      <c r="DX286" s="4">
        <v>2.5</v>
      </c>
      <c r="DY286" s="4">
        <v>4.49</v>
      </c>
      <c r="DZ286" s="4">
        <v>0.57999999999999996</v>
      </c>
      <c r="EA286" s="4">
        <v>3.23</v>
      </c>
      <c r="EB286" s="4">
        <v>0.9</v>
      </c>
      <c r="EC286" s="4">
        <v>11.5</v>
      </c>
      <c r="ED286" s="4">
        <v>2.66</v>
      </c>
      <c r="EM286" s="4">
        <v>10.1</v>
      </c>
      <c r="EO286" s="4">
        <v>4.13</v>
      </c>
      <c r="EP286" s="4">
        <v>0.98</v>
      </c>
      <c r="FP286" s="1" t="s">
        <v>3853</v>
      </c>
    </row>
    <row r="287" spans="1:172" x14ac:dyDescent="0.35">
      <c r="A287" s="1" t="s">
        <v>3850</v>
      </c>
      <c r="C287" s="1" t="s">
        <v>3857</v>
      </c>
      <c r="E287" s="4">
        <v>44.91</v>
      </c>
      <c r="F287" s="4">
        <v>44.91</v>
      </c>
      <c r="G287" s="4">
        <v>123.41</v>
      </c>
      <c r="H287" s="4">
        <v>123.41</v>
      </c>
      <c r="L287" s="1" t="s">
        <v>3858</v>
      </c>
      <c r="Q287" s="1">
        <v>133</v>
      </c>
      <c r="AB287" s="4">
        <v>61.8</v>
      </c>
      <c r="AC287" s="4">
        <v>1.3</v>
      </c>
      <c r="AE287" s="4">
        <v>17.2</v>
      </c>
      <c r="AG287" s="4">
        <v>6.11</v>
      </c>
      <c r="AH287" s="4">
        <v>0.72</v>
      </c>
      <c r="AI287" s="4">
        <v>6.217778</v>
      </c>
      <c r="AJ287" s="4">
        <v>0.81</v>
      </c>
      <c r="AK287" s="4">
        <v>1.83</v>
      </c>
      <c r="AL287" s="4">
        <v>0.16</v>
      </c>
      <c r="AN287" s="4">
        <v>0.2</v>
      </c>
      <c r="AO287" s="4">
        <v>8.59</v>
      </c>
      <c r="AP287" s="4">
        <v>0.45</v>
      </c>
      <c r="BF287" s="4">
        <v>0.88</v>
      </c>
      <c r="CJ287" s="4">
        <v>47.5</v>
      </c>
      <c r="CK287" s="4">
        <v>0.5</v>
      </c>
      <c r="CN287" s="4">
        <v>12.4</v>
      </c>
      <c r="CO287" s="4">
        <v>5.59</v>
      </c>
      <c r="CP287" s="4">
        <v>8.4700000000000006</v>
      </c>
      <c r="CQ287" s="4">
        <v>218</v>
      </c>
      <c r="CW287" s="4">
        <v>4.2</v>
      </c>
      <c r="CX287" s="4">
        <v>312</v>
      </c>
      <c r="CY287" s="4">
        <v>62.25</v>
      </c>
      <c r="CZ287" s="4">
        <v>810</v>
      </c>
      <c r="DA287" s="4">
        <v>116</v>
      </c>
      <c r="DN287" s="4">
        <v>1296</v>
      </c>
      <c r="DO287" s="4">
        <v>60.85</v>
      </c>
      <c r="DP287" s="4">
        <v>142</v>
      </c>
      <c r="DQ287" s="4">
        <v>19.809999999999999</v>
      </c>
      <c r="DR287" s="4">
        <v>71.64</v>
      </c>
      <c r="DS287" s="4">
        <v>15.66</v>
      </c>
      <c r="DT287" s="4">
        <v>4.24</v>
      </c>
      <c r="DU287" s="4">
        <v>13.63</v>
      </c>
      <c r="DV287" s="4">
        <v>2.15</v>
      </c>
      <c r="DW287" s="4">
        <v>12.44</v>
      </c>
      <c r="DX287" s="4">
        <v>1.94</v>
      </c>
      <c r="DY287" s="4">
        <v>6.78</v>
      </c>
      <c r="DZ287" s="4">
        <v>0.95</v>
      </c>
      <c r="EA287" s="4">
        <v>5.84</v>
      </c>
      <c r="EB287" s="4">
        <v>0.46</v>
      </c>
      <c r="EC287" s="4">
        <v>20.9</v>
      </c>
      <c r="ED287" s="4">
        <v>7.09</v>
      </c>
      <c r="EM287" s="4">
        <v>9.4</v>
      </c>
      <c r="EO287" s="4">
        <v>8.69</v>
      </c>
      <c r="EP287" s="4">
        <v>1.48</v>
      </c>
      <c r="FP287" s="1" t="s">
        <v>3853</v>
      </c>
    </row>
    <row r="288" spans="1:172" x14ac:dyDescent="0.35">
      <c r="A288" s="1" t="s">
        <v>3859</v>
      </c>
      <c r="C288" s="1" t="s">
        <v>3770</v>
      </c>
      <c r="E288" s="4">
        <v>44.4</v>
      </c>
      <c r="F288" s="4">
        <v>44.5</v>
      </c>
      <c r="G288" s="4">
        <v>124.9</v>
      </c>
      <c r="H288" s="4">
        <v>124.1</v>
      </c>
      <c r="L288" s="1" t="s">
        <v>3860</v>
      </c>
      <c r="Q288" s="64">
        <v>112</v>
      </c>
      <c r="AB288" s="4">
        <v>70.069999999999993</v>
      </c>
      <c r="AC288" s="4">
        <v>0.6</v>
      </c>
      <c r="AE288" s="4">
        <v>13.1</v>
      </c>
      <c r="AG288" s="4">
        <v>0.75</v>
      </c>
      <c r="AH288" s="4">
        <v>2.15</v>
      </c>
      <c r="AI288" s="4">
        <v>2.8248500000000001</v>
      </c>
      <c r="AJ288" s="4">
        <v>1.21</v>
      </c>
      <c r="AK288" s="4">
        <v>0.36</v>
      </c>
      <c r="AL288" s="4">
        <v>0.15</v>
      </c>
      <c r="AN288" s="4">
        <v>5.04</v>
      </c>
      <c r="AO288" s="4">
        <v>4.93</v>
      </c>
      <c r="AP288" s="4">
        <v>0.1</v>
      </c>
      <c r="BF288" s="4">
        <v>1.2</v>
      </c>
      <c r="DO288" s="4">
        <v>69.2</v>
      </c>
      <c r="DP288" s="4">
        <v>155</v>
      </c>
      <c r="DQ288" s="4">
        <v>20.3</v>
      </c>
      <c r="DR288" s="4">
        <v>85.2</v>
      </c>
      <c r="DS288" s="4">
        <v>17.100000000000001</v>
      </c>
      <c r="DT288" s="4">
        <v>2.1</v>
      </c>
      <c r="DU288" s="4">
        <v>12.1</v>
      </c>
      <c r="DV288" s="4">
        <v>2.2599999999999998</v>
      </c>
      <c r="DW288" s="4">
        <v>12.9</v>
      </c>
      <c r="DX288" s="4">
        <v>2.33</v>
      </c>
      <c r="DY288" s="4">
        <v>7.1</v>
      </c>
      <c r="DZ288" s="4">
        <v>0.99</v>
      </c>
      <c r="EA288" s="4">
        <v>6.46</v>
      </c>
      <c r="EB288" s="4">
        <v>0.9</v>
      </c>
      <c r="FP288" s="1" t="s">
        <v>3861</v>
      </c>
    </row>
    <row r="289" spans="1:172" x14ac:dyDescent="0.35">
      <c r="A289" s="1" t="s">
        <v>3859</v>
      </c>
      <c r="C289" s="1" t="s">
        <v>3770</v>
      </c>
      <c r="E289" s="4">
        <v>44.4</v>
      </c>
      <c r="F289" s="4">
        <v>44.5</v>
      </c>
      <c r="G289" s="4">
        <v>124.9</v>
      </c>
      <c r="H289" s="4">
        <v>124.1</v>
      </c>
      <c r="L289" s="1" t="s">
        <v>3862</v>
      </c>
      <c r="Q289" s="64">
        <v>112</v>
      </c>
      <c r="AB289" s="4">
        <v>71.36</v>
      </c>
      <c r="AC289" s="4">
        <v>0.33</v>
      </c>
      <c r="AE289" s="4">
        <v>12.33</v>
      </c>
      <c r="AG289" s="4">
        <v>1.43</v>
      </c>
      <c r="AH289" s="4">
        <v>1.75</v>
      </c>
      <c r="AI289" s="4">
        <v>3.0367139999999999</v>
      </c>
      <c r="AJ289" s="4">
        <v>2.54</v>
      </c>
      <c r="AK289" s="4">
        <v>0.5</v>
      </c>
      <c r="AL289" s="4">
        <v>7.0000000000000007E-2</v>
      </c>
      <c r="AN289" s="4">
        <v>2.48</v>
      </c>
      <c r="AO289" s="4">
        <v>3.85</v>
      </c>
      <c r="AP289" s="4">
        <v>0.05</v>
      </c>
      <c r="BF289" s="4">
        <v>2.76</v>
      </c>
      <c r="DO289" s="4">
        <v>82.9</v>
      </c>
      <c r="DP289" s="4">
        <v>143</v>
      </c>
      <c r="DQ289" s="4">
        <v>18.899999999999999</v>
      </c>
      <c r="DR289" s="4">
        <v>80.3</v>
      </c>
      <c r="DS289" s="4">
        <v>20.5</v>
      </c>
      <c r="DT289" s="4">
        <v>1.23</v>
      </c>
      <c r="DU289" s="4">
        <v>17.100000000000001</v>
      </c>
      <c r="DV289" s="4">
        <v>3.07</v>
      </c>
      <c r="DW289" s="4">
        <v>16.8</v>
      </c>
      <c r="DX289" s="4">
        <v>3.23</v>
      </c>
      <c r="DY289" s="4">
        <v>9.23</v>
      </c>
      <c r="DZ289" s="4">
        <v>1.26</v>
      </c>
      <c r="EA289" s="4">
        <v>8.1199999999999992</v>
      </c>
      <c r="EB289" s="4">
        <v>1.18</v>
      </c>
      <c r="FP289" s="1" t="s">
        <v>3863</v>
      </c>
    </row>
    <row r="290" spans="1:172" x14ac:dyDescent="0.35">
      <c r="A290" s="1" t="s">
        <v>3859</v>
      </c>
      <c r="C290" s="1" t="s">
        <v>3770</v>
      </c>
      <c r="E290" s="4">
        <v>44.4</v>
      </c>
      <c r="F290" s="4">
        <v>44.5</v>
      </c>
      <c r="G290" s="4">
        <v>124.9</v>
      </c>
      <c r="H290" s="4">
        <v>124.1</v>
      </c>
      <c r="L290" s="1" t="s">
        <v>3864</v>
      </c>
      <c r="Q290" s="64">
        <v>112</v>
      </c>
      <c r="AB290" s="4">
        <v>64.66</v>
      </c>
      <c r="AC290" s="4">
        <v>0.69</v>
      </c>
      <c r="AE290" s="4">
        <v>12.42</v>
      </c>
      <c r="AG290" s="4">
        <v>2.5499999999999998</v>
      </c>
      <c r="AH290" s="4">
        <v>4.05</v>
      </c>
      <c r="AI290" s="4">
        <v>6.3444900000000004</v>
      </c>
      <c r="AJ290" s="4">
        <v>0.84</v>
      </c>
      <c r="AK290" s="4">
        <v>1.26</v>
      </c>
      <c r="AL290" s="4">
        <v>0.16</v>
      </c>
      <c r="AN290" s="4">
        <v>1.76</v>
      </c>
      <c r="AO290" s="4">
        <v>7.16</v>
      </c>
      <c r="AP290" s="4">
        <v>0.05</v>
      </c>
      <c r="BF290" s="4">
        <v>3.82</v>
      </c>
      <c r="DO290" s="4">
        <v>223</v>
      </c>
      <c r="DP290" s="4">
        <v>426</v>
      </c>
      <c r="DQ290" s="4">
        <v>55.9</v>
      </c>
      <c r="DR290" s="4">
        <v>220</v>
      </c>
      <c r="DS290" s="4">
        <v>44.5</v>
      </c>
      <c r="DT290" s="4">
        <v>2.62</v>
      </c>
      <c r="DU290" s="4">
        <v>35.799999999999997</v>
      </c>
      <c r="DV290" s="4">
        <v>7.08</v>
      </c>
      <c r="DW290" s="4">
        <v>37</v>
      </c>
      <c r="DX290" s="4">
        <v>7.46</v>
      </c>
      <c r="DY290" s="4">
        <v>22.3</v>
      </c>
      <c r="DZ290" s="4">
        <v>3.25</v>
      </c>
      <c r="EA290" s="4">
        <v>20.9</v>
      </c>
      <c r="EB290" s="4">
        <v>2.85</v>
      </c>
      <c r="FP290" s="1" t="s">
        <v>3865</v>
      </c>
    </row>
    <row r="291" spans="1:172" x14ac:dyDescent="0.35">
      <c r="A291" s="1" t="s">
        <v>3859</v>
      </c>
      <c r="C291" s="1" t="s">
        <v>3770</v>
      </c>
      <c r="E291" s="4">
        <v>44.4</v>
      </c>
      <c r="F291" s="4">
        <v>44.5</v>
      </c>
      <c r="G291" s="4">
        <v>124.9</v>
      </c>
      <c r="H291" s="4">
        <v>124.1</v>
      </c>
      <c r="L291" s="1" t="s">
        <v>3866</v>
      </c>
      <c r="Q291" s="64">
        <v>112</v>
      </c>
      <c r="AB291" s="4">
        <v>73.430000000000007</v>
      </c>
      <c r="AC291" s="4">
        <v>0.49</v>
      </c>
      <c r="AE291" s="4">
        <v>9.85</v>
      </c>
      <c r="AG291" s="4">
        <v>4.9000000000000004</v>
      </c>
      <c r="AH291" s="4">
        <v>1.9</v>
      </c>
      <c r="AI291" s="4">
        <v>6.3090200000000003</v>
      </c>
      <c r="AJ291" s="4">
        <v>0.63</v>
      </c>
      <c r="AK291" s="4">
        <v>0.52</v>
      </c>
      <c r="AL291" s="4">
        <v>0.21</v>
      </c>
      <c r="AN291" s="4">
        <v>2.54</v>
      </c>
      <c r="AO291" s="4">
        <v>4.1500000000000004</v>
      </c>
      <c r="AP291" s="4">
        <v>7.0000000000000007E-2</v>
      </c>
      <c r="BF291" s="4">
        <v>1.05</v>
      </c>
      <c r="DO291" s="4">
        <v>126</v>
      </c>
      <c r="DP291" s="4">
        <v>223</v>
      </c>
      <c r="DQ291" s="4">
        <v>26.9</v>
      </c>
      <c r="DR291" s="4">
        <v>95.7</v>
      </c>
      <c r="DS291" s="4">
        <v>17</v>
      </c>
      <c r="DT291" s="4">
        <v>1.2</v>
      </c>
      <c r="DU291" s="4">
        <v>15.3</v>
      </c>
      <c r="DV291" s="4">
        <v>2.96</v>
      </c>
      <c r="DW291" s="4">
        <v>16.899999999999999</v>
      </c>
      <c r="DX291" s="4">
        <v>3.23</v>
      </c>
      <c r="DY291" s="4">
        <v>9.65</v>
      </c>
      <c r="DZ291" s="4">
        <v>1.64</v>
      </c>
      <c r="EA291" s="4">
        <v>10.5</v>
      </c>
      <c r="EB291" s="4">
        <v>1.65</v>
      </c>
      <c r="FP291" s="1" t="s">
        <v>3867</v>
      </c>
    </row>
    <row r="292" spans="1:172" x14ac:dyDescent="0.35">
      <c r="A292" s="1" t="s">
        <v>3859</v>
      </c>
      <c r="C292" s="1" t="s">
        <v>3770</v>
      </c>
      <c r="E292" s="4">
        <v>44.4</v>
      </c>
      <c r="F292" s="4">
        <v>44.5</v>
      </c>
      <c r="G292" s="4">
        <v>124.9</v>
      </c>
      <c r="H292" s="4">
        <v>124.1</v>
      </c>
      <c r="L292" s="1" t="s">
        <v>3868</v>
      </c>
      <c r="Q292" s="64">
        <v>112</v>
      </c>
      <c r="AB292" s="4">
        <v>74.17</v>
      </c>
      <c r="AC292" s="4">
        <v>0.27</v>
      </c>
      <c r="AE292" s="4">
        <v>9.5500000000000007</v>
      </c>
      <c r="AG292" s="4">
        <v>1.02</v>
      </c>
      <c r="AH292" s="4">
        <v>3.2</v>
      </c>
      <c r="AI292" s="4">
        <v>4.1177960000000002</v>
      </c>
      <c r="AJ292" s="4">
        <v>0.68</v>
      </c>
      <c r="AK292" s="4">
        <v>0.1</v>
      </c>
      <c r="AL292" s="4">
        <v>0.09</v>
      </c>
      <c r="AN292" s="4">
        <v>4.43</v>
      </c>
      <c r="AO292" s="4">
        <v>3.63</v>
      </c>
      <c r="AP292" s="4">
        <v>0.01</v>
      </c>
      <c r="BF292" s="4">
        <v>2.31</v>
      </c>
      <c r="DO292" s="4">
        <v>125</v>
      </c>
      <c r="DP292" s="4">
        <v>256</v>
      </c>
      <c r="DQ292" s="4">
        <v>35</v>
      </c>
      <c r="DR292" s="4">
        <v>136</v>
      </c>
      <c r="DS292" s="4">
        <v>24.8</v>
      </c>
      <c r="DT292" s="4">
        <v>1.34</v>
      </c>
      <c r="DU292" s="4">
        <v>21.7</v>
      </c>
      <c r="DV292" s="4">
        <v>3.84</v>
      </c>
      <c r="DW292" s="4">
        <v>20.7</v>
      </c>
      <c r="DX292" s="4">
        <v>3.65</v>
      </c>
      <c r="DY292" s="4">
        <v>10.8</v>
      </c>
      <c r="DZ292" s="4">
        <v>1.63</v>
      </c>
      <c r="EA292" s="4">
        <v>10.9</v>
      </c>
      <c r="EB292" s="4">
        <v>1.68</v>
      </c>
      <c r="FP292" s="1" t="s">
        <v>3869</v>
      </c>
    </row>
    <row r="293" spans="1:172" x14ac:dyDescent="0.35">
      <c r="A293" s="1" t="s">
        <v>3859</v>
      </c>
      <c r="C293" s="1" t="s">
        <v>3770</v>
      </c>
      <c r="E293" s="4">
        <v>44.4</v>
      </c>
      <c r="F293" s="4">
        <v>44.5</v>
      </c>
      <c r="G293" s="4">
        <v>124.9</v>
      </c>
      <c r="H293" s="4">
        <v>124.1</v>
      </c>
      <c r="L293" s="1" t="s">
        <v>3870</v>
      </c>
      <c r="Q293" s="64">
        <v>130</v>
      </c>
      <c r="AB293" s="4">
        <v>62.16</v>
      </c>
      <c r="AC293" s="4">
        <v>0.57999999999999996</v>
      </c>
      <c r="AE293" s="4">
        <v>17.149999999999999</v>
      </c>
      <c r="AG293" s="4">
        <v>2.34</v>
      </c>
      <c r="AH293" s="4">
        <v>0.23</v>
      </c>
      <c r="AI293" s="4">
        <v>2.3355320000000002</v>
      </c>
      <c r="AJ293" s="4">
        <v>2.78</v>
      </c>
      <c r="AK293" s="4">
        <v>0.28999999999999998</v>
      </c>
      <c r="AL293" s="4">
        <v>0.06</v>
      </c>
      <c r="AN293" s="4">
        <v>2.56</v>
      </c>
      <c r="AO293" s="4">
        <v>4.33</v>
      </c>
      <c r="AP293" s="4">
        <v>0.2</v>
      </c>
      <c r="BF293" s="4">
        <v>7.13</v>
      </c>
      <c r="DO293" s="4">
        <v>26.4</v>
      </c>
      <c r="DP293" s="4">
        <v>41.3</v>
      </c>
      <c r="DQ293" s="4">
        <v>6.74</v>
      </c>
      <c r="DR293" s="4">
        <v>23</v>
      </c>
      <c r="DS293" s="4">
        <v>4.5999999999999996</v>
      </c>
      <c r="DT293" s="4">
        <v>1.36</v>
      </c>
      <c r="DU293" s="4">
        <v>3.4</v>
      </c>
      <c r="DV293" s="4">
        <v>0.48</v>
      </c>
      <c r="DW293" s="4">
        <v>2.4</v>
      </c>
      <c r="DX293" s="4">
        <v>0.45</v>
      </c>
      <c r="DY293" s="4">
        <v>1.1599999999999999</v>
      </c>
      <c r="DZ293" s="4">
        <v>0.16</v>
      </c>
      <c r="EA293" s="4">
        <v>0.93</v>
      </c>
      <c r="EB293" s="4">
        <v>0.13</v>
      </c>
      <c r="FP293" s="1" t="s">
        <v>3871</v>
      </c>
    </row>
    <row r="294" spans="1:172" x14ac:dyDescent="0.35">
      <c r="A294" s="1" t="s">
        <v>3859</v>
      </c>
      <c r="C294" s="1" t="s">
        <v>3770</v>
      </c>
      <c r="E294" s="4">
        <v>44.4</v>
      </c>
      <c r="F294" s="4">
        <v>44.5</v>
      </c>
      <c r="G294" s="4">
        <v>124.9</v>
      </c>
      <c r="H294" s="4">
        <v>124.1</v>
      </c>
      <c r="L294" s="1" t="s">
        <v>3872</v>
      </c>
      <c r="Q294" s="64">
        <v>130</v>
      </c>
      <c r="AB294" s="4">
        <v>54.55</v>
      </c>
      <c r="AC294" s="4">
        <v>0.79</v>
      </c>
      <c r="AE294" s="4">
        <v>18.04</v>
      </c>
      <c r="AG294" s="4">
        <v>2.66</v>
      </c>
      <c r="AH294" s="4">
        <v>2.88</v>
      </c>
      <c r="AI294" s="4">
        <v>5.2734680000000003</v>
      </c>
      <c r="AJ294" s="4">
        <v>2.97</v>
      </c>
      <c r="AK294" s="4">
        <v>2.46</v>
      </c>
      <c r="AL294" s="4">
        <v>0.06</v>
      </c>
      <c r="AN294" s="4">
        <v>5.18</v>
      </c>
      <c r="AO294" s="4">
        <v>1.05</v>
      </c>
      <c r="AP294" s="4">
        <v>0.21</v>
      </c>
      <c r="BF294" s="4">
        <v>8.33</v>
      </c>
      <c r="DO294" s="4">
        <v>53.6</v>
      </c>
      <c r="DP294" s="4">
        <v>93.8</v>
      </c>
      <c r="DQ294" s="4">
        <v>12.5</v>
      </c>
      <c r="DR294" s="4">
        <v>39.799999999999997</v>
      </c>
      <c r="DS294" s="4">
        <v>8.1999999999999993</v>
      </c>
      <c r="DT294" s="4">
        <v>1.41</v>
      </c>
      <c r="DU294" s="4">
        <v>6</v>
      </c>
      <c r="DV294" s="4">
        <v>1.08</v>
      </c>
      <c r="DW294" s="4">
        <v>5.5</v>
      </c>
      <c r="DX294" s="4">
        <v>1.26</v>
      </c>
      <c r="DY294" s="4">
        <v>3.29</v>
      </c>
      <c r="DZ294" s="4">
        <v>0.54</v>
      </c>
      <c r="EA294" s="4">
        <v>3.09</v>
      </c>
      <c r="EB294" s="4">
        <v>0.48</v>
      </c>
      <c r="FP294" s="1" t="s">
        <v>3873</v>
      </c>
    </row>
    <row r="295" spans="1:172" x14ac:dyDescent="0.35">
      <c r="A295" s="1" t="s">
        <v>3859</v>
      </c>
      <c r="C295" s="1" t="s">
        <v>3770</v>
      </c>
      <c r="E295" s="4">
        <v>44.4</v>
      </c>
      <c r="F295" s="4">
        <v>44.5</v>
      </c>
      <c r="G295" s="4">
        <v>124.9</v>
      </c>
      <c r="H295" s="4">
        <v>124.1</v>
      </c>
      <c r="L295" s="1" t="s">
        <v>3874</v>
      </c>
      <c r="Q295" s="64">
        <v>130</v>
      </c>
      <c r="AB295" s="4">
        <v>55.57</v>
      </c>
      <c r="AC295" s="4">
        <v>0.94</v>
      </c>
      <c r="AE295" s="4">
        <v>24.04</v>
      </c>
      <c r="AG295" s="4">
        <v>1.51</v>
      </c>
      <c r="AH295" s="4">
        <v>0.85</v>
      </c>
      <c r="AI295" s="4">
        <v>2.2086980000000001</v>
      </c>
      <c r="AJ295" s="4">
        <v>0.79</v>
      </c>
      <c r="AK295" s="4">
        <v>0.87</v>
      </c>
      <c r="AL295" s="4">
        <v>0.03</v>
      </c>
      <c r="AN295" s="4">
        <v>4.59</v>
      </c>
      <c r="AO295" s="4">
        <v>3.13</v>
      </c>
      <c r="AP295" s="4">
        <v>0.28000000000000003</v>
      </c>
      <c r="BF295" s="4">
        <v>7.16</v>
      </c>
      <c r="DO295" s="4">
        <v>22.8</v>
      </c>
      <c r="DP295" s="4">
        <v>44</v>
      </c>
      <c r="DQ295" s="4">
        <v>5.37</v>
      </c>
      <c r="DR295" s="4">
        <v>19.5</v>
      </c>
      <c r="DS295" s="4">
        <v>3.3</v>
      </c>
      <c r="DT295" s="4">
        <v>0.97</v>
      </c>
      <c r="DU295" s="4">
        <v>2.6</v>
      </c>
      <c r="DV295" s="4">
        <v>0.39</v>
      </c>
      <c r="DW295" s="4">
        <v>1.9</v>
      </c>
      <c r="DX295" s="4">
        <v>0.36</v>
      </c>
      <c r="DY295" s="4">
        <v>1.1200000000000001</v>
      </c>
      <c r="DZ295" s="4">
        <v>0.16</v>
      </c>
      <c r="EA295" s="4">
        <v>1.0900000000000001</v>
      </c>
      <c r="EB295" s="4">
        <v>0.16</v>
      </c>
      <c r="FP295" s="1" t="s">
        <v>3875</v>
      </c>
    </row>
    <row r="296" spans="1:172" x14ac:dyDescent="0.35">
      <c r="A296" s="1" t="s">
        <v>3859</v>
      </c>
      <c r="C296" s="1" t="s">
        <v>3770</v>
      </c>
      <c r="E296" s="4">
        <v>44.4</v>
      </c>
      <c r="F296" s="4">
        <v>44.5</v>
      </c>
      <c r="G296" s="4">
        <v>124.9</v>
      </c>
      <c r="H296" s="4">
        <v>124.1</v>
      </c>
      <c r="L296" s="1" t="s">
        <v>3876</v>
      </c>
      <c r="Q296" s="64">
        <v>130</v>
      </c>
      <c r="AB296" s="4">
        <v>63.3</v>
      </c>
      <c r="AC296" s="4">
        <v>1.02</v>
      </c>
      <c r="AE296" s="4">
        <v>15.91</v>
      </c>
      <c r="AG296" s="4">
        <v>1.99</v>
      </c>
      <c r="AH296" s="4">
        <v>4.3</v>
      </c>
      <c r="AI296" s="4">
        <v>6.0906019999999996</v>
      </c>
      <c r="AJ296" s="4">
        <v>1.25</v>
      </c>
      <c r="AK296" s="4">
        <v>2.2599999999999998</v>
      </c>
      <c r="AL296" s="4">
        <v>0.06</v>
      </c>
      <c r="AN296" s="4">
        <v>2.42</v>
      </c>
      <c r="AO296" s="4">
        <v>3</v>
      </c>
      <c r="AP296" s="4">
        <v>0.32</v>
      </c>
      <c r="BF296" s="4">
        <v>3.52</v>
      </c>
      <c r="DO296" s="4">
        <v>55.5</v>
      </c>
      <c r="DP296" s="4">
        <v>114</v>
      </c>
      <c r="DQ296" s="4">
        <v>14.4</v>
      </c>
      <c r="DR296" s="4">
        <v>58</v>
      </c>
      <c r="DS296" s="4">
        <v>9.6999999999999993</v>
      </c>
      <c r="DT296" s="4">
        <v>2.2799999999999998</v>
      </c>
      <c r="DU296" s="4">
        <v>6.9</v>
      </c>
      <c r="DV296" s="4">
        <v>0.99</v>
      </c>
      <c r="DW296" s="4">
        <v>4.5</v>
      </c>
      <c r="DX296" s="4">
        <v>0.81</v>
      </c>
      <c r="DY296" s="4">
        <v>2.4700000000000002</v>
      </c>
      <c r="DZ296" s="4">
        <v>0.35</v>
      </c>
      <c r="EA296" s="4">
        <v>2.19</v>
      </c>
      <c r="EB296" s="4">
        <v>0.28999999999999998</v>
      </c>
      <c r="FP296" s="1" t="s">
        <v>3877</v>
      </c>
    </row>
    <row r="297" spans="1:172" x14ac:dyDescent="0.35">
      <c r="A297" s="1" t="s">
        <v>3859</v>
      </c>
      <c r="C297" s="1" t="s">
        <v>3770</v>
      </c>
      <c r="E297" s="4">
        <v>44.4</v>
      </c>
      <c r="F297" s="4">
        <v>44.5</v>
      </c>
      <c r="G297" s="4">
        <v>124.9</v>
      </c>
      <c r="H297" s="4">
        <v>124.1</v>
      </c>
      <c r="L297" s="1" t="s">
        <v>3878</v>
      </c>
      <c r="Q297" s="64">
        <v>130</v>
      </c>
      <c r="AB297" s="4">
        <v>56.16</v>
      </c>
      <c r="AC297" s="4">
        <v>2</v>
      </c>
      <c r="AE297" s="4">
        <v>14.44</v>
      </c>
      <c r="AG297" s="4">
        <v>1.84</v>
      </c>
      <c r="AH297" s="4">
        <v>5.55</v>
      </c>
      <c r="AI297" s="4">
        <v>7.2056319999999996</v>
      </c>
      <c r="AJ297" s="4">
        <v>5.25</v>
      </c>
      <c r="AK297" s="4">
        <v>2.31</v>
      </c>
      <c r="AL297" s="4">
        <v>0.17</v>
      </c>
      <c r="AN297" s="4">
        <v>1.37</v>
      </c>
      <c r="AO297" s="4">
        <v>4.17</v>
      </c>
      <c r="AP297" s="4">
        <v>0.73</v>
      </c>
      <c r="BF297" s="4">
        <v>4.96</v>
      </c>
      <c r="DO297" s="4">
        <v>49.2</v>
      </c>
      <c r="DP297" s="4">
        <v>96</v>
      </c>
      <c r="DQ297" s="4">
        <v>11.6</v>
      </c>
      <c r="DR297" s="4">
        <v>45.9</v>
      </c>
      <c r="DS297" s="4">
        <v>8.6999999999999993</v>
      </c>
      <c r="DT297" s="4">
        <v>2.27</v>
      </c>
      <c r="DU297" s="4">
        <v>6.8</v>
      </c>
      <c r="DV297" s="4">
        <v>1</v>
      </c>
      <c r="DW297" s="4">
        <v>4.8</v>
      </c>
      <c r="DX297" s="4">
        <v>0.89</v>
      </c>
      <c r="DY297" s="4">
        <v>2.4700000000000002</v>
      </c>
      <c r="DZ297" s="4">
        <v>0.32</v>
      </c>
      <c r="EA297" s="4">
        <v>1.94</v>
      </c>
      <c r="EB297" s="4">
        <v>0.27</v>
      </c>
      <c r="FP297" s="1" t="s">
        <v>3879</v>
      </c>
    </row>
    <row r="298" spans="1:172" x14ac:dyDescent="0.35">
      <c r="A298" s="1" t="s">
        <v>3859</v>
      </c>
      <c r="C298" s="1" t="s">
        <v>3770</v>
      </c>
      <c r="E298" s="4">
        <v>44.4</v>
      </c>
      <c r="F298" s="4">
        <v>44.5</v>
      </c>
      <c r="G298" s="4">
        <v>124.9</v>
      </c>
      <c r="H298" s="4">
        <v>124.1</v>
      </c>
      <c r="L298" s="1" t="s">
        <v>3880</v>
      </c>
      <c r="Q298" s="64">
        <v>130</v>
      </c>
      <c r="AB298" s="4">
        <v>47.14</v>
      </c>
      <c r="AC298" s="4">
        <v>2.42</v>
      </c>
      <c r="AE298" s="4">
        <v>15.61</v>
      </c>
      <c r="AG298" s="4">
        <v>4.55</v>
      </c>
      <c r="AH298" s="4">
        <v>6.15</v>
      </c>
      <c r="AI298" s="4">
        <v>10.24409</v>
      </c>
      <c r="AJ298" s="4">
        <v>8.7799999999999994</v>
      </c>
      <c r="AK298" s="4">
        <v>6.12</v>
      </c>
      <c r="AL298" s="4">
        <v>0.12</v>
      </c>
      <c r="AN298" s="4">
        <v>0.83</v>
      </c>
      <c r="AO298" s="4">
        <v>3.45</v>
      </c>
      <c r="AP298" s="4">
        <v>0.88</v>
      </c>
      <c r="BF298" s="4">
        <v>2.77</v>
      </c>
      <c r="DO298" s="4">
        <v>28.6</v>
      </c>
      <c r="DP298" s="4">
        <v>62.2</v>
      </c>
      <c r="DQ298" s="4">
        <v>8.9</v>
      </c>
      <c r="DR298" s="4">
        <v>38.700000000000003</v>
      </c>
      <c r="DS298" s="4">
        <v>8.3000000000000007</v>
      </c>
      <c r="DT298" s="4">
        <v>3.22</v>
      </c>
      <c r="DU298" s="4">
        <v>7.1</v>
      </c>
      <c r="DV298" s="4">
        <v>1.1399999999999999</v>
      </c>
      <c r="DW298" s="4">
        <v>5.9</v>
      </c>
      <c r="DX298" s="4">
        <v>1.07</v>
      </c>
      <c r="DY298" s="4">
        <v>2.96</v>
      </c>
      <c r="DZ298" s="4">
        <v>0.38</v>
      </c>
      <c r="EA298" s="4">
        <v>2.36</v>
      </c>
      <c r="EB298" s="4">
        <v>0.31</v>
      </c>
      <c r="FP298" s="1" t="s">
        <v>3881</v>
      </c>
    </row>
    <row r="299" spans="1:172" x14ac:dyDescent="0.35">
      <c r="A299" s="1" t="s">
        <v>3859</v>
      </c>
      <c r="C299" s="1" t="s">
        <v>3770</v>
      </c>
      <c r="E299" s="4">
        <v>44.4</v>
      </c>
      <c r="F299" s="4">
        <v>44.5</v>
      </c>
      <c r="G299" s="4">
        <v>124.9</v>
      </c>
      <c r="H299" s="4">
        <v>124.1</v>
      </c>
      <c r="L299" s="1" t="s">
        <v>3882</v>
      </c>
      <c r="Q299" s="64">
        <v>130</v>
      </c>
      <c r="AB299" s="4">
        <v>44.99</v>
      </c>
      <c r="AC299" s="4">
        <v>1.03</v>
      </c>
      <c r="AE299" s="4">
        <v>14.29</v>
      </c>
      <c r="AG299" s="4">
        <v>1.71</v>
      </c>
      <c r="AH299" s="4">
        <v>8.5</v>
      </c>
      <c r="AI299" s="4">
        <v>10.038658</v>
      </c>
      <c r="AJ299" s="4">
        <v>7.98</v>
      </c>
      <c r="AK299" s="4">
        <v>2.99</v>
      </c>
      <c r="AL299" s="4">
        <v>0.15</v>
      </c>
      <c r="AN299" s="4">
        <v>1.61</v>
      </c>
      <c r="AO299" s="4">
        <v>2.4500000000000002</v>
      </c>
      <c r="AP299" s="4">
        <v>0.54</v>
      </c>
      <c r="BF299" s="4">
        <v>12.61</v>
      </c>
      <c r="DO299" s="4">
        <v>28.1</v>
      </c>
      <c r="DP299" s="4">
        <v>59.9</v>
      </c>
      <c r="DQ299" s="4">
        <v>8.5</v>
      </c>
      <c r="DR299" s="4">
        <v>34.9</v>
      </c>
      <c r="DS299" s="4">
        <v>6.8</v>
      </c>
      <c r="DT299" s="4">
        <v>1.66</v>
      </c>
      <c r="DU299" s="4">
        <v>5.6</v>
      </c>
      <c r="DV299" s="4">
        <v>0.97</v>
      </c>
      <c r="DW299" s="4">
        <v>5.0999999999999996</v>
      </c>
      <c r="DX299" s="4">
        <v>1.02</v>
      </c>
      <c r="DY299" s="4">
        <v>2.94</v>
      </c>
      <c r="DZ299" s="4">
        <v>0.38</v>
      </c>
      <c r="EA299" s="4">
        <v>2.34</v>
      </c>
      <c r="EB299" s="4">
        <v>0.34</v>
      </c>
      <c r="FP299" s="1" t="s">
        <v>3883</v>
      </c>
    </row>
    <row r="300" spans="1:172" x14ac:dyDescent="0.35">
      <c r="A300" s="1" t="s">
        <v>3859</v>
      </c>
      <c r="C300" s="1" t="s">
        <v>3770</v>
      </c>
      <c r="E300" s="4">
        <v>44.4</v>
      </c>
      <c r="F300" s="4">
        <v>44.5</v>
      </c>
      <c r="G300" s="4">
        <v>124.9</v>
      </c>
      <c r="H300" s="4">
        <v>124.1</v>
      </c>
      <c r="L300" s="1" t="s">
        <v>3884</v>
      </c>
      <c r="Q300" s="64">
        <v>130</v>
      </c>
      <c r="AB300" s="4">
        <v>42.45</v>
      </c>
      <c r="AC300" s="4">
        <v>0.8</v>
      </c>
      <c r="AE300" s="4">
        <v>12.65</v>
      </c>
      <c r="AG300" s="4">
        <v>3.63</v>
      </c>
      <c r="AH300" s="4">
        <v>6.3</v>
      </c>
      <c r="AI300" s="4">
        <v>9.5662739999999999</v>
      </c>
      <c r="AJ300" s="4">
        <v>13.17</v>
      </c>
      <c r="AK300" s="4">
        <v>3.21</v>
      </c>
      <c r="AL300" s="4">
        <v>0.2</v>
      </c>
      <c r="AN300" s="4">
        <v>1.52</v>
      </c>
      <c r="AO300" s="4">
        <v>1.93</v>
      </c>
      <c r="AP300" s="4">
        <v>0.23</v>
      </c>
      <c r="BF300" s="4">
        <v>12.95</v>
      </c>
      <c r="DO300" s="4">
        <v>59.9</v>
      </c>
      <c r="DP300" s="4">
        <v>103</v>
      </c>
      <c r="DQ300" s="4">
        <v>12.6</v>
      </c>
      <c r="DR300" s="4">
        <v>45.8</v>
      </c>
      <c r="DS300" s="4">
        <v>7.2</v>
      </c>
      <c r="DT300" s="4">
        <v>1.28</v>
      </c>
      <c r="DU300" s="4">
        <v>5.7</v>
      </c>
      <c r="DV300" s="4">
        <v>0.88</v>
      </c>
      <c r="DW300" s="4">
        <v>4.5</v>
      </c>
      <c r="DX300" s="4">
        <v>0.91</v>
      </c>
      <c r="DY300" s="4">
        <v>2.98</v>
      </c>
      <c r="DZ300" s="4">
        <v>0.42</v>
      </c>
      <c r="EA300" s="4">
        <v>2.78</v>
      </c>
      <c r="EB300" s="4">
        <v>0.42</v>
      </c>
      <c r="FP300" s="1" t="s">
        <v>3885</v>
      </c>
    </row>
    <row r="301" spans="1:172" x14ac:dyDescent="0.35">
      <c r="A301" s="1" t="s">
        <v>3859</v>
      </c>
      <c r="C301" s="1" t="s">
        <v>3770</v>
      </c>
      <c r="E301" s="4">
        <v>44.4</v>
      </c>
      <c r="F301" s="4">
        <v>44.5</v>
      </c>
      <c r="G301" s="4">
        <v>124.9</v>
      </c>
      <c r="H301" s="4">
        <v>124.1</v>
      </c>
      <c r="L301" s="1" t="s">
        <v>3886</v>
      </c>
      <c r="Q301" s="64">
        <v>130</v>
      </c>
      <c r="AB301" s="4">
        <v>42.99</v>
      </c>
      <c r="AC301" s="4">
        <v>1.1000000000000001</v>
      </c>
      <c r="AE301" s="4">
        <v>16.87</v>
      </c>
      <c r="AG301" s="4">
        <v>1.7</v>
      </c>
      <c r="AH301" s="4">
        <v>1.6</v>
      </c>
      <c r="AI301" s="4">
        <v>3.1296600000000003</v>
      </c>
      <c r="AJ301" s="4">
        <v>12.7</v>
      </c>
      <c r="AK301" s="4">
        <v>2.0099999999999998</v>
      </c>
      <c r="AL301" s="4">
        <v>0.06</v>
      </c>
      <c r="AN301" s="4">
        <v>2.4500000000000002</v>
      </c>
      <c r="AO301" s="4">
        <v>3.43</v>
      </c>
      <c r="AP301" s="4">
        <v>0.28999999999999998</v>
      </c>
      <c r="BF301" s="4">
        <v>14.43</v>
      </c>
      <c r="DO301" s="4">
        <v>87.1</v>
      </c>
      <c r="DP301" s="4">
        <v>154</v>
      </c>
      <c r="DQ301" s="4">
        <v>17.3</v>
      </c>
      <c r="DR301" s="4">
        <v>65.900000000000006</v>
      </c>
      <c r="DS301" s="4">
        <v>10.4</v>
      </c>
      <c r="DT301" s="4">
        <v>2.4900000000000002</v>
      </c>
      <c r="DU301" s="4">
        <v>8</v>
      </c>
      <c r="DV301" s="4">
        <v>1.1200000000000001</v>
      </c>
      <c r="DW301" s="4">
        <v>5</v>
      </c>
      <c r="DX301" s="4">
        <v>0.91</v>
      </c>
      <c r="DY301" s="4">
        <v>2.65</v>
      </c>
      <c r="DZ301" s="4">
        <v>0.35</v>
      </c>
      <c r="EA301" s="4">
        <v>2.0299999999999998</v>
      </c>
      <c r="EB301" s="4">
        <v>0.27</v>
      </c>
      <c r="FP301" s="1" t="s">
        <v>3887</v>
      </c>
    </row>
    <row r="302" spans="1:172" x14ac:dyDescent="0.35">
      <c r="A302" s="1" t="s">
        <v>3859</v>
      </c>
      <c r="C302" s="1" t="s">
        <v>3770</v>
      </c>
      <c r="E302" s="4">
        <v>44.4</v>
      </c>
      <c r="F302" s="4">
        <v>44.5</v>
      </c>
      <c r="G302" s="4">
        <v>124.9</v>
      </c>
      <c r="H302" s="4">
        <v>124.1</v>
      </c>
      <c r="L302" s="1" t="s">
        <v>3888</v>
      </c>
      <c r="Q302" s="64">
        <v>130</v>
      </c>
      <c r="AB302" s="4">
        <v>46.25</v>
      </c>
      <c r="AC302" s="4">
        <v>1.85</v>
      </c>
      <c r="AE302" s="4">
        <v>13.59</v>
      </c>
      <c r="AG302" s="4">
        <v>9.6199999999999992</v>
      </c>
      <c r="AH302" s="4">
        <v>6</v>
      </c>
      <c r="AI302" s="4">
        <v>14.656076000000001</v>
      </c>
      <c r="AJ302" s="4">
        <v>4.33</v>
      </c>
      <c r="AK302" s="4">
        <v>5.53</v>
      </c>
      <c r="AL302" s="4">
        <v>0.17</v>
      </c>
      <c r="AN302" s="4">
        <v>1.1399999999999999</v>
      </c>
      <c r="AO302" s="4">
        <v>4.33</v>
      </c>
      <c r="AP302" s="4">
        <v>0.62</v>
      </c>
      <c r="BF302" s="4">
        <v>4.8499999999999996</v>
      </c>
      <c r="DO302" s="4">
        <v>29.5</v>
      </c>
      <c r="DP302" s="4">
        <v>71.5</v>
      </c>
      <c r="DQ302" s="4">
        <v>9.3000000000000007</v>
      </c>
      <c r="DR302" s="4">
        <v>42.4</v>
      </c>
      <c r="DS302" s="4">
        <v>9.1999999999999993</v>
      </c>
      <c r="DT302" s="4">
        <v>2.88</v>
      </c>
      <c r="DU302" s="4">
        <v>8.1</v>
      </c>
      <c r="DV302" s="4">
        <v>1.4</v>
      </c>
      <c r="DW302" s="4">
        <v>7.6</v>
      </c>
      <c r="DX302" s="4">
        <v>1.37</v>
      </c>
      <c r="DY302" s="4">
        <v>3.69</v>
      </c>
      <c r="DZ302" s="4">
        <v>0.54</v>
      </c>
      <c r="EA302" s="4">
        <v>3.1</v>
      </c>
      <c r="EB302" s="4">
        <v>0.48</v>
      </c>
      <c r="FP302" s="1" t="s">
        <v>3889</v>
      </c>
    </row>
  </sheetData>
  <autoFilter ref="A1:FO1" xr:uid="{00000000-0009-0000-0000-000000000000}"/>
  <phoneticPr fontId="4" type="noConversion"/>
  <pageMargins left="0.75" right="0.75" top="1" bottom="1" header="0.5" footer="0.5"/>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89B3E-F694-4275-89BD-CB647122500C}">
  <sheetPr codeName="Sheet11"/>
  <dimension ref="A1:FP500"/>
  <sheetViews>
    <sheetView zoomScale="60" zoomScaleNormal="60" workbookViewId="0">
      <pane xSplit="1" ySplit="1" topLeftCell="B2" activePane="bottomRight" state="frozen"/>
      <selection pane="topRight" activeCell="B1" sqref="B1"/>
      <selection pane="bottomLeft" activeCell="A2" sqref="A2"/>
      <selection pane="bottomRight" activeCell="H36" sqref="H36"/>
    </sheetView>
  </sheetViews>
  <sheetFormatPr defaultColWidth="9.109375" defaultRowHeight="15" x14ac:dyDescent="0.25"/>
  <cols>
    <col min="1" max="1" width="19.109375" style="46" customWidth="1"/>
    <col min="2" max="2" width="20.77734375" style="46" customWidth="1"/>
    <col min="3" max="3" width="22.44140625" style="46" customWidth="1"/>
    <col min="4" max="4" width="25.109375" style="46" customWidth="1"/>
    <col min="5" max="8" width="15.77734375" style="73" customWidth="1"/>
    <col min="9" max="12" width="15.77734375" style="46" customWidth="1"/>
    <col min="13" max="13" width="28.33203125" style="46" customWidth="1"/>
    <col min="14" max="16" width="15.77734375" style="46" customWidth="1"/>
    <col min="17" max="17" width="15.77734375" style="8" customWidth="1"/>
    <col min="18" max="171" width="15.77734375" style="10" customWidth="1"/>
    <col min="172" max="172" width="150.77734375" style="13" customWidth="1"/>
    <col min="173" max="16384" width="9.109375" style="13"/>
  </cols>
  <sheetData>
    <row r="1" spans="1:172" s="6" customFormat="1" x14ac:dyDescent="0.25">
      <c r="A1" s="2" t="s">
        <v>0</v>
      </c>
      <c r="B1" s="2" t="s">
        <v>1</v>
      </c>
      <c r="C1" s="2" t="s">
        <v>2</v>
      </c>
      <c r="D1" s="2" t="s">
        <v>3</v>
      </c>
      <c r="E1" s="71" t="s">
        <v>4</v>
      </c>
      <c r="F1" s="71" t="s">
        <v>5</v>
      </c>
      <c r="G1" s="71" t="s">
        <v>6</v>
      </c>
      <c r="H1" s="71" t="s">
        <v>7</v>
      </c>
      <c r="I1" s="2" t="s">
        <v>8</v>
      </c>
      <c r="J1" s="2" t="s">
        <v>9</v>
      </c>
      <c r="K1" s="2" t="s">
        <v>10</v>
      </c>
      <c r="L1" s="2" t="s">
        <v>11</v>
      </c>
      <c r="M1" s="2" t="s">
        <v>12</v>
      </c>
      <c r="N1" s="2" t="s">
        <v>13</v>
      </c>
      <c r="O1" s="2" t="s">
        <v>14</v>
      </c>
      <c r="P1" s="2" t="s">
        <v>15</v>
      </c>
      <c r="Q1" s="7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10"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c r="BT1" s="2" t="s">
        <v>71</v>
      </c>
      <c r="BU1" s="2" t="s">
        <v>72</v>
      </c>
      <c r="BV1" s="2" t="s">
        <v>73</v>
      </c>
      <c r="BW1" s="2" t="s">
        <v>74</v>
      </c>
      <c r="BX1" s="2" t="s">
        <v>75</v>
      </c>
      <c r="BY1" s="2" t="s">
        <v>76</v>
      </c>
      <c r="BZ1" s="2" t="s">
        <v>77</v>
      </c>
      <c r="CA1" s="2" t="s">
        <v>78</v>
      </c>
      <c r="CB1" s="2" t="s">
        <v>79</v>
      </c>
      <c r="CC1" s="2" t="s">
        <v>80</v>
      </c>
      <c r="CD1" s="2" t="s">
        <v>81</v>
      </c>
      <c r="CE1" s="2" t="s">
        <v>82</v>
      </c>
      <c r="CF1" s="2" t="s">
        <v>83</v>
      </c>
      <c r="CG1" s="2" t="s">
        <v>84</v>
      </c>
      <c r="CH1" s="2" t="s">
        <v>85</v>
      </c>
      <c r="CI1" s="2" t="s">
        <v>86</v>
      </c>
      <c r="CJ1" s="2" t="s">
        <v>87</v>
      </c>
      <c r="CK1" s="2" t="s">
        <v>88</v>
      </c>
      <c r="CL1" s="2" t="s">
        <v>89</v>
      </c>
      <c r="CM1" s="2" t="s">
        <v>90</v>
      </c>
      <c r="CN1" s="2" t="s">
        <v>91</v>
      </c>
      <c r="CO1" s="2" t="s">
        <v>92</v>
      </c>
      <c r="CP1" s="2" t="s">
        <v>93</v>
      </c>
      <c r="CQ1" s="2" t="s">
        <v>94</v>
      </c>
      <c r="CR1" s="2" t="s">
        <v>95</v>
      </c>
      <c r="CS1" s="2" t="s">
        <v>96</v>
      </c>
      <c r="CT1" s="2" t="s">
        <v>97</v>
      </c>
      <c r="CU1" s="2" t="s">
        <v>98</v>
      </c>
      <c r="CV1" s="2" t="s">
        <v>99</v>
      </c>
      <c r="CW1" s="2" t="s">
        <v>100</v>
      </c>
      <c r="CX1" s="2" t="s">
        <v>101</v>
      </c>
      <c r="CY1" s="2" t="s">
        <v>102</v>
      </c>
      <c r="CZ1" s="2" t="s">
        <v>103</v>
      </c>
      <c r="DA1" s="2" t="s">
        <v>104</v>
      </c>
      <c r="DB1" s="2" t="s">
        <v>105</v>
      </c>
      <c r="DC1" s="2" t="s">
        <v>106</v>
      </c>
      <c r="DD1" s="2" t="s">
        <v>107</v>
      </c>
      <c r="DE1" s="2" t="s">
        <v>108</v>
      </c>
      <c r="DF1" s="2" t="s">
        <v>109</v>
      </c>
      <c r="DG1" s="2" t="s">
        <v>110</v>
      </c>
      <c r="DH1" s="2" t="s">
        <v>111</v>
      </c>
      <c r="DI1" s="2" t="s">
        <v>112</v>
      </c>
      <c r="DJ1" s="2" t="s">
        <v>113</v>
      </c>
      <c r="DK1" s="2" t="s">
        <v>114</v>
      </c>
      <c r="DL1" s="2" t="s">
        <v>115</v>
      </c>
      <c r="DM1" s="2" t="s">
        <v>116</v>
      </c>
      <c r="DN1" s="2" t="s">
        <v>117</v>
      </c>
      <c r="DO1" s="2" t="s">
        <v>118</v>
      </c>
      <c r="DP1" s="2" t="s">
        <v>119</v>
      </c>
      <c r="DQ1" s="2" t="s">
        <v>120</v>
      </c>
      <c r="DR1" s="2" t="s">
        <v>121</v>
      </c>
      <c r="DS1" s="2" t="s">
        <v>122</v>
      </c>
      <c r="DT1" s="2" t="s">
        <v>123</v>
      </c>
      <c r="DU1" s="2" t="s">
        <v>124</v>
      </c>
      <c r="DV1" s="2" t="s">
        <v>125</v>
      </c>
      <c r="DW1" s="2" t="s">
        <v>126</v>
      </c>
      <c r="DX1" s="2" t="s">
        <v>127</v>
      </c>
      <c r="DY1" s="2" t="s">
        <v>128</v>
      </c>
      <c r="DZ1" s="2" t="s">
        <v>129</v>
      </c>
      <c r="EA1" s="2" t="s">
        <v>130</v>
      </c>
      <c r="EB1" s="2" t="s">
        <v>131</v>
      </c>
      <c r="EC1" s="2" t="s">
        <v>132</v>
      </c>
      <c r="ED1" s="2" t="s">
        <v>133</v>
      </c>
      <c r="EE1" s="2" t="s">
        <v>134</v>
      </c>
      <c r="EF1" s="2" t="s">
        <v>135</v>
      </c>
      <c r="EG1" s="2" t="s">
        <v>136</v>
      </c>
      <c r="EH1" s="2" t="s">
        <v>137</v>
      </c>
      <c r="EI1" s="2" t="s">
        <v>138</v>
      </c>
      <c r="EJ1" s="2" t="s">
        <v>139</v>
      </c>
      <c r="EK1" s="2" t="s">
        <v>140</v>
      </c>
      <c r="EL1" s="2" t="s">
        <v>141</v>
      </c>
      <c r="EM1" s="2" t="s">
        <v>142</v>
      </c>
      <c r="EN1" s="2" t="s">
        <v>143</v>
      </c>
      <c r="EO1" s="2" t="s">
        <v>144</v>
      </c>
      <c r="EP1" s="2" t="s">
        <v>145</v>
      </c>
      <c r="EQ1" s="2" t="s">
        <v>146</v>
      </c>
      <c r="ER1" s="2" t="s">
        <v>147</v>
      </c>
      <c r="ES1" s="2" t="s">
        <v>148</v>
      </c>
      <c r="ET1" s="2" t="s">
        <v>149</v>
      </c>
      <c r="EU1" s="2" t="s">
        <v>150</v>
      </c>
      <c r="EV1" s="2" t="s">
        <v>151</v>
      </c>
      <c r="EW1" s="2" t="s">
        <v>152</v>
      </c>
      <c r="EX1" s="2" t="s">
        <v>153</v>
      </c>
      <c r="EY1" s="2" t="s">
        <v>154</v>
      </c>
      <c r="EZ1" s="2" t="s">
        <v>155</v>
      </c>
      <c r="FA1" s="2" t="s">
        <v>156</v>
      </c>
      <c r="FB1" s="2" t="s">
        <v>157</v>
      </c>
      <c r="FC1" s="2" t="s">
        <v>158</v>
      </c>
      <c r="FD1" s="2" t="s">
        <v>159</v>
      </c>
      <c r="FE1" s="2" t="s">
        <v>160</v>
      </c>
      <c r="FF1" s="2" t="s">
        <v>161</v>
      </c>
      <c r="FG1" s="2" t="s">
        <v>162</v>
      </c>
      <c r="FH1" s="2" t="s">
        <v>163</v>
      </c>
      <c r="FI1" s="2" t="s">
        <v>164</v>
      </c>
      <c r="FJ1" s="2" t="s">
        <v>165</v>
      </c>
      <c r="FK1" s="2" t="s">
        <v>166</v>
      </c>
      <c r="FL1" s="2" t="s">
        <v>167</v>
      </c>
      <c r="FM1" s="2" t="s">
        <v>168</v>
      </c>
      <c r="FN1" s="2" t="s">
        <v>169</v>
      </c>
      <c r="FO1" s="2" t="s">
        <v>170</v>
      </c>
    </row>
    <row r="2" spans="1:172" x14ac:dyDescent="0.25">
      <c r="A2" s="46" t="s">
        <v>5161</v>
      </c>
      <c r="B2" s="46" t="s">
        <v>5162</v>
      </c>
      <c r="C2" s="46" t="s">
        <v>5163</v>
      </c>
      <c r="D2" s="46" t="s">
        <v>5164</v>
      </c>
      <c r="E2" s="73">
        <v>46.209305999999998</v>
      </c>
      <c r="F2" s="73">
        <v>46.209305999999998</v>
      </c>
      <c r="G2" s="73">
        <v>133.14527799999999</v>
      </c>
      <c r="H2" s="73">
        <v>133.14527799999999</v>
      </c>
      <c r="L2" s="46" t="s">
        <v>5165</v>
      </c>
      <c r="M2" s="46" t="s">
        <v>5166</v>
      </c>
      <c r="Q2" s="8">
        <v>110</v>
      </c>
      <c r="AB2" s="10">
        <v>70.599999999999994</v>
      </c>
      <c r="AC2" s="10">
        <v>0.4</v>
      </c>
      <c r="AE2" s="10">
        <v>14.2</v>
      </c>
      <c r="AG2" s="10">
        <v>2.97</v>
      </c>
      <c r="AJ2" s="10">
        <v>1.67</v>
      </c>
      <c r="AK2" s="10">
        <v>1.1200000000000001</v>
      </c>
      <c r="AL2" s="10">
        <v>0.06</v>
      </c>
      <c r="AN2" s="10">
        <v>2.2799999999999998</v>
      </c>
      <c r="AO2" s="10">
        <v>4.63</v>
      </c>
      <c r="AP2" s="10">
        <v>0.08</v>
      </c>
      <c r="BF2" s="10">
        <v>1.69</v>
      </c>
      <c r="CH2" s="10">
        <v>8.4700000000000006</v>
      </c>
      <c r="CJ2" s="10">
        <v>36.200000000000003</v>
      </c>
      <c r="CK2" s="10">
        <v>16.600000000000001</v>
      </c>
      <c r="CN2" s="10">
        <v>6.59</v>
      </c>
      <c r="CO2" s="10">
        <v>5.26</v>
      </c>
      <c r="CP2" s="10">
        <v>19.3</v>
      </c>
      <c r="CQ2" s="10">
        <v>44.2</v>
      </c>
      <c r="CR2" s="10">
        <v>15.7</v>
      </c>
      <c r="CW2" s="10">
        <v>60.7</v>
      </c>
      <c r="CX2" s="10">
        <v>211</v>
      </c>
      <c r="CY2" s="10">
        <v>21.2</v>
      </c>
      <c r="CZ2" s="10">
        <v>94.6</v>
      </c>
      <c r="DA2" s="10">
        <v>16.8</v>
      </c>
      <c r="DN2" s="10">
        <v>926</v>
      </c>
      <c r="DO2" s="10">
        <v>36.1</v>
      </c>
      <c r="DP2" s="10">
        <v>62.5</v>
      </c>
      <c r="DQ2" s="10">
        <v>6.76</v>
      </c>
      <c r="DR2" s="10">
        <v>23.8</v>
      </c>
      <c r="DS2" s="10">
        <v>4.04</v>
      </c>
      <c r="DT2" s="10">
        <v>0.81</v>
      </c>
      <c r="DU2" s="10">
        <v>3.5</v>
      </c>
      <c r="DV2" s="10">
        <v>0.63</v>
      </c>
      <c r="DW2" s="10">
        <v>3.57</v>
      </c>
      <c r="DX2" s="10">
        <v>0.68</v>
      </c>
      <c r="DY2" s="10">
        <v>2.16</v>
      </c>
      <c r="DZ2" s="10">
        <v>0.37</v>
      </c>
      <c r="EA2" s="10">
        <v>2.48</v>
      </c>
      <c r="EB2" s="10">
        <v>0.4</v>
      </c>
      <c r="EC2" s="10">
        <v>3.05</v>
      </c>
      <c r="ED2" s="10">
        <v>1.52</v>
      </c>
      <c r="EM2" s="10">
        <v>5.4</v>
      </c>
      <c r="EO2" s="10">
        <v>10.9</v>
      </c>
      <c r="EP2" s="10">
        <v>1.88</v>
      </c>
      <c r="FP2" s="13" t="s">
        <v>5167</v>
      </c>
    </row>
    <row r="3" spans="1:172" x14ac:dyDescent="0.25">
      <c r="A3" s="46" t="s">
        <v>5161</v>
      </c>
      <c r="B3" s="46" t="s">
        <v>5162</v>
      </c>
      <c r="C3" s="46" t="s">
        <v>5163</v>
      </c>
      <c r="D3" s="46" t="s">
        <v>5164</v>
      </c>
      <c r="E3" s="73">
        <v>46.209305999999998</v>
      </c>
      <c r="F3" s="73">
        <v>46.209305999999998</v>
      </c>
      <c r="G3" s="73">
        <v>133.14527799999999</v>
      </c>
      <c r="H3" s="73">
        <v>133.14527799999999</v>
      </c>
      <c r="L3" s="46" t="s">
        <v>5168</v>
      </c>
      <c r="M3" s="46" t="s">
        <v>5166</v>
      </c>
      <c r="Q3" s="8">
        <v>110</v>
      </c>
      <c r="AB3" s="10">
        <v>71.400000000000006</v>
      </c>
      <c r="AC3" s="10">
        <v>0.34</v>
      </c>
      <c r="AE3" s="10">
        <v>14.1</v>
      </c>
      <c r="AG3" s="10">
        <v>2.58</v>
      </c>
      <c r="AJ3" s="10">
        <v>1.89</v>
      </c>
      <c r="AK3" s="10">
        <v>0.95</v>
      </c>
      <c r="AL3" s="10">
        <v>0.05</v>
      </c>
      <c r="AN3" s="10">
        <v>2.4300000000000002</v>
      </c>
      <c r="AO3" s="10">
        <v>4.6100000000000003</v>
      </c>
      <c r="AP3" s="10">
        <v>7.0000000000000007E-2</v>
      </c>
      <c r="BF3" s="10">
        <v>1.31</v>
      </c>
      <c r="CH3" s="10">
        <v>6.07</v>
      </c>
      <c r="CJ3" s="10">
        <v>26</v>
      </c>
      <c r="CK3" s="10">
        <v>11.4</v>
      </c>
      <c r="CN3" s="10">
        <v>5.14</v>
      </c>
      <c r="CO3" s="10">
        <v>3.98</v>
      </c>
      <c r="CP3" s="10">
        <v>6.29</v>
      </c>
      <c r="CQ3" s="10">
        <v>27.8</v>
      </c>
      <c r="CR3" s="10">
        <v>13.9</v>
      </c>
      <c r="CW3" s="10">
        <v>59.6</v>
      </c>
      <c r="CX3" s="10">
        <v>189</v>
      </c>
      <c r="CY3" s="10">
        <v>16.7</v>
      </c>
      <c r="CZ3" s="10">
        <v>72.599999999999994</v>
      </c>
      <c r="DA3" s="10">
        <v>13.2</v>
      </c>
      <c r="DN3" s="10">
        <v>788</v>
      </c>
      <c r="DO3" s="10">
        <v>30.9</v>
      </c>
      <c r="DP3" s="10">
        <v>54.4</v>
      </c>
      <c r="DQ3" s="10">
        <v>5.75</v>
      </c>
      <c r="DR3" s="10">
        <v>19.899999999999999</v>
      </c>
      <c r="DS3" s="10">
        <v>3.32</v>
      </c>
      <c r="DT3" s="10">
        <v>0.85</v>
      </c>
      <c r="DU3" s="10">
        <v>3.04</v>
      </c>
      <c r="DV3" s="10">
        <v>0.54</v>
      </c>
      <c r="DW3" s="10">
        <v>2.83</v>
      </c>
      <c r="DX3" s="10">
        <v>0.57999999999999996</v>
      </c>
      <c r="DY3" s="10">
        <v>1.8</v>
      </c>
      <c r="DZ3" s="10">
        <v>0.31</v>
      </c>
      <c r="EA3" s="10">
        <v>2.06</v>
      </c>
      <c r="EB3" s="10">
        <v>0.32</v>
      </c>
      <c r="EC3" s="10">
        <v>2.73</v>
      </c>
      <c r="ED3" s="10">
        <v>1.31</v>
      </c>
      <c r="EM3" s="10">
        <v>4.51</v>
      </c>
      <c r="EO3" s="10">
        <v>9.64</v>
      </c>
      <c r="EP3" s="10">
        <v>1.84</v>
      </c>
      <c r="FP3" s="13" t="s">
        <v>5167</v>
      </c>
    </row>
    <row r="4" spans="1:172" x14ac:dyDescent="0.25">
      <c r="A4" s="46" t="s">
        <v>5161</v>
      </c>
      <c r="B4" s="46" t="s">
        <v>5162</v>
      </c>
      <c r="C4" s="46" t="s">
        <v>5163</v>
      </c>
      <c r="D4" s="46" t="s">
        <v>5164</v>
      </c>
      <c r="E4" s="73">
        <v>46.209305999999998</v>
      </c>
      <c r="F4" s="73">
        <v>46.209305999999998</v>
      </c>
      <c r="G4" s="73">
        <v>133.14527799999999</v>
      </c>
      <c r="H4" s="73">
        <v>133.14527799999999</v>
      </c>
      <c r="L4" s="46" t="s">
        <v>5169</v>
      </c>
      <c r="M4" s="46" t="s">
        <v>5166</v>
      </c>
      <c r="Q4" s="8">
        <v>110</v>
      </c>
      <c r="AB4" s="10">
        <v>71.7</v>
      </c>
      <c r="AC4" s="10">
        <v>0.34</v>
      </c>
      <c r="AE4" s="10">
        <v>14</v>
      </c>
      <c r="AG4" s="10">
        <v>2.44</v>
      </c>
      <c r="AJ4" s="10">
        <v>1.9</v>
      </c>
      <c r="AK4" s="10">
        <v>0.91</v>
      </c>
      <c r="AL4" s="10">
        <v>0.04</v>
      </c>
      <c r="AN4" s="10">
        <v>2.5099999999999998</v>
      </c>
      <c r="AO4" s="10">
        <v>4.6100000000000003</v>
      </c>
      <c r="AP4" s="10">
        <v>7.0000000000000007E-2</v>
      </c>
      <c r="BF4" s="10">
        <v>1.49</v>
      </c>
      <c r="CH4" s="10">
        <v>6.74</v>
      </c>
      <c r="CJ4" s="10">
        <v>25.4</v>
      </c>
      <c r="CK4" s="10">
        <v>10.9</v>
      </c>
      <c r="CN4" s="10">
        <v>5.0199999999999996</v>
      </c>
      <c r="CO4" s="10">
        <v>3.52</v>
      </c>
      <c r="CP4" s="10">
        <v>7.18</v>
      </c>
      <c r="CQ4" s="10">
        <v>27.8</v>
      </c>
      <c r="CR4" s="10">
        <v>15</v>
      </c>
      <c r="CW4" s="10">
        <v>70</v>
      </c>
      <c r="CX4" s="10">
        <v>157</v>
      </c>
      <c r="CY4" s="10">
        <v>19.100000000000001</v>
      </c>
      <c r="CZ4" s="10">
        <v>74.8</v>
      </c>
      <c r="DA4" s="10">
        <v>14.4</v>
      </c>
      <c r="DN4" s="10">
        <v>958</v>
      </c>
      <c r="DO4" s="10">
        <v>38.200000000000003</v>
      </c>
      <c r="DP4" s="10">
        <v>66.400000000000006</v>
      </c>
      <c r="DQ4" s="10">
        <v>6.85</v>
      </c>
      <c r="DR4" s="10">
        <v>24.2</v>
      </c>
      <c r="DS4" s="10">
        <v>3.99</v>
      </c>
      <c r="DT4" s="10">
        <v>0.68</v>
      </c>
      <c r="DU4" s="10">
        <v>3.79</v>
      </c>
      <c r="DV4" s="10">
        <v>0.6</v>
      </c>
      <c r="DW4" s="10">
        <v>3.36</v>
      </c>
      <c r="DX4" s="10">
        <v>0.69</v>
      </c>
      <c r="DY4" s="10">
        <v>1.95</v>
      </c>
      <c r="DZ4" s="10">
        <v>0.38</v>
      </c>
      <c r="EA4" s="10">
        <v>2.39</v>
      </c>
      <c r="EB4" s="10">
        <v>0.35</v>
      </c>
      <c r="EC4" s="10">
        <v>3.04</v>
      </c>
      <c r="ED4" s="10">
        <v>1.54</v>
      </c>
      <c r="EM4" s="10">
        <v>5.15</v>
      </c>
      <c r="EO4" s="10">
        <v>12.2</v>
      </c>
      <c r="EP4" s="10">
        <v>1.73</v>
      </c>
      <c r="FP4" s="13" t="s">
        <v>5167</v>
      </c>
    </row>
    <row r="5" spans="1:172" x14ac:dyDescent="0.25">
      <c r="A5" s="46" t="s">
        <v>5161</v>
      </c>
      <c r="B5" s="46" t="s">
        <v>5162</v>
      </c>
      <c r="C5" s="46" t="s">
        <v>5163</v>
      </c>
      <c r="D5" s="46" t="s">
        <v>5164</v>
      </c>
      <c r="E5" s="73">
        <v>46.209305999999998</v>
      </c>
      <c r="F5" s="73">
        <v>46.209305999999998</v>
      </c>
      <c r="G5" s="73">
        <v>133.14527799999999</v>
      </c>
      <c r="H5" s="73">
        <v>133.14527799999999</v>
      </c>
      <c r="L5" s="46" t="s">
        <v>5170</v>
      </c>
      <c r="M5" s="46" t="s">
        <v>5166</v>
      </c>
      <c r="Q5" s="8">
        <v>110</v>
      </c>
      <c r="AB5" s="10">
        <v>71.400000000000006</v>
      </c>
      <c r="AC5" s="10">
        <v>0.33</v>
      </c>
      <c r="AE5" s="10">
        <v>14.3</v>
      </c>
      <c r="AG5" s="10">
        <v>2.4500000000000002</v>
      </c>
      <c r="AJ5" s="10">
        <v>1.82</v>
      </c>
      <c r="AK5" s="10">
        <v>0.88</v>
      </c>
      <c r="AL5" s="10">
        <v>0.04</v>
      </c>
      <c r="AN5" s="10">
        <v>2.76</v>
      </c>
      <c r="AO5" s="10">
        <v>4.5</v>
      </c>
      <c r="AP5" s="10">
        <v>7.0000000000000007E-2</v>
      </c>
      <c r="BF5" s="10">
        <v>1.47</v>
      </c>
      <c r="CH5" s="10">
        <v>6.78</v>
      </c>
      <c r="CJ5" s="10">
        <v>26.1</v>
      </c>
      <c r="CK5" s="10">
        <v>10</v>
      </c>
      <c r="CN5" s="10">
        <v>5.66</v>
      </c>
      <c r="CO5" s="10">
        <v>3.56</v>
      </c>
      <c r="CP5" s="10">
        <v>10.8</v>
      </c>
      <c r="CQ5" s="10">
        <v>28</v>
      </c>
      <c r="CR5" s="10">
        <v>15.6</v>
      </c>
      <c r="CW5" s="10">
        <v>82.6</v>
      </c>
      <c r="CX5" s="10">
        <v>170</v>
      </c>
      <c r="CY5" s="10">
        <v>19.7</v>
      </c>
      <c r="CZ5" s="10">
        <v>75.599999999999994</v>
      </c>
      <c r="DA5" s="10">
        <v>15.2</v>
      </c>
      <c r="DN5" s="10">
        <v>1016</v>
      </c>
      <c r="DO5" s="10">
        <v>34.9</v>
      </c>
      <c r="DP5" s="10">
        <v>60.2</v>
      </c>
      <c r="DQ5" s="10">
        <v>6.27</v>
      </c>
      <c r="DR5" s="10">
        <v>22.8</v>
      </c>
      <c r="DS5" s="10">
        <v>3.99</v>
      </c>
      <c r="DT5" s="10">
        <v>0.74</v>
      </c>
      <c r="DU5" s="10">
        <v>3.74</v>
      </c>
      <c r="DV5" s="10">
        <v>0.61</v>
      </c>
      <c r="DW5" s="10">
        <v>3.46</v>
      </c>
      <c r="DX5" s="10">
        <v>0.74</v>
      </c>
      <c r="DY5" s="10">
        <v>2</v>
      </c>
      <c r="DZ5" s="10">
        <v>0.38</v>
      </c>
      <c r="EA5" s="10">
        <v>2.5299999999999998</v>
      </c>
      <c r="EB5" s="10">
        <v>0.36</v>
      </c>
      <c r="EC5" s="10">
        <v>3</v>
      </c>
      <c r="ED5" s="10">
        <v>1.55</v>
      </c>
      <c r="EM5" s="10">
        <v>4.6900000000000004</v>
      </c>
      <c r="EO5" s="10">
        <v>11.6</v>
      </c>
      <c r="EP5" s="10">
        <v>1.81</v>
      </c>
      <c r="FP5" s="13" t="s">
        <v>5167</v>
      </c>
    </row>
    <row r="6" spans="1:172" x14ac:dyDescent="0.25">
      <c r="A6" s="46" t="s">
        <v>5171</v>
      </c>
      <c r="D6" s="46" t="s">
        <v>5164</v>
      </c>
      <c r="E6" s="74">
        <v>43.339861999999997</v>
      </c>
      <c r="F6" s="74">
        <v>43.339861999999997</v>
      </c>
      <c r="G6" s="74">
        <v>128.536811</v>
      </c>
      <c r="H6" s="74">
        <v>128.536811</v>
      </c>
      <c r="L6" s="46" t="s">
        <v>5172</v>
      </c>
      <c r="M6" s="46" t="s">
        <v>5173</v>
      </c>
      <c r="Q6" s="8">
        <v>116.8</v>
      </c>
      <c r="AB6" s="10">
        <v>76.569999999999993</v>
      </c>
      <c r="AC6" s="10">
        <v>0.09</v>
      </c>
      <c r="AE6" s="10">
        <v>13.35</v>
      </c>
      <c r="AG6" s="10">
        <v>0.5</v>
      </c>
      <c r="AH6" s="10">
        <v>0.89</v>
      </c>
      <c r="AI6" s="10">
        <v>1.3399000000000001</v>
      </c>
      <c r="AJ6" s="10">
        <v>0.06</v>
      </c>
      <c r="AK6" s="10">
        <v>0.22</v>
      </c>
      <c r="AL6" s="10">
        <v>0.04</v>
      </c>
      <c r="AN6" s="10">
        <v>4.67</v>
      </c>
      <c r="AO6" s="10">
        <v>2.0099999999999998</v>
      </c>
      <c r="AP6" s="10">
        <v>0.02</v>
      </c>
      <c r="BF6" s="10">
        <v>1.94</v>
      </c>
      <c r="CW6" s="10">
        <v>148.82</v>
      </c>
      <c r="CX6" s="10">
        <v>43.53</v>
      </c>
      <c r="CY6" s="10">
        <v>10.97</v>
      </c>
      <c r="CZ6" s="10">
        <v>98.84</v>
      </c>
      <c r="DA6" s="10">
        <v>12.75</v>
      </c>
      <c r="DN6" s="10">
        <v>517</v>
      </c>
      <c r="DO6" s="10">
        <v>19.059999999999999</v>
      </c>
      <c r="DP6" s="10">
        <v>36.32</v>
      </c>
      <c r="DQ6" s="10">
        <v>3.95</v>
      </c>
      <c r="DR6" s="10">
        <v>13.17</v>
      </c>
      <c r="DS6" s="10">
        <v>2.4500000000000002</v>
      </c>
      <c r="DT6" s="10">
        <v>0.14000000000000001</v>
      </c>
      <c r="DU6" s="10">
        <v>1.71</v>
      </c>
      <c r="DV6" s="10">
        <v>0.36</v>
      </c>
      <c r="DW6" s="10">
        <v>1.77</v>
      </c>
      <c r="DX6" s="10">
        <v>0.39</v>
      </c>
      <c r="DY6" s="10">
        <v>1.18</v>
      </c>
      <c r="DZ6" s="10">
        <v>0.21</v>
      </c>
      <c r="EA6" s="10">
        <v>1.3</v>
      </c>
      <c r="EB6" s="10">
        <v>0.21</v>
      </c>
      <c r="EC6" s="10">
        <v>1.69</v>
      </c>
      <c r="ED6" s="10">
        <v>1.1399999999999999</v>
      </c>
      <c r="EO6" s="10">
        <v>9.2200000000000006</v>
      </c>
      <c r="EP6" s="10">
        <v>3.11</v>
      </c>
      <c r="FP6" s="13" t="s">
        <v>5174</v>
      </c>
    </row>
    <row r="7" spans="1:172" x14ac:dyDescent="0.25">
      <c r="A7" s="46" t="s">
        <v>5171</v>
      </c>
      <c r="D7" s="46" t="s">
        <v>5164</v>
      </c>
      <c r="E7" s="74">
        <v>43.339861999999997</v>
      </c>
      <c r="F7" s="74">
        <v>43.339861999999997</v>
      </c>
      <c r="G7" s="74">
        <v>128.536811</v>
      </c>
      <c r="H7" s="74">
        <v>128.536811</v>
      </c>
      <c r="L7" s="46" t="s">
        <v>5175</v>
      </c>
      <c r="M7" s="46" t="s">
        <v>5173</v>
      </c>
      <c r="Q7" s="8">
        <v>116.8</v>
      </c>
      <c r="AB7" s="10">
        <v>72.680000000000007</v>
      </c>
      <c r="AC7" s="10">
        <v>0.22</v>
      </c>
      <c r="AE7" s="10">
        <v>14.01</v>
      </c>
      <c r="AG7" s="10">
        <v>0.74</v>
      </c>
      <c r="AH7" s="10">
        <v>1.41</v>
      </c>
      <c r="AI7" s="10">
        <v>2.0758519999999998</v>
      </c>
      <c r="AJ7" s="10">
        <v>0.79</v>
      </c>
      <c r="AK7" s="10">
        <v>0.47</v>
      </c>
      <c r="AL7" s="10">
        <v>0.08</v>
      </c>
      <c r="AN7" s="10">
        <v>4.26</v>
      </c>
      <c r="AO7" s="10">
        <v>4.09</v>
      </c>
      <c r="AP7" s="10">
        <v>7.0000000000000007E-2</v>
      </c>
      <c r="BF7" s="10">
        <v>1.53</v>
      </c>
      <c r="CW7" s="10">
        <v>124.92</v>
      </c>
      <c r="CX7" s="10">
        <v>260</v>
      </c>
      <c r="CY7" s="10">
        <v>10.87</v>
      </c>
      <c r="CZ7" s="10">
        <v>132.86000000000001</v>
      </c>
      <c r="DA7" s="10">
        <v>9.83</v>
      </c>
      <c r="DN7" s="10">
        <v>780.5</v>
      </c>
      <c r="DO7" s="10">
        <v>28.07</v>
      </c>
      <c r="DP7" s="10">
        <v>47.38</v>
      </c>
      <c r="DQ7" s="10">
        <v>5.0199999999999996</v>
      </c>
      <c r="DR7" s="10">
        <v>16.829999999999998</v>
      </c>
      <c r="DS7" s="10">
        <v>2.64</v>
      </c>
      <c r="DT7" s="10">
        <v>0.42</v>
      </c>
      <c r="DU7" s="10">
        <v>2.02</v>
      </c>
      <c r="DV7" s="10">
        <v>0.38</v>
      </c>
      <c r="DW7" s="10">
        <v>1.91</v>
      </c>
      <c r="DX7" s="10">
        <v>0.36</v>
      </c>
      <c r="DY7" s="10">
        <v>1.05</v>
      </c>
      <c r="DZ7" s="10">
        <v>0.18</v>
      </c>
      <c r="EA7" s="10">
        <v>1.1200000000000001</v>
      </c>
      <c r="EB7" s="10">
        <v>0.18</v>
      </c>
      <c r="EC7" s="10">
        <v>2.34</v>
      </c>
      <c r="ED7" s="10">
        <v>0.88</v>
      </c>
      <c r="EO7" s="10">
        <v>7.75</v>
      </c>
      <c r="EP7" s="10">
        <v>1.91</v>
      </c>
      <c r="FP7" s="13" t="s">
        <v>5174</v>
      </c>
    </row>
    <row r="8" spans="1:172" x14ac:dyDescent="0.25">
      <c r="A8" s="46" t="s">
        <v>5171</v>
      </c>
      <c r="D8" s="46" t="s">
        <v>5164</v>
      </c>
      <c r="E8" s="74">
        <v>43.339861999999997</v>
      </c>
      <c r="F8" s="74">
        <v>43.339861999999997</v>
      </c>
      <c r="G8" s="74">
        <v>128.536811</v>
      </c>
      <c r="H8" s="74">
        <v>128.536811</v>
      </c>
      <c r="L8" s="46" t="s">
        <v>5176</v>
      </c>
      <c r="M8" s="46" t="s">
        <v>5173</v>
      </c>
      <c r="Q8" s="8">
        <v>116.8</v>
      </c>
      <c r="AB8" s="10">
        <v>76.44</v>
      </c>
      <c r="AC8" s="10">
        <v>0.1</v>
      </c>
      <c r="AE8" s="10">
        <v>13.38</v>
      </c>
      <c r="AG8" s="10">
        <v>0.8</v>
      </c>
      <c r="AH8" s="10">
        <v>0.55000000000000004</v>
      </c>
      <c r="AI8" s="10">
        <v>1.2698400000000001</v>
      </c>
      <c r="AJ8" s="10">
        <v>0.22</v>
      </c>
      <c r="AK8" s="10">
        <v>0.22</v>
      </c>
      <c r="AL8" s="10">
        <v>0.02</v>
      </c>
      <c r="AN8" s="10">
        <v>3.53</v>
      </c>
      <c r="AO8" s="10">
        <v>3.66</v>
      </c>
      <c r="AP8" s="10">
        <v>0.03</v>
      </c>
      <c r="BF8" s="10">
        <v>1.82</v>
      </c>
      <c r="CW8" s="10">
        <v>99.7</v>
      </c>
      <c r="CX8" s="10">
        <v>92.69</v>
      </c>
      <c r="CY8" s="10">
        <v>10.26</v>
      </c>
      <c r="CZ8" s="10">
        <v>137.09</v>
      </c>
      <c r="DA8" s="10">
        <v>7.15</v>
      </c>
      <c r="DN8" s="10">
        <v>604.97</v>
      </c>
      <c r="DO8" s="10">
        <v>33.76</v>
      </c>
      <c r="DP8" s="10">
        <v>59.98</v>
      </c>
      <c r="DQ8" s="10">
        <v>6.35</v>
      </c>
      <c r="DR8" s="10">
        <v>21.25</v>
      </c>
      <c r="DS8" s="10">
        <v>3.25</v>
      </c>
      <c r="DT8" s="10">
        <v>0.41</v>
      </c>
      <c r="DU8" s="10">
        <v>2.42</v>
      </c>
      <c r="DV8" s="10">
        <v>0.36</v>
      </c>
      <c r="DW8" s="10">
        <v>1.89</v>
      </c>
      <c r="DX8" s="10">
        <v>0.4</v>
      </c>
      <c r="DY8" s="10">
        <v>1.1599999999999999</v>
      </c>
      <c r="DZ8" s="10">
        <v>0.2</v>
      </c>
      <c r="EA8" s="10">
        <v>1.2</v>
      </c>
      <c r="EB8" s="10">
        <v>0.19</v>
      </c>
      <c r="EC8" s="10">
        <v>3.11</v>
      </c>
      <c r="ED8" s="10">
        <v>0.65</v>
      </c>
      <c r="EO8" s="10">
        <v>8.24</v>
      </c>
      <c r="EP8" s="10">
        <v>1.93</v>
      </c>
      <c r="FP8" s="13" t="s">
        <v>5174</v>
      </c>
    </row>
    <row r="9" spans="1:172" x14ac:dyDescent="0.25">
      <c r="A9" s="46" t="s">
        <v>5177</v>
      </c>
      <c r="C9" s="46" t="s">
        <v>5178</v>
      </c>
      <c r="D9" s="46" t="s">
        <v>5164</v>
      </c>
      <c r="E9" s="73">
        <v>44.361499999999999</v>
      </c>
      <c r="F9" s="73">
        <v>44.361499999999999</v>
      </c>
      <c r="G9" s="73">
        <v>131.062433</v>
      </c>
      <c r="H9" s="73">
        <v>131.062433</v>
      </c>
      <c r="L9" s="46" t="s">
        <v>5179</v>
      </c>
      <c r="M9" s="46" t="s">
        <v>5180</v>
      </c>
      <c r="Q9" s="8">
        <v>93</v>
      </c>
      <c r="AB9" s="10">
        <v>65</v>
      </c>
      <c r="AC9" s="10">
        <v>0.39</v>
      </c>
      <c r="AE9" s="10">
        <v>15.55</v>
      </c>
      <c r="AG9" s="10">
        <v>3.11</v>
      </c>
      <c r="AI9" s="10">
        <v>2.798378</v>
      </c>
      <c r="AJ9" s="10">
        <v>3.36</v>
      </c>
      <c r="AK9" s="10">
        <v>1.5</v>
      </c>
      <c r="AL9" s="10">
        <v>0.06</v>
      </c>
      <c r="AN9" s="10">
        <v>1.95</v>
      </c>
      <c r="AO9" s="10">
        <v>3.62</v>
      </c>
      <c r="AP9" s="10">
        <v>0.12</v>
      </c>
      <c r="BF9" s="10">
        <v>4.9800000000000004</v>
      </c>
      <c r="BT9" s="10">
        <v>38.06</v>
      </c>
      <c r="BU9" s="10">
        <v>1.77</v>
      </c>
      <c r="CH9" s="10">
        <v>7.76</v>
      </c>
      <c r="CJ9" s="10">
        <v>44.07</v>
      </c>
      <c r="CK9" s="10">
        <v>10.86</v>
      </c>
      <c r="CN9" s="10">
        <v>6.18</v>
      </c>
      <c r="CO9" s="10">
        <v>6</v>
      </c>
      <c r="CP9" s="10">
        <v>6.86</v>
      </c>
      <c r="CQ9" s="10">
        <v>48.25</v>
      </c>
      <c r="CR9" s="10">
        <v>17.5</v>
      </c>
      <c r="CS9" s="10">
        <v>1.22</v>
      </c>
      <c r="CW9" s="10">
        <v>52.47</v>
      </c>
      <c r="CX9" s="10">
        <v>480.25</v>
      </c>
      <c r="CY9" s="10">
        <v>10.029999999999999</v>
      </c>
      <c r="CZ9" s="10">
        <v>118.5</v>
      </c>
      <c r="DA9" s="10">
        <v>8.81</v>
      </c>
      <c r="DN9" s="10">
        <v>569.92999999999995</v>
      </c>
      <c r="DO9" s="10">
        <v>22.83</v>
      </c>
      <c r="DP9" s="10">
        <v>42.35</v>
      </c>
      <c r="DQ9" s="10">
        <v>4.37</v>
      </c>
      <c r="DR9" s="10">
        <v>16.22</v>
      </c>
      <c r="DS9" s="10">
        <v>2.73</v>
      </c>
      <c r="DT9" s="10">
        <v>0.85</v>
      </c>
      <c r="DU9" s="10">
        <v>2.6</v>
      </c>
      <c r="DV9" s="10">
        <v>0.33</v>
      </c>
      <c r="DW9" s="10">
        <v>1.74</v>
      </c>
      <c r="DX9" s="10">
        <v>0.32</v>
      </c>
      <c r="DY9" s="10">
        <v>0.86</v>
      </c>
      <c r="DZ9" s="10">
        <v>0.13</v>
      </c>
      <c r="EA9" s="10">
        <v>0.87</v>
      </c>
      <c r="EB9" s="10">
        <v>0.13</v>
      </c>
      <c r="EC9" s="10">
        <v>3.56</v>
      </c>
      <c r="ED9" s="10">
        <v>0.84</v>
      </c>
      <c r="EM9" s="10">
        <v>18.399999999999999</v>
      </c>
      <c r="EO9" s="10">
        <v>5.49</v>
      </c>
      <c r="EP9" s="10">
        <v>1.99</v>
      </c>
      <c r="FP9" s="13" t="s">
        <v>5181</v>
      </c>
    </row>
    <row r="10" spans="1:172" x14ac:dyDescent="0.25">
      <c r="A10" s="46" t="s">
        <v>5177</v>
      </c>
      <c r="C10" s="46" t="s">
        <v>5178</v>
      </c>
      <c r="D10" s="46" t="s">
        <v>5164</v>
      </c>
      <c r="E10" s="73">
        <v>44.361499999999999</v>
      </c>
      <c r="F10" s="73">
        <v>44.361499999999999</v>
      </c>
      <c r="G10" s="73">
        <v>131.062433</v>
      </c>
      <c r="H10" s="73">
        <v>131.062433</v>
      </c>
      <c r="L10" s="46" t="s">
        <v>5182</v>
      </c>
      <c r="M10" s="46" t="s">
        <v>5180</v>
      </c>
      <c r="Q10" s="8">
        <v>93</v>
      </c>
      <c r="AB10" s="10">
        <v>65.42</v>
      </c>
      <c r="AC10" s="10">
        <v>0.39</v>
      </c>
      <c r="AE10" s="10">
        <v>15.63</v>
      </c>
      <c r="AG10" s="10">
        <v>3.2</v>
      </c>
      <c r="AI10" s="10">
        <v>2.8793600000000001</v>
      </c>
      <c r="AJ10" s="10">
        <v>3.34</v>
      </c>
      <c r="AK10" s="10">
        <v>1.52</v>
      </c>
      <c r="AL10" s="10">
        <v>0.06</v>
      </c>
      <c r="AN10" s="10">
        <v>2.0299999999999998</v>
      </c>
      <c r="AO10" s="10">
        <v>3.73</v>
      </c>
      <c r="AP10" s="10">
        <v>0.12</v>
      </c>
      <c r="BF10" s="10">
        <v>4.4000000000000004</v>
      </c>
      <c r="BT10" s="10">
        <v>38.43</v>
      </c>
      <c r="BU10" s="10">
        <v>2</v>
      </c>
      <c r="CH10" s="10">
        <v>7.8</v>
      </c>
      <c r="CJ10" s="10">
        <v>43.6</v>
      </c>
      <c r="CK10" s="10">
        <v>9.39</v>
      </c>
      <c r="CN10" s="10">
        <v>6.19</v>
      </c>
      <c r="CO10" s="10">
        <v>4.67</v>
      </c>
      <c r="CP10" s="10">
        <v>9.67</v>
      </c>
      <c r="CQ10" s="10">
        <v>48.38</v>
      </c>
      <c r="CR10" s="10">
        <v>18.23</v>
      </c>
      <c r="CS10" s="10">
        <v>1.1499999999999999</v>
      </c>
      <c r="CW10" s="10">
        <v>53.56</v>
      </c>
      <c r="CX10" s="10">
        <v>530.1</v>
      </c>
      <c r="CY10" s="10">
        <v>10.38</v>
      </c>
      <c r="CZ10" s="10">
        <v>93.56</v>
      </c>
      <c r="DA10" s="10">
        <v>9.16</v>
      </c>
      <c r="DO10" s="10">
        <v>23.73</v>
      </c>
      <c r="DP10" s="10">
        <v>43.94</v>
      </c>
      <c r="DQ10" s="10">
        <v>4.49</v>
      </c>
      <c r="DR10" s="10">
        <v>16.690000000000001</v>
      </c>
      <c r="DS10" s="10">
        <v>2.8</v>
      </c>
      <c r="DT10" s="10">
        <v>0.85</v>
      </c>
      <c r="DU10" s="10">
        <v>2.71</v>
      </c>
      <c r="DV10" s="10">
        <v>0.34</v>
      </c>
      <c r="DW10" s="10">
        <v>1.74</v>
      </c>
      <c r="DX10" s="10">
        <v>0.31</v>
      </c>
      <c r="DY10" s="10">
        <v>0.84</v>
      </c>
      <c r="DZ10" s="10">
        <v>0.12</v>
      </c>
      <c r="EA10" s="10">
        <v>0.85</v>
      </c>
      <c r="EB10" s="10">
        <v>0.13</v>
      </c>
      <c r="EC10" s="10">
        <v>2.92</v>
      </c>
      <c r="ED10" s="10">
        <v>0.87</v>
      </c>
      <c r="EM10" s="10">
        <v>19.93</v>
      </c>
      <c r="EO10" s="10">
        <v>5.56</v>
      </c>
      <c r="EP10" s="10">
        <v>1.86</v>
      </c>
      <c r="FP10" s="13" t="s">
        <v>5183</v>
      </c>
    </row>
    <row r="11" spans="1:172" x14ac:dyDescent="0.25">
      <c r="A11" s="46" t="s">
        <v>5177</v>
      </c>
      <c r="C11" s="46" t="s">
        <v>5178</v>
      </c>
      <c r="D11" s="46" t="s">
        <v>5164</v>
      </c>
      <c r="E11" s="73">
        <v>44.361499999999999</v>
      </c>
      <c r="F11" s="73">
        <v>44.361499999999999</v>
      </c>
      <c r="G11" s="73">
        <v>131.062433</v>
      </c>
      <c r="H11" s="73">
        <v>131.062433</v>
      </c>
      <c r="L11" s="46" t="s">
        <v>5184</v>
      </c>
      <c r="M11" s="46" t="s">
        <v>5180</v>
      </c>
      <c r="Q11" s="8">
        <v>93</v>
      </c>
      <c r="AB11" s="10">
        <v>65.47</v>
      </c>
      <c r="AC11" s="10">
        <v>0.38</v>
      </c>
      <c r="AE11" s="10">
        <v>15.66</v>
      </c>
      <c r="AG11" s="10">
        <v>3.12</v>
      </c>
      <c r="AI11" s="10">
        <v>2.8073760000000001</v>
      </c>
      <c r="AJ11" s="10">
        <v>3.38</v>
      </c>
      <c r="AK11" s="10">
        <v>1.54</v>
      </c>
      <c r="AL11" s="10">
        <v>0.06</v>
      </c>
      <c r="AN11" s="10">
        <v>1.99</v>
      </c>
      <c r="AO11" s="10">
        <v>3.76</v>
      </c>
      <c r="AP11" s="10">
        <v>0.12</v>
      </c>
      <c r="BF11" s="10">
        <v>4.67</v>
      </c>
      <c r="BT11" s="10">
        <v>41.48</v>
      </c>
      <c r="BU11" s="10">
        <v>1.82</v>
      </c>
      <c r="CH11" s="10">
        <v>7.71</v>
      </c>
      <c r="CJ11" s="10">
        <v>43.68</v>
      </c>
      <c r="CK11" s="10">
        <v>15.36</v>
      </c>
      <c r="CN11" s="10">
        <v>6.07</v>
      </c>
      <c r="CO11" s="10">
        <v>8.19</v>
      </c>
      <c r="CP11" s="10">
        <v>9.27</v>
      </c>
      <c r="CQ11" s="10">
        <v>41.67</v>
      </c>
      <c r="CR11" s="10">
        <v>17.690000000000001</v>
      </c>
      <c r="CS11" s="10">
        <v>1.1599999999999999</v>
      </c>
      <c r="CW11" s="10">
        <v>53.95</v>
      </c>
      <c r="CX11" s="10">
        <v>539</v>
      </c>
      <c r="CY11" s="10">
        <v>9.61</v>
      </c>
      <c r="CZ11" s="10">
        <v>103.42</v>
      </c>
      <c r="DA11" s="10">
        <v>8.82</v>
      </c>
      <c r="DO11" s="10">
        <v>22.28</v>
      </c>
      <c r="DP11" s="10">
        <v>41.38</v>
      </c>
      <c r="DQ11" s="10">
        <v>4.2300000000000004</v>
      </c>
      <c r="DR11" s="10">
        <v>15.88</v>
      </c>
      <c r="DS11" s="10">
        <v>2.67</v>
      </c>
      <c r="DT11" s="10">
        <v>0.84</v>
      </c>
      <c r="DU11" s="10">
        <v>2.6</v>
      </c>
      <c r="DV11" s="10">
        <v>0.33</v>
      </c>
      <c r="DW11" s="10">
        <v>1.74</v>
      </c>
      <c r="DX11" s="10">
        <v>0.31</v>
      </c>
      <c r="DY11" s="10">
        <v>0.84</v>
      </c>
      <c r="DZ11" s="10">
        <v>0.13</v>
      </c>
      <c r="EA11" s="10">
        <v>0.82</v>
      </c>
      <c r="EB11" s="10">
        <v>0.13</v>
      </c>
      <c r="EC11" s="10">
        <v>3.19</v>
      </c>
      <c r="ED11" s="10">
        <v>0.84</v>
      </c>
      <c r="EM11" s="10">
        <v>17.53</v>
      </c>
      <c r="EO11" s="10">
        <v>5.39</v>
      </c>
      <c r="EP11" s="10">
        <v>2.0699999999999998</v>
      </c>
      <c r="FP11" s="13" t="s">
        <v>5185</v>
      </c>
    </row>
    <row r="12" spans="1:172" x14ac:dyDescent="0.25">
      <c r="A12" s="46" t="s">
        <v>5177</v>
      </c>
      <c r="C12" s="46" t="s">
        <v>5178</v>
      </c>
      <c r="D12" s="46" t="s">
        <v>5164</v>
      </c>
      <c r="E12" s="73">
        <v>44.317233000000002</v>
      </c>
      <c r="F12" s="73">
        <v>44.317233000000002</v>
      </c>
      <c r="G12" s="73">
        <v>131.063367</v>
      </c>
      <c r="H12" s="73">
        <v>131.063367</v>
      </c>
      <c r="L12" s="46" t="s">
        <v>5186</v>
      </c>
      <c r="M12" s="46" t="s">
        <v>2305</v>
      </c>
      <c r="Q12" s="14">
        <v>100</v>
      </c>
      <c r="AB12" s="10">
        <v>48</v>
      </c>
      <c r="AC12" s="10">
        <v>1.5</v>
      </c>
      <c r="AE12" s="10">
        <v>16.52</v>
      </c>
      <c r="AG12" s="10">
        <v>11.95</v>
      </c>
      <c r="AI12" s="10">
        <v>10.752610000000001</v>
      </c>
      <c r="AJ12" s="10">
        <v>9.7200000000000006</v>
      </c>
      <c r="AK12" s="10">
        <v>6.11</v>
      </c>
      <c r="AL12" s="10">
        <v>0.13</v>
      </c>
      <c r="AN12" s="10">
        <v>0.68</v>
      </c>
      <c r="AO12" s="10">
        <v>2.4700000000000002</v>
      </c>
      <c r="AP12" s="10">
        <v>0.36</v>
      </c>
      <c r="BF12" s="10">
        <v>2.23</v>
      </c>
      <c r="BT12" s="10">
        <v>20.02</v>
      </c>
      <c r="BU12" s="10">
        <v>1.08</v>
      </c>
      <c r="CH12" s="10">
        <v>32.450000000000003</v>
      </c>
      <c r="CJ12" s="10">
        <v>251.76</v>
      </c>
      <c r="CK12" s="10">
        <v>316.76</v>
      </c>
      <c r="CN12" s="10">
        <v>40.74</v>
      </c>
      <c r="CO12" s="10">
        <v>113.92</v>
      </c>
      <c r="CP12" s="10">
        <v>37.4</v>
      </c>
      <c r="CQ12" s="10">
        <v>85.44</v>
      </c>
      <c r="CR12" s="10">
        <v>16.149999999999999</v>
      </c>
      <c r="CS12" s="10">
        <v>1.23</v>
      </c>
      <c r="CW12" s="10">
        <v>9.58</v>
      </c>
      <c r="CX12" s="10">
        <v>344.4</v>
      </c>
      <c r="CY12" s="10">
        <v>32.04</v>
      </c>
      <c r="CZ12" s="10">
        <v>135.31</v>
      </c>
      <c r="DA12" s="10">
        <v>5.05</v>
      </c>
      <c r="DO12" s="10">
        <v>15.33</v>
      </c>
      <c r="DP12" s="10">
        <v>38.04</v>
      </c>
      <c r="DQ12" s="10">
        <v>5.21</v>
      </c>
      <c r="DR12" s="10">
        <v>24.71</v>
      </c>
      <c r="DS12" s="10">
        <v>5.97</v>
      </c>
      <c r="DT12" s="10">
        <v>1.78</v>
      </c>
      <c r="DU12" s="10">
        <v>5.88</v>
      </c>
      <c r="DV12" s="10">
        <v>0.96</v>
      </c>
      <c r="DW12" s="10">
        <v>5.54</v>
      </c>
      <c r="DX12" s="10">
        <v>1.1499999999999999</v>
      </c>
      <c r="DY12" s="10">
        <v>3.08</v>
      </c>
      <c r="DZ12" s="10">
        <v>0.47</v>
      </c>
      <c r="EA12" s="10">
        <v>3.13</v>
      </c>
      <c r="EB12" s="10">
        <v>0.48</v>
      </c>
      <c r="EC12" s="10">
        <v>3.58</v>
      </c>
      <c r="ED12" s="10">
        <v>0.32</v>
      </c>
      <c r="EM12" s="10">
        <v>5.38</v>
      </c>
      <c r="EO12" s="10">
        <v>2</v>
      </c>
      <c r="EP12" s="10">
        <v>0.61</v>
      </c>
      <c r="FP12" s="13" t="s">
        <v>5187</v>
      </c>
    </row>
    <row r="13" spans="1:172" x14ac:dyDescent="0.25">
      <c r="A13" s="46" t="s">
        <v>5177</v>
      </c>
      <c r="C13" s="46" t="s">
        <v>5178</v>
      </c>
      <c r="D13" s="46" t="s">
        <v>5164</v>
      </c>
      <c r="E13" s="73">
        <v>44.317233000000002</v>
      </c>
      <c r="F13" s="73">
        <v>44.317233000000002</v>
      </c>
      <c r="G13" s="73">
        <v>131.063367</v>
      </c>
      <c r="H13" s="73">
        <v>131.063367</v>
      </c>
      <c r="L13" s="46" t="s">
        <v>5188</v>
      </c>
      <c r="M13" s="46" t="s">
        <v>2305</v>
      </c>
      <c r="Q13" s="14">
        <v>100</v>
      </c>
      <c r="AB13" s="10">
        <v>47.69</v>
      </c>
      <c r="AC13" s="10">
        <v>1.47</v>
      </c>
      <c r="AE13" s="10">
        <v>16.75</v>
      </c>
      <c r="AG13" s="10">
        <v>11.86</v>
      </c>
      <c r="AI13" s="10">
        <v>10.671628</v>
      </c>
      <c r="AJ13" s="10">
        <v>9.36</v>
      </c>
      <c r="AK13" s="10">
        <v>6.78</v>
      </c>
      <c r="AL13" s="10">
        <v>0.14000000000000001</v>
      </c>
      <c r="AN13" s="10">
        <v>0.68</v>
      </c>
      <c r="AO13" s="10">
        <v>2.42</v>
      </c>
      <c r="AP13" s="10">
        <v>0.34</v>
      </c>
      <c r="BF13" s="10">
        <v>2.56</v>
      </c>
      <c r="BT13" s="10">
        <v>22.26</v>
      </c>
      <c r="BU13" s="10">
        <v>1.17</v>
      </c>
      <c r="CH13" s="10">
        <v>31.46</v>
      </c>
      <c r="CJ13" s="10">
        <v>246.17</v>
      </c>
      <c r="CK13" s="10">
        <v>339.72</v>
      </c>
      <c r="CN13" s="10">
        <v>41.59</v>
      </c>
      <c r="CO13" s="10">
        <v>115.9</v>
      </c>
      <c r="CP13" s="10">
        <v>43.54</v>
      </c>
      <c r="CQ13" s="10">
        <v>86.27</v>
      </c>
      <c r="CR13" s="10">
        <v>17.2</v>
      </c>
      <c r="CS13" s="10">
        <v>1.24</v>
      </c>
      <c r="CW13" s="10">
        <v>8.92</v>
      </c>
      <c r="CX13" s="10">
        <v>333.37</v>
      </c>
      <c r="CY13" s="10">
        <v>30.63</v>
      </c>
      <c r="CZ13" s="10">
        <v>114.79</v>
      </c>
      <c r="DA13" s="10">
        <v>4.78</v>
      </c>
      <c r="DO13" s="10">
        <v>14.39</v>
      </c>
      <c r="DP13" s="10">
        <v>35.950000000000003</v>
      </c>
      <c r="DQ13" s="10">
        <v>4.8899999999999997</v>
      </c>
      <c r="DR13" s="10">
        <v>23.55</v>
      </c>
      <c r="DS13" s="10">
        <v>5.75</v>
      </c>
      <c r="DT13" s="10">
        <v>1.74</v>
      </c>
      <c r="DU13" s="10">
        <v>5.67</v>
      </c>
      <c r="DV13" s="10">
        <v>0.92</v>
      </c>
      <c r="DW13" s="10">
        <v>5.38</v>
      </c>
      <c r="DX13" s="10">
        <v>1.1100000000000001</v>
      </c>
      <c r="DY13" s="10">
        <v>2.96</v>
      </c>
      <c r="DZ13" s="10">
        <v>0.45</v>
      </c>
      <c r="EA13" s="10">
        <v>3.02</v>
      </c>
      <c r="EB13" s="10">
        <v>0.46</v>
      </c>
      <c r="EC13" s="10">
        <v>3.4</v>
      </c>
      <c r="ED13" s="10">
        <v>0.3</v>
      </c>
      <c r="EM13" s="10">
        <v>4.92</v>
      </c>
      <c r="EO13" s="10">
        <v>1.85</v>
      </c>
      <c r="EP13" s="10">
        <v>0.56000000000000005</v>
      </c>
      <c r="FP13" s="13" t="s">
        <v>5189</v>
      </c>
    </row>
    <row r="14" spans="1:172" x14ac:dyDescent="0.25">
      <c r="A14" s="46" t="s">
        <v>5177</v>
      </c>
      <c r="C14" s="46" t="s">
        <v>5178</v>
      </c>
      <c r="D14" s="46" t="s">
        <v>5164</v>
      </c>
      <c r="E14" s="73">
        <v>44.317233000000002</v>
      </c>
      <c r="F14" s="73">
        <v>44.317233000000002</v>
      </c>
      <c r="G14" s="73">
        <v>131.063367</v>
      </c>
      <c r="H14" s="73">
        <v>131.063367</v>
      </c>
      <c r="L14" s="46" t="s">
        <v>5190</v>
      </c>
      <c r="M14" s="46" t="s">
        <v>2305</v>
      </c>
      <c r="Q14" s="14">
        <v>100</v>
      </c>
      <c r="AB14" s="10">
        <v>47.83</v>
      </c>
      <c r="AC14" s="10">
        <v>1.47</v>
      </c>
      <c r="AE14" s="10">
        <v>16.75</v>
      </c>
      <c r="AG14" s="10">
        <v>11.88</v>
      </c>
      <c r="AI14" s="10">
        <v>10.689624000000002</v>
      </c>
      <c r="AJ14" s="10">
        <v>9.26</v>
      </c>
      <c r="AK14" s="10">
        <v>6.8</v>
      </c>
      <c r="AL14" s="10">
        <v>0.14000000000000001</v>
      </c>
      <c r="AN14" s="10">
        <v>0.68</v>
      </c>
      <c r="AO14" s="10">
        <v>2.39</v>
      </c>
      <c r="AP14" s="10">
        <v>0.34</v>
      </c>
      <c r="BF14" s="10">
        <v>2.54</v>
      </c>
      <c r="BT14" s="10">
        <v>21.73</v>
      </c>
      <c r="BU14" s="10">
        <v>0.93</v>
      </c>
      <c r="CH14" s="10">
        <v>32.69</v>
      </c>
      <c r="CJ14" s="10">
        <v>170.39</v>
      </c>
      <c r="CK14" s="10">
        <v>315.82</v>
      </c>
      <c r="CN14" s="10">
        <v>35.89</v>
      </c>
      <c r="CO14" s="10">
        <v>98.69</v>
      </c>
      <c r="CP14" s="10">
        <v>37.869999999999997</v>
      </c>
      <c r="CQ14" s="10">
        <v>73.7</v>
      </c>
      <c r="CR14" s="10">
        <v>16.010000000000002</v>
      </c>
      <c r="CS14" s="10">
        <v>1.05</v>
      </c>
      <c r="CW14" s="10">
        <v>8.7100000000000009</v>
      </c>
      <c r="CX14" s="10">
        <v>328.02</v>
      </c>
      <c r="CY14" s="10">
        <v>30.75</v>
      </c>
      <c r="CZ14" s="10">
        <v>97.91</v>
      </c>
      <c r="DA14" s="10">
        <v>4.07</v>
      </c>
      <c r="DO14" s="10">
        <v>14.61</v>
      </c>
      <c r="DP14" s="10">
        <v>32.950000000000003</v>
      </c>
      <c r="DQ14" s="10">
        <v>4.93</v>
      </c>
      <c r="DR14" s="10">
        <v>23.87</v>
      </c>
      <c r="DS14" s="10">
        <v>5.75</v>
      </c>
      <c r="DT14" s="10">
        <v>1.73</v>
      </c>
      <c r="DU14" s="10">
        <v>5.67</v>
      </c>
      <c r="DV14" s="10">
        <v>0.92</v>
      </c>
      <c r="DW14" s="10">
        <v>5.33</v>
      </c>
      <c r="DX14" s="10">
        <v>1.1100000000000001</v>
      </c>
      <c r="DY14" s="10">
        <v>2.99</v>
      </c>
      <c r="DZ14" s="10">
        <v>0.45</v>
      </c>
      <c r="EA14" s="10">
        <v>3.07</v>
      </c>
      <c r="EB14" s="10">
        <v>0.47</v>
      </c>
      <c r="EC14" s="10">
        <v>2.88</v>
      </c>
      <c r="ED14" s="10">
        <v>0.26</v>
      </c>
      <c r="EM14" s="10">
        <v>4.24</v>
      </c>
      <c r="EO14" s="10">
        <v>1.89</v>
      </c>
      <c r="EP14" s="10">
        <v>0.46</v>
      </c>
      <c r="FP14" s="13" t="s">
        <v>5191</v>
      </c>
    </row>
    <row r="15" spans="1:172" x14ac:dyDescent="0.25">
      <c r="A15" s="46" t="s">
        <v>5177</v>
      </c>
      <c r="C15" s="46" t="s">
        <v>5178</v>
      </c>
      <c r="D15" s="46" t="s">
        <v>5164</v>
      </c>
      <c r="E15" s="73">
        <v>44.39705</v>
      </c>
      <c r="F15" s="73">
        <v>44.39705</v>
      </c>
      <c r="G15" s="73">
        <v>131.11298300000001</v>
      </c>
      <c r="H15" s="73">
        <v>131.11298300000001</v>
      </c>
      <c r="L15" s="46" t="s">
        <v>5192</v>
      </c>
      <c r="M15" s="46" t="s">
        <v>2295</v>
      </c>
      <c r="Q15" s="8">
        <v>106</v>
      </c>
      <c r="AB15" s="10">
        <v>62.02</v>
      </c>
      <c r="AC15" s="10">
        <v>0.47</v>
      </c>
      <c r="AE15" s="10">
        <v>16.63</v>
      </c>
      <c r="AG15" s="10">
        <v>3.37</v>
      </c>
      <c r="AI15" s="10">
        <v>3.0323260000000003</v>
      </c>
      <c r="AJ15" s="10">
        <v>5.27</v>
      </c>
      <c r="AK15" s="10">
        <v>1.54</v>
      </c>
      <c r="AL15" s="10">
        <v>0.06</v>
      </c>
      <c r="AN15" s="10">
        <v>1.78</v>
      </c>
      <c r="AO15" s="10">
        <v>3.34</v>
      </c>
      <c r="AP15" s="10">
        <v>0.18</v>
      </c>
      <c r="BF15" s="10">
        <v>5.16</v>
      </c>
      <c r="BT15" s="10">
        <v>37.049999999999997</v>
      </c>
      <c r="BU15" s="10">
        <v>1.7</v>
      </c>
      <c r="CH15" s="10">
        <v>7.97</v>
      </c>
      <c r="CJ15" s="10">
        <v>46.38</v>
      </c>
      <c r="CK15" s="10">
        <v>15.21</v>
      </c>
      <c r="CN15" s="10">
        <v>6.86</v>
      </c>
      <c r="CO15" s="10">
        <v>9.77</v>
      </c>
      <c r="CP15" s="10">
        <v>7.99</v>
      </c>
      <c r="CQ15" s="10">
        <v>48.83</v>
      </c>
      <c r="CR15" s="10">
        <v>18.2</v>
      </c>
      <c r="CS15" s="10">
        <v>1.08</v>
      </c>
      <c r="CW15" s="10">
        <v>37.909999999999997</v>
      </c>
      <c r="CX15" s="10">
        <v>645.34</v>
      </c>
      <c r="CY15" s="10">
        <v>10.09</v>
      </c>
      <c r="CZ15" s="10">
        <v>110.38</v>
      </c>
      <c r="DA15" s="10">
        <v>9.17</v>
      </c>
      <c r="DO15" s="10">
        <v>22.9</v>
      </c>
      <c r="DP15" s="10">
        <v>43.78</v>
      </c>
      <c r="DQ15" s="10">
        <v>4.66</v>
      </c>
      <c r="DR15" s="10">
        <v>17.82</v>
      </c>
      <c r="DS15" s="10">
        <v>2.95</v>
      </c>
      <c r="DT15" s="10">
        <v>0.99</v>
      </c>
      <c r="DU15" s="10">
        <v>2.79</v>
      </c>
      <c r="DV15" s="10">
        <v>0.35</v>
      </c>
      <c r="DW15" s="10">
        <v>1.81</v>
      </c>
      <c r="DX15" s="10">
        <v>0.33</v>
      </c>
      <c r="DY15" s="10">
        <v>0.91</v>
      </c>
      <c r="DZ15" s="10">
        <v>0.14000000000000001</v>
      </c>
      <c r="EA15" s="10">
        <v>0.91</v>
      </c>
      <c r="EB15" s="10">
        <v>0.14000000000000001</v>
      </c>
      <c r="EC15" s="10">
        <v>3.33</v>
      </c>
      <c r="ED15" s="10">
        <v>0.75</v>
      </c>
      <c r="EM15" s="10">
        <v>14.56</v>
      </c>
      <c r="EO15" s="10">
        <v>3.94</v>
      </c>
      <c r="EP15" s="10">
        <v>1.51</v>
      </c>
      <c r="FP15" s="13" t="s">
        <v>5193</v>
      </c>
    </row>
    <row r="16" spans="1:172" x14ac:dyDescent="0.25">
      <c r="A16" s="46" t="s">
        <v>5177</v>
      </c>
      <c r="C16" s="46" t="s">
        <v>5178</v>
      </c>
      <c r="D16" s="46" t="s">
        <v>5164</v>
      </c>
      <c r="E16" s="73">
        <v>44.39705</v>
      </c>
      <c r="F16" s="73">
        <v>44.39705</v>
      </c>
      <c r="G16" s="73">
        <v>131.11298300000001</v>
      </c>
      <c r="H16" s="73">
        <v>131.11298300000001</v>
      </c>
      <c r="L16" s="46" t="s">
        <v>5194</v>
      </c>
      <c r="M16" s="46" t="s">
        <v>2295</v>
      </c>
      <c r="Q16" s="8">
        <v>106</v>
      </c>
      <c r="AB16" s="10">
        <v>62.29</v>
      </c>
      <c r="AC16" s="10">
        <v>0.48</v>
      </c>
      <c r="AE16" s="10">
        <v>16.47</v>
      </c>
      <c r="AG16" s="10">
        <v>3.39</v>
      </c>
      <c r="AI16" s="10">
        <v>3.0503220000000004</v>
      </c>
      <c r="AJ16" s="10">
        <v>5.34</v>
      </c>
      <c r="AK16" s="10">
        <v>1.47</v>
      </c>
      <c r="AL16" s="10">
        <v>0.06</v>
      </c>
      <c r="AN16" s="10">
        <v>1.81</v>
      </c>
      <c r="AO16" s="10">
        <v>3.35</v>
      </c>
      <c r="AP16" s="10">
        <v>0.18</v>
      </c>
      <c r="BF16" s="10">
        <v>5.3</v>
      </c>
      <c r="BT16" s="10">
        <v>35.53</v>
      </c>
      <c r="BU16" s="10">
        <v>1.66</v>
      </c>
      <c r="CH16" s="10">
        <v>8.2899999999999991</v>
      </c>
      <c r="CJ16" s="10">
        <v>47.28</v>
      </c>
      <c r="CK16" s="10">
        <v>17.27</v>
      </c>
      <c r="CN16" s="10">
        <v>7</v>
      </c>
      <c r="CO16" s="10">
        <v>10.86</v>
      </c>
      <c r="CP16" s="10">
        <v>8.3699999999999992</v>
      </c>
      <c r="CQ16" s="10">
        <v>50.93</v>
      </c>
      <c r="CR16" s="10">
        <v>18.14</v>
      </c>
      <c r="CS16" s="10">
        <v>1.1299999999999999</v>
      </c>
      <c r="CW16" s="10">
        <v>38.46</v>
      </c>
      <c r="CX16" s="10">
        <v>650.01</v>
      </c>
      <c r="CY16" s="10">
        <v>10.44</v>
      </c>
      <c r="CZ16" s="10">
        <v>112.46</v>
      </c>
      <c r="DA16" s="10">
        <v>9.34</v>
      </c>
      <c r="DO16" s="10">
        <v>23.58</v>
      </c>
      <c r="DP16" s="10">
        <v>45.25</v>
      </c>
      <c r="DQ16" s="10">
        <v>4.83</v>
      </c>
      <c r="DR16" s="10">
        <v>18.399999999999999</v>
      </c>
      <c r="DS16" s="10">
        <v>3.09</v>
      </c>
      <c r="DT16" s="10">
        <v>1.01</v>
      </c>
      <c r="DU16" s="10">
        <v>2.91</v>
      </c>
      <c r="DV16" s="10">
        <v>0.36</v>
      </c>
      <c r="DW16" s="10">
        <v>1.89</v>
      </c>
      <c r="DX16" s="10">
        <v>0.35</v>
      </c>
      <c r="DY16" s="10">
        <v>0.94</v>
      </c>
      <c r="DZ16" s="10">
        <v>0.14000000000000001</v>
      </c>
      <c r="EA16" s="10">
        <v>0.95</v>
      </c>
      <c r="EB16" s="10">
        <v>0.15</v>
      </c>
      <c r="EC16" s="10">
        <v>3.36</v>
      </c>
      <c r="ED16" s="10">
        <v>0.77</v>
      </c>
      <c r="EM16" s="10">
        <v>14.72</v>
      </c>
      <c r="EO16" s="10">
        <v>4.0999999999999996</v>
      </c>
      <c r="EP16" s="10">
        <v>1.58</v>
      </c>
      <c r="FP16" s="13" t="s">
        <v>5195</v>
      </c>
    </row>
    <row r="17" spans="1:172" x14ac:dyDescent="0.25">
      <c r="A17" s="46" t="s">
        <v>5177</v>
      </c>
      <c r="C17" s="46" t="s">
        <v>5178</v>
      </c>
      <c r="D17" s="46" t="s">
        <v>5164</v>
      </c>
      <c r="E17" s="73">
        <v>44.39705</v>
      </c>
      <c r="F17" s="73">
        <v>44.39705</v>
      </c>
      <c r="G17" s="73">
        <v>131.11298300000001</v>
      </c>
      <c r="H17" s="73">
        <v>131.11298300000001</v>
      </c>
      <c r="L17" s="46" t="s">
        <v>5196</v>
      </c>
      <c r="M17" s="46" t="s">
        <v>2295</v>
      </c>
      <c r="Q17" s="8">
        <v>106</v>
      </c>
      <c r="AB17" s="10">
        <v>61.96</v>
      </c>
      <c r="AC17" s="10">
        <v>0.5</v>
      </c>
      <c r="AE17" s="10">
        <v>16.3</v>
      </c>
      <c r="AG17" s="10">
        <v>3.38</v>
      </c>
      <c r="AI17" s="10">
        <v>3.0413239999999999</v>
      </c>
      <c r="AJ17" s="10">
        <v>5.42</v>
      </c>
      <c r="AK17" s="10">
        <v>1.42</v>
      </c>
      <c r="AL17" s="10">
        <v>0.06</v>
      </c>
      <c r="AN17" s="10">
        <v>1.83</v>
      </c>
      <c r="AO17" s="10">
        <v>3.35</v>
      </c>
      <c r="AP17" s="10">
        <v>0.19</v>
      </c>
      <c r="BF17" s="10">
        <v>5.28</v>
      </c>
      <c r="BT17" s="10">
        <v>34.83</v>
      </c>
      <c r="BU17" s="10">
        <v>1.65</v>
      </c>
      <c r="CH17" s="10">
        <v>8.1199999999999992</v>
      </c>
      <c r="CJ17" s="10">
        <v>48.44</v>
      </c>
      <c r="CK17" s="10">
        <v>18.54</v>
      </c>
      <c r="CN17" s="10">
        <v>7</v>
      </c>
      <c r="CO17" s="10">
        <v>12.03</v>
      </c>
      <c r="CP17" s="10">
        <v>9.11</v>
      </c>
      <c r="CQ17" s="10">
        <v>47.82</v>
      </c>
      <c r="CR17" s="10">
        <v>18.28</v>
      </c>
      <c r="CS17" s="10">
        <v>1.1100000000000001</v>
      </c>
      <c r="CW17" s="10">
        <v>38.950000000000003</v>
      </c>
      <c r="CX17" s="10">
        <v>650.54999999999995</v>
      </c>
      <c r="CY17" s="10">
        <v>10.63</v>
      </c>
      <c r="CZ17" s="10">
        <v>109.08</v>
      </c>
      <c r="DA17" s="10">
        <v>9.77</v>
      </c>
      <c r="DO17" s="10">
        <v>23.9</v>
      </c>
      <c r="DP17" s="10">
        <v>45.8</v>
      </c>
      <c r="DQ17" s="10">
        <v>4.91</v>
      </c>
      <c r="DR17" s="10">
        <v>18.71</v>
      </c>
      <c r="DS17" s="10">
        <v>3.07</v>
      </c>
      <c r="DT17" s="10">
        <v>1.01</v>
      </c>
      <c r="DU17" s="10">
        <v>2.95</v>
      </c>
      <c r="DV17" s="10">
        <v>0.37</v>
      </c>
      <c r="DW17" s="10">
        <v>1.91</v>
      </c>
      <c r="DX17" s="10">
        <v>0.35</v>
      </c>
      <c r="DY17" s="10">
        <v>0.94</v>
      </c>
      <c r="DZ17" s="10">
        <v>0.14000000000000001</v>
      </c>
      <c r="EA17" s="10">
        <v>0.96</v>
      </c>
      <c r="EB17" s="10">
        <v>0.15</v>
      </c>
      <c r="EC17" s="10">
        <v>3.27</v>
      </c>
      <c r="ED17" s="10">
        <v>0.81</v>
      </c>
      <c r="EM17" s="10">
        <v>14.56</v>
      </c>
      <c r="EO17" s="10">
        <v>4.22</v>
      </c>
      <c r="EP17" s="10">
        <v>1.61</v>
      </c>
      <c r="FP17" s="13" t="s">
        <v>5197</v>
      </c>
    </row>
    <row r="18" spans="1:172" x14ac:dyDescent="0.25">
      <c r="A18" s="46" t="s">
        <v>5198</v>
      </c>
      <c r="C18" s="46" t="s">
        <v>5199</v>
      </c>
      <c r="D18" s="46" t="s">
        <v>5200</v>
      </c>
      <c r="E18" s="73">
        <v>49.264167</v>
      </c>
      <c r="F18" s="73">
        <v>49.264167</v>
      </c>
      <c r="G18" s="73">
        <v>128.89250000000001</v>
      </c>
      <c r="H18" s="73">
        <v>128.89250000000001</v>
      </c>
      <c r="L18" s="46" t="s">
        <v>5201</v>
      </c>
      <c r="M18" s="46" t="s">
        <v>3047</v>
      </c>
      <c r="Q18" s="8">
        <v>184</v>
      </c>
      <c r="AB18" s="10">
        <v>75.540000000000006</v>
      </c>
      <c r="AC18" s="10">
        <v>0.17</v>
      </c>
      <c r="AE18" s="10">
        <v>12.66</v>
      </c>
      <c r="AG18" s="10">
        <v>1.76</v>
      </c>
      <c r="AI18" s="10">
        <v>1.5836480000000002</v>
      </c>
      <c r="AJ18" s="10">
        <v>0.43</v>
      </c>
      <c r="AK18" s="10">
        <v>0.21</v>
      </c>
      <c r="AL18" s="10">
        <v>0.13</v>
      </c>
      <c r="AN18" s="10">
        <v>5.17</v>
      </c>
      <c r="AO18" s="10">
        <v>3.26</v>
      </c>
      <c r="AP18" s="10">
        <v>0.04</v>
      </c>
      <c r="BF18" s="10">
        <v>0.52</v>
      </c>
      <c r="CH18" s="10">
        <v>2.25</v>
      </c>
      <c r="CJ18" s="10">
        <v>14.4</v>
      </c>
      <c r="CK18" s="10">
        <v>15.7</v>
      </c>
      <c r="CN18" s="10">
        <v>1.99</v>
      </c>
      <c r="CO18" s="10">
        <v>3.51</v>
      </c>
      <c r="CW18" s="10">
        <v>217</v>
      </c>
      <c r="CX18" s="10">
        <v>111.3</v>
      </c>
      <c r="CY18" s="10">
        <v>20.5</v>
      </c>
      <c r="CZ18" s="10">
        <v>89.2</v>
      </c>
      <c r="DA18" s="10">
        <v>13.8</v>
      </c>
      <c r="DM18" s="10">
        <v>4.5999999999999996</v>
      </c>
      <c r="DN18" s="10">
        <v>255</v>
      </c>
      <c r="DO18" s="10">
        <v>22.4</v>
      </c>
      <c r="DP18" s="10">
        <v>37.1</v>
      </c>
      <c r="DQ18" s="10">
        <v>3.54</v>
      </c>
      <c r="DR18" s="10">
        <v>10.4</v>
      </c>
      <c r="DS18" s="10">
        <v>1.76</v>
      </c>
      <c r="DT18" s="10">
        <v>0.45500000000000002</v>
      </c>
      <c r="DU18" s="10">
        <v>1.62</v>
      </c>
      <c r="DV18" s="10">
        <v>0.185</v>
      </c>
      <c r="DW18" s="10">
        <v>1.38</v>
      </c>
      <c r="DX18" s="10">
        <v>0.35</v>
      </c>
      <c r="DY18" s="10">
        <v>0.95</v>
      </c>
      <c r="DZ18" s="10">
        <v>0.14099999999999999</v>
      </c>
      <c r="EA18" s="10">
        <v>1.08</v>
      </c>
      <c r="EB18" s="10">
        <v>0.16500000000000001</v>
      </c>
      <c r="EC18" s="10">
        <v>3.9</v>
      </c>
      <c r="ED18" s="10">
        <v>1.61</v>
      </c>
      <c r="EO18" s="10">
        <v>28.4</v>
      </c>
      <c r="EP18" s="10">
        <v>5.08</v>
      </c>
      <c r="FP18" s="13" t="s">
        <v>5202</v>
      </c>
    </row>
    <row r="19" spans="1:172" x14ac:dyDescent="0.25">
      <c r="A19" s="46" t="s">
        <v>5198</v>
      </c>
      <c r="C19" s="46" t="s">
        <v>5199</v>
      </c>
      <c r="D19" s="46" t="s">
        <v>5200</v>
      </c>
      <c r="E19" s="73">
        <v>49.264167</v>
      </c>
      <c r="F19" s="73">
        <v>49.264167</v>
      </c>
      <c r="G19" s="73">
        <v>128.89250000000001</v>
      </c>
      <c r="H19" s="73">
        <v>128.89250000000001</v>
      </c>
      <c r="L19" s="46" t="s">
        <v>5203</v>
      </c>
      <c r="M19" s="46" t="s">
        <v>3047</v>
      </c>
      <c r="Q19" s="8">
        <v>184</v>
      </c>
      <c r="AB19" s="10">
        <v>75.400000000000006</v>
      </c>
      <c r="AC19" s="10">
        <v>0.18</v>
      </c>
      <c r="AE19" s="10">
        <v>12.57</v>
      </c>
      <c r="AG19" s="10">
        <v>1.79</v>
      </c>
      <c r="AI19" s="10">
        <v>1.6106420000000001</v>
      </c>
      <c r="AJ19" s="10">
        <v>0.44</v>
      </c>
      <c r="AK19" s="10">
        <v>0.22</v>
      </c>
      <c r="AL19" s="10">
        <v>0.13</v>
      </c>
      <c r="AN19" s="10">
        <v>5.17</v>
      </c>
      <c r="AO19" s="10">
        <v>3.37</v>
      </c>
      <c r="AP19" s="10">
        <v>0.04</v>
      </c>
      <c r="BF19" s="10">
        <v>0.41</v>
      </c>
      <c r="CH19" s="10">
        <v>2.08</v>
      </c>
      <c r="CJ19" s="10">
        <v>12.6</v>
      </c>
      <c r="CK19" s="10">
        <v>3.1</v>
      </c>
      <c r="CN19" s="10">
        <v>1.88</v>
      </c>
      <c r="CO19" s="10">
        <v>2.76</v>
      </c>
      <c r="CW19" s="10">
        <v>213</v>
      </c>
      <c r="CX19" s="10">
        <v>105</v>
      </c>
      <c r="CY19" s="10">
        <v>15.3</v>
      </c>
      <c r="CZ19" s="10">
        <v>73.599999999999994</v>
      </c>
      <c r="DA19" s="10">
        <v>13.7</v>
      </c>
      <c r="DM19" s="10">
        <v>4.21</v>
      </c>
      <c r="DN19" s="10">
        <v>230</v>
      </c>
      <c r="DO19" s="10">
        <v>18.5</v>
      </c>
      <c r="DP19" s="10">
        <v>29.3</v>
      </c>
      <c r="DQ19" s="10">
        <v>2.75</v>
      </c>
      <c r="DR19" s="10">
        <v>8</v>
      </c>
      <c r="DS19" s="10">
        <v>1.3</v>
      </c>
      <c r="DT19" s="10">
        <v>0.38400000000000001</v>
      </c>
      <c r="DU19" s="10">
        <v>1.27</v>
      </c>
      <c r="DV19" s="10">
        <v>0.13100000000000001</v>
      </c>
      <c r="DW19" s="10">
        <v>1.0900000000000001</v>
      </c>
      <c r="DX19" s="10">
        <v>0.28000000000000003</v>
      </c>
      <c r="DY19" s="10">
        <v>0.79</v>
      </c>
      <c r="DZ19" s="10">
        <v>0.112</v>
      </c>
      <c r="EA19" s="10">
        <v>0.85</v>
      </c>
      <c r="EB19" s="10">
        <v>0.12</v>
      </c>
      <c r="EC19" s="10">
        <v>3.31</v>
      </c>
      <c r="ED19" s="10">
        <v>1.5</v>
      </c>
      <c r="EO19" s="10">
        <v>26.3</v>
      </c>
      <c r="EP19" s="10">
        <v>3.51</v>
      </c>
      <c r="FP19" s="13" t="s">
        <v>5202</v>
      </c>
    </row>
    <row r="20" spans="1:172" x14ac:dyDescent="0.25">
      <c r="A20" s="46" t="s">
        <v>5198</v>
      </c>
      <c r="C20" s="46" t="s">
        <v>5199</v>
      </c>
      <c r="D20" s="46" t="s">
        <v>5200</v>
      </c>
      <c r="E20" s="73">
        <v>49.264167</v>
      </c>
      <c r="F20" s="73">
        <v>49.264167</v>
      </c>
      <c r="G20" s="73">
        <v>128.89250000000001</v>
      </c>
      <c r="H20" s="73">
        <v>128.89250000000001</v>
      </c>
      <c r="L20" s="46" t="s">
        <v>5204</v>
      </c>
      <c r="M20" s="46" t="s">
        <v>3047</v>
      </c>
      <c r="Q20" s="8">
        <v>184</v>
      </c>
      <c r="AB20" s="10">
        <v>76.099999999999994</v>
      </c>
      <c r="AC20" s="10">
        <v>0.16</v>
      </c>
      <c r="AE20" s="10">
        <v>12.67</v>
      </c>
      <c r="AG20" s="10">
        <v>1.47</v>
      </c>
      <c r="AI20" s="10">
        <v>1.3227059999999999</v>
      </c>
      <c r="AJ20" s="10">
        <v>0.46</v>
      </c>
      <c r="AK20" s="10">
        <v>0.18</v>
      </c>
      <c r="AL20" s="10">
        <v>7.0000000000000007E-2</v>
      </c>
      <c r="AN20" s="10">
        <v>5.0199999999999996</v>
      </c>
      <c r="AO20" s="10">
        <v>3.36</v>
      </c>
      <c r="AP20" s="10">
        <v>0.04</v>
      </c>
      <c r="BF20" s="10">
        <v>0.49</v>
      </c>
      <c r="CH20" s="10">
        <v>2.17</v>
      </c>
      <c r="CJ20" s="10">
        <v>15.7</v>
      </c>
      <c r="CK20" s="10">
        <v>10.1</v>
      </c>
      <c r="CN20" s="10">
        <v>2.02</v>
      </c>
      <c r="CO20" s="10">
        <v>3.93</v>
      </c>
      <c r="CW20" s="10">
        <v>208</v>
      </c>
      <c r="CX20" s="10">
        <v>109.7</v>
      </c>
      <c r="CY20" s="10">
        <v>14</v>
      </c>
      <c r="CZ20" s="10">
        <v>77.400000000000006</v>
      </c>
      <c r="DA20" s="10">
        <v>14.4</v>
      </c>
      <c r="DM20" s="10">
        <v>4.28</v>
      </c>
      <c r="DN20" s="10">
        <v>241</v>
      </c>
      <c r="DO20" s="10">
        <v>22.1</v>
      </c>
      <c r="DP20" s="10">
        <v>35.1</v>
      </c>
      <c r="DQ20" s="10">
        <v>3.04</v>
      </c>
      <c r="DR20" s="10">
        <v>8.3000000000000007</v>
      </c>
      <c r="DS20" s="10">
        <v>1.27</v>
      </c>
      <c r="DT20" s="10">
        <v>0.36199999999999999</v>
      </c>
      <c r="DU20" s="10">
        <v>1.2</v>
      </c>
      <c r="DV20" s="10">
        <v>0.114</v>
      </c>
      <c r="DW20" s="10">
        <v>1.04</v>
      </c>
      <c r="DX20" s="10">
        <v>0.28000000000000003</v>
      </c>
      <c r="DY20" s="10">
        <v>0.77</v>
      </c>
      <c r="DZ20" s="10">
        <v>0.11</v>
      </c>
      <c r="EA20" s="10">
        <v>0.86</v>
      </c>
      <c r="EB20" s="10">
        <v>0.122</v>
      </c>
      <c r="EC20" s="10">
        <v>3.54</v>
      </c>
      <c r="ED20" s="10">
        <v>1.44</v>
      </c>
      <c r="EO20" s="10">
        <v>25.8</v>
      </c>
      <c r="EP20" s="10">
        <v>4.5199999999999996</v>
      </c>
      <c r="FP20" s="13" t="s">
        <v>5202</v>
      </c>
    </row>
    <row r="21" spans="1:172" x14ac:dyDescent="0.25">
      <c r="A21" s="46" t="s">
        <v>5198</v>
      </c>
      <c r="C21" s="46" t="s">
        <v>5199</v>
      </c>
      <c r="D21" s="46" t="s">
        <v>5200</v>
      </c>
      <c r="E21" s="73">
        <v>49.264167</v>
      </c>
      <c r="F21" s="73">
        <v>49.264167</v>
      </c>
      <c r="G21" s="73">
        <v>128.89250000000001</v>
      </c>
      <c r="H21" s="73">
        <v>128.89250000000001</v>
      </c>
      <c r="L21" s="46" t="s">
        <v>5205</v>
      </c>
      <c r="M21" s="46" t="s">
        <v>3047</v>
      </c>
      <c r="Q21" s="8">
        <v>184</v>
      </c>
      <c r="AB21" s="10">
        <v>75.39</v>
      </c>
      <c r="AC21" s="10">
        <v>0.17</v>
      </c>
      <c r="AE21" s="10">
        <v>12.5</v>
      </c>
      <c r="AG21" s="10">
        <v>1.73</v>
      </c>
      <c r="AI21" s="10">
        <v>1.556654</v>
      </c>
      <c r="AJ21" s="10">
        <v>0.39</v>
      </c>
      <c r="AK21" s="10">
        <v>0.19</v>
      </c>
      <c r="AL21" s="10">
        <v>0.17</v>
      </c>
      <c r="AN21" s="10">
        <v>5.15</v>
      </c>
      <c r="AO21" s="10">
        <v>3.28</v>
      </c>
      <c r="AP21" s="10">
        <v>0.04</v>
      </c>
      <c r="BF21" s="10">
        <v>0.62</v>
      </c>
      <c r="CH21" s="10">
        <v>2.57</v>
      </c>
      <c r="CJ21" s="10">
        <v>15.7</v>
      </c>
      <c r="CK21" s="10">
        <v>4.0999999999999996</v>
      </c>
      <c r="CN21" s="10">
        <v>2</v>
      </c>
      <c r="CO21" s="10">
        <v>3.64</v>
      </c>
      <c r="CW21" s="10">
        <v>221</v>
      </c>
      <c r="CX21" s="10">
        <v>113.9</v>
      </c>
      <c r="CY21" s="10">
        <v>19.100000000000001</v>
      </c>
      <c r="CZ21" s="10">
        <v>73.8</v>
      </c>
      <c r="DA21" s="10">
        <v>12.4</v>
      </c>
      <c r="DM21" s="10">
        <v>4.7699999999999996</v>
      </c>
      <c r="DN21" s="10">
        <v>271</v>
      </c>
      <c r="DO21" s="10">
        <v>28.5</v>
      </c>
      <c r="DP21" s="10">
        <v>47.6</v>
      </c>
      <c r="DQ21" s="10">
        <v>4.3499999999999996</v>
      </c>
      <c r="DR21" s="10">
        <v>12.5</v>
      </c>
      <c r="DS21" s="10">
        <v>1.88</v>
      </c>
      <c r="DT21" s="10">
        <v>0.42899999999999999</v>
      </c>
      <c r="DU21" s="10">
        <v>1.57</v>
      </c>
      <c r="DV21" s="10">
        <v>0.16800000000000001</v>
      </c>
      <c r="DW21" s="10">
        <v>1.29</v>
      </c>
      <c r="DX21" s="10">
        <v>0.32</v>
      </c>
      <c r="DY21" s="10">
        <v>0.87</v>
      </c>
      <c r="DZ21" s="10">
        <v>0.128</v>
      </c>
      <c r="EA21" s="10">
        <v>0.99</v>
      </c>
      <c r="EB21" s="10">
        <v>0.13500000000000001</v>
      </c>
      <c r="EC21" s="10">
        <v>3.34</v>
      </c>
      <c r="ED21" s="10">
        <v>1.72</v>
      </c>
      <c r="EO21" s="10">
        <v>26.7</v>
      </c>
      <c r="EP21" s="10">
        <v>4.17</v>
      </c>
      <c r="FP21" s="13" t="s">
        <v>5202</v>
      </c>
    </row>
    <row r="22" spans="1:172" x14ac:dyDescent="0.25">
      <c r="A22" s="46" t="s">
        <v>5198</v>
      </c>
      <c r="C22" s="46" t="s">
        <v>5199</v>
      </c>
      <c r="D22" s="46" t="s">
        <v>5200</v>
      </c>
      <c r="E22" s="73">
        <v>49.264167</v>
      </c>
      <c r="F22" s="73">
        <v>49.264167</v>
      </c>
      <c r="G22" s="73">
        <v>128.89250000000001</v>
      </c>
      <c r="H22" s="73">
        <v>128.89250000000001</v>
      </c>
      <c r="L22" s="46" t="s">
        <v>5206</v>
      </c>
      <c r="M22" s="46" t="s">
        <v>3047</v>
      </c>
      <c r="Q22" s="8">
        <v>184</v>
      </c>
      <c r="AB22" s="10">
        <v>75.680000000000007</v>
      </c>
      <c r="AC22" s="10">
        <v>0.16</v>
      </c>
      <c r="AE22" s="10">
        <v>12.8</v>
      </c>
      <c r="AG22" s="10">
        <v>1.54</v>
      </c>
      <c r="AI22" s="10">
        <v>1.3856920000000001</v>
      </c>
      <c r="AJ22" s="10">
        <v>0.48</v>
      </c>
      <c r="AK22" s="10">
        <v>0.18</v>
      </c>
      <c r="AL22" s="10">
        <v>0.08</v>
      </c>
      <c r="AN22" s="10">
        <v>4.99</v>
      </c>
      <c r="AO22" s="10">
        <v>3.34</v>
      </c>
      <c r="AP22" s="10">
        <v>0.05</v>
      </c>
      <c r="BF22" s="10">
        <v>0.56000000000000005</v>
      </c>
      <c r="CH22" s="10">
        <v>2.27</v>
      </c>
      <c r="CJ22" s="10">
        <v>12.7</v>
      </c>
      <c r="CK22" s="10">
        <v>5.5</v>
      </c>
      <c r="CN22" s="10">
        <v>2.3199999999999998</v>
      </c>
      <c r="CO22" s="10">
        <v>3.03</v>
      </c>
      <c r="CW22" s="10">
        <v>219</v>
      </c>
      <c r="CX22" s="10">
        <v>118.2</v>
      </c>
      <c r="CY22" s="10">
        <v>19.3</v>
      </c>
      <c r="CZ22" s="10">
        <v>71.8</v>
      </c>
      <c r="DA22" s="10">
        <v>13.3</v>
      </c>
      <c r="DM22" s="10">
        <v>4.3499999999999996</v>
      </c>
      <c r="DN22" s="10">
        <v>243</v>
      </c>
      <c r="DO22" s="10">
        <v>22.7</v>
      </c>
      <c r="DP22" s="10">
        <v>37.700000000000003</v>
      </c>
      <c r="DQ22" s="10">
        <v>3.51</v>
      </c>
      <c r="DR22" s="10">
        <v>10.3</v>
      </c>
      <c r="DS22" s="10">
        <v>1.69</v>
      </c>
      <c r="DT22" s="10">
        <v>0.439</v>
      </c>
      <c r="DU22" s="10">
        <v>1.55</v>
      </c>
      <c r="DV22" s="10">
        <v>0.16300000000000001</v>
      </c>
      <c r="DW22" s="10">
        <v>1.27</v>
      </c>
      <c r="DX22" s="10">
        <v>0.31</v>
      </c>
      <c r="DY22" s="10">
        <v>0.87</v>
      </c>
      <c r="DZ22" s="10">
        <v>0.122</v>
      </c>
      <c r="EA22" s="10">
        <v>0.93</v>
      </c>
      <c r="EB22" s="10">
        <v>0.128</v>
      </c>
      <c r="EC22" s="10">
        <v>3.14</v>
      </c>
      <c r="ED22" s="10">
        <v>1.43</v>
      </c>
      <c r="EO22" s="10">
        <v>27.5</v>
      </c>
      <c r="EP22" s="10">
        <v>4.07</v>
      </c>
      <c r="FP22" s="13" t="s">
        <v>5202</v>
      </c>
    </row>
    <row r="23" spans="1:172" x14ac:dyDescent="0.25">
      <c r="A23" s="46" t="s">
        <v>5198</v>
      </c>
      <c r="C23" s="46" t="s">
        <v>5199</v>
      </c>
      <c r="D23" s="46" t="s">
        <v>5200</v>
      </c>
      <c r="E23" s="73">
        <v>49.264167</v>
      </c>
      <c r="F23" s="73">
        <v>49.264167</v>
      </c>
      <c r="G23" s="73">
        <v>128.89250000000001</v>
      </c>
      <c r="H23" s="73">
        <v>128.89250000000001</v>
      </c>
      <c r="L23" s="46" t="s">
        <v>5207</v>
      </c>
      <c r="M23" s="46" t="s">
        <v>3047</v>
      </c>
      <c r="Q23" s="8">
        <v>184</v>
      </c>
      <c r="AB23" s="10">
        <v>76.92</v>
      </c>
      <c r="AC23" s="10">
        <v>0.11</v>
      </c>
      <c r="AE23" s="10">
        <v>12.14</v>
      </c>
      <c r="AG23" s="10">
        <v>1.29</v>
      </c>
      <c r="AI23" s="10">
        <v>1.1607420000000002</v>
      </c>
      <c r="AJ23" s="10">
        <v>0.37</v>
      </c>
      <c r="AK23" s="10">
        <v>0.1</v>
      </c>
      <c r="AL23" s="10">
        <v>0.09</v>
      </c>
      <c r="AN23" s="10">
        <v>4.92</v>
      </c>
      <c r="AO23" s="10">
        <v>3.38</v>
      </c>
      <c r="AP23" s="10">
        <v>0.02</v>
      </c>
      <c r="BF23" s="10">
        <v>0.46</v>
      </c>
      <c r="CH23" s="10">
        <v>2.1</v>
      </c>
      <c r="CJ23" s="10">
        <v>5.7</v>
      </c>
      <c r="CK23" s="10">
        <v>13.9</v>
      </c>
      <c r="CN23" s="10">
        <v>1.72</v>
      </c>
      <c r="CO23" s="10">
        <v>4.49</v>
      </c>
      <c r="CW23" s="10">
        <v>226</v>
      </c>
      <c r="CX23" s="10">
        <v>43.8</v>
      </c>
      <c r="CY23" s="10">
        <v>15.2</v>
      </c>
      <c r="CZ23" s="10">
        <v>77.599999999999994</v>
      </c>
      <c r="DA23" s="10">
        <v>13.5</v>
      </c>
      <c r="DM23" s="10">
        <v>4.0999999999999996</v>
      </c>
      <c r="DN23" s="10">
        <v>129</v>
      </c>
      <c r="DO23" s="10">
        <v>21.9</v>
      </c>
      <c r="DP23" s="10">
        <v>35.200000000000003</v>
      </c>
      <c r="DQ23" s="10">
        <v>3.11</v>
      </c>
      <c r="DR23" s="10">
        <v>8.3000000000000007</v>
      </c>
      <c r="DS23" s="10">
        <v>1.1399999999999999</v>
      </c>
      <c r="DT23" s="10">
        <v>0.29599999999999999</v>
      </c>
      <c r="DU23" s="10">
        <v>1.1200000000000001</v>
      </c>
      <c r="DV23" s="10">
        <v>0.107</v>
      </c>
      <c r="DW23" s="10">
        <v>1</v>
      </c>
      <c r="DX23" s="10">
        <v>0.27</v>
      </c>
      <c r="DY23" s="10">
        <v>0.78</v>
      </c>
      <c r="DZ23" s="10">
        <v>0.113</v>
      </c>
      <c r="EA23" s="10">
        <v>0.92</v>
      </c>
      <c r="EB23" s="10">
        <v>0.13600000000000001</v>
      </c>
      <c r="EC23" s="10">
        <v>3.6</v>
      </c>
      <c r="ED23" s="10">
        <v>1.3</v>
      </c>
      <c r="EO23" s="10">
        <v>28.4</v>
      </c>
      <c r="EP23" s="10">
        <v>4.3899999999999997</v>
      </c>
      <c r="FP23" s="13" t="s">
        <v>5202</v>
      </c>
    </row>
    <row r="24" spans="1:172" x14ac:dyDescent="0.25">
      <c r="A24" s="46" t="s">
        <v>5198</v>
      </c>
      <c r="C24" s="46" t="s">
        <v>5199</v>
      </c>
      <c r="D24" s="46" t="s">
        <v>5200</v>
      </c>
      <c r="E24" s="73">
        <v>49.264167</v>
      </c>
      <c r="F24" s="73">
        <v>49.264167</v>
      </c>
      <c r="G24" s="73">
        <v>128.89250000000001</v>
      </c>
      <c r="H24" s="73">
        <v>128.89250000000001</v>
      </c>
      <c r="L24" s="46" t="s">
        <v>5208</v>
      </c>
      <c r="M24" s="46" t="s">
        <v>3047</v>
      </c>
      <c r="Q24" s="8">
        <v>184</v>
      </c>
      <c r="AB24" s="10">
        <v>78.84</v>
      </c>
      <c r="AC24" s="10">
        <v>0.1</v>
      </c>
      <c r="AE24" s="10">
        <v>11.23</v>
      </c>
      <c r="AG24" s="10">
        <v>0.99</v>
      </c>
      <c r="AI24" s="10">
        <v>0.89080199999999998</v>
      </c>
      <c r="AJ24" s="10">
        <v>0.3</v>
      </c>
      <c r="AK24" s="10">
        <v>0.15</v>
      </c>
      <c r="AL24" s="10">
        <v>0.06</v>
      </c>
      <c r="AN24" s="10">
        <v>4.6900000000000004</v>
      </c>
      <c r="AO24" s="10">
        <v>2.59</v>
      </c>
      <c r="AP24" s="10">
        <v>0.02</v>
      </c>
      <c r="BF24" s="10">
        <v>0.71</v>
      </c>
      <c r="CH24" s="10">
        <v>1.69</v>
      </c>
      <c r="CJ24" s="10">
        <v>7</v>
      </c>
      <c r="CK24" s="10">
        <v>4.3</v>
      </c>
      <c r="CN24" s="10">
        <v>2.08</v>
      </c>
      <c r="CO24" s="10">
        <v>7.65</v>
      </c>
      <c r="CW24" s="10">
        <v>224</v>
      </c>
      <c r="CX24" s="10">
        <v>45.9</v>
      </c>
      <c r="CY24" s="10">
        <v>20.3</v>
      </c>
      <c r="CZ24" s="10">
        <v>60.7</v>
      </c>
      <c r="DA24" s="10">
        <v>13.6</v>
      </c>
      <c r="DM24" s="10">
        <v>4.0199999999999996</v>
      </c>
      <c r="DN24" s="10">
        <v>199</v>
      </c>
      <c r="DO24" s="10">
        <v>26.4</v>
      </c>
      <c r="DP24" s="10">
        <v>47</v>
      </c>
      <c r="DQ24" s="10">
        <v>3.77</v>
      </c>
      <c r="DR24" s="10">
        <v>10.4</v>
      </c>
      <c r="DS24" s="10">
        <v>1.52</v>
      </c>
      <c r="DT24" s="10">
        <v>0.36899999999999999</v>
      </c>
      <c r="DU24" s="10">
        <v>1.46</v>
      </c>
      <c r="DV24" s="10">
        <v>0.154</v>
      </c>
      <c r="DW24" s="10">
        <v>1.3</v>
      </c>
      <c r="DX24" s="10">
        <v>0.33</v>
      </c>
      <c r="DY24" s="10">
        <v>0.95</v>
      </c>
      <c r="DZ24" s="10">
        <v>0.13300000000000001</v>
      </c>
      <c r="EA24" s="10">
        <v>1</v>
      </c>
      <c r="EB24" s="10">
        <v>0.13200000000000001</v>
      </c>
      <c r="EC24" s="10">
        <v>2.95</v>
      </c>
      <c r="ED24" s="10">
        <v>1.1599999999999999</v>
      </c>
      <c r="EO24" s="10">
        <v>25.7</v>
      </c>
      <c r="EP24" s="10">
        <v>4.6100000000000003</v>
      </c>
      <c r="FP24" s="13" t="s">
        <v>5202</v>
      </c>
    </row>
    <row r="25" spans="1:172" x14ac:dyDescent="0.25">
      <c r="A25" s="46" t="s">
        <v>5209</v>
      </c>
      <c r="C25" s="46" t="s">
        <v>5210</v>
      </c>
      <c r="D25" s="46" t="s">
        <v>5164</v>
      </c>
      <c r="E25" s="74">
        <v>42.886169000000002</v>
      </c>
      <c r="F25" s="74">
        <v>42.886169000000002</v>
      </c>
      <c r="G25" s="74">
        <v>128.001566</v>
      </c>
      <c r="H25" s="74">
        <v>128.001566</v>
      </c>
      <c r="L25" s="46" t="s">
        <v>5211</v>
      </c>
      <c r="M25" s="46" t="s">
        <v>5212</v>
      </c>
      <c r="Q25" s="8">
        <v>164.9</v>
      </c>
      <c r="AB25" s="10">
        <v>68.31</v>
      </c>
      <c r="AC25" s="10">
        <v>0.41</v>
      </c>
      <c r="AE25" s="10">
        <v>16.559999999999999</v>
      </c>
      <c r="AG25" s="10">
        <v>3.02</v>
      </c>
      <c r="AJ25" s="10">
        <v>2.86</v>
      </c>
      <c r="AK25" s="10">
        <v>0.68</v>
      </c>
      <c r="AL25" s="10">
        <v>7.0000000000000007E-2</v>
      </c>
      <c r="AN25" s="10">
        <v>3.08</v>
      </c>
      <c r="AO25" s="10">
        <v>4.96</v>
      </c>
      <c r="AP25" s="10">
        <v>0.14000000000000001</v>
      </c>
      <c r="BF25" s="10">
        <v>0.55000000000000004</v>
      </c>
      <c r="CH25" s="10">
        <v>3.35</v>
      </c>
      <c r="CJ25" s="10">
        <v>23.1</v>
      </c>
      <c r="CK25" s="10">
        <v>17.899999999999999</v>
      </c>
      <c r="CN25" s="10">
        <v>3.41</v>
      </c>
      <c r="CO25" s="10">
        <v>7.15</v>
      </c>
      <c r="CR25" s="10">
        <v>19.3</v>
      </c>
      <c r="CS25" s="10">
        <v>0.75</v>
      </c>
      <c r="CW25" s="10">
        <v>77</v>
      </c>
      <c r="CX25" s="10">
        <v>721</v>
      </c>
      <c r="CY25" s="10">
        <v>13.2</v>
      </c>
      <c r="CZ25" s="10">
        <v>151</v>
      </c>
      <c r="DA25" s="10">
        <v>8.15</v>
      </c>
      <c r="DM25" s="10">
        <v>1.47</v>
      </c>
      <c r="DN25" s="10">
        <v>1350</v>
      </c>
      <c r="DO25" s="10">
        <v>39.6</v>
      </c>
      <c r="DP25" s="10">
        <v>71.099999999999994</v>
      </c>
      <c r="DQ25" s="10">
        <v>8.27</v>
      </c>
      <c r="DR25" s="10">
        <v>30.4</v>
      </c>
      <c r="DS25" s="10">
        <v>5.59</v>
      </c>
      <c r="DT25" s="10">
        <v>1.17</v>
      </c>
      <c r="DU25" s="10">
        <v>3.97</v>
      </c>
      <c r="DV25" s="10">
        <v>0.56000000000000005</v>
      </c>
      <c r="DW25" s="10">
        <v>2.4</v>
      </c>
      <c r="DX25" s="10">
        <v>0.47</v>
      </c>
      <c r="DY25" s="10">
        <v>1.2</v>
      </c>
      <c r="DZ25" s="10">
        <v>0.15</v>
      </c>
      <c r="EA25" s="10">
        <v>0.92</v>
      </c>
      <c r="EB25" s="10">
        <v>0.12</v>
      </c>
      <c r="EC25" s="10">
        <v>3.59</v>
      </c>
      <c r="ED25" s="10">
        <v>0.73</v>
      </c>
      <c r="EM25" s="10">
        <v>17.2</v>
      </c>
      <c r="EO25" s="10">
        <v>7.94</v>
      </c>
      <c r="EP25" s="10">
        <v>0.78</v>
      </c>
      <c r="FP25" s="13" t="s">
        <v>5213</v>
      </c>
    </row>
    <row r="26" spans="1:172" x14ac:dyDescent="0.25">
      <c r="A26" s="46" t="s">
        <v>5209</v>
      </c>
      <c r="C26" s="46" t="s">
        <v>5210</v>
      </c>
      <c r="D26" s="46" t="s">
        <v>5164</v>
      </c>
      <c r="E26" s="74">
        <v>42.886169000000002</v>
      </c>
      <c r="F26" s="74">
        <v>42.886169000000002</v>
      </c>
      <c r="G26" s="74">
        <v>128.001566</v>
      </c>
      <c r="H26" s="74">
        <v>128.001566</v>
      </c>
      <c r="L26" s="46" t="s">
        <v>5214</v>
      </c>
      <c r="M26" s="46" t="s">
        <v>5212</v>
      </c>
      <c r="Q26" s="8">
        <v>164.9</v>
      </c>
      <c r="AB26" s="10">
        <v>65.680000000000007</v>
      </c>
      <c r="AC26" s="10">
        <v>0.56000000000000005</v>
      </c>
      <c r="AE26" s="10">
        <v>16.989999999999998</v>
      </c>
      <c r="AG26" s="10">
        <v>3.73</v>
      </c>
      <c r="AJ26" s="10">
        <v>3.01</v>
      </c>
      <c r="AK26" s="10">
        <v>0.83</v>
      </c>
      <c r="AL26" s="10">
        <v>0.08</v>
      </c>
      <c r="AN26" s="10">
        <v>2.89</v>
      </c>
      <c r="AO26" s="10">
        <v>6.04</v>
      </c>
      <c r="AP26" s="10">
        <v>0.17</v>
      </c>
      <c r="BF26" s="10">
        <v>0.75</v>
      </c>
      <c r="CH26" s="10">
        <v>2.04</v>
      </c>
      <c r="CJ26" s="10">
        <v>33.1</v>
      </c>
      <c r="CK26" s="10">
        <v>12.3</v>
      </c>
      <c r="CN26" s="10">
        <v>5.13</v>
      </c>
      <c r="CO26" s="10">
        <v>4.92</v>
      </c>
      <c r="CR26" s="10">
        <v>21.9</v>
      </c>
      <c r="CS26" s="10">
        <v>0.74</v>
      </c>
      <c r="CW26" s="10">
        <v>69.7</v>
      </c>
      <c r="CX26" s="10">
        <v>731</v>
      </c>
      <c r="CY26" s="10">
        <v>14.5</v>
      </c>
      <c r="CZ26" s="10">
        <v>175</v>
      </c>
      <c r="DA26" s="10">
        <v>9.6999999999999993</v>
      </c>
      <c r="DM26" s="10">
        <v>1.46</v>
      </c>
      <c r="DN26" s="10">
        <v>911</v>
      </c>
      <c r="DO26" s="10">
        <v>45.9</v>
      </c>
      <c r="DP26" s="10">
        <v>85.1</v>
      </c>
      <c r="DQ26" s="10">
        <v>9.61</v>
      </c>
      <c r="DR26" s="10">
        <v>35.1</v>
      </c>
      <c r="DS26" s="10">
        <v>6</v>
      </c>
      <c r="DT26" s="10">
        <v>1.32</v>
      </c>
      <c r="DU26" s="10">
        <v>4.13</v>
      </c>
      <c r="DV26" s="10">
        <v>0.57999999999999996</v>
      </c>
      <c r="DW26" s="10">
        <v>2.5499999999999998</v>
      </c>
      <c r="DX26" s="10">
        <v>0.51</v>
      </c>
      <c r="DY26" s="10">
        <v>1.37</v>
      </c>
      <c r="DZ26" s="10">
        <v>0.17</v>
      </c>
      <c r="EA26" s="10">
        <v>1.08</v>
      </c>
      <c r="EB26" s="10">
        <v>0.14000000000000001</v>
      </c>
      <c r="EC26" s="10">
        <v>3.96</v>
      </c>
      <c r="ED26" s="10">
        <v>0.83</v>
      </c>
      <c r="EM26" s="10">
        <v>16.2</v>
      </c>
      <c r="EO26" s="10">
        <v>10.6</v>
      </c>
      <c r="EP26" s="10">
        <v>1.08</v>
      </c>
      <c r="FP26" s="13" t="s">
        <v>5215</v>
      </c>
    </row>
    <row r="27" spans="1:172" x14ac:dyDescent="0.25">
      <c r="A27" s="46" t="s">
        <v>5209</v>
      </c>
      <c r="C27" s="46" t="s">
        <v>5210</v>
      </c>
      <c r="D27" s="46" t="s">
        <v>5164</v>
      </c>
      <c r="E27" s="74">
        <v>42.886169000000002</v>
      </c>
      <c r="F27" s="74">
        <v>42.886169000000002</v>
      </c>
      <c r="G27" s="74">
        <v>128.001566</v>
      </c>
      <c r="H27" s="74">
        <v>128.001566</v>
      </c>
      <c r="L27" s="46" t="s">
        <v>5216</v>
      </c>
      <c r="M27" s="46" t="s">
        <v>5212</v>
      </c>
      <c r="Q27" s="8">
        <v>164.9</v>
      </c>
      <c r="AB27" s="10">
        <v>68.040000000000006</v>
      </c>
      <c r="AC27" s="10">
        <v>0.53</v>
      </c>
      <c r="AE27" s="10">
        <v>16.37</v>
      </c>
      <c r="AG27" s="10">
        <v>3.23</v>
      </c>
      <c r="AJ27" s="10">
        <v>2.65</v>
      </c>
      <c r="AK27" s="10">
        <v>0.64</v>
      </c>
      <c r="AL27" s="10">
        <v>0.08</v>
      </c>
      <c r="AN27" s="10">
        <v>3.4</v>
      </c>
      <c r="AO27" s="10">
        <v>4.8099999999999996</v>
      </c>
      <c r="AP27" s="10">
        <v>0.16</v>
      </c>
      <c r="BF27" s="10">
        <v>0.86</v>
      </c>
      <c r="CH27" s="10">
        <v>2.0499999999999998</v>
      </c>
      <c r="CJ27" s="10">
        <v>27</v>
      </c>
      <c r="CK27" s="10">
        <v>13.9</v>
      </c>
      <c r="CN27" s="10">
        <v>3.94</v>
      </c>
      <c r="CO27" s="10">
        <v>4.41</v>
      </c>
      <c r="CR27" s="10">
        <v>20.2</v>
      </c>
      <c r="CS27" s="10">
        <v>0.7</v>
      </c>
      <c r="CW27" s="10">
        <v>71.900000000000006</v>
      </c>
      <c r="CX27" s="10">
        <v>734</v>
      </c>
      <c r="CY27" s="10">
        <v>17.600000000000001</v>
      </c>
      <c r="CZ27" s="10">
        <v>168</v>
      </c>
      <c r="DA27" s="10">
        <v>11.1</v>
      </c>
      <c r="DM27" s="10">
        <v>1.03</v>
      </c>
      <c r="DN27" s="10">
        <v>1250</v>
      </c>
      <c r="DO27" s="10">
        <v>35</v>
      </c>
      <c r="DP27" s="10">
        <v>70.8</v>
      </c>
      <c r="DQ27" s="10">
        <v>9.16</v>
      </c>
      <c r="DR27" s="10">
        <v>35.700000000000003</v>
      </c>
      <c r="DS27" s="10">
        <v>7.04</v>
      </c>
      <c r="DT27" s="10">
        <v>1.44</v>
      </c>
      <c r="DU27" s="10">
        <v>5</v>
      </c>
      <c r="DV27" s="10">
        <v>0.71</v>
      </c>
      <c r="DW27" s="10">
        <v>3.19</v>
      </c>
      <c r="DX27" s="10">
        <v>0.64</v>
      </c>
      <c r="DY27" s="10">
        <v>1.62</v>
      </c>
      <c r="DZ27" s="10">
        <v>0.2</v>
      </c>
      <c r="EA27" s="10">
        <v>1.23</v>
      </c>
      <c r="EB27" s="10">
        <v>0.15</v>
      </c>
      <c r="EC27" s="10">
        <v>3.91</v>
      </c>
      <c r="ED27" s="10">
        <v>0.93</v>
      </c>
      <c r="EM27" s="10">
        <v>17.3</v>
      </c>
      <c r="EO27" s="10">
        <v>7.31</v>
      </c>
      <c r="EP27" s="10">
        <v>0.93</v>
      </c>
      <c r="FP27" s="13" t="s">
        <v>5217</v>
      </c>
    </row>
    <row r="28" spans="1:172" x14ac:dyDescent="0.25">
      <c r="A28" s="46" t="s">
        <v>5209</v>
      </c>
      <c r="C28" s="46" t="s">
        <v>5210</v>
      </c>
      <c r="D28" s="46" t="s">
        <v>5164</v>
      </c>
      <c r="E28" s="74">
        <v>42.886169000000002</v>
      </c>
      <c r="F28" s="74">
        <v>42.886169000000002</v>
      </c>
      <c r="G28" s="74">
        <v>128.001566</v>
      </c>
      <c r="H28" s="74">
        <v>128.001566</v>
      </c>
      <c r="L28" s="46" t="s">
        <v>5218</v>
      </c>
      <c r="M28" s="46" t="s">
        <v>5212</v>
      </c>
      <c r="Q28" s="8">
        <v>164.9</v>
      </c>
      <c r="AB28" s="10">
        <v>68.34</v>
      </c>
      <c r="AC28" s="10">
        <v>0.38</v>
      </c>
      <c r="AE28" s="10">
        <v>16.2</v>
      </c>
      <c r="AG28" s="10">
        <v>2.87</v>
      </c>
      <c r="AJ28" s="10">
        <v>2.5499999999999998</v>
      </c>
      <c r="AK28" s="10">
        <v>0.79</v>
      </c>
      <c r="AL28" s="10">
        <v>7.0000000000000007E-2</v>
      </c>
      <c r="AN28" s="10">
        <v>3.59</v>
      </c>
      <c r="AO28" s="10">
        <v>5.45</v>
      </c>
      <c r="AP28" s="10">
        <v>0.14000000000000001</v>
      </c>
      <c r="BF28" s="10">
        <v>0.44</v>
      </c>
      <c r="CH28" s="10">
        <v>3.18</v>
      </c>
      <c r="CJ28" s="10">
        <v>36.1</v>
      </c>
      <c r="CK28" s="10">
        <v>19</v>
      </c>
      <c r="CN28" s="10">
        <v>6.05</v>
      </c>
      <c r="CO28" s="10">
        <v>64.400000000000006</v>
      </c>
      <c r="CR28" s="10">
        <v>24.4</v>
      </c>
      <c r="CS28" s="10">
        <v>0.86</v>
      </c>
      <c r="CW28" s="10">
        <v>82.7</v>
      </c>
      <c r="CX28" s="10">
        <v>866</v>
      </c>
      <c r="CY28" s="10">
        <v>16.100000000000001</v>
      </c>
      <c r="CZ28" s="10">
        <v>232</v>
      </c>
      <c r="DA28" s="10">
        <v>10.4</v>
      </c>
      <c r="DM28" s="10">
        <v>1.43</v>
      </c>
      <c r="DN28" s="10">
        <v>1330</v>
      </c>
      <c r="DO28" s="10">
        <v>42.1</v>
      </c>
      <c r="DP28" s="10">
        <v>78.3</v>
      </c>
      <c r="DQ28" s="10">
        <v>9.31</v>
      </c>
      <c r="DR28" s="10">
        <v>35.200000000000003</v>
      </c>
      <c r="DS28" s="10">
        <v>6.63</v>
      </c>
      <c r="DT28" s="10">
        <v>1.4</v>
      </c>
      <c r="DU28" s="10">
        <v>4.68</v>
      </c>
      <c r="DV28" s="10">
        <v>0.66</v>
      </c>
      <c r="DW28" s="10">
        <v>3.11</v>
      </c>
      <c r="DX28" s="10">
        <v>0.59</v>
      </c>
      <c r="DY28" s="10">
        <v>1.52</v>
      </c>
      <c r="DZ28" s="10">
        <v>0.18</v>
      </c>
      <c r="EA28" s="10">
        <v>1.1299999999999999</v>
      </c>
      <c r="EB28" s="10">
        <v>0.14000000000000001</v>
      </c>
      <c r="EC28" s="10">
        <v>5.3</v>
      </c>
      <c r="ED28" s="10">
        <v>0.9</v>
      </c>
      <c r="EM28" s="10">
        <v>20.8</v>
      </c>
      <c r="EO28" s="10">
        <v>9.48</v>
      </c>
      <c r="EP28" s="10">
        <v>0.96</v>
      </c>
      <c r="FP28" s="13" t="s">
        <v>5219</v>
      </c>
    </row>
    <row r="29" spans="1:172" x14ac:dyDescent="0.25">
      <c r="A29" s="46" t="s">
        <v>5209</v>
      </c>
      <c r="C29" s="46" t="s">
        <v>5210</v>
      </c>
      <c r="D29" s="46" t="s">
        <v>5164</v>
      </c>
      <c r="E29" s="74">
        <v>42.886169000000002</v>
      </c>
      <c r="F29" s="74">
        <v>42.886169000000002</v>
      </c>
      <c r="G29" s="74">
        <v>128.001566</v>
      </c>
      <c r="H29" s="74">
        <v>128.001566</v>
      </c>
      <c r="L29" s="46" t="s">
        <v>5220</v>
      </c>
      <c r="M29" s="46" t="s">
        <v>5212</v>
      </c>
      <c r="Q29" s="8">
        <v>164.9</v>
      </c>
      <c r="AB29" s="10">
        <v>64.88</v>
      </c>
      <c r="AC29" s="10">
        <v>0.51</v>
      </c>
      <c r="AE29" s="10">
        <v>17.3</v>
      </c>
      <c r="AG29" s="10">
        <v>3.86</v>
      </c>
      <c r="AJ29" s="10">
        <v>3.1</v>
      </c>
      <c r="AK29" s="10">
        <v>0.86</v>
      </c>
      <c r="AL29" s="10">
        <v>0.1</v>
      </c>
      <c r="AN29" s="10">
        <v>3.1</v>
      </c>
      <c r="AO29" s="10">
        <v>5.97</v>
      </c>
      <c r="AP29" s="10">
        <v>0.18</v>
      </c>
      <c r="BF29" s="10">
        <v>0.51</v>
      </c>
      <c r="CH29" s="10">
        <v>2.46</v>
      </c>
      <c r="CJ29" s="10">
        <v>33.5</v>
      </c>
      <c r="CK29" s="10">
        <v>18.2</v>
      </c>
      <c r="CN29" s="10">
        <v>5.83</v>
      </c>
      <c r="CO29" s="10">
        <v>6.59</v>
      </c>
      <c r="CR29" s="10">
        <v>22.8</v>
      </c>
      <c r="CS29" s="10">
        <v>0.76</v>
      </c>
      <c r="CW29" s="10">
        <v>77.099999999999994</v>
      </c>
      <c r="CX29" s="10">
        <v>772</v>
      </c>
      <c r="CY29" s="10">
        <v>15.2</v>
      </c>
      <c r="CZ29" s="10">
        <v>249</v>
      </c>
      <c r="DA29" s="10">
        <v>10.199999999999999</v>
      </c>
      <c r="DM29" s="10">
        <v>1.42</v>
      </c>
      <c r="DN29" s="10">
        <v>1030</v>
      </c>
      <c r="DO29" s="10">
        <v>48.8</v>
      </c>
      <c r="DP29" s="10">
        <v>88.3</v>
      </c>
      <c r="DQ29" s="10">
        <v>10.1</v>
      </c>
      <c r="DR29" s="10">
        <v>35.700000000000003</v>
      </c>
      <c r="DS29" s="10">
        <v>5.97</v>
      </c>
      <c r="DT29" s="10">
        <v>1.28</v>
      </c>
      <c r="DU29" s="10">
        <v>4.08</v>
      </c>
      <c r="DV29" s="10">
        <v>0.59</v>
      </c>
      <c r="DW29" s="10">
        <v>2.81</v>
      </c>
      <c r="DX29" s="10">
        <v>0.54</v>
      </c>
      <c r="DY29" s="10">
        <v>1.43</v>
      </c>
      <c r="DZ29" s="10">
        <v>0.18</v>
      </c>
      <c r="EA29" s="10">
        <v>1.1499999999999999</v>
      </c>
      <c r="EB29" s="10">
        <v>0.15</v>
      </c>
      <c r="EC29" s="10">
        <v>6.06</v>
      </c>
      <c r="ED29" s="10">
        <v>0.88</v>
      </c>
      <c r="EM29" s="10">
        <v>18.899999999999999</v>
      </c>
      <c r="EO29" s="10">
        <v>11.1</v>
      </c>
      <c r="EP29" s="10">
        <v>0.97</v>
      </c>
      <c r="FP29" s="13" t="s">
        <v>5221</v>
      </c>
    </row>
    <row r="30" spans="1:172" x14ac:dyDescent="0.25">
      <c r="A30" s="46" t="s">
        <v>5209</v>
      </c>
      <c r="C30" s="46" t="s">
        <v>5210</v>
      </c>
      <c r="D30" s="46" t="s">
        <v>5164</v>
      </c>
      <c r="E30" s="74">
        <v>42.886169000000002</v>
      </c>
      <c r="F30" s="74">
        <v>42.886169000000002</v>
      </c>
      <c r="G30" s="74">
        <v>128.001566</v>
      </c>
      <c r="H30" s="74">
        <v>128.001566</v>
      </c>
      <c r="L30" s="46" t="s">
        <v>5222</v>
      </c>
      <c r="M30" s="46" t="s">
        <v>5212</v>
      </c>
      <c r="Q30" s="8">
        <v>164.9</v>
      </c>
      <c r="AB30" s="10">
        <v>69.5</v>
      </c>
      <c r="AC30" s="10">
        <v>0.32</v>
      </c>
      <c r="AE30" s="10">
        <v>15.96</v>
      </c>
      <c r="AG30" s="10">
        <v>2.62</v>
      </c>
      <c r="AJ30" s="10">
        <v>2.38</v>
      </c>
      <c r="AK30" s="10">
        <v>0.53</v>
      </c>
      <c r="AL30" s="10">
        <v>7.0000000000000007E-2</v>
      </c>
      <c r="AN30" s="10">
        <v>3.72</v>
      </c>
      <c r="AO30" s="10">
        <v>4.7300000000000004</v>
      </c>
      <c r="AP30" s="10">
        <v>0.12</v>
      </c>
      <c r="BF30" s="10">
        <v>0.53</v>
      </c>
      <c r="CH30" s="10">
        <v>1.03</v>
      </c>
      <c r="CJ30" s="10">
        <v>22</v>
      </c>
      <c r="CK30" s="10">
        <v>12.8</v>
      </c>
      <c r="CN30" s="10">
        <v>3.16</v>
      </c>
      <c r="CO30" s="10">
        <v>5.07</v>
      </c>
      <c r="CR30" s="10">
        <v>19.5</v>
      </c>
      <c r="CS30" s="10">
        <v>0.7</v>
      </c>
      <c r="CW30" s="10">
        <v>76.599999999999994</v>
      </c>
      <c r="CX30" s="10">
        <v>718</v>
      </c>
      <c r="CY30" s="10">
        <v>8.9</v>
      </c>
      <c r="CZ30" s="10">
        <v>155</v>
      </c>
      <c r="DA30" s="10">
        <v>6.05</v>
      </c>
      <c r="DM30" s="10">
        <v>1.24</v>
      </c>
      <c r="DN30" s="10">
        <v>1410</v>
      </c>
      <c r="DO30" s="10">
        <v>30.3</v>
      </c>
      <c r="DP30" s="10">
        <v>54</v>
      </c>
      <c r="DQ30" s="10">
        <v>6.23</v>
      </c>
      <c r="DR30" s="10">
        <v>22.6</v>
      </c>
      <c r="DS30" s="10">
        <v>3.79</v>
      </c>
      <c r="DT30" s="10">
        <v>0.85</v>
      </c>
      <c r="DU30" s="10">
        <v>2.65</v>
      </c>
      <c r="DV30" s="10">
        <v>0.38</v>
      </c>
      <c r="DW30" s="10">
        <v>1.7</v>
      </c>
      <c r="DX30" s="10">
        <v>0.34</v>
      </c>
      <c r="DY30" s="10">
        <v>0.85</v>
      </c>
      <c r="DZ30" s="10">
        <v>0.1</v>
      </c>
      <c r="EA30" s="10">
        <v>0.7</v>
      </c>
      <c r="EB30" s="10">
        <v>0.09</v>
      </c>
      <c r="EC30" s="10">
        <v>3.98</v>
      </c>
      <c r="ED30" s="10">
        <v>0.49</v>
      </c>
      <c r="EM30" s="10">
        <v>19.600000000000001</v>
      </c>
      <c r="EO30" s="10">
        <v>6.87</v>
      </c>
      <c r="EP30" s="10">
        <v>0.62</v>
      </c>
      <c r="FP30" s="13" t="s">
        <v>5223</v>
      </c>
    </row>
    <row r="31" spans="1:172" x14ac:dyDescent="0.25">
      <c r="A31" s="46" t="s">
        <v>5209</v>
      </c>
      <c r="C31" s="46" t="s">
        <v>5210</v>
      </c>
      <c r="D31" s="46" t="s">
        <v>5164</v>
      </c>
      <c r="E31" s="74">
        <v>42.886169000000002</v>
      </c>
      <c r="F31" s="74">
        <v>42.886169000000002</v>
      </c>
      <c r="G31" s="74">
        <v>128.001566</v>
      </c>
      <c r="H31" s="74">
        <v>128.001566</v>
      </c>
      <c r="L31" s="46" t="s">
        <v>5224</v>
      </c>
      <c r="M31" s="46" t="s">
        <v>5212</v>
      </c>
      <c r="Q31" s="8">
        <v>164.9</v>
      </c>
      <c r="AB31" s="10">
        <v>66.53</v>
      </c>
      <c r="AC31" s="10">
        <v>0.38</v>
      </c>
      <c r="AE31" s="10">
        <v>15.93</v>
      </c>
      <c r="AG31" s="10">
        <v>3.46</v>
      </c>
      <c r="AJ31" s="10">
        <v>2.76</v>
      </c>
      <c r="AK31" s="10">
        <v>0.62</v>
      </c>
      <c r="AL31" s="10">
        <v>0.09</v>
      </c>
      <c r="AN31" s="10">
        <v>3.22</v>
      </c>
      <c r="AO31" s="10">
        <v>6.44</v>
      </c>
      <c r="AP31" s="10">
        <v>0.14000000000000001</v>
      </c>
      <c r="BF31" s="10">
        <v>0.49</v>
      </c>
      <c r="CH31" s="10">
        <v>1.29</v>
      </c>
      <c r="CJ31" s="10">
        <v>24.8</v>
      </c>
      <c r="CK31" s="10">
        <v>29.9</v>
      </c>
      <c r="CN31" s="10">
        <v>3.86</v>
      </c>
      <c r="CO31" s="10">
        <v>11.9</v>
      </c>
      <c r="CR31" s="10">
        <v>19.7</v>
      </c>
      <c r="CS31" s="10">
        <v>0.72</v>
      </c>
      <c r="CW31" s="10">
        <v>70.900000000000006</v>
      </c>
      <c r="CX31" s="10">
        <v>702</v>
      </c>
      <c r="CY31" s="10">
        <v>11.9</v>
      </c>
      <c r="CZ31" s="10">
        <v>157</v>
      </c>
      <c r="DA31" s="10">
        <v>7.72</v>
      </c>
      <c r="DM31" s="10">
        <v>1.1299999999999999</v>
      </c>
      <c r="DN31" s="10">
        <v>1200</v>
      </c>
      <c r="DO31" s="10">
        <v>33.1</v>
      </c>
      <c r="DP31" s="10">
        <v>60.1</v>
      </c>
      <c r="DQ31" s="10">
        <v>7.15</v>
      </c>
      <c r="DR31" s="10">
        <v>26.3</v>
      </c>
      <c r="DS31" s="10">
        <v>4.9400000000000004</v>
      </c>
      <c r="DT31" s="10">
        <v>1.03</v>
      </c>
      <c r="DU31" s="10">
        <v>3.35</v>
      </c>
      <c r="DV31" s="10">
        <v>0.5</v>
      </c>
      <c r="DW31" s="10">
        <v>2.38</v>
      </c>
      <c r="DX31" s="10">
        <v>0.45</v>
      </c>
      <c r="DY31" s="10">
        <v>1.1200000000000001</v>
      </c>
      <c r="DZ31" s="10">
        <v>0.15</v>
      </c>
      <c r="EA31" s="10">
        <v>0.85</v>
      </c>
      <c r="EB31" s="10">
        <v>0.11</v>
      </c>
      <c r="EC31" s="10">
        <v>3.82</v>
      </c>
      <c r="ED31" s="10">
        <v>0.72</v>
      </c>
      <c r="EM31" s="10">
        <v>18.600000000000001</v>
      </c>
      <c r="EO31" s="10">
        <v>7.33</v>
      </c>
      <c r="EP31" s="10">
        <v>0.78</v>
      </c>
      <c r="FP31" s="13" t="s">
        <v>5225</v>
      </c>
    </row>
    <row r="32" spans="1:172" x14ac:dyDescent="0.25">
      <c r="A32" s="46" t="s">
        <v>5209</v>
      </c>
      <c r="C32" s="46" t="s">
        <v>5210</v>
      </c>
      <c r="D32" s="46" t="s">
        <v>5164</v>
      </c>
      <c r="E32" s="74">
        <v>42.886169000000002</v>
      </c>
      <c r="F32" s="74">
        <v>42.886169000000002</v>
      </c>
      <c r="G32" s="74">
        <v>128.001566</v>
      </c>
      <c r="H32" s="74">
        <v>128.001566</v>
      </c>
      <c r="L32" s="46" t="s">
        <v>5226</v>
      </c>
      <c r="M32" s="46" t="s">
        <v>5212</v>
      </c>
      <c r="Q32" s="8">
        <v>164.9</v>
      </c>
      <c r="AB32" s="10">
        <v>68.05</v>
      </c>
      <c r="AC32" s="10">
        <v>0.39</v>
      </c>
      <c r="AE32" s="10">
        <v>16.850000000000001</v>
      </c>
      <c r="AG32" s="10">
        <v>3.1</v>
      </c>
      <c r="AJ32" s="10">
        <v>2.78</v>
      </c>
      <c r="AK32" s="10">
        <v>0.62</v>
      </c>
      <c r="AL32" s="10">
        <v>7.0000000000000007E-2</v>
      </c>
      <c r="AN32" s="10">
        <v>3.49</v>
      </c>
      <c r="AO32" s="10">
        <v>5</v>
      </c>
      <c r="AP32" s="10">
        <v>0.15</v>
      </c>
      <c r="BF32" s="10">
        <v>0.41</v>
      </c>
      <c r="CH32" s="10">
        <v>2.17</v>
      </c>
      <c r="CJ32" s="10">
        <v>26.6</v>
      </c>
      <c r="CK32" s="10">
        <v>18.8</v>
      </c>
      <c r="CN32" s="10">
        <v>3.64</v>
      </c>
      <c r="CO32" s="10">
        <v>6.27</v>
      </c>
      <c r="CR32" s="10">
        <v>19.5</v>
      </c>
      <c r="CS32" s="10">
        <v>0.7</v>
      </c>
      <c r="CW32" s="10">
        <v>63.6</v>
      </c>
      <c r="CX32" s="10">
        <v>659</v>
      </c>
      <c r="CY32" s="10">
        <v>12.6</v>
      </c>
      <c r="CZ32" s="10">
        <v>134</v>
      </c>
      <c r="DA32" s="10">
        <v>8.23</v>
      </c>
      <c r="DM32" s="10">
        <v>1.1599999999999999</v>
      </c>
      <c r="DN32" s="10">
        <v>1250</v>
      </c>
      <c r="DO32" s="10">
        <v>35.1</v>
      </c>
      <c r="DP32" s="10">
        <v>57.9</v>
      </c>
      <c r="DQ32" s="10">
        <v>7.63</v>
      </c>
      <c r="DR32" s="10">
        <v>28.3</v>
      </c>
      <c r="DS32" s="10">
        <v>5.3</v>
      </c>
      <c r="DT32" s="10">
        <v>1.1100000000000001</v>
      </c>
      <c r="DU32" s="10">
        <v>3.71</v>
      </c>
      <c r="DV32" s="10">
        <v>0.52</v>
      </c>
      <c r="DW32" s="10">
        <v>2.48</v>
      </c>
      <c r="DX32" s="10">
        <v>0.45</v>
      </c>
      <c r="DY32" s="10">
        <v>1.1499999999999999</v>
      </c>
      <c r="DZ32" s="10">
        <v>0.14000000000000001</v>
      </c>
      <c r="EA32" s="10">
        <v>0.87</v>
      </c>
      <c r="EB32" s="10">
        <v>0.11</v>
      </c>
      <c r="EC32" s="10">
        <v>3.08</v>
      </c>
      <c r="ED32" s="10">
        <v>0.71</v>
      </c>
      <c r="EM32" s="10">
        <v>16.2</v>
      </c>
      <c r="EO32" s="10">
        <v>7.35</v>
      </c>
      <c r="EP32" s="10">
        <v>0.71</v>
      </c>
      <c r="FP32" s="13" t="s">
        <v>5227</v>
      </c>
    </row>
    <row r="33" spans="1:172" x14ac:dyDescent="0.25">
      <c r="A33" s="46" t="s">
        <v>5209</v>
      </c>
      <c r="C33" s="46" t="s">
        <v>5210</v>
      </c>
      <c r="D33" s="46" t="s">
        <v>5164</v>
      </c>
      <c r="E33" s="74">
        <v>42.886169000000002</v>
      </c>
      <c r="F33" s="74">
        <v>42.886169000000002</v>
      </c>
      <c r="G33" s="74">
        <v>128.001566</v>
      </c>
      <c r="H33" s="74">
        <v>128.001566</v>
      </c>
      <c r="L33" s="46" t="s">
        <v>5228</v>
      </c>
      <c r="M33" s="46" t="s">
        <v>5212</v>
      </c>
      <c r="Q33" s="8">
        <v>164.9</v>
      </c>
      <c r="AB33" s="10">
        <v>69.78</v>
      </c>
      <c r="AC33" s="10">
        <v>0.32</v>
      </c>
      <c r="AE33" s="10">
        <v>15.82</v>
      </c>
      <c r="AG33" s="10">
        <v>2.73</v>
      </c>
      <c r="AJ33" s="10">
        <v>2.42</v>
      </c>
      <c r="AK33" s="10">
        <v>0.5</v>
      </c>
      <c r="AL33" s="10">
        <v>0.08</v>
      </c>
      <c r="AN33" s="10">
        <v>3.61</v>
      </c>
      <c r="AO33" s="10">
        <v>4.5</v>
      </c>
      <c r="AP33" s="10">
        <v>0.13</v>
      </c>
      <c r="BF33" s="10">
        <v>0.49</v>
      </c>
      <c r="CH33" s="10">
        <v>2.16</v>
      </c>
      <c r="CJ33" s="10">
        <v>18.399999999999999</v>
      </c>
      <c r="CK33" s="10">
        <v>11.4</v>
      </c>
      <c r="CN33" s="10">
        <v>3.03</v>
      </c>
      <c r="CO33" s="10">
        <v>7.39</v>
      </c>
      <c r="CR33" s="10">
        <v>15.2</v>
      </c>
      <c r="CS33" s="10">
        <v>0.56999999999999995</v>
      </c>
      <c r="CW33" s="10">
        <v>73.400000000000006</v>
      </c>
      <c r="CX33" s="10">
        <v>611</v>
      </c>
      <c r="CY33" s="10">
        <v>6.87</v>
      </c>
      <c r="CZ33" s="10">
        <v>102</v>
      </c>
      <c r="DA33" s="10">
        <v>4.8499999999999996</v>
      </c>
      <c r="DM33" s="10">
        <v>1.05</v>
      </c>
      <c r="DN33" s="10">
        <v>1090</v>
      </c>
      <c r="DO33" s="10">
        <v>24.2</v>
      </c>
      <c r="DP33" s="10">
        <v>44.6</v>
      </c>
      <c r="DQ33" s="10">
        <v>4.83</v>
      </c>
      <c r="DR33" s="10">
        <v>17.100000000000001</v>
      </c>
      <c r="DS33" s="10">
        <v>2.86</v>
      </c>
      <c r="DT33" s="10">
        <v>0.69</v>
      </c>
      <c r="DU33" s="10">
        <v>1.97</v>
      </c>
      <c r="DV33" s="10">
        <v>0.27</v>
      </c>
      <c r="DW33" s="10">
        <v>1.27</v>
      </c>
      <c r="DX33" s="10">
        <v>0.25</v>
      </c>
      <c r="DY33" s="10">
        <v>0.67</v>
      </c>
      <c r="DZ33" s="10">
        <v>0.09</v>
      </c>
      <c r="EA33" s="10">
        <v>0.52</v>
      </c>
      <c r="EB33" s="10">
        <v>7.0000000000000007E-2</v>
      </c>
      <c r="EC33" s="10">
        <v>2.65</v>
      </c>
      <c r="ED33" s="10">
        <v>0.41</v>
      </c>
      <c r="EM33" s="10">
        <v>18.2</v>
      </c>
      <c r="EO33" s="10">
        <v>5.61</v>
      </c>
      <c r="EP33" s="10">
        <v>0.8</v>
      </c>
      <c r="FP33" s="13" t="s">
        <v>5229</v>
      </c>
    </row>
    <row r="34" spans="1:172" x14ac:dyDescent="0.25">
      <c r="A34" s="46" t="s">
        <v>5209</v>
      </c>
      <c r="C34" s="46" t="s">
        <v>5210</v>
      </c>
      <c r="D34" s="46" t="s">
        <v>5164</v>
      </c>
      <c r="E34" s="74">
        <v>42.886169000000002</v>
      </c>
      <c r="F34" s="74">
        <v>42.886169000000002</v>
      </c>
      <c r="G34" s="74">
        <v>128.001566</v>
      </c>
      <c r="H34" s="74">
        <v>128.001566</v>
      </c>
      <c r="L34" s="46" t="s">
        <v>5230</v>
      </c>
      <c r="M34" s="46" t="s">
        <v>5212</v>
      </c>
      <c r="Q34" s="8">
        <v>164.9</v>
      </c>
      <c r="AB34" s="10">
        <v>66.5</v>
      </c>
      <c r="AC34" s="10">
        <v>0.51</v>
      </c>
      <c r="AE34" s="10">
        <v>17.329999999999998</v>
      </c>
      <c r="AG34" s="10">
        <v>3.63</v>
      </c>
      <c r="AJ34" s="10">
        <v>3</v>
      </c>
      <c r="AK34" s="10">
        <v>0.81</v>
      </c>
      <c r="AL34" s="10">
        <v>0.08</v>
      </c>
      <c r="AN34" s="10">
        <v>3.1</v>
      </c>
      <c r="AO34" s="10">
        <v>5.17</v>
      </c>
      <c r="AP34" s="10">
        <v>0.17</v>
      </c>
      <c r="BF34" s="10">
        <v>0.57999999999999996</v>
      </c>
      <c r="CH34" s="10">
        <v>2.39</v>
      </c>
      <c r="CJ34" s="10">
        <v>31.2</v>
      </c>
      <c r="CK34" s="10">
        <v>13.5</v>
      </c>
      <c r="CN34" s="10">
        <v>4.6100000000000003</v>
      </c>
      <c r="CO34" s="10">
        <v>8.3000000000000007</v>
      </c>
      <c r="CR34" s="10">
        <v>22.3</v>
      </c>
      <c r="CS34" s="10">
        <v>0.78</v>
      </c>
      <c r="CW34" s="10">
        <v>83.3</v>
      </c>
      <c r="CX34" s="10">
        <v>743</v>
      </c>
      <c r="CY34" s="10">
        <v>14.8</v>
      </c>
      <c r="CZ34" s="10">
        <v>157</v>
      </c>
      <c r="DA34" s="10">
        <v>10.4</v>
      </c>
      <c r="DM34" s="10">
        <v>1.48</v>
      </c>
      <c r="DN34" s="10">
        <v>1020</v>
      </c>
      <c r="DO34" s="10">
        <v>46</v>
      </c>
      <c r="DP34" s="10">
        <v>84.9</v>
      </c>
      <c r="DQ34" s="10">
        <v>9.58</v>
      </c>
      <c r="DR34" s="10">
        <v>34.200000000000003</v>
      </c>
      <c r="DS34" s="10">
        <v>5.82</v>
      </c>
      <c r="DT34" s="10">
        <v>1.29</v>
      </c>
      <c r="DU34" s="10">
        <v>3.95</v>
      </c>
      <c r="DV34" s="10">
        <v>0.59</v>
      </c>
      <c r="DW34" s="10">
        <v>2.69</v>
      </c>
      <c r="DX34" s="10">
        <v>0.53</v>
      </c>
      <c r="DY34" s="10">
        <v>1.4</v>
      </c>
      <c r="DZ34" s="10">
        <v>0.17</v>
      </c>
      <c r="EA34" s="10">
        <v>1.1000000000000001</v>
      </c>
      <c r="EB34" s="10">
        <v>0.15</v>
      </c>
      <c r="EC34" s="10">
        <v>3.92</v>
      </c>
      <c r="ED34" s="10">
        <v>0.89</v>
      </c>
      <c r="EM34" s="10">
        <v>19.600000000000001</v>
      </c>
      <c r="EO34" s="10">
        <v>10.8</v>
      </c>
      <c r="EP34" s="10">
        <v>0.93</v>
      </c>
      <c r="FP34" s="13" t="s">
        <v>5231</v>
      </c>
    </row>
    <row r="35" spans="1:172" x14ac:dyDescent="0.25">
      <c r="A35" s="46" t="s">
        <v>5209</v>
      </c>
      <c r="C35" s="46" t="s">
        <v>5210</v>
      </c>
      <c r="D35" s="46" t="s">
        <v>5164</v>
      </c>
      <c r="E35" s="74">
        <v>42.886169000000002</v>
      </c>
      <c r="F35" s="74">
        <v>42.886169000000002</v>
      </c>
      <c r="G35" s="74">
        <v>128.001566</v>
      </c>
      <c r="H35" s="74">
        <v>128.001566</v>
      </c>
      <c r="L35" s="46" t="s">
        <v>5232</v>
      </c>
      <c r="M35" s="46" t="s">
        <v>5212</v>
      </c>
      <c r="Q35" s="8">
        <v>164.9</v>
      </c>
      <c r="AB35" s="10">
        <v>67.349999999999994</v>
      </c>
      <c r="AC35" s="10">
        <v>0.39</v>
      </c>
      <c r="AE35" s="10">
        <v>16.66</v>
      </c>
      <c r="AG35" s="10">
        <v>3.04</v>
      </c>
      <c r="AJ35" s="10">
        <v>2.7</v>
      </c>
      <c r="AK35" s="10">
        <v>0.59</v>
      </c>
      <c r="AL35" s="10">
        <v>7.0000000000000007E-2</v>
      </c>
      <c r="AN35" s="10">
        <v>3.29</v>
      </c>
      <c r="AO35" s="10">
        <v>5.05</v>
      </c>
      <c r="AP35" s="10">
        <v>0.14000000000000001</v>
      </c>
      <c r="BF35" s="10">
        <v>0.61</v>
      </c>
      <c r="CH35" s="10">
        <v>2.9</v>
      </c>
      <c r="CJ35" s="10">
        <v>29.3</v>
      </c>
      <c r="CK35" s="10">
        <v>47.3</v>
      </c>
      <c r="CN35" s="10">
        <v>4.0999999999999996</v>
      </c>
      <c r="CO35" s="10">
        <v>28.1</v>
      </c>
      <c r="CR35" s="10">
        <v>21.5</v>
      </c>
      <c r="CS35" s="10">
        <v>0.69</v>
      </c>
      <c r="CW35" s="10">
        <v>79.5</v>
      </c>
      <c r="CX35" s="10">
        <v>786</v>
      </c>
      <c r="CY35" s="10">
        <v>13.8</v>
      </c>
      <c r="CZ35" s="10">
        <v>126</v>
      </c>
      <c r="DA35" s="10">
        <v>8.24</v>
      </c>
      <c r="DM35" s="10">
        <v>0.92</v>
      </c>
      <c r="DN35" s="10">
        <v>1250</v>
      </c>
      <c r="DO35" s="10">
        <v>36.4</v>
      </c>
      <c r="DP35" s="10">
        <v>66</v>
      </c>
      <c r="DQ35" s="10">
        <v>7.81</v>
      </c>
      <c r="DR35" s="10">
        <v>29.1</v>
      </c>
      <c r="DS35" s="10">
        <v>5.68</v>
      </c>
      <c r="DT35" s="10">
        <v>1.1100000000000001</v>
      </c>
      <c r="DU35" s="10">
        <v>3.91</v>
      </c>
      <c r="DV35" s="10">
        <v>0.56999999999999995</v>
      </c>
      <c r="DW35" s="10">
        <v>2.64</v>
      </c>
      <c r="DX35" s="10">
        <v>0.5</v>
      </c>
      <c r="DY35" s="10">
        <v>1.27</v>
      </c>
      <c r="DZ35" s="10">
        <v>0.16</v>
      </c>
      <c r="EA35" s="10">
        <v>0.94</v>
      </c>
      <c r="EB35" s="10">
        <v>0.12</v>
      </c>
      <c r="EC35" s="10">
        <v>3.17</v>
      </c>
      <c r="ED35" s="10">
        <v>0.76</v>
      </c>
      <c r="EM35" s="10">
        <v>18.899999999999999</v>
      </c>
      <c r="EO35" s="10">
        <v>7.89</v>
      </c>
      <c r="EP35" s="10">
        <v>1.39</v>
      </c>
      <c r="FP35" s="13" t="s">
        <v>5233</v>
      </c>
    </row>
    <row r="36" spans="1:172" x14ac:dyDescent="0.25">
      <c r="A36" s="46" t="s">
        <v>5209</v>
      </c>
      <c r="C36" s="46" t="s">
        <v>5210</v>
      </c>
      <c r="D36" s="46" t="s">
        <v>5164</v>
      </c>
      <c r="E36" s="74">
        <v>42.886169000000002</v>
      </c>
      <c r="F36" s="74">
        <v>42.886169000000002</v>
      </c>
      <c r="G36" s="74">
        <v>128.001566</v>
      </c>
      <c r="H36" s="74">
        <v>128.001566</v>
      </c>
      <c r="L36" s="46" t="s">
        <v>5234</v>
      </c>
      <c r="M36" s="46" t="s">
        <v>5212</v>
      </c>
      <c r="Q36" s="8">
        <v>164.9</v>
      </c>
      <c r="AB36" s="10">
        <v>67.5</v>
      </c>
      <c r="AC36" s="10">
        <v>0.44</v>
      </c>
      <c r="AE36" s="10">
        <v>16.3</v>
      </c>
      <c r="AG36" s="10">
        <v>3.33</v>
      </c>
      <c r="AJ36" s="10">
        <v>2.77</v>
      </c>
      <c r="AK36" s="10">
        <v>0.75</v>
      </c>
      <c r="AL36" s="10">
        <v>0.08</v>
      </c>
      <c r="AN36" s="10">
        <v>3.19</v>
      </c>
      <c r="AO36" s="10">
        <v>6.02</v>
      </c>
      <c r="AP36" s="10">
        <v>0.15</v>
      </c>
      <c r="BF36" s="10">
        <v>0.49</v>
      </c>
      <c r="CH36" s="10">
        <v>2.61</v>
      </c>
      <c r="CJ36" s="10">
        <v>31.4</v>
      </c>
      <c r="CK36" s="10">
        <v>16.399999999999999</v>
      </c>
      <c r="CN36" s="10">
        <v>4.97</v>
      </c>
      <c r="CO36" s="10">
        <v>8.6999999999999993</v>
      </c>
      <c r="CR36" s="10">
        <v>21.1</v>
      </c>
      <c r="CS36" s="10">
        <v>0.81</v>
      </c>
      <c r="CW36" s="10">
        <v>98.7</v>
      </c>
      <c r="CX36" s="10">
        <v>776</v>
      </c>
      <c r="CY36" s="10">
        <v>12.9</v>
      </c>
      <c r="CZ36" s="10">
        <v>143</v>
      </c>
      <c r="DA36" s="10">
        <v>10.199999999999999</v>
      </c>
      <c r="DM36" s="10">
        <v>1.72</v>
      </c>
      <c r="DN36" s="10">
        <v>1150</v>
      </c>
      <c r="DO36" s="10">
        <v>39.6</v>
      </c>
      <c r="DP36" s="10">
        <v>73.400000000000006</v>
      </c>
      <c r="DQ36" s="10">
        <v>8.33</v>
      </c>
      <c r="DR36" s="10">
        <v>30.3</v>
      </c>
      <c r="DS36" s="10">
        <v>5.32</v>
      </c>
      <c r="DT36" s="10">
        <v>1.1000000000000001</v>
      </c>
      <c r="DU36" s="10">
        <v>3.63</v>
      </c>
      <c r="DV36" s="10">
        <v>0.5</v>
      </c>
      <c r="DW36" s="10">
        <v>2.44</v>
      </c>
      <c r="DX36" s="10">
        <v>0.46</v>
      </c>
      <c r="DY36" s="10">
        <v>1.22</v>
      </c>
      <c r="DZ36" s="10">
        <v>0.15</v>
      </c>
      <c r="EA36" s="10">
        <v>0.94</v>
      </c>
      <c r="EB36" s="10">
        <v>0.12</v>
      </c>
      <c r="EC36" s="10">
        <v>3.59</v>
      </c>
      <c r="ED36" s="10">
        <v>0.9</v>
      </c>
      <c r="EM36" s="10">
        <v>22.2</v>
      </c>
      <c r="EO36" s="10">
        <v>9.4499999999999993</v>
      </c>
      <c r="EP36" s="10">
        <v>0.9</v>
      </c>
      <c r="FP36" s="13" t="s">
        <v>5235</v>
      </c>
    </row>
    <row r="37" spans="1:172" x14ac:dyDescent="0.25">
      <c r="A37" s="46" t="s">
        <v>5209</v>
      </c>
      <c r="C37" s="46" t="s">
        <v>5210</v>
      </c>
      <c r="D37" s="46" t="s">
        <v>5164</v>
      </c>
      <c r="E37" s="74">
        <v>42.886169000000002</v>
      </c>
      <c r="F37" s="74">
        <v>42.886169000000002</v>
      </c>
      <c r="G37" s="74">
        <v>128.001566</v>
      </c>
      <c r="H37" s="74">
        <v>128.001566</v>
      </c>
      <c r="L37" s="46" t="s">
        <v>5236</v>
      </c>
      <c r="M37" s="46" t="s">
        <v>5212</v>
      </c>
      <c r="Q37" s="8">
        <v>164.9</v>
      </c>
      <c r="AB37" s="10">
        <v>68.290000000000006</v>
      </c>
      <c r="AC37" s="10">
        <v>0.41</v>
      </c>
      <c r="AE37" s="10">
        <v>16.38</v>
      </c>
      <c r="AG37" s="10">
        <v>3.14</v>
      </c>
      <c r="AJ37" s="10">
        <v>2.68</v>
      </c>
      <c r="AK37" s="10">
        <v>0.61</v>
      </c>
      <c r="AL37" s="10">
        <v>0.08</v>
      </c>
      <c r="AN37" s="10">
        <v>3.4</v>
      </c>
      <c r="AO37" s="10">
        <v>5.03</v>
      </c>
      <c r="AP37" s="10">
        <v>0.15</v>
      </c>
      <c r="BF37" s="10">
        <v>0.55000000000000004</v>
      </c>
      <c r="CH37" s="10">
        <v>2.3199999999999998</v>
      </c>
      <c r="CJ37" s="10">
        <v>26.6</v>
      </c>
      <c r="CK37" s="10">
        <v>19.899999999999999</v>
      </c>
      <c r="CN37" s="10">
        <v>4.13</v>
      </c>
      <c r="CO37" s="10">
        <v>13.6</v>
      </c>
      <c r="CR37" s="10">
        <v>19.899999999999999</v>
      </c>
      <c r="CS37" s="10">
        <v>0.8</v>
      </c>
      <c r="CW37" s="10">
        <v>95.9</v>
      </c>
      <c r="CX37" s="10">
        <v>729</v>
      </c>
      <c r="CY37" s="10">
        <v>10.9</v>
      </c>
      <c r="CZ37" s="10">
        <v>168</v>
      </c>
      <c r="DA37" s="10">
        <v>8.7899999999999991</v>
      </c>
      <c r="DM37" s="10">
        <v>1.54</v>
      </c>
      <c r="DN37" s="10">
        <v>1200</v>
      </c>
      <c r="DO37" s="10">
        <v>38</v>
      </c>
      <c r="DP37" s="10">
        <v>68</v>
      </c>
      <c r="DQ37" s="10">
        <v>7.78</v>
      </c>
      <c r="DR37" s="10">
        <v>27.2</v>
      </c>
      <c r="DS37" s="10">
        <v>4.53</v>
      </c>
      <c r="DT37" s="10">
        <v>0.97</v>
      </c>
      <c r="DU37" s="10">
        <v>3.22</v>
      </c>
      <c r="DV37" s="10">
        <v>0.44</v>
      </c>
      <c r="DW37" s="10">
        <v>2.06</v>
      </c>
      <c r="DX37" s="10">
        <v>0.39</v>
      </c>
      <c r="DY37" s="10">
        <v>1.02</v>
      </c>
      <c r="DZ37" s="10">
        <v>0.13</v>
      </c>
      <c r="EA37" s="10">
        <v>0.85</v>
      </c>
      <c r="EB37" s="10">
        <v>0.11</v>
      </c>
      <c r="EC37" s="10">
        <v>4.1900000000000004</v>
      </c>
      <c r="ED37" s="10">
        <v>0.75</v>
      </c>
      <c r="EM37" s="10">
        <v>20.7</v>
      </c>
      <c r="EO37" s="10">
        <v>8.81</v>
      </c>
      <c r="EP37" s="10">
        <v>1.1100000000000001</v>
      </c>
      <c r="FP37" s="13" t="s">
        <v>5237</v>
      </c>
    </row>
    <row r="38" spans="1:172" x14ac:dyDescent="0.25">
      <c r="A38" s="46" t="s">
        <v>5238</v>
      </c>
      <c r="C38" s="46" t="s">
        <v>5239</v>
      </c>
      <c r="D38" s="46" t="s">
        <v>5164</v>
      </c>
      <c r="E38" s="74">
        <v>43.5</v>
      </c>
      <c r="F38" s="74">
        <v>43.5</v>
      </c>
      <c r="G38" s="74">
        <v>129.66666699999999</v>
      </c>
      <c r="H38" s="74">
        <v>129.66666699999999</v>
      </c>
      <c r="L38" s="46" t="s">
        <v>5240</v>
      </c>
      <c r="M38" s="46" t="s">
        <v>2196</v>
      </c>
      <c r="Q38" s="8">
        <v>177</v>
      </c>
      <c r="AB38" s="10">
        <v>62.19</v>
      </c>
      <c r="AC38" s="10">
        <v>0.7</v>
      </c>
      <c r="AE38" s="10">
        <v>16.309999999999999</v>
      </c>
      <c r="AG38" s="10">
        <v>5.53</v>
      </c>
      <c r="AJ38" s="10">
        <v>4.88</v>
      </c>
      <c r="AK38" s="10">
        <v>2.31</v>
      </c>
      <c r="AL38" s="10">
        <v>0.09</v>
      </c>
      <c r="AN38" s="10">
        <v>2.38</v>
      </c>
      <c r="AO38" s="10">
        <v>4</v>
      </c>
      <c r="AP38" s="10">
        <v>0.14000000000000001</v>
      </c>
      <c r="BF38" s="10">
        <v>1.04</v>
      </c>
      <c r="CW38" s="10">
        <v>73.400000000000006</v>
      </c>
      <c r="CX38" s="10">
        <v>366</v>
      </c>
      <c r="CY38" s="10">
        <v>17.7</v>
      </c>
      <c r="CZ38" s="10">
        <v>150</v>
      </c>
      <c r="DA38" s="10">
        <v>5.6</v>
      </c>
      <c r="DN38" s="10">
        <v>418</v>
      </c>
      <c r="DO38" s="10">
        <v>20.8</v>
      </c>
      <c r="DP38" s="10">
        <v>43.4</v>
      </c>
      <c r="DQ38" s="10">
        <v>5.14</v>
      </c>
      <c r="DR38" s="10">
        <v>18.899999999999999</v>
      </c>
      <c r="DS38" s="10">
        <v>3.95</v>
      </c>
      <c r="DT38" s="10">
        <v>0.9</v>
      </c>
      <c r="DU38" s="10">
        <v>2.97</v>
      </c>
      <c r="DV38" s="10">
        <v>0.47</v>
      </c>
      <c r="DW38" s="10">
        <v>3.11</v>
      </c>
      <c r="DX38" s="10">
        <v>0.62</v>
      </c>
      <c r="DY38" s="10">
        <v>1.7</v>
      </c>
      <c r="DZ38" s="10">
        <v>0.28999999999999998</v>
      </c>
      <c r="EA38" s="10">
        <v>1.81</v>
      </c>
      <c r="EB38" s="10">
        <v>0.28000000000000003</v>
      </c>
      <c r="EC38" s="10">
        <v>4</v>
      </c>
      <c r="ED38" s="10">
        <v>0.6</v>
      </c>
      <c r="EO38" s="10">
        <v>10.8</v>
      </c>
      <c r="EP38" s="10">
        <v>2.11</v>
      </c>
      <c r="FP38" s="13" t="s">
        <v>5241</v>
      </c>
    </row>
    <row r="39" spans="1:172" x14ac:dyDescent="0.25">
      <c r="A39" s="46" t="s">
        <v>5238</v>
      </c>
      <c r="C39" s="46" t="s">
        <v>5239</v>
      </c>
      <c r="D39" s="46" t="s">
        <v>5164</v>
      </c>
      <c r="E39" s="74">
        <v>43.5</v>
      </c>
      <c r="F39" s="74">
        <v>43.5</v>
      </c>
      <c r="G39" s="74">
        <v>129.66666699999999</v>
      </c>
      <c r="H39" s="74">
        <v>129.66666699999999</v>
      </c>
      <c r="L39" s="46" t="s">
        <v>5242</v>
      </c>
      <c r="M39" s="46" t="s">
        <v>2196</v>
      </c>
      <c r="Q39" s="8">
        <v>177</v>
      </c>
      <c r="AB39" s="10">
        <v>63.13</v>
      </c>
      <c r="AC39" s="10">
        <v>0.68</v>
      </c>
      <c r="AE39" s="10">
        <v>16.239999999999998</v>
      </c>
      <c r="AG39" s="10">
        <v>5.0599999999999996</v>
      </c>
      <c r="AJ39" s="10">
        <v>4.53</v>
      </c>
      <c r="AK39" s="10">
        <v>2.19</v>
      </c>
      <c r="AL39" s="10">
        <v>0.08</v>
      </c>
      <c r="AN39" s="10">
        <v>2.4300000000000002</v>
      </c>
      <c r="AO39" s="10">
        <v>3.94</v>
      </c>
      <c r="AP39" s="10">
        <v>0.13</v>
      </c>
      <c r="BF39" s="10">
        <v>1.32</v>
      </c>
      <c r="CW39" s="10">
        <v>73.3</v>
      </c>
      <c r="CX39" s="10">
        <v>365</v>
      </c>
      <c r="CY39" s="10">
        <v>15.8</v>
      </c>
      <c r="CZ39" s="10">
        <v>140</v>
      </c>
      <c r="DA39" s="10">
        <v>5.3</v>
      </c>
      <c r="DN39" s="10">
        <v>420</v>
      </c>
      <c r="DO39" s="10">
        <v>19.2</v>
      </c>
      <c r="DP39" s="10">
        <v>39.6</v>
      </c>
      <c r="DQ39" s="10">
        <v>4.6500000000000004</v>
      </c>
      <c r="DR39" s="10">
        <v>16.899999999999999</v>
      </c>
      <c r="DS39" s="10">
        <v>3.45</v>
      </c>
      <c r="DT39" s="10">
        <v>0.85</v>
      </c>
      <c r="DU39" s="10">
        <v>2.66</v>
      </c>
      <c r="DV39" s="10">
        <v>0.41</v>
      </c>
      <c r="DW39" s="10">
        <v>2.65</v>
      </c>
      <c r="DX39" s="10">
        <v>0.54</v>
      </c>
      <c r="DY39" s="10">
        <v>1.45</v>
      </c>
      <c r="DZ39" s="10">
        <v>0.25</v>
      </c>
      <c r="EA39" s="10">
        <v>1.57</v>
      </c>
      <c r="EB39" s="10">
        <v>0.24</v>
      </c>
      <c r="EC39" s="10">
        <v>3.7</v>
      </c>
      <c r="ED39" s="10">
        <v>0.6</v>
      </c>
      <c r="EO39" s="10">
        <v>10.9</v>
      </c>
      <c r="EP39" s="10">
        <v>1.96</v>
      </c>
      <c r="FP39" s="13" t="s">
        <v>5241</v>
      </c>
    </row>
    <row r="40" spans="1:172" x14ac:dyDescent="0.25">
      <c r="A40" s="46" t="s">
        <v>5238</v>
      </c>
      <c r="C40" s="46" t="s">
        <v>5239</v>
      </c>
      <c r="D40" s="46" t="s">
        <v>5164</v>
      </c>
      <c r="E40" s="74">
        <v>43.5</v>
      </c>
      <c r="F40" s="74">
        <v>43.5</v>
      </c>
      <c r="G40" s="74">
        <v>129.66666699999999</v>
      </c>
      <c r="H40" s="74">
        <v>129.66666699999999</v>
      </c>
      <c r="L40" s="46" t="s">
        <v>5243</v>
      </c>
      <c r="M40" s="46" t="s">
        <v>2196</v>
      </c>
      <c r="Q40" s="8">
        <v>177</v>
      </c>
      <c r="AB40" s="10">
        <v>64.08</v>
      </c>
      <c r="AC40" s="10">
        <v>0.62</v>
      </c>
      <c r="AE40" s="10">
        <v>15.97</v>
      </c>
      <c r="AG40" s="10">
        <v>4.59</v>
      </c>
      <c r="AJ40" s="10">
        <v>2.82</v>
      </c>
      <c r="AK40" s="10">
        <v>1.98</v>
      </c>
      <c r="AL40" s="10">
        <v>7.0000000000000007E-2</v>
      </c>
      <c r="AN40" s="10">
        <v>2.87</v>
      </c>
      <c r="AO40" s="10">
        <v>3.7</v>
      </c>
      <c r="AP40" s="10">
        <v>0.13</v>
      </c>
      <c r="BF40" s="10">
        <v>2.93</v>
      </c>
      <c r="CW40" s="10">
        <v>91.7</v>
      </c>
      <c r="CX40" s="10">
        <v>344</v>
      </c>
      <c r="CY40" s="10">
        <v>10.1</v>
      </c>
      <c r="CZ40" s="10">
        <v>130</v>
      </c>
      <c r="DA40" s="10">
        <v>5.0999999999999996</v>
      </c>
      <c r="DN40" s="10">
        <v>479</v>
      </c>
      <c r="DO40" s="10">
        <v>16.899999999999999</v>
      </c>
      <c r="DP40" s="10">
        <v>35.5</v>
      </c>
      <c r="DQ40" s="10">
        <v>4.13</v>
      </c>
      <c r="DR40" s="10">
        <v>14.8</v>
      </c>
      <c r="DS40" s="10">
        <v>2.94</v>
      </c>
      <c r="DT40" s="10">
        <v>0.69</v>
      </c>
      <c r="DU40" s="10">
        <v>1.99</v>
      </c>
      <c r="DV40" s="10">
        <v>0.28999999999999998</v>
      </c>
      <c r="DW40" s="10">
        <v>1.86</v>
      </c>
      <c r="DX40" s="10">
        <v>0.37</v>
      </c>
      <c r="DY40" s="10">
        <v>1.07</v>
      </c>
      <c r="DZ40" s="10">
        <v>0.18</v>
      </c>
      <c r="EA40" s="10">
        <v>1.21</v>
      </c>
      <c r="EB40" s="10">
        <v>0.19</v>
      </c>
      <c r="EC40" s="10">
        <v>3.6</v>
      </c>
      <c r="ED40" s="10">
        <v>0.5</v>
      </c>
      <c r="EO40" s="10">
        <v>13.3</v>
      </c>
      <c r="EP40" s="10">
        <v>1.39</v>
      </c>
      <c r="FP40" s="13" t="s">
        <v>5241</v>
      </c>
    </row>
    <row r="41" spans="1:172" x14ac:dyDescent="0.25">
      <c r="A41" s="46" t="s">
        <v>5238</v>
      </c>
      <c r="C41" s="46" t="s">
        <v>5239</v>
      </c>
      <c r="D41" s="46" t="s">
        <v>5164</v>
      </c>
      <c r="E41" s="74">
        <v>43.5</v>
      </c>
      <c r="F41" s="74">
        <v>43.5</v>
      </c>
      <c r="G41" s="74">
        <v>129.66666699999999</v>
      </c>
      <c r="H41" s="74">
        <v>129.66666699999999</v>
      </c>
      <c r="L41" s="46" t="s">
        <v>5244</v>
      </c>
      <c r="M41" s="46" t="s">
        <v>2196</v>
      </c>
      <c r="Q41" s="8">
        <v>177</v>
      </c>
      <c r="AB41" s="10">
        <v>63.04</v>
      </c>
      <c r="AC41" s="10">
        <v>0.64</v>
      </c>
      <c r="AE41" s="10">
        <v>16.11</v>
      </c>
      <c r="AG41" s="10">
        <v>5.01</v>
      </c>
      <c r="AJ41" s="10">
        <v>4.66</v>
      </c>
      <c r="AK41" s="10">
        <v>2.11</v>
      </c>
      <c r="AL41" s="10">
        <v>0.08</v>
      </c>
      <c r="AN41" s="10">
        <v>2.59</v>
      </c>
      <c r="AO41" s="10">
        <v>3.86</v>
      </c>
      <c r="AP41" s="10">
        <v>0.13</v>
      </c>
      <c r="BF41" s="10">
        <v>1.25</v>
      </c>
      <c r="CW41" s="10">
        <v>88.4</v>
      </c>
      <c r="CX41" s="10">
        <v>433</v>
      </c>
      <c r="CY41" s="10">
        <v>15.9</v>
      </c>
      <c r="CZ41" s="10">
        <v>120</v>
      </c>
      <c r="DA41" s="10">
        <v>5.5</v>
      </c>
      <c r="DN41" s="10">
        <v>458</v>
      </c>
      <c r="DO41" s="10">
        <v>18.8</v>
      </c>
      <c r="DP41" s="10">
        <v>37.299999999999997</v>
      </c>
      <c r="DQ41" s="10">
        <v>4.21</v>
      </c>
      <c r="DR41" s="10">
        <v>14.8</v>
      </c>
      <c r="DS41" s="10">
        <v>2.98</v>
      </c>
      <c r="DT41" s="10">
        <v>1.05</v>
      </c>
      <c r="DU41" s="10">
        <v>3.47</v>
      </c>
      <c r="DV41" s="10">
        <v>0.5</v>
      </c>
      <c r="DW41" s="10">
        <v>3.01</v>
      </c>
      <c r="DX41" s="10">
        <v>0.6</v>
      </c>
      <c r="DY41" s="10">
        <v>1.67</v>
      </c>
      <c r="DZ41" s="10">
        <v>0.28999999999999998</v>
      </c>
      <c r="EA41" s="10">
        <v>1.72</v>
      </c>
      <c r="EB41" s="10">
        <v>0.25</v>
      </c>
      <c r="EC41" s="10">
        <v>3.3</v>
      </c>
      <c r="ED41" s="10">
        <v>0.6</v>
      </c>
      <c r="EO41" s="10">
        <v>9.3000000000000007</v>
      </c>
      <c r="EP41" s="10">
        <v>2.13</v>
      </c>
      <c r="FP41" s="13" t="s">
        <v>5241</v>
      </c>
    </row>
    <row r="42" spans="1:172" x14ac:dyDescent="0.25">
      <c r="A42" s="46" t="s">
        <v>5238</v>
      </c>
      <c r="C42" s="46" t="s">
        <v>5239</v>
      </c>
      <c r="D42" s="46" t="s">
        <v>5164</v>
      </c>
      <c r="E42" s="74">
        <v>43.5</v>
      </c>
      <c r="F42" s="74">
        <v>43.5</v>
      </c>
      <c r="G42" s="74">
        <v>129.66666699999999</v>
      </c>
      <c r="H42" s="74">
        <v>129.66666699999999</v>
      </c>
      <c r="L42" s="46" t="s">
        <v>5245</v>
      </c>
      <c r="M42" s="46" t="s">
        <v>2196</v>
      </c>
      <c r="Q42" s="8">
        <v>177</v>
      </c>
      <c r="AB42" s="10">
        <v>63.22</v>
      </c>
      <c r="AC42" s="10">
        <v>0.68</v>
      </c>
      <c r="AE42" s="10">
        <v>15.97</v>
      </c>
      <c r="AG42" s="10">
        <v>5.17</v>
      </c>
      <c r="AJ42" s="10">
        <v>4.46</v>
      </c>
      <c r="AK42" s="10">
        <v>2.17</v>
      </c>
      <c r="AL42" s="10">
        <v>0.08</v>
      </c>
      <c r="AN42" s="10">
        <v>2.4300000000000002</v>
      </c>
      <c r="AO42" s="10">
        <v>3.81</v>
      </c>
      <c r="AP42" s="10">
        <v>0.13</v>
      </c>
      <c r="BF42" s="10">
        <v>1.3</v>
      </c>
      <c r="CW42" s="10">
        <v>72.8</v>
      </c>
      <c r="CX42" s="10">
        <v>386</v>
      </c>
      <c r="CY42" s="10">
        <v>16.600000000000001</v>
      </c>
      <c r="CZ42" s="10">
        <v>150</v>
      </c>
      <c r="DA42" s="10">
        <v>5.6</v>
      </c>
      <c r="DN42" s="10">
        <v>420</v>
      </c>
      <c r="DO42" s="10">
        <v>19</v>
      </c>
      <c r="DP42" s="10">
        <v>39.299999999999997</v>
      </c>
      <c r="DQ42" s="10">
        <v>4.67</v>
      </c>
      <c r="DR42" s="10">
        <v>17.399999999999999</v>
      </c>
      <c r="DS42" s="10">
        <v>3.63</v>
      </c>
      <c r="DT42" s="10">
        <v>0.84</v>
      </c>
      <c r="DU42" s="10">
        <v>2.93</v>
      </c>
      <c r="DV42" s="10">
        <v>0.45</v>
      </c>
      <c r="DW42" s="10">
        <v>2.95</v>
      </c>
      <c r="DX42" s="10">
        <v>0.6</v>
      </c>
      <c r="DY42" s="10">
        <v>1.6</v>
      </c>
      <c r="DZ42" s="10">
        <v>0.28000000000000003</v>
      </c>
      <c r="EA42" s="10">
        <v>1.7</v>
      </c>
      <c r="EB42" s="10">
        <v>0.26</v>
      </c>
      <c r="EC42" s="10">
        <v>4.2</v>
      </c>
      <c r="ED42" s="10">
        <v>0.6</v>
      </c>
      <c r="EO42" s="10">
        <v>10.7</v>
      </c>
      <c r="EP42" s="10">
        <v>3.15</v>
      </c>
      <c r="FP42" s="13" t="s">
        <v>5241</v>
      </c>
    </row>
    <row r="43" spans="1:172" x14ac:dyDescent="0.25">
      <c r="A43" s="46" t="s">
        <v>5238</v>
      </c>
      <c r="C43" s="46" t="s">
        <v>5239</v>
      </c>
      <c r="D43" s="46" t="s">
        <v>5164</v>
      </c>
      <c r="E43" s="74">
        <v>43.5</v>
      </c>
      <c r="F43" s="74">
        <v>43.5</v>
      </c>
      <c r="G43" s="74">
        <v>129.66666699999999</v>
      </c>
      <c r="H43" s="74">
        <v>129.66666699999999</v>
      </c>
      <c r="L43" s="46" t="s">
        <v>5246</v>
      </c>
      <c r="M43" s="46" t="s">
        <v>2196</v>
      </c>
      <c r="Q43" s="8">
        <v>177</v>
      </c>
      <c r="AB43" s="10">
        <v>63.1</v>
      </c>
      <c r="AC43" s="10">
        <v>0.66</v>
      </c>
      <c r="AE43" s="10">
        <v>16.46</v>
      </c>
      <c r="AG43" s="10">
        <v>5.09</v>
      </c>
      <c r="AJ43" s="10">
        <v>4.45</v>
      </c>
      <c r="AK43" s="10">
        <v>2.08</v>
      </c>
      <c r="AL43" s="10">
        <v>0.08</v>
      </c>
      <c r="AN43" s="10">
        <v>2.2599999999999998</v>
      </c>
      <c r="AO43" s="10">
        <v>3.88</v>
      </c>
      <c r="AP43" s="10">
        <v>0.13</v>
      </c>
      <c r="BF43" s="10">
        <v>1.49</v>
      </c>
      <c r="CW43" s="10">
        <v>65</v>
      </c>
      <c r="CX43" s="10">
        <v>397</v>
      </c>
      <c r="CY43" s="10">
        <v>18.8</v>
      </c>
      <c r="CZ43" s="10">
        <v>130</v>
      </c>
      <c r="DA43" s="10">
        <v>5.8</v>
      </c>
      <c r="DN43" s="10">
        <v>409</v>
      </c>
      <c r="DO43" s="10">
        <v>21</v>
      </c>
      <c r="DP43" s="10">
        <v>43.8</v>
      </c>
      <c r="DQ43" s="10">
        <v>5.24</v>
      </c>
      <c r="DR43" s="10">
        <v>18.8</v>
      </c>
      <c r="DS43" s="10">
        <v>4.03</v>
      </c>
      <c r="DT43" s="10">
        <v>0.89</v>
      </c>
      <c r="DU43" s="10">
        <v>3.21</v>
      </c>
      <c r="DV43" s="10">
        <v>0.51</v>
      </c>
      <c r="DW43" s="10">
        <v>3.25</v>
      </c>
      <c r="DX43" s="10">
        <v>0.67</v>
      </c>
      <c r="DY43" s="10">
        <v>1.74</v>
      </c>
      <c r="DZ43" s="10">
        <v>0.3</v>
      </c>
      <c r="EA43" s="10">
        <v>1.83</v>
      </c>
      <c r="EB43" s="10">
        <v>0.28000000000000003</v>
      </c>
      <c r="EC43" s="10">
        <v>3.5</v>
      </c>
      <c r="ED43" s="10">
        <v>0.6</v>
      </c>
      <c r="EO43" s="10">
        <v>10.8</v>
      </c>
      <c r="EP43" s="10">
        <v>3.68</v>
      </c>
      <c r="FP43" s="13" t="s">
        <v>5241</v>
      </c>
    </row>
    <row r="44" spans="1:172" x14ac:dyDescent="0.25">
      <c r="A44" s="46" t="s">
        <v>5238</v>
      </c>
      <c r="C44" s="46" t="s">
        <v>5239</v>
      </c>
      <c r="D44" s="46" t="s">
        <v>5164</v>
      </c>
      <c r="E44" s="74">
        <v>43.5</v>
      </c>
      <c r="F44" s="74">
        <v>43.5</v>
      </c>
      <c r="G44" s="74">
        <v>129.66666699999999</v>
      </c>
      <c r="H44" s="74">
        <v>129.66666699999999</v>
      </c>
      <c r="L44" s="46" t="s">
        <v>5247</v>
      </c>
      <c r="M44" s="46" t="s">
        <v>2196</v>
      </c>
      <c r="Q44" s="8">
        <v>177</v>
      </c>
      <c r="AB44" s="10">
        <v>63.7</v>
      </c>
      <c r="AC44" s="10">
        <v>0.66</v>
      </c>
      <c r="AE44" s="10">
        <v>16.05</v>
      </c>
      <c r="AG44" s="10">
        <v>4.97</v>
      </c>
      <c r="AJ44" s="10">
        <v>4.49</v>
      </c>
      <c r="AK44" s="10">
        <v>2.19</v>
      </c>
      <c r="AL44" s="10">
        <v>0.08</v>
      </c>
      <c r="AN44" s="10">
        <v>2.31</v>
      </c>
      <c r="AO44" s="10">
        <v>3.84</v>
      </c>
      <c r="AP44" s="10">
        <v>0.13</v>
      </c>
      <c r="BF44" s="10">
        <v>1.1499999999999999</v>
      </c>
      <c r="CW44" s="10">
        <v>66.599999999999994</v>
      </c>
      <c r="CX44" s="10">
        <v>383</v>
      </c>
      <c r="CY44" s="10">
        <v>15.7</v>
      </c>
      <c r="CZ44" s="10">
        <v>130</v>
      </c>
      <c r="DA44" s="10">
        <v>5.6</v>
      </c>
      <c r="DN44" s="10">
        <v>431</v>
      </c>
      <c r="DO44" s="10">
        <v>18.8</v>
      </c>
      <c r="DP44" s="10">
        <v>38.9</v>
      </c>
      <c r="DQ44" s="10">
        <v>4.59</v>
      </c>
      <c r="DR44" s="10">
        <v>16.899999999999999</v>
      </c>
      <c r="DS44" s="10">
        <v>3.43</v>
      </c>
      <c r="DT44" s="10">
        <v>0.89</v>
      </c>
      <c r="DU44" s="10">
        <v>2.85</v>
      </c>
      <c r="DV44" s="10">
        <v>0.43</v>
      </c>
      <c r="DW44" s="10">
        <v>2.71</v>
      </c>
      <c r="DX44" s="10">
        <v>0.56000000000000005</v>
      </c>
      <c r="DY44" s="10">
        <v>1.5</v>
      </c>
      <c r="DZ44" s="10">
        <v>0.25</v>
      </c>
      <c r="EA44" s="10">
        <v>1.58</v>
      </c>
      <c r="EB44" s="10">
        <v>0.24</v>
      </c>
      <c r="EC44" s="10">
        <v>3.7</v>
      </c>
      <c r="ED44" s="10">
        <v>0.6</v>
      </c>
      <c r="EO44" s="10">
        <v>10.3</v>
      </c>
      <c r="EP44" s="10">
        <v>3.09</v>
      </c>
      <c r="FP44" s="13" t="s">
        <v>5241</v>
      </c>
    </row>
    <row r="45" spans="1:172" x14ac:dyDescent="0.25">
      <c r="A45" s="46" t="s">
        <v>5238</v>
      </c>
      <c r="C45" s="46" t="s">
        <v>5239</v>
      </c>
      <c r="D45" s="46" t="s">
        <v>5164</v>
      </c>
      <c r="E45" s="74">
        <v>43.5</v>
      </c>
      <c r="F45" s="74">
        <v>43.5</v>
      </c>
      <c r="G45" s="74">
        <v>129.66666699999999</v>
      </c>
      <c r="H45" s="74">
        <v>129.66666699999999</v>
      </c>
      <c r="L45" s="46" t="s">
        <v>5248</v>
      </c>
      <c r="M45" s="46" t="s">
        <v>2196</v>
      </c>
      <c r="Q45" s="8">
        <v>177</v>
      </c>
      <c r="AB45" s="10">
        <v>62.61</v>
      </c>
      <c r="AC45" s="10">
        <v>0.67</v>
      </c>
      <c r="AE45" s="10">
        <v>15.91</v>
      </c>
      <c r="AG45" s="10">
        <v>5.0199999999999996</v>
      </c>
      <c r="AJ45" s="10">
        <v>4.88</v>
      </c>
      <c r="AK45" s="10">
        <v>2.12</v>
      </c>
      <c r="AL45" s="10">
        <v>0.09</v>
      </c>
      <c r="AN45" s="10">
        <v>2.62</v>
      </c>
      <c r="AO45" s="10">
        <v>3.82</v>
      </c>
      <c r="AP45" s="10">
        <v>0.13</v>
      </c>
      <c r="BF45" s="10">
        <v>1.96</v>
      </c>
      <c r="CW45" s="10">
        <v>77.3</v>
      </c>
      <c r="CX45" s="10">
        <v>439</v>
      </c>
      <c r="CY45" s="10">
        <v>14.9</v>
      </c>
      <c r="CZ45" s="10">
        <v>140</v>
      </c>
      <c r="DA45" s="10">
        <v>5.2</v>
      </c>
      <c r="DN45" s="10">
        <v>537</v>
      </c>
      <c r="DO45" s="10">
        <v>18.5</v>
      </c>
      <c r="DP45" s="10">
        <v>37.1</v>
      </c>
      <c r="DQ45" s="10">
        <v>4.29</v>
      </c>
      <c r="DR45" s="10">
        <v>15.5</v>
      </c>
      <c r="DS45" s="10">
        <v>3.18</v>
      </c>
      <c r="DT45" s="10">
        <v>0.88</v>
      </c>
      <c r="DU45" s="10">
        <v>2.79</v>
      </c>
      <c r="DV45" s="10">
        <v>0.43</v>
      </c>
      <c r="DW45" s="10">
        <v>2.63</v>
      </c>
      <c r="DX45" s="10">
        <v>0.54</v>
      </c>
      <c r="DY45" s="10">
        <v>1.41</v>
      </c>
      <c r="DZ45" s="10">
        <v>0.25</v>
      </c>
      <c r="EA45" s="10">
        <v>1.45</v>
      </c>
      <c r="EB45" s="10">
        <v>0.24</v>
      </c>
      <c r="EC45" s="10">
        <v>3.8</v>
      </c>
      <c r="ED45" s="10">
        <v>0.5</v>
      </c>
      <c r="EO45" s="10">
        <v>8.6999999999999993</v>
      </c>
      <c r="EP45" s="10">
        <v>2.5099999999999998</v>
      </c>
      <c r="FP45" s="13" t="s">
        <v>5241</v>
      </c>
    </row>
    <row r="46" spans="1:172" x14ac:dyDescent="0.25">
      <c r="A46" s="46" t="s">
        <v>5238</v>
      </c>
      <c r="C46" s="46" t="s">
        <v>5239</v>
      </c>
      <c r="D46" s="46" t="s">
        <v>5164</v>
      </c>
      <c r="E46" s="74">
        <v>43.5</v>
      </c>
      <c r="F46" s="74">
        <v>43.5</v>
      </c>
      <c r="G46" s="74">
        <v>129.66666699999999</v>
      </c>
      <c r="H46" s="74">
        <v>129.66666699999999</v>
      </c>
      <c r="L46" s="46" t="s">
        <v>5249</v>
      </c>
      <c r="M46" s="46" t="s">
        <v>2196</v>
      </c>
      <c r="Q46" s="8">
        <v>177</v>
      </c>
      <c r="AB46" s="10">
        <v>63.41</v>
      </c>
      <c r="AC46" s="10">
        <v>0.71</v>
      </c>
      <c r="AE46" s="10">
        <v>16.37</v>
      </c>
      <c r="AG46" s="10">
        <v>5.21</v>
      </c>
      <c r="AJ46" s="10">
        <v>4.4800000000000004</v>
      </c>
      <c r="AK46" s="10">
        <v>2.2400000000000002</v>
      </c>
      <c r="AL46" s="10">
        <v>0.08</v>
      </c>
      <c r="AN46" s="10">
        <v>2.34</v>
      </c>
      <c r="AO46" s="10">
        <v>3.93</v>
      </c>
      <c r="AP46" s="10">
        <v>0.13</v>
      </c>
      <c r="BF46" s="10">
        <v>1.03</v>
      </c>
      <c r="CW46" s="10">
        <v>71.900000000000006</v>
      </c>
      <c r="CX46" s="10">
        <v>389</v>
      </c>
      <c r="CY46" s="10">
        <v>14.8</v>
      </c>
      <c r="CZ46" s="10">
        <v>160</v>
      </c>
      <c r="DA46" s="10">
        <v>5.3</v>
      </c>
      <c r="DN46" s="10">
        <v>439</v>
      </c>
      <c r="DO46" s="10">
        <v>17.2</v>
      </c>
      <c r="DP46" s="10">
        <v>35.299999999999997</v>
      </c>
      <c r="DQ46" s="10">
        <v>4.1500000000000004</v>
      </c>
      <c r="DR46" s="10">
        <v>15</v>
      </c>
      <c r="DS46" s="10">
        <v>3.08</v>
      </c>
      <c r="DT46" s="10">
        <v>0.84</v>
      </c>
      <c r="DU46" s="10">
        <v>2.67</v>
      </c>
      <c r="DV46" s="10">
        <v>0.41</v>
      </c>
      <c r="DW46" s="10">
        <v>2.5099999999999998</v>
      </c>
      <c r="DX46" s="10">
        <v>0.52</v>
      </c>
      <c r="DY46" s="10">
        <v>1.39</v>
      </c>
      <c r="DZ46" s="10">
        <v>0.23</v>
      </c>
      <c r="EA46" s="10">
        <v>1.44</v>
      </c>
      <c r="EB46" s="10">
        <v>0.22</v>
      </c>
      <c r="EC46" s="10">
        <v>4</v>
      </c>
      <c r="ED46" s="10">
        <v>0.5</v>
      </c>
      <c r="EO46" s="10">
        <v>7.96</v>
      </c>
      <c r="EP46" s="10">
        <v>1.74</v>
      </c>
      <c r="FP46" s="13" t="s">
        <v>5241</v>
      </c>
    </row>
    <row r="47" spans="1:172" x14ac:dyDescent="0.25">
      <c r="A47" s="46" t="s">
        <v>5250</v>
      </c>
      <c r="C47" s="46" t="s">
        <v>5251</v>
      </c>
      <c r="D47" s="46" t="s">
        <v>5200</v>
      </c>
      <c r="E47" s="74">
        <v>44.274999999999999</v>
      </c>
      <c r="F47" s="74">
        <v>44.274999999999999</v>
      </c>
      <c r="G47" s="74">
        <v>127.066667</v>
      </c>
      <c r="H47" s="74">
        <v>127.066667</v>
      </c>
      <c r="L47" s="46" t="s">
        <v>5252</v>
      </c>
      <c r="M47" s="46" t="s">
        <v>3062</v>
      </c>
      <c r="Q47" s="8">
        <v>160.47999999999999</v>
      </c>
      <c r="AB47" s="10">
        <v>68.069999999999993</v>
      </c>
      <c r="AC47" s="10">
        <v>0.45</v>
      </c>
      <c r="AE47" s="10">
        <v>15.06</v>
      </c>
      <c r="AI47" s="10">
        <v>3.6801819999999998</v>
      </c>
      <c r="AJ47" s="10">
        <v>3</v>
      </c>
      <c r="AK47" s="10">
        <v>1.21</v>
      </c>
      <c r="AL47" s="10">
        <v>0.14000000000000001</v>
      </c>
      <c r="AN47" s="10">
        <v>3.61</v>
      </c>
      <c r="AO47" s="10">
        <v>3.76</v>
      </c>
      <c r="AP47" s="10">
        <v>0.14000000000000001</v>
      </c>
      <c r="BF47" s="10">
        <v>0.38</v>
      </c>
      <c r="BT47" s="10">
        <v>27.24</v>
      </c>
      <c r="CH47" s="10">
        <v>3.19</v>
      </c>
      <c r="CJ47" s="10">
        <v>31.56</v>
      </c>
      <c r="CK47" s="10">
        <v>5.31</v>
      </c>
      <c r="CN47" s="10">
        <v>5</v>
      </c>
      <c r="CO47" s="10">
        <v>2.44</v>
      </c>
      <c r="CP47" s="10">
        <v>4.43</v>
      </c>
      <c r="CQ47" s="10">
        <v>51.29</v>
      </c>
      <c r="CR47" s="10">
        <v>22.96</v>
      </c>
      <c r="CW47" s="10">
        <v>101.4</v>
      </c>
      <c r="CX47" s="10">
        <v>426.6</v>
      </c>
      <c r="CY47" s="10">
        <v>8.61</v>
      </c>
      <c r="CZ47" s="10">
        <v>133.15</v>
      </c>
      <c r="DA47" s="10">
        <v>8.4</v>
      </c>
      <c r="DM47" s="10">
        <v>2.85</v>
      </c>
      <c r="DN47" s="10">
        <v>528.1</v>
      </c>
      <c r="DO47" s="10">
        <v>29.61</v>
      </c>
      <c r="DP47" s="10">
        <v>58.67</v>
      </c>
      <c r="DQ47" s="10">
        <v>7.29</v>
      </c>
      <c r="DR47" s="10">
        <v>24.34</v>
      </c>
      <c r="DS47" s="10">
        <v>4.29</v>
      </c>
      <c r="DT47" s="10">
        <v>1.05</v>
      </c>
      <c r="DU47" s="10">
        <v>3.08</v>
      </c>
      <c r="DV47" s="10">
        <v>0.33</v>
      </c>
      <c r="DW47" s="10">
        <v>1.86</v>
      </c>
      <c r="DX47" s="10">
        <v>0.28999999999999998</v>
      </c>
      <c r="DY47" s="10">
        <v>0.75</v>
      </c>
      <c r="DZ47" s="10">
        <v>0.11</v>
      </c>
      <c r="EA47" s="10">
        <v>0.74</v>
      </c>
      <c r="EB47" s="10">
        <v>0.11</v>
      </c>
      <c r="EC47" s="10">
        <v>5.08</v>
      </c>
      <c r="ED47" s="10">
        <v>0.86</v>
      </c>
      <c r="EM47" s="10">
        <v>17.39</v>
      </c>
      <c r="EO47" s="10">
        <v>9.5500000000000007</v>
      </c>
      <c r="EP47" s="10">
        <v>2.37</v>
      </c>
      <c r="FP47" s="13" t="s">
        <v>5253</v>
      </c>
    </row>
    <row r="48" spans="1:172" x14ac:dyDescent="0.25">
      <c r="A48" s="46" t="s">
        <v>5250</v>
      </c>
      <c r="C48" s="46" t="s">
        <v>5251</v>
      </c>
      <c r="D48" s="46" t="s">
        <v>5200</v>
      </c>
      <c r="E48" s="74">
        <v>44.274999999999999</v>
      </c>
      <c r="F48" s="74">
        <v>44.274999999999999</v>
      </c>
      <c r="G48" s="74">
        <v>127.066667</v>
      </c>
      <c r="H48" s="74">
        <v>127.066667</v>
      </c>
      <c r="L48" s="46" t="s">
        <v>5254</v>
      </c>
      <c r="M48" s="46" t="s">
        <v>3062</v>
      </c>
      <c r="Q48" s="8">
        <v>160.47999999999999</v>
      </c>
      <c r="AB48" s="10">
        <v>67.72</v>
      </c>
      <c r="AC48" s="10">
        <v>0.41</v>
      </c>
      <c r="AE48" s="10">
        <v>15.48</v>
      </c>
      <c r="AI48" s="10">
        <v>3.3922460000000001</v>
      </c>
      <c r="AJ48" s="10">
        <v>3.11</v>
      </c>
      <c r="AK48" s="10">
        <v>1.1299999999999999</v>
      </c>
      <c r="AL48" s="10">
        <v>0.13</v>
      </c>
      <c r="AN48" s="10">
        <v>3.5</v>
      </c>
      <c r="AO48" s="10">
        <v>3.97</v>
      </c>
      <c r="AP48" s="10">
        <v>0.12</v>
      </c>
      <c r="BF48" s="10">
        <v>0.44</v>
      </c>
      <c r="BT48" s="10">
        <v>28.64</v>
      </c>
      <c r="CH48" s="10">
        <v>3.37</v>
      </c>
      <c r="CJ48" s="10">
        <v>33.11</v>
      </c>
      <c r="CK48" s="10">
        <v>7.97</v>
      </c>
      <c r="CN48" s="10">
        <v>4.74</v>
      </c>
      <c r="CO48" s="10">
        <v>4.49</v>
      </c>
      <c r="CP48" s="10">
        <v>8.77</v>
      </c>
      <c r="CQ48" s="10">
        <v>75.010000000000005</v>
      </c>
      <c r="CR48" s="10">
        <v>22.84</v>
      </c>
      <c r="CW48" s="10">
        <v>103.56</v>
      </c>
      <c r="CX48" s="10">
        <v>435.62</v>
      </c>
      <c r="CY48" s="10">
        <v>8.0399999999999991</v>
      </c>
      <c r="CZ48" s="10">
        <v>152.06</v>
      </c>
      <c r="DA48" s="10">
        <v>8.36</v>
      </c>
      <c r="DM48" s="10">
        <v>2.79</v>
      </c>
      <c r="DN48" s="10">
        <v>716.15</v>
      </c>
      <c r="DO48" s="10">
        <v>31.65</v>
      </c>
      <c r="DP48" s="10">
        <v>62.57</v>
      </c>
      <c r="DQ48" s="10">
        <v>7.63</v>
      </c>
      <c r="DR48" s="10">
        <v>25.4</v>
      </c>
      <c r="DS48" s="10">
        <v>4.24</v>
      </c>
      <c r="DT48" s="10">
        <v>1.1299999999999999</v>
      </c>
      <c r="DU48" s="10">
        <v>3.14</v>
      </c>
      <c r="DV48" s="10">
        <v>0.32</v>
      </c>
      <c r="DW48" s="10">
        <v>1.68</v>
      </c>
      <c r="DX48" s="10">
        <v>0.28000000000000003</v>
      </c>
      <c r="DY48" s="10">
        <v>0.73</v>
      </c>
      <c r="DZ48" s="10">
        <v>0.1</v>
      </c>
      <c r="EA48" s="10">
        <v>0.7</v>
      </c>
      <c r="EB48" s="10">
        <v>0.1</v>
      </c>
      <c r="EC48" s="10">
        <v>5.55</v>
      </c>
      <c r="ED48" s="10">
        <v>0.85</v>
      </c>
      <c r="EM48" s="10">
        <v>25.48</v>
      </c>
      <c r="EO48" s="10">
        <v>9.4700000000000006</v>
      </c>
      <c r="EP48" s="10">
        <v>2.34</v>
      </c>
      <c r="FP48" s="13" t="s">
        <v>5255</v>
      </c>
    </row>
    <row r="49" spans="1:172" x14ac:dyDescent="0.25">
      <c r="A49" s="46" t="s">
        <v>5250</v>
      </c>
      <c r="C49" s="46" t="s">
        <v>5251</v>
      </c>
      <c r="D49" s="46" t="s">
        <v>5200</v>
      </c>
      <c r="E49" s="74">
        <v>44.274999999999999</v>
      </c>
      <c r="F49" s="74">
        <v>44.274999999999999</v>
      </c>
      <c r="G49" s="74">
        <v>127.066667</v>
      </c>
      <c r="H49" s="74">
        <v>127.066667</v>
      </c>
      <c r="L49" s="46" t="s">
        <v>5256</v>
      </c>
      <c r="M49" s="46" t="s">
        <v>3062</v>
      </c>
      <c r="Q49" s="8">
        <v>160.47999999999999</v>
      </c>
      <c r="AB49" s="10">
        <v>68.59</v>
      </c>
      <c r="AC49" s="10">
        <v>0.41</v>
      </c>
      <c r="AE49" s="10">
        <v>14.98</v>
      </c>
      <c r="AI49" s="10">
        <v>3.383248</v>
      </c>
      <c r="AJ49" s="10">
        <v>2.94</v>
      </c>
      <c r="AK49" s="10">
        <v>1.1299999999999999</v>
      </c>
      <c r="AL49" s="10">
        <v>0.13</v>
      </c>
      <c r="AN49" s="10">
        <v>3.63</v>
      </c>
      <c r="AO49" s="10">
        <v>3.76</v>
      </c>
      <c r="AP49" s="10">
        <v>0.12</v>
      </c>
      <c r="BF49" s="10">
        <v>0.38</v>
      </c>
      <c r="BT49" s="10">
        <v>30.98</v>
      </c>
      <c r="CH49" s="10">
        <v>3.05</v>
      </c>
      <c r="CJ49" s="10">
        <v>31.87</v>
      </c>
      <c r="CK49" s="10">
        <v>15.1</v>
      </c>
      <c r="CN49" s="10">
        <v>4.72</v>
      </c>
      <c r="CO49" s="10">
        <v>2.61</v>
      </c>
      <c r="CP49" s="10">
        <v>9.19</v>
      </c>
      <c r="CQ49" s="10">
        <v>62.23</v>
      </c>
      <c r="CR49" s="10">
        <v>21.92</v>
      </c>
      <c r="CW49" s="10">
        <v>113.02</v>
      </c>
      <c r="CX49" s="10">
        <v>400.26</v>
      </c>
      <c r="CY49" s="10">
        <v>7.86</v>
      </c>
      <c r="CZ49" s="10">
        <v>132.15</v>
      </c>
      <c r="DA49" s="10">
        <v>8.0399999999999991</v>
      </c>
      <c r="DM49" s="10">
        <v>3.53</v>
      </c>
      <c r="DN49" s="10">
        <v>561.91999999999996</v>
      </c>
      <c r="DO49" s="10">
        <v>26.84</v>
      </c>
      <c r="DP49" s="10">
        <v>53.44</v>
      </c>
      <c r="DQ49" s="10">
        <v>6.76</v>
      </c>
      <c r="DR49" s="10">
        <v>22.96</v>
      </c>
      <c r="DS49" s="10">
        <v>4.17</v>
      </c>
      <c r="DT49" s="10">
        <v>1.03</v>
      </c>
      <c r="DU49" s="10">
        <v>2.98</v>
      </c>
      <c r="DV49" s="10">
        <v>0.32</v>
      </c>
      <c r="DW49" s="10">
        <v>1.71</v>
      </c>
      <c r="DX49" s="10">
        <v>0.28000000000000003</v>
      </c>
      <c r="DY49" s="10">
        <v>0.71</v>
      </c>
      <c r="DZ49" s="10">
        <v>0.1</v>
      </c>
      <c r="EA49" s="10">
        <v>0.7</v>
      </c>
      <c r="EB49" s="10">
        <v>0.1</v>
      </c>
      <c r="EC49" s="10">
        <v>5.04</v>
      </c>
      <c r="ED49" s="10">
        <v>0.95</v>
      </c>
      <c r="EM49" s="10">
        <v>15.83</v>
      </c>
      <c r="EO49" s="10">
        <v>8.75</v>
      </c>
      <c r="EP49" s="10">
        <v>4.25</v>
      </c>
      <c r="FP49" s="13" t="s">
        <v>5257</v>
      </c>
    </row>
    <row r="50" spans="1:172" x14ac:dyDescent="0.25">
      <c r="A50" s="46" t="s">
        <v>5250</v>
      </c>
      <c r="C50" s="46" t="s">
        <v>5251</v>
      </c>
      <c r="D50" s="46" t="s">
        <v>5200</v>
      </c>
      <c r="E50" s="74">
        <v>44.274999999999999</v>
      </c>
      <c r="F50" s="74">
        <v>44.274999999999999</v>
      </c>
      <c r="G50" s="74">
        <v>127.066667</v>
      </c>
      <c r="H50" s="74">
        <v>127.066667</v>
      </c>
      <c r="L50" s="46" t="s">
        <v>5258</v>
      </c>
      <c r="M50" s="46" t="s">
        <v>3062</v>
      </c>
      <c r="Q50" s="8">
        <v>160.47999999999999</v>
      </c>
      <c r="AB50" s="10">
        <v>68.760000000000005</v>
      </c>
      <c r="AC50" s="10">
        <v>0.47</v>
      </c>
      <c r="AE50" s="10">
        <v>15.35</v>
      </c>
      <c r="AI50" s="10">
        <v>2.8883580000000002</v>
      </c>
      <c r="AJ50" s="10">
        <v>2.66</v>
      </c>
      <c r="AK50" s="10">
        <v>0.69</v>
      </c>
      <c r="AL50" s="10">
        <v>0.12</v>
      </c>
      <c r="AN50" s="10">
        <v>3.27</v>
      </c>
      <c r="AO50" s="10">
        <v>4.5199999999999996</v>
      </c>
      <c r="AP50" s="10">
        <v>0.15</v>
      </c>
      <c r="BF50" s="10">
        <v>0.56000000000000005</v>
      </c>
      <c r="BT50" s="10">
        <v>57.24</v>
      </c>
      <c r="CH50" s="10">
        <v>6.6</v>
      </c>
      <c r="CJ50" s="10">
        <v>37.450000000000003</v>
      </c>
      <c r="CK50" s="10">
        <v>18.899999999999999</v>
      </c>
      <c r="CN50" s="10">
        <v>8.73</v>
      </c>
      <c r="CO50" s="10">
        <v>4.88</v>
      </c>
      <c r="CP50" s="10">
        <v>5.51</v>
      </c>
      <c r="CQ50" s="10">
        <v>35.299999999999997</v>
      </c>
      <c r="CR50" s="10">
        <v>19.2</v>
      </c>
      <c r="CW50" s="10">
        <v>163.06</v>
      </c>
      <c r="CX50" s="10">
        <v>273.35000000000002</v>
      </c>
      <c r="CY50" s="10">
        <v>18.010000000000002</v>
      </c>
      <c r="CZ50" s="10">
        <v>129.59</v>
      </c>
      <c r="DA50" s="10">
        <v>8.5399999999999991</v>
      </c>
      <c r="DM50" s="10">
        <v>14.44</v>
      </c>
      <c r="DN50" s="10">
        <v>419.02</v>
      </c>
      <c r="DO50" s="10">
        <v>24.04</v>
      </c>
      <c r="DP50" s="10">
        <v>48.72</v>
      </c>
      <c r="DQ50" s="10">
        <v>6.1</v>
      </c>
      <c r="DR50" s="10">
        <v>20.5</v>
      </c>
      <c r="DS50" s="10">
        <v>4.18</v>
      </c>
      <c r="DT50" s="10">
        <v>0.86</v>
      </c>
      <c r="DU50" s="10">
        <v>3.35</v>
      </c>
      <c r="DV50" s="10">
        <v>0.47</v>
      </c>
      <c r="DW50" s="10">
        <v>3.23</v>
      </c>
      <c r="DX50" s="10">
        <v>0.61</v>
      </c>
      <c r="DY50" s="10">
        <v>1.63</v>
      </c>
      <c r="DZ50" s="10">
        <v>0.27</v>
      </c>
      <c r="EA50" s="10">
        <v>1.89</v>
      </c>
      <c r="EB50" s="10">
        <v>0.28000000000000003</v>
      </c>
      <c r="EC50" s="10">
        <v>5.25</v>
      </c>
      <c r="ED50" s="10">
        <v>1.45</v>
      </c>
      <c r="EM50" s="10">
        <v>19.350000000000001</v>
      </c>
      <c r="EO50" s="10">
        <v>15.62</v>
      </c>
      <c r="EP50" s="10">
        <v>7.67</v>
      </c>
      <c r="FP50" s="13" t="s">
        <v>5259</v>
      </c>
    </row>
    <row r="51" spans="1:172" x14ac:dyDescent="0.25">
      <c r="A51" s="46" t="s">
        <v>5250</v>
      </c>
      <c r="C51" s="46" t="s">
        <v>5251</v>
      </c>
      <c r="D51" s="46" t="s">
        <v>5200</v>
      </c>
      <c r="E51" s="74">
        <v>44.274999999999999</v>
      </c>
      <c r="F51" s="74">
        <v>44.274999999999999</v>
      </c>
      <c r="G51" s="74">
        <v>127.066667</v>
      </c>
      <c r="H51" s="74">
        <v>127.066667</v>
      </c>
      <c r="L51" s="46" t="s">
        <v>5260</v>
      </c>
      <c r="M51" s="46" t="s">
        <v>3062</v>
      </c>
      <c r="Q51" s="8">
        <v>160.47999999999999</v>
      </c>
      <c r="AB51" s="10">
        <v>68.23</v>
      </c>
      <c r="AC51" s="10">
        <v>0.5</v>
      </c>
      <c r="AE51" s="10">
        <v>15.68</v>
      </c>
      <c r="AI51" s="10">
        <v>2.9063540000000003</v>
      </c>
      <c r="AJ51" s="10">
        <v>2.67</v>
      </c>
      <c r="AK51" s="10">
        <v>0.72</v>
      </c>
      <c r="AL51" s="10">
        <v>0.11</v>
      </c>
      <c r="AN51" s="10">
        <v>3.52</v>
      </c>
      <c r="AO51" s="10">
        <v>4.43</v>
      </c>
      <c r="AP51" s="10">
        <v>0.16</v>
      </c>
      <c r="BF51" s="10">
        <v>0.38</v>
      </c>
      <c r="BT51" s="10">
        <v>53.36</v>
      </c>
      <c r="CH51" s="10">
        <v>6.75</v>
      </c>
      <c r="CJ51" s="10">
        <v>37.25</v>
      </c>
      <c r="CK51" s="10">
        <v>11.61</v>
      </c>
      <c r="CN51" s="10">
        <v>7.1</v>
      </c>
      <c r="CO51" s="10">
        <v>2.23</v>
      </c>
      <c r="CP51" s="10">
        <v>3.83</v>
      </c>
      <c r="CQ51" s="10">
        <v>40.17</v>
      </c>
      <c r="CR51" s="10">
        <v>19.77</v>
      </c>
      <c r="CW51" s="10">
        <v>155.47999999999999</v>
      </c>
      <c r="CX51" s="10">
        <v>289.56</v>
      </c>
      <c r="CY51" s="10">
        <v>17.43</v>
      </c>
      <c r="CZ51" s="10">
        <v>111.66</v>
      </c>
      <c r="DA51" s="10">
        <v>8.33</v>
      </c>
      <c r="DM51" s="10">
        <v>12.6</v>
      </c>
      <c r="DN51" s="10">
        <v>379.44</v>
      </c>
      <c r="DO51" s="10">
        <v>27.11</v>
      </c>
      <c r="DP51" s="10">
        <v>53.93</v>
      </c>
      <c r="DQ51" s="10">
        <v>6.58</v>
      </c>
      <c r="DR51" s="10">
        <v>21.68</v>
      </c>
      <c r="DS51" s="10">
        <v>4.28</v>
      </c>
      <c r="DT51" s="10">
        <v>0.89</v>
      </c>
      <c r="DU51" s="10">
        <v>3.43</v>
      </c>
      <c r="DV51" s="10">
        <v>0.47</v>
      </c>
      <c r="DW51" s="10">
        <v>3.23</v>
      </c>
      <c r="DX51" s="10">
        <v>0.59</v>
      </c>
      <c r="DY51" s="10">
        <v>1.6</v>
      </c>
      <c r="DZ51" s="10">
        <v>0.26</v>
      </c>
      <c r="EA51" s="10">
        <v>1.86</v>
      </c>
      <c r="EB51" s="10">
        <v>0.27</v>
      </c>
      <c r="EC51" s="10">
        <v>4.51</v>
      </c>
      <c r="ED51" s="10">
        <v>1.46</v>
      </c>
      <c r="EM51" s="10">
        <v>18.899999999999999</v>
      </c>
      <c r="EO51" s="10">
        <v>14.38</v>
      </c>
      <c r="EP51" s="10">
        <v>7.2</v>
      </c>
      <c r="FP51" s="13" t="s">
        <v>5261</v>
      </c>
    </row>
    <row r="52" spans="1:172" x14ac:dyDescent="0.25">
      <c r="A52" s="46" t="s">
        <v>5250</v>
      </c>
      <c r="C52" s="46" t="s">
        <v>5251</v>
      </c>
      <c r="D52" s="46" t="s">
        <v>5200</v>
      </c>
      <c r="E52" s="74">
        <v>44.274999999999999</v>
      </c>
      <c r="F52" s="74">
        <v>44.274999999999999</v>
      </c>
      <c r="G52" s="74">
        <v>127.066667</v>
      </c>
      <c r="H52" s="74">
        <v>127.066667</v>
      </c>
      <c r="L52" s="46" t="s">
        <v>5262</v>
      </c>
      <c r="M52" s="46" t="s">
        <v>3062</v>
      </c>
      <c r="Q52" s="8">
        <v>160.47999999999999</v>
      </c>
      <c r="AB52" s="10">
        <v>70.84</v>
      </c>
      <c r="AC52" s="10">
        <v>0.46</v>
      </c>
      <c r="AE52" s="10">
        <v>14.26</v>
      </c>
      <c r="AI52" s="10">
        <v>2.8793600000000001</v>
      </c>
      <c r="AJ52" s="10">
        <v>2.46</v>
      </c>
      <c r="AK52" s="10">
        <v>0.67</v>
      </c>
      <c r="AL52" s="10">
        <v>0.11</v>
      </c>
      <c r="AN52" s="10">
        <v>3.15</v>
      </c>
      <c r="AO52" s="10">
        <v>4.08</v>
      </c>
      <c r="AP52" s="10">
        <v>0.15</v>
      </c>
      <c r="BF52" s="10">
        <v>0.32</v>
      </c>
      <c r="BT52" s="10">
        <v>52.68</v>
      </c>
      <c r="CH52" s="10">
        <v>6.32</v>
      </c>
      <c r="CJ52" s="10">
        <v>33.1</v>
      </c>
      <c r="CK52" s="10">
        <v>16.34</v>
      </c>
      <c r="CN52" s="10">
        <v>6.98</v>
      </c>
      <c r="CO52" s="10">
        <v>3.98</v>
      </c>
      <c r="CP52" s="10">
        <v>4.0599999999999996</v>
      </c>
      <c r="CQ52" s="10">
        <v>41.45</v>
      </c>
      <c r="CR52" s="10">
        <v>18.27</v>
      </c>
      <c r="CW52" s="10">
        <v>151.30000000000001</v>
      </c>
      <c r="CX52" s="10">
        <v>265.06</v>
      </c>
      <c r="CY52" s="10">
        <v>16.52</v>
      </c>
      <c r="CZ52" s="10">
        <v>102.52</v>
      </c>
      <c r="DA52" s="10">
        <v>7.74</v>
      </c>
      <c r="DM52" s="10">
        <v>14.18</v>
      </c>
      <c r="DN52" s="10">
        <v>410.47</v>
      </c>
      <c r="DO52" s="10">
        <v>16.13</v>
      </c>
      <c r="DP52" s="10">
        <v>33.85</v>
      </c>
      <c r="DQ52" s="10">
        <v>4.47</v>
      </c>
      <c r="DR52" s="10">
        <v>15.77</v>
      </c>
      <c r="DS52" s="10">
        <v>3.54</v>
      </c>
      <c r="DT52" s="10">
        <v>0.84</v>
      </c>
      <c r="DU52" s="10">
        <v>2.83</v>
      </c>
      <c r="DV52" s="10">
        <v>0.41</v>
      </c>
      <c r="DW52" s="10">
        <v>2.95</v>
      </c>
      <c r="DX52" s="10">
        <v>0.55000000000000004</v>
      </c>
      <c r="DY52" s="10">
        <v>1.51</v>
      </c>
      <c r="DZ52" s="10">
        <v>0.25</v>
      </c>
      <c r="EA52" s="10">
        <v>1.81</v>
      </c>
      <c r="EB52" s="10">
        <v>0.27</v>
      </c>
      <c r="EC52" s="10">
        <v>4.29</v>
      </c>
      <c r="ED52" s="10">
        <v>1.48</v>
      </c>
      <c r="EM52" s="10">
        <v>24.68</v>
      </c>
      <c r="EO52" s="10">
        <v>11.38</v>
      </c>
      <c r="EP52" s="10">
        <v>4.7300000000000004</v>
      </c>
      <c r="FP52" s="13" t="s">
        <v>5263</v>
      </c>
    </row>
    <row r="53" spans="1:172" x14ac:dyDescent="0.25">
      <c r="A53" s="46" t="s">
        <v>5264</v>
      </c>
      <c r="C53" s="46" t="s">
        <v>5251</v>
      </c>
      <c r="D53" s="46" t="s">
        <v>5200</v>
      </c>
      <c r="E53" s="74">
        <v>44.274999999999999</v>
      </c>
      <c r="F53" s="74">
        <v>44.274999999999999</v>
      </c>
      <c r="G53" s="74">
        <v>127.066667</v>
      </c>
      <c r="H53" s="74">
        <v>127.066667</v>
      </c>
      <c r="L53" s="46" t="s">
        <v>5265</v>
      </c>
      <c r="M53" s="46" t="s">
        <v>5266</v>
      </c>
      <c r="Q53" s="8">
        <v>180</v>
      </c>
      <c r="AB53" s="10">
        <v>68.95</v>
      </c>
      <c r="AC53" s="10">
        <v>0.39</v>
      </c>
      <c r="AE53" s="10">
        <v>15.44</v>
      </c>
      <c r="AG53" s="10">
        <v>1.29</v>
      </c>
      <c r="AH53" s="10">
        <v>1.39</v>
      </c>
      <c r="AI53" s="10">
        <v>2.5507420000000001</v>
      </c>
      <c r="AJ53" s="10">
        <v>2.11</v>
      </c>
      <c r="AK53" s="10">
        <v>0.64</v>
      </c>
      <c r="AL53" s="10">
        <v>0.09</v>
      </c>
      <c r="AN53" s="10">
        <v>3.22</v>
      </c>
      <c r="AO53" s="10">
        <v>4.12</v>
      </c>
      <c r="AP53" s="10">
        <v>0.13</v>
      </c>
      <c r="BF53" s="10">
        <v>2</v>
      </c>
      <c r="CW53" s="10">
        <v>43.8</v>
      </c>
      <c r="CX53" s="10">
        <v>417</v>
      </c>
      <c r="CY53" s="10">
        <v>7.4</v>
      </c>
      <c r="CZ53" s="10">
        <v>102.5</v>
      </c>
      <c r="DA53" s="10">
        <v>7.16</v>
      </c>
      <c r="DN53" s="10">
        <v>692.6</v>
      </c>
      <c r="DO53" s="10">
        <v>17.75</v>
      </c>
      <c r="DP53" s="10">
        <v>41.12</v>
      </c>
      <c r="DQ53" s="10">
        <v>5.07</v>
      </c>
      <c r="DR53" s="10">
        <v>19.68</v>
      </c>
      <c r="DS53" s="10">
        <v>3.63</v>
      </c>
      <c r="DT53" s="10">
        <v>0.86</v>
      </c>
      <c r="DU53" s="10">
        <v>2.64</v>
      </c>
      <c r="DV53" s="10">
        <v>0.54</v>
      </c>
      <c r="DW53" s="10">
        <v>1.89</v>
      </c>
      <c r="DX53" s="10">
        <v>0.44</v>
      </c>
      <c r="DY53" s="10">
        <v>0.98</v>
      </c>
      <c r="DZ53" s="10">
        <v>0.25</v>
      </c>
      <c r="EA53" s="10">
        <v>0.89</v>
      </c>
      <c r="EB53" s="10">
        <v>0.21</v>
      </c>
      <c r="EC53" s="10">
        <v>3.09</v>
      </c>
      <c r="ED53" s="10">
        <v>0.56000000000000005</v>
      </c>
      <c r="EO53" s="10">
        <v>5.94</v>
      </c>
      <c r="EP53" s="10">
        <v>5.35</v>
      </c>
      <c r="FP53" s="13" t="s">
        <v>5267</v>
      </c>
    </row>
    <row r="54" spans="1:172" x14ac:dyDescent="0.25">
      <c r="A54" s="46" t="s">
        <v>5264</v>
      </c>
      <c r="C54" s="46" t="s">
        <v>5251</v>
      </c>
      <c r="D54" s="46" t="s">
        <v>5200</v>
      </c>
      <c r="E54" s="74">
        <v>44.274999999999999</v>
      </c>
      <c r="F54" s="74">
        <v>44.274999999999999</v>
      </c>
      <c r="G54" s="74">
        <v>127.066667</v>
      </c>
      <c r="H54" s="74">
        <v>127.066667</v>
      </c>
      <c r="L54" s="46" t="s">
        <v>5268</v>
      </c>
      <c r="M54" s="46" t="s">
        <v>5266</v>
      </c>
      <c r="Q54" s="8">
        <v>180</v>
      </c>
      <c r="AB54" s="10">
        <v>70.540000000000006</v>
      </c>
      <c r="AC54" s="10">
        <v>0.41</v>
      </c>
      <c r="AE54" s="10">
        <v>15.43</v>
      </c>
      <c r="AG54" s="10">
        <v>1.1299999999999999</v>
      </c>
      <c r="AH54" s="10">
        <v>1.52</v>
      </c>
      <c r="AI54" s="10">
        <v>2.5367739999999999</v>
      </c>
      <c r="AJ54" s="10">
        <v>2.2999999999999998</v>
      </c>
      <c r="AK54" s="10">
        <v>0.71</v>
      </c>
      <c r="AL54" s="10">
        <v>0.1</v>
      </c>
      <c r="AN54" s="10">
        <v>3.24</v>
      </c>
      <c r="AO54" s="10">
        <v>4.09</v>
      </c>
      <c r="AP54" s="10">
        <v>0.14000000000000001</v>
      </c>
      <c r="BF54" s="10">
        <v>0.31</v>
      </c>
      <c r="CW54" s="10">
        <v>57.5</v>
      </c>
      <c r="CX54" s="10">
        <v>421.5</v>
      </c>
      <c r="CY54" s="10">
        <v>7.43</v>
      </c>
      <c r="CZ54" s="10">
        <v>56.93</v>
      </c>
      <c r="DA54" s="10">
        <v>6.02</v>
      </c>
      <c r="DN54" s="10">
        <v>565.5</v>
      </c>
      <c r="DO54" s="10">
        <v>25.38</v>
      </c>
      <c r="DP54" s="10">
        <v>51.89</v>
      </c>
      <c r="DQ54" s="10">
        <v>6.03</v>
      </c>
      <c r="DR54" s="10">
        <v>22.31</v>
      </c>
      <c r="DS54" s="10">
        <v>3.71</v>
      </c>
      <c r="DT54" s="10">
        <v>0.95</v>
      </c>
      <c r="DU54" s="10">
        <v>2.66</v>
      </c>
      <c r="DV54" s="10">
        <v>0.48</v>
      </c>
      <c r="DW54" s="10">
        <v>1.75</v>
      </c>
      <c r="DX54" s="10">
        <v>0.42</v>
      </c>
      <c r="DY54" s="10">
        <v>0.87</v>
      </c>
      <c r="DZ54" s="10">
        <v>0.23</v>
      </c>
      <c r="EA54" s="10">
        <v>0.77</v>
      </c>
      <c r="EB54" s="10">
        <v>0.2</v>
      </c>
      <c r="EC54" s="10">
        <v>1.87</v>
      </c>
      <c r="ED54" s="10">
        <v>0.54</v>
      </c>
      <c r="EO54" s="10">
        <v>10.07</v>
      </c>
      <c r="EP54" s="10">
        <v>2.08</v>
      </c>
      <c r="FP54" s="13" t="s">
        <v>5269</v>
      </c>
    </row>
    <row r="55" spans="1:172" x14ac:dyDescent="0.25">
      <c r="A55" s="46" t="s">
        <v>5264</v>
      </c>
      <c r="C55" s="46" t="s">
        <v>5251</v>
      </c>
      <c r="D55" s="46" t="s">
        <v>5200</v>
      </c>
      <c r="E55" s="74">
        <v>44.274999999999999</v>
      </c>
      <c r="F55" s="74">
        <v>44.274999999999999</v>
      </c>
      <c r="G55" s="74">
        <v>127.066667</v>
      </c>
      <c r="H55" s="74">
        <v>127.066667</v>
      </c>
      <c r="L55" s="46" t="s">
        <v>5270</v>
      </c>
      <c r="M55" s="46" t="s">
        <v>5266</v>
      </c>
      <c r="Q55" s="8">
        <v>180</v>
      </c>
      <c r="AB55" s="10">
        <v>69.91</v>
      </c>
      <c r="AC55" s="10">
        <v>0.4</v>
      </c>
      <c r="AE55" s="10">
        <v>15.01</v>
      </c>
      <c r="AG55" s="10">
        <v>1.07</v>
      </c>
      <c r="AH55" s="10">
        <v>1.5</v>
      </c>
      <c r="AI55" s="10">
        <v>2.4627860000000004</v>
      </c>
      <c r="AJ55" s="10">
        <v>2.44</v>
      </c>
      <c r="AK55" s="10">
        <v>0.64</v>
      </c>
      <c r="AL55" s="10">
        <v>0.09</v>
      </c>
      <c r="AN55" s="10">
        <v>3.39</v>
      </c>
      <c r="AO55" s="10">
        <v>4.6500000000000004</v>
      </c>
      <c r="AP55" s="10">
        <v>0.13</v>
      </c>
      <c r="BF55" s="10">
        <v>0.44</v>
      </c>
      <c r="CW55" s="10">
        <v>91.4</v>
      </c>
      <c r="CX55" s="10">
        <v>615.6</v>
      </c>
      <c r="CY55" s="10">
        <v>7.78</v>
      </c>
      <c r="CZ55" s="10">
        <v>98.39</v>
      </c>
      <c r="DA55" s="10">
        <v>7.61</v>
      </c>
      <c r="DN55" s="10">
        <v>530.79999999999995</v>
      </c>
      <c r="DO55" s="10">
        <v>24.29</v>
      </c>
      <c r="DP55" s="10">
        <v>54.36</v>
      </c>
      <c r="DQ55" s="10">
        <v>6.17</v>
      </c>
      <c r="DR55" s="10">
        <v>23.18</v>
      </c>
      <c r="DS55" s="10">
        <v>4.03</v>
      </c>
      <c r="DT55" s="10">
        <v>1.02</v>
      </c>
      <c r="DU55" s="10">
        <v>3.02</v>
      </c>
      <c r="DV55" s="10">
        <v>0.35</v>
      </c>
      <c r="DW55" s="10">
        <v>1.83</v>
      </c>
      <c r="DX55" s="10">
        <v>0.3</v>
      </c>
      <c r="DY55" s="10">
        <v>0.83</v>
      </c>
      <c r="DZ55" s="10">
        <v>0.08</v>
      </c>
      <c r="EA55" s="10">
        <v>0.76</v>
      </c>
      <c r="EB55" s="10">
        <v>0.08</v>
      </c>
      <c r="EC55" s="10">
        <v>2.0099999999999998</v>
      </c>
      <c r="ED55" s="10">
        <v>0.67</v>
      </c>
      <c r="EO55" s="10">
        <v>9.5</v>
      </c>
      <c r="EP55" s="10">
        <v>2.64</v>
      </c>
      <c r="FP55" s="13" t="s">
        <v>5271</v>
      </c>
    </row>
    <row r="56" spans="1:172" x14ac:dyDescent="0.25">
      <c r="A56" s="46" t="s">
        <v>5264</v>
      </c>
      <c r="C56" s="46" t="s">
        <v>5251</v>
      </c>
      <c r="D56" s="46" t="s">
        <v>5200</v>
      </c>
      <c r="E56" s="74">
        <v>44.274999999999999</v>
      </c>
      <c r="F56" s="74">
        <v>44.274999999999999</v>
      </c>
      <c r="G56" s="74">
        <v>127.066667</v>
      </c>
      <c r="H56" s="74">
        <v>127.066667</v>
      </c>
      <c r="L56" s="46" t="s">
        <v>5272</v>
      </c>
      <c r="M56" s="46" t="s">
        <v>2050</v>
      </c>
      <c r="Q56" s="8">
        <v>180</v>
      </c>
      <c r="AB56" s="10">
        <v>64.63</v>
      </c>
      <c r="AC56" s="10">
        <v>0.65</v>
      </c>
      <c r="AE56" s="10">
        <v>15.57</v>
      </c>
      <c r="AG56" s="10">
        <v>1.66</v>
      </c>
      <c r="AH56" s="10">
        <v>3.12</v>
      </c>
      <c r="AI56" s="10">
        <v>4.6136680000000005</v>
      </c>
      <c r="AJ56" s="10">
        <v>4.2300000000000004</v>
      </c>
      <c r="AK56" s="10">
        <v>1.91</v>
      </c>
      <c r="AL56" s="10">
        <v>0.12</v>
      </c>
      <c r="AN56" s="10">
        <v>3.1</v>
      </c>
      <c r="AO56" s="10">
        <v>3.81</v>
      </c>
      <c r="AP56" s="10">
        <v>0.17</v>
      </c>
      <c r="BF56" s="10">
        <v>0.64</v>
      </c>
      <c r="CW56" s="10">
        <v>117.6</v>
      </c>
      <c r="CX56" s="10">
        <v>459.4</v>
      </c>
      <c r="CY56" s="10">
        <v>13.76</v>
      </c>
      <c r="CZ56" s="10">
        <v>109.3</v>
      </c>
      <c r="DA56" s="10">
        <v>6.7</v>
      </c>
      <c r="DN56" s="10">
        <v>503.5</v>
      </c>
      <c r="DO56" s="10">
        <v>32.65</v>
      </c>
      <c r="DP56" s="10">
        <v>63.49</v>
      </c>
      <c r="DQ56" s="10">
        <v>6.76</v>
      </c>
      <c r="DR56" s="10">
        <v>24.14</v>
      </c>
      <c r="DS56" s="10">
        <v>4.43</v>
      </c>
      <c r="DT56" s="10">
        <v>1.27</v>
      </c>
      <c r="DU56" s="10">
        <v>3.88</v>
      </c>
      <c r="DV56" s="10">
        <v>0.5</v>
      </c>
      <c r="DW56" s="10">
        <v>2.83</v>
      </c>
      <c r="DX56" s="10">
        <v>0.52</v>
      </c>
      <c r="DY56" s="10">
        <v>1.5</v>
      </c>
      <c r="DZ56" s="10">
        <v>0.19</v>
      </c>
      <c r="EA56" s="10">
        <v>1.49</v>
      </c>
      <c r="EB56" s="10">
        <v>0.2</v>
      </c>
      <c r="EC56" s="10">
        <v>2.0099999999999998</v>
      </c>
      <c r="ED56" s="10">
        <v>1.01</v>
      </c>
      <c r="EO56" s="10">
        <v>20.8</v>
      </c>
      <c r="EP56" s="10">
        <v>5.74</v>
      </c>
      <c r="FP56" s="13" t="s">
        <v>5273</v>
      </c>
    </row>
    <row r="57" spans="1:172" x14ac:dyDescent="0.25">
      <c r="A57" s="46" t="s">
        <v>5264</v>
      </c>
      <c r="C57" s="46" t="s">
        <v>5251</v>
      </c>
      <c r="D57" s="46" t="s">
        <v>5200</v>
      </c>
      <c r="E57" s="74">
        <v>44.274999999999999</v>
      </c>
      <c r="F57" s="74">
        <v>44.274999999999999</v>
      </c>
      <c r="G57" s="74">
        <v>127.066667</v>
      </c>
      <c r="H57" s="74">
        <v>127.066667</v>
      </c>
      <c r="L57" s="46" t="s">
        <v>5274</v>
      </c>
      <c r="M57" s="46" t="s">
        <v>2196</v>
      </c>
      <c r="Q57" s="8">
        <v>180</v>
      </c>
      <c r="AB57" s="10">
        <v>65.3</v>
      </c>
      <c r="AC57" s="10">
        <v>0.7</v>
      </c>
      <c r="AE57" s="10">
        <v>15.7</v>
      </c>
      <c r="AG57" s="10">
        <v>1.54</v>
      </c>
      <c r="AH57" s="10">
        <v>3.27</v>
      </c>
      <c r="AI57" s="10">
        <v>4.6556920000000002</v>
      </c>
      <c r="AJ57" s="10">
        <v>4.16</v>
      </c>
      <c r="AK57" s="10">
        <v>2.25</v>
      </c>
      <c r="AL57" s="10">
        <v>0.13</v>
      </c>
      <c r="AN57" s="10">
        <v>2.79</v>
      </c>
      <c r="AO57" s="10">
        <v>3.29</v>
      </c>
      <c r="AP57" s="10">
        <v>0.19</v>
      </c>
      <c r="BF57" s="10">
        <v>0.56000000000000005</v>
      </c>
      <c r="CW57" s="10">
        <v>94.74</v>
      </c>
      <c r="CX57" s="10">
        <v>425</v>
      </c>
      <c r="CY57" s="10">
        <v>13.66</v>
      </c>
      <c r="CZ57" s="10">
        <v>32.479999999999997</v>
      </c>
      <c r="DA57" s="10">
        <v>6.17</v>
      </c>
      <c r="DN57" s="10">
        <v>467.6</v>
      </c>
      <c r="DO57" s="10">
        <v>23.29</v>
      </c>
      <c r="DP57" s="10">
        <v>48.07</v>
      </c>
      <c r="DQ57" s="10">
        <v>5.75</v>
      </c>
      <c r="DR57" s="10">
        <v>21.94</v>
      </c>
      <c r="DS57" s="10">
        <v>4.21</v>
      </c>
      <c r="DT57" s="10">
        <v>1.18</v>
      </c>
      <c r="DU57" s="10">
        <v>3.52</v>
      </c>
      <c r="DV57" s="10">
        <v>0.64</v>
      </c>
      <c r="DW57" s="10">
        <v>2.85</v>
      </c>
      <c r="DX57" s="10">
        <v>0.64</v>
      </c>
      <c r="DY57" s="10">
        <v>1.54</v>
      </c>
      <c r="DZ57" s="10">
        <v>0.33</v>
      </c>
      <c r="EA57" s="10">
        <v>1.44</v>
      </c>
      <c r="EB57" s="10">
        <v>0.3</v>
      </c>
      <c r="EC57" s="10">
        <v>1.19</v>
      </c>
      <c r="ED57" s="10">
        <v>0.67</v>
      </c>
      <c r="EO57" s="10">
        <v>16.25</v>
      </c>
      <c r="EP57" s="10">
        <v>5.07</v>
      </c>
      <c r="FP57" s="13" t="s">
        <v>5275</v>
      </c>
    </row>
    <row r="58" spans="1:172" x14ac:dyDescent="0.25">
      <c r="A58" s="46" t="s">
        <v>5264</v>
      </c>
      <c r="C58" s="46" t="s">
        <v>5251</v>
      </c>
      <c r="D58" s="46" t="s">
        <v>5200</v>
      </c>
      <c r="E58" s="74">
        <v>44.274999999999999</v>
      </c>
      <c r="F58" s="74">
        <v>44.274999999999999</v>
      </c>
      <c r="G58" s="74">
        <v>127.066667</v>
      </c>
      <c r="H58" s="74">
        <v>127.066667</v>
      </c>
      <c r="L58" s="46" t="s">
        <v>5276</v>
      </c>
      <c r="M58" s="46" t="s">
        <v>2050</v>
      </c>
      <c r="Q58" s="8">
        <v>180</v>
      </c>
      <c r="AB58" s="10">
        <v>68.47</v>
      </c>
      <c r="AC58" s="10">
        <v>0.5</v>
      </c>
      <c r="AE58" s="10">
        <v>15.48</v>
      </c>
      <c r="AG58" s="10">
        <v>0.87</v>
      </c>
      <c r="AH58" s="10">
        <v>2</v>
      </c>
      <c r="AI58" s="10">
        <v>2.782826</v>
      </c>
      <c r="AJ58" s="10">
        <v>2.86</v>
      </c>
      <c r="AK58" s="10">
        <v>0.73</v>
      </c>
      <c r="AL58" s="10">
        <v>0.08</v>
      </c>
      <c r="AN58" s="10">
        <v>3.57</v>
      </c>
      <c r="AO58" s="10">
        <v>4.54</v>
      </c>
      <c r="AP58" s="10">
        <v>0.15</v>
      </c>
      <c r="BF58" s="10">
        <v>0.27</v>
      </c>
      <c r="CW58" s="10">
        <v>118.5</v>
      </c>
      <c r="CX58" s="10">
        <v>500.6</v>
      </c>
      <c r="CY58" s="10">
        <v>8.9</v>
      </c>
      <c r="CZ58" s="10">
        <v>389.2</v>
      </c>
      <c r="DA58" s="10">
        <v>7.82</v>
      </c>
      <c r="DN58" s="10">
        <v>693.9</v>
      </c>
      <c r="DO58" s="10">
        <v>31.19</v>
      </c>
      <c r="DP58" s="10">
        <v>64.650000000000006</v>
      </c>
      <c r="DQ58" s="10">
        <v>7.34</v>
      </c>
      <c r="DR58" s="10">
        <v>27.21</v>
      </c>
      <c r="DS58" s="10">
        <v>4.76</v>
      </c>
      <c r="DT58" s="10">
        <v>1.24</v>
      </c>
      <c r="DU58" s="10">
        <v>3.54</v>
      </c>
      <c r="DV58" s="10">
        <v>0.41</v>
      </c>
      <c r="DW58" s="10">
        <v>2</v>
      </c>
      <c r="DX58" s="10">
        <v>0.34</v>
      </c>
      <c r="DY58" s="10">
        <v>0.93</v>
      </c>
      <c r="DZ58" s="10">
        <v>0.09</v>
      </c>
      <c r="EA58" s="10">
        <v>0.89</v>
      </c>
      <c r="EB58" s="10">
        <v>0.11</v>
      </c>
      <c r="EC58" s="10">
        <v>5.0999999999999996</v>
      </c>
      <c r="ED58" s="10">
        <v>0.75</v>
      </c>
      <c r="EO58" s="10">
        <v>12.45</v>
      </c>
      <c r="EP58" s="10">
        <v>3.73</v>
      </c>
      <c r="FP58" s="13" t="s">
        <v>5277</v>
      </c>
    </row>
    <row r="59" spans="1:172" x14ac:dyDescent="0.25">
      <c r="A59" s="46" t="s">
        <v>5278</v>
      </c>
      <c r="C59" s="46" t="s">
        <v>5279</v>
      </c>
      <c r="D59" s="46" t="s">
        <v>5200</v>
      </c>
      <c r="E59" s="74">
        <v>45.3</v>
      </c>
      <c r="F59" s="74">
        <v>45.3</v>
      </c>
      <c r="G59" s="74">
        <v>127.233333</v>
      </c>
      <c r="H59" s="74">
        <v>127.233333</v>
      </c>
      <c r="L59" s="46" t="s">
        <v>5280</v>
      </c>
      <c r="M59" s="46" t="s">
        <v>2873</v>
      </c>
      <c r="Q59" s="8">
        <v>194</v>
      </c>
      <c r="AB59" s="10">
        <v>75.86</v>
      </c>
      <c r="AC59" s="10">
        <v>0.14000000000000001</v>
      </c>
      <c r="AE59" s="10">
        <v>12.51</v>
      </c>
      <c r="AG59" s="10">
        <v>0.43</v>
      </c>
      <c r="AH59" s="10">
        <v>0.37</v>
      </c>
      <c r="AI59" s="10">
        <v>0.75691399999999998</v>
      </c>
      <c r="AJ59" s="10">
        <v>0.68</v>
      </c>
      <c r="AK59" s="10">
        <v>0.25</v>
      </c>
      <c r="AL59" s="10">
        <v>0.06</v>
      </c>
      <c r="AN59" s="10">
        <v>4.57</v>
      </c>
      <c r="AO59" s="10">
        <v>4.2699999999999996</v>
      </c>
      <c r="AP59" s="10">
        <v>0.02</v>
      </c>
      <c r="BF59" s="10">
        <v>0.59</v>
      </c>
      <c r="CW59" s="10">
        <v>137.9</v>
      </c>
      <c r="CX59" s="10">
        <v>41.7</v>
      </c>
      <c r="CY59" s="10">
        <v>23.59</v>
      </c>
      <c r="CZ59" s="10">
        <v>147.19999999999999</v>
      </c>
      <c r="DA59" s="10">
        <v>12.77</v>
      </c>
      <c r="DN59" s="10">
        <v>165.8</v>
      </c>
      <c r="DO59" s="10">
        <v>37.79</v>
      </c>
      <c r="DP59" s="10">
        <v>73.09</v>
      </c>
      <c r="DQ59" s="10">
        <v>6.91</v>
      </c>
      <c r="DR59" s="10">
        <v>20.260000000000002</v>
      </c>
      <c r="DS59" s="10">
        <v>3.12</v>
      </c>
      <c r="DT59" s="10">
        <v>0.36</v>
      </c>
      <c r="DU59" s="10">
        <v>2.57</v>
      </c>
      <c r="DV59" s="10">
        <v>0.48</v>
      </c>
      <c r="DW59" s="10">
        <v>3.58</v>
      </c>
      <c r="DX59" s="10">
        <v>0.76</v>
      </c>
      <c r="DY59" s="10">
        <v>2.82</v>
      </c>
      <c r="DZ59" s="10">
        <v>0.49</v>
      </c>
      <c r="EA59" s="10">
        <v>3.74</v>
      </c>
      <c r="EB59" s="10">
        <v>0.6</v>
      </c>
      <c r="EC59" s="10">
        <v>6.15</v>
      </c>
      <c r="ED59" s="10">
        <v>1.17</v>
      </c>
      <c r="EO59" s="10">
        <v>15.18</v>
      </c>
      <c r="EP59" s="10">
        <v>4.3499999999999996</v>
      </c>
      <c r="FP59" s="13" t="s">
        <v>5281</v>
      </c>
    </row>
    <row r="60" spans="1:172" x14ac:dyDescent="0.25">
      <c r="A60" s="46" t="s">
        <v>5278</v>
      </c>
      <c r="C60" s="46" t="s">
        <v>5279</v>
      </c>
      <c r="D60" s="46" t="s">
        <v>5200</v>
      </c>
      <c r="E60" s="74">
        <v>45.3</v>
      </c>
      <c r="F60" s="74">
        <v>45.3</v>
      </c>
      <c r="G60" s="74">
        <v>127.233333</v>
      </c>
      <c r="H60" s="74">
        <v>127.233333</v>
      </c>
      <c r="L60" s="46" t="s">
        <v>5282</v>
      </c>
      <c r="M60" s="46" t="s">
        <v>2181</v>
      </c>
      <c r="Q60" s="8">
        <v>194</v>
      </c>
      <c r="AB60" s="10">
        <v>78.64</v>
      </c>
      <c r="AC60" s="10">
        <v>0.1</v>
      </c>
      <c r="AE60" s="10">
        <v>11.9</v>
      </c>
      <c r="AG60" s="10">
        <v>0.09</v>
      </c>
      <c r="AH60" s="10">
        <v>0.22</v>
      </c>
      <c r="AI60" s="10">
        <v>0.30098199999999997</v>
      </c>
      <c r="AJ60" s="10">
        <v>0.28999999999999998</v>
      </c>
      <c r="AK60" s="10">
        <v>7.0000000000000007E-2</v>
      </c>
      <c r="AL60" s="10">
        <v>0.02</v>
      </c>
      <c r="AN60" s="10">
        <v>4.6899999999999995</v>
      </c>
      <c r="AO60" s="10">
        <v>3.23</v>
      </c>
      <c r="AP60" s="10">
        <v>0.02</v>
      </c>
      <c r="BF60" s="10">
        <v>0.61</v>
      </c>
      <c r="CW60" s="10">
        <v>146.69999999999999</v>
      </c>
      <c r="CX60" s="10">
        <v>24</v>
      </c>
      <c r="CY60" s="10">
        <v>15.27</v>
      </c>
      <c r="CZ60" s="10">
        <v>109.4</v>
      </c>
      <c r="DA60" s="10">
        <v>18.22</v>
      </c>
      <c r="DN60" s="10">
        <v>72.099999999999994</v>
      </c>
      <c r="DO60" s="10">
        <v>7.06</v>
      </c>
      <c r="DP60" s="10">
        <v>10.79</v>
      </c>
      <c r="DQ60" s="10">
        <v>0.94</v>
      </c>
      <c r="DR60" s="10">
        <v>2.54</v>
      </c>
      <c r="DS60" s="10">
        <v>0.5</v>
      </c>
      <c r="DT60" s="10">
        <v>0.1</v>
      </c>
      <c r="DU60" s="10">
        <v>0.76</v>
      </c>
      <c r="DV60" s="10">
        <v>0.23</v>
      </c>
      <c r="DW60" s="10">
        <v>1.95</v>
      </c>
      <c r="DX60" s="10">
        <v>0.49</v>
      </c>
      <c r="DY60" s="10">
        <v>1.88</v>
      </c>
      <c r="DZ60" s="10">
        <v>0.36</v>
      </c>
      <c r="EA60" s="10">
        <v>2.66</v>
      </c>
      <c r="EB60" s="10">
        <v>0.43</v>
      </c>
      <c r="EC60" s="10">
        <v>4.18</v>
      </c>
      <c r="ED60" s="10">
        <v>1.5899999999999999</v>
      </c>
      <c r="EO60" s="10">
        <v>5.35</v>
      </c>
      <c r="EP60" s="10">
        <v>1.1100000000000001</v>
      </c>
      <c r="FP60" s="13" t="s">
        <v>5283</v>
      </c>
    </row>
    <row r="61" spans="1:172" x14ac:dyDescent="0.25">
      <c r="A61" s="46" t="s">
        <v>5278</v>
      </c>
      <c r="C61" s="46" t="s">
        <v>5279</v>
      </c>
      <c r="D61" s="46" t="s">
        <v>5200</v>
      </c>
      <c r="E61" s="74">
        <v>45.3</v>
      </c>
      <c r="F61" s="74">
        <v>45.3</v>
      </c>
      <c r="G61" s="74">
        <v>127.233333</v>
      </c>
      <c r="H61" s="74">
        <v>127.233333</v>
      </c>
      <c r="L61" s="46" t="s">
        <v>5284</v>
      </c>
      <c r="M61" s="46" t="s">
        <v>5285</v>
      </c>
      <c r="Q61" s="8">
        <v>194</v>
      </c>
      <c r="AB61" s="10">
        <v>75.81</v>
      </c>
      <c r="AC61" s="10">
        <v>0.15</v>
      </c>
      <c r="AE61" s="10">
        <v>12.79</v>
      </c>
      <c r="AG61" s="10">
        <v>0.45</v>
      </c>
      <c r="AH61" s="10">
        <v>0.43</v>
      </c>
      <c r="AI61" s="10">
        <v>0.83491000000000004</v>
      </c>
      <c r="AJ61" s="10">
        <v>0.6</v>
      </c>
      <c r="AK61" s="10">
        <v>0.21</v>
      </c>
      <c r="AL61" s="10">
        <v>0.03</v>
      </c>
      <c r="AN61" s="10">
        <v>4.9000000000000004</v>
      </c>
      <c r="AO61" s="10">
        <v>3.62</v>
      </c>
      <c r="AP61" s="10">
        <v>0.03</v>
      </c>
      <c r="BF61" s="10">
        <v>0.78</v>
      </c>
      <c r="CW61" s="10">
        <v>141.6</v>
      </c>
      <c r="CX61" s="10">
        <v>62.9</v>
      </c>
      <c r="CY61" s="10">
        <v>20.309999999999999</v>
      </c>
      <c r="CZ61" s="10">
        <v>139.1</v>
      </c>
      <c r="DA61" s="10">
        <v>12.21</v>
      </c>
      <c r="DN61" s="10">
        <v>148.6</v>
      </c>
      <c r="DO61" s="10">
        <v>23.49</v>
      </c>
      <c r="DP61" s="10">
        <v>46.4</v>
      </c>
      <c r="DQ61" s="10">
        <v>4.6399999999999997</v>
      </c>
      <c r="DR61" s="10">
        <v>14.13</v>
      </c>
      <c r="DS61" s="10">
        <v>2.36</v>
      </c>
      <c r="DT61" s="10">
        <v>0.36</v>
      </c>
      <c r="DU61" s="10">
        <v>1.98</v>
      </c>
      <c r="DV61" s="10">
        <v>0.4</v>
      </c>
      <c r="DW61" s="10">
        <v>2.74</v>
      </c>
      <c r="DX61" s="10">
        <v>0.62</v>
      </c>
      <c r="DY61" s="10">
        <v>2.2400000000000002</v>
      </c>
      <c r="DZ61" s="10">
        <v>0.42</v>
      </c>
      <c r="EA61" s="10">
        <v>3.16</v>
      </c>
      <c r="EB61" s="10">
        <v>0.53</v>
      </c>
      <c r="EC61" s="10">
        <v>5.66</v>
      </c>
      <c r="ED61" s="10">
        <v>1.1299999999999999</v>
      </c>
      <c r="EO61" s="10">
        <v>22.61</v>
      </c>
      <c r="EP61" s="10">
        <v>5.48</v>
      </c>
      <c r="FP61" s="13" t="s">
        <v>5286</v>
      </c>
    </row>
    <row r="62" spans="1:172" x14ac:dyDescent="0.25">
      <c r="A62" s="46" t="s">
        <v>5278</v>
      </c>
      <c r="C62" s="46" t="s">
        <v>5279</v>
      </c>
      <c r="D62" s="46" t="s">
        <v>5287</v>
      </c>
      <c r="E62" s="74">
        <v>45.3</v>
      </c>
      <c r="F62" s="74">
        <v>45.3</v>
      </c>
      <c r="G62" s="74">
        <v>127.233333</v>
      </c>
      <c r="H62" s="74">
        <v>127.233333</v>
      </c>
      <c r="L62" s="46" t="s">
        <v>5288</v>
      </c>
      <c r="M62" s="46" t="s">
        <v>5289</v>
      </c>
      <c r="Q62" s="8">
        <v>194</v>
      </c>
      <c r="AB62" s="10">
        <v>76.760000000000005</v>
      </c>
      <c r="AC62" s="10">
        <v>0.09</v>
      </c>
      <c r="AE62" s="10">
        <v>13.17</v>
      </c>
      <c r="AG62" s="10">
        <v>0.5</v>
      </c>
      <c r="AH62" s="10">
        <v>0.28999999999999998</v>
      </c>
      <c r="AI62" s="10">
        <v>0.7399</v>
      </c>
      <c r="AJ62" s="10">
        <v>0.12</v>
      </c>
      <c r="AK62" s="10">
        <v>0.12</v>
      </c>
      <c r="AL62" s="10">
        <v>0.02</v>
      </c>
      <c r="AN62" s="10">
        <v>3.2800000000000002</v>
      </c>
      <c r="AO62" s="10">
        <v>3.25</v>
      </c>
      <c r="AP62" s="10">
        <v>0.02</v>
      </c>
      <c r="BF62" s="10">
        <v>1.8</v>
      </c>
      <c r="CW62" s="10">
        <v>124.8</v>
      </c>
      <c r="CX62" s="10">
        <v>9.9</v>
      </c>
      <c r="CY62" s="10">
        <v>17.45</v>
      </c>
      <c r="CZ62" s="10">
        <v>116.5</v>
      </c>
      <c r="DA62" s="10">
        <v>19.37</v>
      </c>
      <c r="DN62" s="10">
        <v>12.2</v>
      </c>
      <c r="DO62" s="10">
        <v>1.79</v>
      </c>
      <c r="DP62" s="10">
        <v>3.4699999999999998</v>
      </c>
      <c r="DQ62" s="10">
        <v>0.39</v>
      </c>
      <c r="DR62" s="10">
        <v>1.43</v>
      </c>
      <c r="DS62" s="10">
        <v>0.49</v>
      </c>
      <c r="DT62" s="10">
        <v>0.04</v>
      </c>
      <c r="DU62" s="10">
        <v>0.85</v>
      </c>
      <c r="DV62" s="10">
        <v>0.25</v>
      </c>
      <c r="DW62" s="10">
        <v>2.0299999999999998</v>
      </c>
      <c r="DX62" s="10">
        <v>0.47</v>
      </c>
      <c r="DY62" s="10">
        <v>1.78</v>
      </c>
      <c r="DZ62" s="10">
        <v>0.33</v>
      </c>
      <c r="EA62" s="10">
        <v>2.25</v>
      </c>
      <c r="EB62" s="10">
        <v>0.35</v>
      </c>
      <c r="EC62" s="10">
        <v>4.1900000000000004</v>
      </c>
      <c r="ED62" s="10">
        <v>1.49</v>
      </c>
      <c r="EO62" s="10">
        <v>1.96</v>
      </c>
      <c r="EP62" s="10">
        <v>1.4</v>
      </c>
      <c r="FP62" s="13" t="s">
        <v>5290</v>
      </c>
    </row>
    <row r="63" spans="1:172" x14ac:dyDescent="0.25">
      <c r="A63" s="46" t="s">
        <v>5291</v>
      </c>
      <c r="C63" s="46" t="s">
        <v>5292</v>
      </c>
      <c r="D63" s="46" t="s">
        <v>5164</v>
      </c>
      <c r="E63" s="74">
        <v>45.808332999999998</v>
      </c>
      <c r="F63" s="74">
        <v>45.808332999999998</v>
      </c>
      <c r="G63" s="74">
        <v>132.91666699999999</v>
      </c>
      <c r="H63" s="74">
        <v>132.91666699999999</v>
      </c>
      <c r="L63" s="46" t="s">
        <v>5293</v>
      </c>
      <c r="M63" s="46" t="s">
        <v>2050</v>
      </c>
      <c r="Q63" s="8">
        <v>118</v>
      </c>
      <c r="AB63" s="10">
        <v>72.180000000000007</v>
      </c>
      <c r="AC63" s="10">
        <v>0.36</v>
      </c>
      <c r="AE63" s="10">
        <v>14.45</v>
      </c>
      <c r="AG63" s="10">
        <v>2.19</v>
      </c>
      <c r="AJ63" s="10">
        <v>2.6</v>
      </c>
      <c r="AK63" s="10">
        <v>0.85</v>
      </c>
      <c r="AL63" s="10">
        <v>0.05</v>
      </c>
      <c r="AN63" s="10">
        <v>2.2999999999999998</v>
      </c>
      <c r="AO63" s="10">
        <v>3.81</v>
      </c>
      <c r="AP63" s="10">
        <v>0.06</v>
      </c>
      <c r="BF63" s="10">
        <v>0.95</v>
      </c>
      <c r="CH63" s="10">
        <v>4.67</v>
      </c>
      <c r="CJ63" s="10">
        <v>33.5</v>
      </c>
      <c r="CK63" s="10">
        <v>8.99</v>
      </c>
      <c r="CN63" s="10">
        <v>4.54</v>
      </c>
      <c r="CO63" s="10">
        <v>4.21</v>
      </c>
      <c r="CP63" s="10">
        <v>3.7800000000000002</v>
      </c>
      <c r="CQ63" s="10">
        <v>39.6</v>
      </c>
      <c r="CR63" s="10">
        <v>17</v>
      </c>
      <c r="CW63" s="10">
        <v>76.099999999999994</v>
      </c>
      <c r="CX63" s="10">
        <v>329</v>
      </c>
      <c r="CY63" s="10">
        <v>11.2</v>
      </c>
      <c r="CZ63" s="10">
        <v>44.5</v>
      </c>
      <c r="DA63" s="10">
        <v>10.199999999999999</v>
      </c>
      <c r="DB63" s="10">
        <v>7.0000000000000007E-2</v>
      </c>
      <c r="DM63" s="10">
        <v>1.9100000000000001</v>
      </c>
      <c r="DN63" s="10">
        <v>632</v>
      </c>
      <c r="DO63" s="10">
        <v>20</v>
      </c>
      <c r="DP63" s="10">
        <v>36.299999999999997</v>
      </c>
      <c r="DQ63" s="10">
        <v>3.96</v>
      </c>
      <c r="DR63" s="10">
        <v>14.1</v>
      </c>
      <c r="DS63" s="10">
        <v>2.5300000000000002</v>
      </c>
      <c r="DT63" s="10">
        <v>0.73</v>
      </c>
      <c r="DU63" s="10">
        <v>2.23</v>
      </c>
      <c r="DV63" s="10">
        <v>0.38</v>
      </c>
      <c r="DW63" s="10">
        <v>2.02</v>
      </c>
      <c r="DX63" s="10">
        <v>0.37</v>
      </c>
      <c r="DY63" s="10">
        <v>1.0900000000000001</v>
      </c>
      <c r="DZ63" s="10">
        <v>0.18</v>
      </c>
      <c r="EA63" s="10">
        <v>1.08</v>
      </c>
      <c r="EB63" s="10">
        <v>0.17</v>
      </c>
      <c r="EC63" s="10">
        <v>1.67</v>
      </c>
      <c r="ED63" s="10">
        <v>0.82</v>
      </c>
      <c r="EM63" s="10">
        <v>14</v>
      </c>
      <c r="EO63" s="10">
        <v>7.1</v>
      </c>
      <c r="EP63" s="10">
        <v>1.1000000000000001</v>
      </c>
      <c r="FP63" s="13" t="s">
        <v>5294</v>
      </c>
    </row>
    <row r="64" spans="1:172" x14ac:dyDescent="0.25">
      <c r="A64" s="46" t="s">
        <v>5291</v>
      </c>
      <c r="C64" s="46" t="s">
        <v>5292</v>
      </c>
      <c r="D64" s="46" t="s">
        <v>5164</v>
      </c>
      <c r="E64" s="74">
        <v>45.808332999999998</v>
      </c>
      <c r="F64" s="74">
        <v>45.808332999999998</v>
      </c>
      <c r="G64" s="74">
        <v>132.91666699999999</v>
      </c>
      <c r="H64" s="74">
        <v>132.91666699999999</v>
      </c>
      <c r="L64" s="46" t="s">
        <v>5295</v>
      </c>
      <c r="M64" s="46" t="s">
        <v>2050</v>
      </c>
      <c r="Q64" s="8">
        <v>118</v>
      </c>
      <c r="AB64" s="10">
        <v>75.27</v>
      </c>
      <c r="AC64" s="10">
        <v>0.15</v>
      </c>
      <c r="AE64" s="10">
        <v>14.13</v>
      </c>
      <c r="AG64" s="10">
        <v>1.2</v>
      </c>
      <c r="AJ64" s="10">
        <v>1.8399999999999999</v>
      </c>
      <c r="AK64" s="10">
        <v>0.36</v>
      </c>
      <c r="AL64" s="10">
        <v>0.02</v>
      </c>
      <c r="AN64" s="10">
        <v>2.2000000000000002</v>
      </c>
      <c r="AO64" s="10">
        <v>4.17</v>
      </c>
      <c r="AP64" s="10">
        <v>0.02</v>
      </c>
      <c r="BF64" s="10">
        <v>0.47</v>
      </c>
      <c r="CH64" s="10">
        <v>2.0499999999999998</v>
      </c>
      <c r="CJ64" s="10">
        <v>14.04</v>
      </c>
      <c r="CK64" s="10">
        <v>5.2</v>
      </c>
      <c r="CN64" s="10">
        <v>1.81</v>
      </c>
      <c r="CO64" s="10">
        <v>1.95</v>
      </c>
      <c r="CP64" s="10">
        <v>1.26</v>
      </c>
      <c r="CQ64" s="10">
        <v>22.5</v>
      </c>
      <c r="CR64" s="10">
        <v>15.6</v>
      </c>
      <c r="CW64" s="10">
        <v>60.1</v>
      </c>
      <c r="CX64" s="10">
        <v>304</v>
      </c>
      <c r="CY64" s="10">
        <v>5.18</v>
      </c>
      <c r="CZ64" s="10">
        <v>40</v>
      </c>
      <c r="DA64" s="10">
        <v>5.78</v>
      </c>
      <c r="DB64" s="10">
        <v>0.03</v>
      </c>
      <c r="DM64" s="10">
        <v>1.41</v>
      </c>
      <c r="DN64" s="10">
        <v>660</v>
      </c>
      <c r="DO64" s="10">
        <v>24.6</v>
      </c>
      <c r="DP64" s="10">
        <v>42.9</v>
      </c>
      <c r="DQ64" s="10">
        <v>4.43</v>
      </c>
      <c r="DR64" s="10">
        <v>15.4</v>
      </c>
      <c r="DS64" s="10">
        <v>2.42</v>
      </c>
      <c r="DT64" s="10">
        <v>0.63</v>
      </c>
      <c r="DU64" s="10">
        <v>1.87</v>
      </c>
      <c r="DV64" s="10">
        <v>0.26</v>
      </c>
      <c r="DW64" s="10">
        <v>1.07</v>
      </c>
      <c r="DX64" s="10">
        <v>0.17</v>
      </c>
      <c r="DY64" s="10">
        <v>0.5</v>
      </c>
      <c r="DZ64" s="10">
        <v>7.0000000000000007E-2</v>
      </c>
      <c r="EA64" s="10">
        <v>0.49</v>
      </c>
      <c r="EB64" s="10">
        <v>0.08</v>
      </c>
      <c r="EC64" s="10">
        <v>1.67</v>
      </c>
      <c r="ED64" s="10">
        <v>0.56000000000000005</v>
      </c>
      <c r="EM64" s="10">
        <v>12.7</v>
      </c>
      <c r="EO64" s="10">
        <v>10</v>
      </c>
      <c r="EP64" s="10">
        <v>0.75</v>
      </c>
      <c r="FP64" s="13" t="s">
        <v>5296</v>
      </c>
    </row>
    <row r="65" spans="1:172" x14ac:dyDescent="0.25">
      <c r="A65" s="46" t="s">
        <v>5291</v>
      </c>
      <c r="C65" s="46" t="s">
        <v>5292</v>
      </c>
      <c r="D65" s="46" t="s">
        <v>5164</v>
      </c>
      <c r="E65" s="74">
        <v>45.808332999999998</v>
      </c>
      <c r="F65" s="74">
        <v>45.808332999999998</v>
      </c>
      <c r="G65" s="74">
        <v>132.91666699999999</v>
      </c>
      <c r="H65" s="74">
        <v>132.91666699999999</v>
      </c>
      <c r="L65" s="46" t="s">
        <v>5297</v>
      </c>
      <c r="M65" s="46" t="s">
        <v>2196</v>
      </c>
      <c r="Q65" s="8">
        <v>118</v>
      </c>
      <c r="AB65" s="10">
        <v>76.36</v>
      </c>
      <c r="AC65" s="10">
        <v>0.18</v>
      </c>
      <c r="AE65" s="10">
        <v>13.13</v>
      </c>
      <c r="AG65" s="10">
        <v>1.47</v>
      </c>
      <c r="AJ65" s="10">
        <v>1.5699999999999998</v>
      </c>
      <c r="AK65" s="10">
        <v>0.44</v>
      </c>
      <c r="AL65" s="10">
        <v>0.04</v>
      </c>
      <c r="AN65" s="10">
        <v>2.31</v>
      </c>
      <c r="AO65" s="10">
        <v>3.77</v>
      </c>
      <c r="AP65" s="10">
        <v>0.03</v>
      </c>
      <c r="BF65" s="10">
        <v>0.51</v>
      </c>
      <c r="CH65" s="10">
        <v>2.31</v>
      </c>
      <c r="CJ65" s="10">
        <v>16.09</v>
      </c>
      <c r="CK65" s="10">
        <v>4.91</v>
      </c>
      <c r="CN65" s="10">
        <v>2.19</v>
      </c>
      <c r="CO65" s="10">
        <v>2.68</v>
      </c>
      <c r="CP65" s="10">
        <v>1.97</v>
      </c>
      <c r="CQ65" s="10">
        <v>27.2</v>
      </c>
      <c r="CR65" s="10">
        <v>14.8</v>
      </c>
      <c r="CW65" s="10">
        <v>67.599999999999994</v>
      </c>
      <c r="CX65" s="10">
        <v>248</v>
      </c>
      <c r="CY65" s="10">
        <v>4.0599999999999996</v>
      </c>
      <c r="CZ65" s="10">
        <v>35.799999999999997</v>
      </c>
      <c r="DA65" s="10">
        <v>6.95</v>
      </c>
      <c r="DB65" s="10">
        <v>0.03</v>
      </c>
      <c r="DM65" s="10">
        <v>2.66</v>
      </c>
      <c r="DN65" s="10">
        <v>681</v>
      </c>
      <c r="DO65" s="10">
        <v>16.399999999999999</v>
      </c>
      <c r="DP65" s="10">
        <v>30</v>
      </c>
      <c r="DQ65" s="10">
        <v>3.23</v>
      </c>
      <c r="DR65" s="10">
        <v>11.5</v>
      </c>
      <c r="DS65" s="10">
        <v>2.02</v>
      </c>
      <c r="DT65" s="10">
        <v>0.52</v>
      </c>
      <c r="DU65" s="10">
        <v>1.46</v>
      </c>
      <c r="DV65" s="10">
        <v>0.19</v>
      </c>
      <c r="DW65" s="10">
        <v>0.92</v>
      </c>
      <c r="DX65" s="10">
        <v>0.13</v>
      </c>
      <c r="DY65" s="10">
        <v>0.41</v>
      </c>
      <c r="DZ65" s="10">
        <v>0.05</v>
      </c>
      <c r="EA65" s="10">
        <v>0.39</v>
      </c>
      <c r="EB65" s="10">
        <v>0.06</v>
      </c>
      <c r="EC65" s="10">
        <v>1.49</v>
      </c>
      <c r="ED65" s="10">
        <v>0.63</v>
      </c>
      <c r="EM65" s="10">
        <v>11.9</v>
      </c>
      <c r="EO65" s="10">
        <v>6.41</v>
      </c>
      <c r="EP65" s="10">
        <v>0.59</v>
      </c>
      <c r="FP65" s="13" t="s">
        <v>5298</v>
      </c>
    </row>
    <row r="66" spans="1:172" x14ac:dyDescent="0.25">
      <c r="A66" s="46" t="s">
        <v>5299</v>
      </c>
      <c r="C66" s="46" t="s">
        <v>5300</v>
      </c>
      <c r="D66" s="46" t="s">
        <v>5287</v>
      </c>
      <c r="E66" s="74">
        <v>44.4</v>
      </c>
      <c r="F66" s="74">
        <v>44.4</v>
      </c>
      <c r="G66" s="74">
        <v>127.25</v>
      </c>
      <c r="H66" s="74">
        <v>127.25</v>
      </c>
      <c r="L66" s="46" t="s">
        <v>5301</v>
      </c>
      <c r="M66" s="46" t="s">
        <v>5266</v>
      </c>
      <c r="Q66" s="8">
        <v>179</v>
      </c>
      <c r="AB66" s="10">
        <v>69.099999999999994</v>
      </c>
      <c r="AC66" s="10">
        <v>0.41</v>
      </c>
      <c r="AE66" s="10">
        <v>15.67</v>
      </c>
      <c r="AG66" s="10">
        <v>2.58</v>
      </c>
      <c r="AJ66" s="10">
        <v>2.25</v>
      </c>
      <c r="AK66" s="10">
        <v>0.62</v>
      </c>
      <c r="AL66" s="10">
        <v>0.04</v>
      </c>
      <c r="AN66" s="10">
        <v>3.57</v>
      </c>
      <c r="AO66" s="10">
        <v>4.47</v>
      </c>
      <c r="AP66" s="10">
        <v>0.14000000000000001</v>
      </c>
      <c r="BF66" s="10">
        <v>0.43</v>
      </c>
      <c r="CW66" s="10">
        <v>95.6</v>
      </c>
      <c r="CX66" s="10">
        <v>579</v>
      </c>
      <c r="CY66" s="10">
        <v>8.1</v>
      </c>
      <c r="CZ66" s="10">
        <v>190</v>
      </c>
      <c r="DA66" s="10">
        <v>8.5</v>
      </c>
      <c r="DN66" s="10">
        <v>709</v>
      </c>
      <c r="DO66" s="10">
        <v>33.6</v>
      </c>
      <c r="DP66" s="10">
        <v>65.599999999999994</v>
      </c>
      <c r="DQ66" s="10">
        <v>7.31</v>
      </c>
      <c r="DR66" s="10">
        <v>24.5</v>
      </c>
      <c r="DS66" s="10">
        <v>4.07</v>
      </c>
      <c r="DT66" s="10">
        <v>1</v>
      </c>
      <c r="DU66" s="10">
        <v>2.76</v>
      </c>
      <c r="DV66" s="10">
        <v>0.34</v>
      </c>
      <c r="DW66" s="10">
        <v>1.6600000000000001</v>
      </c>
      <c r="DX66" s="10">
        <v>0.28999999999999998</v>
      </c>
      <c r="DY66" s="10">
        <v>0.72</v>
      </c>
      <c r="DZ66" s="10">
        <v>0.1</v>
      </c>
      <c r="EA66" s="10">
        <v>0.66</v>
      </c>
      <c r="EB66" s="10">
        <v>0.11</v>
      </c>
      <c r="EC66" s="10">
        <v>5.2</v>
      </c>
      <c r="ED66" s="10">
        <v>0.7</v>
      </c>
      <c r="EO66" s="10">
        <v>8.91</v>
      </c>
      <c r="EP66" s="10">
        <v>3.32</v>
      </c>
      <c r="FP66" s="13" t="s">
        <v>5302</v>
      </c>
    </row>
    <row r="67" spans="1:172" x14ac:dyDescent="0.25">
      <c r="A67" s="46" t="s">
        <v>5299</v>
      </c>
      <c r="C67" s="46" t="s">
        <v>5300</v>
      </c>
      <c r="D67" s="46" t="s">
        <v>5287</v>
      </c>
      <c r="E67" s="74">
        <v>44.4</v>
      </c>
      <c r="F67" s="74">
        <v>44.4</v>
      </c>
      <c r="G67" s="74">
        <v>127.25</v>
      </c>
      <c r="H67" s="74">
        <v>127.25</v>
      </c>
      <c r="L67" s="46" t="s">
        <v>5303</v>
      </c>
      <c r="M67" s="46" t="s">
        <v>5266</v>
      </c>
      <c r="Q67" s="8">
        <v>179</v>
      </c>
      <c r="AB67" s="10">
        <v>70.400000000000006</v>
      </c>
      <c r="AC67" s="10">
        <v>0.35</v>
      </c>
      <c r="AE67" s="10">
        <v>14.91</v>
      </c>
      <c r="AG67" s="10">
        <v>2.38</v>
      </c>
      <c r="AJ67" s="10">
        <v>2.06</v>
      </c>
      <c r="AK67" s="10">
        <v>0.55000000000000004</v>
      </c>
      <c r="AL67" s="10">
        <v>0.03</v>
      </c>
      <c r="AN67" s="10">
        <v>3.7</v>
      </c>
      <c r="AO67" s="10">
        <v>4.22</v>
      </c>
      <c r="AP67" s="10">
        <v>0.11299999999999999</v>
      </c>
      <c r="BF67" s="10">
        <v>0.63</v>
      </c>
      <c r="CW67" s="10">
        <v>121.5</v>
      </c>
      <c r="CX67" s="10">
        <v>488</v>
      </c>
      <c r="CY67" s="10">
        <v>7.5</v>
      </c>
      <c r="CZ67" s="10">
        <v>156</v>
      </c>
      <c r="DA67" s="10">
        <v>8.1</v>
      </c>
      <c r="DN67" s="10">
        <v>601</v>
      </c>
      <c r="DO67" s="10">
        <v>27.9</v>
      </c>
      <c r="DP67" s="10">
        <v>56.3</v>
      </c>
      <c r="DQ67" s="10">
        <v>6.22</v>
      </c>
      <c r="DR67" s="10">
        <v>20.8</v>
      </c>
      <c r="DS67" s="10">
        <v>3.63</v>
      </c>
      <c r="DT67" s="10">
        <v>0.84</v>
      </c>
      <c r="DU67" s="10">
        <v>2.37</v>
      </c>
      <c r="DV67" s="10">
        <v>0.3</v>
      </c>
      <c r="DW67" s="10">
        <v>1.49</v>
      </c>
      <c r="DX67" s="10">
        <v>0.26</v>
      </c>
      <c r="DY67" s="10">
        <v>0.7</v>
      </c>
      <c r="DZ67" s="10">
        <v>0.1</v>
      </c>
      <c r="EA67" s="10">
        <v>0.63</v>
      </c>
      <c r="EB67" s="10">
        <v>0.11</v>
      </c>
      <c r="EC67" s="10">
        <v>4.5</v>
      </c>
      <c r="ED67" s="10">
        <v>0.6</v>
      </c>
      <c r="EO67" s="10">
        <v>10.8</v>
      </c>
      <c r="EP67" s="10">
        <v>2.94</v>
      </c>
      <c r="FP67" s="13" t="s">
        <v>5304</v>
      </c>
    </row>
    <row r="68" spans="1:172" x14ac:dyDescent="0.25">
      <c r="A68" s="46" t="s">
        <v>5299</v>
      </c>
      <c r="C68" s="46" t="s">
        <v>5300</v>
      </c>
      <c r="D68" s="46" t="s">
        <v>5287</v>
      </c>
      <c r="E68" s="74">
        <v>44.4</v>
      </c>
      <c r="F68" s="74">
        <v>44.4</v>
      </c>
      <c r="G68" s="74">
        <v>127.25</v>
      </c>
      <c r="H68" s="74">
        <v>127.25</v>
      </c>
      <c r="L68" s="46" t="s">
        <v>5305</v>
      </c>
      <c r="M68" s="46" t="s">
        <v>5266</v>
      </c>
      <c r="Q68" s="8">
        <v>179</v>
      </c>
      <c r="AB68" s="10">
        <v>70.2</v>
      </c>
      <c r="AC68" s="10">
        <v>0.42</v>
      </c>
      <c r="AE68" s="10">
        <v>14.85</v>
      </c>
      <c r="AG68" s="10">
        <v>2.34</v>
      </c>
      <c r="AJ68" s="10">
        <v>1.98</v>
      </c>
      <c r="AK68" s="10">
        <v>0.56999999999999995</v>
      </c>
      <c r="AL68" s="10">
        <v>0.06</v>
      </c>
      <c r="AN68" s="10">
        <v>4.38</v>
      </c>
      <c r="AO68" s="10">
        <v>3.76</v>
      </c>
      <c r="AP68" s="10">
        <v>0.13100000000000001</v>
      </c>
      <c r="BF68" s="10">
        <v>0.95</v>
      </c>
      <c r="CW68" s="10">
        <v>161</v>
      </c>
      <c r="CX68" s="10">
        <v>483</v>
      </c>
      <c r="CY68" s="10">
        <v>9.4</v>
      </c>
      <c r="CZ68" s="10">
        <v>173</v>
      </c>
      <c r="DA68" s="10">
        <v>9.8000000000000007</v>
      </c>
      <c r="DN68" s="10">
        <v>681</v>
      </c>
      <c r="DO68" s="10">
        <v>33.200000000000003</v>
      </c>
      <c r="DP68" s="10">
        <v>66.400000000000006</v>
      </c>
      <c r="DQ68" s="10">
        <v>7.5600000000000005</v>
      </c>
      <c r="DR68" s="10">
        <v>25.4</v>
      </c>
      <c r="DS68" s="10">
        <v>4.5600000000000005</v>
      </c>
      <c r="DT68" s="10">
        <v>0.96</v>
      </c>
      <c r="DU68" s="10">
        <v>2.94</v>
      </c>
      <c r="DV68" s="10">
        <v>0.37</v>
      </c>
      <c r="DW68" s="10">
        <v>1.85</v>
      </c>
      <c r="DX68" s="10">
        <v>0.33</v>
      </c>
      <c r="DY68" s="10">
        <v>0.82</v>
      </c>
      <c r="DZ68" s="10">
        <v>0.12</v>
      </c>
      <c r="EA68" s="10">
        <v>0.8</v>
      </c>
      <c r="EB68" s="10">
        <v>0.12</v>
      </c>
      <c r="EC68" s="10">
        <v>4.9000000000000004</v>
      </c>
      <c r="ED68" s="10">
        <v>0.9</v>
      </c>
      <c r="EO68" s="10">
        <v>10.25</v>
      </c>
      <c r="EP68" s="10">
        <v>4.32</v>
      </c>
      <c r="FP68" s="13" t="s">
        <v>5306</v>
      </c>
    </row>
    <row r="69" spans="1:172" x14ac:dyDescent="0.25">
      <c r="A69" s="46" t="s">
        <v>5299</v>
      </c>
      <c r="C69" s="46" t="s">
        <v>5300</v>
      </c>
      <c r="D69" s="46" t="s">
        <v>5287</v>
      </c>
      <c r="E69" s="74">
        <v>44.4</v>
      </c>
      <c r="F69" s="74">
        <v>44.4</v>
      </c>
      <c r="G69" s="74">
        <v>127.25</v>
      </c>
      <c r="H69" s="74">
        <v>127.25</v>
      </c>
      <c r="L69" s="46" t="s">
        <v>5307</v>
      </c>
      <c r="M69" s="46" t="s">
        <v>5266</v>
      </c>
      <c r="Q69" s="8">
        <v>179</v>
      </c>
      <c r="AB69" s="10">
        <v>71.06</v>
      </c>
      <c r="AC69" s="10">
        <v>0.37</v>
      </c>
      <c r="AE69" s="10">
        <v>14.54</v>
      </c>
      <c r="AG69" s="10">
        <v>2.7199999999999998</v>
      </c>
      <c r="AJ69" s="10">
        <v>1.87</v>
      </c>
      <c r="AK69" s="10">
        <v>0.57999999999999996</v>
      </c>
      <c r="AL69" s="10">
        <v>0.04</v>
      </c>
      <c r="AN69" s="10">
        <v>4.1399999999999997</v>
      </c>
      <c r="AO69" s="10">
        <v>3.74</v>
      </c>
      <c r="AP69" s="10">
        <v>0.11499999999999999</v>
      </c>
      <c r="BF69" s="10">
        <v>0.74</v>
      </c>
      <c r="CW69" s="10">
        <v>142.5</v>
      </c>
      <c r="CX69" s="10">
        <v>486</v>
      </c>
      <c r="CY69" s="10">
        <v>7.9</v>
      </c>
      <c r="CZ69" s="10">
        <v>154</v>
      </c>
      <c r="DA69" s="10">
        <v>9</v>
      </c>
      <c r="DN69" s="10">
        <v>693</v>
      </c>
      <c r="DO69" s="10">
        <v>29.5</v>
      </c>
      <c r="DP69" s="10">
        <v>58.9</v>
      </c>
      <c r="DQ69" s="10">
        <v>6.65</v>
      </c>
      <c r="DR69" s="10">
        <v>22.1</v>
      </c>
      <c r="DS69" s="10">
        <v>3.77</v>
      </c>
      <c r="DT69" s="10">
        <v>0.87</v>
      </c>
      <c r="DU69" s="10">
        <v>2.4900000000000002</v>
      </c>
      <c r="DV69" s="10">
        <v>0.31</v>
      </c>
      <c r="DW69" s="10">
        <v>1.54</v>
      </c>
      <c r="DX69" s="10">
        <v>0.27</v>
      </c>
      <c r="DY69" s="10">
        <v>0.7</v>
      </c>
      <c r="DZ69" s="10">
        <v>0.1</v>
      </c>
      <c r="EA69" s="10">
        <v>0.67</v>
      </c>
      <c r="EB69" s="10">
        <v>0.1</v>
      </c>
      <c r="EC69" s="10">
        <v>4.5999999999999996</v>
      </c>
      <c r="ED69" s="10">
        <v>0.7</v>
      </c>
      <c r="EO69" s="10">
        <v>10.1</v>
      </c>
      <c r="EP69" s="10">
        <v>2.94</v>
      </c>
      <c r="FP69" s="13" t="s">
        <v>5308</v>
      </c>
    </row>
    <row r="70" spans="1:172" x14ac:dyDescent="0.25">
      <c r="A70" s="46" t="s">
        <v>5299</v>
      </c>
      <c r="C70" s="46" t="s">
        <v>5300</v>
      </c>
      <c r="D70" s="46" t="s">
        <v>5287</v>
      </c>
      <c r="E70" s="74">
        <v>44.4</v>
      </c>
      <c r="F70" s="74">
        <v>44.4</v>
      </c>
      <c r="G70" s="74">
        <v>127.25</v>
      </c>
      <c r="H70" s="74">
        <v>127.25</v>
      </c>
      <c r="L70" s="46" t="s">
        <v>5309</v>
      </c>
      <c r="M70" s="46" t="s">
        <v>5266</v>
      </c>
      <c r="Q70" s="8">
        <v>179</v>
      </c>
      <c r="AB70" s="10">
        <v>68.739999999999995</v>
      </c>
      <c r="AC70" s="10">
        <v>0.44</v>
      </c>
      <c r="AE70" s="10">
        <v>15.64</v>
      </c>
      <c r="AG70" s="10">
        <v>2.69</v>
      </c>
      <c r="AJ70" s="10">
        <v>2.2400000000000002</v>
      </c>
      <c r="AK70" s="10">
        <v>0.62</v>
      </c>
      <c r="AL70" s="10">
        <v>0.05</v>
      </c>
      <c r="AN70" s="10">
        <v>4.0199999999999996</v>
      </c>
      <c r="AO70" s="10">
        <v>4.03</v>
      </c>
      <c r="AP70" s="10">
        <v>0.13799999999999998</v>
      </c>
      <c r="BF70" s="10">
        <v>0.74</v>
      </c>
      <c r="CW70" s="10">
        <v>132.5</v>
      </c>
      <c r="CX70" s="10">
        <v>535</v>
      </c>
      <c r="CY70" s="10">
        <v>8.8000000000000007</v>
      </c>
      <c r="CZ70" s="10">
        <v>191</v>
      </c>
      <c r="DA70" s="10">
        <v>9</v>
      </c>
      <c r="DN70" s="10">
        <v>727</v>
      </c>
      <c r="DO70" s="10">
        <v>31</v>
      </c>
      <c r="DP70" s="10">
        <v>61.3</v>
      </c>
      <c r="DQ70" s="10">
        <v>6.87</v>
      </c>
      <c r="DR70" s="10">
        <v>23.1</v>
      </c>
      <c r="DS70" s="10">
        <v>4.18</v>
      </c>
      <c r="DT70" s="10">
        <v>0.96</v>
      </c>
      <c r="DU70" s="10">
        <v>2.81</v>
      </c>
      <c r="DV70" s="10">
        <v>0.35</v>
      </c>
      <c r="DW70" s="10">
        <v>1.73</v>
      </c>
      <c r="DX70" s="10">
        <v>0.3</v>
      </c>
      <c r="DY70" s="10">
        <v>0.77</v>
      </c>
      <c r="DZ70" s="10">
        <v>0.11</v>
      </c>
      <c r="EA70" s="10">
        <v>0.71</v>
      </c>
      <c r="EB70" s="10">
        <v>0.11</v>
      </c>
      <c r="EC70" s="10">
        <v>5.3</v>
      </c>
      <c r="ED70" s="10">
        <v>0.7</v>
      </c>
      <c r="EO70" s="10">
        <v>9.35</v>
      </c>
      <c r="EP70" s="10">
        <v>3.25</v>
      </c>
      <c r="FP70" s="13" t="s">
        <v>5310</v>
      </c>
    </row>
    <row r="71" spans="1:172" x14ac:dyDescent="0.25">
      <c r="A71" s="46" t="s">
        <v>5299</v>
      </c>
      <c r="C71" s="46" t="s">
        <v>5300</v>
      </c>
      <c r="D71" s="46" t="s">
        <v>5287</v>
      </c>
      <c r="E71" s="74">
        <v>44.4</v>
      </c>
      <c r="F71" s="74">
        <v>44.4</v>
      </c>
      <c r="G71" s="74">
        <v>127.25</v>
      </c>
      <c r="H71" s="74">
        <v>127.25</v>
      </c>
      <c r="L71" s="46" t="s">
        <v>5311</v>
      </c>
      <c r="M71" s="46" t="s">
        <v>5173</v>
      </c>
      <c r="Q71" s="8">
        <v>172</v>
      </c>
      <c r="AB71" s="10">
        <v>61.89</v>
      </c>
      <c r="AC71" s="10">
        <v>0.99</v>
      </c>
      <c r="AE71" s="10">
        <v>17.11</v>
      </c>
      <c r="AG71" s="10">
        <v>5.83</v>
      </c>
      <c r="AJ71" s="10">
        <v>3.12</v>
      </c>
      <c r="AK71" s="10">
        <v>2.37</v>
      </c>
      <c r="AL71" s="10">
        <v>0.11</v>
      </c>
      <c r="AN71" s="10">
        <v>2.94</v>
      </c>
      <c r="AO71" s="10">
        <v>4.82</v>
      </c>
      <c r="AP71" s="10">
        <v>0.23599999999999999</v>
      </c>
      <c r="BF71" s="10">
        <v>0.66</v>
      </c>
      <c r="CW71" s="10">
        <v>175</v>
      </c>
      <c r="CX71" s="10">
        <v>490</v>
      </c>
      <c r="CY71" s="10">
        <v>13</v>
      </c>
      <c r="CZ71" s="10">
        <v>162</v>
      </c>
      <c r="DA71" s="10">
        <v>13.6</v>
      </c>
      <c r="DN71" s="10">
        <v>349</v>
      </c>
      <c r="DO71" s="10">
        <v>32.799999999999997</v>
      </c>
      <c r="DP71" s="10">
        <v>71</v>
      </c>
      <c r="DQ71" s="10">
        <v>8</v>
      </c>
      <c r="DR71" s="10">
        <v>27.4</v>
      </c>
      <c r="DS71" s="10">
        <v>4.91</v>
      </c>
      <c r="DT71" s="10">
        <v>1.1000000000000001</v>
      </c>
      <c r="DU71" s="10">
        <v>3.65</v>
      </c>
      <c r="DV71" s="10">
        <v>0.47</v>
      </c>
      <c r="DW71" s="10">
        <v>2.34</v>
      </c>
      <c r="DX71" s="10">
        <v>0.43</v>
      </c>
      <c r="DY71" s="10">
        <v>1.1100000000000001</v>
      </c>
      <c r="DZ71" s="10">
        <v>0.17</v>
      </c>
      <c r="EA71" s="10">
        <v>1.0900000000000001</v>
      </c>
      <c r="EB71" s="10">
        <v>0.18</v>
      </c>
      <c r="EC71" s="10">
        <v>4.5</v>
      </c>
      <c r="ED71" s="10">
        <v>1.1000000000000001</v>
      </c>
      <c r="EO71" s="10">
        <v>9.74</v>
      </c>
      <c r="EP71" s="10">
        <v>4.95</v>
      </c>
      <c r="FP71" s="13" t="s">
        <v>5312</v>
      </c>
    </row>
    <row r="72" spans="1:172" x14ac:dyDescent="0.25">
      <c r="A72" s="46" t="s">
        <v>5299</v>
      </c>
      <c r="C72" s="46" t="s">
        <v>5300</v>
      </c>
      <c r="D72" s="46" t="s">
        <v>5287</v>
      </c>
      <c r="E72" s="74">
        <v>44.4</v>
      </c>
      <c r="F72" s="74">
        <v>44.4</v>
      </c>
      <c r="G72" s="74">
        <v>127.25</v>
      </c>
      <c r="H72" s="74">
        <v>127.25</v>
      </c>
      <c r="L72" s="46" t="s">
        <v>5313</v>
      </c>
      <c r="M72" s="46" t="s">
        <v>5173</v>
      </c>
      <c r="Q72" s="8">
        <v>172</v>
      </c>
      <c r="AB72" s="10">
        <v>63.27</v>
      </c>
      <c r="AC72" s="10">
        <v>0.96</v>
      </c>
      <c r="AE72" s="10">
        <v>16.36</v>
      </c>
      <c r="AG72" s="10">
        <v>5.65</v>
      </c>
      <c r="AJ72" s="10">
        <v>3.25</v>
      </c>
      <c r="AK72" s="10">
        <v>2.21</v>
      </c>
      <c r="AL72" s="10">
        <v>0.1</v>
      </c>
      <c r="AN72" s="10">
        <v>2.2800000000000002</v>
      </c>
      <c r="AO72" s="10">
        <v>4.78</v>
      </c>
      <c r="AP72" s="10">
        <v>0.22700000000000001</v>
      </c>
      <c r="BF72" s="10">
        <v>0.65</v>
      </c>
      <c r="CW72" s="10">
        <v>158.5</v>
      </c>
      <c r="CX72" s="10">
        <v>509</v>
      </c>
      <c r="CY72" s="10">
        <v>10.7</v>
      </c>
      <c r="CZ72" s="10">
        <v>164</v>
      </c>
      <c r="DA72" s="10">
        <v>11.8</v>
      </c>
      <c r="DN72" s="10">
        <v>253</v>
      </c>
      <c r="DO72" s="10">
        <v>32.799999999999997</v>
      </c>
      <c r="DP72" s="10">
        <v>66.5</v>
      </c>
      <c r="DQ72" s="10">
        <v>7.21</v>
      </c>
      <c r="DR72" s="10">
        <v>24.2</v>
      </c>
      <c r="DS72" s="10">
        <v>4.38</v>
      </c>
      <c r="DT72" s="10">
        <v>1.1299999999999999</v>
      </c>
      <c r="DU72" s="10">
        <v>3.3</v>
      </c>
      <c r="DV72" s="10">
        <v>0.42</v>
      </c>
      <c r="DW72" s="10">
        <v>2.0299999999999998</v>
      </c>
      <c r="DX72" s="10">
        <v>0.37</v>
      </c>
      <c r="DY72" s="10">
        <v>0.98</v>
      </c>
      <c r="DZ72" s="10">
        <v>0.15</v>
      </c>
      <c r="EA72" s="10">
        <v>0.94</v>
      </c>
      <c r="EB72" s="10">
        <v>0.16</v>
      </c>
      <c r="EC72" s="10">
        <v>4.8</v>
      </c>
      <c r="ED72" s="10">
        <v>1</v>
      </c>
      <c r="EO72" s="10">
        <v>10.85</v>
      </c>
      <c r="EP72" s="10">
        <v>6.16</v>
      </c>
      <c r="FP72" s="13" t="s">
        <v>5314</v>
      </c>
    </row>
    <row r="73" spans="1:172" x14ac:dyDescent="0.25">
      <c r="A73" s="46" t="s">
        <v>5299</v>
      </c>
      <c r="C73" s="46" t="s">
        <v>5300</v>
      </c>
      <c r="D73" s="46" t="s">
        <v>5287</v>
      </c>
      <c r="E73" s="74">
        <v>44.4</v>
      </c>
      <c r="F73" s="74">
        <v>44.4</v>
      </c>
      <c r="G73" s="74">
        <v>127.25</v>
      </c>
      <c r="H73" s="74">
        <v>127.25</v>
      </c>
      <c r="L73" s="46" t="s">
        <v>5315</v>
      </c>
      <c r="M73" s="46" t="s">
        <v>5173</v>
      </c>
      <c r="Q73" s="8">
        <v>172</v>
      </c>
      <c r="AB73" s="10">
        <v>62.11</v>
      </c>
      <c r="AC73" s="10">
        <v>0.81</v>
      </c>
      <c r="AE73" s="10">
        <v>16.55</v>
      </c>
      <c r="AG73" s="10">
        <v>5.66</v>
      </c>
      <c r="AJ73" s="10">
        <v>4.59</v>
      </c>
      <c r="AK73" s="10">
        <v>2.17</v>
      </c>
      <c r="AL73" s="10">
        <v>0.09</v>
      </c>
      <c r="AN73" s="10">
        <v>2.75</v>
      </c>
      <c r="AO73" s="10">
        <v>3.86</v>
      </c>
      <c r="AP73" s="10">
        <v>0.20800000000000002</v>
      </c>
      <c r="BF73" s="10">
        <v>0.83</v>
      </c>
      <c r="CW73" s="10">
        <v>103</v>
      </c>
      <c r="CX73" s="10">
        <v>514</v>
      </c>
      <c r="CY73" s="10">
        <v>18.600000000000001</v>
      </c>
      <c r="CZ73" s="10">
        <v>174</v>
      </c>
      <c r="DA73" s="10">
        <v>8.5</v>
      </c>
      <c r="DN73" s="10">
        <v>615</v>
      </c>
      <c r="DO73" s="10">
        <v>33</v>
      </c>
      <c r="DP73" s="10">
        <v>66.099999999999994</v>
      </c>
      <c r="DQ73" s="10">
        <v>7.36</v>
      </c>
      <c r="DR73" s="10">
        <v>25.2</v>
      </c>
      <c r="DS73" s="10">
        <v>5.04</v>
      </c>
      <c r="DT73" s="10">
        <v>1.19</v>
      </c>
      <c r="DU73" s="10">
        <v>4.0999999999999996</v>
      </c>
      <c r="DV73" s="10">
        <v>0.6</v>
      </c>
      <c r="DW73" s="10">
        <v>3.4699999999999998</v>
      </c>
      <c r="DX73" s="10">
        <v>0.65</v>
      </c>
      <c r="DY73" s="10">
        <v>1.8399999999999999</v>
      </c>
      <c r="DZ73" s="10">
        <v>0.27</v>
      </c>
      <c r="EA73" s="10">
        <v>1.72</v>
      </c>
      <c r="EB73" s="10">
        <v>0.26</v>
      </c>
      <c r="EC73" s="10">
        <v>4.8</v>
      </c>
      <c r="ED73" s="10">
        <v>0.8</v>
      </c>
      <c r="EO73" s="10">
        <v>11.25</v>
      </c>
      <c r="EP73" s="10">
        <v>3.04</v>
      </c>
      <c r="FP73" s="13" t="s">
        <v>5316</v>
      </c>
    </row>
    <row r="74" spans="1:172" x14ac:dyDescent="0.25">
      <c r="A74" s="46" t="s">
        <v>5299</v>
      </c>
      <c r="C74" s="46" t="s">
        <v>5300</v>
      </c>
      <c r="D74" s="46" t="s">
        <v>5287</v>
      </c>
      <c r="E74" s="74">
        <v>44.4</v>
      </c>
      <c r="F74" s="74">
        <v>44.4</v>
      </c>
      <c r="G74" s="74">
        <v>127.25</v>
      </c>
      <c r="H74" s="74">
        <v>127.25</v>
      </c>
      <c r="L74" s="46" t="s">
        <v>5317</v>
      </c>
      <c r="M74" s="46" t="s">
        <v>5173</v>
      </c>
      <c r="Q74" s="8">
        <v>172</v>
      </c>
      <c r="AB74" s="10">
        <v>62.58</v>
      </c>
      <c r="AC74" s="10">
        <v>0.78</v>
      </c>
      <c r="AE74" s="10">
        <v>16.18</v>
      </c>
      <c r="AG74" s="10">
        <v>5.75</v>
      </c>
      <c r="AJ74" s="10">
        <v>4.42</v>
      </c>
      <c r="AK74" s="10">
        <v>2.15</v>
      </c>
      <c r="AL74" s="10">
        <v>0.09</v>
      </c>
      <c r="AN74" s="10">
        <v>2.44</v>
      </c>
      <c r="AO74" s="10">
        <v>3.84</v>
      </c>
      <c r="AP74" s="10">
        <v>0.20899999999999999</v>
      </c>
      <c r="BF74" s="10">
        <v>1.3599999999999999</v>
      </c>
      <c r="CW74" s="10">
        <v>117.5</v>
      </c>
      <c r="CX74" s="10">
        <v>521</v>
      </c>
      <c r="CY74" s="10">
        <v>18.2</v>
      </c>
      <c r="CZ74" s="10">
        <v>216</v>
      </c>
      <c r="DA74" s="10">
        <v>9.4</v>
      </c>
      <c r="DN74" s="10">
        <v>521</v>
      </c>
      <c r="DO74" s="10">
        <v>29.3</v>
      </c>
      <c r="DP74" s="10">
        <v>60.6</v>
      </c>
      <c r="DQ74" s="10">
        <v>6.96</v>
      </c>
      <c r="DR74" s="10">
        <v>24.2</v>
      </c>
      <c r="DS74" s="10">
        <v>4.78</v>
      </c>
      <c r="DT74" s="10">
        <v>1.1599999999999999</v>
      </c>
      <c r="DU74" s="10">
        <v>4.1900000000000004</v>
      </c>
      <c r="DV74" s="10">
        <v>0.6</v>
      </c>
      <c r="DW74" s="10">
        <v>3.35</v>
      </c>
      <c r="DX74" s="10">
        <v>0.66</v>
      </c>
      <c r="DY74" s="10">
        <v>1.8</v>
      </c>
      <c r="DZ74" s="10">
        <v>0.26</v>
      </c>
      <c r="EA74" s="10">
        <v>1.77</v>
      </c>
      <c r="EB74" s="10">
        <v>0.27</v>
      </c>
      <c r="EC74" s="10">
        <v>5.8</v>
      </c>
      <c r="ED74" s="10">
        <v>0.8</v>
      </c>
      <c r="EO74" s="10">
        <v>10.15</v>
      </c>
      <c r="EP74" s="10">
        <v>3.18</v>
      </c>
      <c r="FP74" s="13" t="s">
        <v>5318</v>
      </c>
    </row>
    <row r="75" spans="1:172" x14ac:dyDescent="0.25">
      <c r="A75" s="46" t="s">
        <v>5299</v>
      </c>
      <c r="C75" s="46" t="s">
        <v>5300</v>
      </c>
      <c r="D75" s="46" t="s">
        <v>5287</v>
      </c>
      <c r="E75" s="74">
        <v>44.4</v>
      </c>
      <c r="F75" s="74">
        <v>44.4</v>
      </c>
      <c r="G75" s="74">
        <v>127.25</v>
      </c>
      <c r="H75" s="74">
        <v>127.25</v>
      </c>
      <c r="L75" s="46" t="s">
        <v>5319</v>
      </c>
      <c r="M75" s="46" t="s">
        <v>5173</v>
      </c>
      <c r="Q75" s="8">
        <v>172</v>
      </c>
      <c r="AB75" s="10">
        <v>62.99</v>
      </c>
      <c r="AC75" s="10">
        <v>0.78</v>
      </c>
      <c r="AE75" s="10">
        <v>16.45</v>
      </c>
      <c r="AG75" s="10">
        <v>5.66</v>
      </c>
      <c r="AJ75" s="10">
        <v>4.3</v>
      </c>
      <c r="AK75" s="10">
        <v>2.12</v>
      </c>
      <c r="AL75" s="10">
        <v>0.09</v>
      </c>
      <c r="AN75" s="10">
        <v>2.65</v>
      </c>
      <c r="AO75" s="10">
        <v>3.85</v>
      </c>
      <c r="AP75" s="10">
        <v>0.20699999999999999</v>
      </c>
      <c r="BF75" s="10">
        <v>0.83</v>
      </c>
      <c r="CW75" s="10">
        <v>113</v>
      </c>
      <c r="CX75" s="10">
        <v>514</v>
      </c>
      <c r="CY75" s="10">
        <v>18.600000000000001</v>
      </c>
      <c r="CZ75" s="10">
        <v>186</v>
      </c>
      <c r="DA75" s="10">
        <v>8.8000000000000007</v>
      </c>
      <c r="DN75" s="10">
        <v>554</v>
      </c>
      <c r="DO75" s="10">
        <v>29.5</v>
      </c>
      <c r="DP75" s="10">
        <v>61.4</v>
      </c>
      <c r="DQ75" s="10">
        <v>7.06</v>
      </c>
      <c r="DR75" s="10">
        <v>25.1</v>
      </c>
      <c r="DS75" s="10">
        <v>5.01</v>
      </c>
      <c r="DT75" s="10">
        <v>1.21</v>
      </c>
      <c r="DU75" s="10">
        <v>4.3499999999999996</v>
      </c>
      <c r="DV75" s="10">
        <v>0.62</v>
      </c>
      <c r="DW75" s="10">
        <v>3.5</v>
      </c>
      <c r="DX75" s="10">
        <v>0.68</v>
      </c>
      <c r="DY75" s="10">
        <v>1.88</v>
      </c>
      <c r="DZ75" s="10">
        <v>0.27</v>
      </c>
      <c r="EA75" s="10">
        <v>1.8</v>
      </c>
      <c r="EB75" s="10">
        <v>0.27</v>
      </c>
      <c r="EC75" s="10">
        <v>5.2</v>
      </c>
      <c r="ED75" s="10">
        <v>0.8</v>
      </c>
      <c r="EO75" s="10">
        <v>10.8</v>
      </c>
      <c r="EP75" s="10">
        <v>3.38</v>
      </c>
      <c r="FP75" s="13" t="s">
        <v>5320</v>
      </c>
    </row>
    <row r="76" spans="1:172" x14ac:dyDescent="0.25">
      <c r="A76" s="46" t="s">
        <v>5299</v>
      </c>
      <c r="C76" s="46" t="s">
        <v>5300</v>
      </c>
      <c r="D76" s="46" t="s">
        <v>5287</v>
      </c>
      <c r="E76" s="74">
        <v>44.4</v>
      </c>
      <c r="F76" s="74">
        <v>44.4</v>
      </c>
      <c r="G76" s="74">
        <v>127.25</v>
      </c>
      <c r="H76" s="74">
        <v>127.25</v>
      </c>
      <c r="L76" s="46" t="s">
        <v>5321</v>
      </c>
      <c r="M76" s="46" t="s">
        <v>5173</v>
      </c>
      <c r="Q76" s="8">
        <v>172</v>
      </c>
      <c r="AB76" s="10">
        <v>62.94</v>
      </c>
      <c r="AC76" s="10">
        <v>0.77</v>
      </c>
      <c r="AE76" s="10">
        <v>16.57</v>
      </c>
      <c r="AG76" s="10">
        <v>5.52</v>
      </c>
      <c r="AJ76" s="10">
        <v>4.45</v>
      </c>
      <c r="AK76" s="10">
        <v>2.12</v>
      </c>
      <c r="AL76" s="10">
        <v>0.09</v>
      </c>
      <c r="AN76" s="10">
        <v>2.59</v>
      </c>
      <c r="AO76" s="10">
        <v>3.91</v>
      </c>
      <c r="AP76" s="10">
        <v>0.20499999999999999</v>
      </c>
      <c r="BF76" s="10">
        <v>0.86</v>
      </c>
      <c r="CW76" s="10">
        <v>95.8</v>
      </c>
      <c r="CX76" s="10">
        <v>513</v>
      </c>
      <c r="CY76" s="10">
        <v>18.3</v>
      </c>
      <c r="CZ76" s="10">
        <v>193</v>
      </c>
      <c r="DA76" s="10">
        <v>8.5</v>
      </c>
      <c r="DN76" s="10">
        <v>552</v>
      </c>
      <c r="DO76" s="10">
        <v>35.299999999999997</v>
      </c>
      <c r="DP76" s="10">
        <v>69.900000000000006</v>
      </c>
      <c r="DQ76" s="10">
        <v>7.7</v>
      </c>
      <c r="DR76" s="10">
        <v>25.9</v>
      </c>
      <c r="DS76" s="10">
        <v>4.9399999999999995</v>
      </c>
      <c r="DT76" s="10">
        <v>1.18</v>
      </c>
      <c r="DU76" s="10">
        <v>4.0599999999999996</v>
      </c>
      <c r="DV76" s="10">
        <v>0.57999999999999996</v>
      </c>
      <c r="DW76" s="10">
        <v>3.36</v>
      </c>
      <c r="DX76" s="10">
        <v>0.64</v>
      </c>
      <c r="DY76" s="10">
        <v>1.8</v>
      </c>
      <c r="DZ76" s="10">
        <v>0.27</v>
      </c>
      <c r="EA76" s="10">
        <v>1.71</v>
      </c>
      <c r="EB76" s="10">
        <v>0.27</v>
      </c>
      <c r="EC76" s="10">
        <v>5.2</v>
      </c>
      <c r="ED76" s="10">
        <v>0.7</v>
      </c>
      <c r="EO76" s="10">
        <v>11.95</v>
      </c>
      <c r="EP76" s="10">
        <v>3.07</v>
      </c>
      <c r="FP76" s="13" t="s">
        <v>5322</v>
      </c>
    </row>
    <row r="77" spans="1:172" x14ac:dyDescent="0.25">
      <c r="A77" s="46" t="s">
        <v>5299</v>
      </c>
      <c r="C77" s="46" t="s">
        <v>5300</v>
      </c>
      <c r="D77" s="46" t="s">
        <v>5287</v>
      </c>
      <c r="E77" s="74">
        <v>44.4</v>
      </c>
      <c r="F77" s="74">
        <v>44.4</v>
      </c>
      <c r="G77" s="74">
        <v>127.25</v>
      </c>
      <c r="H77" s="74">
        <v>127.25</v>
      </c>
      <c r="L77" s="46" t="s">
        <v>5323</v>
      </c>
      <c r="M77" s="46" t="s">
        <v>5173</v>
      </c>
      <c r="Q77" s="8">
        <v>172</v>
      </c>
      <c r="AB77" s="10">
        <v>62.72</v>
      </c>
      <c r="AC77" s="10">
        <v>0.77</v>
      </c>
      <c r="AE77" s="10">
        <v>16.149999999999999</v>
      </c>
      <c r="AG77" s="10">
        <v>5.91</v>
      </c>
      <c r="AJ77" s="10">
        <v>4.38</v>
      </c>
      <c r="AK77" s="10">
        <v>2.11</v>
      </c>
      <c r="AL77" s="10">
        <v>0.09</v>
      </c>
      <c r="AN77" s="10">
        <v>2.52</v>
      </c>
      <c r="AO77" s="10">
        <v>3.81</v>
      </c>
      <c r="AP77" s="10">
        <v>0.20099999999999998</v>
      </c>
      <c r="BF77" s="10">
        <v>0.79</v>
      </c>
      <c r="CW77" s="10">
        <v>107</v>
      </c>
      <c r="CX77" s="10">
        <v>587</v>
      </c>
      <c r="CY77" s="10">
        <v>18.3</v>
      </c>
      <c r="CZ77" s="10">
        <v>184</v>
      </c>
      <c r="DA77" s="10">
        <v>9</v>
      </c>
      <c r="DN77" s="10">
        <v>524</v>
      </c>
      <c r="DO77" s="10">
        <v>25.8</v>
      </c>
      <c r="DP77" s="10">
        <v>54.3</v>
      </c>
      <c r="DQ77" s="10">
        <v>6.39</v>
      </c>
      <c r="DR77" s="10">
        <v>23.1</v>
      </c>
      <c r="DS77" s="10">
        <v>4.63</v>
      </c>
      <c r="DT77" s="10">
        <v>1.1599999999999999</v>
      </c>
      <c r="DU77" s="10">
        <v>4</v>
      </c>
      <c r="DV77" s="10">
        <v>0.59</v>
      </c>
      <c r="DW77" s="10">
        <v>3.34</v>
      </c>
      <c r="DX77" s="10">
        <v>0.65</v>
      </c>
      <c r="DY77" s="10">
        <v>1.8</v>
      </c>
      <c r="DZ77" s="10">
        <v>0.27</v>
      </c>
      <c r="EA77" s="10">
        <v>1.76</v>
      </c>
      <c r="EB77" s="10">
        <v>0.27</v>
      </c>
      <c r="EC77" s="10">
        <v>5</v>
      </c>
      <c r="ED77" s="10">
        <v>0.8</v>
      </c>
      <c r="EO77" s="10">
        <v>9.27</v>
      </c>
      <c r="EP77" s="10">
        <v>3.29</v>
      </c>
      <c r="FP77" s="13" t="s">
        <v>5324</v>
      </c>
    </row>
    <row r="78" spans="1:172" x14ac:dyDescent="0.25">
      <c r="A78" s="46" t="s">
        <v>1547</v>
      </c>
      <c r="C78" s="46" t="s">
        <v>5325</v>
      </c>
      <c r="D78" s="46" t="s">
        <v>5200</v>
      </c>
      <c r="E78" s="73">
        <v>43.490555999999998</v>
      </c>
      <c r="F78" s="73">
        <v>43.490555999999998</v>
      </c>
      <c r="G78" s="73">
        <v>126.32688899999999</v>
      </c>
      <c r="H78" s="73">
        <v>126.32688899999999</v>
      </c>
      <c r="L78" s="46" t="s">
        <v>1551</v>
      </c>
      <c r="M78" s="46" t="s">
        <v>5326</v>
      </c>
      <c r="Q78" s="8">
        <v>170</v>
      </c>
      <c r="AB78" s="10">
        <v>67.260000000000005</v>
      </c>
      <c r="AC78" s="10">
        <v>0.53</v>
      </c>
      <c r="AE78" s="10">
        <v>15.26</v>
      </c>
      <c r="AI78" s="10">
        <v>2.0695399999999999</v>
      </c>
      <c r="AJ78" s="10">
        <v>2.17</v>
      </c>
      <c r="AK78" s="10">
        <v>1.31</v>
      </c>
      <c r="AL78" s="10">
        <v>0.02</v>
      </c>
      <c r="AN78" s="10">
        <v>4.3099999999999996</v>
      </c>
      <c r="AO78" s="10">
        <v>3.49</v>
      </c>
      <c r="AP78" s="10">
        <v>0.17</v>
      </c>
      <c r="BF78" s="10">
        <v>2.74</v>
      </c>
      <c r="CR78" s="10">
        <v>19.2</v>
      </c>
      <c r="CW78" s="10">
        <v>111.94</v>
      </c>
      <c r="CX78" s="10">
        <v>459</v>
      </c>
      <c r="CY78" s="10">
        <v>9.44</v>
      </c>
      <c r="CZ78" s="10">
        <v>152</v>
      </c>
      <c r="DA78" s="10">
        <v>8.27</v>
      </c>
      <c r="DN78" s="10">
        <v>651</v>
      </c>
      <c r="DO78" s="10">
        <v>23.4</v>
      </c>
      <c r="DP78" s="10">
        <v>47.7</v>
      </c>
      <c r="DQ78" s="10">
        <v>5.43</v>
      </c>
      <c r="DR78" s="10">
        <v>21.6</v>
      </c>
      <c r="DS78" s="10">
        <v>3.78</v>
      </c>
      <c r="DT78" s="10">
        <v>1.06</v>
      </c>
      <c r="DU78" s="10">
        <v>3.13</v>
      </c>
      <c r="DV78" s="10">
        <v>0.39</v>
      </c>
      <c r="DW78" s="10">
        <v>1.85</v>
      </c>
      <c r="DX78" s="10">
        <v>0.32</v>
      </c>
      <c r="DY78" s="10">
        <v>0.8</v>
      </c>
      <c r="DZ78" s="10">
        <v>0.11</v>
      </c>
      <c r="EA78" s="10">
        <v>0.78</v>
      </c>
      <c r="EB78" s="10">
        <v>0.12</v>
      </c>
      <c r="EC78" s="10">
        <v>4.1900000000000004</v>
      </c>
      <c r="ED78" s="10">
        <v>0.55000000000000004</v>
      </c>
      <c r="EM78" s="10">
        <v>19.98</v>
      </c>
      <c r="EO78" s="10">
        <v>5.2</v>
      </c>
      <c r="EP78" s="10">
        <v>14.5</v>
      </c>
      <c r="FP78" s="13" t="s">
        <v>1549</v>
      </c>
    </row>
    <row r="79" spans="1:172" x14ac:dyDescent="0.25">
      <c r="A79" s="46" t="s">
        <v>1547</v>
      </c>
      <c r="C79" s="46" t="s">
        <v>5325</v>
      </c>
      <c r="D79" s="46" t="s">
        <v>5200</v>
      </c>
      <c r="E79" s="73">
        <v>43.500166999999998</v>
      </c>
      <c r="F79" s="73">
        <v>43.500166999999998</v>
      </c>
      <c r="G79" s="73">
        <v>126.30930600000001</v>
      </c>
      <c r="H79" s="73">
        <v>126.30930600000001</v>
      </c>
      <c r="L79" s="46" t="s">
        <v>1552</v>
      </c>
      <c r="M79" s="46" t="s">
        <v>2640</v>
      </c>
      <c r="Q79" s="8">
        <v>178</v>
      </c>
      <c r="AB79" s="10">
        <v>71</v>
      </c>
      <c r="AC79" s="10">
        <v>0</v>
      </c>
      <c r="AE79" s="10">
        <v>14</v>
      </c>
      <c r="AI79" s="10">
        <v>1.7996000000000001</v>
      </c>
      <c r="AJ79" s="10">
        <v>2</v>
      </c>
      <c r="AK79" s="10">
        <v>0</v>
      </c>
      <c r="AL79" s="10">
        <v>0</v>
      </c>
      <c r="AN79" s="10">
        <v>3</v>
      </c>
      <c r="AO79" s="10">
        <v>3</v>
      </c>
      <c r="AP79" s="10">
        <v>0</v>
      </c>
      <c r="BF79" s="10">
        <v>0.5</v>
      </c>
      <c r="CR79" s="10">
        <v>21.3</v>
      </c>
      <c r="CW79" s="10">
        <v>136</v>
      </c>
      <c r="CX79" s="10">
        <v>227</v>
      </c>
      <c r="CY79" s="10">
        <v>23.9</v>
      </c>
      <c r="CZ79" s="10">
        <v>194</v>
      </c>
      <c r="DA79" s="10">
        <v>10.8</v>
      </c>
      <c r="DN79" s="10">
        <v>407</v>
      </c>
      <c r="DO79" s="10">
        <v>17.5</v>
      </c>
      <c r="DP79" s="10">
        <v>33.5</v>
      </c>
      <c r="DQ79" s="10">
        <v>4.13</v>
      </c>
      <c r="DR79" s="10">
        <v>16.5</v>
      </c>
      <c r="DS79" s="10">
        <v>3.48</v>
      </c>
      <c r="DT79" s="10">
        <v>0.71</v>
      </c>
      <c r="DU79" s="10">
        <v>3.42</v>
      </c>
      <c r="DV79" s="10">
        <v>0.56999999999999995</v>
      </c>
      <c r="DW79" s="10">
        <v>3.47</v>
      </c>
      <c r="DX79" s="10">
        <v>0.72</v>
      </c>
      <c r="DY79" s="10">
        <v>2.0299999999999998</v>
      </c>
      <c r="DZ79" s="10">
        <v>0.34</v>
      </c>
      <c r="EA79" s="10">
        <v>2.5299999999999998</v>
      </c>
      <c r="EB79" s="10">
        <v>0.4</v>
      </c>
      <c r="EC79" s="10">
        <v>5.35</v>
      </c>
      <c r="ED79" s="10">
        <v>1.1299999999999999</v>
      </c>
      <c r="EM79" s="10">
        <v>26.2</v>
      </c>
      <c r="EO79" s="10">
        <v>1.97</v>
      </c>
      <c r="EP79" s="10">
        <v>4.59</v>
      </c>
      <c r="FP79" s="13" t="s">
        <v>1549</v>
      </c>
    </row>
    <row r="80" spans="1:172" x14ac:dyDescent="0.25">
      <c r="A80" s="46" t="s">
        <v>5327</v>
      </c>
      <c r="C80" s="46" t="s">
        <v>5328</v>
      </c>
      <c r="D80" s="46" t="s">
        <v>5200</v>
      </c>
      <c r="E80" s="74">
        <v>48.511667000000003</v>
      </c>
      <c r="F80" s="74">
        <v>48.511667000000003</v>
      </c>
      <c r="G80" s="74">
        <v>128.94999999999999</v>
      </c>
      <c r="H80" s="74">
        <v>128.94999999999999</v>
      </c>
      <c r="L80" s="46" t="s">
        <v>5329</v>
      </c>
      <c r="M80" s="46" t="s">
        <v>2050</v>
      </c>
      <c r="Q80" s="8">
        <v>181</v>
      </c>
      <c r="AB80" s="10">
        <v>66.05</v>
      </c>
      <c r="AC80" s="10">
        <v>0.54</v>
      </c>
      <c r="AE80" s="10">
        <v>14.07</v>
      </c>
      <c r="AG80" s="10">
        <v>4.53</v>
      </c>
      <c r="AH80" s="10">
        <v>1.4</v>
      </c>
      <c r="AI80" s="10">
        <v>5.4760939999999998</v>
      </c>
      <c r="AJ80" s="10">
        <v>2.02</v>
      </c>
      <c r="AK80" s="10">
        <v>1.27</v>
      </c>
      <c r="AL80" s="10">
        <v>0.05</v>
      </c>
      <c r="AN80" s="10">
        <v>4.42</v>
      </c>
      <c r="AO80" s="10">
        <v>2.31</v>
      </c>
      <c r="AP80" s="10">
        <v>0.15</v>
      </c>
      <c r="BF80" s="10">
        <v>3.09</v>
      </c>
      <c r="CJ80" s="10">
        <v>58.9</v>
      </c>
      <c r="CK80" s="10">
        <v>7.14</v>
      </c>
      <c r="CN80" s="10">
        <v>4.59</v>
      </c>
      <c r="CO80" s="10">
        <v>3.15</v>
      </c>
      <c r="CR80" s="10">
        <v>32.5</v>
      </c>
      <c r="CW80" s="10">
        <v>170</v>
      </c>
      <c r="CX80" s="10">
        <v>310</v>
      </c>
      <c r="CY80" s="10">
        <v>15.6</v>
      </c>
      <c r="CZ80" s="10">
        <v>151</v>
      </c>
      <c r="DA80" s="10">
        <v>9.2799999999999994</v>
      </c>
      <c r="DM80" s="10">
        <v>4.08</v>
      </c>
      <c r="DN80" s="10">
        <v>628</v>
      </c>
      <c r="DO80" s="10">
        <v>35.6</v>
      </c>
      <c r="DP80" s="10">
        <v>62.8</v>
      </c>
      <c r="DQ80" s="10">
        <v>7.11</v>
      </c>
      <c r="DR80" s="10">
        <v>22.9</v>
      </c>
      <c r="DS80" s="10">
        <v>3.7</v>
      </c>
      <c r="DT80" s="10">
        <v>0.83</v>
      </c>
      <c r="DU80" s="10">
        <v>3.3</v>
      </c>
      <c r="DV80" s="10">
        <v>0.47</v>
      </c>
      <c r="DW80" s="10">
        <v>2.67</v>
      </c>
      <c r="DX80" s="10">
        <v>0.5</v>
      </c>
      <c r="DY80" s="10">
        <v>1.44</v>
      </c>
      <c r="DZ80" s="10">
        <v>0.24</v>
      </c>
      <c r="EA80" s="10">
        <v>1.6</v>
      </c>
      <c r="EB80" s="10">
        <v>0.25</v>
      </c>
      <c r="EC80" s="10">
        <v>3.99</v>
      </c>
      <c r="ED80" s="10">
        <v>0.86</v>
      </c>
      <c r="EM80" s="10">
        <v>15.7</v>
      </c>
      <c r="EO80" s="10">
        <v>8.6199999999999992</v>
      </c>
      <c r="EP80" s="10">
        <v>4.29</v>
      </c>
      <c r="FP80" s="13" t="s">
        <v>5330</v>
      </c>
    </row>
    <row r="81" spans="1:172" x14ac:dyDescent="0.25">
      <c r="A81" s="46" t="s">
        <v>5327</v>
      </c>
      <c r="C81" s="46" t="s">
        <v>5328</v>
      </c>
      <c r="D81" s="46" t="s">
        <v>5200</v>
      </c>
      <c r="E81" s="74">
        <v>48.511667000000003</v>
      </c>
      <c r="F81" s="74">
        <v>48.511667000000003</v>
      </c>
      <c r="G81" s="74">
        <v>128.94999999999999</v>
      </c>
      <c r="H81" s="74">
        <v>128.94999999999999</v>
      </c>
      <c r="L81" s="46" t="s">
        <v>5331</v>
      </c>
      <c r="M81" s="46" t="s">
        <v>2050</v>
      </c>
      <c r="Q81" s="8">
        <v>181</v>
      </c>
      <c r="AB81" s="10">
        <v>67.83</v>
      </c>
      <c r="AC81" s="10">
        <v>0.56999999999999995</v>
      </c>
      <c r="AE81" s="10">
        <v>14.48</v>
      </c>
      <c r="AG81" s="10">
        <v>2.86</v>
      </c>
      <c r="AH81" s="10">
        <v>1.56</v>
      </c>
      <c r="AI81" s="10">
        <v>4.1334280000000003</v>
      </c>
      <c r="AJ81" s="10">
        <v>2.34</v>
      </c>
      <c r="AK81" s="10">
        <v>1.52</v>
      </c>
      <c r="AL81" s="10">
        <v>0.03</v>
      </c>
      <c r="AN81" s="10">
        <v>5.04</v>
      </c>
      <c r="AO81" s="10">
        <v>3.27</v>
      </c>
      <c r="AP81" s="10">
        <v>0.16</v>
      </c>
      <c r="BF81" s="10">
        <v>1.61</v>
      </c>
      <c r="CJ81" s="10">
        <v>58.9</v>
      </c>
      <c r="CK81" s="10">
        <v>11.26</v>
      </c>
      <c r="CN81" s="10">
        <v>5.31</v>
      </c>
      <c r="CO81" s="10">
        <v>3.78</v>
      </c>
      <c r="CR81" s="10">
        <v>35.9</v>
      </c>
      <c r="CW81" s="10">
        <v>159.63</v>
      </c>
      <c r="CX81" s="10">
        <v>545.72</v>
      </c>
      <c r="CY81" s="10">
        <v>16.100000000000001</v>
      </c>
      <c r="CZ81" s="10">
        <v>132.66</v>
      </c>
      <c r="DA81" s="10">
        <v>8.6300000000000008</v>
      </c>
      <c r="DM81" s="10">
        <v>3.05</v>
      </c>
      <c r="DN81" s="10">
        <v>620.75</v>
      </c>
      <c r="DO81" s="10">
        <v>31.8</v>
      </c>
      <c r="DP81" s="10">
        <v>57.5</v>
      </c>
      <c r="DQ81" s="10">
        <v>6.6</v>
      </c>
      <c r="DR81" s="10">
        <v>24.2</v>
      </c>
      <c r="DS81" s="10">
        <v>3.67</v>
      </c>
      <c r="DT81" s="10">
        <v>0.83</v>
      </c>
      <c r="DU81" s="10">
        <v>3.57</v>
      </c>
      <c r="DV81" s="10">
        <v>0.48</v>
      </c>
      <c r="DW81" s="10">
        <v>2.52</v>
      </c>
      <c r="DX81" s="10">
        <v>0.5</v>
      </c>
      <c r="DY81" s="10">
        <v>1.29</v>
      </c>
      <c r="DZ81" s="10">
        <v>0.22</v>
      </c>
      <c r="EA81" s="10">
        <v>1.38</v>
      </c>
      <c r="EB81" s="10">
        <v>0.22</v>
      </c>
      <c r="EC81" s="10">
        <v>4.04</v>
      </c>
      <c r="ED81" s="10">
        <v>0.57999999999999996</v>
      </c>
      <c r="EM81" s="10">
        <v>13.5</v>
      </c>
      <c r="EO81" s="10">
        <v>18.66</v>
      </c>
      <c r="EP81" s="10">
        <v>3.42</v>
      </c>
      <c r="FP81" s="13" t="s">
        <v>5332</v>
      </c>
    </row>
    <row r="82" spans="1:172" x14ac:dyDescent="0.25">
      <c r="A82" s="46" t="s">
        <v>5327</v>
      </c>
      <c r="C82" s="46" t="s">
        <v>5328</v>
      </c>
      <c r="D82" s="46" t="s">
        <v>5200</v>
      </c>
      <c r="E82" s="74">
        <v>48.511667000000003</v>
      </c>
      <c r="F82" s="74">
        <v>48.511667000000003</v>
      </c>
      <c r="G82" s="74">
        <v>128.94999999999999</v>
      </c>
      <c r="H82" s="74">
        <v>128.94999999999999</v>
      </c>
      <c r="L82" s="46" t="s">
        <v>5333</v>
      </c>
      <c r="M82" s="46" t="s">
        <v>2196</v>
      </c>
      <c r="Q82" s="8">
        <v>181</v>
      </c>
      <c r="AB82" s="10">
        <v>68.349999999999994</v>
      </c>
      <c r="AC82" s="10">
        <v>0.46</v>
      </c>
      <c r="AE82" s="10">
        <v>14.65</v>
      </c>
      <c r="AG82" s="10">
        <v>1.76</v>
      </c>
      <c r="AH82" s="10">
        <v>1.8</v>
      </c>
      <c r="AI82" s="10">
        <v>3.383648</v>
      </c>
      <c r="AJ82" s="10">
        <v>2.11</v>
      </c>
      <c r="AK82" s="10">
        <v>1</v>
      </c>
      <c r="AL82" s="10">
        <v>3.2000000000000001E-2</v>
      </c>
      <c r="AN82" s="10">
        <v>5.18</v>
      </c>
      <c r="AO82" s="10">
        <v>2.97</v>
      </c>
      <c r="AP82" s="10">
        <v>0.14000000000000001</v>
      </c>
      <c r="BF82" s="10">
        <v>1.38</v>
      </c>
      <c r="CJ82" s="10">
        <v>48.7</v>
      </c>
      <c r="CK82" s="10">
        <v>5.6</v>
      </c>
      <c r="CN82" s="10">
        <v>4.5199999999999996</v>
      </c>
      <c r="CO82" s="10">
        <v>5.25</v>
      </c>
      <c r="CR82" s="10">
        <v>24.3</v>
      </c>
      <c r="CW82" s="10">
        <v>179</v>
      </c>
      <c r="CX82" s="10">
        <v>337</v>
      </c>
      <c r="CY82" s="10">
        <v>9.1999999999999993</v>
      </c>
      <c r="CZ82" s="10">
        <v>142</v>
      </c>
      <c r="DA82" s="10">
        <v>8.7799999999999994</v>
      </c>
      <c r="DM82" s="10">
        <v>3.49</v>
      </c>
      <c r="DN82" s="10">
        <v>654</v>
      </c>
      <c r="DO82" s="10">
        <v>28.4</v>
      </c>
      <c r="DP82" s="10">
        <v>49.7</v>
      </c>
      <c r="DQ82" s="10">
        <v>5.55</v>
      </c>
      <c r="DR82" s="10">
        <v>20.100000000000001</v>
      </c>
      <c r="DS82" s="10">
        <v>3.41</v>
      </c>
      <c r="DT82" s="10">
        <v>0.9</v>
      </c>
      <c r="DU82" s="10">
        <v>2.44</v>
      </c>
      <c r="DV82" s="10">
        <v>0.33</v>
      </c>
      <c r="DW82" s="10">
        <v>1.77</v>
      </c>
      <c r="DX82" s="10">
        <v>0.34</v>
      </c>
      <c r="DY82" s="10">
        <v>0.9</v>
      </c>
      <c r="DZ82" s="10">
        <v>0.15</v>
      </c>
      <c r="EA82" s="10">
        <v>1.02</v>
      </c>
      <c r="EB82" s="10">
        <v>0.15</v>
      </c>
      <c r="EC82" s="10">
        <v>3.91</v>
      </c>
      <c r="ED82" s="10">
        <v>0.74</v>
      </c>
      <c r="EM82" s="10">
        <v>15.03</v>
      </c>
      <c r="EO82" s="10">
        <v>14.1</v>
      </c>
      <c r="EP82" s="10">
        <v>4.3600000000000003</v>
      </c>
      <c r="FP82" s="13" t="s">
        <v>5334</v>
      </c>
    </row>
    <row r="83" spans="1:172" x14ac:dyDescent="0.25">
      <c r="A83" s="46" t="s">
        <v>5327</v>
      </c>
      <c r="C83" s="46" t="s">
        <v>5328</v>
      </c>
      <c r="D83" s="46" t="s">
        <v>5200</v>
      </c>
      <c r="E83" s="74">
        <v>48.511667000000003</v>
      </c>
      <c r="F83" s="74">
        <v>48.511667000000003</v>
      </c>
      <c r="G83" s="74">
        <v>128.94999999999999</v>
      </c>
      <c r="H83" s="74">
        <v>128.94999999999999</v>
      </c>
      <c r="L83" s="46" t="s">
        <v>5335</v>
      </c>
      <c r="M83" s="46" t="s">
        <v>2082</v>
      </c>
      <c r="Q83" s="8">
        <v>194</v>
      </c>
      <c r="AB83" s="10">
        <v>74.209999999999994</v>
      </c>
      <c r="AC83" s="10">
        <v>0.25</v>
      </c>
      <c r="AE83" s="10">
        <v>13.52</v>
      </c>
      <c r="AG83" s="10">
        <v>1</v>
      </c>
      <c r="AH83" s="10">
        <v>1.1499999999999999</v>
      </c>
      <c r="AI83" s="10">
        <v>2.0497999999999998</v>
      </c>
      <c r="AJ83" s="10">
        <v>1.1399999999999999</v>
      </c>
      <c r="AK83" s="10">
        <v>0.4</v>
      </c>
      <c r="AL83" s="10">
        <v>1.4999999999999999E-2</v>
      </c>
      <c r="AN83" s="10">
        <v>4.47</v>
      </c>
      <c r="AO83" s="10">
        <v>3.18</v>
      </c>
      <c r="AP83" s="10">
        <v>7.0000000000000007E-2</v>
      </c>
      <c r="BF83" s="10">
        <v>0.47</v>
      </c>
      <c r="CJ83" s="10">
        <v>14.5</v>
      </c>
      <c r="CK83" s="10">
        <v>7.47</v>
      </c>
      <c r="CN83" s="10">
        <v>2.09</v>
      </c>
      <c r="CO83" s="10">
        <v>2.35</v>
      </c>
      <c r="CR83" s="10">
        <v>23.9</v>
      </c>
      <c r="CW83" s="10">
        <v>154</v>
      </c>
      <c r="CX83" s="10">
        <v>209</v>
      </c>
      <c r="CY83" s="10">
        <v>4.53</v>
      </c>
      <c r="CZ83" s="10">
        <v>97.1</v>
      </c>
      <c r="DA83" s="10">
        <v>4.68</v>
      </c>
      <c r="DM83" s="10">
        <v>2.08</v>
      </c>
      <c r="DN83" s="10">
        <v>358</v>
      </c>
      <c r="DO83" s="10">
        <v>16.3</v>
      </c>
      <c r="DP83" s="10">
        <v>21.1</v>
      </c>
      <c r="DQ83" s="10">
        <v>2.14</v>
      </c>
      <c r="DR83" s="10">
        <v>7.06</v>
      </c>
      <c r="DS83" s="10">
        <v>1.07</v>
      </c>
      <c r="DT83" s="10">
        <v>0.35</v>
      </c>
      <c r="DU83" s="10">
        <v>0.94</v>
      </c>
      <c r="DV83" s="10">
        <v>0.13</v>
      </c>
      <c r="DW83" s="10">
        <v>0.82</v>
      </c>
      <c r="DX83" s="10">
        <v>0.16</v>
      </c>
      <c r="DY83" s="10">
        <v>0.44</v>
      </c>
      <c r="DZ83" s="10">
        <v>0.09</v>
      </c>
      <c r="EA83" s="10">
        <v>0.56999999999999995</v>
      </c>
      <c r="EB83" s="10">
        <v>0.1</v>
      </c>
      <c r="EC83" s="10">
        <v>2.96</v>
      </c>
      <c r="ED83" s="10">
        <v>0.44</v>
      </c>
      <c r="EM83" s="10">
        <v>6.17</v>
      </c>
      <c r="EO83" s="10">
        <v>16.600000000000001</v>
      </c>
      <c r="EP83" s="10">
        <v>4.3600000000000003</v>
      </c>
      <c r="FP83" s="13" t="s">
        <v>5330</v>
      </c>
    </row>
    <row r="84" spans="1:172" x14ac:dyDescent="0.25">
      <c r="A84" s="46" t="s">
        <v>5336</v>
      </c>
      <c r="D84" s="46" t="s">
        <v>5200</v>
      </c>
      <c r="E84" s="74">
        <v>48.267667000000003</v>
      </c>
      <c r="F84" s="74">
        <v>48.267667000000003</v>
      </c>
      <c r="G84" s="74">
        <v>128.545444</v>
      </c>
      <c r="H84" s="74">
        <v>128.545444</v>
      </c>
      <c r="L84" s="46" t="s">
        <v>5337</v>
      </c>
      <c r="M84" s="46" t="s">
        <v>5338</v>
      </c>
      <c r="Q84" s="8">
        <v>178</v>
      </c>
      <c r="AB84" s="10">
        <v>69.06</v>
      </c>
      <c r="AC84" s="10">
        <v>0.38</v>
      </c>
      <c r="AE84" s="10">
        <v>15.22</v>
      </c>
      <c r="AG84" s="10">
        <v>0.97</v>
      </c>
      <c r="AH84" s="10">
        <v>1.23</v>
      </c>
      <c r="AI84" s="10">
        <v>2.1028060000000002</v>
      </c>
      <c r="AJ84" s="10">
        <v>2.2800000000000002</v>
      </c>
      <c r="AK84" s="10">
        <v>0.95</v>
      </c>
      <c r="AL84" s="10">
        <v>0.05</v>
      </c>
      <c r="AN84" s="10">
        <v>4.49</v>
      </c>
      <c r="AO84" s="10">
        <v>4.1900000000000004</v>
      </c>
      <c r="AP84" s="10">
        <v>0.22</v>
      </c>
      <c r="BF84" s="10">
        <v>0.43</v>
      </c>
      <c r="CW84" s="10">
        <v>107.5</v>
      </c>
      <c r="CX84" s="10">
        <v>432</v>
      </c>
      <c r="CY84" s="10">
        <v>9.14</v>
      </c>
      <c r="CZ84" s="10">
        <v>125.3</v>
      </c>
      <c r="DA84" s="10">
        <v>8.08</v>
      </c>
      <c r="DN84" s="10">
        <v>831</v>
      </c>
      <c r="DO84" s="10">
        <v>34.46</v>
      </c>
      <c r="DP84" s="10">
        <v>59.38</v>
      </c>
      <c r="DQ84" s="10">
        <v>6.55</v>
      </c>
      <c r="DR84" s="10">
        <v>23.48</v>
      </c>
      <c r="DS84" s="10">
        <v>3.67</v>
      </c>
      <c r="DT84" s="10">
        <v>0.9</v>
      </c>
      <c r="DU84" s="10">
        <v>2.66</v>
      </c>
      <c r="DV84" s="10">
        <v>0.39</v>
      </c>
      <c r="DW84" s="10">
        <v>1.8199999999999998</v>
      </c>
      <c r="DX84" s="10">
        <v>0.33</v>
      </c>
      <c r="DY84" s="10">
        <v>0.89</v>
      </c>
      <c r="DZ84" s="10">
        <v>0.13</v>
      </c>
      <c r="EA84" s="10">
        <v>0.79</v>
      </c>
      <c r="EB84" s="10">
        <v>0.13</v>
      </c>
      <c r="EC84" s="10">
        <v>4.09</v>
      </c>
      <c r="ED84" s="10">
        <v>0.65</v>
      </c>
      <c r="EO84" s="10">
        <v>11.46</v>
      </c>
      <c r="EP84" s="10">
        <v>4.47</v>
      </c>
      <c r="FP84" s="13" t="s">
        <v>5339</v>
      </c>
    </row>
    <row r="85" spans="1:172" x14ac:dyDescent="0.25">
      <c r="A85" s="46" t="s">
        <v>5336</v>
      </c>
      <c r="D85" s="46" t="s">
        <v>5200</v>
      </c>
      <c r="E85" s="74">
        <v>48.267667000000003</v>
      </c>
      <c r="F85" s="74">
        <v>48.267667000000003</v>
      </c>
      <c r="G85" s="74">
        <v>128.545444</v>
      </c>
      <c r="H85" s="74">
        <v>128.545444</v>
      </c>
      <c r="L85" s="46" t="s">
        <v>5340</v>
      </c>
      <c r="M85" s="46" t="s">
        <v>5338</v>
      </c>
      <c r="Q85" s="8">
        <v>178</v>
      </c>
      <c r="AB85" s="10">
        <v>69.27</v>
      </c>
      <c r="AC85" s="10">
        <v>0.39</v>
      </c>
      <c r="AE85" s="10">
        <v>15.13</v>
      </c>
      <c r="AG85" s="10">
        <v>0.95</v>
      </c>
      <c r="AH85" s="10">
        <v>1.29</v>
      </c>
      <c r="AI85" s="10">
        <v>2.1448100000000001</v>
      </c>
      <c r="AJ85" s="10">
        <v>2.2999999999999998</v>
      </c>
      <c r="AK85" s="10">
        <v>0.96</v>
      </c>
      <c r="AL85" s="10">
        <v>0.05</v>
      </c>
      <c r="AN85" s="10">
        <v>4.55</v>
      </c>
      <c r="AO85" s="10">
        <v>4.41</v>
      </c>
      <c r="AP85" s="10">
        <v>0.21</v>
      </c>
      <c r="BF85" s="10">
        <v>0.47</v>
      </c>
      <c r="CW85" s="10">
        <v>127</v>
      </c>
      <c r="CX85" s="10">
        <v>516</v>
      </c>
      <c r="CY85" s="10">
        <v>9.6</v>
      </c>
      <c r="CZ85" s="10">
        <v>156</v>
      </c>
      <c r="DA85" s="10">
        <v>9.42</v>
      </c>
      <c r="DN85" s="10">
        <v>824</v>
      </c>
      <c r="DO85" s="10">
        <v>40.450000000000003</v>
      </c>
      <c r="DP85" s="10">
        <v>64.95</v>
      </c>
      <c r="DQ85" s="10">
        <v>7.34</v>
      </c>
      <c r="DR85" s="10">
        <v>25.35</v>
      </c>
      <c r="DS85" s="10">
        <v>3.9</v>
      </c>
      <c r="DT85" s="10">
        <v>1.04</v>
      </c>
      <c r="DU85" s="10">
        <v>3</v>
      </c>
      <c r="DV85" s="10">
        <v>0.45</v>
      </c>
      <c r="DW85" s="10">
        <v>2.13</v>
      </c>
      <c r="DX85" s="10">
        <v>0.37</v>
      </c>
      <c r="DY85" s="10">
        <v>1.07</v>
      </c>
      <c r="DZ85" s="10">
        <v>0.15</v>
      </c>
      <c r="EA85" s="10">
        <v>0.9</v>
      </c>
      <c r="EB85" s="10">
        <v>0.13</v>
      </c>
      <c r="EC85" s="10">
        <v>5.23</v>
      </c>
      <c r="ED85" s="10">
        <v>0.78</v>
      </c>
      <c r="EO85" s="10">
        <v>12.96</v>
      </c>
      <c r="EP85" s="10">
        <v>5.41</v>
      </c>
      <c r="FP85" s="13" t="s">
        <v>5339</v>
      </c>
    </row>
    <row r="86" spans="1:172" x14ac:dyDescent="0.25">
      <c r="A86" s="46" t="s">
        <v>5336</v>
      </c>
      <c r="D86" s="46" t="s">
        <v>5200</v>
      </c>
      <c r="E86" s="74">
        <v>48.267667000000003</v>
      </c>
      <c r="F86" s="74">
        <v>48.267667000000003</v>
      </c>
      <c r="G86" s="74">
        <v>128.545444</v>
      </c>
      <c r="H86" s="74">
        <v>128.545444</v>
      </c>
      <c r="L86" s="46" t="s">
        <v>5341</v>
      </c>
      <c r="M86" s="46" t="s">
        <v>3062</v>
      </c>
      <c r="Q86" s="8">
        <v>178</v>
      </c>
      <c r="AB86" s="10">
        <v>70.22</v>
      </c>
      <c r="AC86" s="10">
        <v>0.39</v>
      </c>
      <c r="AE86" s="10">
        <v>15.8</v>
      </c>
      <c r="AG86" s="10">
        <v>0.97</v>
      </c>
      <c r="AH86" s="10">
        <v>1.47</v>
      </c>
      <c r="AI86" s="10">
        <v>2.3428059999999999</v>
      </c>
      <c r="AJ86" s="10">
        <v>2.5300000000000002</v>
      </c>
      <c r="AK86" s="10">
        <v>0.7</v>
      </c>
      <c r="AL86" s="10">
        <v>7.0000000000000007E-2</v>
      </c>
      <c r="AN86" s="10">
        <v>3.33</v>
      </c>
      <c r="AO86" s="10">
        <v>3.33</v>
      </c>
      <c r="AP86" s="10">
        <v>0.2</v>
      </c>
      <c r="BF86" s="10">
        <v>0.39</v>
      </c>
      <c r="CW86" s="10">
        <v>111.7</v>
      </c>
      <c r="CX86" s="10">
        <v>483</v>
      </c>
      <c r="CY86" s="10">
        <v>9.42</v>
      </c>
      <c r="CZ86" s="10">
        <v>170.8</v>
      </c>
      <c r="DA86" s="10">
        <v>9.7200000000000006</v>
      </c>
      <c r="DN86" s="10">
        <v>365</v>
      </c>
      <c r="DO86" s="10">
        <v>35.090000000000003</v>
      </c>
      <c r="DP86" s="10">
        <v>59.14</v>
      </c>
      <c r="DQ86" s="10">
        <v>6.44</v>
      </c>
      <c r="DR86" s="10">
        <v>23.11</v>
      </c>
      <c r="DS86" s="10">
        <v>3.62</v>
      </c>
      <c r="DT86" s="10">
        <v>0.84</v>
      </c>
      <c r="DU86" s="10">
        <v>2.85</v>
      </c>
      <c r="DV86" s="10">
        <v>0.38</v>
      </c>
      <c r="DW86" s="10">
        <v>1.92</v>
      </c>
      <c r="DX86" s="10">
        <v>0.33</v>
      </c>
      <c r="DY86" s="10">
        <v>0.87</v>
      </c>
      <c r="DZ86" s="10">
        <v>0.15</v>
      </c>
      <c r="EA86" s="10">
        <v>0.82</v>
      </c>
      <c r="EB86" s="10">
        <v>0.14000000000000001</v>
      </c>
      <c r="EC86" s="10">
        <v>5.85</v>
      </c>
      <c r="ED86" s="10">
        <v>0.69</v>
      </c>
      <c r="EO86" s="10">
        <v>11.7</v>
      </c>
      <c r="EP86" s="10">
        <v>4.37</v>
      </c>
      <c r="FP86" s="13" t="s">
        <v>5339</v>
      </c>
    </row>
    <row r="87" spans="1:172" x14ac:dyDescent="0.25">
      <c r="A87" s="46" t="s">
        <v>5336</v>
      </c>
      <c r="D87" s="46" t="s">
        <v>5200</v>
      </c>
      <c r="E87" s="74">
        <v>48.266666999999998</v>
      </c>
      <c r="F87" s="74">
        <v>48.266666999999998</v>
      </c>
      <c r="G87" s="74">
        <v>128.544444</v>
      </c>
      <c r="H87" s="74">
        <v>128.544444</v>
      </c>
      <c r="L87" s="46" t="s">
        <v>5342</v>
      </c>
      <c r="M87" s="46" t="s">
        <v>5173</v>
      </c>
      <c r="Q87" s="8">
        <v>176</v>
      </c>
      <c r="AB87" s="10">
        <v>70.52</v>
      </c>
      <c r="AC87" s="10">
        <v>0.38</v>
      </c>
      <c r="AE87" s="10">
        <v>15.22</v>
      </c>
      <c r="AG87" s="10">
        <v>1.17</v>
      </c>
      <c r="AH87" s="10">
        <v>0.54</v>
      </c>
      <c r="AI87" s="10">
        <v>1.5927660000000001</v>
      </c>
      <c r="AJ87" s="10">
        <v>1.6800000000000002</v>
      </c>
      <c r="AK87" s="10">
        <v>0.56000000000000005</v>
      </c>
      <c r="AL87" s="10">
        <v>0.02</v>
      </c>
      <c r="AN87" s="10">
        <v>4.26</v>
      </c>
      <c r="AO87" s="10">
        <v>4.16</v>
      </c>
      <c r="AP87" s="10">
        <v>0.13</v>
      </c>
      <c r="BF87" s="10">
        <v>1.5</v>
      </c>
      <c r="CW87" s="10">
        <v>109.3</v>
      </c>
      <c r="CX87" s="10">
        <v>532</v>
      </c>
      <c r="CY87" s="10">
        <v>9.5</v>
      </c>
      <c r="CZ87" s="10">
        <v>263.8</v>
      </c>
      <c r="DA87" s="10">
        <v>5.44</v>
      </c>
      <c r="DN87" s="10">
        <v>1164</v>
      </c>
      <c r="DO87" s="10">
        <v>39.090000000000003</v>
      </c>
      <c r="DP87" s="10">
        <v>70.52</v>
      </c>
      <c r="DQ87" s="10">
        <v>7.98</v>
      </c>
      <c r="DR87" s="10">
        <v>27.72</v>
      </c>
      <c r="DS87" s="10">
        <v>4.79</v>
      </c>
      <c r="DT87" s="10">
        <v>1.1499999999999999</v>
      </c>
      <c r="DU87" s="10">
        <v>3.04</v>
      </c>
      <c r="DV87" s="10">
        <v>0.43</v>
      </c>
      <c r="DW87" s="10">
        <v>2.02</v>
      </c>
      <c r="DX87" s="10">
        <v>0.34</v>
      </c>
      <c r="DY87" s="10">
        <v>0.81</v>
      </c>
      <c r="DZ87" s="10">
        <v>0.14000000000000001</v>
      </c>
      <c r="EA87" s="10">
        <v>1</v>
      </c>
      <c r="EB87" s="10">
        <v>0.15</v>
      </c>
      <c r="EC87" s="10">
        <v>8.75</v>
      </c>
      <c r="ED87" s="10">
        <v>0.44</v>
      </c>
      <c r="EO87" s="10">
        <v>10.4</v>
      </c>
      <c r="EP87" s="10">
        <v>4</v>
      </c>
      <c r="FP87" s="13" t="s">
        <v>5339</v>
      </c>
    </row>
    <row r="88" spans="1:172" x14ac:dyDescent="0.25">
      <c r="A88" s="46" t="s">
        <v>5336</v>
      </c>
      <c r="D88" s="46" t="s">
        <v>5200</v>
      </c>
      <c r="E88" s="74">
        <v>48.266666999999998</v>
      </c>
      <c r="F88" s="74">
        <v>48.266666999999998</v>
      </c>
      <c r="G88" s="74">
        <v>128.544444</v>
      </c>
      <c r="H88" s="74">
        <v>128.544444</v>
      </c>
      <c r="L88" s="46" t="s">
        <v>5343</v>
      </c>
      <c r="M88" s="46" t="s">
        <v>5173</v>
      </c>
      <c r="Q88" s="8">
        <v>176</v>
      </c>
      <c r="AB88" s="10">
        <v>72.05</v>
      </c>
      <c r="AC88" s="10">
        <v>0.52</v>
      </c>
      <c r="AE88" s="10">
        <v>13.22</v>
      </c>
      <c r="AG88" s="10">
        <v>2.1</v>
      </c>
      <c r="AH88" s="10">
        <v>0.78</v>
      </c>
      <c r="AI88" s="10">
        <v>2.6695800000000003</v>
      </c>
      <c r="AJ88" s="10">
        <v>1.49</v>
      </c>
      <c r="AK88" s="10">
        <v>1.1499999999999999</v>
      </c>
      <c r="AL88" s="10">
        <v>0.02</v>
      </c>
      <c r="AN88" s="10">
        <v>4.2300000000000004</v>
      </c>
      <c r="AO88" s="10">
        <v>2.88</v>
      </c>
      <c r="AP88" s="10">
        <v>0.12</v>
      </c>
      <c r="BF88" s="10">
        <v>1.26</v>
      </c>
      <c r="CW88" s="10">
        <v>128.6</v>
      </c>
      <c r="CX88" s="10">
        <v>260</v>
      </c>
      <c r="CY88" s="10">
        <v>13</v>
      </c>
      <c r="CZ88" s="10">
        <v>165.6</v>
      </c>
      <c r="DA88" s="10">
        <v>4.37</v>
      </c>
      <c r="DN88" s="10">
        <v>521</v>
      </c>
      <c r="DO88" s="10">
        <v>13</v>
      </c>
      <c r="DP88" s="10">
        <v>26.14</v>
      </c>
      <c r="DQ88" s="10">
        <v>3.41</v>
      </c>
      <c r="DR88" s="10">
        <v>13.31</v>
      </c>
      <c r="DS88" s="10">
        <v>3.02</v>
      </c>
      <c r="DT88" s="10">
        <v>0.71</v>
      </c>
      <c r="DU88" s="10">
        <v>2.62</v>
      </c>
      <c r="DV88" s="10">
        <v>0.44</v>
      </c>
      <c r="DW88" s="10">
        <v>2.52</v>
      </c>
      <c r="DX88" s="10">
        <v>0.46</v>
      </c>
      <c r="DY88" s="10">
        <v>1.34</v>
      </c>
      <c r="DZ88" s="10">
        <v>0.22</v>
      </c>
      <c r="EA88" s="10">
        <v>1.48</v>
      </c>
      <c r="EB88" s="10">
        <v>0.23</v>
      </c>
      <c r="EC88" s="10">
        <v>5.9</v>
      </c>
      <c r="ED88" s="10">
        <v>0.44</v>
      </c>
      <c r="EO88" s="10">
        <v>11.83</v>
      </c>
      <c r="EP88" s="10">
        <v>4.41</v>
      </c>
      <c r="FP88" s="13" t="s">
        <v>5339</v>
      </c>
    </row>
    <row r="89" spans="1:172" x14ac:dyDescent="0.25">
      <c r="A89" s="46" t="s">
        <v>5336</v>
      </c>
      <c r="D89" s="46" t="s">
        <v>5200</v>
      </c>
      <c r="E89" s="74">
        <v>48.266666999999998</v>
      </c>
      <c r="F89" s="74">
        <v>48.266666999999998</v>
      </c>
      <c r="G89" s="74">
        <v>128.544444</v>
      </c>
      <c r="H89" s="74">
        <v>128.544444</v>
      </c>
      <c r="L89" s="46" t="s">
        <v>5344</v>
      </c>
      <c r="M89" s="46" t="s">
        <v>5266</v>
      </c>
      <c r="Q89" s="8">
        <v>176</v>
      </c>
      <c r="AB89" s="10">
        <v>69.94</v>
      </c>
      <c r="AC89" s="10">
        <v>0.59</v>
      </c>
      <c r="AE89" s="10">
        <v>14.88</v>
      </c>
      <c r="AG89" s="10">
        <v>1.25</v>
      </c>
      <c r="AH89" s="10">
        <v>0.88</v>
      </c>
      <c r="AI89" s="10">
        <v>2.00475</v>
      </c>
      <c r="AJ89" s="10">
        <v>1.31</v>
      </c>
      <c r="AK89" s="10">
        <v>1.54</v>
      </c>
      <c r="AL89" s="10">
        <v>0.03</v>
      </c>
      <c r="AN89" s="10">
        <v>4.91</v>
      </c>
      <c r="AO89" s="10">
        <v>2.8</v>
      </c>
      <c r="AP89" s="10">
        <v>0.14000000000000001</v>
      </c>
      <c r="BF89" s="10">
        <v>1.54</v>
      </c>
      <c r="CW89" s="10">
        <v>167.6</v>
      </c>
      <c r="CX89" s="10">
        <v>293</v>
      </c>
      <c r="CY89" s="10">
        <v>19.239999999999998</v>
      </c>
      <c r="CZ89" s="10">
        <v>201.9</v>
      </c>
      <c r="DA89" s="10">
        <v>4.95</v>
      </c>
      <c r="DN89" s="10">
        <v>653</v>
      </c>
      <c r="DO89" s="10">
        <v>19.75</v>
      </c>
      <c r="DP89" s="10">
        <v>39.6</v>
      </c>
      <c r="DQ89" s="10">
        <v>4.93</v>
      </c>
      <c r="DR89" s="10">
        <v>18.04</v>
      </c>
      <c r="DS89" s="10">
        <v>3.85</v>
      </c>
      <c r="DT89" s="10">
        <v>0.71</v>
      </c>
      <c r="DU89" s="10">
        <v>3.27</v>
      </c>
      <c r="DV89" s="10">
        <v>0.55000000000000004</v>
      </c>
      <c r="DW89" s="10">
        <v>3.32</v>
      </c>
      <c r="DX89" s="10">
        <v>0.66</v>
      </c>
      <c r="DY89" s="10">
        <v>1.92</v>
      </c>
      <c r="DZ89" s="10">
        <v>0.33</v>
      </c>
      <c r="EA89" s="10">
        <v>2.11</v>
      </c>
      <c r="EB89" s="10">
        <v>0.33</v>
      </c>
      <c r="EC89" s="10">
        <v>6.64</v>
      </c>
      <c r="ED89" s="10">
        <v>0.43</v>
      </c>
      <c r="EO89" s="10">
        <v>12.58</v>
      </c>
      <c r="EP89" s="10">
        <v>5.61</v>
      </c>
      <c r="FP89" s="13" t="s">
        <v>5339</v>
      </c>
    </row>
    <row r="90" spans="1:172" x14ac:dyDescent="0.25">
      <c r="A90" s="46" t="s">
        <v>5336</v>
      </c>
      <c r="D90" s="46" t="s">
        <v>5200</v>
      </c>
      <c r="E90" s="74">
        <v>48.266666999999998</v>
      </c>
      <c r="F90" s="74">
        <v>48.266666999999998</v>
      </c>
      <c r="G90" s="74">
        <v>128.544444</v>
      </c>
      <c r="H90" s="74">
        <v>128.544444</v>
      </c>
      <c r="L90" s="46" t="s">
        <v>5345</v>
      </c>
      <c r="M90" s="46" t="s">
        <v>5266</v>
      </c>
      <c r="Q90" s="8">
        <v>176</v>
      </c>
      <c r="AB90" s="10">
        <v>72.48</v>
      </c>
      <c r="AC90" s="10">
        <v>0.35</v>
      </c>
      <c r="AE90" s="10">
        <v>13.75</v>
      </c>
      <c r="AG90" s="10">
        <v>0.26</v>
      </c>
      <c r="AH90" s="10">
        <v>1.62</v>
      </c>
      <c r="AI90" s="10">
        <v>1.8539480000000002</v>
      </c>
      <c r="AJ90" s="10">
        <v>1.47</v>
      </c>
      <c r="AK90" s="10">
        <v>0.98</v>
      </c>
      <c r="AL90" s="10">
        <v>0.04</v>
      </c>
      <c r="AN90" s="10">
        <v>5.67</v>
      </c>
      <c r="AO90" s="10">
        <v>2.06</v>
      </c>
      <c r="AP90" s="10">
        <v>0.12</v>
      </c>
      <c r="BF90" s="10">
        <v>0.71</v>
      </c>
      <c r="CW90" s="10">
        <v>151.6</v>
      </c>
      <c r="CX90" s="10">
        <v>231</v>
      </c>
      <c r="CY90" s="10">
        <v>21.89</v>
      </c>
      <c r="CZ90" s="10">
        <v>141.1</v>
      </c>
      <c r="DA90" s="10">
        <v>9.2799999999999994</v>
      </c>
      <c r="DN90" s="10">
        <v>529</v>
      </c>
      <c r="DO90" s="10">
        <v>32.51</v>
      </c>
      <c r="DP90" s="10">
        <v>66.48</v>
      </c>
      <c r="DQ90" s="10">
        <v>7.62</v>
      </c>
      <c r="DR90" s="10">
        <v>25.88</v>
      </c>
      <c r="DS90" s="10">
        <v>4.3499999999999996</v>
      </c>
      <c r="DT90" s="10">
        <v>0.7</v>
      </c>
      <c r="DU90" s="10">
        <v>3.91</v>
      </c>
      <c r="DV90" s="10">
        <v>0.67</v>
      </c>
      <c r="DW90" s="10">
        <v>3.73</v>
      </c>
      <c r="DX90" s="10">
        <v>0.73</v>
      </c>
      <c r="DY90" s="10">
        <v>2.5499999999999998</v>
      </c>
      <c r="DZ90" s="10">
        <v>0.39</v>
      </c>
      <c r="EA90" s="10">
        <v>2.7</v>
      </c>
      <c r="EB90" s="10">
        <v>0.43</v>
      </c>
      <c r="EC90" s="10">
        <v>5.86</v>
      </c>
      <c r="ED90" s="10">
        <v>1.05</v>
      </c>
      <c r="EO90" s="10">
        <v>20.329999999999998</v>
      </c>
      <c r="EP90" s="10">
        <v>8.68</v>
      </c>
      <c r="FP90" s="13" t="s">
        <v>5339</v>
      </c>
    </row>
    <row r="91" spans="1:172" x14ac:dyDescent="0.25">
      <c r="A91" s="46" t="s">
        <v>5336</v>
      </c>
      <c r="D91" s="46" t="s">
        <v>5200</v>
      </c>
      <c r="E91" s="74">
        <v>48.516944000000002</v>
      </c>
      <c r="F91" s="74">
        <v>48.516944000000002</v>
      </c>
      <c r="G91" s="74">
        <v>128.933333</v>
      </c>
      <c r="H91" s="74">
        <v>128.933333</v>
      </c>
      <c r="L91" s="46" t="s">
        <v>5346</v>
      </c>
      <c r="M91" s="46" t="s">
        <v>5266</v>
      </c>
      <c r="Q91" s="8">
        <v>186</v>
      </c>
      <c r="AB91" s="10">
        <v>66.760000000000005</v>
      </c>
      <c r="AC91" s="10">
        <v>0.54</v>
      </c>
      <c r="AE91" s="10">
        <v>16.03</v>
      </c>
      <c r="AG91" s="10">
        <v>1.6600000000000001</v>
      </c>
      <c r="AH91" s="10">
        <v>1.05</v>
      </c>
      <c r="AI91" s="10">
        <v>2.5436680000000003</v>
      </c>
      <c r="AJ91" s="10">
        <v>2.5099999999999998</v>
      </c>
      <c r="AK91" s="10">
        <v>1.74</v>
      </c>
      <c r="AL91" s="10">
        <v>7.0000000000000007E-2</v>
      </c>
      <c r="AN91" s="10">
        <v>4.66</v>
      </c>
      <c r="AO91" s="10">
        <v>2.68</v>
      </c>
      <c r="AP91" s="10">
        <v>0.25</v>
      </c>
      <c r="BF91" s="10">
        <v>2.39</v>
      </c>
      <c r="CW91" s="10">
        <v>176.6</v>
      </c>
      <c r="CX91" s="10">
        <v>382</v>
      </c>
      <c r="CY91" s="10">
        <v>14.09</v>
      </c>
      <c r="CZ91" s="10">
        <v>139.6</v>
      </c>
      <c r="DA91" s="10">
        <v>6.98</v>
      </c>
      <c r="DN91" s="10">
        <v>615</v>
      </c>
      <c r="DO91" s="10">
        <v>27.48</v>
      </c>
      <c r="DP91" s="10">
        <v>56.51</v>
      </c>
      <c r="DQ91" s="10">
        <v>6.6899999999999995</v>
      </c>
      <c r="DR91" s="10">
        <v>23.8</v>
      </c>
      <c r="DS91" s="10">
        <v>4.3</v>
      </c>
      <c r="DT91" s="10">
        <v>1</v>
      </c>
      <c r="DU91" s="10">
        <v>3.42</v>
      </c>
      <c r="DV91" s="10">
        <v>0.49</v>
      </c>
      <c r="DW91" s="10">
        <v>2.5499999999999998</v>
      </c>
      <c r="DX91" s="10">
        <v>0.49</v>
      </c>
      <c r="DY91" s="10">
        <v>1.47</v>
      </c>
      <c r="DZ91" s="10">
        <v>0.02</v>
      </c>
      <c r="EA91" s="10">
        <v>1.33</v>
      </c>
      <c r="EB91" s="10">
        <v>0.22</v>
      </c>
      <c r="EC91" s="10">
        <v>5.04</v>
      </c>
      <c r="ED91" s="10">
        <v>0.63</v>
      </c>
      <c r="EO91" s="10">
        <v>14.13</v>
      </c>
      <c r="EP91" s="10">
        <v>3.76</v>
      </c>
      <c r="FP91" s="13" t="s">
        <v>5339</v>
      </c>
    </row>
    <row r="92" spans="1:172" x14ac:dyDescent="0.25">
      <c r="A92" s="46" t="s">
        <v>5336</v>
      </c>
      <c r="D92" s="46" t="s">
        <v>5200</v>
      </c>
      <c r="E92" s="74">
        <v>48.516944000000002</v>
      </c>
      <c r="F92" s="74">
        <v>48.516944000000002</v>
      </c>
      <c r="G92" s="74">
        <v>128.933333</v>
      </c>
      <c r="H92" s="74">
        <v>128.933333</v>
      </c>
      <c r="L92" s="46" t="s">
        <v>5347</v>
      </c>
      <c r="M92" s="46" t="s">
        <v>5266</v>
      </c>
      <c r="Q92" s="8">
        <v>186</v>
      </c>
      <c r="AB92" s="10">
        <v>66.05</v>
      </c>
      <c r="AC92" s="10">
        <v>0.54</v>
      </c>
      <c r="AE92" s="10">
        <v>16.059999999999999</v>
      </c>
      <c r="AG92" s="10">
        <v>1.71</v>
      </c>
      <c r="AH92" s="10">
        <v>1</v>
      </c>
      <c r="AI92" s="10">
        <v>2.5386579999999999</v>
      </c>
      <c r="AJ92" s="10">
        <v>2.54</v>
      </c>
      <c r="AK92" s="10">
        <v>1.75</v>
      </c>
      <c r="AL92" s="10">
        <v>7.0000000000000007E-2</v>
      </c>
      <c r="AN92" s="10">
        <v>4.5999999999999996</v>
      </c>
      <c r="AO92" s="10">
        <v>2.77</v>
      </c>
      <c r="AP92" s="10">
        <v>0.25</v>
      </c>
      <c r="BF92" s="10">
        <v>2.2000000000000002</v>
      </c>
      <c r="CW92" s="10">
        <v>183.1</v>
      </c>
      <c r="CX92" s="10">
        <v>399</v>
      </c>
      <c r="CY92" s="10">
        <v>12.59</v>
      </c>
      <c r="CZ92" s="10">
        <v>142.30000000000001</v>
      </c>
      <c r="DA92" s="10">
        <v>5.83</v>
      </c>
      <c r="DN92" s="10">
        <v>616</v>
      </c>
      <c r="DO92" s="10">
        <v>25.55</v>
      </c>
      <c r="DP92" s="10">
        <v>53.01</v>
      </c>
      <c r="DQ92" s="10">
        <v>6.35</v>
      </c>
      <c r="DR92" s="10">
        <v>22.15</v>
      </c>
      <c r="DS92" s="10">
        <v>3.5</v>
      </c>
      <c r="DT92" s="10">
        <v>0.88</v>
      </c>
      <c r="DU92" s="10">
        <v>3.04</v>
      </c>
      <c r="DV92" s="10">
        <v>0.47</v>
      </c>
      <c r="DW92" s="10">
        <v>2.31</v>
      </c>
      <c r="DX92" s="10">
        <v>0.41</v>
      </c>
      <c r="DY92" s="10">
        <v>1.21</v>
      </c>
      <c r="DZ92" s="10">
        <v>0.19</v>
      </c>
      <c r="EA92" s="10">
        <v>1.27</v>
      </c>
      <c r="EB92" s="10">
        <v>0.19</v>
      </c>
      <c r="EC92" s="10">
        <v>5.2</v>
      </c>
      <c r="ED92" s="10">
        <v>0.54</v>
      </c>
      <c r="EO92" s="10">
        <v>12.63</v>
      </c>
      <c r="EP92" s="10">
        <v>3.82</v>
      </c>
      <c r="FP92" s="13" t="s">
        <v>5339</v>
      </c>
    </row>
    <row r="93" spans="1:172" x14ac:dyDescent="0.25">
      <c r="A93" s="46" t="s">
        <v>5336</v>
      </c>
      <c r="D93" s="46" t="s">
        <v>5200</v>
      </c>
      <c r="E93" s="74">
        <v>48.516944000000002</v>
      </c>
      <c r="F93" s="74">
        <v>48.516944000000002</v>
      </c>
      <c r="G93" s="74">
        <v>128.933333</v>
      </c>
      <c r="H93" s="74">
        <v>128.933333</v>
      </c>
      <c r="L93" s="46" t="s">
        <v>5348</v>
      </c>
      <c r="M93" s="46" t="s">
        <v>5266</v>
      </c>
      <c r="Q93" s="8">
        <v>186</v>
      </c>
      <c r="AB93" s="10">
        <v>67.06</v>
      </c>
      <c r="AC93" s="10">
        <v>0.49</v>
      </c>
      <c r="AE93" s="10">
        <v>15.35</v>
      </c>
      <c r="AG93" s="10">
        <v>1.3599999999999999</v>
      </c>
      <c r="AH93" s="10">
        <v>1.29</v>
      </c>
      <c r="AI93" s="10">
        <v>2.513728</v>
      </c>
      <c r="AJ93" s="10">
        <v>2.58</v>
      </c>
      <c r="AK93" s="10">
        <v>1.62</v>
      </c>
      <c r="AL93" s="10">
        <v>0.08</v>
      </c>
      <c r="AN93" s="10">
        <v>4.57</v>
      </c>
      <c r="AO93" s="10">
        <v>2.93</v>
      </c>
      <c r="AP93" s="10">
        <v>0.2</v>
      </c>
      <c r="BF93" s="10">
        <v>1.9300000000000002</v>
      </c>
      <c r="CW93" s="10">
        <v>166.8</v>
      </c>
      <c r="CX93" s="10">
        <v>368</v>
      </c>
      <c r="CY93" s="10">
        <v>13.38</v>
      </c>
      <c r="CZ93" s="10">
        <v>122.8</v>
      </c>
      <c r="DA93" s="10">
        <v>6.33</v>
      </c>
      <c r="DN93" s="10">
        <v>662</v>
      </c>
      <c r="DO93" s="10">
        <v>28.2</v>
      </c>
      <c r="DP93" s="10">
        <v>55.51</v>
      </c>
      <c r="DQ93" s="10">
        <v>6.51</v>
      </c>
      <c r="DR93" s="10">
        <v>22.6</v>
      </c>
      <c r="DS93" s="10">
        <v>3.76</v>
      </c>
      <c r="DT93" s="10">
        <v>0.95</v>
      </c>
      <c r="DU93" s="10">
        <v>2.9699999999999998</v>
      </c>
      <c r="DV93" s="10">
        <v>0.47</v>
      </c>
      <c r="DW93" s="10">
        <v>2.29</v>
      </c>
      <c r="DX93" s="10">
        <v>0.45</v>
      </c>
      <c r="DY93" s="10">
        <v>1.24</v>
      </c>
      <c r="DZ93" s="10">
        <v>0.19</v>
      </c>
      <c r="EA93" s="10">
        <v>1.28</v>
      </c>
      <c r="EB93" s="10">
        <v>0.21</v>
      </c>
      <c r="EC93" s="10">
        <v>4.59</v>
      </c>
      <c r="ED93" s="10">
        <v>0.51</v>
      </c>
      <c r="EO93" s="10">
        <v>11.92</v>
      </c>
      <c r="EP93" s="10">
        <v>2.87</v>
      </c>
      <c r="FP93" s="13" t="s">
        <v>5339</v>
      </c>
    </row>
    <row r="94" spans="1:172" x14ac:dyDescent="0.25">
      <c r="A94" s="46" t="s">
        <v>5336</v>
      </c>
      <c r="D94" s="46" t="s">
        <v>5200</v>
      </c>
      <c r="E94" s="74">
        <v>48.516944000000002</v>
      </c>
      <c r="F94" s="74">
        <v>48.516944000000002</v>
      </c>
      <c r="G94" s="74">
        <v>128.933333</v>
      </c>
      <c r="H94" s="74">
        <v>128.933333</v>
      </c>
      <c r="L94" s="46" t="s">
        <v>5349</v>
      </c>
      <c r="M94" s="46" t="s">
        <v>5266</v>
      </c>
      <c r="Q94" s="8">
        <v>186</v>
      </c>
      <c r="AB94" s="10">
        <v>66.72</v>
      </c>
      <c r="AC94" s="10">
        <v>0.52</v>
      </c>
      <c r="AE94" s="10">
        <v>15.34</v>
      </c>
      <c r="AG94" s="10">
        <v>1.44</v>
      </c>
      <c r="AH94" s="10">
        <v>1.56</v>
      </c>
      <c r="AI94" s="10">
        <v>2.855712</v>
      </c>
      <c r="AJ94" s="10">
        <v>3</v>
      </c>
      <c r="AK94" s="10">
        <v>1.6</v>
      </c>
      <c r="AL94" s="10">
        <v>7.0000000000000007E-2</v>
      </c>
      <c r="AN94" s="10">
        <v>3.95</v>
      </c>
      <c r="AO94" s="10">
        <v>2.94</v>
      </c>
      <c r="AP94" s="10">
        <v>0.21</v>
      </c>
      <c r="BF94" s="10">
        <v>2.56</v>
      </c>
      <c r="CW94" s="10">
        <v>135.6</v>
      </c>
      <c r="CX94" s="10">
        <v>689</v>
      </c>
      <c r="CY94" s="10">
        <v>15.18</v>
      </c>
      <c r="CZ94" s="10">
        <v>137.69999999999999</v>
      </c>
      <c r="DA94" s="10">
        <v>7.95</v>
      </c>
      <c r="DN94" s="10">
        <v>797</v>
      </c>
      <c r="DO94" s="10">
        <v>30.62</v>
      </c>
      <c r="DP94" s="10">
        <v>60.29</v>
      </c>
      <c r="DQ94" s="10">
        <v>6.93</v>
      </c>
      <c r="DR94" s="10">
        <v>25.09</v>
      </c>
      <c r="DS94" s="10">
        <v>4.08</v>
      </c>
      <c r="DT94" s="10">
        <v>1.03</v>
      </c>
      <c r="DU94" s="10">
        <v>3.44</v>
      </c>
      <c r="DV94" s="10">
        <v>0.54</v>
      </c>
      <c r="DW94" s="10">
        <v>2.74</v>
      </c>
      <c r="DX94" s="10">
        <v>0.49</v>
      </c>
      <c r="DY94" s="10">
        <v>1.41</v>
      </c>
      <c r="DZ94" s="10">
        <v>0.22</v>
      </c>
      <c r="EA94" s="10">
        <v>1.41</v>
      </c>
      <c r="EB94" s="10">
        <v>0.25</v>
      </c>
      <c r="EC94" s="10">
        <v>5.59</v>
      </c>
      <c r="ED94" s="10">
        <v>0.67</v>
      </c>
      <c r="EO94" s="10">
        <v>13.59</v>
      </c>
      <c r="EP94" s="10">
        <v>5.43</v>
      </c>
      <c r="FP94" s="13" t="s">
        <v>5339</v>
      </c>
    </row>
    <row r="95" spans="1:172" x14ac:dyDescent="0.25">
      <c r="A95" s="46" t="s">
        <v>5336</v>
      </c>
      <c r="D95" s="46" t="s">
        <v>5200</v>
      </c>
      <c r="E95" s="74">
        <v>48.516944000000002</v>
      </c>
      <c r="F95" s="74">
        <v>48.516944000000002</v>
      </c>
      <c r="G95" s="74">
        <v>128.933333</v>
      </c>
      <c r="H95" s="74">
        <v>128.933333</v>
      </c>
      <c r="L95" s="46" t="s">
        <v>5350</v>
      </c>
      <c r="M95" s="46" t="s">
        <v>5266</v>
      </c>
      <c r="Q95" s="8">
        <v>186</v>
      </c>
      <c r="AB95" s="10">
        <v>69.040000000000006</v>
      </c>
      <c r="AC95" s="10">
        <v>0.56000000000000005</v>
      </c>
      <c r="AE95" s="10">
        <v>15.96</v>
      </c>
      <c r="AG95" s="10">
        <v>1.51</v>
      </c>
      <c r="AH95" s="10">
        <v>1.69</v>
      </c>
      <c r="AI95" s="10">
        <v>3.0486979999999999</v>
      </c>
      <c r="AJ95" s="10">
        <v>2.75</v>
      </c>
      <c r="AK95" s="10">
        <v>1.42</v>
      </c>
      <c r="AL95" s="10">
        <v>7.0000000000000007E-2</v>
      </c>
      <c r="AN95" s="10">
        <v>3.68</v>
      </c>
      <c r="AO95" s="10">
        <v>2.7199999999999998</v>
      </c>
      <c r="AP95" s="10">
        <v>0.22</v>
      </c>
      <c r="BF95" s="10">
        <v>0.44</v>
      </c>
      <c r="CW95" s="10">
        <v>132.4</v>
      </c>
      <c r="CX95" s="10">
        <v>420</v>
      </c>
      <c r="CY95" s="10">
        <v>16.61</v>
      </c>
      <c r="CZ95" s="10">
        <v>148.69999999999999</v>
      </c>
      <c r="DA95" s="10">
        <v>7.15</v>
      </c>
      <c r="DN95" s="10">
        <v>659</v>
      </c>
      <c r="DO95" s="10">
        <v>30.41</v>
      </c>
      <c r="DP95" s="10">
        <v>64.42</v>
      </c>
      <c r="DQ95" s="10">
        <v>7.67</v>
      </c>
      <c r="DR95" s="10">
        <v>27.37</v>
      </c>
      <c r="DS95" s="10">
        <v>4.95</v>
      </c>
      <c r="DT95" s="10">
        <v>1.06</v>
      </c>
      <c r="DU95" s="10">
        <v>4.13</v>
      </c>
      <c r="DV95" s="10">
        <v>0.63</v>
      </c>
      <c r="DW95" s="10">
        <v>3.17</v>
      </c>
      <c r="DX95" s="10">
        <v>0.57999999999999996</v>
      </c>
      <c r="DY95" s="10">
        <v>1.88</v>
      </c>
      <c r="DZ95" s="10">
        <v>0.28999999999999998</v>
      </c>
      <c r="EA95" s="10">
        <v>1.69</v>
      </c>
      <c r="EB95" s="10">
        <v>0.26</v>
      </c>
      <c r="EC95" s="10">
        <v>6</v>
      </c>
      <c r="ED95" s="10">
        <v>0.63</v>
      </c>
      <c r="EO95" s="10">
        <v>12.65</v>
      </c>
      <c r="EP95" s="10">
        <v>6.6</v>
      </c>
      <c r="FP95" s="13" t="s">
        <v>5339</v>
      </c>
    </row>
    <row r="96" spans="1:172" x14ac:dyDescent="0.25">
      <c r="A96" s="46" t="s">
        <v>5351</v>
      </c>
      <c r="D96" s="46" t="s">
        <v>5200</v>
      </c>
      <c r="E96" s="73">
        <v>48.698694000000003</v>
      </c>
      <c r="F96" s="73">
        <v>48.698694000000003</v>
      </c>
      <c r="G96" s="73">
        <v>127.420778</v>
      </c>
      <c r="H96" s="73">
        <v>127.420778</v>
      </c>
      <c r="L96" s="46" t="s">
        <v>5352</v>
      </c>
      <c r="Q96" s="8">
        <v>175</v>
      </c>
      <c r="AB96" s="10">
        <v>55.66</v>
      </c>
      <c r="AC96" s="10">
        <v>1</v>
      </c>
      <c r="AE96" s="10">
        <v>21.36</v>
      </c>
      <c r="AG96" s="10">
        <v>6.18</v>
      </c>
      <c r="AJ96" s="10">
        <v>4.6100000000000003</v>
      </c>
      <c r="AK96" s="10">
        <v>1.94</v>
      </c>
      <c r="AL96" s="10">
        <v>0.11</v>
      </c>
      <c r="AN96" s="10">
        <v>1.8399999999999999</v>
      </c>
      <c r="AO96" s="10">
        <v>6.37</v>
      </c>
      <c r="AP96" s="10">
        <v>0.34</v>
      </c>
      <c r="BF96" s="10">
        <v>0.63</v>
      </c>
      <c r="BT96" s="10">
        <v>11.03</v>
      </c>
      <c r="BU96" s="10">
        <v>1.1299999999999999</v>
      </c>
      <c r="CH96" s="10">
        <v>3.8</v>
      </c>
      <c r="CJ96" s="10">
        <v>60.9</v>
      </c>
      <c r="CK96" s="10">
        <v>0.35</v>
      </c>
      <c r="CL96" s="13"/>
      <c r="CM96" s="13"/>
      <c r="CN96" s="10">
        <v>7.4</v>
      </c>
      <c r="CO96" s="10">
        <v>0.8</v>
      </c>
      <c r="CP96" s="10">
        <v>5.42</v>
      </c>
      <c r="CQ96" s="10">
        <v>90.9</v>
      </c>
      <c r="CR96" s="10">
        <v>21.9</v>
      </c>
      <c r="CW96" s="10">
        <v>30.8</v>
      </c>
      <c r="CX96" s="10">
        <v>945</v>
      </c>
      <c r="CY96" s="10">
        <v>11.5</v>
      </c>
      <c r="CZ96" s="10">
        <v>349</v>
      </c>
      <c r="DA96" s="10">
        <v>8.16</v>
      </c>
      <c r="DM96" s="10">
        <v>0.46</v>
      </c>
      <c r="DN96" s="10">
        <v>2161</v>
      </c>
      <c r="DO96" s="10">
        <v>28.3</v>
      </c>
      <c r="DP96" s="10">
        <v>52.6</v>
      </c>
      <c r="DQ96" s="10">
        <v>6.13</v>
      </c>
      <c r="DR96" s="10">
        <v>23.5</v>
      </c>
      <c r="DS96" s="10">
        <v>3.59</v>
      </c>
      <c r="DT96" s="10">
        <v>2.11</v>
      </c>
      <c r="DU96" s="10">
        <v>3.1</v>
      </c>
      <c r="DV96" s="10">
        <v>0.39</v>
      </c>
      <c r="DW96" s="10">
        <v>2.06</v>
      </c>
      <c r="DX96" s="10">
        <v>0.43</v>
      </c>
      <c r="DY96" s="10">
        <v>1.28</v>
      </c>
      <c r="DZ96" s="10">
        <v>0.19</v>
      </c>
      <c r="EA96" s="10">
        <v>1.48</v>
      </c>
      <c r="EB96" s="10">
        <v>0.26</v>
      </c>
      <c r="EC96" s="10">
        <v>7.08</v>
      </c>
      <c r="ED96" s="10">
        <v>0.31</v>
      </c>
      <c r="EM96" s="10">
        <v>7.86</v>
      </c>
      <c r="EN96" s="13"/>
      <c r="EO96" s="10">
        <v>1.72</v>
      </c>
      <c r="EP96" s="10">
        <v>0.76</v>
      </c>
      <c r="FP96" s="13" t="s">
        <v>5353</v>
      </c>
    </row>
    <row r="97" spans="1:172" x14ac:dyDescent="0.25">
      <c r="A97" s="46" t="s">
        <v>5351</v>
      </c>
      <c r="D97" s="46" t="s">
        <v>5200</v>
      </c>
      <c r="E97" s="73">
        <v>48.698694000000003</v>
      </c>
      <c r="F97" s="73">
        <v>48.698694000000003</v>
      </c>
      <c r="G97" s="73">
        <v>127.420778</v>
      </c>
      <c r="H97" s="73">
        <v>127.420778</v>
      </c>
      <c r="L97" s="46" t="s">
        <v>5354</v>
      </c>
      <c r="Q97" s="8">
        <v>175</v>
      </c>
      <c r="AB97" s="10">
        <v>57.99</v>
      </c>
      <c r="AC97" s="10">
        <v>0.7</v>
      </c>
      <c r="AE97" s="10">
        <v>20.7</v>
      </c>
      <c r="AG97" s="10">
        <v>4.62</v>
      </c>
      <c r="AJ97" s="10">
        <v>3.99</v>
      </c>
      <c r="AK97" s="10">
        <v>1.29</v>
      </c>
      <c r="AL97" s="10">
        <v>0.11</v>
      </c>
      <c r="AN97" s="10">
        <v>1.75</v>
      </c>
      <c r="AO97" s="10">
        <v>8.98</v>
      </c>
      <c r="AP97" s="10">
        <v>0.23</v>
      </c>
      <c r="BF97" s="10">
        <v>0.06</v>
      </c>
      <c r="BT97" s="10">
        <v>9.1300000000000008</v>
      </c>
      <c r="BU97" s="10">
        <v>1.29</v>
      </c>
      <c r="CH97" s="10">
        <v>3.66</v>
      </c>
      <c r="CJ97" s="10">
        <v>23.3</v>
      </c>
      <c r="CK97" s="10">
        <v>0.28999999999999998</v>
      </c>
      <c r="CL97" s="13"/>
      <c r="CM97" s="13"/>
      <c r="CN97" s="10">
        <v>2.9</v>
      </c>
      <c r="CO97" s="10">
        <v>0.47</v>
      </c>
      <c r="CP97" s="10">
        <v>4.3</v>
      </c>
      <c r="CQ97" s="10">
        <v>71</v>
      </c>
      <c r="CR97" s="10">
        <v>21.1</v>
      </c>
      <c r="CW97" s="10">
        <v>23.3</v>
      </c>
      <c r="CX97" s="10">
        <v>821</v>
      </c>
      <c r="CY97" s="10">
        <v>12.7</v>
      </c>
      <c r="CZ97" s="10">
        <v>385</v>
      </c>
      <c r="DA97" s="10">
        <v>6.61</v>
      </c>
      <c r="DM97" s="10">
        <v>0.43</v>
      </c>
      <c r="DN97" s="10">
        <v>1000</v>
      </c>
      <c r="DO97" s="10">
        <v>81.2</v>
      </c>
      <c r="DP97" s="10">
        <v>126</v>
      </c>
      <c r="DQ97" s="10">
        <v>13.1</v>
      </c>
      <c r="DR97" s="10">
        <v>44.7</v>
      </c>
      <c r="DS97" s="10">
        <v>5.3</v>
      </c>
      <c r="DT97" s="10">
        <v>2.16</v>
      </c>
      <c r="DU97" s="10">
        <v>4.12</v>
      </c>
      <c r="DV97" s="10">
        <v>0.45</v>
      </c>
      <c r="DW97" s="10">
        <v>2.15</v>
      </c>
      <c r="DX97" s="10">
        <v>0.45</v>
      </c>
      <c r="DY97" s="10">
        <v>1.32</v>
      </c>
      <c r="DZ97" s="10">
        <v>0.2</v>
      </c>
      <c r="EA97" s="10">
        <v>1.56</v>
      </c>
      <c r="EB97" s="10">
        <v>0.26</v>
      </c>
      <c r="EC97" s="10">
        <v>7.92</v>
      </c>
      <c r="ED97" s="10">
        <v>0.24</v>
      </c>
      <c r="EM97" s="10">
        <v>10.8</v>
      </c>
      <c r="EN97" s="13"/>
      <c r="EO97" s="10">
        <v>5.8</v>
      </c>
      <c r="EP97" s="10">
        <v>1</v>
      </c>
      <c r="FP97" s="13" t="s">
        <v>5353</v>
      </c>
    </row>
    <row r="98" spans="1:172" x14ac:dyDescent="0.25">
      <c r="A98" s="46" t="s">
        <v>5351</v>
      </c>
      <c r="D98" s="46" t="s">
        <v>5200</v>
      </c>
      <c r="E98" s="73">
        <v>48.698694000000003</v>
      </c>
      <c r="F98" s="73">
        <v>48.698694000000003</v>
      </c>
      <c r="G98" s="73">
        <v>127.420778</v>
      </c>
      <c r="H98" s="73">
        <v>127.420778</v>
      </c>
      <c r="L98" s="46" t="s">
        <v>5355</v>
      </c>
      <c r="Q98" s="8">
        <v>175</v>
      </c>
      <c r="AB98" s="10">
        <v>68.28</v>
      </c>
      <c r="AC98" s="10">
        <v>0.32</v>
      </c>
      <c r="AE98" s="10">
        <v>16.41</v>
      </c>
      <c r="AG98" s="10">
        <v>2.68</v>
      </c>
      <c r="AJ98" s="10">
        <v>1.77</v>
      </c>
      <c r="AK98" s="10">
        <v>0.73</v>
      </c>
      <c r="AL98" s="10">
        <v>7.0000000000000007E-2</v>
      </c>
      <c r="AN98" s="10">
        <v>3.99</v>
      </c>
      <c r="AO98" s="10">
        <v>6.41</v>
      </c>
      <c r="AP98" s="10">
        <v>0.12</v>
      </c>
      <c r="BF98" s="10">
        <v>0.02</v>
      </c>
      <c r="BT98" s="10">
        <v>6.76</v>
      </c>
      <c r="BU98" s="10">
        <v>0.96</v>
      </c>
      <c r="CH98" s="10">
        <v>2.61</v>
      </c>
      <c r="CJ98" s="10">
        <v>20.3</v>
      </c>
      <c r="CK98" s="10">
        <v>0.62</v>
      </c>
      <c r="CL98" s="13"/>
      <c r="CM98" s="13"/>
      <c r="CN98" s="10">
        <v>2.74</v>
      </c>
      <c r="CO98" s="10">
        <v>0.71</v>
      </c>
      <c r="CP98" s="10">
        <v>2.66</v>
      </c>
      <c r="CQ98" s="10">
        <v>36</v>
      </c>
      <c r="CR98" s="10">
        <v>16.399999999999999</v>
      </c>
      <c r="CW98" s="10">
        <v>37.9</v>
      </c>
      <c r="CX98" s="10">
        <v>349</v>
      </c>
      <c r="CY98" s="10">
        <v>6.5</v>
      </c>
      <c r="CZ98" s="10">
        <v>122</v>
      </c>
      <c r="DA98" s="10">
        <v>4.18</v>
      </c>
      <c r="DM98" s="10">
        <v>0.34</v>
      </c>
      <c r="DN98" s="10">
        <v>1574</v>
      </c>
      <c r="DO98" s="10">
        <v>25.5</v>
      </c>
      <c r="DP98" s="10">
        <v>46.3</v>
      </c>
      <c r="DQ98" s="10">
        <v>4.88</v>
      </c>
      <c r="DR98" s="10">
        <v>16.600000000000001</v>
      </c>
      <c r="DS98" s="10">
        <v>2.4300000000000002</v>
      </c>
      <c r="DT98" s="10">
        <v>1.25</v>
      </c>
      <c r="DU98" s="10">
        <v>1.95</v>
      </c>
      <c r="DV98" s="10">
        <v>0.25</v>
      </c>
      <c r="DW98" s="10">
        <v>1.18</v>
      </c>
      <c r="DX98" s="10">
        <v>0.24</v>
      </c>
      <c r="DY98" s="10">
        <v>0.6</v>
      </c>
      <c r="DZ98" s="10">
        <v>0.09</v>
      </c>
      <c r="EA98" s="10">
        <v>0.62</v>
      </c>
      <c r="EB98" s="10">
        <v>0.1</v>
      </c>
      <c r="EC98" s="10">
        <v>3.08</v>
      </c>
      <c r="ED98" s="10">
        <v>0.17</v>
      </c>
      <c r="EM98" s="10">
        <v>13.7</v>
      </c>
      <c r="EN98" s="13"/>
      <c r="EO98" s="10">
        <v>2.69</v>
      </c>
      <c r="EP98" s="10">
        <v>0.47</v>
      </c>
      <c r="FP98" s="13" t="s">
        <v>5353</v>
      </c>
    </row>
    <row r="99" spans="1:172" x14ac:dyDescent="0.25">
      <c r="A99" s="46" t="s">
        <v>5351</v>
      </c>
      <c r="D99" s="46" t="s">
        <v>5200</v>
      </c>
      <c r="E99" s="73">
        <v>48.698694000000003</v>
      </c>
      <c r="F99" s="73">
        <v>48.698694000000003</v>
      </c>
      <c r="G99" s="73">
        <v>127.420778</v>
      </c>
      <c r="H99" s="73">
        <v>127.420778</v>
      </c>
      <c r="L99" s="46" t="s">
        <v>5356</v>
      </c>
      <c r="Q99" s="8">
        <v>175</v>
      </c>
      <c r="AB99" s="10">
        <v>75.13</v>
      </c>
      <c r="AC99" s="10">
        <v>0.12</v>
      </c>
      <c r="AE99" s="10">
        <v>14.34</v>
      </c>
      <c r="AG99" s="10">
        <v>0.92</v>
      </c>
      <c r="AJ99" s="10">
        <v>0.6</v>
      </c>
      <c r="AK99" s="10">
        <v>0.22</v>
      </c>
      <c r="AL99" s="10">
        <v>0.03</v>
      </c>
      <c r="AN99" s="10">
        <v>4.4800000000000004</v>
      </c>
      <c r="AO99" s="10">
        <v>5.0599999999999996</v>
      </c>
      <c r="AP99" s="10">
        <v>0.03</v>
      </c>
      <c r="BF99" s="10">
        <v>0.01</v>
      </c>
      <c r="BT99" s="10">
        <v>6.16</v>
      </c>
      <c r="BU99" s="10">
        <v>0.99</v>
      </c>
      <c r="CH99" s="10">
        <v>1.6099999999999999</v>
      </c>
      <c r="CJ99" s="10">
        <v>4.18</v>
      </c>
      <c r="CK99" s="10">
        <v>0.3</v>
      </c>
      <c r="CL99" s="13"/>
      <c r="CM99" s="13"/>
      <c r="CN99" s="10">
        <v>0.56000000000000005</v>
      </c>
      <c r="CO99" s="10">
        <v>0.21</v>
      </c>
      <c r="CP99" s="10">
        <v>0.9</v>
      </c>
      <c r="CQ99" s="10">
        <v>14.5</v>
      </c>
      <c r="CR99" s="10">
        <v>15.2</v>
      </c>
      <c r="CW99" s="10">
        <v>48</v>
      </c>
      <c r="CX99" s="10">
        <v>57</v>
      </c>
      <c r="CY99" s="10">
        <v>5.2</v>
      </c>
      <c r="CZ99" s="10">
        <v>86.3</v>
      </c>
      <c r="DA99" s="10">
        <v>4.96</v>
      </c>
      <c r="DM99" s="10">
        <v>0.23</v>
      </c>
      <c r="DN99" s="10">
        <v>316</v>
      </c>
      <c r="DO99" s="10">
        <v>19.2</v>
      </c>
      <c r="DP99" s="10">
        <v>39.5</v>
      </c>
      <c r="DQ99" s="10">
        <v>4.3600000000000003</v>
      </c>
      <c r="DR99" s="10">
        <v>14.9</v>
      </c>
      <c r="DS99" s="10">
        <v>2.34</v>
      </c>
      <c r="DT99" s="10">
        <v>0.46</v>
      </c>
      <c r="DU99" s="10">
        <v>1.87</v>
      </c>
      <c r="DV99" s="10">
        <v>0.22</v>
      </c>
      <c r="DW99" s="10">
        <v>1.03</v>
      </c>
      <c r="DX99" s="10">
        <v>0.18</v>
      </c>
      <c r="DY99" s="10">
        <v>0.51</v>
      </c>
      <c r="DZ99" s="10">
        <v>0.08</v>
      </c>
      <c r="EA99" s="10">
        <v>0.57999999999999996</v>
      </c>
      <c r="EB99" s="10">
        <v>0.1</v>
      </c>
      <c r="EC99" s="10">
        <v>2.65</v>
      </c>
      <c r="ED99" s="10">
        <v>0.25</v>
      </c>
      <c r="EM99" s="10">
        <v>18.5</v>
      </c>
      <c r="EN99" s="13"/>
      <c r="EO99" s="10">
        <v>8.4700000000000006</v>
      </c>
      <c r="EP99" s="10">
        <v>0.76</v>
      </c>
      <c r="FP99" s="13" t="s">
        <v>5353</v>
      </c>
    </row>
    <row r="100" spans="1:172" x14ac:dyDescent="0.25">
      <c r="A100" s="46" t="s">
        <v>5351</v>
      </c>
      <c r="D100" s="46" t="s">
        <v>5200</v>
      </c>
      <c r="E100" s="73">
        <v>48.714111000000003</v>
      </c>
      <c r="F100" s="73">
        <v>48.714111000000003</v>
      </c>
      <c r="G100" s="73">
        <v>127.262056</v>
      </c>
      <c r="H100" s="73">
        <v>127.262056</v>
      </c>
      <c r="L100" s="46" t="s">
        <v>5357</v>
      </c>
      <c r="Q100" s="8">
        <v>175</v>
      </c>
      <c r="AB100" s="10">
        <v>75.44</v>
      </c>
      <c r="AC100" s="10">
        <v>0.2</v>
      </c>
      <c r="AE100" s="10">
        <v>12.76</v>
      </c>
      <c r="AG100" s="10">
        <v>1.17</v>
      </c>
      <c r="AJ100" s="10">
        <v>0.78</v>
      </c>
      <c r="AK100" s="10">
        <v>0.35</v>
      </c>
      <c r="AL100" s="10">
        <v>0.05</v>
      </c>
      <c r="AN100" s="10">
        <v>4.46</v>
      </c>
      <c r="AO100" s="10">
        <v>4.21</v>
      </c>
      <c r="AP100" s="10">
        <v>0.04</v>
      </c>
      <c r="BF100" s="10">
        <v>0.55000000000000004</v>
      </c>
      <c r="BT100" s="10">
        <v>6.44</v>
      </c>
      <c r="BU100" s="10">
        <v>2.67</v>
      </c>
      <c r="CH100" s="10">
        <v>3.24</v>
      </c>
      <c r="CJ100" s="10">
        <v>7.57</v>
      </c>
      <c r="CK100" s="10">
        <v>0.8</v>
      </c>
      <c r="CL100" s="13"/>
      <c r="CM100" s="13"/>
      <c r="CN100" s="10">
        <v>0.84</v>
      </c>
      <c r="CO100" s="10">
        <v>0.36</v>
      </c>
      <c r="CP100" s="10">
        <v>2.35</v>
      </c>
      <c r="CQ100" s="10">
        <v>39.299999999999997</v>
      </c>
      <c r="CR100" s="10">
        <v>14.4</v>
      </c>
      <c r="CW100" s="10">
        <v>119</v>
      </c>
      <c r="CX100" s="10">
        <v>102</v>
      </c>
      <c r="CY100" s="10">
        <v>19.7</v>
      </c>
      <c r="CZ100" s="10">
        <v>150</v>
      </c>
      <c r="DA100" s="10">
        <v>13.2</v>
      </c>
      <c r="DM100" s="10">
        <v>1.83</v>
      </c>
      <c r="DN100" s="10">
        <v>735</v>
      </c>
      <c r="DO100" s="10">
        <v>27</v>
      </c>
      <c r="DP100" s="10">
        <v>50.2</v>
      </c>
      <c r="DQ100" s="10">
        <v>5.38</v>
      </c>
      <c r="DR100" s="10">
        <v>18</v>
      </c>
      <c r="DS100" s="10">
        <v>3.13</v>
      </c>
      <c r="DT100" s="10">
        <v>0.56000000000000005</v>
      </c>
      <c r="DU100" s="10">
        <v>2.68</v>
      </c>
      <c r="DV100" s="10">
        <v>0.44</v>
      </c>
      <c r="DW100" s="10">
        <v>2.65</v>
      </c>
      <c r="DX100" s="10">
        <v>0.59</v>
      </c>
      <c r="DY100" s="10">
        <v>1.8599999999999999</v>
      </c>
      <c r="DZ100" s="10">
        <v>0.31</v>
      </c>
      <c r="EA100" s="10">
        <v>2.25</v>
      </c>
      <c r="EB100" s="10">
        <v>0.35</v>
      </c>
      <c r="EC100" s="10">
        <v>4.54</v>
      </c>
      <c r="ED100" s="10">
        <v>1.1400000000000001</v>
      </c>
      <c r="EM100" s="10">
        <v>24.1</v>
      </c>
      <c r="EN100" s="13"/>
      <c r="EO100" s="10">
        <v>10.3</v>
      </c>
      <c r="EP100" s="10">
        <v>2.4</v>
      </c>
      <c r="FP100" s="13" t="s">
        <v>5353</v>
      </c>
    </row>
    <row r="101" spans="1:172" x14ac:dyDescent="0.25">
      <c r="A101" s="46" t="s">
        <v>5351</v>
      </c>
      <c r="D101" s="46" t="s">
        <v>5200</v>
      </c>
      <c r="E101" s="73">
        <v>48.714111000000003</v>
      </c>
      <c r="F101" s="73">
        <v>48.714111000000003</v>
      </c>
      <c r="G101" s="73">
        <v>127.262056</v>
      </c>
      <c r="H101" s="73">
        <v>127.262056</v>
      </c>
      <c r="L101" s="46" t="s">
        <v>5358</v>
      </c>
      <c r="Q101" s="8">
        <v>175</v>
      </c>
      <c r="AB101" s="10">
        <v>75.61</v>
      </c>
      <c r="AC101" s="10">
        <v>0.22</v>
      </c>
      <c r="AE101" s="10">
        <v>13.09</v>
      </c>
      <c r="AG101" s="10">
        <v>1.26</v>
      </c>
      <c r="AJ101" s="10">
        <v>0.78</v>
      </c>
      <c r="AK101" s="10">
        <v>0.3</v>
      </c>
      <c r="AL101" s="10">
        <v>0.06</v>
      </c>
      <c r="AN101" s="10">
        <v>4.49</v>
      </c>
      <c r="AO101" s="10">
        <v>4.28</v>
      </c>
      <c r="AP101" s="10">
        <v>0.04</v>
      </c>
      <c r="BF101" s="10">
        <v>0.03</v>
      </c>
      <c r="BT101" s="10">
        <v>10.02</v>
      </c>
      <c r="BU101" s="10">
        <v>3.34</v>
      </c>
      <c r="CH101" s="10">
        <v>3.23</v>
      </c>
      <c r="CJ101" s="10">
        <v>7.39</v>
      </c>
      <c r="CK101" s="10">
        <v>0.75</v>
      </c>
      <c r="CL101" s="13"/>
      <c r="CM101" s="13"/>
      <c r="CN101" s="10">
        <v>0.98</v>
      </c>
      <c r="CO101" s="10">
        <v>0.84</v>
      </c>
      <c r="CP101" s="10">
        <v>3.07</v>
      </c>
      <c r="CQ101" s="10">
        <v>37.1</v>
      </c>
      <c r="CR101" s="10">
        <v>14.6</v>
      </c>
      <c r="CW101" s="10">
        <v>116</v>
      </c>
      <c r="CX101" s="10">
        <v>114</v>
      </c>
      <c r="CY101" s="10">
        <v>26.4</v>
      </c>
      <c r="CZ101" s="10">
        <v>158</v>
      </c>
      <c r="DA101" s="10">
        <v>18.7</v>
      </c>
      <c r="DM101" s="10">
        <v>2.4</v>
      </c>
      <c r="DN101" s="10">
        <v>756</v>
      </c>
      <c r="DO101" s="10">
        <v>30.1</v>
      </c>
      <c r="DP101" s="10">
        <v>54.9</v>
      </c>
      <c r="DQ101" s="10">
        <v>5.83</v>
      </c>
      <c r="DR101" s="10">
        <v>20.100000000000001</v>
      </c>
      <c r="DS101" s="10">
        <v>3.4</v>
      </c>
      <c r="DT101" s="10">
        <v>0.59</v>
      </c>
      <c r="DU101" s="10">
        <v>3.14</v>
      </c>
      <c r="DV101" s="10">
        <v>0.51</v>
      </c>
      <c r="DW101" s="10">
        <v>3.22</v>
      </c>
      <c r="DX101" s="10">
        <v>0.71</v>
      </c>
      <c r="DY101" s="10">
        <v>2.23</v>
      </c>
      <c r="DZ101" s="10">
        <v>0.38</v>
      </c>
      <c r="EA101" s="10">
        <v>2.74</v>
      </c>
      <c r="EB101" s="10">
        <v>0.4</v>
      </c>
      <c r="EC101" s="10">
        <v>5.17</v>
      </c>
      <c r="ED101" s="10">
        <v>1.45</v>
      </c>
      <c r="EM101" s="10">
        <v>28</v>
      </c>
      <c r="EN101" s="13"/>
      <c r="EO101" s="10">
        <v>12.1</v>
      </c>
      <c r="EP101" s="10">
        <v>3.17</v>
      </c>
      <c r="FP101" s="13" t="s">
        <v>5353</v>
      </c>
    </row>
    <row r="102" spans="1:172" x14ac:dyDescent="0.25">
      <c r="A102" s="46" t="s">
        <v>5351</v>
      </c>
      <c r="D102" s="46" t="s">
        <v>5200</v>
      </c>
      <c r="E102" s="73">
        <v>49.718611000000003</v>
      </c>
      <c r="F102" s="73">
        <v>49.718611000000003</v>
      </c>
      <c r="G102" s="73">
        <v>127.339611</v>
      </c>
      <c r="H102" s="73">
        <v>127.339611</v>
      </c>
      <c r="L102" s="46" t="s">
        <v>5359</v>
      </c>
      <c r="Q102" s="8">
        <v>184</v>
      </c>
      <c r="AB102" s="10">
        <v>72.81</v>
      </c>
      <c r="AC102" s="10">
        <v>0.14000000000000001</v>
      </c>
      <c r="AE102" s="10">
        <v>14.94</v>
      </c>
      <c r="AG102" s="10">
        <v>1.47</v>
      </c>
      <c r="AJ102" s="10">
        <v>1.33</v>
      </c>
      <c r="AK102" s="10">
        <v>0.21</v>
      </c>
      <c r="AL102" s="10">
        <v>0.03</v>
      </c>
      <c r="AN102" s="10">
        <v>3.16</v>
      </c>
      <c r="AO102" s="10">
        <v>5.26</v>
      </c>
      <c r="AP102" s="10">
        <v>0.05</v>
      </c>
      <c r="BF102" s="10">
        <v>0.55000000000000004</v>
      </c>
      <c r="BT102" s="10">
        <v>14.2</v>
      </c>
      <c r="BU102" s="10">
        <v>1.53</v>
      </c>
      <c r="CH102" s="10">
        <v>2.41</v>
      </c>
      <c r="CJ102" s="10">
        <v>6.18</v>
      </c>
      <c r="CK102" s="10">
        <v>0.71</v>
      </c>
      <c r="CL102" s="13"/>
      <c r="CM102" s="13"/>
      <c r="CN102" s="10">
        <v>0.92</v>
      </c>
      <c r="CO102" s="10">
        <v>0.57999999999999996</v>
      </c>
      <c r="CP102" s="10">
        <v>1.26</v>
      </c>
      <c r="CQ102" s="10">
        <v>37.799999999999997</v>
      </c>
      <c r="CR102" s="10">
        <v>17.3</v>
      </c>
      <c r="CW102" s="10">
        <v>72.5</v>
      </c>
      <c r="CX102" s="10">
        <v>392</v>
      </c>
      <c r="CY102" s="10">
        <v>11.6</v>
      </c>
      <c r="CZ102" s="10">
        <v>51.3</v>
      </c>
      <c r="DA102" s="10">
        <v>7.77</v>
      </c>
      <c r="DM102" s="10">
        <v>1.44</v>
      </c>
      <c r="DN102" s="10">
        <v>1010</v>
      </c>
      <c r="DO102" s="10">
        <v>12.3</v>
      </c>
      <c r="DP102" s="10">
        <v>23.4</v>
      </c>
      <c r="DQ102" s="10">
        <v>2.84</v>
      </c>
      <c r="DR102" s="10">
        <v>10.8</v>
      </c>
      <c r="DS102" s="10">
        <v>1.98</v>
      </c>
      <c r="DT102" s="10">
        <v>0.78</v>
      </c>
      <c r="DU102" s="10">
        <v>1.73</v>
      </c>
      <c r="DV102" s="10">
        <v>0.28999999999999998</v>
      </c>
      <c r="DW102" s="10">
        <v>1.8</v>
      </c>
      <c r="DX102" s="10">
        <v>0.37</v>
      </c>
      <c r="DY102" s="10">
        <v>1.02</v>
      </c>
      <c r="DZ102" s="10">
        <v>0.17</v>
      </c>
      <c r="EA102" s="10">
        <v>1.1400000000000001</v>
      </c>
      <c r="EB102" s="10">
        <v>0.15</v>
      </c>
      <c r="EC102" s="10">
        <v>1.79</v>
      </c>
      <c r="ED102" s="10">
        <v>0.49</v>
      </c>
      <c r="EM102" s="10">
        <v>16</v>
      </c>
      <c r="EN102" s="13"/>
      <c r="EO102" s="10">
        <v>3.73</v>
      </c>
      <c r="EP102" s="10">
        <v>0.61</v>
      </c>
      <c r="FP102" s="13" t="s">
        <v>5353</v>
      </c>
    </row>
    <row r="103" spans="1:172" x14ac:dyDescent="0.25">
      <c r="A103" s="46" t="s">
        <v>5351</v>
      </c>
      <c r="D103" s="46" t="s">
        <v>5200</v>
      </c>
      <c r="E103" s="73">
        <v>49.718611000000003</v>
      </c>
      <c r="F103" s="73">
        <v>49.718611000000003</v>
      </c>
      <c r="G103" s="73">
        <v>127.339611</v>
      </c>
      <c r="H103" s="73">
        <v>127.339611</v>
      </c>
      <c r="L103" s="46" t="s">
        <v>5360</v>
      </c>
      <c r="Q103" s="8">
        <v>184</v>
      </c>
      <c r="AB103" s="10">
        <v>70.94</v>
      </c>
      <c r="AC103" s="10">
        <v>0.14000000000000001</v>
      </c>
      <c r="AE103" s="10">
        <v>14.54</v>
      </c>
      <c r="AG103" s="10">
        <v>1.41</v>
      </c>
      <c r="AJ103" s="10">
        <v>1.24</v>
      </c>
      <c r="AK103" s="10">
        <v>0.2</v>
      </c>
      <c r="AL103" s="10">
        <v>0.03</v>
      </c>
      <c r="AN103" s="10">
        <v>3.3</v>
      </c>
      <c r="AO103" s="10">
        <v>4.7699999999999996</v>
      </c>
      <c r="AP103" s="10">
        <v>7.0000000000000007E-2</v>
      </c>
      <c r="BF103" s="10">
        <v>3.12</v>
      </c>
      <c r="BT103" s="10">
        <v>13.07</v>
      </c>
      <c r="BU103" s="10">
        <v>1.51</v>
      </c>
      <c r="CH103" s="10">
        <v>2.46</v>
      </c>
      <c r="CJ103" s="10">
        <v>5.99</v>
      </c>
      <c r="CK103" s="10">
        <v>0.42</v>
      </c>
      <c r="CL103" s="13"/>
      <c r="CM103" s="13"/>
      <c r="CN103" s="10">
        <v>0.92</v>
      </c>
      <c r="CO103" s="10">
        <v>0.48</v>
      </c>
      <c r="CP103" s="10">
        <v>1.2</v>
      </c>
      <c r="CQ103" s="10">
        <v>37.700000000000003</v>
      </c>
      <c r="CR103" s="10">
        <v>17.3</v>
      </c>
      <c r="CW103" s="10">
        <v>77.3</v>
      </c>
      <c r="CX103" s="10">
        <v>386</v>
      </c>
      <c r="CY103" s="10">
        <v>11.3</v>
      </c>
      <c r="CZ103" s="10">
        <v>56.5</v>
      </c>
      <c r="DA103" s="10">
        <v>7.85</v>
      </c>
      <c r="DM103" s="10">
        <v>1.44</v>
      </c>
      <c r="DN103" s="10">
        <v>1022</v>
      </c>
      <c r="DO103" s="10">
        <v>16.7</v>
      </c>
      <c r="DP103" s="10">
        <v>34</v>
      </c>
      <c r="DQ103" s="10">
        <v>3.92</v>
      </c>
      <c r="DR103" s="10">
        <v>14.3</v>
      </c>
      <c r="DS103" s="10">
        <v>2.4500000000000002</v>
      </c>
      <c r="DT103" s="10">
        <v>0.8</v>
      </c>
      <c r="DU103" s="10">
        <v>2.08</v>
      </c>
      <c r="DV103" s="10">
        <v>0.31</v>
      </c>
      <c r="DW103" s="10">
        <v>1.78</v>
      </c>
      <c r="DX103" s="10">
        <v>0.36</v>
      </c>
      <c r="DY103" s="10">
        <v>1.03</v>
      </c>
      <c r="DZ103" s="10">
        <v>0.16</v>
      </c>
      <c r="EA103" s="10">
        <v>1.0900000000000001</v>
      </c>
      <c r="EB103" s="10">
        <v>0.16</v>
      </c>
      <c r="EC103" s="10">
        <v>1.8</v>
      </c>
      <c r="ED103" s="10">
        <v>0.49</v>
      </c>
      <c r="EM103" s="10">
        <v>16.8</v>
      </c>
      <c r="EN103" s="13"/>
      <c r="EO103" s="10">
        <v>4.92</v>
      </c>
      <c r="EP103" s="10">
        <v>0.61</v>
      </c>
      <c r="FP103" s="13" t="s">
        <v>5353</v>
      </c>
    </row>
    <row r="104" spans="1:172" x14ac:dyDescent="0.25">
      <c r="A104" s="46" t="s">
        <v>5351</v>
      </c>
      <c r="D104" s="46" t="s">
        <v>5200</v>
      </c>
      <c r="E104" s="73">
        <v>49.718611000000003</v>
      </c>
      <c r="F104" s="73">
        <v>49.718611000000003</v>
      </c>
      <c r="G104" s="73">
        <v>127.339611</v>
      </c>
      <c r="H104" s="73">
        <v>127.339611</v>
      </c>
      <c r="L104" s="46" t="s">
        <v>5361</v>
      </c>
      <c r="Q104" s="8">
        <v>184</v>
      </c>
      <c r="AB104" s="10">
        <v>71.790000000000006</v>
      </c>
      <c r="AC104" s="10">
        <v>0.15</v>
      </c>
      <c r="AE104" s="10">
        <v>15.16</v>
      </c>
      <c r="AG104" s="10">
        <v>1.31</v>
      </c>
      <c r="AJ104" s="10">
        <v>1.49</v>
      </c>
      <c r="AK104" s="10">
        <v>0.21</v>
      </c>
      <c r="AL104" s="10">
        <v>0.03</v>
      </c>
      <c r="AN104" s="10">
        <v>3.35</v>
      </c>
      <c r="AO104" s="10">
        <v>5.22</v>
      </c>
      <c r="AP104" s="10">
        <v>0.03</v>
      </c>
      <c r="BF104" s="10">
        <v>1.21</v>
      </c>
      <c r="BT104" s="10">
        <v>10.8</v>
      </c>
      <c r="BU104" s="10">
        <v>2.04</v>
      </c>
      <c r="CH104" s="10">
        <v>2.1800000000000002</v>
      </c>
      <c r="CJ104" s="10">
        <v>10.4</v>
      </c>
      <c r="CK104" s="10">
        <v>0.56999999999999995</v>
      </c>
      <c r="CL104" s="13"/>
      <c r="CM104" s="13"/>
      <c r="CN104" s="10">
        <v>0.9</v>
      </c>
      <c r="CO104" s="10">
        <v>0.56000000000000005</v>
      </c>
      <c r="CP104" s="10">
        <v>1.3599999999999999</v>
      </c>
      <c r="CQ104" s="10">
        <v>31.6</v>
      </c>
      <c r="CR104" s="10">
        <v>16.8</v>
      </c>
      <c r="CW104" s="10">
        <v>50</v>
      </c>
      <c r="CX104" s="10">
        <v>666</v>
      </c>
      <c r="CY104" s="10">
        <v>10.6</v>
      </c>
      <c r="CZ104" s="10">
        <v>101</v>
      </c>
      <c r="DA104" s="10">
        <v>9.34</v>
      </c>
      <c r="DM104" s="10">
        <v>0.6</v>
      </c>
      <c r="DN104" s="10">
        <v>1221</v>
      </c>
      <c r="DO104" s="10">
        <v>15.4</v>
      </c>
      <c r="DP104" s="10">
        <v>27</v>
      </c>
      <c r="DQ104" s="10">
        <v>3.5</v>
      </c>
      <c r="DR104" s="10">
        <v>12.5</v>
      </c>
      <c r="DS104" s="10">
        <v>2.0699999999999998</v>
      </c>
      <c r="DT104" s="10">
        <v>0.75</v>
      </c>
      <c r="DU104" s="10">
        <v>1.6800000000000002</v>
      </c>
      <c r="DV104" s="10">
        <v>0.26</v>
      </c>
      <c r="DW104" s="10">
        <v>1.48</v>
      </c>
      <c r="DX104" s="10">
        <v>0.32</v>
      </c>
      <c r="DY104" s="10">
        <v>0.91</v>
      </c>
      <c r="DZ104" s="10">
        <v>0.16</v>
      </c>
      <c r="EA104" s="10">
        <v>0.96</v>
      </c>
      <c r="EB104" s="10">
        <v>0.16</v>
      </c>
      <c r="EC104" s="10">
        <v>2.79</v>
      </c>
      <c r="ED104" s="10">
        <v>0.81</v>
      </c>
      <c r="EM104" s="10">
        <v>32.1</v>
      </c>
      <c r="EN104" s="13"/>
      <c r="EO104" s="10">
        <v>5.54</v>
      </c>
      <c r="EP104" s="10">
        <v>1.28</v>
      </c>
      <c r="FP104" s="13" t="s">
        <v>5353</v>
      </c>
    </row>
    <row r="105" spans="1:172" x14ac:dyDescent="0.25">
      <c r="A105" s="46" t="s">
        <v>5351</v>
      </c>
      <c r="D105" s="46" t="s">
        <v>5200</v>
      </c>
      <c r="E105" s="73">
        <v>49.718611000000003</v>
      </c>
      <c r="F105" s="73">
        <v>49.718611000000003</v>
      </c>
      <c r="G105" s="73">
        <v>127.339611</v>
      </c>
      <c r="H105" s="73">
        <v>127.339611</v>
      </c>
      <c r="L105" s="46" t="s">
        <v>5362</v>
      </c>
      <c r="Q105" s="8">
        <v>184</v>
      </c>
      <c r="AB105" s="10">
        <v>67.319999999999993</v>
      </c>
      <c r="AC105" s="10">
        <v>0.17</v>
      </c>
      <c r="AE105" s="10">
        <v>14.25</v>
      </c>
      <c r="AG105" s="10">
        <v>2.0099999999999998</v>
      </c>
      <c r="AJ105" s="10">
        <v>1.48</v>
      </c>
      <c r="AK105" s="10">
        <v>0.31</v>
      </c>
      <c r="AL105" s="10">
        <v>0.06</v>
      </c>
      <c r="AN105" s="10">
        <v>3.31</v>
      </c>
      <c r="AO105" s="10">
        <v>5.54</v>
      </c>
      <c r="AP105" s="10">
        <v>0.06</v>
      </c>
      <c r="BF105" s="10">
        <v>5.42</v>
      </c>
      <c r="BT105" s="10">
        <v>10.9</v>
      </c>
      <c r="BU105" s="10">
        <v>1.95</v>
      </c>
      <c r="CH105" s="10">
        <v>2.34</v>
      </c>
      <c r="CJ105" s="10">
        <v>9.4</v>
      </c>
      <c r="CK105" s="10">
        <v>0.98</v>
      </c>
      <c r="CL105" s="13"/>
      <c r="CM105" s="13"/>
      <c r="CN105" s="10">
        <v>0.88</v>
      </c>
      <c r="CO105" s="10">
        <v>0.69</v>
      </c>
      <c r="CP105" s="10">
        <v>1.1000000000000001</v>
      </c>
      <c r="CQ105" s="10">
        <v>29.8</v>
      </c>
      <c r="CR105" s="10">
        <v>16.399999999999999</v>
      </c>
      <c r="CW105" s="10">
        <v>52</v>
      </c>
      <c r="CX105" s="10">
        <v>593</v>
      </c>
      <c r="CY105" s="10">
        <v>10.8</v>
      </c>
      <c r="CZ105" s="10">
        <v>98</v>
      </c>
      <c r="DA105" s="10">
        <v>9.26</v>
      </c>
      <c r="DM105" s="10">
        <v>0.55000000000000004</v>
      </c>
      <c r="DN105" s="10">
        <v>1140</v>
      </c>
      <c r="DO105" s="10">
        <v>18.3</v>
      </c>
      <c r="DP105" s="10">
        <v>35.200000000000003</v>
      </c>
      <c r="DQ105" s="10">
        <v>4.0199999999999996</v>
      </c>
      <c r="DR105" s="10">
        <v>14.5</v>
      </c>
      <c r="DS105" s="10">
        <v>2.41</v>
      </c>
      <c r="DT105" s="10">
        <v>0.79</v>
      </c>
      <c r="DU105" s="10">
        <v>1.96</v>
      </c>
      <c r="DV105" s="10">
        <v>0.28999999999999998</v>
      </c>
      <c r="DW105" s="10">
        <v>1.5699999999999998</v>
      </c>
      <c r="DX105" s="10">
        <v>0.33</v>
      </c>
      <c r="DY105" s="10">
        <v>0.94</v>
      </c>
      <c r="DZ105" s="10">
        <v>0.16</v>
      </c>
      <c r="EA105" s="10">
        <v>1.08</v>
      </c>
      <c r="EB105" s="10">
        <v>0.16</v>
      </c>
      <c r="EC105" s="10">
        <v>2.8</v>
      </c>
      <c r="ED105" s="10">
        <v>0.9</v>
      </c>
      <c r="EM105" s="10">
        <v>32.5</v>
      </c>
      <c r="EN105" s="13"/>
      <c r="EO105" s="10">
        <v>5.49</v>
      </c>
      <c r="EP105" s="10">
        <v>1.2</v>
      </c>
      <c r="FP105" s="13" t="s">
        <v>5353</v>
      </c>
    </row>
    <row r="106" spans="1:172" x14ac:dyDescent="0.25">
      <c r="A106" s="46" t="s">
        <v>5351</v>
      </c>
      <c r="D106" s="46" t="s">
        <v>5200</v>
      </c>
      <c r="E106" s="73">
        <v>49.718611000000003</v>
      </c>
      <c r="F106" s="73">
        <v>49.718611000000003</v>
      </c>
      <c r="G106" s="73">
        <v>127.339611</v>
      </c>
      <c r="H106" s="73">
        <v>127.339611</v>
      </c>
      <c r="L106" s="46" t="s">
        <v>5363</v>
      </c>
      <c r="Q106" s="8">
        <v>184</v>
      </c>
      <c r="AB106" s="10">
        <v>70.89</v>
      </c>
      <c r="AC106" s="10">
        <v>0.15</v>
      </c>
      <c r="AE106" s="10">
        <v>14.79</v>
      </c>
      <c r="AG106" s="10">
        <v>1.26</v>
      </c>
      <c r="AJ106" s="10">
        <v>1.42</v>
      </c>
      <c r="AK106" s="10">
        <v>0.24</v>
      </c>
      <c r="AL106" s="10">
        <v>0.03</v>
      </c>
      <c r="AN106" s="10">
        <v>3.63</v>
      </c>
      <c r="AO106" s="10">
        <v>4.92</v>
      </c>
      <c r="AP106" s="10">
        <v>0.06</v>
      </c>
      <c r="BF106" s="10">
        <v>2.56</v>
      </c>
      <c r="BT106" s="10">
        <v>11.1</v>
      </c>
      <c r="BU106" s="10">
        <v>1.8</v>
      </c>
      <c r="CH106" s="10">
        <v>1.97</v>
      </c>
      <c r="CJ106" s="10">
        <v>9.64</v>
      </c>
      <c r="CK106" s="10">
        <v>0.42</v>
      </c>
      <c r="CL106" s="13"/>
      <c r="CM106" s="13"/>
      <c r="CN106" s="10">
        <v>0.8</v>
      </c>
      <c r="CO106" s="10">
        <v>0.56999999999999995</v>
      </c>
      <c r="CP106" s="10">
        <v>1.04</v>
      </c>
      <c r="CQ106" s="10">
        <v>26.7</v>
      </c>
      <c r="CR106" s="10">
        <v>16.3</v>
      </c>
      <c r="CW106" s="10">
        <v>55.9</v>
      </c>
      <c r="CX106" s="10">
        <v>589</v>
      </c>
      <c r="CY106" s="10">
        <v>7.4</v>
      </c>
      <c r="CZ106" s="10">
        <v>98.8</v>
      </c>
      <c r="DA106" s="10">
        <v>6.46</v>
      </c>
      <c r="DM106" s="10">
        <v>0.71</v>
      </c>
      <c r="DN106" s="10">
        <v>1178</v>
      </c>
      <c r="DO106" s="10">
        <v>10.6</v>
      </c>
      <c r="DP106" s="10">
        <v>19.3</v>
      </c>
      <c r="DQ106" s="10">
        <v>2.48</v>
      </c>
      <c r="DR106" s="10">
        <v>8.85</v>
      </c>
      <c r="DS106" s="10">
        <v>1.5</v>
      </c>
      <c r="DT106" s="10">
        <v>0.69</v>
      </c>
      <c r="DU106" s="10">
        <v>1.1299999999999999</v>
      </c>
      <c r="DV106" s="10">
        <v>0.18</v>
      </c>
      <c r="DW106" s="10">
        <v>1.05</v>
      </c>
      <c r="DX106" s="10">
        <v>0.24</v>
      </c>
      <c r="DY106" s="10">
        <v>0.74</v>
      </c>
      <c r="DZ106" s="10">
        <v>0.13</v>
      </c>
      <c r="EA106" s="10">
        <v>0.91</v>
      </c>
      <c r="EB106" s="10">
        <v>0.14000000000000001</v>
      </c>
      <c r="EC106" s="10">
        <v>2.79</v>
      </c>
      <c r="ED106" s="10">
        <v>0.51</v>
      </c>
      <c r="EM106" s="10">
        <v>31.6</v>
      </c>
      <c r="EN106" s="13"/>
      <c r="EO106" s="10">
        <v>5.29</v>
      </c>
      <c r="EP106" s="10">
        <v>1.1299999999999999</v>
      </c>
      <c r="FP106" s="13" t="s">
        <v>5353</v>
      </c>
    </row>
    <row r="107" spans="1:172" x14ac:dyDescent="0.25">
      <c r="A107" s="46" t="s">
        <v>5351</v>
      </c>
      <c r="D107" s="46" t="s">
        <v>5200</v>
      </c>
      <c r="E107" s="73">
        <v>49.718611000000003</v>
      </c>
      <c r="F107" s="73">
        <v>49.718611000000003</v>
      </c>
      <c r="G107" s="73">
        <v>127.339611</v>
      </c>
      <c r="H107" s="73">
        <v>127.339611</v>
      </c>
      <c r="L107" s="46" t="s">
        <v>5364</v>
      </c>
      <c r="Q107" s="8">
        <v>184</v>
      </c>
      <c r="AB107" s="10">
        <v>71.319999999999993</v>
      </c>
      <c r="AC107" s="10">
        <v>0.13</v>
      </c>
      <c r="AE107" s="10">
        <v>14.84</v>
      </c>
      <c r="AG107" s="10">
        <v>1.19</v>
      </c>
      <c r="AJ107" s="10">
        <v>1.32</v>
      </c>
      <c r="AK107" s="10">
        <v>0.14000000000000001</v>
      </c>
      <c r="AL107" s="10">
        <v>0.03</v>
      </c>
      <c r="AN107" s="10">
        <v>3.52</v>
      </c>
      <c r="AO107" s="10">
        <v>4.8499999999999996</v>
      </c>
      <c r="AP107" s="10">
        <v>0.05</v>
      </c>
      <c r="BF107" s="10">
        <v>2.62</v>
      </c>
      <c r="BT107" s="10">
        <v>9.25</v>
      </c>
      <c r="BU107" s="10">
        <v>2.06</v>
      </c>
      <c r="CH107" s="10">
        <v>2.11</v>
      </c>
      <c r="CJ107" s="10">
        <v>9.41</v>
      </c>
      <c r="CK107" s="10">
        <v>0.52</v>
      </c>
      <c r="CL107" s="13"/>
      <c r="CM107" s="13"/>
      <c r="CN107" s="10">
        <v>0.76</v>
      </c>
      <c r="CO107" s="10">
        <v>0.56000000000000005</v>
      </c>
      <c r="CP107" s="10">
        <v>1.1400000000000001</v>
      </c>
      <c r="CQ107" s="10">
        <v>26.3</v>
      </c>
      <c r="CR107" s="10">
        <v>16.100000000000001</v>
      </c>
      <c r="CW107" s="10">
        <v>49.2</v>
      </c>
      <c r="CX107" s="10">
        <v>594</v>
      </c>
      <c r="CY107" s="10">
        <v>9.93</v>
      </c>
      <c r="CZ107" s="10">
        <v>99.4</v>
      </c>
      <c r="DA107" s="10">
        <v>7.87</v>
      </c>
      <c r="DM107" s="10">
        <v>0.51</v>
      </c>
      <c r="DN107" s="10">
        <v>1153</v>
      </c>
      <c r="DO107" s="10">
        <v>16.100000000000001</v>
      </c>
      <c r="DP107" s="10">
        <v>28.9</v>
      </c>
      <c r="DQ107" s="10">
        <v>3.62</v>
      </c>
      <c r="DR107" s="10">
        <v>12.9</v>
      </c>
      <c r="DS107" s="10">
        <v>2.2400000000000002</v>
      </c>
      <c r="DT107" s="10">
        <v>0.73</v>
      </c>
      <c r="DU107" s="10">
        <v>1.72</v>
      </c>
      <c r="DV107" s="10">
        <v>0.25</v>
      </c>
      <c r="DW107" s="10">
        <v>1.44</v>
      </c>
      <c r="DX107" s="10">
        <v>0.28999999999999998</v>
      </c>
      <c r="DY107" s="10">
        <v>0.84</v>
      </c>
      <c r="DZ107" s="10">
        <v>0.14000000000000001</v>
      </c>
      <c r="EA107" s="10">
        <v>1.02</v>
      </c>
      <c r="EB107" s="10">
        <v>0.15</v>
      </c>
      <c r="EC107" s="10">
        <v>2.8</v>
      </c>
      <c r="ED107" s="10">
        <v>0.62</v>
      </c>
      <c r="EM107" s="10">
        <v>32.799999999999997</v>
      </c>
      <c r="EN107" s="13"/>
      <c r="EO107" s="10">
        <v>5.54</v>
      </c>
      <c r="EP107" s="10">
        <v>1.21</v>
      </c>
      <c r="FP107" s="13" t="s">
        <v>5353</v>
      </c>
    </row>
    <row r="108" spans="1:172" x14ac:dyDescent="0.25">
      <c r="A108" s="46" t="s">
        <v>5365</v>
      </c>
      <c r="D108" s="46" t="s">
        <v>5366</v>
      </c>
      <c r="E108" s="74">
        <v>41.933332999999998</v>
      </c>
      <c r="F108" s="74">
        <v>41.933332999999998</v>
      </c>
      <c r="G108" s="74">
        <v>127</v>
      </c>
      <c r="H108" s="74">
        <v>127</v>
      </c>
      <c r="L108" s="46" t="s">
        <v>5367</v>
      </c>
      <c r="Q108" s="8">
        <v>131</v>
      </c>
      <c r="AB108" s="10">
        <v>59.32</v>
      </c>
      <c r="AC108" s="10">
        <v>0.88</v>
      </c>
      <c r="AE108" s="10">
        <v>16.93</v>
      </c>
      <c r="AI108" s="10">
        <v>5.0208840000000006</v>
      </c>
      <c r="AJ108" s="10">
        <v>5.37</v>
      </c>
      <c r="AK108" s="10">
        <v>3.82</v>
      </c>
      <c r="AL108" s="10">
        <v>7.0000000000000007E-2</v>
      </c>
      <c r="AN108" s="10">
        <v>2.17</v>
      </c>
      <c r="AO108" s="10">
        <v>3.98</v>
      </c>
      <c r="AP108" s="7">
        <v>0.28000000000000003</v>
      </c>
      <c r="BF108" s="10">
        <v>1.4</v>
      </c>
      <c r="BU108" s="10">
        <v>2.15</v>
      </c>
      <c r="CH108" s="10">
        <v>13.3</v>
      </c>
      <c r="CJ108" s="10">
        <v>106</v>
      </c>
      <c r="CK108" s="10">
        <v>91.7</v>
      </c>
      <c r="CL108" s="13"/>
      <c r="CM108" s="13"/>
      <c r="CN108" s="10">
        <v>20.3</v>
      </c>
      <c r="CO108" s="10">
        <v>80.099999999999994</v>
      </c>
      <c r="CP108" s="10">
        <v>22.4</v>
      </c>
      <c r="CQ108" s="10">
        <v>57</v>
      </c>
      <c r="CR108" s="10">
        <v>18.600000000000001</v>
      </c>
      <c r="CW108" s="10">
        <v>46.3</v>
      </c>
      <c r="CX108" s="10">
        <v>715</v>
      </c>
      <c r="CY108" s="10">
        <v>19.100000000000001</v>
      </c>
      <c r="CZ108" s="10">
        <v>193</v>
      </c>
      <c r="DA108" s="10">
        <v>5.51</v>
      </c>
      <c r="DM108" s="10">
        <v>0.86</v>
      </c>
      <c r="DN108" s="10">
        <v>657</v>
      </c>
      <c r="DO108" s="10">
        <v>32.299999999999997</v>
      </c>
      <c r="DP108" s="10">
        <v>65.900000000000006</v>
      </c>
      <c r="DQ108" s="10">
        <v>7.18</v>
      </c>
      <c r="DR108" s="10">
        <v>29.2</v>
      </c>
      <c r="DS108" s="10">
        <v>5.98</v>
      </c>
      <c r="DT108" s="10">
        <v>1.6</v>
      </c>
      <c r="DU108" s="10">
        <v>5.29</v>
      </c>
      <c r="DV108" s="10">
        <v>0.67</v>
      </c>
      <c r="DW108" s="10">
        <v>3.49</v>
      </c>
      <c r="DX108" s="10">
        <v>0.68</v>
      </c>
      <c r="DY108" s="10">
        <v>1.75</v>
      </c>
      <c r="DZ108" s="10">
        <v>0.26</v>
      </c>
      <c r="EA108" s="10">
        <v>1.57</v>
      </c>
      <c r="EB108" s="10">
        <v>0.24</v>
      </c>
      <c r="EC108" s="10">
        <v>4.4000000000000004</v>
      </c>
      <c r="ED108" s="10">
        <v>0.38</v>
      </c>
      <c r="EM108" s="10">
        <v>16.3</v>
      </c>
      <c r="EN108" s="13"/>
      <c r="EO108" s="10">
        <v>5.72</v>
      </c>
      <c r="EP108" s="10">
        <v>1.72</v>
      </c>
      <c r="FP108" s="13" t="s">
        <v>5368</v>
      </c>
    </row>
    <row r="109" spans="1:172" x14ac:dyDescent="0.25">
      <c r="A109" s="46" t="s">
        <v>5365</v>
      </c>
      <c r="D109" s="46" t="s">
        <v>5366</v>
      </c>
      <c r="E109" s="74">
        <v>41.933332999999998</v>
      </c>
      <c r="F109" s="74">
        <v>41.933332999999998</v>
      </c>
      <c r="G109" s="74">
        <v>127</v>
      </c>
      <c r="H109" s="74">
        <v>127</v>
      </c>
      <c r="L109" s="46" t="s">
        <v>5369</v>
      </c>
      <c r="Q109" s="8">
        <v>131</v>
      </c>
      <c r="AB109" s="10">
        <v>51.6</v>
      </c>
      <c r="AC109" s="10">
        <v>1.41</v>
      </c>
      <c r="AE109" s="10">
        <v>15.66</v>
      </c>
      <c r="AI109" s="10">
        <v>6.6675180000000003</v>
      </c>
      <c r="AJ109" s="10">
        <v>9.65</v>
      </c>
      <c r="AK109" s="10">
        <v>3.7</v>
      </c>
      <c r="AL109" s="10">
        <v>0.12</v>
      </c>
      <c r="AN109" s="10">
        <v>1.43</v>
      </c>
      <c r="AO109" s="10">
        <v>3.13</v>
      </c>
      <c r="AP109" s="7">
        <v>0.36</v>
      </c>
      <c r="BF109" s="10">
        <v>5.68</v>
      </c>
      <c r="BU109" s="10">
        <v>1.85</v>
      </c>
      <c r="CH109" s="10">
        <v>14.9</v>
      </c>
      <c r="CJ109" s="10">
        <v>147</v>
      </c>
      <c r="CK109" s="10">
        <v>265</v>
      </c>
      <c r="CL109" s="13"/>
      <c r="CM109" s="13"/>
      <c r="CN109" s="10">
        <v>31.8</v>
      </c>
      <c r="CO109" s="10">
        <v>163</v>
      </c>
      <c r="CP109" s="10">
        <v>37</v>
      </c>
      <c r="CQ109" s="10">
        <v>77.3</v>
      </c>
      <c r="CR109" s="10">
        <v>18.100000000000001</v>
      </c>
      <c r="CW109" s="10">
        <v>24.2</v>
      </c>
      <c r="CX109" s="10">
        <v>711</v>
      </c>
      <c r="CY109" s="10">
        <v>18.8</v>
      </c>
      <c r="CZ109" s="10">
        <v>210</v>
      </c>
      <c r="DA109" s="10">
        <v>11.6</v>
      </c>
      <c r="DM109" s="10">
        <v>0.54</v>
      </c>
      <c r="DN109" s="10">
        <v>356</v>
      </c>
      <c r="DO109" s="10">
        <v>26.1</v>
      </c>
      <c r="DP109" s="10">
        <v>52.5</v>
      </c>
      <c r="DQ109" s="10">
        <v>6.43</v>
      </c>
      <c r="DR109" s="10">
        <v>25.4</v>
      </c>
      <c r="DS109" s="10">
        <v>5.63</v>
      </c>
      <c r="DT109" s="10">
        <v>1.67</v>
      </c>
      <c r="DU109" s="10">
        <v>4.55</v>
      </c>
      <c r="DV109" s="10">
        <v>0.75</v>
      </c>
      <c r="DW109" s="10">
        <v>4.13</v>
      </c>
      <c r="DX109" s="10">
        <v>0.8</v>
      </c>
      <c r="DY109" s="10">
        <v>2.02</v>
      </c>
      <c r="DZ109" s="10">
        <v>0.28000000000000003</v>
      </c>
      <c r="EA109" s="10">
        <v>1.87</v>
      </c>
      <c r="EB109" s="10">
        <v>0.24</v>
      </c>
      <c r="EC109" s="10">
        <v>4.95</v>
      </c>
      <c r="ED109" s="10">
        <v>0.92</v>
      </c>
      <c r="EM109" s="10">
        <v>11</v>
      </c>
      <c r="EN109" s="13"/>
      <c r="EO109" s="10">
        <v>5.95</v>
      </c>
      <c r="EP109" s="10">
        <v>1.39</v>
      </c>
      <c r="FP109" s="13" t="s">
        <v>5370</v>
      </c>
    </row>
    <row r="110" spans="1:172" x14ac:dyDescent="0.25">
      <c r="A110" s="46" t="s">
        <v>5365</v>
      </c>
      <c r="D110" s="46" t="s">
        <v>5366</v>
      </c>
      <c r="E110" s="74">
        <v>41.933332999999998</v>
      </c>
      <c r="F110" s="74">
        <v>41.933332999999998</v>
      </c>
      <c r="G110" s="74">
        <v>127</v>
      </c>
      <c r="H110" s="74">
        <v>127</v>
      </c>
      <c r="L110" s="46" t="s">
        <v>5371</v>
      </c>
      <c r="Q110" s="8">
        <v>131</v>
      </c>
      <c r="AB110" s="10">
        <v>53.35</v>
      </c>
      <c r="AC110" s="10">
        <v>1.28</v>
      </c>
      <c r="AE110" s="10">
        <v>17.96</v>
      </c>
      <c r="AI110" s="10">
        <v>6.1276380000000001</v>
      </c>
      <c r="AJ110" s="10">
        <v>4.6100000000000003</v>
      </c>
      <c r="AK110" s="10">
        <v>4.79</v>
      </c>
      <c r="AL110" s="10">
        <v>0.12</v>
      </c>
      <c r="AN110" s="10">
        <v>3.36</v>
      </c>
      <c r="AO110" s="10">
        <v>3.93</v>
      </c>
      <c r="AP110" s="7">
        <v>0.33</v>
      </c>
      <c r="BF110" s="10">
        <v>3.46</v>
      </c>
      <c r="BU110" s="10">
        <v>1.46</v>
      </c>
      <c r="CH110" s="10">
        <v>11.5</v>
      </c>
      <c r="CJ110" s="10">
        <v>111</v>
      </c>
      <c r="CK110" s="10">
        <v>115</v>
      </c>
      <c r="CL110" s="13"/>
      <c r="CM110" s="13"/>
      <c r="CN110" s="10">
        <v>22.4</v>
      </c>
      <c r="CO110" s="10">
        <v>86.5</v>
      </c>
      <c r="CP110" s="10">
        <v>33.9</v>
      </c>
      <c r="CQ110" s="10">
        <v>65.599999999999994</v>
      </c>
      <c r="CR110" s="10">
        <v>17.100000000000001</v>
      </c>
      <c r="CW110" s="10">
        <v>68.7</v>
      </c>
      <c r="CX110" s="10">
        <v>1123</v>
      </c>
      <c r="CY110" s="10">
        <v>20.399999999999999</v>
      </c>
      <c r="CZ110" s="10">
        <v>185</v>
      </c>
      <c r="DA110" s="10">
        <v>6.49</v>
      </c>
      <c r="DM110" s="10">
        <v>3.61</v>
      </c>
      <c r="DN110" s="10">
        <v>1857</v>
      </c>
      <c r="DO110" s="10">
        <v>29.3</v>
      </c>
      <c r="DP110" s="10">
        <v>60.4</v>
      </c>
      <c r="DQ110" s="10">
        <v>7.51</v>
      </c>
      <c r="DR110" s="10">
        <v>30.7</v>
      </c>
      <c r="DS110" s="10">
        <v>6.4</v>
      </c>
      <c r="DT110" s="10">
        <v>2.1</v>
      </c>
      <c r="DU110" s="10">
        <v>5.68</v>
      </c>
      <c r="DV110" s="10">
        <v>0.81</v>
      </c>
      <c r="DW110" s="10">
        <v>4.5599999999999996</v>
      </c>
      <c r="DX110" s="10">
        <v>0.88</v>
      </c>
      <c r="DY110" s="10">
        <v>2.27</v>
      </c>
      <c r="DZ110" s="10">
        <v>0.28999999999999998</v>
      </c>
      <c r="EA110" s="10">
        <v>2.0099999999999998</v>
      </c>
      <c r="EB110" s="10">
        <v>0.28999999999999998</v>
      </c>
      <c r="EC110" s="10">
        <v>5.1100000000000003</v>
      </c>
      <c r="ED110" s="10">
        <v>0.6</v>
      </c>
      <c r="EM110" s="10">
        <v>12</v>
      </c>
      <c r="EN110" s="13"/>
      <c r="EO110" s="10">
        <v>7.5</v>
      </c>
      <c r="EP110" s="10">
        <v>2.09</v>
      </c>
      <c r="FP110" s="13" t="s">
        <v>5372</v>
      </c>
    </row>
    <row r="111" spans="1:172" x14ac:dyDescent="0.25">
      <c r="A111" s="46" t="s">
        <v>5365</v>
      </c>
      <c r="D111" s="46" t="s">
        <v>5366</v>
      </c>
      <c r="E111" s="74">
        <v>41.933332999999998</v>
      </c>
      <c r="F111" s="74">
        <v>41.933332999999998</v>
      </c>
      <c r="G111" s="74">
        <v>127</v>
      </c>
      <c r="H111" s="74">
        <v>127</v>
      </c>
      <c r="L111" s="46" t="s">
        <v>5373</v>
      </c>
      <c r="Q111" s="8">
        <v>131</v>
      </c>
      <c r="AB111" s="10">
        <v>58.77</v>
      </c>
      <c r="AC111" s="10">
        <v>0.89</v>
      </c>
      <c r="AE111" s="10">
        <v>16.68</v>
      </c>
      <c r="AI111" s="10">
        <v>5.0388799999999998</v>
      </c>
      <c r="AJ111" s="10">
        <v>5.88</v>
      </c>
      <c r="AK111" s="10">
        <v>4.1900000000000004</v>
      </c>
      <c r="AL111" s="10">
        <v>7.0000000000000007E-2</v>
      </c>
      <c r="AN111" s="10">
        <v>1.92</v>
      </c>
      <c r="AO111" s="10">
        <v>3.83</v>
      </c>
      <c r="AP111" s="10">
        <v>0.26</v>
      </c>
      <c r="BF111" s="10">
        <v>1.97</v>
      </c>
      <c r="BU111" s="10">
        <v>1.29</v>
      </c>
      <c r="CH111" s="10">
        <v>9.84</v>
      </c>
      <c r="CJ111" s="10">
        <v>83.5</v>
      </c>
      <c r="CK111" s="10">
        <v>76.7</v>
      </c>
      <c r="CN111" s="10">
        <v>21</v>
      </c>
      <c r="CO111" s="10">
        <v>63.5</v>
      </c>
      <c r="CP111" s="10">
        <v>20.8</v>
      </c>
      <c r="CQ111" s="10">
        <v>56.3</v>
      </c>
      <c r="CR111" s="10">
        <v>16.5</v>
      </c>
      <c r="CW111" s="10">
        <v>42.9</v>
      </c>
      <c r="CX111" s="10">
        <v>688</v>
      </c>
      <c r="CY111" s="10">
        <v>16.3</v>
      </c>
      <c r="CZ111" s="10">
        <v>162</v>
      </c>
      <c r="DA111" s="10">
        <v>5.61</v>
      </c>
      <c r="DM111" s="10">
        <v>0.94</v>
      </c>
      <c r="DN111" s="10">
        <v>626</v>
      </c>
      <c r="DO111" s="10">
        <v>30.8</v>
      </c>
      <c r="DP111" s="10">
        <v>60.6</v>
      </c>
      <c r="DQ111" s="10">
        <v>7.4</v>
      </c>
      <c r="DR111" s="10">
        <v>29.2</v>
      </c>
      <c r="DS111" s="10">
        <v>6.21</v>
      </c>
      <c r="DT111" s="10">
        <v>1.65</v>
      </c>
      <c r="DU111" s="10">
        <v>5.22</v>
      </c>
      <c r="DV111" s="10">
        <v>0.72</v>
      </c>
      <c r="DW111" s="10">
        <v>3.6</v>
      </c>
      <c r="DX111" s="10">
        <v>0.7</v>
      </c>
      <c r="DY111" s="10">
        <v>1.74</v>
      </c>
      <c r="DZ111" s="10">
        <v>0.26</v>
      </c>
      <c r="EA111" s="10">
        <v>1.66</v>
      </c>
      <c r="EB111" s="10">
        <v>0.24</v>
      </c>
      <c r="EC111" s="10">
        <v>4.58</v>
      </c>
      <c r="ED111" s="10">
        <v>0.49</v>
      </c>
      <c r="EM111" s="10">
        <v>13.6</v>
      </c>
      <c r="EO111" s="10">
        <v>8.2200000000000006</v>
      </c>
      <c r="EP111" s="10">
        <v>2.19</v>
      </c>
      <c r="FP111" s="13" t="s">
        <v>5374</v>
      </c>
    </row>
    <row r="112" spans="1:172" x14ac:dyDescent="0.25">
      <c r="A112" s="46" t="s">
        <v>5365</v>
      </c>
      <c r="D112" s="46" t="s">
        <v>5366</v>
      </c>
      <c r="E112" s="74">
        <v>41.933332999999998</v>
      </c>
      <c r="F112" s="74">
        <v>41.933332999999998</v>
      </c>
      <c r="G112" s="74">
        <v>127</v>
      </c>
      <c r="H112" s="74">
        <v>127</v>
      </c>
      <c r="L112" s="46" t="s">
        <v>5375</v>
      </c>
      <c r="Q112" s="8">
        <v>131</v>
      </c>
      <c r="AB112" s="10">
        <v>52.54</v>
      </c>
      <c r="AC112" s="10">
        <v>1.1499999999999999</v>
      </c>
      <c r="AE112" s="10">
        <v>16.46</v>
      </c>
      <c r="AI112" s="10">
        <v>6.6855140000000004</v>
      </c>
      <c r="AJ112" s="10">
        <v>5.79</v>
      </c>
      <c r="AK112" s="10">
        <v>5.54</v>
      </c>
      <c r="AL112" s="10">
        <v>0.1</v>
      </c>
      <c r="AN112" s="10">
        <v>0.71</v>
      </c>
      <c r="AO112" s="10">
        <v>5.59</v>
      </c>
      <c r="AP112" s="10">
        <v>0.25</v>
      </c>
      <c r="BF112" s="10">
        <v>4.58</v>
      </c>
      <c r="BU112" s="10">
        <v>1.0900000000000001</v>
      </c>
      <c r="CH112" s="10">
        <v>15.3</v>
      </c>
      <c r="CJ112" s="10">
        <v>123</v>
      </c>
      <c r="CK112" s="10">
        <v>104</v>
      </c>
      <c r="CL112" s="13"/>
      <c r="CM112" s="13"/>
      <c r="CN112" s="10">
        <v>27.3</v>
      </c>
      <c r="CO112" s="10">
        <v>62.7</v>
      </c>
      <c r="CP112" s="10">
        <v>25</v>
      </c>
      <c r="CQ112" s="10">
        <v>68.599999999999994</v>
      </c>
      <c r="CR112" s="10">
        <v>16.2</v>
      </c>
      <c r="CW112" s="10">
        <v>22</v>
      </c>
      <c r="CX112" s="10">
        <v>1178</v>
      </c>
      <c r="CY112" s="10">
        <v>20</v>
      </c>
      <c r="CZ112" s="10">
        <v>141</v>
      </c>
      <c r="DA112" s="10">
        <v>4.54</v>
      </c>
      <c r="DM112" s="10">
        <v>4.46</v>
      </c>
      <c r="DN112" s="10">
        <v>521</v>
      </c>
      <c r="DO112" s="10">
        <v>16.7</v>
      </c>
      <c r="DP112" s="10">
        <v>38.799999999999997</v>
      </c>
      <c r="DQ112" s="10">
        <v>5.16</v>
      </c>
      <c r="DR112" s="10">
        <v>22.1</v>
      </c>
      <c r="DS112" s="10">
        <v>5.78</v>
      </c>
      <c r="DT112" s="10">
        <v>1.64</v>
      </c>
      <c r="DU112" s="10">
        <v>4.76</v>
      </c>
      <c r="DV112" s="10">
        <v>0.79</v>
      </c>
      <c r="DW112" s="10">
        <v>4.3600000000000003</v>
      </c>
      <c r="DX112" s="10">
        <v>0.92</v>
      </c>
      <c r="DY112" s="10">
        <v>2.2799999999999998</v>
      </c>
      <c r="DZ112" s="10">
        <v>0.33</v>
      </c>
      <c r="EA112" s="10">
        <v>2.2000000000000002</v>
      </c>
      <c r="EB112" s="10">
        <v>0.3</v>
      </c>
      <c r="EC112" s="10">
        <v>4.22</v>
      </c>
      <c r="ED112" s="10">
        <v>0.4</v>
      </c>
      <c r="EM112" s="10">
        <v>9.1999999999999993</v>
      </c>
      <c r="EN112" s="13"/>
      <c r="EO112" s="10">
        <v>3.19</v>
      </c>
      <c r="EP112" s="10">
        <v>1.31</v>
      </c>
      <c r="FP112" s="13" t="s">
        <v>5376</v>
      </c>
    </row>
    <row r="113" spans="1:172" x14ac:dyDescent="0.25">
      <c r="A113" s="46" t="s">
        <v>5365</v>
      </c>
      <c r="D113" s="46" t="s">
        <v>5366</v>
      </c>
      <c r="E113" s="74">
        <v>41.7</v>
      </c>
      <c r="F113" s="74">
        <v>41.7</v>
      </c>
      <c r="G113" s="74">
        <v>127.083333</v>
      </c>
      <c r="H113" s="74">
        <v>127.083333</v>
      </c>
      <c r="L113" s="46" t="s">
        <v>5377</v>
      </c>
      <c r="Q113" s="8">
        <v>113</v>
      </c>
      <c r="AB113" s="10">
        <v>67.69</v>
      </c>
      <c r="AC113" s="10">
        <v>0.24</v>
      </c>
      <c r="AE113" s="10">
        <v>11.9</v>
      </c>
      <c r="AI113" s="10">
        <v>1.6016440000000001</v>
      </c>
      <c r="AJ113" s="10">
        <v>3.32</v>
      </c>
      <c r="AK113" s="10">
        <v>0.76</v>
      </c>
      <c r="AL113" s="10">
        <v>0.28000000000000003</v>
      </c>
      <c r="AN113" s="10">
        <v>8.0500000000000007</v>
      </c>
      <c r="AO113" s="10">
        <v>1.01</v>
      </c>
      <c r="AP113" s="10">
        <v>0.08</v>
      </c>
      <c r="BF113" s="10">
        <v>4.67</v>
      </c>
      <c r="BU113" s="10">
        <v>1.44</v>
      </c>
      <c r="CH113" s="10">
        <v>3.03</v>
      </c>
      <c r="CJ113" s="10">
        <v>13.35</v>
      </c>
      <c r="CK113" s="10">
        <v>44.25</v>
      </c>
      <c r="CL113" s="13"/>
      <c r="CM113" s="13"/>
      <c r="CN113" s="10">
        <v>2.77</v>
      </c>
      <c r="CO113" s="10">
        <v>7.51</v>
      </c>
      <c r="CP113" s="10">
        <v>6.35</v>
      </c>
      <c r="CQ113" s="10">
        <v>32.26</v>
      </c>
      <c r="CR113" s="10">
        <v>12</v>
      </c>
      <c r="CW113" s="10">
        <v>158.30000000000001</v>
      </c>
      <c r="CX113" s="10">
        <v>305</v>
      </c>
      <c r="CY113" s="10">
        <v>15.23</v>
      </c>
      <c r="CZ113" s="10">
        <v>214</v>
      </c>
      <c r="DA113" s="10">
        <v>11.19</v>
      </c>
      <c r="DM113" s="10">
        <v>1.19</v>
      </c>
      <c r="DN113" s="7">
        <v>2021</v>
      </c>
      <c r="DO113" s="10">
        <v>31.76</v>
      </c>
      <c r="DP113" s="10">
        <v>59.81</v>
      </c>
      <c r="DQ113" s="10">
        <v>6.24</v>
      </c>
      <c r="DR113" s="10">
        <v>22.52</v>
      </c>
      <c r="DS113" s="10">
        <v>3.68</v>
      </c>
      <c r="DT113" s="10">
        <v>0.89</v>
      </c>
      <c r="DU113" s="10">
        <v>3.09</v>
      </c>
      <c r="DV113" s="10">
        <v>0.44</v>
      </c>
      <c r="DW113" s="10">
        <v>2.25</v>
      </c>
      <c r="DX113" s="10">
        <v>0.45</v>
      </c>
      <c r="DY113" s="10">
        <v>1.32</v>
      </c>
      <c r="DZ113" s="10">
        <v>0.21</v>
      </c>
      <c r="EA113" s="10">
        <v>1.46</v>
      </c>
      <c r="EB113" s="10">
        <v>0.21</v>
      </c>
      <c r="EC113" s="10">
        <v>5.33</v>
      </c>
      <c r="ED113" s="10">
        <v>0.97</v>
      </c>
      <c r="EM113" s="10">
        <v>16.8</v>
      </c>
      <c r="EN113" s="13"/>
      <c r="EO113" s="10">
        <v>11.91</v>
      </c>
      <c r="EP113" s="10">
        <v>3.65</v>
      </c>
      <c r="FP113" s="13" t="s">
        <v>5378</v>
      </c>
    </row>
    <row r="114" spans="1:172" x14ac:dyDescent="0.25">
      <c r="A114" s="46" t="s">
        <v>5365</v>
      </c>
      <c r="D114" s="46" t="s">
        <v>5366</v>
      </c>
      <c r="E114" s="74">
        <v>41.7</v>
      </c>
      <c r="F114" s="74">
        <v>41.7</v>
      </c>
      <c r="G114" s="74">
        <v>127.083333</v>
      </c>
      <c r="H114" s="74">
        <v>127.083333</v>
      </c>
      <c r="L114" s="46" t="s">
        <v>5379</v>
      </c>
      <c r="Q114" s="8">
        <v>113</v>
      </c>
      <c r="AB114" s="10">
        <v>76.319999999999993</v>
      </c>
      <c r="AC114" s="10">
        <v>7.0000000000000007E-2</v>
      </c>
      <c r="AE114" s="10">
        <v>14.01</v>
      </c>
      <c r="AI114" s="10">
        <v>0.63885800000000004</v>
      </c>
      <c r="AJ114" s="10">
        <v>0.08</v>
      </c>
      <c r="AK114" s="10">
        <v>7.0000000000000007E-2</v>
      </c>
      <c r="AL114" s="10">
        <v>0.01</v>
      </c>
      <c r="AN114" s="10">
        <v>5.22</v>
      </c>
      <c r="AO114" s="10">
        <v>2.5299999999999998</v>
      </c>
      <c r="AP114" s="10">
        <v>0.02</v>
      </c>
      <c r="BF114" s="10">
        <v>1.3</v>
      </c>
      <c r="BU114" s="10">
        <v>2.5</v>
      </c>
      <c r="CH114" s="10">
        <v>1.72</v>
      </c>
      <c r="CJ114" s="10">
        <v>4.0599999999999996</v>
      </c>
      <c r="CK114" s="10">
        <v>5.54</v>
      </c>
      <c r="CL114" s="13"/>
      <c r="CM114" s="13"/>
      <c r="CN114" s="10">
        <v>0.5</v>
      </c>
      <c r="CO114" s="10">
        <v>1.73</v>
      </c>
      <c r="CP114" s="10">
        <v>5.55</v>
      </c>
      <c r="CQ114" s="10">
        <v>25.31</v>
      </c>
      <c r="CR114" s="10">
        <v>13</v>
      </c>
      <c r="CW114" s="10">
        <v>150.9</v>
      </c>
      <c r="CX114" s="10">
        <v>27</v>
      </c>
      <c r="CY114" s="10">
        <v>11.57</v>
      </c>
      <c r="CZ114" s="10">
        <v>161</v>
      </c>
      <c r="DA114" s="10">
        <v>16.84</v>
      </c>
      <c r="DM114" s="10">
        <v>4.5</v>
      </c>
      <c r="DN114" s="10">
        <v>432</v>
      </c>
      <c r="DO114" s="10">
        <v>29.4</v>
      </c>
      <c r="DP114" s="10">
        <v>61.37</v>
      </c>
      <c r="DQ114" s="10">
        <v>5.35</v>
      </c>
      <c r="DR114" s="10">
        <v>17.77</v>
      </c>
      <c r="DS114" s="10">
        <v>2.76</v>
      </c>
      <c r="DT114" s="10">
        <v>0.23</v>
      </c>
      <c r="DU114" s="10">
        <v>2.2599999999999998</v>
      </c>
      <c r="DV114" s="10">
        <v>0.36</v>
      </c>
      <c r="DW114" s="10">
        <v>1.88</v>
      </c>
      <c r="DX114" s="10">
        <v>0.39</v>
      </c>
      <c r="DY114" s="10">
        <v>1.1499999999999999</v>
      </c>
      <c r="DZ114" s="10">
        <v>0.19</v>
      </c>
      <c r="EA114" s="10">
        <v>1.24</v>
      </c>
      <c r="EB114" s="10">
        <v>0.17</v>
      </c>
      <c r="EC114" s="10">
        <v>4.71</v>
      </c>
      <c r="ED114" s="10">
        <v>1.54</v>
      </c>
      <c r="EM114" s="10">
        <v>34.799999999999997</v>
      </c>
      <c r="EN114" s="13"/>
      <c r="EO114" s="10">
        <v>18.04</v>
      </c>
      <c r="EP114" s="10">
        <v>4.88</v>
      </c>
      <c r="FP114" s="13" t="s">
        <v>5380</v>
      </c>
    </row>
    <row r="115" spans="1:172" x14ac:dyDescent="0.25">
      <c r="A115" s="46" t="s">
        <v>5365</v>
      </c>
      <c r="D115" s="46" t="s">
        <v>5366</v>
      </c>
      <c r="E115" s="74">
        <v>41.7</v>
      </c>
      <c r="F115" s="74">
        <v>41.7</v>
      </c>
      <c r="G115" s="74">
        <v>127.083333</v>
      </c>
      <c r="H115" s="74">
        <v>127.083333</v>
      </c>
      <c r="L115" s="46" t="s">
        <v>5381</v>
      </c>
      <c r="Q115" s="8">
        <v>113</v>
      </c>
      <c r="AB115" s="10">
        <v>58.28</v>
      </c>
      <c r="AC115" s="10">
        <v>0.84</v>
      </c>
      <c r="AE115" s="10">
        <v>19.02</v>
      </c>
      <c r="AI115" s="10">
        <v>4.022106</v>
      </c>
      <c r="AJ115" s="10">
        <v>4.04</v>
      </c>
      <c r="AK115" s="10">
        <v>1.2</v>
      </c>
      <c r="AL115" s="10">
        <v>7.0000000000000007E-2</v>
      </c>
      <c r="AN115" s="10">
        <v>3.53</v>
      </c>
      <c r="AO115" s="10">
        <v>5.29</v>
      </c>
      <c r="AP115" s="10">
        <v>0.32</v>
      </c>
      <c r="BF115" s="10">
        <v>3.07</v>
      </c>
      <c r="BU115" s="10">
        <v>2.57</v>
      </c>
      <c r="CH115" s="10">
        <v>9.3699999999999992</v>
      </c>
      <c r="CJ115" s="10">
        <v>75.97</v>
      </c>
      <c r="CK115" s="10">
        <v>11.34</v>
      </c>
      <c r="CN115" s="10">
        <v>6.87</v>
      </c>
      <c r="CO115" s="10">
        <v>4.04</v>
      </c>
      <c r="CP115" s="10">
        <v>34.04</v>
      </c>
      <c r="CQ115" s="10">
        <v>75.78</v>
      </c>
      <c r="CR115" s="10">
        <v>21.6</v>
      </c>
      <c r="CW115" s="10">
        <v>94.1</v>
      </c>
      <c r="CX115" s="10">
        <v>1047</v>
      </c>
      <c r="CY115" s="10">
        <v>19.850000000000001</v>
      </c>
      <c r="CZ115" s="10">
        <v>200</v>
      </c>
      <c r="DA115" s="10">
        <v>14.95</v>
      </c>
      <c r="DM115" s="10">
        <v>7.51</v>
      </c>
      <c r="DN115" s="10">
        <v>1176</v>
      </c>
      <c r="DO115" s="10">
        <v>39.46</v>
      </c>
      <c r="DP115" s="10">
        <v>78.05</v>
      </c>
      <c r="DQ115" s="10">
        <v>8.61</v>
      </c>
      <c r="DR115" s="10">
        <v>34.270000000000003</v>
      </c>
      <c r="DS115" s="10">
        <v>6.03</v>
      </c>
      <c r="DT115" s="10">
        <v>1.67</v>
      </c>
      <c r="DU115" s="10">
        <v>4.88</v>
      </c>
      <c r="DV115" s="10">
        <v>0.66</v>
      </c>
      <c r="DW115" s="10">
        <v>3.37</v>
      </c>
      <c r="DX115" s="10">
        <v>0.66</v>
      </c>
      <c r="DY115" s="10">
        <v>1.85</v>
      </c>
      <c r="DZ115" s="10">
        <v>0.28999999999999998</v>
      </c>
      <c r="EA115" s="10">
        <v>1.79</v>
      </c>
      <c r="EB115" s="10">
        <v>0.25</v>
      </c>
      <c r="EC115" s="10">
        <v>4.66</v>
      </c>
      <c r="ED115" s="10">
        <v>1.08</v>
      </c>
      <c r="EM115" s="10">
        <v>15.1</v>
      </c>
      <c r="EO115" s="10">
        <v>10.76</v>
      </c>
      <c r="EP115" s="10">
        <v>2.86</v>
      </c>
      <c r="FP115" s="13" t="s">
        <v>5382</v>
      </c>
    </row>
    <row r="116" spans="1:172" x14ac:dyDescent="0.25">
      <c r="A116" s="46" t="s">
        <v>5365</v>
      </c>
      <c r="D116" s="46" t="s">
        <v>5366</v>
      </c>
      <c r="E116" s="74">
        <v>41.7</v>
      </c>
      <c r="F116" s="74">
        <v>41.7</v>
      </c>
      <c r="G116" s="74">
        <v>127.083333</v>
      </c>
      <c r="H116" s="74">
        <v>127.083333</v>
      </c>
      <c r="L116" s="46" t="s">
        <v>5383</v>
      </c>
      <c r="Q116" s="8">
        <v>113</v>
      </c>
      <c r="AB116" s="10">
        <v>68.540000000000006</v>
      </c>
      <c r="AC116" s="10">
        <v>0.27</v>
      </c>
      <c r="AE116" s="10">
        <v>15.09</v>
      </c>
      <c r="AI116" s="10">
        <v>3.05932</v>
      </c>
      <c r="AJ116" s="10">
        <v>1.36</v>
      </c>
      <c r="AK116" s="10">
        <v>0.28000000000000003</v>
      </c>
      <c r="AL116" s="10">
        <v>0.09</v>
      </c>
      <c r="AN116" s="10">
        <v>5.17</v>
      </c>
      <c r="AO116" s="10">
        <v>3.64</v>
      </c>
      <c r="AP116" s="10">
        <v>7.0000000000000007E-2</v>
      </c>
      <c r="BF116" s="10">
        <v>2.4300000000000002</v>
      </c>
      <c r="BU116" s="10">
        <v>2.57</v>
      </c>
      <c r="CH116" s="10">
        <v>5.55</v>
      </c>
      <c r="CJ116" s="10">
        <v>10.52</v>
      </c>
      <c r="CK116" s="10">
        <v>5.79</v>
      </c>
      <c r="CL116" s="13"/>
      <c r="CM116" s="13"/>
      <c r="CN116" s="10">
        <v>1.75</v>
      </c>
      <c r="CO116" s="10">
        <v>1.88</v>
      </c>
      <c r="CP116" s="10">
        <v>6.44</v>
      </c>
      <c r="CQ116" s="10">
        <v>65.47</v>
      </c>
      <c r="CR116" s="10">
        <v>18.7</v>
      </c>
      <c r="CW116" s="10">
        <v>149.4</v>
      </c>
      <c r="CX116" s="10">
        <v>211</v>
      </c>
      <c r="CY116" s="10">
        <v>25.64</v>
      </c>
      <c r="CZ116" s="10">
        <v>357</v>
      </c>
      <c r="DA116" s="10">
        <v>17.2</v>
      </c>
      <c r="DM116" s="10">
        <v>7.24</v>
      </c>
      <c r="DN116" s="10">
        <v>1341</v>
      </c>
      <c r="DO116" s="10">
        <v>51.06</v>
      </c>
      <c r="DP116" s="10">
        <v>96.76</v>
      </c>
      <c r="DQ116" s="10">
        <v>10.050000000000001</v>
      </c>
      <c r="DR116" s="10">
        <v>36.79</v>
      </c>
      <c r="DS116" s="10">
        <v>6.03</v>
      </c>
      <c r="DT116" s="10">
        <v>1.17</v>
      </c>
      <c r="DU116" s="10">
        <v>5.01</v>
      </c>
      <c r="DV116" s="10">
        <v>0.73</v>
      </c>
      <c r="DW116" s="10">
        <v>4.08</v>
      </c>
      <c r="DX116" s="10">
        <v>0.81</v>
      </c>
      <c r="DY116" s="10">
        <v>2.46</v>
      </c>
      <c r="DZ116" s="10">
        <v>0.38</v>
      </c>
      <c r="EA116" s="10">
        <v>2.6</v>
      </c>
      <c r="EB116" s="10">
        <v>0.38</v>
      </c>
      <c r="EC116" s="10">
        <v>8.1199999999999992</v>
      </c>
      <c r="ED116" s="10">
        <v>1.2</v>
      </c>
      <c r="EM116" s="10">
        <v>19.899999999999999</v>
      </c>
      <c r="EN116" s="13"/>
      <c r="EO116" s="10">
        <v>14.41</v>
      </c>
      <c r="EP116" s="10">
        <v>3.25</v>
      </c>
      <c r="FP116" s="13" t="s">
        <v>5384</v>
      </c>
    </row>
    <row r="117" spans="1:172" x14ac:dyDescent="0.25">
      <c r="A117" s="46" t="s">
        <v>5385</v>
      </c>
      <c r="C117" s="46" t="s">
        <v>5386</v>
      </c>
      <c r="D117" s="46" t="s">
        <v>5200</v>
      </c>
      <c r="E117" s="73">
        <v>43.488888888888887</v>
      </c>
      <c r="F117" s="73">
        <v>43.488888888888887</v>
      </c>
      <c r="G117" s="73">
        <v>126.32027777777778</v>
      </c>
      <c r="H117" s="73">
        <v>126.32027777777778</v>
      </c>
      <c r="L117" s="46" t="s">
        <v>5387</v>
      </c>
      <c r="M117" s="46" t="s">
        <v>5338</v>
      </c>
      <c r="Q117" s="14">
        <v>168</v>
      </c>
      <c r="AB117" s="10">
        <v>69.599999999999994</v>
      </c>
      <c r="AC117" s="10">
        <v>0.45</v>
      </c>
      <c r="AE117" s="10">
        <v>14.17</v>
      </c>
      <c r="AG117" s="10">
        <v>1.88</v>
      </c>
      <c r="AH117" s="10">
        <v>0.89</v>
      </c>
      <c r="AI117" s="10">
        <v>2.5816240000000001</v>
      </c>
      <c r="AJ117" s="10">
        <v>2.0299999999999998</v>
      </c>
      <c r="AK117" s="10">
        <v>0.9</v>
      </c>
      <c r="AL117" s="10">
        <v>0.02</v>
      </c>
      <c r="AN117" s="10">
        <v>3.66</v>
      </c>
      <c r="AO117" s="10">
        <v>3.95</v>
      </c>
      <c r="AP117" s="10">
        <v>0.14000000000000001</v>
      </c>
      <c r="BF117" s="10">
        <v>1.68</v>
      </c>
      <c r="BT117" s="10">
        <v>10.62</v>
      </c>
      <c r="BU117" s="10">
        <v>2.2999999999999998</v>
      </c>
      <c r="CH117" s="10">
        <v>5.79</v>
      </c>
      <c r="CJ117" s="10">
        <v>33.22</v>
      </c>
      <c r="CK117" s="10">
        <v>6.75</v>
      </c>
      <c r="CN117" s="10">
        <v>14.54</v>
      </c>
      <c r="CO117" s="10">
        <v>3.99</v>
      </c>
      <c r="CP117" s="10">
        <v>136.35</v>
      </c>
      <c r="CQ117" s="10">
        <v>33.25</v>
      </c>
      <c r="CR117" s="10">
        <v>17.11</v>
      </c>
      <c r="CW117" s="10">
        <v>101.6</v>
      </c>
      <c r="CX117" s="10">
        <v>474.82</v>
      </c>
      <c r="CY117" s="10">
        <v>8.91</v>
      </c>
      <c r="CZ117" s="10">
        <v>62.06</v>
      </c>
      <c r="DA117" s="10">
        <v>2.5099999999999998</v>
      </c>
      <c r="DM117" s="10">
        <v>3.43</v>
      </c>
      <c r="DN117" s="10">
        <v>554.1</v>
      </c>
      <c r="DO117" s="10">
        <v>25.66</v>
      </c>
      <c r="DP117" s="10">
        <v>50.06</v>
      </c>
      <c r="DQ117" s="10">
        <v>6.33</v>
      </c>
      <c r="DR117" s="10">
        <v>21.81</v>
      </c>
      <c r="DS117" s="10">
        <v>3.66</v>
      </c>
      <c r="DT117" s="10">
        <v>1.05</v>
      </c>
      <c r="DU117" s="10">
        <v>2.9</v>
      </c>
      <c r="DV117" s="10">
        <v>0.4</v>
      </c>
      <c r="DW117" s="10">
        <v>1.7</v>
      </c>
      <c r="DX117" s="10">
        <v>0.3</v>
      </c>
      <c r="DY117" s="10">
        <v>0.78</v>
      </c>
      <c r="DZ117" s="10">
        <v>0.12</v>
      </c>
      <c r="EA117" s="10">
        <v>0.71</v>
      </c>
      <c r="EB117" s="10">
        <v>0.12</v>
      </c>
      <c r="EC117" s="10">
        <v>0.65</v>
      </c>
      <c r="ED117" s="10">
        <v>0.22</v>
      </c>
      <c r="EM117" s="10">
        <v>17.329999999999998</v>
      </c>
      <c r="EN117" s="13"/>
      <c r="EO117" s="10">
        <v>5.19</v>
      </c>
      <c r="EP117" s="10">
        <v>2.0699999999999998</v>
      </c>
      <c r="FP117" s="13" t="s">
        <v>5388</v>
      </c>
    </row>
    <row r="118" spans="1:172" x14ac:dyDescent="0.25">
      <c r="A118" s="46" t="s">
        <v>5385</v>
      </c>
      <c r="C118" s="46" t="s">
        <v>5386</v>
      </c>
      <c r="D118" s="46" t="s">
        <v>5200</v>
      </c>
      <c r="E118" s="73">
        <v>43.488888888888887</v>
      </c>
      <c r="F118" s="73">
        <v>43.488888888888887</v>
      </c>
      <c r="G118" s="73">
        <v>126.32027777777778</v>
      </c>
      <c r="H118" s="73">
        <v>126.32027777777778</v>
      </c>
      <c r="L118" s="46" t="s">
        <v>5389</v>
      </c>
      <c r="M118" s="46" t="s">
        <v>5338</v>
      </c>
      <c r="Q118" s="14">
        <v>168</v>
      </c>
      <c r="AB118" s="10">
        <v>71</v>
      </c>
      <c r="AC118" s="10">
        <v>0.44</v>
      </c>
      <c r="AE118" s="10">
        <v>14.1</v>
      </c>
      <c r="AG118" s="10">
        <v>1.4</v>
      </c>
      <c r="AH118" s="10">
        <v>0.67</v>
      </c>
      <c r="AI118" s="10">
        <v>1.9297200000000001</v>
      </c>
      <c r="AJ118" s="10">
        <v>1.19</v>
      </c>
      <c r="AK118" s="10">
        <v>0.81</v>
      </c>
      <c r="AL118" s="10">
        <v>0.01</v>
      </c>
      <c r="AN118" s="10">
        <v>5.36</v>
      </c>
      <c r="AO118" s="10">
        <v>2.75</v>
      </c>
      <c r="AP118" s="10">
        <v>0.13</v>
      </c>
      <c r="BF118" s="10">
        <v>1.43</v>
      </c>
      <c r="BT118" s="10">
        <v>9.15</v>
      </c>
      <c r="BU118" s="10">
        <v>1.76</v>
      </c>
      <c r="CH118" s="10">
        <v>5.86</v>
      </c>
      <c r="CJ118" s="10">
        <v>36.31</v>
      </c>
      <c r="CK118" s="10">
        <v>6.03</v>
      </c>
      <c r="CN118" s="10">
        <v>6.22</v>
      </c>
      <c r="CO118" s="10">
        <v>3.17</v>
      </c>
      <c r="CP118" s="10">
        <v>98.63</v>
      </c>
      <c r="CQ118" s="10">
        <v>29.98</v>
      </c>
      <c r="CR118" s="10">
        <v>15.51</v>
      </c>
      <c r="CW118" s="10">
        <v>136.9</v>
      </c>
      <c r="CX118" s="10">
        <v>402.62</v>
      </c>
      <c r="CY118" s="10">
        <v>8.61</v>
      </c>
      <c r="CZ118" s="10">
        <v>57.6</v>
      </c>
      <c r="DA118" s="10">
        <v>2.4500000000000002</v>
      </c>
      <c r="DM118" s="10">
        <v>3.23</v>
      </c>
      <c r="DN118" s="10">
        <v>608.4</v>
      </c>
      <c r="DO118" s="10">
        <v>24.94</v>
      </c>
      <c r="DP118" s="10">
        <v>46.02</v>
      </c>
      <c r="DQ118" s="10">
        <v>5.58</v>
      </c>
      <c r="DR118" s="10">
        <v>19.5</v>
      </c>
      <c r="DS118" s="10">
        <v>3.24</v>
      </c>
      <c r="DT118" s="10">
        <v>1.01</v>
      </c>
      <c r="DU118" s="10">
        <v>2.63</v>
      </c>
      <c r="DV118" s="10">
        <v>0.37</v>
      </c>
      <c r="DW118" s="10">
        <v>1.66</v>
      </c>
      <c r="DX118" s="10">
        <v>0.28999999999999998</v>
      </c>
      <c r="DY118" s="10">
        <v>0.78</v>
      </c>
      <c r="DZ118" s="10">
        <v>0.12</v>
      </c>
      <c r="EA118" s="10">
        <v>0.75</v>
      </c>
      <c r="EB118" s="10">
        <v>0.12</v>
      </c>
      <c r="EC118" s="10">
        <v>0.64</v>
      </c>
      <c r="ED118" s="10">
        <v>0.22</v>
      </c>
      <c r="EM118" s="10">
        <v>19.8</v>
      </c>
      <c r="EN118" s="13"/>
      <c r="EO118" s="10">
        <v>5.34</v>
      </c>
      <c r="EP118" s="10">
        <v>8.7899999999999991</v>
      </c>
      <c r="FP118" s="13" t="s">
        <v>5388</v>
      </c>
    </row>
    <row r="119" spans="1:172" x14ac:dyDescent="0.25">
      <c r="A119" s="46" t="s">
        <v>5385</v>
      </c>
      <c r="C119" s="46" t="s">
        <v>5386</v>
      </c>
      <c r="D119" s="46" t="s">
        <v>5200</v>
      </c>
      <c r="E119" s="73">
        <v>43.488888888888887</v>
      </c>
      <c r="F119" s="73">
        <v>43.488888888888887</v>
      </c>
      <c r="G119" s="73">
        <v>126.32027777777778</v>
      </c>
      <c r="H119" s="73">
        <v>126.32027777777778</v>
      </c>
      <c r="L119" s="46" t="s">
        <v>5390</v>
      </c>
      <c r="M119" s="46" t="s">
        <v>5338</v>
      </c>
      <c r="Q119" s="14">
        <v>168</v>
      </c>
      <c r="AB119" s="10">
        <v>70.12</v>
      </c>
      <c r="AC119" s="10">
        <v>0.52</v>
      </c>
      <c r="AE119" s="10">
        <v>14.79</v>
      </c>
      <c r="AG119" s="10">
        <v>0.93</v>
      </c>
      <c r="AH119" s="10">
        <v>0.5</v>
      </c>
      <c r="AI119" s="10">
        <v>1.3368139999999999</v>
      </c>
      <c r="AJ119" s="10">
        <v>0.84</v>
      </c>
      <c r="AK119" s="10">
        <v>0.96</v>
      </c>
      <c r="AL119" s="10">
        <v>0.01</v>
      </c>
      <c r="AN119" s="10">
        <v>5.74</v>
      </c>
      <c r="AO119" s="10">
        <v>3.14</v>
      </c>
      <c r="AP119" s="10">
        <v>0.18</v>
      </c>
      <c r="BF119" s="10">
        <v>1.56</v>
      </c>
      <c r="BT119" s="10">
        <v>8.57</v>
      </c>
      <c r="BU119" s="10">
        <v>2.35</v>
      </c>
      <c r="CH119" s="10">
        <v>6.17</v>
      </c>
      <c r="CJ119" s="10">
        <v>27.94</v>
      </c>
      <c r="CK119" s="10">
        <v>6.35</v>
      </c>
      <c r="CN119" s="10">
        <v>3.98</v>
      </c>
      <c r="CO119" s="10">
        <v>3.75</v>
      </c>
      <c r="CP119" s="10">
        <v>57.19</v>
      </c>
      <c r="CQ119" s="10">
        <v>28.58</v>
      </c>
      <c r="CR119" s="10">
        <v>18.34</v>
      </c>
      <c r="CW119" s="10">
        <v>134.69999999999999</v>
      </c>
      <c r="CX119" s="10">
        <v>422.21</v>
      </c>
      <c r="CY119" s="10">
        <v>9.2899999999999991</v>
      </c>
      <c r="CZ119" s="10">
        <v>246.3</v>
      </c>
      <c r="DA119" s="10">
        <v>2.2799999999999998</v>
      </c>
      <c r="DM119" s="10">
        <v>2.95</v>
      </c>
      <c r="DN119" s="10">
        <v>677.9</v>
      </c>
      <c r="DO119" s="10">
        <v>25.46</v>
      </c>
      <c r="DP119" s="10">
        <v>51.98</v>
      </c>
      <c r="DQ119" s="10">
        <v>6.73</v>
      </c>
      <c r="DR119" s="10">
        <v>23.82</v>
      </c>
      <c r="DS119" s="10">
        <v>4.09</v>
      </c>
      <c r="DT119" s="10">
        <v>1.1200000000000001</v>
      </c>
      <c r="DU119" s="10">
        <v>2.99</v>
      </c>
      <c r="DV119" s="10">
        <v>0.4</v>
      </c>
      <c r="DW119" s="10">
        <v>1.76</v>
      </c>
      <c r="DX119" s="10">
        <v>0.28000000000000003</v>
      </c>
      <c r="DY119" s="10">
        <v>0.75</v>
      </c>
      <c r="DZ119" s="10">
        <v>0.11</v>
      </c>
      <c r="EA119" s="10">
        <v>0.63</v>
      </c>
      <c r="EB119" s="10">
        <v>0.17</v>
      </c>
      <c r="EC119" s="10">
        <v>1.91</v>
      </c>
      <c r="ED119" s="10">
        <v>0.18</v>
      </c>
      <c r="EM119" s="10">
        <v>19.579999999999998</v>
      </c>
      <c r="EN119" s="13"/>
      <c r="EO119" s="10">
        <v>5.79</v>
      </c>
      <c r="EP119" s="10">
        <v>1.3</v>
      </c>
      <c r="FP119" s="13" t="s">
        <v>5388</v>
      </c>
    </row>
    <row r="120" spans="1:172" x14ac:dyDescent="0.25">
      <c r="A120" s="46" t="s">
        <v>5385</v>
      </c>
      <c r="C120" s="46" t="s">
        <v>5386</v>
      </c>
      <c r="D120" s="46" t="s">
        <v>5200</v>
      </c>
      <c r="E120" s="73">
        <v>43.488888888888887</v>
      </c>
      <c r="F120" s="73">
        <v>43.488888888888887</v>
      </c>
      <c r="G120" s="73">
        <v>126.32027777777778</v>
      </c>
      <c r="H120" s="73">
        <v>126.32027777777778</v>
      </c>
      <c r="L120" s="46" t="s">
        <v>5391</v>
      </c>
      <c r="M120" s="46" t="s">
        <v>5338</v>
      </c>
      <c r="Q120" s="14">
        <v>168</v>
      </c>
      <c r="AB120" s="10">
        <v>69.98</v>
      </c>
      <c r="AC120" s="10">
        <v>0.55000000000000004</v>
      </c>
      <c r="AE120" s="10">
        <v>14.72</v>
      </c>
      <c r="AG120" s="10">
        <v>1.19</v>
      </c>
      <c r="AH120" s="10">
        <v>0.67</v>
      </c>
      <c r="AI120" s="10">
        <v>1.7407620000000001</v>
      </c>
      <c r="AJ120" s="10">
        <v>0.84</v>
      </c>
      <c r="AK120" s="10">
        <v>0.99</v>
      </c>
      <c r="AL120" s="10">
        <v>0.01</v>
      </c>
      <c r="AN120" s="10">
        <v>5.69</v>
      </c>
      <c r="AO120" s="10">
        <v>2.61</v>
      </c>
      <c r="AP120" s="10">
        <v>0.17</v>
      </c>
      <c r="BF120" s="10">
        <v>1.96</v>
      </c>
      <c r="BT120" s="10">
        <v>8.59</v>
      </c>
      <c r="BU120" s="10">
        <v>2.13</v>
      </c>
      <c r="CH120" s="10">
        <v>6.16</v>
      </c>
      <c r="CJ120" s="10">
        <v>32.75</v>
      </c>
      <c r="CK120" s="10">
        <v>6.57</v>
      </c>
      <c r="CN120" s="10">
        <v>4.68</v>
      </c>
      <c r="CO120" s="10">
        <v>3.67</v>
      </c>
      <c r="CP120" s="10">
        <v>53.01</v>
      </c>
      <c r="CQ120" s="10">
        <v>29.35</v>
      </c>
      <c r="CR120" s="10">
        <v>18.05</v>
      </c>
      <c r="CW120" s="10">
        <v>144.69999999999999</v>
      </c>
      <c r="CX120" s="10">
        <v>352.32</v>
      </c>
      <c r="CY120" s="10">
        <v>8.76</v>
      </c>
      <c r="CZ120" s="10">
        <v>245.3</v>
      </c>
      <c r="DA120" s="10">
        <v>1.94</v>
      </c>
      <c r="DM120" s="10">
        <v>2.76</v>
      </c>
      <c r="DN120" s="10">
        <v>599</v>
      </c>
      <c r="DO120" s="10">
        <v>28.19</v>
      </c>
      <c r="DP120" s="10">
        <v>53.96</v>
      </c>
      <c r="DQ120" s="10">
        <v>6.86</v>
      </c>
      <c r="DR120" s="10">
        <v>23.72</v>
      </c>
      <c r="DS120" s="10">
        <v>4.03</v>
      </c>
      <c r="DT120" s="10">
        <v>1.08</v>
      </c>
      <c r="DU120" s="10">
        <v>3.02</v>
      </c>
      <c r="DV120" s="10">
        <v>0.4</v>
      </c>
      <c r="DW120" s="10">
        <v>1.76</v>
      </c>
      <c r="DX120" s="10">
        <v>0.28000000000000003</v>
      </c>
      <c r="DY120" s="10">
        <v>0.74</v>
      </c>
      <c r="DZ120" s="10">
        <v>0.11</v>
      </c>
      <c r="EA120" s="10">
        <v>0.64</v>
      </c>
      <c r="EB120" s="10">
        <v>0.18</v>
      </c>
      <c r="EC120" s="10">
        <v>1.93</v>
      </c>
      <c r="ED120" s="10">
        <v>0.17</v>
      </c>
      <c r="EM120" s="10">
        <v>17.18</v>
      </c>
      <c r="EN120" s="13"/>
      <c r="EO120" s="10">
        <v>5.24</v>
      </c>
      <c r="EP120" s="10">
        <v>1.17</v>
      </c>
      <c r="FP120" s="13" t="s">
        <v>5388</v>
      </c>
    </row>
    <row r="121" spans="1:172" x14ac:dyDescent="0.25">
      <c r="A121" s="46" t="s">
        <v>5385</v>
      </c>
      <c r="C121" s="46" t="s">
        <v>5386</v>
      </c>
      <c r="D121" s="46" t="s">
        <v>5200</v>
      </c>
      <c r="E121" s="73">
        <v>44.280277777777776</v>
      </c>
      <c r="F121" s="73">
        <v>44.280277777777776</v>
      </c>
      <c r="G121" s="73">
        <v>127.11333333333333</v>
      </c>
      <c r="H121" s="73">
        <v>127.11333333333333</v>
      </c>
      <c r="L121" s="46" t="s">
        <v>5392</v>
      </c>
      <c r="M121" s="46" t="s">
        <v>2196</v>
      </c>
      <c r="Q121" s="8">
        <v>170.9</v>
      </c>
      <c r="AB121" s="10">
        <v>65.16</v>
      </c>
      <c r="AC121" s="10">
        <v>0.65</v>
      </c>
      <c r="AE121" s="10">
        <v>15.57</v>
      </c>
      <c r="AG121" s="10">
        <v>1.07</v>
      </c>
      <c r="AH121" s="10">
        <v>3.19</v>
      </c>
      <c r="AI121" s="10">
        <v>4.1527859999999999</v>
      </c>
      <c r="AJ121" s="10">
        <v>4.07</v>
      </c>
      <c r="AK121" s="10">
        <v>1.95</v>
      </c>
      <c r="AL121" s="10">
        <v>0.08</v>
      </c>
      <c r="AN121" s="10">
        <v>3.03</v>
      </c>
      <c r="AO121" s="10">
        <v>3.79</v>
      </c>
      <c r="AP121" s="10">
        <v>0.17</v>
      </c>
      <c r="BF121" s="10">
        <v>0.95</v>
      </c>
      <c r="BT121" s="10">
        <v>21.81</v>
      </c>
      <c r="BU121" s="10">
        <v>5.42</v>
      </c>
      <c r="CH121" s="10">
        <v>4.79</v>
      </c>
      <c r="CJ121" s="10">
        <v>9.5500000000000007</v>
      </c>
      <c r="CK121" s="10">
        <v>6.76</v>
      </c>
      <c r="CN121" s="10">
        <v>0.38</v>
      </c>
      <c r="CO121" s="10">
        <v>1.1000000000000001</v>
      </c>
      <c r="CP121" s="10">
        <v>10.35</v>
      </c>
      <c r="CQ121" s="10">
        <v>46.68</v>
      </c>
      <c r="CR121" s="10">
        <v>19.29</v>
      </c>
      <c r="CW121" s="10">
        <v>209.66</v>
      </c>
      <c r="CX121" s="10">
        <v>410.4</v>
      </c>
      <c r="CY121" s="10">
        <v>14.56</v>
      </c>
      <c r="CZ121" s="10">
        <v>140.13</v>
      </c>
      <c r="DA121" s="10">
        <v>33.69</v>
      </c>
      <c r="DM121" s="10">
        <v>3.37</v>
      </c>
      <c r="DN121" s="10">
        <v>37.74</v>
      </c>
      <c r="DO121" s="10">
        <v>29.72</v>
      </c>
      <c r="DP121" s="10">
        <v>54.85</v>
      </c>
      <c r="DQ121" s="10">
        <v>6.82</v>
      </c>
      <c r="DR121" s="10">
        <v>24.89</v>
      </c>
      <c r="DS121" s="10">
        <v>4.6100000000000003</v>
      </c>
      <c r="DT121" s="10">
        <v>1.34</v>
      </c>
      <c r="DU121" s="10">
        <v>3.5</v>
      </c>
      <c r="DV121" s="10">
        <v>0.56999999999999995</v>
      </c>
      <c r="DW121" s="10">
        <v>2.77</v>
      </c>
      <c r="DX121" s="10">
        <v>0.55000000000000004</v>
      </c>
      <c r="DY121" s="10">
        <v>1.65</v>
      </c>
      <c r="DZ121" s="10">
        <v>0.27</v>
      </c>
      <c r="EA121" s="10">
        <v>1.61</v>
      </c>
      <c r="EB121" s="10">
        <v>0.28000000000000003</v>
      </c>
      <c r="EC121" s="10">
        <v>6.17</v>
      </c>
      <c r="ED121" s="10">
        <v>2.4500000000000002</v>
      </c>
      <c r="EM121" s="10">
        <v>32.549999999999997</v>
      </c>
      <c r="EN121" s="13"/>
      <c r="EO121" s="10">
        <v>27.41</v>
      </c>
      <c r="EP121" s="10">
        <v>4.75</v>
      </c>
      <c r="FP121" s="13" t="s">
        <v>5388</v>
      </c>
    </row>
    <row r="122" spans="1:172" x14ac:dyDescent="0.25">
      <c r="A122" s="46" t="s">
        <v>5385</v>
      </c>
      <c r="C122" s="46" t="s">
        <v>5386</v>
      </c>
      <c r="D122" s="46" t="s">
        <v>5200</v>
      </c>
      <c r="E122" s="73">
        <v>44.280277777777776</v>
      </c>
      <c r="F122" s="73">
        <v>44.280277777777776</v>
      </c>
      <c r="G122" s="73">
        <v>127.11333333333333</v>
      </c>
      <c r="H122" s="73">
        <v>127.11333333333333</v>
      </c>
      <c r="L122" s="46" t="s">
        <v>5393</v>
      </c>
      <c r="M122" s="46" t="s">
        <v>2196</v>
      </c>
      <c r="Q122" s="8">
        <v>170.9</v>
      </c>
      <c r="AB122" s="10">
        <v>65.02</v>
      </c>
      <c r="AC122" s="10">
        <v>0.65</v>
      </c>
      <c r="AE122" s="10">
        <v>15.7</v>
      </c>
      <c r="AG122" s="10">
        <v>1.18</v>
      </c>
      <c r="AH122" s="10">
        <v>3.07</v>
      </c>
      <c r="AI122" s="10">
        <v>4.1317639999999995</v>
      </c>
      <c r="AJ122" s="10">
        <v>4.09</v>
      </c>
      <c r="AK122" s="10">
        <v>1.95</v>
      </c>
      <c r="AL122" s="10">
        <v>0.08</v>
      </c>
      <c r="AN122" s="10">
        <v>3.07</v>
      </c>
      <c r="AO122" s="10">
        <v>3.78</v>
      </c>
      <c r="AP122" s="10">
        <v>0.17</v>
      </c>
      <c r="BF122" s="10">
        <v>0.93</v>
      </c>
      <c r="BT122" s="10">
        <v>39.880000000000003</v>
      </c>
      <c r="BU122" s="10">
        <v>2.33</v>
      </c>
      <c r="CH122" s="10">
        <v>8.74</v>
      </c>
      <c r="CJ122" s="10">
        <v>79.91</v>
      </c>
      <c r="CK122" s="10">
        <v>21.49</v>
      </c>
      <c r="CN122" s="10">
        <v>10.63</v>
      </c>
      <c r="CO122" s="10">
        <v>6.41</v>
      </c>
      <c r="CP122" s="10">
        <v>13.42</v>
      </c>
      <c r="CQ122" s="10">
        <v>64.17</v>
      </c>
      <c r="CR122" s="10">
        <v>17.46</v>
      </c>
      <c r="CW122" s="10">
        <v>77.7</v>
      </c>
      <c r="CX122" s="10">
        <v>343.1</v>
      </c>
      <c r="CY122" s="10">
        <v>12.45</v>
      </c>
      <c r="CZ122" s="10">
        <v>138.1</v>
      </c>
      <c r="DA122" s="10">
        <v>9.65</v>
      </c>
      <c r="DM122" s="10">
        <v>5.31</v>
      </c>
      <c r="DN122" s="10">
        <v>502.44</v>
      </c>
      <c r="DO122" s="10">
        <v>32.18</v>
      </c>
      <c r="DP122" s="10">
        <v>56.98</v>
      </c>
      <c r="DQ122" s="10">
        <v>6.69</v>
      </c>
      <c r="DR122" s="10">
        <v>24</v>
      </c>
      <c r="DS122" s="10">
        <v>4.0599999999999996</v>
      </c>
      <c r="DT122" s="10">
        <v>1.1100000000000001</v>
      </c>
      <c r="DU122" s="10">
        <v>3.32</v>
      </c>
      <c r="DV122" s="10">
        <v>0.51</v>
      </c>
      <c r="DW122" s="10">
        <v>2.5299999999999998</v>
      </c>
      <c r="DX122" s="10">
        <v>0.47</v>
      </c>
      <c r="DY122" s="10">
        <v>1.35</v>
      </c>
      <c r="DZ122" s="10">
        <v>0.23</v>
      </c>
      <c r="EA122" s="10">
        <v>1.37</v>
      </c>
      <c r="EB122" s="10">
        <v>0.23</v>
      </c>
      <c r="EC122" s="10">
        <v>7.68</v>
      </c>
      <c r="ED122" s="10">
        <v>1.1299999999999999</v>
      </c>
      <c r="EM122" s="10">
        <v>18.850000000000001</v>
      </c>
      <c r="EN122" s="13"/>
      <c r="EO122" s="10">
        <v>20.84</v>
      </c>
      <c r="EP122" s="10">
        <v>5.18</v>
      </c>
      <c r="FP122" s="13" t="s">
        <v>5388</v>
      </c>
    </row>
    <row r="123" spans="1:172" x14ac:dyDescent="0.25">
      <c r="A123" s="46" t="s">
        <v>5385</v>
      </c>
      <c r="C123" s="46" t="s">
        <v>5386</v>
      </c>
      <c r="D123" s="46" t="s">
        <v>5200</v>
      </c>
      <c r="E123" s="73">
        <v>44.4</v>
      </c>
      <c r="F123" s="73">
        <v>44.4</v>
      </c>
      <c r="G123" s="73">
        <v>127.26888888888888</v>
      </c>
      <c r="H123" s="73">
        <v>127.26888888888888</v>
      </c>
      <c r="L123" s="46" t="s">
        <v>5394</v>
      </c>
      <c r="M123" s="46" t="s">
        <v>5395</v>
      </c>
      <c r="Q123" s="8">
        <v>167.05</v>
      </c>
      <c r="AB123" s="10">
        <v>62.74</v>
      </c>
      <c r="AC123" s="10">
        <v>0.48</v>
      </c>
      <c r="AE123" s="10">
        <v>19.63</v>
      </c>
      <c r="AG123" s="10">
        <v>0.26</v>
      </c>
      <c r="AH123" s="10">
        <v>1.41</v>
      </c>
      <c r="AI123" s="10">
        <v>1.643948</v>
      </c>
      <c r="AJ123" s="10">
        <v>2.78</v>
      </c>
      <c r="AK123" s="10">
        <v>0.91</v>
      </c>
      <c r="AL123" s="10">
        <v>0.05</v>
      </c>
      <c r="AN123" s="10">
        <v>5.23</v>
      </c>
      <c r="AO123" s="10">
        <v>5.38</v>
      </c>
      <c r="AP123" s="10">
        <v>0.19</v>
      </c>
      <c r="BF123" s="10">
        <v>0.6</v>
      </c>
      <c r="BT123" s="10">
        <v>38.979999999999997</v>
      </c>
      <c r="BU123" s="10">
        <v>8.3000000000000007</v>
      </c>
      <c r="CH123" s="10">
        <v>5.88</v>
      </c>
      <c r="CJ123" s="10">
        <v>25.18</v>
      </c>
      <c r="CK123" s="10">
        <v>62.93</v>
      </c>
      <c r="CN123" s="10">
        <v>4.49</v>
      </c>
      <c r="CO123" s="10">
        <v>27.27</v>
      </c>
      <c r="CP123" s="10">
        <v>105.8</v>
      </c>
      <c r="CQ123" s="10">
        <v>69.2</v>
      </c>
      <c r="CR123" s="10">
        <v>27.47</v>
      </c>
      <c r="CW123" s="10">
        <v>163.24</v>
      </c>
      <c r="CX123" s="10">
        <v>553.54999999999995</v>
      </c>
      <c r="CY123" s="10">
        <v>10.16</v>
      </c>
      <c r="CZ123" s="10">
        <v>212.1</v>
      </c>
      <c r="DA123" s="10">
        <v>12.87</v>
      </c>
      <c r="DM123" s="10">
        <v>6.31</v>
      </c>
      <c r="DN123" s="10">
        <v>515.69000000000005</v>
      </c>
      <c r="DO123" s="10">
        <v>21.59</v>
      </c>
      <c r="DP123" s="10">
        <v>41.49</v>
      </c>
      <c r="DQ123" s="10">
        <v>5.22</v>
      </c>
      <c r="DR123" s="10">
        <v>19.899999999999999</v>
      </c>
      <c r="DS123" s="10">
        <v>3.83</v>
      </c>
      <c r="DT123" s="10">
        <v>1.1599999999999999</v>
      </c>
      <c r="DU123" s="10">
        <v>2.64</v>
      </c>
      <c r="DV123" s="10">
        <v>0.41</v>
      </c>
      <c r="DW123" s="10">
        <v>1.84</v>
      </c>
      <c r="DX123" s="10">
        <v>0.34</v>
      </c>
      <c r="DY123" s="10">
        <v>0.93</v>
      </c>
      <c r="DZ123" s="10">
        <v>0.13</v>
      </c>
      <c r="EA123" s="10">
        <v>0.77</v>
      </c>
      <c r="EB123" s="10">
        <v>0.17</v>
      </c>
      <c r="EC123" s="10">
        <v>9.1199999999999992</v>
      </c>
      <c r="ED123" s="10">
        <v>0.86</v>
      </c>
      <c r="EM123" s="10">
        <v>21.37</v>
      </c>
      <c r="EN123" s="13"/>
      <c r="EO123" s="10">
        <v>12.29</v>
      </c>
      <c r="EP123" s="10">
        <v>3.29</v>
      </c>
      <c r="FP123" s="13" t="s">
        <v>5388</v>
      </c>
    </row>
    <row r="124" spans="1:172" x14ac:dyDescent="0.25">
      <c r="A124" s="46" t="s">
        <v>5385</v>
      </c>
      <c r="C124" s="46" t="s">
        <v>5386</v>
      </c>
      <c r="D124" s="46" t="s">
        <v>5200</v>
      </c>
      <c r="E124" s="73">
        <v>44.4</v>
      </c>
      <c r="F124" s="73">
        <v>44.4</v>
      </c>
      <c r="G124" s="73">
        <v>127.26888888888888</v>
      </c>
      <c r="H124" s="73">
        <v>127.26888888888888</v>
      </c>
      <c r="L124" s="46" t="s">
        <v>5396</v>
      </c>
      <c r="M124" s="46" t="s">
        <v>5395</v>
      </c>
      <c r="Q124" s="8">
        <v>167.05</v>
      </c>
      <c r="AB124" s="10">
        <v>62.59</v>
      </c>
      <c r="AC124" s="10">
        <v>0.47</v>
      </c>
      <c r="AE124" s="10">
        <v>19.7</v>
      </c>
      <c r="AG124" s="10">
        <v>0.26</v>
      </c>
      <c r="AH124" s="10">
        <v>1.41</v>
      </c>
      <c r="AI124" s="10">
        <v>1.643948</v>
      </c>
      <c r="AJ124" s="10">
        <v>2.82</v>
      </c>
      <c r="AK124" s="10">
        <v>0.88</v>
      </c>
      <c r="AL124" s="10">
        <v>0.04</v>
      </c>
      <c r="AN124" s="10">
        <v>5.3</v>
      </c>
      <c r="AO124" s="10">
        <v>5.36</v>
      </c>
      <c r="AP124" s="10">
        <v>0.21</v>
      </c>
      <c r="BF124" s="10">
        <v>0.6</v>
      </c>
      <c r="BT124" s="10">
        <v>33.82</v>
      </c>
      <c r="BU124" s="10">
        <v>8.58</v>
      </c>
      <c r="CH124" s="10">
        <v>5.41</v>
      </c>
      <c r="CJ124" s="10">
        <v>26.43</v>
      </c>
      <c r="CK124" s="10">
        <v>11.23</v>
      </c>
      <c r="CN124" s="10">
        <v>3.84</v>
      </c>
      <c r="CO124" s="10">
        <v>2.35</v>
      </c>
      <c r="CP124" s="10">
        <v>15.31</v>
      </c>
      <c r="CQ124" s="10">
        <v>57.88</v>
      </c>
      <c r="CR124" s="10">
        <v>25.89</v>
      </c>
      <c r="CW124" s="10">
        <v>119.57</v>
      </c>
      <c r="CX124" s="10">
        <v>488.54</v>
      </c>
      <c r="CY124" s="10">
        <v>12.18</v>
      </c>
      <c r="CZ124" s="10">
        <v>211.51</v>
      </c>
      <c r="DA124" s="10">
        <v>13.01</v>
      </c>
      <c r="DM124" s="10">
        <v>6.23</v>
      </c>
      <c r="DN124" s="10">
        <v>551.94000000000005</v>
      </c>
      <c r="DO124" s="10">
        <v>29.52</v>
      </c>
      <c r="DP124" s="10">
        <v>56.94</v>
      </c>
      <c r="DQ124" s="10">
        <v>7.09</v>
      </c>
      <c r="DR124" s="10">
        <v>26.61</v>
      </c>
      <c r="DS124" s="10">
        <v>4.8899999999999997</v>
      </c>
      <c r="DT124" s="10">
        <v>1.26</v>
      </c>
      <c r="DU124" s="10">
        <v>3.46</v>
      </c>
      <c r="DV124" s="10">
        <v>0.51</v>
      </c>
      <c r="DW124" s="10">
        <v>2.2599999999999998</v>
      </c>
      <c r="DX124" s="10">
        <v>0.41</v>
      </c>
      <c r="DY124" s="10">
        <v>1.08</v>
      </c>
      <c r="DZ124" s="10">
        <v>0.16</v>
      </c>
      <c r="EA124" s="10">
        <v>1.01</v>
      </c>
      <c r="EB124" s="10">
        <v>0.19</v>
      </c>
      <c r="EC124" s="10">
        <v>8.8000000000000007</v>
      </c>
      <c r="ED124" s="10">
        <v>0.89</v>
      </c>
      <c r="EM124" s="10">
        <v>15.76</v>
      </c>
      <c r="EN124" s="13"/>
      <c r="EO124" s="10">
        <v>10.25</v>
      </c>
      <c r="EP124" s="10">
        <v>6.34</v>
      </c>
      <c r="FP124" s="13" t="s">
        <v>5388</v>
      </c>
    </row>
    <row r="125" spans="1:172" x14ac:dyDescent="0.25">
      <c r="A125" s="46" t="s">
        <v>5385</v>
      </c>
      <c r="C125" s="46" t="s">
        <v>5386</v>
      </c>
      <c r="D125" s="46" t="s">
        <v>5200</v>
      </c>
      <c r="E125" s="73">
        <v>43.591666666666669</v>
      </c>
      <c r="F125" s="73">
        <v>43.591666666666669</v>
      </c>
      <c r="G125" s="73">
        <v>127.84583333333333</v>
      </c>
      <c r="H125" s="73">
        <v>127.84583333333333</v>
      </c>
      <c r="L125" s="46" t="s">
        <v>5397</v>
      </c>
      <c r="M125" s="46" t="s">
        <v>2196</v>
      </c>
      <c r="Q125" s="14">
        <v>168</v>
      </c>
      <c r="AB125" s="10">
        <v>73.5</v>
      </c>
      <c r="AC125" s="10">
        <v>0.21</v>
      </c>
      <c r="AE125" s="10">
        <v>14.29</v>
      </c>
      <c r="AG125" s="10">
        <v>0.11</v>
      </c>
      <c r="AH125" s="10">
        <v>1.1000000000000001</v>
      </c>
      <c r="AI125" s="10">
        <v>1.1989780000000001</v>
      </c>
      <c r="AJ125" s="10">
        <v>1.8</v>
      </c>
      <c r="AK125" s="10">
        <v>0.35</v>
      </c>
      <c r="AL125" s="10">
        <v>0.03</v>
      </c>
      <c r="AN125" s="10">
        <v>3.51</v>
      </c>
      <c r="AO125" s="10">
        <v>4.1500000000000004</v>
      </c>
      <c r="AP125" s="10">
        <v>0.13</v>
      </c>
      <c r="BF125" s="10">
        <v>0.68</v>
      </c>
      <c r="BT125" s="10">
        <v>26.37</v>
      </c>
      <c r="BU125" s="10">
        <v>3.55</v>
      </c>
      <c r="CH125" s="10">
        <v>3.45</v>
      </c>
      <c r="CJ125" s="10">
        <v>59.47</v>
      </c>
      <c r="CK125" s="10">
        <v>8.18</v>
      </c>
      <c r="CN125" s="10">
        <v>1.64</v>
      </c>
      <c r="CO125" s="10">
        <v>4.4400000000000004</v>
      </c>
      <c r="CP125" s="10">
        <v>3.58</v>
      </c>
      <c r="CQ125" s="10">
        <v>36.619999999999997</v>
      </c>
      <c r="CR125" s="10">
        <v>20.53</v>
      </c>
      <c r="CW125" s="10">
        <v>85.61</v>
      </c>
      <c r="CX125" s="10">
        <v>819.2</v>
      </c>
      <c r="CY125" s="10">
        <v>6.69</v>
      </c>
      <c r="CZ125" s="10">
        <v>99.17</v>
      </c>
      <c r="DA125" s="10">
        <v>7.15</v>
      </c>
      <c r="DM125" s="10">
        <v>2.96</v>
      </c>
      <c r="DN125" s="10">
        <v>518.78</v>
      </c>
      <c r="DO125" s="10">
        <v>6.69</v>
      </c>
      <c r="DP125" s="10">
        <v>38.78</v>
      </c>
      <c r="DQ125" s="10">
        <v>4.7300000000000004</v>
      </c>
      <c r="DR125" s="10">
        <v>16.579999999999998</v>
      </c>
      <c r="DS125" s="10">
        <v>2.75</v>
      </c>
      <c r="DT125" s="10">
        <v>0.75</v>
      </c>
      <c r="DU125" s="10">
        <v>2.2799999999999998</v>
      </c>
      <c r="DV125" s="10">
        <v>0.28000000000000003</v>
      </c>
      <c r="DW125" s="10">
        <v>1.22</v>
      </c>
      <c r="DX125" s="10">
        <v>0.21</v>
      </c>
      <c r="DY125" s="10">
        <v>0.67</v>
      </c>
      <c r="DZ125" s="10">
        <v>0.08</v>
      </c>
      <c r="EA125" s="10">
        <v>0.95</v>
      </c>
      <c r="EB125" s="10">
        <v>0.18</v>
      </c>
      <c r="EC125" s="10">
        <v>3.29</v>
      </c>
      <c r="ED125" s="10">
        <v>0.79</v>
      </c>
      <c r="EM125" s="10">
        <v>25.36</v>
      </c>
      <c r="EN125" s="13"/>
      <c r="EO125" s="10">
        <v>5.24</v>
      </c>
      <c r="EP125" s="10">
        <v>1.79</v>
      </c>
      <c r="FP125" s="13" t="s">
        <v>5388</v>
      </c>
    </row>
    <row r="126" spans="1:172" x14ac:dyDescent="0.25">
      <c r="A126" s="46" t="s">
        <v>5385</v>
      </c>
      <c r="C126" s="46" t="s">
        <v>5386</v>
      </c>
      <c r="D126" s="46" t="s">
        <v>5200</v>
      </c>
      <c r="E126" s="73">
        <v>43.591666666666669</v>
      </c>
      <c r="F126" s="73">
        <v>43.591666666666669</v>
      </c>
      <c r="G126" s="73">
        <v>127.84583333333333</v>
      </c>
      <c r="H126" s="73">
        <v>127.84583333333333</v>
      </c>
      <c r="L126" s="46" t="s">
        <v>5398</v>
      </c>
      <c r="M126" s="46" t="s">
        <v>2196</v>
      </c>
      <c r="Q126" s="14">
        <v>168</v>
      </c>
      <c r="AB126" s="10">
        <v>73.12</v>
      </c>
      <c r="AC126" s="10">
        <v>0.22</v>
      </c>
      <c r="AE126" s="10">
        <v>14.49</v>
      </c>
      <c r="AG126" s="10">
        <v>0.05</v>
      </c>
      <c r="AH126" s="10">
        <v>1.2</v>
      </c>
      <c r="AI126" s="10">
        <v>1.24499</v>
      </c>
      <c r="AJ126" s="10">
        <v>1.76</v>
      </c>
      <c r="AK126" s="10">
        <v>0.36</v>
      </c>
      <c r="AL126" s="10">
        <v>0.03</v>
      </c>
      <c r="AN126" s="10">
        <v>3.7</v>
      </c>
      <c r="AO126" s="10">
        <v>4.17</v>
      </c>
      <c r="AP126" s="10">
        <v>0.12</v>
      </c>
      <c r="BF126" s="10">
        <v>0.65</v>
      </c>
      <c r="BT126" s="10">
        <v>32.68</v>
      </c>
      <c r="BU126" s="10">
        <v>3.98</v>
      </c>
      <c r="CH126" s="10">
        <v>3.93</v>
      </c>
      <c r="CJ126" s="10">
        <v>61.15</v>
      </c>
      <c r="CK126" s="10">
        <v>8.91</v>
      </c>
      <c r="CN126" s="10">
        <v>1.89</v>
      </c>
      <c r="CO126" s="10">
        <v>4.87</v>
      </c>
      <c r="CP126" s="10">
        <v>11.22</v>
      </c>
      <c r="CQ126" s="10">
        <v>48.77</v>
      </c>
      <c r="CR126" s="10">
        <v>23.78</v>
      </c>
      <c r="CW126" s="10">
        <v>101.38</v>
      </c>
      <c r="CX126" s="10">
        <v>925.6</v>
      </c>
      <c r="CY126" s="10">
        <v>6.68</v>
      </c>
      <c r="CZ126" s="10">
        <v>101.01</v>
      </c>
      <c r="DA126" s="10">
        <v>8.67</v>
      </c>
      <c r="DM126" s="10">
        <v>3.32</v>
      </c>
      <c r="DN126" s="10">
        <v>707.81</v>
      </c>
      <c r="DO126" s="10">
        <v>6.68</v>
      </c>
      <c r="DP126" s="10">
        <v>36.22</v>
      </c>
      <c r="DQ126" s="10">
        <v>4.38</v>
      </c>
      <c r="DR126" s="10">
        <v>16.059999999999999</v>
      </c>
      <c r="DS126" s="10">
        <v>2.63</v>
      </c>
      <c r="DT126" s="10">
        <v>0.71</v>
      </c>
      <c r="DU126" s="10">
        <v>2.0499999999999998</v>
      </c>
      <c r="DV126" s="10">
        <v>0.26</v>
      </c>
      <c r="DW126" s="10">
        <v>1.28</v>
      </c>
      <c r="DX126" s="10">
        <v>0.23</v>
      </c>
      <c r="DY126" s="10">
        <v>0.71</v>
      </c>
      <c r="DZ126" s="10">
        <v>0.09</v>
      </c>
      <c r="EA126" s="10">
        <v>0.91</v>
      </c>
      <c r="EB126" s="10">
        <v>0.17</v>
      </c>
      <c r="EC126" s="10">
        <v>3.34</v>
      </c>
      <c r="ED126" s="10">
        <v>1.04</v>
      </c>
      <c r="EM126" s="10">
        <v>34.06</v>
      </c>
      <c r="EN126" s="13"/>
      <c r="EO126" s="10">
        <v>5.85</v>
      </c>
      <c r="EP126" s="10">
        <v>1.9</v>
      </c>
      <c r="FP126" s="13" t="s">
        <v>5388</v>
      </c>
    </row>
    <row r="127" spans="1:172" x14ac:dyDescent="0.25">
      <c r="A127" s="46" t="s">
        <v>5385</v>
      </c>
      <c r="C127" s="46" t="s">
        <v>5386</v>
      </c>
      <c r="D127" s="46" t="s">
        <v>5200</v>
      </c>
      <c r="E127" s="73">
        <v>44.489166666666669</v>
      </c>
      <c r="F127" s="73">
        <v>44.489166666666669</v>
      </c>
      <c r="G127" s="73">
        <v>127.34583333333333</v>
      </c>
      <c r="H127" s="73">
        <v>127.34583333333333</v>
      </c>
      <c r="L127" s="46" t="s">
        <v>5399</v>
      </c>
      <c r="M127" s="46" t="s">
        <v>2640</v>
      </c>
      <c r="Q127" s="14">
        <v>168</v>
      </c>
      <c r="AB127" s="10">
        <v>69.98</v>
      </c>
      <c r="AC127" s="10">
        <v>0.51</v>
      </c>
      <c r="AE127" s="10">
        <v>14.36</v>
      </c>
      <c r="AG127" s="10">
        <v>1.07</v>
      </c>
      <c r="AH127" s="10">
        <v>2.19</v>
      </c>
      <c r="AI127" s="10">
        <v>3.1527859999999999</v>
      </c>
      <c r="AJ127" s="10">
        <v>2.11</v>
      </c>
      <c r="AK127" s="10">
        <v>1.32</v>
      </c>
      <c r="AL127" s="10">
        <v>0.08</v>
      </c>
      <c r="AN127" s="10">
        <v>3.82</v>
      </c>
      <c r="AO127" s="10">
        <v>3.69</v>
      </c>
      <c r="AP127" s="10">
        <v>0.06</v>
      </c>
      <c r="BF127" s="10">
        <v>0.5</v>
      </c>
      <c r="BT127" s="10">
        <v>18.89</v>
      </c>
      <c r="BU127" s="10">
        <v>2.39</v>
      </c>
      <c r="CH127" s="10">
        <v>8.6300000000000008</v>
      </c>
      <c r="CJ127" s="10">
        <v>67.59</v>
      </c>
      <c r="CK127" s="10">
        <v>9.85</v>
      </c>
      <c r="CN127" s="10">
        <v>5.74</v>
      </c>
      <c r="CO127" s="10">
        <v>1.85</v>
      </c>
      <c r="CP127" s="10">
        <v>6.77</v>
      </c>
      <c r="CQ127" s="10">
        <v>65.13</v>
      </c>
      <c r="CR127" s="10">
        <v>18.149999999999999</v>
      </c>
      <c r="CW127" s="10">
        <v>156.1</v>
      </c>
      <c r="CX127" s="10">
        <v>298.7</v>
      </c>
      <c r="CY127" s="10">
        <v>21.56</v>
      </c>
      <c r="CZ127" s="10">
        <v>178.3</v>
      </c>
      <c r="DA127" s="10">
        <v>12.19</v>
      </c>
      <c r="DM127" s="10">
        <v>8.73</v>
      </c>
      <c r="DN127" s="10">
        <v>373.6</v>
      </c>
      <c r="DO127" s="10">
        <v>22.89</v>
      </c>
      <c r="DP127" s="10">
        <v>51.47</v>
      </c>
      <c r="DQ127" s="10">
        <v>5.88</v>
      </c>
      <c r="DR127" s="10">
        <v>23.23</v>
      </c>
      <c r="DS127" s="10">
        <v>4.54</v>
      </c>
      <c r="DT127" s="10">
        <v>0.81</v>
      </c>
      <c r="DU127" s="10">
        <v>4.28</v>
      </c>
      <c r="DV127" s="10">
        <v>0.6</v>
      </c>
      <c r="DW127" s="10">
        <v>3.68</v>
      </c>
      <c r="DX127" s="10">
        <v>0.71</v>
      </c>
      <c r="DY127" s="10">
        <v>2.16</v>
      </c>
      <c r="DZ127" s="10">
        <v>0.34</v>
      </c>
      <c r="EA127" s="10">
        <v>2.4</v>
      </c>
      <c r="EB127" s="10">
        <v>0.36</v>
      </c>
      <c r="EC127" s="10">
        <v>5.69</v>
      </c>
      <c r="ED127" s="10">
        <v>1.87</v>
      </c>
      <c r="EM127" s="10">
        <v>16.170000000000002</v>
      </c>
      <c r="EN127" s="13"/>
      <c r="EO127" s="10">
        <v>20.82</v>
      </c>
      <c r="EP127" s="10">
        <v>8.94</v>
      </c>
      <c r="FP127" s="13" t="s">
        <v>5388</v>
      </c>
    </row>
    <row r="128" spans="1:172" x14ac:dyDescent="0.25">
      <c r="A128" s="46" t="s">
        <v>5385</v>
      </c>
      <c r="C128" s="46" t="s">
        <v>5386</v>
      </c>
      <c r="D128" s="46" t="s">
        <v>5200</v>
      </c>
      <c r="E128" s="73">
        <v>44.489166666666669</v>
      </c>
      <c r="F128" s="73">
        <v>44.489166666666669</v>
      </c>
      <c r="G128" s="73">
        <v>127.34583333333333</v>
      </c>
      <c r="H128" s="73">
        <v>127.34583333333333</v>
      </c>
      <c r="L128" s="46" t="s">
        <v>5400</v>
      </c>
      <c r="M128" s="46" t="s">
        <v>2640</v>
      </c>
      <c r="Q128" s="14">
        <v>168</v>
      </c>
      <c r="AB128" s="10">
        <v>69.959999999999994</v>
      </c>
      <c r="AC128" s="10">
        <v>0.5</v>
      </c>
      <c r="AE128" s="10">
        <v>14.37</v>
      </c>
      <c r="AG128" s="10">
        <v>1.1499999999999999</v>
      </c>
      <c r="AH128" s="10">
        <v>2.21</v>
      </c>
      <c r="AI128" s="10">
        <v>3.2447699999999999</v>
      </c>
      <c r="AJ128" s="10">
        <v>2.02</v>
      </c>
      <c r="AK128" s="10">
        <v>1.24</v>
      </c>
      <c r="AL128" s="10">
        <v>0.09</v>
      </c>
      <c r="AN128" s="10">
        <v>4.17</v>
      </c>
      <c r="AO128" s="10">
        <v>3.74</v>
      </c>
      <c r="AP128" s="10">
        <v>0.06</v>
      </c>
      <c r="BF128" s="10">
        <v>0.62</v>
      </c>
      <c r="BT128" s="10">
        <v>20.05</v>
      </c>
      <c r="BU128" s="10">
        <v>2.36</v>
      </c>
      <c r="CH128" s="10">
        <v>8.58</v>
      </c>
      <c r="CJ128" s="10">
        <v>65.62</v>
      </c>
      <c r="CK128" s="10">
        <v>12.2</v>
      </c>
      <c r="CN128" s="10">
        <v>6.23</v>
      </c>
      <c r="CO128" s="10">
        <v>2.71</v>
      </c>
      <c r="CP128" s="10">
        <v>6.78</v>
      </c>
      <c r="CQ128" s="10">
        <v>66.77</v>
      </c>
      <c r="CR128" s="10">
        <v>18.21</v>
      </c>
      <c r="CW128" s="10">
        <v>156.5</v>
      </c>
      <c r="CX128" s="10">
        <v>299.2</v>
      </c>
      <c r="CY128" s="10">
        <v>21.32</v>
      </c>
      <c r="CZ128" s="10">
        <v>176</v>
      </c>
      <c r="DA128" s="10">
        <v>11.8</v>
      </c>
      <c r="DM128" s="10">
        <v>9.02</v>
      </c>
      <c r="DN128" s="10">
        <v>374.9</v>
      </c>
      <c r="DO128" s="10">
        <v>18.09</v>
      </c>
      <c r="DP128" s="10">
        <v>41.8</v>
      </c>
      <c r="DQ128" s="10">
        <v>4.95</v>
      </c>
      <c r="DR128" s="10">
        <v>20.149999999999999</v>
      </c>
      <c r="DS128" s="10">
        <v>4.18</v>
      </c>
      <c r="DT128" s="10">
        <v>0.78</v>
      </c>
      <c r="DU128" s="10">
        <v>3.98</v>
      </c>
      <c r="DV128" s="10">
        <v>0.59</v>
      </c>
      <c r="DW128" s="10">
        <v>3.57</v>
      </c>
      <c r="DX128" s="10">
        <v>0.69</v>
      </c>
      <c r="DY128" s="10">
        <v>2.08</v>
      </c>
      <c r="DZ128" s="10">
        <v>0.33</v>
      </c>
      <c r="EA128" s="10">
        <v>2.36</v>
      </c>
      <c r="EB128" s="10">
        <v>0.36</v>
      </c>
      <c r="EC128" s="10">
        <v>5.76</v>
      </c>
      <c r="ED128" s="10">
        <v>1.74</v>
      </c>
      <c r="EM128" s="10">
        <v>16.079999999999998</v>
      </c>
      <c r="EN128" s="13"/>
      <c r="EO128" s="10">
        <v>24.57</v>
      </c>
      <c r="EP128" s="10">
        <v>11.37</v>
      </c>
      <c r="FP128" s="13" t="s">
        <v>5388</v>
      </c>
    </row>
    <row r="129" spans="1:172" x14ac:dyDescent="0.25">
      <c r="A129" s="46" t="s">
        <v>5385</v>
      </c>
      <c r="C129" s="46" t="s">
        <v>5386</v>
      </c>
      <c r="D129" s="46" t="s">
        <v>5164</v>
      </c>
      <c r="E129" s="73">
        <v>43.106111111111112</v>
      </c>
      <c r="F129" s="73">
        <v>43.106111111111112</v>
      </c>
      <c r="G129" s="73">
        <v>128.41694444444443</v>
      </c>
      <c r="H129" s="73">
        <v>128.41694444444443</v>
      </c>
      <c r="L129" s="46" t="s">
        <v>5401</v>
      </c>
      <c r="M129" s="46" t="s">
        <v>5338</v>
      </c>
      <c r="Q129" s="8">
        <v>183.8</v>
      </c>
      <c r="AB129" s="10">
        <v>71.260000000000005</v>
      </c>
      <c r="AC129" s="10">
        <v>0.42</v>
      </c>
      <c r="AE129" s="10">
        <v>13.74</v>
      </c>
      <c r="AG129" s="10">
        <v>0.37</v>
      </c>
      <c r="AH129" s="10">
        <v>1.72</v>
      </c>
      <c r="AI129" s="10">
        <v>2.0529259999999998</v>
      </c>
      <c r="AJ129" s="10">
        <v>2.35</v>
      </c>
      <c r="AK129" s="10">
        <v>0.76</v>
      </c>
      <c r="AL129" s="10">
        <v>0.02</v>
      </c>
      <c r="AN129" s="10">
        <v>3.32</v>
      </c>
      <c r="AO129" s="10">
        <v>4.0999999999999996</v>
      </c>
      <c r="AP129" s="10">
        <v>0.13</v>
      </c>
      <c r="BF129" s="10">
        <v>1.19</v>
      </c>
      <c r="BT129" s="10">
        <v>14.04</v>
      </c>
      <c r="BU129" s="10">
        <v>1.95</v>
      </c>
      <c r="CH129" s="10">
        <v>5.52</v>
      </c>
      <c r="CJ129" s="10">
        <v>26.17</v>
      </c>
      <c r="CK129" s="10">
        <v>6.62</v>
      </c>
      <c r="CN129" s="10">
        <v>4.42</v>
      </c>
      <c r="CO129" s="10">
        <v>3.28</v>
      </c>
      <c r="CP129" s="10">
        <v>60.68</v>
      </c>
      <c r="CQ129" s="10">
        <v>26.63</v>
      </c>
      <c r="CR129" s="10">
        <v>19.11</v>
      </c>
      <c r="CW129" s="10">
        <v>86.54</v>
      </c>
      <c r="CX129" s="10">
        <v>420.1</v>
      </c>
      <c r="CY129" s="10">
        <v>8.9700000000000006</v>
      </c>
      <c r="CZ129" s="10">
        <v>132.1</v>
      </c>
      <c r="DA129" s="10">
        <v>7.89</v>
      </c>
      <c r="DM129" s="10">
        <v>3.03</v>
      </c>
      <c r="DN129" s="10">
        <v>346.2</v>
      </c>
      <c r="DO129" s="10">
        <v>27.18</v>
      </c>
      <c r="DP129" s="10">
        <v>50.22</v>
      </c>
      <c r="DQ129" s="10">
        <v>5.96</v>
      </c>
      <c r="DR129" s="10">
        <v>20.84</v>
      </c>
      <c r="DS129" s="10">
        <v>3.5</v>
      </c>
      <c r="DT129" s="10">
        <v>0.9</v>
      </c>
      <c r="DU129" s="10">
        <v>2.8</v>
      </c>
      <c r="DV129" s="10">
        <v>0.39</v>
      </c>
      <c r="DW129" s="10">
        <v>1.75</v>
      </c>
      <c r="DX129" s="10">
        <v>0.31</v>
      </c>
      <c r="DY129" s="10">
        <v>0.81</v>
      </c>
      <c r="DZ129" s="10">
        <v>0.13</v>
      </c>
      <c r="EA129" s="10">
        <v>0.84</v>
      </c>
      <c r="EB129" s="10">
        <v>0.17</v>
      </c>
      <c r="EC129" s="10">
        <v>1.32</v>
      </c>
      <c r="ED129" s="10">
        <v>0.72</v>
      </c>
      <c r="EM129" s="10">
        <v>11.56</v>
      </c>
      <c r="EN129" s="13"/>
      <c r="EO129" s="10">
        <v>11.54</v>
      </c>
      <c r="EP129" s="10">
        <v>5.97</v>
      </c>
      <c r="FP129" s="13" t="s">
        <v>5388</v>
      </c>
    </row>
    <row r="130" spans="1:172" x14ac:dyDescent="0.25">
      <c r="A130" s="46" t="s">
        <v>5385</v>
      </c>
      <c r="C130" s="46" t="s">
        <v>5386</v>
      </c>
      <c r="D130" s="46" t="s">
        <v>5164</v>
      </c>
      <c r="E130" s="73">
        <v>43.106111111111112</v>
      </c>
      <c r="F130" s="73">
        <v>43.106111111111112</v>
      </c>
      <c r="G130" s="73">
        <v>128.41694444444443</v>
      </c>
      <c r="H130" s="73">
        <v>128.41694444444443</v>
      </c>
      <c r="L130" s="46" t="s">
        <v>5402</v>
      </c>
      <c r="M130" s="46" t="s">
        <v>5338</v>
      </c>
      <c r="Q130" s="8">
        <v>183.8</v>
      </c>
      <c r="AB130" s="10">
        <v>69.38</v>
      </c>
      <c r="AC130" s="10">
        <v>0.42</v>
      </c>
      <c r="AE130" s="10">
        <v>14.57</v>
      </c>
      <c r="AG130" s="10">
        <v>0.63</v>
      </c>
      <c r="AH130" s="10">
        <v>1.84</v>
      </c>
      <c r="AI130" s="10">
        <v>2.4068740000000002</v>
      </c>
      <c r="AJ130" s="10">
        <v>2.4300000000000002</v>
      </c>
      <c r="AK130" s="10">
        <v>0.81</v>
      </c>
      <c r="AL130" s="10">
        <v>0.02</v>
      </c>
      <c r="AN130" s="10">
        <v>3.61</v>
      </c>
      <c r="AO130" s="10">
        <v>4.38</v>
      </c>
      <c r="AP130" s="10">
        <v>0.13</v>
      </c>
      <c r="BF130" s="10">
        <v>1.31</v>
      </c>
      <c r="BT130" s="10">
        <v>13.45</v>
      </c>
      <c r="BU130" s="10">
        <v>2.13</v>
      </c>
      <c r="CH130" s="10">
        <v>5.61</v>
      </c>
      <c r="CJ130" s="10">
        <v>29.9</v>
      </c>
      <c r="CK130" s="10">
        <v>6.55</v>
      </c>
      <c r="CN130" s="10">
        <v>4.42</v>
      </c>
      <c r="CO130" s="10">
        <v>3.43</v>
      </c>
      <c r="CP130" s="10">
        <v>64.930000000000007</v>
      </c>
      <c r="CQ130" s="10">
        <v>30.32</v>
      </c>
      <c r="CR130" s="10">
        <v>19.940000000000001</v>
      </c>
      <c r="CW130" s="10">
        <v>90.04</v>
      </c>
      <c r="CX130" s="10">
        <v>417.6</v>
      </c>
      <c r="CY130" s="10">
        <v>8.4</v>
      </c>
      <c r="CZ130" s="10">
        <v>122.6</v>
      </c>
      <c r="DA130" s="10">
        <v>7.54</v>
      </c>
      <c r="DM130" s="10">
        <v>3.19</v>
      </c>
      <c r="DN130" s="10">
        <v>325.89999999999998</v>
      </c>
      <c r="DO130" s="10">
        <v>30.04</v>
      </c>
      <c r="DP130" s="10">
        <v>51.72</v>
      </c>
      <c r="DQ130" s="10">
        <v>6.05</v>
      </c>
      <c r="DR130" s="10">
        <v>20.07</v>
      </c>
      <c r="DS130" s="10">
        <v>3.3</v>
      </c>
      <c r="DT130" s="10">
        <v>0.86</v>
      </c>
      <c r="DU130" s="10">
        <v>2.73</v>
      </c>
      <c r="DV130" s="10">
        <v>0.37</v>
      </c>
      <c r="DW130" s="10">
        <v>1.64</v>
      </c>
      <c r="DX130" s="10">
        <v>0.28000000000000003</v>
      </c>
      <c r="DY130" s="10">
        <v>0.76</v>
      </c>
      <c r="DZ130" s="10">
        <v>0.12</v>
      </c>
      <c r="EA130" s="10">
        <v>0.73</v>
      </c>
      <c r="EB130" s="10">
        <v>0.16</v>
      </c>
      <c r="EC130" s="10">
        <v>1.29</v>
      </c>
      <c r="ED130" s="10">
        <v>0.78</v>
      </c>
      <c r="EM130" s="10">
        <v>12.86</v>
      </c>
      <c r="EN130" s="13"/>
      <c r="EO130" s="10">
        <v>12.41</v>
      </c>
      <c r="EP130" s="10">
        <v>6.99</v>
      </c>
      <c r="FP130" s="13" t="s">
        <v>5388</v>
      </c>
    </row>
    <row r="131" spans="1:172" x14ac:dyDescent="0.25">
      <c r="A131" s="46" t="s">
        <v>5385</v>
      </c>
      <c r="C131" s="46" t="s">
        <v>5386</v>
      </c>
      <c r="D131" s="46" t="s">
        <v>5164</v>
      </c>
      <c r="E131" s="73">
        <v>43.340833333333336</v>
      </c>
      <c r="F131" s="73">
        <v>43.340833333333336</v>
      </c>
      <c r="G131" s="73">
        <v>129.79722222222222</v>
      </c>
      <c r="H131" s="73">
        <v>129.79722222222222</v>
      </c>
      <c r="L131" s="46" t="s">
        <v>5403</v>
      </c>
      <c r="M131" s="46" t="s">
        <v>2196</v>
      </c>
      <c r="Q131" s="8">
        <v>182.3</v>
      </c>
      <c r="AB131" s="10">
        <v>69.84</v>
      </c>
      <c r="AC131" s="10">
        <v>0.34</v>
      </c>
      <c r="AE131" s="10">
        <v>14.69</v>
      </c>
      <c r="AG131" s="10">
        <v>0.75</v>
      </c>
      <c r="AH131" s="10">
        <v>1.85</v>
      </c>
      <c r="AI131" s="10">
        <v>2.5248500000000003</v>
      </c>
      <c r="AJ131" s="10">
        <v>1.46</v>
      </c>
      <c r="AK131" s="10">
        <v>0.84</v>
      </c>
      <c r="AL131" s="10">
        <v>0.05</v>
      </c>
      <c r="AN131" s="10">
        <v>4.8600000000000003</v>
      </c>
      <c r="AO131" s="10">
        <v>4.57</v>
      </c>
      <c r="AP131" s="10">
        <v>0.05</v>
      </c>
      <c r="BF131" s="10">
        <v>0.8</v>
      </c>
      <c r="BT131" s="10">
        <v>22.19</v>
      </c>
      <c r="BU131" s="10">
        <v>3.49</v>
      </c>
      <c r="CH131" s="10">
        <v>6.02</v>
      </c>
      <c r="CJ131" s="10">
        <v>42.34</v>
      </c>
      <c r="CK131" s="10">
        <v>8.6300000000000008</v>
      </c>
      <c r="CN131" s="10">
        <v>3.62</v>
      </c>
      <c r="CO131" s="10">
        <v>2.68</v>
      </c>
      <c r="CP131" s="10">
        <v>50.49</v>
      </c>
      <c r="CQ131" s="10">
        <v>41.96</v>
      </c>
      <c r="CR131" s="10">
        <v>17.760000000000002</v>
      </c>
      <c r="CW131" s="10">
        <v>218.7</v>
      </c>
      <c r="CX131" s="10">
        <v>153.4</v>
      </c>
      <c r="CY131" s="10">
        <v>33.19</v>
      </c>
      <c r="CZ131" s="10">
        <v>110.4</v>
      </c>
      <c r="DA131" s="10">
        <v>14.6</v>
      </c>
      <c r="DM131" s="10">
        <v>8.0299999999999994</v>
      </c>
      <c r="DN131" s="10">
        <v>548.1</v>
      </c>
      <c r="DO131" s="10">
        <v>27.34</v>
      </c>
      <c r="DP131" s="10">
        <v>54.12</v>
      </c>
      <c r="DQ131" s="10">
        <v>5.61</v>
      </c>
      <c r="DR131" s="10">
        <v>20.43</v>
      </c>
      <c r="DS131" s="10">
        <v>4.2</v>
      </c>
      <c r="DT131" s="10">
        <v>0.65</v>
      </c>
      <c r="DU131" s="10">
        <v>4.57</v>
      </c>
      <c r="DV131" s="10">
        <v>0.79</v>
      </c>
      <c r="DW131" s="10">
        <v>5.35</v>
      </c>
      <c r="DX131" s="10">
        <v>1.07</v>
      </c>
      <c r="DY131" s="10">
        <v>3.46</v>
      </c>
      <c r="DZ131" s="10">
        <v>0.56999999999999995</v>
      </c>
      <c r="EA131" s="10">
        <v>4.04</v>
      </c>
      <c r="EB131" s="10">
        <v>0.63</v>
      </c>
      <c r="EC131" s="10">
        <v>4.12</v>
      </c>
      <c r="ED131" s="10">
        <v>2.72</v>
      </c>
      <c r="EM131" s="10">
        <v>28.97</v>
      </c>
      <c r="EN131" s="13"/>
      <c r="EO131" s="10">
        <v>21.99</v>
      </c>
      <c r="EP131" s="10">
        <v>12.53</v>
      </c>
      <c r="FP131" s="13" t="s">
        <v>5388</v>
      </c>
    </row>
    <row r="132" spans="1:172" x14ac:dyDescent="0.25">
      <c r="A132" s="46" t="s">
        <v>5385</v>
      </c>
      <c r="C132" s="46" t="s">
        <v>5386</v>
      </c>
      <c r="D132" s="46" t="s">
        <v>5366</v>
      </c>
      <c r="E132" s="73">
        <v>43.340833333333336</v>
      </c>
      <c r="F132" s="73">
        <v>43.340833333333336</v>
      </c>
      <c r="G132" s="73">
        <v>129.79722222222222</v>
      </c>
      <c r="H132" s="73">
        <v>129.79722222222222</v>
      </c>
      <c r="L132" s="46" t="s">
        <v>5404</v>
      </c>
      <c r="M132" s="46" t="s">
        <v>2196</v>
      </c>
      <c r="Q132" s="8">
        <v>182.3</v>
      </c>
      <c r="AB132" s="10">
        <v>71.459999999999994</v>
      </c>
      <c r="AC132" s="10">
        <v>0.35</v>
      </c>
      <c r="AE132" s="10">
        <v>14.69</v>
      </c>
      <c r="AG132" s="10">
        <v>0.38</v>
      </c>
      <c r="AH132" s="10">
        <v>1.85</v>
      </c>
      <c r="AI132" s="10">
        <v>2.1919240000000002</v>
      </c>
      <c r="AJ132" s="10">
        <v>1.3</v>
      </c>
      <c r="AK132" s="10">
        <v>0.76</v>
      </c>
      <c r="AL132" s="10">
        <v>0.04</v>
      </c>
      <c r="AN132" s="10">
        <v>4.38</v>
      </c>
      <c r="AO132" s="10">
        <v>3.53</v>
      </c>
      <c r="AP132" s="10">
        <v>0.04</v>
      </c>
      <c r="BF132" s="10">
        <v>0.86</v>
      </c>
      <c r="BT132" s="10">
        <v>23.88</v>
      </c>
      <c r="BU132" s="10">
        <v>3.65</v>
      </c>
      <c r="CH132" s="10">
        <v>6.48</v>
      </c>
      <c r="CJ132" s="10">
        <v>42.96</v>
      </c>
      <c r="CK132" s="10">
        <v>7.72</v>
      </c>
      <c r="CN132" s="10">
        <v>3.73</v>
      </c>
      <c r="CO132" s="10">
        <v>2.15</v>
      </c>
      <c r="CP132" s="10">
        <v>42.51</v>
      </c>
      <c r="CQ132" s="10">
        <v>42.71</v>
      </c>
      <c r="CR132" s="10">
        <v>18.36</v>
      </c>
      <c r="CW132" s="10">
        <v>236.5</v>
      </c>
      <c r="CX132" s="10">
        <v>164.2</v>
      </c>
      <c r="CY132" s="10">
        <v>35.270000000000003</v>
      </c>
      <c r="CZ132" s="10">
        <v>74.239999999999995</v>
      </c>
      <c r="DA132" s="10">
        <v>14.52</v>
      </c>
      <c r="DM132" s="10">
        <v>8.42</v>
      </c>
      <c r="DN132" s="10">
        <v>564.9</v>
      </c>
      <c r="DO132" s="10">
        <v>34.32</v>
      </c>
      <c r="DP132" s="10">
        <v>68.3</v>
      </c>
      <c r="DQ132" s="10">
        <v>6.89</v>
      </c>
      <c r="DR132" s="10">
        <v>24.82</v>
      </c>
      <c r="DS132" s="10">
        <v>4.9000000000000004</v>
      </c>
      <c r="DT132" s="10">
        <v>0.7</v>
      </c>
      <c r="DU132" s="10">
        <v>5.2</v>
      </c>
      <c r="DV132" s="10">
        <v>0.84</v>
      </c>
      <c r="DW132" s="10">
        <v>5.7</v>
      </c>
      <c r="DX132" s="10">
        <v>1.1499999999999999</v>
      </c>
      <c r="DY132" s="10">
        <v>3.59</v>
      </c>
      <c r="DZ132" s="10">
        <v>0.57999999999999996</v>
      </c>
      <c r="EA132" s="10">
        <v>4.18</v>
      </c>
      <c r="EB132" s="10">
        <v>0.63</v>
      </c>
      <c r="EC132" s="10">
        <v>3.13</v>
      </c>
      <c r="ED132" s="10">
        <v>2.65</v>
      </c>
      <c r="EM132" s="10">
        <v>30.09</v>
      </c>
      <c r="EN132" s="13"/>
      <c r="EO132" s="10">
        <v>24.48</v>
      </c>
      <c r="EP132" s="10">
        <v>10.96</v>
      </c>
      <c r="FP132" s="13" t="s">
        <v>5388</v>
      </c>
    </row>
    <row r="133" spans="1:172" x14ac:dyDescent="0.25">
      <c r="A133" s="46" t="s">
        <v>5405</v>
      </c>
      <c r="C133" s="46" t="s">
        <v>5406</v>
      </c>
      <c r="D133" s="46" t="s">
        <v>5164</v>
      </c>
      <c r="E133" s="75">
        <v>45.376944000000002</v>
      </c>
      <c r="F133" s="75">
        <v>45.376944000000002</v>
      </c>
      <c r="G133" s="75">
        <v>128.40305599999999</v>
      </c>
      <c r="H133" s="75">
        <v>128.40305599999999</v>
      </c>
      <c r="L133" s="46" t="s">
        <v>5407</v>
      </c>
      <c r="M133" s="46" t="s">
        <v>2305</v>
      </c>
      <c r="Q133" s="8">
        <v>228</v>
      </c>
      <c r="R133" s="46"/>
      <c r="S133" s="46"/>
      <c r="T133" s="46"/>
      <c r="U133" s="46"/>
      <c r="V133" s="46"/>
      <c r="W133" s="46"/>
      <c r="X133" s="46"/>
      <c r="Y133" s="46"/>
      <c r="Z133" s="46"/>
      <c r="AA133" s="46"/>
      <c r="AB133" s="10">
        <v>49.1</v>
      </c>
      <c r="AC133" s="10">
        <v>1.34</v>
      </c>
      <c r="AE133" s="10">
        <v>16.899999999999999</v>
      </c>
      <c r="AI133" s="10">
        <v>8.8900240000000004</v>
      </c>
      <c r="AJ133" s="10">
        <v>9.0500000000000007</v>
      </c>
      <c r="AK133" s="10">
        <v>5.75</v>
      </c>
      <c r="AL133" s="10">
        <v>0.15</v>
      </c>
      <c r="AN133" s="10">
        <v>1.38</v>
      </c>
      <c r="AO133" s="10">
        <v>3.07</v>
      </c>
      <c r="AP133" s="10">
        <v>0.32</v>
      </c>
      <c r="BF133" s="10">
        <v>2.66</v>
      </c>
      <c r="BU133" s="10">
        <v>1.1200000000000001</v>
      </c>
      <c r="CH133" s="10">
        <v>33.6</v>
      </c>
      <c r="CJ133" s="10">
        <v>251</v>
      </c>
      <c r="CK133" s="10">
        <v>146</v>
      </c>
      <c r="CN133" s="10">
        <v>35.1</v>
      </c>
      <c r="CO133" s="10">
        <v>58.1</v>
      </c>
      <c r="CP133" s="10">
        <v>87.1</v>
      </c>
      <c r="CQ133" s="10">
        <v>76.599999999999994</v>
      </c>
      <c r="CR133" s="10">
        <v>18.399999999999999</v>
      </c>
      <c r="CW133" s="10">
        <v>28.1</v>
      </c>
      <c r="CX133" s="10">
        <v>561</v>
      </c>
      <c r="CY133" s="10">
        <v>25.6</v>
      </c>
      <c r="CZ133" s="10">
        <v>114</v>
      </c>
      <c r="DA133" s="10">
        <v>5.18</v>
      </c>
      <c r="DM133" s="10">
        <v>1.84</v>
      </c>
      <c r="DN133" s="10">
        <v>515</v>
      </c>
      <c r="DO133" s="10">
        <v>12</v>
      </c>
      <c r="DP133" s="10">
        <v>29.5</v>
      </c>
      <c r="DQ133" s="10">
        <v>4.03</v>
      </c>
      <c r="DR133" s="10">
        <v>19.7</v>
      </c>
      <c r="DS133" s="10">
        <v>4.79</v>
      </c>
      <c r="DT133" s="10">
        <v>1.61</v>
      </c>
      <c r="DU133" s="10">
        <v>4.84</v>
      </c>
      <c r="DV133" s="10">
        <v>0.75</v>
      </c>
      <c r="DW133" s="10">
        <v>4.5</v>
      </c>
      <c r="DX133" s="10">
        <v>0.95</v>
      </c>
      <c r="DY133" s="10">
        <v>2.58</v>
      </c>
      <c r="DZ133" s="10">
        <v>0.36</v>
      </c>
      <c r="EA133" s="10">
        <v>2.39</v>
      </c>
      <c r="EB133" s="10">
        <v>0.35</v>
      </c>
      <c r="EC133" s="10">
        <v>2.69</v>
      </c>
      <c r="ED133" s="10">
        <v>0.28000000000000003</v>
      </c>
      <c r="EM133" s="10">
        <v>3.64</v>
      </c>
      <c r="EN133" s="13"/>
      <c r="EO133" s="10">
        <v>1.03</v>
      </c>
      <c r="EP133" s="10">
        <v>0.37</v>
      </c>
      <c r="FP133" s="13" t="s">
        <v>5408</v>
      </c>
    </row>
    <row r="134" spans="1:172" x14ac:dyDescent="0.25">
      <c r="A134" s="46" t="s">
        <v>5405</v>
      </c>
      <c r="C134" s="46" t="s">
        <v>5406</v>
      </c>
      <c r="D134" s="46" t="s">
        <v>5164</v>
      </c>
      <c r="E134" s="75">
        <v>45.376944000000002</v>
      </c>
      <c r="F134" s="75">
        <v>45.376944000000002</v>
      </c>
      <c r="G134" s="75">
        <v>128.40305599999999</v>
      </c>
      <c r="H134" s="75">
        <v>128.40305599999999</v>
      </c>
      <c r="L134" s="46" t="s">
        <v>5409</v>
      </c>
      <c r="M134" s="46" t="s">
        <v>2305</v>
      </c>
      <c r="Q134" s="8">
        <v>228</v>
      </c>
      <c r="R134" s="46"/>
      <c r="S134" s="46"/>
      <c r="T134" s="46"/>
      <c r="U134" s="46"/>
      <c r="V134" s="46"/>
      <c r="W134" s="46"/>
      <c r="X134" s="46"/>
      <c r="Y134" s="46"/>
      <c r="Z134" s="46"/>
      <c r="AA134" s="46"/>
      <c r="AB134" s="10">
        <v>49.7</v>
      </c>
      <c r="AC134" s="10">
        <v>1.43</v>
      </c>
      <c r="AE134" s="10">
        <v>16.7</v>
      </c>
      <c r="AI134" s="10">
        <v>9.0879799999999999</v>
      </c>
      <c r="AJ134" s="10">
        <v>5.48</v>
      </c>
      <c r="AK134" s="10">
        <v>6.4</v>
      </c>
      <c r="AL134" s="10">
        <v>0.17</v>
      </c>
      <c r="AN134" s="10">
        <v>1.72</v>
      </c>
      <c r="AO134" s="10">
        <v>3.94</v>
      </c>
      <c r="AP134" s="10">
        <v>0.32</v>
      </c>
      <c r="BF134" s="10">
        <v>3.77</v>
      </c>
      <c r="BU134" s="10">
        <v>1.07</v>
      </c>
      <c r="CH134" s="10">
        <v>31.3</v>
      </c>
      <c r="CJ134" s="10">
        <v>228</v>
      </c>
      <c r="CK134" s="10">
        <v>107</v>
      </c>
      <c r="CN134" s="10">
        <v>33.5</v>
      </c>
      <c r="CO134" s="10">
        <v>43.9</v>
      </c>
      <c r="CP134" s="10">
        <v>78.3</v>
      </c>
      <c r="CQ134" s="10">
        <v>82.7</v>
      </c>
      <c r="CR134" s="10">
        <v>15.7</v>
      </c>
      <c r="CW134" s="10">
        <v>43.9</v>
      </c>
      <c r="CX134" s="10">
        <v>690</v>
      </c>
      <c r="CY134" s="10">
        <v>26.5</v>
      </c>
      <c r="CZ134" s="10">
        <v>112</v>
      </c>
      <c r="DA134" s="10">
        <v>5.07</v>
      </c>
      <c r="DM134" s="10">
        <v>0.94</v>
      </c>
      <c r="DN134" s="10">
        <v>703</v>
      </c>
      <c r="DO134" s="10">
        <v>13.3</v>
      </c>
      <c r="DP134" s="10">
        <v>30.8</v>
      </c>
      <c r="DQ134" s="10">
        <v>4.1900000000000004</v>
      </c>
      <c r="DR134" s="10">
        <v>20.2</v>
      </c>
      <c r="DS134" s="10">
        <v>4.93</v>
      </c>
      <c r="DT134" s="10">
        <v>1.73</v>
      </c>
      <c r="DU134" s="10">
        <v>5.0599999999999996</v>
      </c>
      <c r="DV134" s="10">
        <v>0.78</v>
      </c>
      <c r="DW134" s="10">
        <v>4.7</v>
      </c>
      <c r="DX134" s="10">
        <v>0.99</v>
      </c>
      <c r="DY134" s="10">
        <v>2.66</v>
      </c>
      <c r="DZ134" s="10">
        <v>0.37</v>
      </c>
      <c r="EA134" s="10">
        <v>2.4500000000000002</v>
      </c>
      <c r="EB134" s="10">
        <v>0.36</v>
      </c>
      <c r="EC134" s="10">
        <v>2.76</v>
      </c>
      <c r="ED134" s="10">
        <v>0.27</v>
      </c>
      <c r="EM134" s="10">
        <v>3.25</v>
      </c>
      <c r="EN134" s="13"/>
      <c r="EO134" s="10">
        <v>0.96</v>
      </c>
      <c r="EP134" s="10">
        <v>0.34</v>
      </c>
      <c r="FP134" s="13" t="s">
        <v>5408</v>
      </c>
    </row>
    <row r="135" spans="1:172" x14ac:dyDescent="0.25">
      <c r="A135" s="46" t="s">
        <v>5405</v>
      </c>
      <c r="C135" s="46" t="s">
        <v>5406</v>
      </c>
      <c r="D135" s="46" t="s">
        <v>5164</v>
      </c>
      <c r="E135" s="75">
        <v>45.376944000000002</v>
      </c>
      <c r="F135" s="75">
        <v>45.376944000000002</v>
      </c>
      <c r="G135" s="75">
        <v>128.40305599999999</v>
      </c>
      <c r="H135" s="75">
        <v>128.40305599999999</v>
      </c>
      <c r="L135" s="46" t="s">
        <v>5410</v>
      </c>
      <c r="M135" s="46" t="s">
        <v>2305</v>
      </c>
      <c r="Q135" s="8">
        <v>228</v>
      </c>
      <c r="R135" s="46"/>
      <c r="S135" s="46"/>
      <c r="T135" s="46"/>
      <c r="U135" s="46"/>
      <c r="V135" s="46"/>
      <c r="W135" s="46"/>
      <c r="X135" s="46"/>
      <c r="Y135" s="46"/>
      <c r="Z135" s="46"/>
      <c r="AA135" s="46"/>
      <c r="AB135" s="10">
        <v>51.9</v>
      </c>
      <c r="AC135" s="10">
        <v>1.0900000000000001</v>
      </c>
      <c r="AE135" s="10">
        <v>15.5</v>
      </c>
      <c r="AI135" s="10">
        <v>7.2253939999999997</v>
      </c>
      <c r="AJ135" s="10">
        <v>5.99</v>
      </c>
      <c r="AK135" s="10">
        <v>6.22</v>
      </c>
      <c r="AL135" s="10">
        <v>0.12</v>
      </c>
      <c r="AN135" s="10">
        <v>2.38</v>
      </c>
      <c r="AO135" s="10">
        <v>4.76</v>
      </c>
      <c r="AP135" s="10">
        <v>0.52</v>
      </c>
      <c r="BF135" s="10">
        <v>3.08</v>
      </c>
      <c r="BU135" s="10">
        <v>1.65</v>
      </c>
      <c r="CH135" s="10">
        <v>19.600000000000001</v>
      </c>
      <c r="CJ135" s="10">
        <v>174</v>
      </c>
      <c r="CK135" s="10">
        <v>242</v>
      </c>
      <c r="CN135" s="10">
        <v>30.4</v>
      </c>
      <c r="CO135" s="10">
        <v>95.6</v>
      </c>
      <c r="CP135" s="10">
        <v>56.4</v>
      </c>
      <c r="CQ135" s="10">
        <v>88.5</v>
      </c>
      <c r="CR135" s="10">
        <v>18.8</v>
      </c>
      <c r="CW135" s="10">
        <v>35</v>
      </c>
      <c r="CX135" s="10">
        <v>629</v>
      </c>
      <c r="CY135" s="10">
        <v>21.4</v>
      </c>
      <c r="CZ135" s="10">
        <v>195</v>
      </c>
      <c r="DA135" s="10">
        <v>8.48</v>
      </c>
      <c r="DM135" s="10">
        <v>0.43</v>
      </c>
      <c r="DN135" s="10">
        <v>895</v>
      </c>
      <c r="DO135" s="10">
        <v>50</v>
      </c>
      <c r="DP135" s="10">
        <v>102</v>
      </c>
      <c r="DQ135" s="10">
        <v>13.3</v>
      </c>
      <c r="DR135" s="10">
        <v>52.4</v>
      </c>
      <c r="DS135" s="10">
        <v>9.27</v>
      </c>
      <c r="DT135" s="10">
        <v>2.39</v>
      </c>
      <c r="DU135" s="10">
        <v>7.06</v>
      </c>
      <c r="DV135" s="10">
        <v>0.83</v>
      </c>
      <c r="DW135" s="10">
        <v>4.13</v>
      </c>
      <c r="DX135" s="10">
        <v>0.77</v>
      </c>
      <c r="DY135" s="10">
        <v>2.04</v>
      </c>
      <c r="DZ135" s="10">
        <v>0.27</v>
      </c>
      <c r="EA135" s="10">
        <v>1.75</v>
      </c>
      <c r="EB135" s="10">
        <v>0.25</v>
      </c>
      <c r="EC135" s="10">
        <v>4.8099999999999996</v>
      </c>
      <c r="ED135" s="10">
        <v>0.47</v>
      </c>
      <c r="EM135" s="10">
        <v>14.8</v>
      </c>
      <c r="EN135" s="13"/>
      <c r="EO135" s="10">
        <v>8.07</v>
      </c>
      <c r="EP135" s="10">
        <v>1.77</v>
      </c>
      <c r="FP135" s="13" t="s">
        <v>5408</v>
      </c>
    </row>
    <row r="136" spans="1:172" x14ac:dyDescent="0.25">
      <c r="A136" s="46" t="s">
        <v>5405</v>
      </c>
      <c r="C136" s="46" t="s">
        <v>5406</v>
      </c>
      <c r="D136" s="46" t="s">
        <v>5164</v>
      </c>
      <c r="E136" s="75">
        <v>45.732222</v>
      </c>
      <c r="F136" s="75">
        <v>45.732222</v>
      </c>
      <c r="G136" s="75">
        <v>129.28916699999999</v>
      </c>
      <c r="H136" s="75">
        <v>129.28916699999999</v>
      </c>
      <c r="L136" s="46" t="s">
        <v>5411</v>
      </c>
      <c r="M136" s="46" t="s">
        <v>5412</v>
      </c>
      <c r="Q136" s="8">
        <v>209</v>
      </c>
      <c r="R136" s="46"/>
      <c r="S136" s="46"/>
      <c r="T136" s="46"/>
      <c r="U136" s="46"/>
      <c r="V136" s="46"/>
      <c r="W136" s="46"/>
      <c r="X136" s="46"/>
      <c r="Y136" s="46"/>
      <c r="Z136" s="46"/>
      <c r="AA136" s="46"/>
      <c r="AB136" s="10">
        <v>49.4</v>
      </c>
      <c r="AC136" s="10">
        <v>1.18</v>
      </c>
      <c r="AE136" s="10">
        <v>15.5</v>
      </c>
      <c r="AI136" s="10">
        <v>8.8720280000000002</v>
      </c>
      <c r="AJ136" s="10">
        <v>10</v>
      </c>
      <c r="AK136" s="10">
        <v>9.36</v>
      </c>
      <c r="AL136" s="10">
        <v>0.15</v>
      </c>
      <c r="AN136" s="10">
        <v>1.05</v>
      </c>
      <c r="AO136" s="10">
        <v>2.57</v>
      </c>
      <c r="AP136" s="10">
        <v>0.17</v>
      </c>
      <c r="BF136" s="10">
        <v>0.75</v>
      </c>
      <c r="BU136" s="10">
        <v>0.68</v>
      </c>
      <c r="CH136" s="10">
        <v>30</v>
      </c>
      <c r="CJ136" s="10">
        <v>183</v>
      </c>
      <c r="CK136" s="10">
        <v>395</v>
      </c>
      <c r="CN136" s="10">
        <v>42.7</v>
      </c>
      <c r="CO136" s="10">
        <v>102</v>
      </c>
      <c r="CP136" s="10">
        <v>36.700000000000003</v>
      </c>
      <c r="CQ136" s="10">
        <v>79.8</v>
      </c>
      <c r="CR136" s="10">
        <v>16.2</v>
      </c>
      <c r="CW136" s="10">
        <v>65.7</v>
      </c>
      <c r="CX136" s="10">
        <v>418</v>
      </c>
      <c r="CY136" s="10">
        <v>26.6</v>
      </c>
      <c r="CZ136" s="10">
        <v>104</v>
      </c>
      <c r="DA136" s="10">
        <v>3.52</v>
      </c>
      <c r="DM136" s="10">
        <v>6.67</v>
      </c>
      <c r="DN136" s="10">
        <v>210</v>
      </c>
      <c r="DO136" s="10">
        <v>13</v>
      </c>
      <c r="DP136" s="10">
        <v>29.4</v>
      </c>
      <c r="DQ136" s="10">
        <v>3.94</v>
      </c>
      <c r="DR136" s="10">
        <v>18.5</v>
      </c>
      <c r="DS136" s="10">
        <v>4.5599999999999996</v>
      </c>
      <c r="DT136" s="10">
        <v>1.37</v>
      </c>
      <c r="DU136" s="10">
        <v>4.6100000000000003</v>
      </c>
      <c r="DV136" s="10">
        <v>0.74</v>
      </c>
      <c r="DW136" s="10">
        <v>4.5599999999999996</v>
      </c>
      <c r="DX136" s="10">
        <v>0.98</v>
      </c>
      <c r="DY136" s="10">
        <v>2.61</v>
      </c>
      <c r="DZ136" s="10">
        <v>0.39</v>
      </c>
      <c r="EA136" s="10">
        <v>2.42</v>
      </c>
      <c r="EB136" s="10">
        <v>0.36</v>
      </c>
      <c r="EC136" s="10">
        <v>2.81</v>
      </c>
      <c r="ED136" s="10">
        <v>0.21</v>
      </c>
      <c r="EM136" s="10">
        <v>6.79</v>
      </c>
      <c r="EN136" s="13"/>
      <c r="EO136" s="10">
        <v>2.72</v>
      </c>
      <c r="EP136" s="10">
        <v>0.59</v>
      </c>
      <c r="FP136" s="13" t="s">
        <v>5408</v>
      </c>
    </row>
    <row r="137" spans="1:172" x14ac:dyDescent="0.25">
      <c r="A137" s="46" t="s">
        <v>5405</v>
      </c>
      <c r="C137" s="46" t="s">
        <v>5406</v>
      </c>
      <c r="D137" s="46" t="s">
        <v>5164</v>
      </c>
      <c r="E137" s="75">
        <v>45.732222</v>
      </c>
      <c r="F137" s="75">
        <v>45.732222</v>
      </c>
      <c r="G137" s="75">
        <v>129.28916699999999</v>
      </c>
      <c r="H137" s="75">
        <v>129.28916699999999</v>
      </c>
      <c r="L137" s="46" t="s">
        <v>5413</v>
      </c>
      <c r="M137" s="46" t="s">
        <v>5414</v>
      </c>
      <c r="Q137" s="8">
        <v>214</v>
      </c>
      <c r="R137" s="46"/>
      <c r="S137" s="46"/>
      <c r="T137" s="46"/>
      <c r="U137" s="46"/>
      <c r="V137" s="46"/>
      <c r="W137" s="46"/>
      <c r="X137" s="46"/>
      <c r="Y137" s="46"/>
      <c r="Z137" s="46"/>
      <c r="AA137" s="46"/>
      <c r="AB137" s="10">
        <v>75.7</v>
      </c>
      <c r="AC137" s="10">
        <v>0.01</v>
      </c>
      <c r="AE137" s="10">
        <v>13.7</v>
      </c>
      <c r="AI137" s="10">
        <v>1.070762</v>
      </c>
      <c r="AJ137" s="10">
        <v>0.47</v>
      </c>
      <c r="AK137" s="10">
        <v>0.03</v>
      </c>
      <c r="AL137" s="10">
        <v>0.02</v>
      </c>
      <c r="AN137" s="10">
        <v>4.1100000000000003</v>
      </c>
      <c r="AO137" s="10">
        <v>4.2</v>
      </c>
      <c r="AP137" s="10">
        <v>0.04</v>
      </c>
      <c r="BF137" s="10">
        <v>0.41</v>
      </c>
      <c r="BU137" s="10">
        <v>1.68</v>
      </c>
      <c r="CH137" s="10">
        <v>1.47</v>
      </c>
      <c r="CJ137" s="10">
        <v>0.43</v>
      </c>
      <c r="CK137" s="10">
        <v>3.27</v>
      </c>
      <c r="CN137" s="10">
        <v>0.35</v>
      </c>
      <c r="CO137" s="10">
        <v>1.66</v>
      </c>
      <c r="CP137" s="10">
        <v>6.26</v>
      </c>
      <c r="CQ137" s="10">
        <v>12.5</v>
      </c>
      <c r="CR137" s="10">
        <v>15.8</v>
      </c>
      <c r="CW137" s="10">
        <v>112</v>
      </c>
      <c r="CX137" s="10">
        <v>162</v>
      </c>
      <c r="CY137" s="10">
        <v>6.77</v>
      </c>
      <c r="CZ137" s="10">
        <v>61.8</v>
      </c>
      <c r="DA137" s="10">
        <v>12.6</v>
      </c>
      <c r="DM137" s="10">
        <v>1.43</v>
      </c>
      <c r="DN137" s="10">
        <v>1093</v>
      </c>
      <c r="DO137" s="10">
        <v>16.5</v>
      </c>
      <c r="DP137" s="10">
        <v>35</v>
      </c>
      <c r="DQ137" s="10">
        <v>3.88</v>
      </c>
      <c r="DR137" s="10">
        <v>13.2</v>
      </c>
      <c r="DS137" s="10">
        <v>2.74</v>
      </c>
      <c r="DT137" s="10">
        <v>0.49</v>
      </c>
      <c r="DU137" s="10">
        <v>1.98</v>
      </c>
      <c r="DV137" s="10">
        <v>0.26</v>
      </c>
      <c r="DW137" s="10">
        <v>1.1599999999999999</v>
      </c>
      <c r="DX137" s="10">
        <v>0.15</v>
      </c>
      <c r="DY137" s="10">
        <v>0.3</v>
      </c>
      <c r="DZ137" s="10">
        <v>0.03</v>
      </c>
      <c r="EA137" s="10">
        <v>0.17</v>
      </c>
      <c r="EB137" s="10">
        <v>0.02</v>
      </c>
      <c r="EC137" s="10">
        <v>2.62</v>
      </c>
      <c r="ED137" s="10">
        <v>1.1200000000000001</v>
      </c>
      <c r="EM137" s="10">
        <v>15.6</v>
      </c>
      <c r="EN137" s="13"/>
      <c r="EO137" s="10">
        <v>7.57</v>
      </c>
      <c r="EP137" s="10">
        <v>1.76</v>
      </c>
      <c r="FP137" s="13" t="s">
        <v>5408</v>
      </c>
    </row>
    <row r="138" spans="1:172" x14ac:dyDescent="0.25">
      <c r="A138" s="46" t="s">
        <v>5405</v>
      </c>
      <c r="C138" s="46" t="s">
        <v>5406</v>
      </c>
      <c r="D138" s="46" t="s">
        <v>5164</v>
      </c>
      <c r="E138" s="75">
        <v>45.078333000000001</v>
      </c>
      <c r="F138" s="75">
        <v>45.078333000000001</v>
      </c>
      <c r="G138" s="75">
        <v>129.26944399999999</v>
      </c>
      <c r="H138" s="75">
        <v>129.26944399999999</v>
      </c>
      <c r="L138" s="46" t="s">
        <v>5415</v>
      </c>
      <c r="M138" s="46" t="s">
        <v>5416</v>
      </c>
      <c r="Q138" s="8">
        <v>211</v>
      </c>
      <c r="R138" s="46"/>
      <c r="S138" s="46"/>
      <c r="T138" s="46"/>
      <c r="U138" s="46"/>
      <c r="V138" s="46"/>
      <c r="W138" s="46"/>
      <c r="X138" s="46"/>
      <c r="Y138" s="46"/>
      <c r="Z138" s="46"/>
      <c r="AA138" s="46"/>
      <c r="AB138" s="10">
        <v>50.2</v>
      </c>
      <c r="AC138" s="10">
        <v>0.91</v>
      </c>
      <c r="AE138" s="10">
        <v>14.3</v>
      </c>
      <c r="AI138" s="10">
        <v>7.0724280000000004</v>
      </c>
      <c r="AJ138" s="10">
        <v>7.38</v>
      </c>
      <c r="AK138" s="10">
        <v>6.71</v>
      </c>
      <c r="AL138" s="10">
        <v>0.33</v>
      </c>
      <c r="AN138" s="10">
        <v>1.21</v>
      </c>
      <c r="AO138" s="10">
        <v>2.48</v>
      </c>
      <c r="AP138" s="10">
        <v>0.34</v>
      </c>
      <c r="BF138" s="10">
        <v>8.32</v>
      </c>
      <c r="BU138" s="10">
        <v>1.62</v>
      </c>
      <c r="CH138" s="10">
        <v>22.5</v>
      </c>
      <c r="CJ138" s="10">
        <v>179</v>
      </c>
      <c r="CK138" s="10">
        <v>394</v>
      </c>
      <c r="CN138" s="10">
        <v>33.799999999999997</v>
      </c>
      <c r="CO138" s="10">
        <v>88.4</v>
      </c>
      <c r="CP138" s="10">
        <v>50.2</v>
      </c>
      <c r="CQ138" s="10">
        <v>116</v>
      </c>
      <c r="CR138" s="10">
        <v>16.5</v>
      </c>
      <c r="CW138" s="10">
        <v>48.1</v>
      </c>
      <c r="CX138" s="10">
        <v>578.9</v>
      </c>
      <c r="CY138" s="10">
        <v>19.600000000000001</v>
      </c>
      <c r="CZ138" s="10">
        <v>150</v>
      </c>
      <c r="DA138" s="10">
        <v>3.31</v>
      </c>
      <c r="DM138" s="10">
        <v>1.58</v>
      </c>
      <c r="DN138" s="10">
        <v>458</v>
      </c>
      <c r="DO138" s="10">
        <v>64</v>
      </c>
      <c r="DP138" s="10">
        <v>123</v>
      </c>
      <c r="DQ138" s="10">
        <v>14.4</v>
      </c>
      <c r="DR138" s="10">
        <v>56.7</v>
      </c>
      <c r="DS138" s="10">
        <v>9.6999999999999993</v>
      </c>
      <c r="DT138" s="10">
        <v>2.59</v>
      </c>
      <c r="DU138" s="10">
        <v>7.47</v>
      </c>
      <c r="DV138" s="10">
        <v>0.89</v>
      </c>
      <c r="DW138" s="10">
        <v>4.34</v>
      </c>
      <c r="DX138" s="10">
        <v>0.77</v>
      </c>
      <c r="DY138" s="10">
        <v>1.9</v>
      </c>
      <c r="DZ138" s="10">
        <v>0.26</v>
      </c>
      <c r="EA138" s="10">
        <v>1.56</v>
      </c>
      <c r="EB138" s="10">
        <v>0.25</v>
      </c>
      <c r="EC138" s="10">
        <v>3.78</v>
      </c>
      <c r="ED138" s="10">
        <v>0.2</v>
      </c>
      <c r="EM138" s="10">
        <v>28</v>
      </c>
      <c r="EN138" s="13"/>
      <c r="EO138" s="10">
        <v>16.5</v>
      </c>
      <c r="EP138" s="10">
        <v>3.38</v>
      </c>
      <c r="FP138" s="13" t="s">
        <v>5417</v>
      </c>
    </row>
    <row r="139" spans="1:172" x14ac:dyDescent="0.25">
      <c r="A139" s="46" t="s">
        <v>5405</v>
      </c>
      <c r="C139" s="46" t="s">
        <v>5406</v>
      </c>
      <c r="D139" s="46" t="s">
        <v>5164</v>
      </c>
      <c r="E139" s="75">
        <v>45.078333000000001</v>
      </c>
      <c r="F139" s="75">
        <v>45.078333000000001</v>
      </c>
      <c r="G139" s="75">
        <v>129.26944399999999</v>
      </c>
      <c r="H139" s="75">
        <v>129.26944399999999</v>
      </c>
      <c r="L139" s="46" t="s">
        <v>5418</v>
      </c>
      <c r="M139" s="46" t="s">
        <v>5416</v>
      </c>
      <c r="Q139" s="8">
        <v>211</v>
      </c>
      <c r="R139" s="46"/>
      <c r="S139" s="46"/>
      <c r="T139" s="46"/>
      <c r="U139" s="46"/>
      <c r="V139" s="46"/>
      <c r="W139" s="46"/>
      <c r="X139" s="46"/>
      <c r="Y139" s="46"/>
      <c r="Z139" s="46"/>
      <c r="AA139" s="46"/>
      <c r="AB139" s="10">
        <v>49</v>
      </c>
      <c r="AC139" s="10">
        <v>0.9</v>
      </c>
      <c r="AE139" s="10">
        <v>13.9</v>
      </c>
      <c r="AI139" s="10">
        <v>7.1624080000000001</v>
      </c>
      <c r="AJ139" s="10">
        <v>8.01</v>
      </c>
      <c r="AK139" s="10">
        <v>6.78</v>
      </c>
      <c r="AL139" s="10">
        <v>0.36</v>
      </c>
      <c r="AN139" s="10">
        <v>1.1200000000000001</v>
      </c>
      <c r="AO139" s="10">
        <v>2.23</v>
      </c>
      <c r="AP139" s="10">
        <v>0.33</v>
      </c>
      <c r="BF139" s="10">
        <v>9.4499999999999993</v>
      </c>
      <c r="BU139" s="10">
        <v>1.6</v>
      </c>
      <c r="CH139" s="10">
        <v>22.9</v>
      </c>
      <c r="CJ139" s="10">
        <v>178</v>
      </c>
      <c r="CK139" s="10">
        <v>405</v>
      </c>
      <c r="CN139" s="10">
        <v>35.299999999999997</v>
      </c>
      <c r="CO139" s="10">
        <v>88.6</v>
      </c>
      <c r="CP139" s="10">
        <v>77.8</v>
      </c>
      <c r="CQ139" s="10">
        <v>117</v>
      </c>
      <c r="CR139" s="10">
        <v>16.8</v>
      </c>
      <c r="CW139" s="10">
        <v>46.2</v>
      </c>
      <c r="CX139" s="10">
        <v>587.9</v>
      </c>
      <c r="CY139" s="10">
        <v>19.5</v>
      </c>
      <c r="CZ139" s="10">
        <v>150</v>
      </c>
      <c r="DA139" s="10">
        <v>3.31</v>
      </c>
      <c r="DM139" s="10">
        <v>2</v>
      </c>
      <c r="DN139" s="10">
        <v>435</v>
      </c>
      <c r="DO139" s="10">
        <v>65</v>
      </c>
      <c r="DP139" s="10">
        <v>122</v>
      </c>
      <c r="DQ139" s="10">
        <v>14.4</v>
      </c>
      <c r="DR139" s="10">
        <v>56</v>
      </c>
      <c r="DS139" s="10">
        <v>9.5</v>
      </c>
      <c r="DT139" s="10">
        <v>2.65</v>
      </c>
      <c r="DU139" s="10">
        <v>7.58</v>
      </c>
      <c r="DV139" s="10">
        <v>0.88</v>
      </c>
      <c r="DW139" s="10">
        <v>4.2300000000000004</v>
      </c>
      <c r="DX139" s="10">
        <v>0.73</v>
      </c>
      <c r="DY139" s="10">
        <v>1.95</v>
      </c>
      <c r="DZ139" s="10">
        <v>0.24</v>
      </c>
      <c r="EA139" s="10">
        <v>1.55</v>
      </c>
      <c r="EB139" s="10">
        <v>0.24</v>
      </c>
      <c r="EC139" s="10">
        <v>3.85</v>
      </c>
      <c r="ED139" s="10">
        <v>0.2</v>
      </c>
      <c r="EM139" s="10">
        <v>45.8</v>
      </c>
      <c r="EN139" s="13"/>
      <c r="EO139" s="10">
        <v>16.600000000000001</v>
      </c>
      <c r="EP139" s="10">
        <v>1.36</v>
      </c>
      <c r="FP139" s="13" t="s">
        <v>5417</v>
      </c>
    </row>
    <row r="140" spans="1:172" x14ac:dyDescent="0.25">
      <c r="A140" s="46" t="s">
        <v>5405</v>
      </c>
      <c r="C140" s="46" t="s">
        <v>5406</v>
      </c>
      <c r="D140" s="46" t="s">
        <v>5164</v>
      </c>
      <c r="E140" s="75">
        <v>45.08</v>
      </c>
      <c r="F140" s="75">
        <v>45.08</v>
      </c>
      <c r="G140" s="75">
        <v>129.27083300000001</v>
      </c>
      <c r="H140" s="75">
        <v>129.27083300000001</v>
      </c>
      <c r="L140" s="46" t="s">
        <v>5419</v>
      </c>
      <c r="M140" s="46" t="s">
        <v>5414</v>
      </c>
      <c r="Q140" s="8">
        <v>218</v>
      </c>
      <c r="R140" s="46"/>
      <c r="S140" s="46"/>
      <c r="T140" s="46"/>
      <c r="U140" s="46"/>
      <c r="V140" s="46"/>
      <c r="W140" s="46"/>
      <c r="X140" s="46"/>
      <c r="Y140" s="46"/>
      <c r="Z140" s="46"/>
      <c r="AA140" s="46"/>
      <c r="AB140" s="10">
        <v>74.5</v>
      </c>
      <c r="AC140" s="10">
        <v>0.1</v>
      </c>
      <c r="AE140" s="10">
        <v>13.4</v>
      </c>
      <c r="AI140" s="10">
        <v>0.73783600000000005</v>
      </c>
      <c r="AJ140" s="10">
        <v>0.55000000000000004</v>
      </c>
      <c r="AK140" s="10">
        <v>0.11</v>
      </c>
      <c r="AL140" s="10">
        <v>0.05</v>
      </c>
      <c r="AN140" s="10">
        <v>4.1399999999999997</v>
      </c>
      <c r="AO140" s="10">
        <v>4.0999999999999996</v>
      </c>
      <c r="AP140" s="10">
        <v>0.05</v>
      </c>
      <c r="BF140" s="10">
        <v>2.25</v>
      </c>
      <c r="BU140" s="10">
        <v>1.62</v>
      </c>
      <c r="CH140" s="10">
        <v>2.63</v>
      </c>
      <c r="CJ140" s="10">
        <v>0.51</v>
      </c>
      <c r="CK140" s="10">
        <v>0.6</v>
      </c>
      <c r="CN140" s="10">
        <v>0.34</v>
      </c>
      <c r="CO140" s="10">
        <v>0.6</v>
      </c>
      <c r="CP140" s="10">
        <v>2.44</v>
      </c>
      <c r="CQ140" s="10">
        <v>20.3</v>
      </c>
      <c r="CR140" s="10">
        <v>14.4</v>
      </c>
      <c r="CW140" s="10">
        <v>111</v>
      </c>
      <c r="CX140" s="10">
        <v>91.1</v>
      </c>
      <c r="CY140" s="10">
        <v>11.5</v>
      </c>
      <c r="CZ140" s="10">
        <v>70.7</v>
      </c>
      <c r="DA140" s="10">
        <v>12.7</v>
      </c>
      <c r="DM140" s="10">
        <v>3.22</v>
      </c>
      <c r="DN140" s="10">
        <v>615</v>
      </c>
      <c r="DO140" s="10">
        <v>18.100000000000001</v>
      </c>
      <c r="DP140" s="10">
        <v>40.200000000000003</v>
      </c>
      <c r="DQ140" s="10">
        <v>4.49</v>
      </c>
      <c r="DR140" s="10">
        <v>15.3</v>
      </c>
      <c r="DS140" s="10">
        <v>2.84</v>
      </c>
      <c r="DT140" s="10">
        <v>0.53</v>
      </c>
      <c r="DU140" s="10">
        <v>2.36</v>
      </c>
      <c r="DV140" s="10">
        <v>0.36</v>
      </c>
      <c r="DW140" s="10">
        <v>2.0499999999999998</v>
      </c>
      <c r="DX140" s="10">
        <v>0.39</v>
      </c>
      <c r="DY140" s="10">
        <v>1.1399999999999999</v>
      </c>
      <c r="DZ140" s="10">
        <v>0.17</v>
      </c>
      <c r="EA140" s="10">
        <v>1.1200000000000001</v>
      </c>
      <c r="EB140" s="10">
        <v>0.17</v>
      </c>
      <c r="EC140" s="10">
        <v>2.85</v>
      </c>
      <c r="ED140" s="10">
        <v>0.98</v>
      </c>
      <c r="EM140" s="10">
        <v>18.7</v>
      </c>
      <c r="EN140" s="13"/>
      <c r="EO140" s="10">
        <v>7.75</v>
      </c>
      <c r="EP140" s="10">
        <v>1.61</v>
      </c>
      <c r="FP140" s="13" t="s">
        <v>5417</v>
      </c>
    </row>
    <row r="141" spans="1:172" x14ac:dyDescent="0.25">
      <c r="A141" s="46" t="s">
        <v>5405</v>
      </c>
      <c r="C141" s="46" t="s">
        <v>5406</v>
      </c>
      <c r="D141" s="46" t="s">
        <v>5164</v>
      </c>
      <c r="E141" s="75">
        <v>45.08</v>
      </c>
      <c r="F141" s="75">
        <v>45.08</v>
      </c>
      <c r="G141" s="75">
        <v>129.27083300000001</v>
      </c>
      <c r="H141" s="75">
        <v>129.27083300000001</v>
      </c>
      <c r="L141" s="46" t="s">
        <v>5420</v>
      </c>
      <c r="M141" s="46" t="s">
        <v>5414</v>
      </c>
      <c r="Q141" s="8">
        <v>218</v>
      </c>
      <c r="R141" s="46"/>
      <c r="S141" s="46"/>
      <c r="T141" s="46"/>
      <c r="U141" s="46"/>
      <c r="V141" s="46"/>
      <c r="W141" s="46"/>
      <c r="X141" s="46"/>
      <c r="Y141" s="46"/>
      <c r="Z141" s="46"/>
      <c r="AA141" s="46"/>
      <c r="AB141" s="10">
        <v>73.599999999999994</v>
      </c>
      <c r="AC141" s="10">
        <v>0.08</v>
      </c>
      <c r="AE141" s="10">
        <v>13.4</v>
      </c>
      <c r="AI141" s="10">
        <v>0.62086200000000002</v>
      </c>
      <c r="AJ141" s="10">
        <v>0.69</v>
      </c>
      <c r="AK141" s="10">
        <v>0.09</v>
      </c>
      <c r="AL141" s="10">
        <v>0.06</v>
      </c>
      <c r="AN141" s="10">
        <v>4.3600000000000003</v>
      </c>
      <c r="AO141" s="10">
        <v>4.13</v>
      </c>
      <c r="AP141" s="10">
        <v>0.04</v>
      </c>
      <c r="BF141" s="10">
        <v>2.87</v>
      </c>
      <c r="BU141" s="10">
        <v>1.92</v>
      </c>
      <c r="CH141" s="10">
        <v>2.68</v>
      </c>
      <c r="CJ141" s="10">
        <v>0.74</v>
      </c>
      <c r="CK141" s="10">
        <v>0.36</v>
      </c>
      <c r="CN141" s="10">
        <v>0.12</v>
      </c>
      <c r="CO141" s="10">
        <v>0.25</v>
      </c>
      <c r="CP141" s="10">
        <v>3.99</v>
      </c>
      <c r="CQ141" s="10">
        <v>16</v>
      </c>
      <c r="CR141" s="10">
        <v>14.4</v>
      </c>
      <c r="CW141" s="10">
        <v>114</v>
      </c>
      <c r="CX141" s="10">
        <v>112.1</v>
      </c>
      <c r="CY141" s="10">
        <v>15.7</v>
      </c>
      <c r="CZ141" s="10">
        <v>71.8</v>
      </c>
      <c r="DA141" s="10">
        <v>13.1</v>
      </c>
      <c r="DM141" s="10">
        <v>4.04</v>
      </c>
      <c r="DN141" s="10">
        <v>763</v>
      </c>
      <c r="DO141" s="10">
        <v>17.8</v>
      </c>
      <c r="DP141" s="10">
        <v>40.200000000000003</v>
      </c>
      <c r="DQ141" s="10">
        <v>4.4000000000000004</v>
      </c>
      <c r="DR141" s="10">
        <v>15.1</v>
      </c>
      <c r="DS141" s="10">
        <v>2.89</v>
      </c>
      <c r="DT141" s="10">
        <v>0.57999999999999996</v>
      </c>
      <c r="DU141" s="10">
        <v>2.44</v>
      </c>
      <c r="DV141" s="10">
        <v>0.37</v>
      </c>
      <c r="DW141" s="10">
        <v>2.16</v>
      </c>
      <c r="DX141" s="10">
        <v>0.42</v>
      </c>
      <c r="DY141" s="10">
        <v>1.3</v>
      </c>
      <c r="DZ141" s="10">
        <v>0.19</v>
      </c>
      <c r="EA141" s="10">
        <v>1.27</v>
      </c>
      <c r="EB141" s="10">
        <v>0.19</v>
      </c>
      <c r="EC141" s="10">
        <v>2.89</v>
      </c>
      <c r="ED141" s="10">
        <v>0.98</v>
      </c>
      <c r="EM141" s="10">
        <v>19.100000000000001</v>
      </c>
      <c r="EN141" s="13"/>
      <c r="EO141" s="10">
        <v>7.83</v>
      </c>
      <c r="EP141" s="10">
        <v>2.72</v>
      </c>
      <c r="FP141" s="13" t="s">
        <v>5417</v>
      </c>
    </row>
    <row r="142" spans="1:172" x14ac:dyDescent="0.25">
      <c r="A142" s="46" t="s">
        <v>5405</v>
      </c>
      <c r="C142" s="46" t="s">
        <v>5406</v>
      </c>
      <c r="D142" s="46" t="s">
        <v>5164</v>
      </c>
      <c r="E142" s="75">
        <v>45.08</v>
      </c>
      <c r="F142" s="75">
        <v>45.08</v>
      </c>
      <c r="G142" s="75">
        <v>129.27083300000001</v>
      </c>
      <c r="H142" s="75">
        <v>129.27083300000001</v>
      </c>
      <c r="L142" s="46" t="s">
        <v>5421</v>
      </c>
      <c r="M142" s="46" t="s">
        <v>5414</v>
      </c>
      <c r="Q142" s="8">
        <v>218</v>
      </c>
      <c r="R142" s="46"/>
      <c r="S142" s="46"/>
      <c r="T142" s="46"/>
      <c r="U142" s="46"/>
      <c r="V142" s="46"/>
      <c r="W142" s="46"/>
      <c r="X142" s="46"/>
      <c r="Y142" s="46"/>
      <c r="Z142" s="46"/>
      <c r="AA142" s="46"/>
      <c r="AB142" s="10">
        <v>74.2</v>
      </c>
      <c r="AC142" s="10">
        <v>0.08</v>
      </c>
      <c r="AE142" s="10">
        <v>13.3</v>
      </c>
      <c r="AI142" s="10">
        <v>0.65685400000000005</v>
      </c>
      <c r="AJ142" s="10">
        <v>0.72</v>
      </c>
      <c r="AK142" s="10">
        <v>0.11</v>
      </c>
      <c r="AL142" s="10">
        <v>7.0000000000000007E-2</v>
      </c>
      <c r="AN142" s="10">
        <v>4.0999999999999996</v>
      </c>
      <c r="AO142" s="10">
        <v>4.49</v>
      </c>
      <c r="AP142" s="10">
        <v>0.04</v>
      </c>
      <c r="BF142" s="10">
        <v>2.16</v>
      </c>
      <c r="BU142" s="10">
        <v>1.74</v>
      </c>
      <c r="CH142" s="10">
        <v>2.62</v>
      </c>
      <c r="CJ142" s="10">
        <v>0.28999999999999998</v>
      </c>
      <c r="CK142" s="10">
        <v>0.33</v>
      </c>
      <c r="CN142" s="10">
        <v>0.46</v>
      </c>
      <c r="CO142" s="10">
        <v>0.61</v>
      </c>
      <c r="CP142" s="10">
        <v>1.45</v>
      </c>
      <c r="CQ142" s="10">
        <v>12.2</v>
      </c>
      <c r="CR142" s="10">
        <v>13.6</v>
      </c>
      <c r="CW142" s="10">
        <v>106</v>
      </c>
      <c r="CX142" s="10">
        <v>95.7</v>
      </c>
      <c r="CY142" s="10">
        <v>10.9</v>
      </c>
      <c r="CZ142" s="10">
        <v>68.900000000000006</v>
      </c>
      <c r="DA142" s="10">
        <v>12</v>
      </c>
      <c r="DM142" s="10">
        <v>2.95</v>
      </c>
      <c r="DN142" s="10">
        <v>588</v>
      </c>
      <c r="DO142" s="10">
        <v>17.399999999999999</v>
      </c>
      <c r="DP142" s="10">
        <v>38.6</v>
      </c>
      <c r="DQ142" s="10">
        <v>4.33</v>
      </c>
      <c r="DR142" s="10">
        <v>14.4</v>
      </c>
      <c r="DS142" s="10">
        <v>2.74</v>
      </c>
      <c r="DT142" s="10">
        <v>0.5</v>
      </c>
      <c r="DU142" s="10">
        <v>2.14</v>
      </c>
      <c r="DV142" s="10">
        <v>0.35</v>
      </c>
      <c r="DW142" s="10">
        <v>1.9</v>
      </c>
      <c r="DX142" s="10">
        <v>0.38</v>
      </c>
      <c r="DY142" s="10">
        <v>1.0900000000000001</v>
      </c>
      <c r="DZ142" s="10">
        <v>0.17</v>
      </c>
      <c r="EA142" s="10">
        <v>1.1200000000000001</v>
      </c>
      <c r="EB142" s="10">
        <v>0.17</v>
      </c>
      <c r="EC142" s="10">
        <v>2.67</v>
      </c>
      <c r="ED142" s="10">
        <v>0.93</v>
      </c>
      <c r="EM142" s="10">
        <v>20.9</v>
      </c>
      <c r="EN142" s="13"/>
      <c r="EO142" s="10">
        <v>7.57</v>
      </c>
      <c r="EP142" s="10">
        <v>1.61</v>
      </c>
      <c r="FP142" s="13" t="s">
        <v>5417</v>
      </c>
    </row>
    <row r="143" spans="1:172" x14ac:dyDescent="0.25">
      <c r="A143" s="46" t="s">
        <v>5405</v>
      </c>
      <c r="C143" s="46" t="s">
        <v>5406</v>
      </c>
      <c r="D143" s="46" t="s">
        <v>5164</v>
      </c>
      <c r="E143" s="75">
        <v>45.063889000000003</v>
      </c>
      <c r="F143" s="75">
        <v>45.063889000000003</v>
      </c>
      <c r="G143" s="75">
        <v>131.498333</v>
      </c>
      <c r="H143" s="75">
        <v>131.498333</v>
      </c>
      <c r="L143" s="46" t="s">
        <v>5422</v>
      </c>
      <c r="M143" s="46" t="s">
        <v>1814</v>
      </c>
      <c r="Q143" s="8">
        <v>202</v>
      </c>
      <c r="AB143" s="10">
        <v>46.6</v>
      </c>
      <c r="AC143" s="10">
        <v>0.26</v>
      </c>
      <c r="AE143" s="10">
        <v>23</v>
      </c>
      <c r="AI143" s="10">
        <v>4.7239500000000003</v>
      </c>
      <c r="AJ143" s="10">
        <v>14.9</v>
      </c>
      <c r="AK143" s="10">
        <v>6.25</v>
      </c>
      <c r="AL143" s="10">
        <v>0.09</v>
      </c>
      <c r="AN143" s="10">
        <v>0.19</v>
      </c>
      <c r="AO143" s="10">
        <v>1.4</v>
      </c>
      <c r="AP143" s="10">
        <v>0.03</v>
      </c>
      <c r="BF143" s="10">
        <v>1.58</v>
      </c>
      <c r="BU143" s="10">
        <v>0.21</v>
      </c>
      <c r="CH143" s="10">
        <v>30.4</v>
      </c>
      <c r="CJ143" s="10">
        <v>93.9</v>
      </c>
      <c r="CK143" s="10">
        <v>206</v>
      </c>
      <c r="CN143" s="10">
        <v>23.5</v>
      </c>
      <c r="CO143" s="10">
        <v>24.7</v>
      </c>
      <c r="CP143" s="10">
        <v>3.85</v>
      </c>
      <c r="CQ143" s="10">
        <v>33.700000000000003</v>
      </c>
      <c r="CR143" s="10">
        <v>16.7</v>
      </c>
      <c r="CW143" s="10">
        <v>5.34</v>
      </c>
      <c r="CX143" s="10">
        <v>636</v>
      </c>
      <c r="CY143" s="10">
        <v>8.69</v>
      </c>
      <c r="CZ143" s="10">
        <v>10.7</v>
      </c>
      <c r="DA143" s="10">
        <v>0.25</v>
      </c>
      <c r="DM143" s="10">
        <v>1.04</v>
      </c>
      <c r="DN143" s="10">
        <v>53.8</v>
      </c>
      <c r="DO143" s="10">
        <v>2.1</v>
      </c>
      <c r="DP143" s="10">
        <v>4.97</v>
      </c>
      <c r="DQ143" s="10">
        <v>0.73</v>
      </c>
      <c r="DR143" s="10">
        <v>3.59</v>
      </c>
      <c r="DS143" s="10">
        <v>0.97</v>
      </c>
      <c r="DT143" s="10">
        <v>0.53</v>
      </c>
      <c r="DU143" s="10">
        <v>1.04</v>
      </c>
      <c r="DV143" s="10">
        <v>0.17</v>
      </c>
      <c r="DW143" s="10">
        <v>1.07</v>
      </c>
      <c r="DX143" s="10">
        <v>0.2</v>
      </c>
      <c r="DY143" s="10">
        <v>0.5</v>
      </c>
      <c r="DZ143" s="10">
        <v>7.0000000000000007E-2</v>
      </c>
      <c r="EA143" s="10">
        <v>0.47</v>
      </c>
      <c r="EB143" s="10">
        <v>7.0000000000000007E-2</v>
      </c>
      <c r="EC143" s="10">
        <v>0.34</v>
      </c>
      <c r="ED143" s="10">
        <v>0.02</v>
      </c>
      <c r="EM143" s="10">
        <v>1.6</v>
      </c>
      <c r="EN143" s="13"/>
      <c r="EO143" s="10">
        <v>0.06</v>
      </c>
      <c r="EP143" s="10">
        <v>0.03</v>
      </c>
      <c r="FP143" s="13" t="s">
        <v>5408</v>
      </c>
    </row>
    <row r="144" spans="1:172" x14ac:dyDescent="0.25">
      <c r="A144" s="46" t="s">
        <v>5405</v>
      </c>
      <c r="C144" s="46" t="s">
        <v>5406</v>
      </c>
      <c r="D144" s="46" t="s">
        <v>5164</v>
      </c>
      <c r="E144" s="75">
        <v>45.063889000000003</v>
      </c>
      <c r="F144" s="75">
        <v>45.063889000000003</v>
      </c>
      <c r="G144" s="75">
        <v>131.498333</v>
      </c>
      <c r="H144" s="75">
        <v>131.498333</v>
      </c>
      <c r="L144" s="46" t="s">
        <v>5423</v>
      </c>
      <c r="M144" s="46" t="s">
        <v>1814</v>
      </c>
      <c r="Q144" s="8">
        <v>202</v>
      </c>
      <c r="AB144" s="10">
        <v>46.2</v>
      </c>
      <c r="AC144" s="10">
        <v>0.22</v>
      </c>
      <c r="AE144" s="10">
        <v>25.3</v>
      </c>
      <c r="AI144" s="10">
        <v>5.7767160000000004</v>
      </c>
      <c r="AJ144" s="10">
        <v>12.2</v>
      </c>
      <c r="AK144" s="10">
        <v>6.17</v>
      </c>
      <c r="AL144" s="10">
        <v>0.09</v>
      </c>
      <c r="AN144" s="10">
        <v>0.22</v>
      </c>
      <c r="AO144" s="10">
        <v>1.62</v>
      </c>
      <c r="AP144" s="10">
        <v>0.05</v>
      </c>
      <c r="BF144" s="10">
        <v>1.34</v>
      </c>
      <c r="BU144" s="10">
        <v>0.24</v>
      </c>
      <c r="CH144" s="10">
        <v>5.61</v>
      </c>
      <c r="CJ144" s="10">
        <v>58.4</v>
      </c>
      <c r="CK144" s="10">
        <v>213</v>
      </c>
      <c r="CN144" s="10">
        <v>31.9</v>
      </c>
      <c r="CO144" s="10">
        <v>35.200000000000003</v>
      </c>
      <c r="CP144" s="10">
        <v>4.78</v>
      </c>
      <c r="CQ144" s="10">
        <v>50.8</v>
      </c>
      <c r="CR144" s="10">
        <v>18.899999999999999</v>
      </c>
      <c r="CW144" s="10">
        <v>5.16</v>
      </c>
      <c r="CX144" s="10">
        <v>712</v>
      </c>
      <c r="CY144" s="10">
        <v>5.0199999999999996</v>
      </c>
      <c r="CZ144" s="10">
        <v>22.6</v>
      </c>
      <c r="DA144" s="10">
        <v>0.6</v>
      </c>
      <c r="DM144" s="10">
        <v>1.65</v>
      </c>
      <c r="DN144" s="10">
        <v>82.8</v>
      </c>
      <c r="DO144" s="10">
        <v>3.5</v>
      </c>
      <c r="DP144" s="10">
        <v>7.32</v>
      </c>
      <c r="DQ144" s="10">
        <v>0.93</v>
      </c>
      <c r="DR144" s="10">
        <v>3.78</v>
      </c>
      <c r="DS144" s="10">
        <v>0.8</v>
      </c>
      <c r="DT144" s="10">
        <v>0.51</v>
      </c>
      <c r="DU144" s="10">
        <v>0.72</v>
      </c>
      <c r="DV144" s="10">
        <v>0.11</v>
      </c>
      <c r="DW144" s="10">
        <v>0.64</v>
      </c>
      <c r="DX144" s="10">
        <v>0.13</v>
      </c>
      <c r="DY144" s="10">
        <v>0.37</v>
      </c>
      <c r="DZ144" s="10">
        <v>0.05</v>
      </c>
      <c r="EA144" s="10">
        <v>0.35</v>
      </c>
      <c r="EB144" s="10">
        <v>0.05</v>
      </c>
      <c r="EC144" s="10">
        <v>0.56000000000000005</v>
      </c>
      <c r="ED144" s="10">
        <v>0.04</v>
      </c>
      <c r="EM144" s="10">
        <v>2.37</v>
      </c>
      <c r="EN144" s="13"/>
      <c r="EO144" s="10">
        <v>0.3</v>
      </c>
      <c r="EP144" s="10">
        <v>0.09</v>
      </c>
      <c r="FP144" s="13" t="s">
        <v>5408</v>
      </c>
    </row>
    <row r="145" spans="1:172" x14ac:dyDescent="0.25">
      <c r="A145" s="46" t="s">
        <v>5405</v>
      </c>
      <c r="C145" s="46" t="s">
        <v>5406</v>
      </c>
      <c r="D145" s="46" t="s">
        <v>5164</v>
      </c>
      <c r="E145" s="75">
        <v>45.063889000000003</v>
      </c>
      <c r="F145" s="75">
        <v>45.063889000000003</v>
      </c>
      <c r="G145" s="75">
        <v>131.498333</v>
      </c>
      <c r="H145" s="75">
        <v>131.498333</v>
      </c>
      <c r="L145" s="46" t="s">
        <v>5424</v>
      </c>
      <c r="M145" s="46" t="s">
        <v>1814</v>
      </c>
      <c r="Q145" s="8">
        <v>202</v>
      </c>
      <c r="AB145" s="10">
        <v>46.1</v>
      </c>
      <c r="AC145" s="10">
        <v>0.24</v>
      </c>
      <c r="AE145" s="10">
        <v>25.3</v>
      </c>
      <c r="AI145" s="10">
        <v>5.5787600000000008</v>
      </c>
      <c r="AJ145" s="10">
        <v>12.4</v>
      </c>
      <c r="AK145" s="10">
        <v>5.72</v>
      </c>
      <c r="AL145" s="10">
        <v>0.09</v>
      </c>
      <c r="AN145" s="10">
        <v>0.24</v>
      </c>
      <c r="AO145" s="10">
        <v>1.62</v>
      </c>
      <c r="AP145" s="10">
        <v>0.04</v>
      </c>
      <c r="BF145" s="10">
        <v>1.64</v>
      </c>
      <c r="BU145" s="10">
        <v>0.25</v>
      </c>
      <c r="CH145" s="10">
        <v>5.77</v>
      </c>
      <c r="CJ145" s="10">
        <v>64.2</v>
      </c>
      <c r="CK145" s="10">
        <v>224</v>
      </c>
      <c r="CN145" s="10">
        <v>29.3</v>
      </c>
      <c r="CO145" s="10">
        <v>32.200000000000003</v>
      </c>
      <c r="CP145" s="10">
        <v>4.29</v>
      </c>
      <c r="CQ145" s="10">
        <v>48.6</v>
      </c>
      <c r="CR145" s="10">
        <v>19</v>
      </c>
      <c r="CW145" s="10">
        <v>5.74</v>
      </c>
      <c r="CX145" s="10">
        <v>696</v>
      </c>
      <c r="CY145" s="10">
        <v>5.38</v>
      </c>
      <c r="CZ145" s="10">
        <v>13.7</v>
      </c>
      <c r="DA145" s="10">
        <v>0.57999999999999996</v>
      </c>
      <c r="DM145" s="10">
        <v>1.72</v>
      </c>
      <c r="DN145" s="10">
        <v>83.8</v>
      </c>
      <c r="DO145" s="10">
        <v>3.24</v>
      </c>
      <c r="DP145" s="10">
        <v>6.88</v>
      </c>
      <c r="DQ145" s="10">
        <v>0.87</v>
      </c>
      <c r="DR145" s="10">
        <v>3.53</v>
      </c>
      <c r="DS145" s="10">
        <v>0.82</v>
      </c>
      <c r="DT145" s="10">
        <v>0.51</v>
      </c>
      <c r="DU145" s="10">
        <v>0.75</v>
      </c>
      <c r="DV145" s="10">
        <v>0.1</v>
      </c>
      <c r="DW145" s="10">
        <v>0.66</v>
      </c>
      <c r="DX145" s="10">
        <v>0.14000000000000001</v>
      </c>
      <c r="DY145" s="10">
        <v>0.36</v>
      </c>
      <c r="DZ145" s="10">
        <v>0.05</v>
      </c>
      <c r="EA145" s="10">
        <v>0.37</v>
      </c>
      <c r="EB145" s="10">
        <v>0.06</v>
      </c>
      <c r="EC145" s="10">
        <v>0.37</v>
      </c>
      <c r="ED145" s="10">
        <v>0.04</v>
      </c>
      <c r="EM145" s="10">
        <v>2.38</v>
      </c>
      <c r="EN145" s="13"/>
      <c r="EO145" s="10">
        <v>0.26</v>
      </c>
      <c r="EP145" s="10">
        <v>7.0000000000000007E-2</v>
      </c>
      <c r="FP145" s="13" t="s">
        <v>5408</v>
      </c>
    </row>
    <row r="146" spans="1:172" x14ac:dyDescent="0.25">
      <c r="A146" s="46" t="s">
        <v>5405</v>
      </c>
      <c r="C146" s="46" t="s">
        <v>5406</v>
      </c>
      <c r="D146" s="46" t="s">
        <v>5164</v>
      </c>
      <c r="E146" s="75">
        <v>45.063889000000003</v>
      </c>
      <c r="F146" s="75">
        <v>45.063889000000003</v>
      </c>
      <c r="G146" s="75">
        <v>131.498333</v>
      </c>
      <c r="H146" s="75">
        <v>131.498333</v>
      </c>
      <c r="L146" s="46" t="s">
        <v>5425</v>
      </c>
      <c r="M146" s="46" t="s">
        <v>1814</v>
      </c>
      <c r="Q146" s="8">
        <v>202</v>
      </c>
      <c r="AB146" s="10">
        <v>46.2</v>
      </c>
      <c r="AC146" s="10">
        <v>0.99</v>
      </c>
      <c r="AE146" s="10">
        <v>19.3</v>
      </c>
      <c r="AI146" s="10">
        <v>9.9877800000000008</v>
      </c>
      <c r="AJ146" s="10">
        <v>11.2</v>
      </c>
      <c r="AK146" s="10">
        <v>7.21</v>
      </c>
      <c r="AL146" s="10">
        <v>0.14000000000000001</v>
      </c>
      <c r="AN146" s="10">
        <v>0.3</v>
      </c>
      <c r="AO146" s="10">
        <v>1.85</v>
      </c>
      <c r="AP146" s="10">
        <v>0.08</v>
      </c>
      <c r="BF146" s="10">
        <v>1.26</v>
      </c>
      <c r="BU146" s="10">
        <v>0.42</v>
      </c>
      <c r="CH146" s="10">
        <v>28.3</v>
      </c>
      <c r="CJ146" s="10">
        <v>333</v>
      </c>
      <c r="CK146" s="10">
        <v>109</v>
      </c>
      <c r="CN146" s="10">
        <v>41.3</v>
      </c>
      <c r="CO146" s="10">
        <v>24.7</v>
      </c>
      <c r="CP146" s="10">
        <v>13.6</v>
      </c>
      <c r="CQ146" s="10">
        <v>82</v>
      </c>
      <c r="CR146" s="10">
        <v>19.5</v>
      </c>
      <c r="CW146" s="10">
        <v>5.81</v>
      </c>
      <c r="CX146" s="10">
        <v>604</v>
      </c>
      <c r="CY146" s="10">
        <v>12.2</v>
      </c>
      <c r="CZ146" s="10">
        <v>38.4</v>
      </c>
      <c r="DA146" s="10">
        <v>1.45</v>
      </c>
      <c r="DM146" s="10">
        <v>0.65</v>
      </c>
      <c r="DN146" s="10">
        <v>134</v>
      </c>
      <c r="DO146" s="10">
        <v>5.48</v>
      </c>
      <c r="DP146" s="10">
        <v>12.3</v>
      </c>
      <c r="DQ146" s="10">
        <v>1.66</v>
      </c>
      <c r="DR146" s="10">
        <v>7.22</v>
      </c>
      <c r="DS146" s="10">
        <v>1.83</v>
      </c>
      <c r="DT146" s="10">
        <v>0.81</v>
      </c>
      <c r="DU146" s="10">
        <v>1.79</v>
      </c>
      <c r="DV146" s="10">
        <v>0.28000000000000003</v>
      </c>
      <c r="DW146" s="10">
        <v>1.69</v>
      </c>
      <c r="DX146" s="10">
        <v>0.33</v>
      </c>
      <c r="DY146" s="10">
        <v>0.9</v>
      </c>
      <c r="DZ146" s="10">
        <v>0.12</v>
      </c>
      <c r="EA146" s="10">
        <v>0.79</v>
      </c>
      <c r="EB146" s="10">
        <v>0.13</v>
      </c>
      <c r="EC146" s="10">
        <v>1.05</v>
      </c>
      <c r="ED146" s="10">
        <v>0.09</v>
      </c>
      <c r="EM146" s="10">
        <v>2.68</v>
      </c>
      <c r="EN146" s="13"/>
      <c r="EO146" s="10">
        <v>0.42</v>
      </c>
      <c r="EP146" s="10">
        <v>0.14000000000000001</v>
      </c>
      <c r="FP146" s="13" t="s">
        <v>5408</v>
      </c>
    </row>
    <row r="147" spans="1:172" x14ac:dyDescent="0.25">
      <c r="A147" s="46" t="s">
        <v>5405</v>
      </c>
      <c r="C147" s="46" t="s">
        <v>5406</v>
      </c>
      <c r="D147" s="46" t="s">
        <v>5164</v>
      </c>
      <c r="E147" s="75">
        <v>45.063889000000003</v>
      </c>
      <c r="F147" s="75">
        <v>45.063889000000003</v>
      </c>
      <c r="G147" s="75">
        <v>131.498333</v>
      </c>
      <c r="H147" s="75">
        <v>131.498333</v>
      </c>
      <c r="L147" s="46" t="s">
        <v>5426</v>
      </c>
      <c r="M147" s="46" t="s">
        <v>1814</v>
      </c>
      <c r="Q147" s="8">
        <v>202</v>
      </c>
      <c r="AB147" s="10">
        <v>47.8</v>
      </c>
      <c r="AC147" s="10">
        <v>1.1599999999999999</v>
      </c>
      <c r="AE147" s="10">
        <v>21.9</v>
      </c>
      <c r="AI147" s="10">
        <v>7.7382800000000005</v>
      </c>
      <c r="AJ147" s="10">
        <v>12.3</v>
      </c>
      <c r="AK147" s="10">
        <v>4.59</v>
      </c>
      <c r="AL147" s="10">
        <v>0.13</v>
      </c>
      <c r="AN147" s="10">
        <v>0.22</v>
      </c>
      <c r="AO147" s="10">
        <v>2.1</v>
      </c>
      <c r="AP147" s="10">
        <v>0.03</v>
      </c>
      <c r="BF147" s="10">
        <v>0.82</v>
      </c>
      <c r="BU147" s="10">
        <v>0.36</v>
      </c>
      <c r="CH147" s="10">
        <v>28.1</v>
      </c>
      <c r="CJ147" s="10">
        <v>359</v>
      </c>
      <c r="CK147" s="10">
        <v>22.3</v>
      </c>
      <c r="CN147" s="10">
        <v>23.8</v>
      </c>
      <c r="CO147" s="10">
        <v>16</v>
      </c>
      <c r="CP147" s="10">
        <v>5.29</v>
      </c>
      <c r="CQ147" s="10">
        <v>68.900000000000006</v>
      </c>
      <c r="CR147" s="10">
        <v>19.8</v>
      </c>
      <c r="CW147" s="10">
        <v>3.78</v>
      </c>
      <c r="CX147" s="10">
        <v>611</v>
      </c>
      <c r="CY147" s="10">
        <v>9.43</v>
      </c>
      <c r="CZ147" s="10">
        <v>16.600000000000001</v>
      </c>
      <c r="DA147" s="10">
        <v>1.29</v>
      </c>
      <c r="DM147" s="10">
        <v>0.35</v>
      </c>
      <c r="DN147" s="10">
        <v>87</v>
      </c>
      <c r="DO147" s="10">
        <v>3.65</v>
      </c>
      <c r="DP147" s="10">
        <v>7.89</v>
      </c>
      <c r="DQ147" s="10">
        <v>1.08</v>
      </c>
      <c r="DR147" s="10">
        <v>4.87</v>
      </c>
      <c r="DS147" s="10">
        <v>1.37</v>
      </c>
      <c r="DT147" s="10">
        <v>0.93</v>
      </c>
      <c r="DU147" s="10">
        <v>1.49</v>
      </c>
      <c r="DV147" s="10">
        <v>0.24</v>
      </c>
      <c r="DW147" s="10">
        <v>1.5</v>
      </c>
      <c r="DX147" s="10">
        <v>0.3</v>
      </c>
      <c r="DY147" s="10">
        <v>0.86</v>
      </c>
      <c r="DZ147" s="10">
        <v>0.13</v>
      </c>
      <c r="EA147" s="10">
        <v>0.76</v>
      </c>
      <c r="EB147" s="10">
        <v>0.12</v>
      </c>
      <c r="EC147" s="10">
        <v>0.52</v>
      </c>
      <c r="ED147" s="10">
        <v>7.0000000000000007E-2</v>
      </c>
      <c r="EM147" s="10">
        <v>2.25</v>
      </c>
      <c r="EN147" s="13"/>
      <c r="EO147" s="10">
        <v>0.28000000000000003</v>
      </c>
      <c r="EP147" s="10">
        <v>7.0000000000000007E-2</v>
      </c>
      <c r="FP147" s="13" t="s">
        <v>5408</v>
      </c>
    </row>
    <row r="148" spans="1:172" x14ac:dyDescent="0.25">
      <c r="A148" s="46" t="s">
        <v>5405</v>
      </c>
      <c r="C148" s="46" t="s">
        <v>5406</v>
      </c>
      <c r="D148" s="46" t="s">
        <v>5164</v>
      </c>
      <c r="E148" s="75">
        <v>45.063889000000003</v>
      </c>
      <c r="F148" s="75">
        <v>45.063889000000003</v>
      </c>
      <c r="G148" s="75">
        <v>131.498333</v>
      </c>
      <c r="H148" s="75">
        <v>131.498333</v>
      </c>
      <c r="L148" s="46" t="s">
        <v>5427</v>
      </c>
      <c r="M148" s="46" t="s">
        <v>1814</v>
      </c>
      <c r="Q148" s="8">
        <v>202</v>
      </c>
      <c r="AB148" s="10">
        <v>48.5</v>
      </c>
      <c r="AC148" s="10">
        <v>1.25</v>
      </c>
      <c r="AE148" s="10">
        <v>19.8</v>
      </c>
      <c r="AI148" s="10">
        <v>9.8078200000000013</v>
      </c>
      <c r="AJ148" s="10">
        <v>9.89</v>
      </c>
      <c r="AK148" s="10">
        <v>5.22</v>
      </c>
      <c r="AL148" s="10">
        <v>0.14000000000000001</v>
      </c>
      <c r="AN148" s="10">
        <v>0.28000000000000003</v>
      </c>
      <c r="AO148" s="10">
        <v>2.73</v>
      </c>
      <c r="AP148" s="10">
        <v>0.17</v>
      </c>
      <c r="BF148" s="10">
        <v>0.7</v>
      </c>
      <c r="BU148" s="10">
        <v>0.4</v>
      </c>
      <c r="CH148" s="10">
        <v>23.7</v>
      </c>
      <c r="CJ148" s="10">
        <v>319</v>
      </c>
      <c r="CK148" s="10">
        <v>19.899999999999999</v>
      </c>
      <c r="CN148" s="10">
        <v>32.1</v>
      </c>
      <c r="CO148" s="10">
        <v>10.6</v>
      </c>
      <c r="CP148" s="10">
        <v>5.47</v>
      </c>
      <c r="CQ148" s="10">
        <v>85.3</v>
      </c>
      <c r="CR148" s="10">
        <v>20.9</v>
      </c>
      <c r="CW148" s="10">
        <v>4.33</v>
      </c>
      <c r="CX148" s="10">
        <v>634</v>
      </c>
      <c r="CY148" s="10">
        <v>10.1</v>
      </c>
      <c r="CZ148" s="10">
        <v>25.6</v>
      </c>
      <c r="DA148" s="10">
        <v>1.36</v>
      </c>
      <c r="DM148" s="10">
        <v>0.46</v>
      </c>
      <c r="DN148" s="10">
        <v>135</v>
      </c>
      <c r="DO148" s="10">
        <v>6.1</v>
      </c>
      <c r="DP148" s="10">
        <v>12.9</v>
      </c>
      <c r="DQ148" s="10">
        <v>1.75</v>
      </c>
      <c r="DR148" s="10">
        <v>7.98</v>
      </c>
      <c r="DS148" s="10">
        <v>1.88</v>
      </c>
      <c r="DT148" s="10">
        <v>0.96</v>
      </c>
      <c r="DU148" s="10">
        <v>1.88</v>
      </c>
      <c r="DV148" s="10">
        <v>0.28999999999999998</v>
      </c>
      <c r="DW148" s="10">
        <v>1.81</v>
      </c>
      <c r="DX148" s="10">
        <v>0.35</v>
      </c>
      <c r="DY148" s="10">
        <v>0.93</v>
      </c>
      <c r="DZ148" s="10">
        <v>0.13</v>
      </c>
      <c r="EA148" s="10">
        <v>0.85</v>
      </c>
      <c r="EB148" s="10">
        <v>0.13</v>
      </c>
      <c r="EC148" s="10">
        <v>0.75</v>
      </c>
      <c r="ED148" s="10">
        <v>7.0000000000000007E-2</v>
      </c>
      <c r="EM148" s="10">
        <v>2.76</v>
      </c>
      <c r="EN148" s="13"/>
      <c r="EO148" s="10">
        <v>0.61</v>
      </c>
      <c r="EP148" s="10">
        <v>0.15</v>
      </c>
      <c r="FP148" s="13" t="s">
        <v>5408</v>
      </c>
    </row>
    <row r="149" spans="1:172" x14ac:dyDescent="0.25">
      <c r="A149" s="46" t="s">
        <v>5405</v>
      </c>
      <c r="C149" s="46" t="s">
        <v>5406</v>
      </c>
      <c r="D149" s="46" t="s">
        <v>5164</v>
      </c>
      <c r="E149" s="75">
        <v>45.132221999999999</v>
      </c>
      <c r="F149" s="75">
        <v>45.132221999999999</v>
      </c>
      <c r="G149" s="75">
        <v>131.399722</v>
      </c>
      <c r="H149" s="75">
        <v>131.399722</v>
      </c>
      <c r="L149" s="46" t="s">
        <v>5428</v>
      </c>
      <c r="M149" s="46" t="s">
        <v>5429</v>
      </c>
      <c r="Q149" s="8">
        <v>203</v>
      </c>
      <c r="AB149" s="10">
        <v>75</v>
      </c>
      <c r="AC149" s="10">
        <v>0.18</v>
      </c>
      <c r="AE149" s="10">
        <v>12.5</v>
      </c>
      <c r="AI149" s="10">
        <v>2.1145300000000002</v>
      </c>
      <c r="AJ149" s="10">
        <v>0.92</v>
      </c>
      <c r="AK149" s="10">
        <v>0.09</v>
      </c>
      <c r="AL149" s="10">
        <v>0.03</v>
      </c>
      <c r="AN149" s="10">
        <v>3.86</v>
      </c>
      <c r="AO149" s="10">
        <v>4.21</v>
      </c>
      <c r="AP149" s="10">
        <v>0.02</v>
      </c>
      <c r="BF149" s="10">
        <v>0.74</v>
      </c>
      <c r="BU149" s="10">
        <v>2.02</v>
      </c>
      <c r="CH149" s="10">
        <v>6.02</v>
      </c>
      <c r="CJ149" s="10">
        <v>3.8</v>
      </c>
      <c r="CK149" s="10">
        <v>0.98</v>
      </c>
      <c r="CN149" s="10">
        <v>0.36</v>
      </c>
      <c r="CO149" s="10">
        <v>0.56000000000000005</v>
      </c>
      <c r="CP149" s="10">
        <v>5.89</v>
      </c>
      <c r="CQ149" s="10">
        <v>66.599999999999994</v>
      </c>
      <c r="CR149" s="10">
        <v>19.7</v>
      </c>
      <c r="CW149" s="10">
        <v>126</v>
      </c>
      <c r="CX149" s="10">
        <v>86.9</v>
      </c>
      <c r="CY149" s="10">
        <v>33.4</v>
      </c>
      <c r="CZ149" s="10">
        <v>281</v>
      </c>
      <c r="DA149" s="10">
        <v>10.7</v>
      </c>
      <c r="DM149" s="10">
        <v>5.51</v>
      </c>
      <c r="DN149" s="10">
        <v>716</v>
      </c>
      <c r="DO149" s="10">
        <v>25.6</v>
      </c>
      <c r="DP149" s="10">
        <v>52.8</v>
      </c>
      <c r="DQ149" s="10">
        <v>6.95</v>
      </c>
      <c r="DR149" s="10">
        <v>27.7</v>
      </c>
      <c r="DS149" s="10">
        <v>6.07</v>
      </c>
      <c r="DT149" s="10">
        <v>1.04</v>
      </c>
      <c r="DU149" s="10">
        <v>5.5</v>
      </c>
      <c r="DV149" s="10">
        <v>0.92</v>
      </c>
      <c r="DW149" s="10">
        <v>5.8</v>
      </c>
      <c r="DX149" s="10">
        <v>1.1599999999999999</v>
      </c>
      <c r="DY149" s="10">
        <v>3.35</v>
      </c>
      <c r="DZ149" s="10">
        <v>0.54</v>
      </c>
      <c r="EA149" s="10">
        <v>3.64</v>
      </c>
      <c r="EB149" s="10">
        <v>0.56999999999999995</v>
      </c>
      <c r="EC149" s="10">
        <v>7.5</v>
      </c>
      <c r="ED149" s="10">
        <v>0.69</v>
      </c>
      <c r="EM149" s="10">
        <v>18.5</v>
      </c>
      <c r="EN149" s="13"/>
      <c r="EO149" s="10">
        <v>11.8</v>
      </c>
      <c r="EP149" s="10">
        <v>2.54</v>
      </c>
      <c r="FP149" s="13" t="s">
        <v>5408</v>
      </c>
    </row>
    <row r="150" spans="1:172" x14ac:dyDescent="0.25">
      <c r="A150" s="46" t="s">
        <v>5405</v>
      </c>
      <c r="C150" s="46" t="s">
        <v>5406</v>
      </c>
      <c r="D150" s="46" t="s">
        <v>5164</v>
      </c>
      <c r="E150" s="75">
        <v>45.132221999999999</v>
      </c>
      <c r="F150" s="75">
        <v>45.132221999999999</v>
      </c>
      <c r="G150" s="75">
        <v>131.399722</v>
      </c>
      <c r="H150" s="75">
        <v>131.399722</v>
      </c>
      <c r="L150" s="46" t="s">
        <v>5430</v>
      </c>
      <c r="M150" s="46" t="s">
        <v>5429</v>
      </c>
      <c r="Q150" s="8">
        <v>203</v>
      </c>
      <c r="AB150" s="10">
        <v>74.599999999999994</v>
      </c>
      <c r="AC150" s="10">
        <v>0.18</v>
      </c>
      <c r="AE150" s="10">
        <v>12.7</v>
      </c>
      <c r="AI150" s="10">
        <v>2.1145300000000002</v>
      </c>
      <c r="AJ150" s="10">
        <v>0.92</v>
      </c>
      <c r="AK150" s="10">
        <v>7.0000000000000007E-2</v>
      </c>
      <c r="AL150" s="10">
        <v>0.03</v>
      </c>
      <c r="AN150" s="10">
        <v>3.91</v>
      </c>
      <c r="AO150" s="10">
        <v>4.22</v>
      </c>
      <c r="AP150" s="10">
        <v>0.02</v>
      </c>
      <c r="BF150" s="10">
        <v>0.9</v>
      </c>
      <c r="BU150" s="10">
        <v>2.0099999999999998</v>
      </c>
      <c r="CH150" s="10">
        <v>6.31</v>
      </c>
      <c r="CJ150" s="10">
        <v>4.24</v>
      </c>
      <c r="CK150" s="10">
        <v>0.8</v>
      </c>
      <c r="CN150" s="10">
        <v>0.43</v>
      </c>
      <c r="CO150" s="10">
        <v>0.53</v>
      </c>
      <c r="CP150" s="10">
        <v>8.49</v>
      </c>
      <c r="CQ150" s="10">
        <v>69.400000000000006</v>
      </c>
      <c r="CR150" s="10">
        <v>19.899999999999999</v>
      </c>
      <c r="CW150" s="10">
        <v>125</v>
      </c>
      <c r="CX150" s="10">
        <v>87</v>
      </c>
      <c r="CY150" s="10">
        <v>32.700000000000003</v>
      </c>
      <c r="CZ150" s="10">
        <v>282</v>
      </c>
      <c r="DA150" s="10">
        <v>9.86</v>
      </c>
      <c r="DM150" s="10">
        <v>3.87</v>
      </c>
      <c r="DN150" s="10">
        <v>702</v>
      </c>
      <c r="DO150" s="10">
        <v>24.9</v>
      </c>
      <c r="DP150" s="10">
        <v>54.6</v>
      </c>
      <c r="DQ150" s="10">
        <v>6.68</v>
      </c>
      <c r="DR150" s="10">
        <v>26.8</v>
      </c>
      <c r="DS150" s="10">
        <v>5.99</v>
      </c>
      <c r="DT150" s="10">
        <v>1.03</v>
      </c>
      <c r="DU150" s="10">
        <v>5.29</v>
      </c>
      <c r="DV150" s="10">
        <v>0.88</v>
      </c>
      <c r="DW150" s="10">
        <v>5.53</v>
      </c>
      <c r="DX150" s="10">
        <v>1.1499999999999999</v>
      </c>
      <c r="DY150" s="10">
        <v>3.22</v>
      </c>
      <c r="DZ150" s="10">
        <v>0.53</v>
      </c>
      <c r="EA150" s="10">
        <v>3.65</v>
      </c>
      <c r="EB150" s="10">
        <v>0.56999999999999995</v>
      </c>
      <c r="EC150" s="10">
        <v>7.28</v>
      </c>
      <c r="ED150" s="10">
        <v>0.7</v>
      </c>
      <c r="EM150" s="10">
        <v>20.6</v>
      </c>
      <c r="EN150" s="13"/>
      <c r="EO150" s="10">
        <v>12.1</v>
      </c>
      <c r="EP150" s="10">
        <v>2.83</v>
      </c>
      <c r="FP150" s="13" t="s">
        <v>5408</v>
      </c>
    </row>
    <row r="151" spans="1:172" x14ac:dyDescent="0.25">
      <c r="A151" s="46" t="s">
        <v>5405</v>
      </c>
      <c r="C151" s="46" t="s">
        <v>5406</v>
      </c>
      <c r="D151" s="46" t="s">
        <v>5164</v>
      </c>
      <c r="E151" s="75">
        <v>45.132221999999999</v>
      </c>
      <c r="F151" s="75">
        <v>45.132221999999999</v>
      </c>
      <c r="G151" s="75">
        <v>131.399722</v>
      </c>
      <c r="H151" s="75">
        <v>131.399722</v>
      </c>
      <c r="L151" s="46" t="s">
        <v>5431</v>
      </c>
      <c r="M151" s="46" t="s">
        <v>5429</v>
      </c>
      <c r="Q151" s="8">
        <v>203</v>
      </c>
      <c r="AB151" s="10">
        <v>74.8</v>
      </c>
      <c r="AC151" s="10">
        <v>0.19</v>
      </c>
      <c r="AE151" s="10">
        <v>12.5</v>
      </c>
      <c r="AI151" s="10">
        <v>2.1865140000000003</v>
      </c>
      <c r="AJ151" s="10">
        <v>0.94</v>
      </c>
      <c r="AK151" s="10">
        <v>7.0000000000000007E-2</v>
      </c>
      <c r="AL151" s="10">
        <v>0.03</v>
      </c>
      <c r="AN151" s="10">
        <v>3.85</v>
      </c>
      <c r="AO151" s="10">
        <v>4.18</v>
      </c>
      <c r="AP151" s="10">
        <v>0.02</v>
      </c>
      <c r="BF151" s="10">
        <v>0.7</v>
      </c>
      <c r="BU151" s="10">
        <v>2.09</v>
      </c>
      <c r="CH151" s="10">
        <v>6.67</v>
      </c>
      <c r="CJ151" s="10">
        <v>3.82</v>
      </c>
      <c r="CK151" s="10">
        <v>0.78</v>
      </c>
      <c r="CN151" s="10">
        <v>0.39</v>
      </c>
      <c r="CO151" s="10">
        <v>0.56999999999999995</v>
      </c>
      <c r="CP151" s="10">
        <v>6.82</v>
      </c>
      <c r="CQ151" s="10">
        <v>69.599999999999994</v>
      </c>
      <c r="CR151" s="10">
        <v>19.7</v>
      </c>
      <c r="CW151" s="10">
        <v>125</v>
      </c>
      <c r="CX151" s="10">
        <v>88.9</v>
      </c>
      <c r="CY151" s="10">
        <v>32.1</v>
      </c>
      <c r="CZ151" s="10">
        <v>279</v>
      </c>
      <c r="DA151" s="10">
        <v>8.9700000000000006</v>
      </c>
      <c r="DM151" s="10">
        <v>4.99</v>
      </c>
      <c r="DN151" s="10">
        <v>698</v>
      </c>
      <c r="DO151" s="10">
        <v>27.6</v>
      </c>
      <c r="DP151" s="10">
        <v>58.7</v>
      </c>
      <c r="DQ151" s="10">
        <v>7.18</v>
      </c>
      <c r="DR151" s="10">
        <v>28.6</v>
      </c>
      <c r="DS151" s="10">
        <v>6.08</v>
      </c>
      <c r="DT151" s="10">
        <v>1.04</v>
      </c>
      <c r="DU151" s="10">
        <v>5.52</v>
      </c>
      <c r="DV151" s="10">
        <v>0.9</v>
      </c>
      <c r="DW151" s="10">
        <v>5.66</v>
      </c>
      <c r="DX151" s="10">
        <v>1.1499999999999999</v>
      </c>
      <c r="DY151" s="10">
        <v>3.2</v>
      </c>
      <c r="DZ151" s="10">
        <v>0.51</v>
      </c>
      <c r="EA151" s="10">
        <v>3.46</v>
      </c>
      <c r="EB151" s="10">
        <v>0.56000000000000005</v>
      </c>
      <c r="EC151" s="10">
        <v>7.38</v>
      </c>
      <c r="ED151" s="10">
        <v>0.7</v>
      </c>
      <c r="EM151" s="10">
        <v>21.8</v>
      </c>
      <c r="EN151" s="13"/>
      <c r="EO151" s="10">
        <v>11.9</v>
      </c>
      <c r="EP151" s="10">
        <v>2.8</v>
      </c>
      <c r="FP151" s="13" t="s">
        <v>5408</v>
      </c>
    </row>
    <row r="152" spans="1:172" x14ac:dyDescent="0.25">
      <c r="A152" s="46" t="s">
        <v>5405</v>
      </c>
      <c r="C152" s="46" t="s">
        <v>5406</v>
      </c>
      <c r="D152" s="46" t="s">
        <v>5164</v>
      </c>
      <c r="E152" s="75">
        <v>45.132221999999999</v>
      </c>
      <c r="F152" s="75">
        <v>45.132221999999999</v>
      </c>
      <c r="G152" s="75">
        <v>131.399722</v>
      </c>
      <c r="H152" s="75">
        <v>131.399722</v>
      </c>
      <c r="L152" s="46" t="s">
        <v>5432</v>
      </c>
      <c r="M152" s="46" t="s">
        <v>5429</v>
      </c>
      <c r="Q152" s="8">
        <v>203</v>
      </c>
      <c r="AB152" s="10">
        <v>74.5</v>
      </c>
      <c r="AC152" s="10">
        <v>0.18</v>
      </c>
      <c r="AE152" s="10">
        <v>12.6</v>
      </c>
      <c r="AI152" s="10">
        <v>2.276494</v>
      </c>
      <c r="AJ152" s="10">
        <v>0.78</v>
      </c>
      <c r="AK152" s="10">
        <v>0.06</v>
      </c>
      <c r="AL152" s="10">
        <v>0.05</v>
      </c>
      <c r="AN152" s="10">
        <v>3.98</v>
      </c>
      <c r="AO152" s="10">
        <v>4.25</v>
      </c>
      <c r="AP152" s="10">
        <v>0.04</v>
      </c>
      <c r="BF152" s="10">
        <v>0.62</v>
      </c>
      <c r="BU152" s="10">
        <v>2.2000000000000002</v>
      </c>
      <c r="CH152" s="10">
        <v>6.59</v>
      </c>
      <c r="CJ152" s="10">
        <v>2.73</v>
      </c>
      <c r="CK152" s="10">
        <v>0.69</v>
      </c>
      <c r="CN152" s="10">
        <v>0.32</v>
      </c>
      <c r="CO152" s="10">
        <v>0.64</v>
      </c>
      <c r="CP152" s="10">
        <v>9.2200000000000006</v>
      </c>
      <c r="CQ152" s="10">
        <v>120</v>
      </c>
      <c r="CR152" s="10">
        <v>21</v>
      </c>
      <c r="CW152" s="10">
        <v>131</v>
      </c>
      <c r="CX152" s="10">
        <v>76.2</v>
      </c>
      <c r="CY152" s="10">
        <v>38.799999999999997</v>
      </c>
      <c r="CZ152" s="10">
        <v>349</v>
      </c>
      <c r="DA152" s="10">
        <v>11.8</v>
      </c>
      <c r="DM152" s="10">
        <v>5.46</v>
      </c>
      <c r="DN152" s="10">
        <v>670</v>
      </c>
      <c r="DO152" s="10">
        <v>33.6</v>
      </c>
      <c r="DP152" s="10">
        <v>54.3</v>
      </c>
      <c r="DQ152" s="10">
        <v>8.36</v>
      </c>
      <c r="DR152" s="10">
        <v>31.1</v>
      </c>
      <c r="DS152" s="10">
        <v>6.05</v>
      </c>
      <c r="DT152" s="10">
        <v>0.94</v>
      </c>
      <c r="DU152" s="10">
        <v>5.16</v>
      </c>
      <c r="DV152" s="10">
        <v>0.88</v>
      </c>
      <c r="DW152" s="10">
        <v>5.83</v>
      </c>
      <c r="DX152" s="10">
        <v>1.26</v>
      </c>
      <c r="DY152" s="10">
        <v>3.77</v>
      </c>
      <c r="DZ152" s="10">
        <v>0.64</v>
      </c>
      <c r="EA152" s="10">
        <v>4.43</v>
      </c>
      <c r="EB152" s="10">
        <v>0.74</v>
      </c>
      <c r="EC152" s="10">
        <v>9.59</v>
      </c>
      <c r="ED152" s="10">
        <v>0.84</v>
      </c>
      <c r="EM152" s="10">
        <v>21.4</v>
      </c>
      <c r="EN152" s="13"/>
      <c r="EO152" s="10">
        <v>14.7</v>
      </c>
      <c r="EP152" s="10">
        <v>3.85</v>
      </c>
      <c r="FP152" s="13" t="s">
        <v>5408</v>
      </c>
    </row>
    <row r="153" spans="1:172" x14ac:dyDescent="0.25">
      <c r="A153" s="46" t="s">
        <v>5405</v>
      </c>
      <c r="C153" s="46" t="s">
        <v>5406</v>
      </c>
      <c r="D153" s="46" t="s">
        <v>5164</v>
      </c>
      <c r="E153" s="75">
        <v>45.132221999999999</v>
      </c>
      <c r="F153" s="75">
        <v>45.132221999999999</v>
      </c>
      <c r="G153" s="75">
        <v>131.399722</v>
      </c>
      <c r="H153" s="75">
        <v>131.399722</v>
      </c>
      <c r="L153" s="46" t="s">
        <v>5433</v>
      </c>
      <c r="M153" s="46" t="s">
        <v>5429</v>
      </c>
      <c r="Q153" s="8">
        <v>203</v>
      </c>
      <c r="AB153" s="10">
        <v>74.8</v>
      </c>
      <c r="AC153" s="10">
        <v>0.16</v>
      </c>
      <c r="AE153" s="10">
        <v>12.5</v>
      </c>
      <c r="AI153" s="10">
        <v>2.150522</v>
      </c>
      <c r="AJ153" s="10">
        <v>0.78</v>
      </c>
      <c r="AK153" s="10">
        <v>0.06</v>
      </c>
      <c r="AL153" s="10">
        <v>0.04</v>
      </c>
      <c r="AN153" s="10">
        <v>3.95</v>
      </c>
      <c r="AO153" s="10">
        <v>4.25</v>
      </c>
      <c r="AP153" s="10">
        <v>0.02</v>
      </c>
      <c r="BF153" s="10">
        <v>0.62</v>
      </c>
      <c r="BU153" s="10">
        <v>2.29</v>
      </c>
      <c r="CH153" s="10">
        <v>6.16</v>
      </c>
      <c r="CJ153" s="10">
        <v>2.12</v>
      </c>
      <c r="CK153" s="10">
        <v>0.5</v>
      </c>
      <c r="CN153" s="10">
        <v>0.31</v>
      </c>
      <c r="CO153" s="10">
        <v>0.46</v>
      </c>
      <c r="CP153" s="10">
        <v>3.59</v>
      </c>
      <c r="CQ153" s="10">
        <v>116</v>
      </c>
      <c r="CR153" s="10">
        <v>21</v>
      </c>
      <c r="CW153" s="10">
        <v>131</v>
      </c>
      <c r="CX153" s="10">
        <v>74.5</v>
      </c>
      <c r="CY153" s="10">
        <v>36.700000000000003</v>
      </c>
      <c r="CZ153" s="10">
        <v>331</v>
      </c>
      <c r="DA153" s="10">
        <v>11.3</v>
      </c>
      <c r="DM153" s="10">
        <v>5.48</v>
      </c>
      <c r="DN153" s="10">
        <v>659</v>
      </c>
      <c r="DO153" s="10">
        <v>27.3</v>
      </c>
      <c r="DP153" s="10">
        <v>47.5</v>
      </c>
      <c r="DQ153" s="10">
        <v>7.03</v>
      </c>
      <c r="DR153" s="10">
        <v>26.4</v>
      </c>
      <c r="DS153" s="10">
        <v>5.26</v>
      </c>
      <c r="DT153" s="10">
        <v>0.95</v>
      </c>
      <c r="DU153" s="10">
        <v>4.6500000000000004</v>
      </c>
      <c r="DV153" s="10">
        <v>0.81</v>
      </c>
      <c r="DW153" s="10">
        <v>5.4</v>
      </c>
      <c r="DX153" s="10">
        <v>1.22</v>
      </c>
      <c r="DY153" s="10">
        <v>3.65</v>
      </c>
      <c r="DZ153" s="10">
        <v>0.61</v>
      </c>
      <c r="EA153" s="10">
        <v>4.18</v>
      </c>
      <c r="EB153" s="10">
        <v>0.67</v>
      </c>
      <c r="EC153" s="10">
        <v>8.9600000000000009</v>
      </c>
      <c r="ED153" s="10">
        <v>0.81</v>
      </c>
      <c r="EM153" s="10">
        <v>21.9</v>
      </c>
      <c r="EN153" s="13"/>
      <c r="EO153" s="10">
        <v>14</v>
      </c>
      <c r="EP153" s="10">
        <v>3.47</v>
      </c>
      <c r="FP153" s="13" t="s">
        <v>5408</v>
      </c>
    </row>
    <row r="154" spans="1:172" x14ac:dyDescent="0.35">
      <c r="A154" s="46" t="s">
        <v>5434</v>
      </c>
      <c r="C154" s="46" t="s">
        <v>5435</v>
      </c>
      <c r="D154" s="46" t="s">
        <v>5200</v>
      </c>
      <c r="E154" s="73">
        <v>44.872777999999997</v>
      </c>
      <c r="F154" s="73">
        <v>44.872777999999997</v>
      </c>
      <c r="G154" s="73">
        <v>128.673889</v>
      </c>
      <c r="H154" s="73">
        <v>128.673889</v>
      </c>
      <c r="L154" s="16" t="s">
        <v>5436</v>
      </c>
      <c r="M154" s="46" t="s">
        <v>2572</v>
      </c>
      <c r="Q154" s="8">
        <v>201</v>
      </c>
      <c r="AB154" s="32">
        <v>74.680000000000007</v>
      </c>
      <c r="AC154" s="32">
        <v>0.2</v>
      </c>
      <c r="AE154" s="32">
        <v>13.9</v>
      </c>
      <c r="AI154" s="10">
        <v>1.295712</v>
      </c>
      <c r="AJ154" s="32">
        <v>1.21</v>
      </c>
      <c r="AK154" s="32">
        <v>0.41</v>
      </c>
      <c r="AL154" s="32">
        <v>0.06</v>
      </c>
      <c r="AN154" s="32">
        <v>3.83</v>
      </c>
      <c r="AO154" s="32">
        <v>4.3</v>
      </c>
      <c r="AP154" s="32">
        <v>0.06</v>
      </c>
      <c r="BF154" s="10">
        <v>0.31</v>
      </c>
      <c r="BT154" s="10">
        <v>26.2</v>
      </c>
      <c r="BU154" s="10">
        <v>2.71</v>
      </c>
      <c r="CH154" s="32">
        <v>3.72</v>
      </c>
      <c r="CJ154" s="32">
        <v>16.100000000000001</v>
      </c>
      <c r="CK154" s="32">
        <v>2.25</v>
      </c>
      <c r="CN154" s="32">
        <v>185</v>
      </c>
      <c r="CO154" s="32">
        <v>0.8</v>
      </c>
      <c r="CP154" s="10">
        <v>1</v>
      </c>
      <c r="CQ154" s="10">
        <v>26.6</v>
      </c>
      <c r="CR154" s="10">
        <v>15.4</v>
      </c>
      <c r="CW154" s="32">
        <v>89.7</v>
      </c>
      <c r="CX154" s="32">
        <v>176</v>
      </c>
      <c r="CY154" s="32">
        <v>18</v>
      </c>
      <c r="CZ154" s="32">
        <v>114</v>
      </c>
      <c r="DA154" s="32">
        <v>11.8</v>
      </c>
      <c r="DM154" s="10">
        <v>1.58</v>
      </c>
      <c r="DN154" s="32">
        <v>681</v>
      </c>
      <c r="DO154" s="32">
        <v>19.3</v>
      </c>
      <c r="DP154" s="32">
        <v>38.700000000000003</v>
      </c>
      <c r="DQ154" s="32">
        <v>4.2</v>
      </c>
      <c r="DR154" s="32">
        <v>14.9</v>
      </c>
      <c r="DS154" s="32">
        <v>2.79</v>
      </c>
      <c r="DT154" s="32">
        <v>0.62</v>
      </c>
      <c r="DU154" s="32">
        <v>2.75</v>
      </c>
      <c r="DV154" s="32">
        <v>0.41</v>
      </c>
      <c r="DW154" s="32">
        <v>2.64</v>
      </c>
      <c r="DX154" s="32">
        <v>0.55000000000000004</v>
      </c>
      <c r="DY154" s="32">
        <v>1.75</v>
      </c>
      <c r="DZ154" s="32">
        <v>0.3</v>
      </c>
      <c r="EA154" s="32">
        <v>2.09</v>
      </c>
      <c r="EB154" s="32">
        <v>0.33</v>
      </c>
      <c r="EC154" s="32">
        <v>3.27</v>
      </c>
      <c r="ED154" s="32">
        <v>1.22</v>
      </c>
      <c r="EM154" s="10">
        <v>16.5</v>
      </c>
      <c r="EN154" s="13"/>
      <c r="EO154" s="10">
        <v>8.33</v>
      </c>
      <c r="EP154" s="10">
        <v>1.8</v>
      </c>
      <c r="FP154" s="13" t="s">
        <v>5437</v>
      </c>
    </row>
    <row r="155" spans="1:172" x14ac:dyDescent="0.35">
      <c r="A155" s="46" t="s">
        <v>5434</v>
      </c>
      <c r="C155" s="46" t="s">
        <v>5435</v>
      </c>
      <c r="D155" s="46" t="s">
        <v>5200</v>
      </c>
      <c r="E155" s="73">
        <v>44.872777999999997</v>
      </c>
      <c r="F155" s="73">
        <v>44.872777999999997</v>
      </c>
      <c r="G155" s="73">
        <v>128.673889</v>
      </c>
      <c r="H155" s="73">
        <v>128.673889</v>
      </c>
      <c r="L155" s="16" t="s">
        <v>5438</v>
      </c>
      <c r="M155" s="46" t="s">
        <v>2572</v>
      </c>
      <c r="Q155" s="8">
        <v>201</v>
      </c>
      <c r="AB155" s="32">
        <v>73.459999999999994</v>
      </c>
      <c r="AC155" s="32">
        <v>0.21</v>
      </c>
      <c r="AE155" s="32">
        <v>14.4</v>
      </c>
      <c r="AI155" s="10">
        <v>1.3137080000000001</v>
      </c>
      <c r="AJ155" s="32">
        <v>1.38</v>
      </c>
      <c r="AK155" s="32">
        <v>0.44</v>
      </c>
      <c r="AL155" s="32">
        <v>7.0000000000000007E-2</v>
      </c>
      <c r="AN155" s="32">
        <v>3.57</v>
      </c>
      <c r="AO155" s="32">
        <v>4.53</v>
      </c>
      <c r="AP155" s="32">
        <v>0.06</v>
      </c>
      <c r="BF155" s="10">
        <v>0.84</v>
      </c>
      <c r="BT155" s="10">
        <v>22.3</v>
      </c>
      <c r="BU155" s="10">
        <v>3.2</v>
      </c>
      <c r="CH155" s="32">
        <v>3.75</v>
      </c>
      <c r="CJ155" s="32">
        <v>15.3</v>
      </c>
      <c r="CK155" s="32">
        <v>2.4500000000000002</v>
      </c>
      <c r="CN155" s="32">
        <v>189</v>
      </c>
      <c r="CO155" s="32">
        <v>1.29</v>
      </c>
      <c r="CP155" s="10">
        <v>1.1000000000000001</v>
      </c>
      <c r="CQ155" s="10">
        <v>27.6</v>
      </c>
      <c r="CR155" s="10">
        <v>15.6</v>
      </c>
      <c r="CW155" s="32">
        <v>100</v>
      </c>
      <c r="CX155" s="32">
        <v>203</v>
      </c>
      <c r="CY155" s="32">
        <v>16.399999999999999</v>
      </c>
      <c r="CZ155" s="32">
        <v>90.7</v>
      </c>
      <c r="DA155" s="32">
        <v>13.1</v>
      </c>
      <c r="DM155" s="10">
        <v>2.39</v>
      </c>
      <c r="DN155" s="32">
        <v>842</v>
      </c>
      <c r="DO155" s="32">
        <v>21.6</v>
      </c>
      <c r="DP155" s="32">
        <v>42.9</v>
      </c>
      <c r="DQ155" s="32">
        <v>4.66</v>
      </c>
      <c r="DR155" s="32">
        <v>16.3</v>
      </c>
      <c r="DS155" s="32">
        <v>2.95</v>
      </c>
      <c r="DT155" s="32">
        <v>0.7</v>
      </c>
      <c r="DU155" s="32">
        <v>2.75</v>
      </c>
      <c r="DV155" s="32">
        <v>0.4</v>
      </c>
      <c r="DW155" s="32">
        <v>2.48</v>
      </c>
      <c r="DX155" s="32">
        <v>0.51</v>
      </c>
      <c r="DY155" s="32">
        <v>1.57</v>
      </c>
      <c r="DZ155" s="32">
        <v>0.27</v>
      </c>
      <c r="EA155" s="32">
        <v>1.84</v>
      </c>
      <c r="EB155" s="32">
        <v>0.28000000000000003</v>
      </c>
      <c r="EC155" s="32">
        <v>2.57</v>
      </c>
      <c r="ED155" s="32">
        <v>1.59</v>
      </c>
      <c r="EM155" s="10">
        <v>13.9</v>
      </c>
      <c r="EN155" s="13"/>
      <c r="EO155" s="10">
        <v>8.7200000000000006</v>
      </c>
      <c r="EP155" s="10">
        <v>1.72</v>
      </c>
      <c r="FP155" s="13" t="s">
        <v>5437</v>
      </c>
    </row>
    <row r="156" spans="1:172" x14ac:dyDescent="0.35">
      <c r="A156" s="46" t="s">
        <v>5434</v>
      </c>
      <c r="C156" s="46" t="s">
        <v>5435</v>
      </c>
      <c r="D156" s="46" t="s">
        <v>5200</v>
      </c>
      <c r="E156" s="73">
        <v>44.872777999999997</v>
      </c>
      <c r="F156" s="73">
        <v>44.872777999999997</v>
      </c>
      <c r="G156" s="73">
        <v>128.673889</v>
      </c>
      <c r="H156" s="73">
        <v>128.673889</v>
      </c>
      <c r="L156" s="16" t="s">
        <v>5439</v>
      </c>
      <c r="M156" s="46" t="s">
        <v>2572</v>
      </c>
      <c r="Q156" s="8">
        <v>201</v>
      </c>
      <c r="AB156" s="32">
        <v>73.209999999999994</v>
      </c>
      <c r="AC156" s="32">
        <v>0.19</v>
      </c>
      <c r="AE156" s="32">
        <v>14.22</v>
      </c>
      <c r="AI156" s="10">
        <v>1.3227059999999999</v>
      </c>
      <c r="AJ156" s="32">
        <v>1.34</v>
      </c>
      <c r="AK156" s="32">
        <v>0.41</v>
      </c>
      <c r="AL156" s="32">
        <v>0.06</v>
      </c>
      <c r="AN156" s="32">
        <v>3.8</v>
      </c>
      <c r="AO156" s="32">
        <v>4.45</v>
      </c>
      <c r="AP156" s="32">
        <v>7.0000000000000007E-2</v>
      </c>
      <c r="BF156" s="10">
        <v>0.3</v>
      </c>
      <c r="BT156" s="10">
        <v>22.2</v>
      </c>
      <c r="BU156" s="10">
        <v>2.39</v>
      </c>
      <c r="CH156" s="32">
        <v>3.47</v>
      </c>
      <c r="CJ156" s="32">
        <v>16.399999999999999</v>
      </c>
      <c r="CK156" s="32">
        <v>1.1299999999999999</v>
      </c>
      <c r="CN156" s="32">
        <v>153</v>
      </c>
      <c r="CO156" s="32">
        <v>0.73</v>
      </c>
      <c r="CP156" s="10">
        <v>1.44</v>
      </c>
      <c r="CQ156" s="10">
        <v>26.1</v>
      </c>
      <c r="CR156" s="10">
        <v>15.8</v>
      </c>
      <c r="CW156" s="32">
        <v>91.6</v>
      </c>
      <c r="CX156" s="32">
        <v>203</v>
      </c>
      <c r="CY156" s="32">
        <v>16.600000000000001</v>
      </c>
      <c r="CZ156" s="32">
        <v>110</v>
      </c>
      <c r="DA156" s="32">
        <v>10.5</v>
      </c>
      <c r="DM156" s="10">
        <v>1.49</v>
      </c>
      <c r="DN156" s="32">
        <v>847</v>
      </c>
      <c r="DO156" s="32">
        <v>27.7</v>
      </c>
      <c r="DP156" s="32">
        <v>54</v>
      </c>
      <c r="DQ156" s="32">
        <v>5.79</v>
      </c>
      <c r="DR156" s="32">
        <v>20.3</v>
      </c>
      <c r="DS156" s="32">
        <v>3.42</v>
      </c>
      <c r="DT156" s="32">
        <v>0.7</v>
      </c>
      <c r="DU156" s="32">
        <v>3.04</v>
      </c>
      <c r="DV156" s="32">
        <v>0.43</v>
      </c>
      <c r="DW156" s="32">
        <v>2.6</v>
      </c>
      <c r="DX156" s="32">
        <v>0.52</v>
      </c>
      <c r="DY156" s="32">
        <v>1.58</v>
      </c>
      <c r="DZ156" s="32">
        <v>0.26</v>
      </c>
      <c r="EA156" s="32">
        <v>1.74</v>
      </c>
      <c r="EB156" s="32">
        <v>0.27</v>
      </c>
      <c r="EC156" s="32">
        <v>3.09</v>
      </c>
      <c r="ED156" s="32">
        <v>0.85</v>
      </c>
      <c r="EM156" s="10">
        <v>14.8</v>
      </c>
      <c r="EN156" s="13"/>
      <c r="EO156" s="10">
        <v>10.4</v>
      </c>
      <c r="EP156" s="10">
        <v>1.44</v>
      </c>
      <c r="FP156" s="13" t="s">
        <v>5437</v>
      </c>
    </row>
    <row r="157" spans="1:172" x14ac:dyDescent="0.35">
      <c r="A157" s="46" t="s">
        <v>5434</v>
      </c>
      <c r="C157" s="46" t="s">
        <v>5435</v>
      </c>
      <c r="D157" s="46" t="s">
        <v>5200</v>
      </c>
      <c r="E157" s="73">
        <v>44.861944000000001</v>
      </c>
      <c r="F157" s="73">
        <v>44.861944000000001</v>
      </c>
      <c r="G157" s="73">
        <v>128.70833300000001</v>
      </c>
      <c r="H157" s="73">
        <v>128.70833300000001</v>
      </c>
      <c r="L157" s="16" t="s">
        <v>5440</v>
      </c>
      <c r="M157" s="46" t="s">
        <v>5441</v>
      </c>
      <c r="Q157" s="76">
        <v>198</v>
      </c>
      <c r="AB157" s="32">
        <v>65.06</v>
      </c>
      <c r="AC157" s="32">
        <v>0.35</v>
      </c>
      <c r="AE157" s="32">
        <v>19.09</v>
      </c>
      <c r="AI157" s="10">
        <v>2.1775160000000002</v>
      </c>
      <c r="AJ157" s="32">
        <v>3.12</v>
      </c>
      <c r="AK157" s="32">
        <v>0.69</v>
      </c>
      <c r="AL157" s="32">
        <v>0.08</v>
      </c>
      <c r="AN157" s="32">
        <v>2.2200000000000002</v>
      </c>
      <c r="AO157" s="32">
        <v>6.47</v>
      </c>
      <c r="AP157" s="32">
        <v>0.11</v>
      </c>
      <c r="BF157" s="10">
        <v>0.55000000000000004</v>
      </c>
      <c r="BT157" s="10">
        <v>40</v>
      </c>
      <c r="BU157" s="10">
        <v>3.05</v>
      </c>
      <c r="CH157" s="32">
        <v>4.29</v>
      </c>
      <c r="CJ157" s="32">
        <v>22.7</v>
      </c>
      <c r="CK157" s="32">
        <v>3.01</v>
      </c>
      <c r="CN157" s="32">
        <v>107</v>
      </c>
      <c r="CO157" s="32">
        <v>1.26</v>
      </c>
      <c r="CP157" s="10">
        <v>1.1499999999999999</v>
      </c>
      <c r="CQ157" s="10">
        <v>44.2</v>
      </c>
      <c r="CR157" s="10">
        <v>20.3</v>
      </c>
      <c r="CW157" s="32">
        <v>64.400000000000006</v>
      </c>
      <c r="CX157" s="32">
        <v>536</v>
      </c>
      <c r="CY157" s="32">
        <v>16.899999999999999</v>
      </c>
      <c r="CZ157" s="32">
        <v>375</v>
      </c>
      <c r="DA157" s="32">
        <v>11</v>
      </c>
      <c r="DM157" s="10">
        <v>2.44</v>
      </c>
      <c r="DN157" s="32">
        <v>483</v>
      </c>
      <c r="DO157" s="32">
        <v>27.4</v>
      </c>
      <c r="DP157" s="32">
        <v>49.8</v>
      </c>
      <c r="DQ157" s="32">
        <v>5.43</v>
      </c>
      <c r="DR157" s="32">
        <v>18.899999999999999</v>
      </c>
      <c r="DS157" s="32">
        <v>3.03</v>
      </c>
      <c r="DT157" s="32">
        <v>1.1200000000000001</v>
      </c>
      <c r="DU157" s="32">
        <v>2.77</v>
      </c>
      <c r="DV157" s="32">
        <v>0.39</v>
      </c>
      <c r="DW157" s="32">
        <v>2.4900000000000002</v>
      </c>
      <c r="DX157" s="32">
        <v>0.53</v>
      </c>
      <c r="DY157" s="32">
        <v>1.78</v>
      </c>
      <c r="DZ157" s="32">
        <v>0.32</v>
      </c>
      <c r="EA157" s="32">
        <v>2.56</v>
      </c>
      <c r="EB157" s="32">
        <v>0.44</v>
      </c>
      <c r="EC157" s="32">
        <v>8.06</v>
      </c>
      <c r="ED157" s="32">
        <v>1.29</v>
      </c>
      <c r="EM157" s="10">
        <v>14.7</v>
      </c>
      <c r="EN157" s="13"/>
      <c r="EO157" s="10">
        <v>6.99</v>
      </c>
      <c r="EP157" s="10">
        <v>1.37</v>
      </c>
      <c r="FP157" s="13" t="s">
        <v>5437</v>
      </c>
    </row>
    <row r="158" spans="1:172" x14ac:dyDescent="0.35">
      <c r="A158" s="46" t="s">
        <v>5434</v>
      </c>
      <c r="C158" s="46" t="s">
        <v>5435</v>
      </c>
      <c r="D158" s="46" t="s">
        <v>5200</v>
      </c>
      <c r="E158" s="73">
        <v>44.861944000000001</v>
      </c>
      <c r="F158" s="73">
        <v>44.861944000000001</v>
      </c>
      <c r="G158" s="73">
        <v>128.70833300000001</v>
      </c>
      <c r="H158" s="73">
        <v>128.70833300000001</v>
      </c>
      <c r="L158" s="16" t="s">
        <v>5442</v>
      </c>
      <c r="M158" s="46" t="s">
        <v>5441</v>
      </c>
      <c r="Q158" s="76">
        <v>198</v>
      </c>
      <c r="AB158" s="32">
        <v>64.47</v>
      </c>
      <c r="AC158" s="32">
        <v>0.37</v>
      </c>
      <c r="AE158" s="32">
        <v>19.29</v>
      </c>
      <c r="AI158" s="10">
        <v>2.1865140000000003</v>
      </c>
      <c r="AJ158" s="32">
        <v>3.27</v>
      </c>
      <c r="AK158" s="32">
        <v>0.74</v>
      </c>
      <c r="AL158" s="32">
        <v>0.09</v>
      </c>
      <c r="AN158" s="32">
        <v>1.91</v>
      </c>
      <c r="AO158" s="32">
        <v>6.63</v>
      </c>
      <c r="AP158" s="32">
        <v>0.11</v>
      </c>
      <c r="BF158" s="10">
        <v>0.47</v>
      </c>
      <c r="BT158" s="10">
        <v>41.3</v>
      </c>
      <c r="BU158" s="10">
        <v>3.21</v>
      </c>
      <c r="CH158" s="32">
        <v>4.62</v>
      </c>
      <c r="CJ158" s="32">
        <v>20.7</v>
      </c>
      <c r="CK158" s="32">
        <v>1.63</v>
      </c>
      <c r="CN158" s="32">
        <v>79.599999999999994</v>
      </c>
      <c r="CO158" s="32">
        <v>1.1100000000000001</v>
      </c>
      <c r="CP158" s="10">
        <v>1.22</v>
      </c>
      <c r="CQ158" s="10">
        <v>44.2</v>
      </c>
      <c r="CR158" s="10">
        <v>20.6</v>
      </c>
      <c r="CW158" s="32">
        <v>58.6</v>
      </c>
      <c r="CX158" s="32">
        <v>567</v>
      </c>
      <c r="CY158" s="32">
        <v>18.2</v>
      </c>
      <c r="CZ158" s="32">
        <v>395</v>
      </c>
      <c r="DA158" s="32">
        <v>11.5</v>
      </c>
      <c r="DM158" s="10">
        <v>2.5099999999999998</v>
      </c>
      <c r="DN158" s="32">
        <v>481</v>
      </c>
      <c r="DO158" s="32">
        <v>34.4</v>
      </c>
      <c r="DP158" s="32">
        <v>62.7</v>
      </c>
      <c r="DQ158" s="32">
        <v>6.67</v>
      </c>
      <c r="DR158" s="32">
        <v>23.2</v>
      </c>
      <c r="DS158" s="32">
        <v>3.57</v>
      </c>
      <c r="DT158" s="32">
        <v>1.2</v>
      </c>
      <c r="DU158" s="32">
        <v>3.12</v>
      </c>
      <c r="DV158" s="32">
        <v>0.43</v>
      </c>
      <c r="DW158" s="32">
        <v>2.7</v>
      </c>
      <c r="DX158" s="32">
        <v>0.56999999999999995</v>
      </c>
      <c r="DY158" s="32">
        <v>1.92</v>
      </c>
      <c r="DZ158" s="32">
        <v>0.35</v>
      </c>
      <c r="EA158" s="32">
        <v>2.77</v>
      </c>
      <c r="EB158" s="32">
        <v>0.48</v>
      </c>
      <c r="EC158" s="32">
        <v>8.58</v>
      </c>
      <c r="ED158" s="32">
        <v>1.39</v>
      </c>
      <c r="EM158" s="10">
        <v>14.3</v>
      </c>
      <c r="EN158" s="13"/>
      <c r="EO158" s="10">
        <v>8.4700000000000006</v>
      </c>
      <c r="EP158" s="10">
        <v>1.72</v>
      </c>
      <c r="FP158" s="13" t="s">
        <v>5437</v>
      </c>
    </row>
    <row r="159" spans="1:172" x14ac:dyDescent="0.35">
      <c r="A159" s="46" t="s">
        <v>5434</v>
      </c>
      <c r="C159" s="46" t="s">
        <v>5435</v>
      </c>
      <c r="D159" s="46" t="s">
        <v>5200</v>
      </c>
      <c r="E159" s="73">
        <v>44.861944000000001</v>
      </c>
      <c r="F159" s="73">
        <v>44.861944000000001</v>
      </c>
      <c r="G159" s="73">
        <v>128.70833300000001</v>
      </c>
      <c r="H159" s="73">
        <v>128.70833300000001</v>
      </c>
      <c r="L159" s="16" t="s">
        <v>5443</v>
      </c>
      <c r="M159" s="46" t="s">
        <v>5441</v>
      </c>
      <c r="Q159" s="76">
        <v>198</v>
      </c>
      <c r="AB159" s="32">
        <v>66.25</v>
      </c>
      <c r="AC159" s="32">
        <v>0.39</v>
      </c>
      <c r="AE159" s="32">
        <v>18.63</v>
      </c>
      <c r="AI159" s="10">
        <v>2.0965340000000001</v>
      </c>
      <c r="AJ159" s="32">
        <v>2.88</v>
      </c>
      <c r="AK159" s="32">
        <v>0.65</v>
      </c>
      <c r="AL159" s="32">
        <v>0.09</v>
      </c>
      <c r="AN159" s="32">
        <v>2.17</v>
      </c>
      <c r="AO159" s="32">
        <v>6.29</v>
      </c>
      <c r="AP159" s="32">
        <v>0.1</v>
      </c>
      <c r="BF159" s="10">
        <v>0.47</v>
      </c>
      <c r="BT159" s="10">
        <v>31.1</v>
      </c>
      <c r="BU159" s="10">
        <v>3.07</v>
      </c>
      <c r="CH159" s="32">
        <v>3.83</v>
      </c>
      <c r="CJ159" s="32">
        <v>14.6</v>
      </c>
      <c r="CK159" s="32">
        <v>1.02</v>
      </c>
      <c r="CN159" s="32">
        <v>80.3</v>
      </c>
      <c r="CO159" s="32">
        <v>0.59</v>
      </c>
      <c r="CP159" s="10">
        <v>1.17</v>
      </c>
      <c r="CQ159" s="10">
        <v>41.1</v>
      </c>
      <c r="CR159" s="10">
        <v>19.100000000000001</v>
      </c>
      <c r="CW159" s="32">
        <v>58.7</v>
      </c>
      <c r="CX159" s="32">
        <v>571</v>
      </c>
      <c r="CY159" s="32">
        <v>18.2</v>
      </c>
      <c r="CZ159" s="32">
        <v>429</v>
      </c>
      <c r="DA159" s="32">
        <v>11.6</v>
      </c>
      <c r="DM159" s="10">
        <v>2.19</v>
      </c>
      <c r="DN159" s="32">
        <v>675</v>
      </c>
      <c r="DO159" s="32">
        <v>33.1</v>
      </c>
      <c r="DP159" s="32">
        <v>57.9</v>
      </c>
      <c r="DQ159" s="32">
        <v>6.25</v>
      </c>
      <c r="DR159" s="32">
        <v>21.8</v>
      </c>
      <c r="DS159" s="32">
        <v>3.27</v>
      </c>
      <c r="DT159" s="32">
        <v>1.26</v>
      </c>
      <c r="DU159" s="32">
        <v>2.98</v>
      </c>
      <c r="DV159" s="32">
        <v>0.42</v>
      </c>
      <c r="DW159" s="32">
        <v>2.69</v>
      </c>
      <c r="DX159" s="32">
        <v>0.57999999999999996</v>
      </c>
      <c r="DY159" s="32">
        <v>1.94</v>
      </c>
      <c r="DZ159" s="32">
        <v>0.34</v>
      </c>
      <c r="EA159" s="32">
        <v>2.63</v>
      </c>
      <c r="EB159" s="32">
        <v>0.45</v>
      </c>
      <c r="EC159" s="32">
        <v>9.25</v>
      </c>
      <c r="ED159" s="32">
        <v>1.18</v>
      </c>
      <c r="EM159" s="10">
        <v>14.7</v>
      </c>
      <c r="EN159" s="13"/>
      <c r="EO159" s="10">
        <v>7.19</v>
      </c>
      <c r="EP159" s="10">
        <v>1.41</v>
      </c>
      <c r="FP159" s="13" t="s">
        <v>5437</v>
      </c>
    </row>
    <row r="160" spans="1:172" x14ac:dyDescent="0.35">
      <c r="A160" s="46" t="s">
        <v>5434</v>
      </c>
      <c r="C160" s="46" t="s">
        <v>5435</v>
      </c>
      <c r="D160" s="46" t="s">
        <v>5200</v>
      </c>
      <c r="E160" s="73">
        <v>44.861944000000001</v>
      </c>
      <c r="F160" s="73">
        <v>44.861944000000001</v>
      </c>
      <c r="G160" s="73">
        <v>128.70833300000001</v>
      </c>
      <c r="H160" s="73">
        <v>128.70833300000001</v>
      </c>
      <c r="L160" s="16" t="s">
        <v>5444</v>
      </c>
      <c r="M160" s="46" t="s">
        <v>5441</v>
      </c>
      <c r="Q160" s="76">
        <v>198</v>
      </c>
      <c r="AB160" s="32">
        <v>67.39</v>
      </c>
      <c r="AC160" s="32">
        <v>0.44</v>
      </c>
      <c r="AE160" s="32">
        <v>17.18</v>
      </c>
      <c r="AI160" s="10">
        <v>2.9963340000000001</v>
      </c>
      <c r="AJ160" s="32">
        <v>2.88</v>
      </c>
      <c r="AK160" s="32">
        <v>0.83</v>
      </c>
      <c r="AL160" s="32">
        <v>0.12</v>
      </c>
      <c r="AN160" s="32">
        <v>1.66</v>
      </c>
      <c r="AO160" s="32">
        <v>5.93</v>
      </c>
      <c r="AP160" s="32">
        <v>0.13</v>
      </c>
      <c r="BF160" s="10">
        <v>0.36</v>
      </c>
      <c r="BT160" s="10">
        <v>43.5</v>
      </c>
      <c r="BU160" s="10">
        <v>2.76</v>
      </c>
      <c r="CH160" s="32">
        <v>6.89</v>
      </c>
      <c r="CJ160" s="32">
        <v>29.5</v>
      </c>
      <c r="CK160" s="32">
        <v>3.06</v>
      </c>
      <c r="CN160" s="32">
        <v>109</v>
      </c>
      <c r="CO160" s="32">
        <v>1.63</v>
      </c>
      <c r="CP160" s="10">
        <v>1.3</v>
      </c>
      <c r="CQ160" s="10">
        <v>61.8</v>
      </c>
      <c r="CR160" s="10">
        <v>20.100000000000001</v>
      </c>
      <c r="CW160" s="32">
        <v>63.3</v>
      </c>
      <c r="CX160" s="32">
        <v>479</v>
      </c>
      <c r="CY160" s="32">
        <v>28.2</v>
      </c>
      <c r="CZ160" s="32">
        <v>482</v>
      </c>
      <c r="DA160" s="32">
        <v>17.8</v>
      </c>
      <c r="DM160" s="10">
        <v>3.16</v>
      </c>
      <c r="DN160" s="32">
        <v>509</v>
      </c>
      <c r="DO160" s="32">
        <v>50.2</v>
      </c>
      <c r="DP160" s="32">
        <v>95.2</v>
      </c>
      <c r="DQ160" s="32">
        <v>10.199999999999999</v>
      </c>
      <c r="DR160" s="32">
        <v>35.1</v>
      </c>
      <c r="DS160" s="32">
        <v>5.53</v>
      </c>
      <c r="DT160" s="32">
        <v>1.1299999999999999</v>
      </c>
      <c r="DU160" s="32">
        <v>4.99</v>
      </c>
      <c r="DV160" s="32">
        <v>0.7</v>
      </c>
      <c r="DW160" s="32">
        <v>4.4000000000000004</v>
      </c>
      <c r="DX160" s="32">
        <v>0.91</v>
      </c>
      <c r="DY160" s="32">
        <v>2.91</v>
      </c>
      <c r="DZ160" s="32">
        <v>0.47</v>
      </c>
      <c r="EA160" s="32">
        <v>3.43</v>
      </c>
      <c r="EB160" s="32">
        <v>0.56999999999999995</v>
      </c>
      <c r="EC160" s="32">
        <v>10.7</v>
      </c>
      <c r="ED160" s="32">
        <v>1.44</v>
      </c>
      <c r="EM160" s="10">
        <v>13.2</v>
      </c>
      <c r="EN160" s="13"/>
      <c r="EO160" s="10">
        <v>15.5</v>
      </c>
      <c r="EP160" s="10">
        <v>2.46</v>
      </c>
      <c r="FP160" s="13" t="s">
        <v>5437</v>
      </c>
    </row>
    <row r="161" spans="1:172" x14ac:dyDescent="0.35">
      <c r="A161" s="46" t="s">
        <v>5434</v>
      </c>
      <c r="C161" s="46" t="s">
        <v>5435</v>
      </c>
      <c r="D161" s="46" t="s">
        <v>5200</v>
      </c>
      <c r="E161" s="73">
        <v>44.861944000000001</v>
      </c>
      <c r="F161" s="73">
        <v>44.861944000000001</v>
      </c>
      <c r="G161" s="73">
        <v>128.70833300000001</v>
      </c>
      <c r="H161" s="73">
        <v>128.70833300000001</v>
      </c>
      <c r="L161" s="16" t="s">
        <v>5445</v>
      </c>
      <c r="M161" s="46" t="s">
        <v>5441</v>
      </c>
      <c r="Q161" s="76">
        <v>198</v>
      </c>
      <c r="AB161" s="32">
        <v>67.66</v>
      </c>
      <c r="AC161" s="32">
        <v>0.32</v>
      </c>
      <c r="AE161" s="32">
        <v>17.88</v>
      </c>
      <c r="AI161" s="10">
        <v>2.0875360000000001</v>
      </c>
      <c r="AJ161" s="32">
        <v>3.07</v>
      </c>
      <c r="AK161" s="32">
        <v>0.65</v>
      </c>
      <c r="AL161" s="32">
        <v>7.0000000000000007E-2</v>
      </c>
      <c r="AN161" s="32">
        <v>1.94</v>
      </c>
      <c r="AO161" s="32">
        <v>5.92</v>
      </c>
      <c r="AP161" s="32">
        <v>0.1</v>
      </c>
      <c r="BF161" s="10">
        <v>0.48</v>
      </c>
      <c r="BT161" s="10">
        <v>32.799999999999997</v>
      </c>
      <c r="BU161" s="10">
        <v>3.01</v>
      </c>
      <c r="CH161" s="32">
        <v>2.95</v>
      </c>
      <c r="CJ161" s="32">
        <v>18.3</v>
      </c>
      <c r="CK161" s="32">
        <v>5.52</v>
      </c>
      <c r="CN161" s="32">
        <v>111</v>
      </c>
      <c r="CO161" s="32">
        <v>3.66</v>
      </c>
      <c r="CP161" s="10">
        <v>1.1399999999999999</v>
      </c>
      <c r="CQ161" s="10">
        <v>43.3</v>
      </c>
      <c r="CR161" s="10">
        <v>18.8</v>
      </c>
      <c r="CW161" s="32">
        <v>68.099999999999994</v>
      </c>
      <c r="CX161" s="32">
        <v>583</v>
      </c>
      <c r="CY161" s="32">
        <v>18.100000000000001</v>
      </c>
      <c r="CZ161" s="32">
        <v>368</v>
      </c>
      <c r="DA161" s="32">
        <v>10.3</v>
      </c>
      <c r="DM161" s="10">
        <v>2.57</v>
      </c>
      <c r="DN161" s="32">
        <v>628</v>
      </c>
      <c r="DO161" s="32">
        <v>29.6</v>
      </c>
      <c r="DP161" s="32">
        <v>53.2</v>
      </c>
      <c r="DQ161" s="32">
        <v>5.75</v>
      </c>
      <c r="DR161" s="32">
        <v>20</v>
      </c>
      <c r="DS161" s="32">
        <v>3.09</v>
      </c>
      <c r="DT161" s="32">
        <v>1.25</v>
      </c>
      <c r="DU161" s="32">
        <v>2.82</v>
      </c>
      <c r="DV161" s="32">
        <v>0.4</v>
      </c>
      <c r="DW161" s="32">
        <v>2.59</v>
      </c>
      <c r="DX161" s="32">
        <v>0.56999999999999995</v>
      </c>
      <c r="DY161" s="32">
        <v>1.95</v>
      </c>
      <c r="DZ161" s="32">
        <v>0.34</v>
      </c>
      <c r="EA161" s="32">
        <v>2.62</v>
      </c>
      <c r="EB161" s="32">
        <v>0.45</v>
      </c>
      <c r="EC161" s="32">
        <v>8.0399999999999991</v>
      </c>
      <c r="ED161" s="32">
        <v>1.26</v>
      </c>
      <c r="EM161" s="10">
        <v>12.9</v>
      </c>
      <c r="EN161" s="13"/>
      <c r="EO161" s="10">
        <v>7.32</v>
      </c>
      <c r="EP161" s="10">
        <v>1.81</v>
      </c>
      <c r="FP161" s="13" t="s">
        <v>5437</v>
      </c>
    </row>
    <row r="162" spans="1:172" x14ac:dyDescent="0.35">
      <c r="A162" s="46" t="s">
        <v>5434</v>
      </c>
      <c r="C162" s="46" t="s">
        <v>5435</v>
      </c>
      <c r="D162" s="46" t="s">
        <v>5200</v>
      </c>
      <c r="E162" s="73">
        <v>44.861944000000001</v>
      </c>
      <c r="F162" s="73">
        <v>44.861944000000001</v>
      </c>
      <c r="G162" s="73">
        <v>128.70833300000001</v>
      </c>
      <c r="H162" s="73">
        <v>128.70833300000001</v>
      </c>
      <c r="L162" s="16" t="s">
        <v>5446</v>
      </c>
      <c r="M162" s="46" t="s">
        <v>5441</v>
      </c>
      <c r="Q162" s="76">
        <v>198</v>
      </c>
      <c r="AB162" s="32">
        <v>63.78</v>
      </c>
      <c r="AC162" s="32">
        <v>0.39</v>
      </c>
      <c r="AE162" s="32">
        <v>19.48</v>
      </c>
      <c r="AI162" s="10">
        <v>2.47445</v>
      </c>
      <c r="AJ162" s="32">
        <v>3.37</v>
      </c>
      <c r="AK162" s="32">
        <v>0.79</v>
      </c>
      <c r="AL162" s="32">
        <v>0.08</v>
      </c>
      <c r="AN162" s="32">
        <v>2.19</v>
      </c>
      <c r="AO162" s="32">
        <v>6.22</v>
      </c>
      <c r="AP162" s="32">
        <v>0.1</v>
      </c>
      <c r="BF162" s="10">
        <v>0.69</v>
      </c>
      <c r="BT162" s="10">
        <v>35.9</v>
      </c>
      <c r="BU162" s="10">
        <v>3.04</v>
      </c>
      <c r="CH162" s="32">
        <v>3.37</v>
      </c>
      <c r="CJ162" s="32">
        <v>20.5</v>
      </c>
      <c r="CK162" s="32">
        <v>2.83</v>
      </c>
      <c r="CN162" s="32">
        <v>96.3</v>
      </c>
      <c r="CO162" s="32">
        <v>0.76</v>
      </c>
      <c r="CP162" s="10">
        <v>1.1499999999999999</v>
      </c>
      <c r="CQ162" s="10">
        <v>48.8</v>
      </c>
      <c r="CR162" s="10">
        <v>19.8</v>
      </c>
      <c r="CW162" s="32">
        <v>75</v>
      </c>
      <c r="CX162" s="32">
        <v>617</v>
      </c>
      <c r="CY162" s="32">
        <v>17.100000000000001</v>
      </c>
      <c r="CZ162" s="32">
        <v>370</v>
      </c>
      <c r="DA162" s="32">
        <v>11.3</v>
      </c>
      <c r="DM162" s="10">
        <v>2.75</v>
      </c>
      <c r="DN162" s="32">
        <v>673</v>
      </c>
      <c r="DO162" s="32">
        <v>33.1</v>
      </c>
      <c r="DP162" s="32">
        <v>57.8</v>
      </c>
      <c r="DQ162" s="32">
        <v>6.2</v>
      </c>
      <c r="DR162" s="32">
        <v>21.4</v>
      </c>
      <c r="DS162" s="32">
        <v>3.1</v>
      </c>
      <c r="DT162" s="32">
        <v>1.33</v>
      </c>
      <c r="DU162" s="32">
        <v>2.73</v>
      </c>
      <c r="DV162" s="32">
        <v>0.38</v>
      </c>
      <c r="DW162" s="32">
        <v>2.4500000000000002</v>
      </c>
      <c r="DX162" s="32">
        <v>0.54</v>
      </c>
      <c r="DY162" s="32">
        <v>1.84</v>
      </c>
      <c r="DZ162" s="32">
        <v>0.34</v>
      </c>
      <c r="EA162" s="32">
        <v>2.61</v>
      </c>
      <c r="EB162" s="32">
        <v>0.45</v>
      </c>
      <c r="EC162" s="32">
        <v>8.0299999999999994</v>
      </c>
      <c r="ED162" s="32">
        <v>1.35</v>
      </c>
      <c r="EM162" s="10">
        <v>13.8</v>
      </c>
      <c r="EN162" s="13"/>
      <c r="EO162" s="10">
        <v>7.46</v>
      </c>
      <c r="EP162" s="10">
        <v>1.64</v>
      </c>
      <c r="FP162" s="13" t="s">
        <v>5437</v>
      </c>
    </row>
    <row r="163" spans="1:172" x14ac:dyDescent="0.35">
      <c r="A163" s="46" t="s">
        <v>5434</v>
      </c>
      <c r="C163" s="46" t="s">
        <v>5435</v>
      </c>
      <c r="D163" s="46" t="s">
        <v>5200</v>
      </c>
      <c r="E163" s="73">
        <v>44.861944000000001</v>
      </c>
      <c r="F163" s="73">
        <v>44.861944000000001</v>
      </c>
      <c r="G163" s="73">
        <v>128.70833300000001</v>
      </c>
      <c r="H163" s="73">
        <v>128.70833300000001</v>
      </c>
      <c r="L163" s="16" t="s">
        <v>5447</v>
      </c>
      <c r="M163" s="46" t="s">
        <v>5441</v>
      </c>
      <c r="Q163" s="76">
        <v>198</v>
      </c>
      <c r="AB163" s="32">
        <v>64.569999999999993</v>
      </c>
      <c r="AC163" s="32">
        <v>0.41</v>
      </c>
      <c r="AE163" s="32">
        <v>19.2</v>
      </c>
      <c r="AI163" s="10">
        <v>2.3304819999999999</v>
      </c>
      <c r="AJ163" s="32">
        <v>3.18</v>
      </c>
      <c r="AK163" s="32">
        <v>0.73</v>
      </c>
      <c r="AL163" s="32">
        <v>0.09</v>
      </c>
      <c r="AN163" s="32">
        <v>1.87</v>
      </c>
      <c r="AO163" s="32">
        <v>6.62</v>
      </c>
      <c r="AP163" s="32">
        <v>0.11</v>
      </c>
      <c r="BF163" s="10">
        <v>0.39</v>
      </c>
      <c r="BT163" s="10">
        <v>39</v>
      </c>
      <c r="BU163" s="10">
        <v>2.87</v>
      </c>
      <c r="CH163" s="32">
        <v>4.59</v>
      </c>
      <c r="CJ163" s="32">
        <v>18.3</v>
      </c>
      <c r="CK163" s="32">
        <v>1.53</v>
      </c>
      <c r="CN163" s="32">
        <v>103</v>
      </c>
      <c r="CO163" s="32">
        <v>0.79</v>
      </c>
      <c r="CP163" s="10">
        <v>1.1299999999999999</v>
      </c>
      <c r="CQ163" s="10">
        <v>48.2</v>
      </c>
      <c r="CR163" s="10">
        <v>20.5</v>
      </c>
      <c r="CW163" s="32">
        <v>58.9</v>
      </c>
      <c r="CX163" s="32">
        <v>580</v>
      </c>
      <c r="CY163" s="32">
        <v>23.7</v>
      </c>
      <c r="CZ163" s="32">
        <v>438</v>
      </c>
      <c r="DA163" s="32">
        <v>15.9</v>
      </c>
      <c r="DM163" s="10">
        <v>2.4700000000000002</v>
      </c>
      <c r="DN163" s="32">
        <v>546</v>
      </c>
      <c r="DO163" s="32">
        <v>36</v>
      </c>
      <c r="DP163" s="32">
        <v>65.3</v>
      </c>
      <c r="DQ163" s="32">
        <v>6.92</v>
      </c>
      <c r="DR163" s="32">
        <v>24.1</v>
      </c>
      <c r="DS163" s="32">
        <v>3.77</v>
      </c>
      <c r="DT163" s="32">
        <v>1.28</v>
      </c>
      <c r="DU163" s="32">
        <v>3.67</v>
      </c>
      <c r="DV163" s="32">
        <v>0.54</v>
      </c>
      <c r="DW163" s="32">
        <v>3.53</v>
      </c>
      <c r="DX163" s="32">
        <v>0.77</v>
      </c>
      <c r="DY163" s="32">
        <v>2.54</v>
      </c>
      <c r="DZ163" s="32">
        <v>0.42</v>
      </c>
      <c r="EA163" s="32">
        <v>3</v>
      </c>
      <c r="EB163" s="32">
        <v>0.5</v>
      </c>
      <c r="EC163" s="32">
        <v>9.57</v>
      </c>
      <c r="ED163" s="32">
        <v>1.36</v>
      </c>
      <c r="EM163" s="10">
        <v>14.4</v>
      </c>
      <c r="EN163" s="13"/>
      <c r="EO163" s="10">
        <v>9.2200000000000006</v>
      </c>
      <c r="EP163" s="10">
        <v>1.71</v>
      </c>
      <c r="FP163" s="13" t="s">
        <v>5437</v>
      </c>
    </row>
    <row r="164" spans="1:172" x14ac:dyDescent="0.35">
      <c r="A164" s="46" t="s">
        <v>5434</v>
      </c>
      <c r="C164" s="46" t="s">
        <v>5435</v>
      </c>
      <c r="D164" s="46" t="s">
        <v>5200</v>
      </c>
      <c r="E164" s="73">
        <v>44.861944000000001</v>
      </c>
      <c r="F164" s="73">
        <v>44.861944000000001</v>
      </c>
      <c r="G164" s="73">
        <v>128.70833300000001</v>
      </c>
      <c r="H164" s="73">
        <v>128.70833300000001</v>
      </c>
      <c r="L164" s="16" t="s">
        <v>5448</v>
      </c>
      <c r="M164" s="46" t="s">
        <v>5441</v>
      </c>
      <c r="Q164" s="76">
        <v>198</v>
      </c>
      <c r="AB164" s="32">
        <v>64.900000000000006</v>
      </c>
      <c r="AC164" s="32">
        <v>0.36</v>
      </c>
      <c r="AE164" s="32">
        <v>19.34</v>
      </c>
      <c r="AI164" s="10">
        <v>2.276494</v>
      </c>
      <c r="AJ164" s="32">
        <v>3.18</v>
      </c>
      <c r="AK164" s="32">
        <v>0.7</v>
      </c>
      <c r="AL164" s="32">
        <v>0.09</v>
      </c>
      <c r="AN164" s="32">
        <v>2.02</v>
      </c>
      <c r="AO164" s="32">
        <v>6.72</v>
      </c>
      <c r="AP164" s="32">
        <v>0.11</v>
      </c>
      <c r="BF164" s="10">
        <v>0.32</v>
      </c>
      <c r="BT164" s="10">
        <v>37.1</v>
      </c>
      <c r="BU164" s="10">
        <v>2.93</v>
      </c>
      <c r="CH164" s="32">
        <v>4.47</v>
      </c>
      <c r="CJ164" s="32">
        <v>17.899999999999999</v>
      </c>
      <c r="CK164" s="32">
        <v>1.34</v>
      </c>
      <c r="CN164" s="32">
        <v>73.8</v>
      </c>
      <c r="CO164" s="32">
        <v>0.64</v>
      </c>
      <c r="CP164" s="10">
        <v>1.2</v>
      </c>
      <c r="CQ164" s="10">
        <v>46.4</v>
      </c>
      <c r="CR164" s="10">
        <v>20.6</v>
      </c>
      <c r="CW164" s="32">
        <v>59.5</v>
      </c>
      <c r="CX164" s="32">
        <v>574</v>
      </c>
      <c r="CY164" s="32">
        <v>24.5</v>
      </c>
      <c r="CZ164" s="32">
        <v>439</v>
      </c>
      <c r="DA164" s="32">
        <v>15.5</v>
      </c>
      <c r="DM164" s="10">
        <v>2.54</v>
      </c>
      <c r="DN164" s="32">
        <v>563</v>
      </c>
      <c r="DO164" s="32">
        <v>33.4</v>
      </c>
      <c r="DP164" s="32">
        <v>60</v>
      </c>
      <c r="DQ164" s="32">
        <v>6.55</v>
      </c>
      <c r="DR164" s="32">
        <v>22.5</v>
      </c>
      <c r="DS164" s="32">
        <v>3.63</v>
      </c>
      <c r="DT164" s="32">
        <v>1.26</v>
      </c>
      <c r="DU164" s="32">
        <v>3.62</v>
      </c>
      <c r="DV164" s="32">
        <v>0.54</v>
      </c>
      <c r="DW164" s="32">
        <v>3.59</v>
      </c>
      <c r="DX164" s="32">
        <v>0.8</v>
      </c>
      <c r="DY164" s="32">
        <v>2.61</v>
      </c>
      <c r="DZ164" s="32">
        <v>0.43</v>
      </c>
      <c r="EA164" s="32">
        <v>3.1</v>
      </c>
      <c r="EB164" s="32">
        <v>0.52</v>
      </c>
      <c r="EC164" s="32">
        <v>9.49</v>
      </c>
      <c r="ED164" s="32">
        <v>1.3</v>
      </c>
      <c r="EM164" s="10">
        <v>14.8</v>
      </c>
      <c r="EN164" s="13"/>
      <c r="EO164" s="10">
        <v>8.5299999999999994</v>
      </c>
      <c r="EP164" s="10">
        <v>1.74</v>
      </c>
      <c r="FP164" s="13" t="s">
        <v>5437</v>
      </c>
    </row>
    <row r="165" spans="1:172" x14ac:dyDescent="0.35">
      <c r="A165" s="46" t="s">
        <v>5449</v>
      </c>
      <c r="C165" s="46" t="s">
        <v>5435</v>
      </c>
      <c r="D165" s="46" t="s">
        <v>5200</v>
      </c>
      <c r="E165" s="73">
        <v>45.68333333333333</v>
      </c>
      <c r="F165" s="73">
        <v>45.68333333333333</v>
      </c>
      <c r="G165" s="73">
        <v>127.48333333333333</v>
      </c>
      <c r="H165" s="73">
        <v>127.48333333333333</v>
      </c>
      <c r="L165" s="13" t="s">
        <v>5450</v>
      </c>
      <c r="M165" s="46" t="s">
        <v>2050</v>
      </c>
      <c r="Q165" s="8">
        <v>185.54</v>
      </c>
      <c r="AB165" s="32">
        <v>68.14</v>
      </c>
      <c r="AC165" s="32">
        <v>0.51500000000000001</v>
      </c>
      <c r="AE165" s="32">
        <v>15.52</v>
      </c>
      <c r="AI165" s="10">
        <v>3.41</v>
      </c>
      <c r="AJ165" s="32">
        <v>3.03</v>
      </c>
      <c r="AK165" s="32">
        <v>1.36</v>
      </c>
      <c r="AL165" s="32">
        <v>6.2E-2</v>
      </c>
      <c r="AN165" s="32">
        <v>3.65</v>
      </c>
      <c r="AO165" s="32">
        <v>4.12</v>
      </c>
      <c r="AP165" s="32">
        <v>0.16500000000000001</v>
      </c>
      <c r="BF165" s="10">
        <v>0.52</v>
      </c>
      <c r="CH165" s="10">
        <v>5.52</v>
      </c>
      <c r="CI165" s="7">
        <v>3012.32</v>
      </c>
      <c r="CJ165" s="10">
        <v>60.25</v>
      </c>
      <c r="CK165" s="10">
        <v>9.1199999999999992</v>
      </c>
      <c r="CL165" s="10">
        <v>502.51</v>
      </c>
      <c r="CN165" s="10">
        <v>6.58</v>
      </c>
      <c r="CO165" s="10">
        <v>4.3600000000000003</v>
      </c>
      <c r="CP165" s="10">
        <v>5.0599999999999996</v>
      </c>
      <c r="CQ165" s="10">
        <v>47.3</v>
      </c>
      <c r="CR165" s="10">
        <v>17.52</v>
      </c>
      <c r="CW165" s="10">
        <v>120.78</v>
      </c>
      <c r="CX165" s="10">
        <v>421.9</v>
      </c>
      <c r="CY165" s="10">
        <v>13.41</v>
      </c>
      <c r="CZ165" s="10">
        <v>152.03</v>
      </c>
      <c r="DA165" s="10">
        <v>8.93</v>
      </c>
      <c r="DM165" s="10">
        <v>4.6900000000000004</v>
      </c>
      <c r="DN165" s="10">
        <v>580.69000000000005</v>
      </c>
      <c r="DO165" s="10">
        <v>24.3</v>
      </c>
      <c r="DP165" s="10">
        <v>47.93</v>
      </c>
      <c r="DQ165" s="10">
        <v>5.22</v>
      </c>
      <c r="DR165" s="10">
        <v>19.28</v>
      </c>
      <c r="DS165" s="10">
        <v>3.46</v>
      </c>
      <c r="DT165" s="10">
        <v>0.94</v>
      </c>
      <c r="DU165" s="10">
        <v>2.77</v>
      </c>
      <c r="DV165" s="10">
        <v>0.42</v>
      </c>
      <c r="DW165" s="10">
        <v>2.38</v>
      </c>
      <c r="DX165" s="10">
        <v>0.46</v>
      </c>
      <c r="DY165" s="10">
        <v>1.42</v>
      </c>
      <c r="DZ165" s="10">
        <v>0.21</v>
      </c>
      <c r="EA165" s="10">
        <v>1.48</v>
      </c>
      <c r="EB165" s="10">
        <v>0.23</v>
      </c>
      <c r="EC165" s="10">
        <v>4.18</v>
      </c>
      <c r="ED165" s="10">
        <v>0.79</v>
      </c>
      <c r="EM165" s="10">
        <v>9.6300000000000008</v>
      </c>
      <c r="EO165" s="10">
        <v>12.89</v>
      </c>
      <c r="EP165" s="10">
        <v>1.76</v>
      </c>
      <c r="FP165" s="13" t="s">
        <v>5451</v>
      </c>
    </row>
    <row r="166" spans="1:172" x14ac:dyDescent="0.35">
      <c r="A166" s="46" t="s">
        <v>5449</v>
      </c>
      <c r="C166" s="46" t="s">
        <v>5435</v>
      </c>
      <c r="D166" s="46" t="s">
        <v>5200</v>
      </c>
      <c r="E166" s="73">
        <v>43.883333333333333</v>
      </c>
      <c r="F166" s="73">
        <v>43.883333333333333</v>
      </c>
      <c r="G166" s="73">
        <v>126.91666666666667</v>
      </c>
      <c r="H166" s="73">
        <v>126.91666666666667</v>
      </c>
      <c r="L166" s="13" t="s">
        <v>5452</v>
      </c>
      <c r="M166" s="46" t="s">
        <v>2033</v>
      </c>
      <c r="Q166" s="8">
        <v>191.4</v>
      </c>
      <c r="AB166" s="32">
        <v>70.760000000000005</v>
      </c>
      <c r="AC166" s="32">
        <v>0.35899999999999999</v>
      </c>
      <c r="AE166" s="32">
        <v>14.45</v>
      </c>
      <c r="AI166" s="10">
        <v>2.95</v>
      </c>
      <c r="AJ166" s="32">
        <v>2.33</v>
      </c>
      <c r="AK166" s="32">
        <v>0.86699999999999999</v>
      </c>
      <c r="AL166" s="32">
        <v>5.1999999999999998E-2</v>
      </c>
      <c r="AN166" s="32">
        <v>4.2</v>
      </c>
      <c r="AO166" s="32">
        <v>3.68</v>
      </c>
      <c r="AP166" s="32">
        <v>0.10199999999999999</v>
      </c>
      <c r="BF166" s="10">
        <v>0.57999999999999996</v>
      </c>
      <c r="CH166" s="10">
        <v>6.29</v>
      </c>
      <c r="CI166" s="7">
        <v>2345.09</v>
      </c>
      <c r="CJ166" s="10">
        <v>39.89</v>
      </c>
      <c r="CK166" s="10">
        <v>9.73</v>
      </c>
      <c r="CL166" s="10">
        <v>454.82</v>
      </c>
      <c r="CN166" s="10">
        <v>5.63</v>
      </c>
      <c r="CO166" s="10">
        <v>2.7</v>
      </c>
      <c r="CP166" s="10">
        <v>3.4</v>
      </c>
      <c r="CQ166" s="10">
        <v>63.09</v>
      </c>
      <c r="CR166" s="10">
        <v>18.88</v>
      </c>
      <c r="CW166" s="10">
        <v>122.94</v>
      </c>
      <c r="CX166" s="10">
        <v>256</v>
      </c>
      <c r="CY166" s="10">
        <v>20.54</v>
      </c>
      <c r="CZ166" s="10">
        <v>160.91999999999999</v>
      </c>
      <c r="DA166" s="10">
        <v>9.5</v>
      </c>
      <c r="DM166" s="10">
        <v>6.35</v>
      </c>
      <c r="DN166" s="10">
        <v>505.67</v>
      </c>
      <c r="DO166" s="10">
        <v>33.08</v>
      </c>
      <c r="DP166" s="10">
        <v>67.510000000000005</v>
      </c>
      <c r="DQ166" s="10">
        <v>7.38</v>
      </c>
      <c r="DR166" s="10">
        <v>26.25</v>
      </c>
      <c r="DS166" s="10">
        <v>4.91</v>
      </c>
      <c r="DT166" s="10">
        <v>0.77</v>
      </c>
      <c r="DU166" s="10">
        <v>4.01</v>
      </c>
      <c r="DV166" s="10">
        <v>0.63</v>
      </c>
      <c r="DW166" s="10">
        <v>3.67</v>
      </c>
      <c r="DX166" s="10">
        <v>0.72</v>
      </c>
      <c r="DY166" s="10">
        <v>2.1</v>
      </c>
      <c r="DZ166" s="10">
        <v>0.31</v>
      </c>
      <c r="EA166" s="10">
        <v>2.04</v>
      </c>
      <c r="EB166" s="10">
        <v>0.3</v>
      </c>
      <c r="EC166" s="10">
        <v>4.6900000000000004</v>
      </c>
      <c r="ED166" s="10">
        <v>0.97</v>
      </c>
      <c r="EM166" s="10">
        <v>20.37</v>
      </c>
      <c r="EO166" s="10">
        <v>14.79</v>
      </c>
      <c r="EP166" s="10">
        <v>3</v>
      </c>
      <c r="FP166" s="13" t="s">
        <v>5451</v>
      </c>
    </row>
    <row r="167" spans="1:172" x14ac:dyDescent="0.35">
      <c r="A167" s="46" t="s">
        <v>5449</v>
      </c>
      <c r="C167" s="46" t="s">
        <v>5435</v>
      </c>
      <c r="D167" s="46" t="s">
        <v>5200</v>
      </c>
      <c r="E167" s="73">
        <v>46.916666666666664</v>
      </c>
      <c r="F167" s="73">
        <v>46.916666666666664</v>
      </c>
      <c r="G167" s="73">
        <v>128.18333333333334</v>
      </c>
      <c r="H167" s="73">
        <v>128.18333333333334</v>
      </c>
      <c r="L167" s="13" t="s">
        <v>5453</v>
      </c>
      <c r="M167" s="46" t="s">
        <v>2050</v>
      </c>
      <c r="Q167" s="8">
        <v>182.7</v>
      </c>
      <c r="AB167" s="32">
        <v>65.14</v>
      </c>
      <c r="AC167" s="32">
        <v>0.72</v>
      </c>
      <c r="AE167" s="32">
        <v>15.85</v>
      </c>
      <c r="AI167" s="10">
        <v>4.32</v>
      </c>
      <c r="AJ167" s="32">
        <v>3.76</v>
      </c>
      <c r="AK167" s="32">
        <v>1.76</v>
      </c>
      <c r="AL167" s="32">
        <v>6.5000000000000002E-2</v>
      </c>
      <c r="AN167" s="32">
        <v>2.84</v>
      </c>
      <c r="AO167" s="32">
        <v>3.94</v>
      </c>
      <c r="AP167" s="32">
        <v>0.23499999999999999</v>
      </c>
      <c r="BF167" s="10">
        <v>0.79</v>
      </c>
      <c r="CH167" s="10">
        <v>5.89</v>
      </c>
      <c r="CI167" s="7">
        <v>5041.45</v>
      </c>
      <c r="CJ167" s="10">
        <v>68.2</v>
      </c>
      <c r="CK167" s="10">
        <v>15.47</v>
      </c>
      <c r="CL167" s="10">
        <v>581.23</v>
      </c>
      <c r="CN167" s="10">
        <v>8.2100000000000009</v>
      </c>
      <c r="CO167" s="10">
        <v>7.07</v>
      </c>
      <c r="CP167" s="10">
        <v>13.42</v>
      </c>
      <c r="CQ167" s="10">
        <v>76.02</v>
      </c>
      <c r="CR167" s="10">
        <v>23.5</v>
      </c>
      <c r="CW167" s="10">
        <v>114.7</v>
      </c>
      <c r="CX167" s="10">
        <v>564.11</v>
      </c>
      <c r="CY167" s="10">
        <v>13.87</v>
      </c>
      <c r="CZ167" s="10">
        <v>199.57</v>
      </c>
      <c r="DA167" s="10">
        <v>11.07</v>
      </c>
      <c r="DM167" s="10">
        <v>7.26</v>
      </c>
      <c r="DN167" s="10">
        <v>516.89</v>
      </c>
      <c r="DO167" s="10">
        <v>51.16</v>
      </c>
      <c r="DP167" s="10">
        <v>96.18</v>
      </c>
      <c r="DQ167" s="10">
        <v>10.09</v>
      </c>
      <c r="DR167" s="10">
        <v>34.71</v>
      </c>
      <c r="DS167" s="10">
        <v>5.42</v>
      </c>
      <c r="DT167" s="10">
        <v>1.21</v>
      </c>
      <c r="DU167" s="10">
        <v>3.9</v>
      </c>
      <c r="DV167" s="10">
        <v>0.52</v>
      </c>
      <c r="DW167" s="10">
        <v>2.57</v>
      </c>
      <c r="DX167" s="10">
        <v>0.46</v>
      </c>
      <c r="DY167" s="10">
        <v>1.28</v>
      </c>
      <c r="DZ167" s="10">
        <v>0.18</v>
      </c>
      <c r="EA167" s="10">
        <v>1.1599999999999999</v>
      </c>
      <c r="EB167" s="10">
        <v>0.17</v>
      </c>
      <c r="EC167" s="10">
        <v>5.14</v>
      </c>
      <c r="ED167" s="10">
        <v>0.9</v>
      </c>
      <c r="EM167" s="10">
        <v>14.13</v>
      </c>
      <c r="EO167" s="10">
        <v>19.989999999999998</v>
      </c>
      <c r="EP167" s="10">
        <v>7.73</v>
      </c>
      <c r="FP167" s="13" t="s">
        <v>5451</v>
      </c>
    </row>
    <row r="168" spans="1:172" x14ac:dyDescent="0.35">
      <c r="A168" s="46" t="s">
        <v>5449</v>
      </c>
      <c r="C168" s="46" t="s">
        <v>5435</v>
      </c>
      <c r="D168" s="46" t="s">
        <v>5200</v>
      </c>
      <c r="E168" s="73">
        <v>47.6</v>
      </c>
      <c r="F168" s="73">
        <v>47.6</v>
      </c>
      <c r="G168" s="73">
        <v>128.5</v>
      </c>
      <c r="H168" s="73">
        <v>128.5</v>
      </c>
      <c r="L168" s="13" t="s">
        <v>5454</v>
      </c>
      <c r="M168" s="46" t="s">
        <v>2033</v>
      </c>
      <c r="Q168" s="8">
        <v>182.8</v>
      </c>
      <c r="AB168" s="32">
        <v>73.650000000000006</v>
      </c>
      <c r="AC168" s="32">
        <v>0.27900000000000003</v>
      </c>
      <c r="AE168" s="32">
        <v>13.56</v>
      </c>
      <c r="AI168" s="10">
        <v>1.81</v>
      </c>
      <c r="AJ168" s="32">
        <v>1.83</v>
      </c>
      <c r="AK168" s="32">
        <v>0.51400000000000001</v>
      </c>
      <c r="AL168" s="32">
        <v>5.1999999999999998E-2</v>
      </c>
      <c r="AN168" s="32">
        <v>4.79</v>
      </c>
      <c r="AO168" s="32">
        <v>2.78</v>
      </c>
      <c r="AP168" s="32">
        <v>7.5999999999999998E-2</v>
      </c>
      <c r="BF168" s="10">
        <v>0.56999999999999995</v>
      </c>
      <c r="CH168" s="10">
        <v>3.82</v>
      </c>
      <c r="CI168" s="7">
        <v>1789.4</v>
      </c>
      <c r="CJ168" s="10">
        <v>18.010000000000002</v>
      </c>
      <c r="CK168" s="10">
        <v>25.05</v>
      </c>
      <c r="CL168" s="10">
        <v>450.89</v>
      </c>
      <c r="CN168" s="10">
        <v>1.95</v>
      </c>
      <c r="CO168" s="10">
        <v>12.04</v>
      </c>
      <c r="CP168" s="10">
        <v>2.3199999999999998</v>
      </c>
      <c r="CQ168" s="10">
        <v>55.72</v>
      </c>
      <c r="CR168" s="10">
        <v>18.440000000000001</v>
      </c>
      <c r="CW168" s="10">
        <v>185.49</v>
      </c>
      <c r="CX168" s="10">
        <v>218.26</v>
      </c>
      <c r="CY168" s="10">
        <v>23.14</v>
      </c>
      <c r="CZ168" s="10">
        <v>172.57</v>
      </c>
      <c r="DA168" s="10">
        <v>11.12</v>
      </c>
      <c r="DM168" s="10">
        <v>5.58</v>
      </c>
      <c r="DN168" s="10">
        <v>614.71</v>
      </c>
      <c r="DO168" s="10">
        <v>43.82</v>
      </c>
      <c r="DP168" s="10">
        <v>82.43</v>
      </c>
      <c r="DQ168" s="10">
        <v>8.51</v>
      </c>
      <c r="DR168" s="10">
        <v>27.78</v>
      </c>
      <c r="DS168" s="10">
        <v>4.62</v>
      </c>
      <c r="DT168" s="10">
        <v>0.7</v>
      </c>
      <c r="DU168" s="10">
        <v>3.7</v>
      </c>
      <c r="DV168" s="10">
        <v>0.6</v>
      </c>
      <c r="DW168" s="10">
        <v>3.57</v>
      </c>
      <c r="DX168" s="10">
        <v>0.75</v>
      </c>
      <c r="DY168" s="10">
        <v>2.38</v>
      </c>
      <c r="DZ168" s="10">
        <v>0.38</v>
      </c>
      <c r="EA168" s="10">
        <v>2.68</v>
      </c>
      <c r="EB168" s="10">
        <v>0.41</v>
      </c>
      <c r="EC168" s="10">
        <v>4.9000000000000004</v>
      </c>
      <c r="ED168" s="10">
        <v>1.05</v>
      </c>
      <c r="EM168" s="10">
        <v>29.06</v>
      </c>
      <c r="EO168" s="10">
        <v>22</v>
      </c>
      <c r="EP168" s="10">
        <v>6.02</v>
      </c>
      <c r="FP168" s="13" t="s">
        <v>5451</v>
      </c>
    </row>
    <row r="169" spans="1:172" x14ac:dyDescent="0.35">
      <c r="A169" s="46" t="s">
        <v>5449</v>
      </c>
      <c r="C169" s="46" t="s">
        <v>5435</v>
      </c>
      <c r="D169" s="46" t="s">
        <v>5200</v>
      </c>
      <c r="E169" s="73">
        <v>47.35</v>
      </c>
      <c r="F169" s="73">
        <v>47.35</v>
      </c>
      <c r="G169" s="73">
        <v>129.53333333333333</v>
      </c>
      <c r="H169" s="73">
        <v>129.53333333333333</v>
      </c>
      <c r="L169" s="13" t="s">
        <v>5455</v>
      </c>
      <c r="M169" s="46" t="s">
        <v>2033</v>
      </c>
      <c r="Q169" s="8">
        <v>185</v>
      </c>
      <c r="AB169" s="32">
        <v>70.14</v>
      </c>
      <c r="AC169" s="32">
        <v>0.34599999999999997</v>
      </c>
      <c r="AE169" s="32">
        <v>14.43</v>
      </c>
      <c r="AI169" s="10">
        <v>2.71</v>
      </c>
      <c r="AJ169" s="32">
        <v>2.5099999999999998</v>
      </c>
      <c r="AK169" s="32">
        <v>0.84799999999999998</v>
      </c>
      <c r="AL169" s="32">
        <v>5.8999999999999997E-2</v>
      </c>
      <c r="AN169" s="32">
        <v>4.22</v>
      </c>
      <c r="AO169" s="32">
        <v>3.71</v>
      </c>
      <c r="AP169" s="32">
        <v>0.106</v>
      </c>
      <c r="BF169" s="10">
        <v>0.79</v>
      </c>
      <c r="CH169" s="10">
        <v>5.1100000000000003</v>
      </c>
      <c r="CI169" s="7">
        <v>2221.9699999999998</v>
      </c>
      <c r="CJ169" s="10">
        <v>31.98</v>
      </c>
      <c r="CK169" s="10">
        <v>10.83</v>
      </c>
      <c r="CL169" s="10">
        <v>505.12</v>
      </c>
      <c r="CN169" s="10">
        <v>4.8</v>
      </c>
      <c r="CO169" s="10">
        <v>3.09</v>
      </c>
      <c r="CP169" s="10">
        <v>2.85</v>
      </c>
      <c r="CQ169" s="10">
        <v>56.4</v>
      </c>
      <c r="CR169" s="10">
        <v>17.600000000000001</v>
      </c>
      <c r="CW169" s="10">
        <v>140.09</v>
      </c>
      <c r="CX169" s="10">
        <v>249.4</v>
      </c>
      <c r="CY169" s="10">
        <v>14.17</v>
      </c>
      <c r="CZ169" s="10">
        <v>125.06</v>
      </c>
      <c r="DA169" s="10">
        <v>7.27</v>
      </c>
      <c r="DM169" s="10">
        <v>9.32</v>
      </c>
      <c r="DN169" s="10">
        <v>431.53</v>
      </c>
      <c r="DO169" s="10">
        <v>28.77</v>
      </c>
      <c r="DP169" s="10">
        <v>54.61</v>
      </c>
      <c r="DQ169" s="10">
        <v>5.64</v>
      </c>
      <c r="DR169" s="10">
        <v>19.91</v>
      </c>
      <c r="DS169" s="10">
        <v>3.55</v>
      </c>
      <c r="DT169" s="10">
        <v>0.73</v>
      </c>
      <c r="DU169" s="10">
        <v>2.83</v>
      </c>
      <c r="DV169" s="10">
        <v>0.43</v>
      </c>
      <c r="DW169" s="10">
        <v>2.44</v>
      </c>
      <c r="DX169" s="10">
        <v>0.47</v>
      </c>
      <c r="DY169" s="10">
        <v>1.4</v>
      </c>
      <c r="DZ169" s="10">
        <v>0.21</v>
      </c>
      <c r="EA169" s="10">
        <v>1.43</v>
      </c>
      <c r="EB169" s="10">
        <v>0.22</v>
      </c>
      <c r="EC169" s="10">
        <v>3.54</v>
      </c>
      <c r="ED169" s="10">
        <v>0.73</v>
      </c>
      <c r="EM169" s="10">
        <v>24.52</v>
      </c>
      <c r="EO169" s="10">
        <v>17.89</v>
      </c>
      <c r="EP169" s="10">
        <v>3.98</v>
      </c>
      <c r="FP169" s="13" t="s">
        <v>5451</v>
      </c>
    </row>
    <row r="170" spans="1:172" x14ac:dyDescent="0.35">
      <c r="A170" s="46" t="s">
        <v>5449</v>
      </c>
      <c r="C170" s="46" t="s">
        <v>5435</v>
      </c>
      <c r="D170" s="46" t="s">
        <v>5200</v>
      </c>
      <c r="E170" s="73">
        <v>43.883333333333333</v>
      </c>
      <c r="F170" s="73">
        <v>43.883333333333333</v>
      </c>
      <c r="G170" s="73">
        <v>126.91666666666667</v>
      </c>
      <c r="H170" s="73">
        <v>126.91666666666667</v>
      </c>
      <c r="L170" s="13" t="s">
        <v>5456</v>
      </c>
      <c r="M170" s="46" t="s">
        <v>2572</v>
      </c>
      <c r="Q170" s="8">
        <v>191.4</v>
      </c>
      <c r="AB170" s="32">
        <v>73.75</v>
      </c>
      <c r="AC170" s="32">
        <v>0.21299999999999999</v>
      </c>
      <c r="AE170" s="32">
        <v>13.67</v>
      </c>
      <c r="AI170" s="10">
        <v>1.77</v>
      </c>
      <c r="AJ170" s="32">
        <v>1.24</v>
      </c>
      <c r="AK170" s="32">
        <v>0.28299999999999997</v>
      </c>
      <c r="AL170" s="32">
        <v>0.04</v>
      </c>
      <c r="AN170" s="32">
        <v>4.75</v>
      </c>
      <c r="AO170" s="32">
        <v>3.72</v>
      </c>
      <c r="AP170" s="32">
        <v>5.3999999999999999E-2</v>
      </c>
      <c r="BF170" s="10">
        <v>0.6</v>
      </c>
      <c r="CH170" s="10">
        <v>3.71</v>
      </c>
      <c r="CI170" s="7">
        <v>1314.67</v>
      </c>
      <c r="CJ170" s="10">
        <v>10.01</v>
      </c>
      <c r="CK170" s="10">
        <v>4.55</v>
      </c>
      <c r="CL170" s="10">
        <v>331.5</v>
      </c>
      <c r="CN170" s="10">
        <v>1.72</v>
      </c>
      <c r="CO170" s="10">
        <v>0.95</v>
      </c>
      <c r="CP170" s="10">
        <v>1.83</v>
      </c>
      <c r="CQ170" s="10">
        <v>54.97</v>
      </c>
      <c r="CR170" s="10">
        <v>17.39</v>
      </c>
      <c r="CW170" s="10">
        <v>155.6</v>
      </c>
      <c r="CX170" s="10">
        <v>100.97</v>
      </c>
      <c r="CY170" s="10">
        <v>24.84</v>
      </c>
      <c r="CZ170" s="10">
        <v>169.16</v>
      </c>
      <c r="DA170" s="10">
        <v>8.92</v>
      </c>
      <c r="DM170" s="10">
        <v>2.67</v>
      </c>
      <c r="DN170" s="10">
        <v>716.09</v>
      </c>
      <c r="DO170" s="10">
        <v>51.25</v>
      </c>
      <c r="DP170" s="10">
        <v>92.47</v>
      </c>
      <c r="DQ170" s="10">
        <v>9.26</v>
      </c>
      <c r="DR170" s="10">
        <v>29.35</v>
      </c>
      <c r="DS170" s="10">
        <v>4.88</v>
      </c>
      <c r="DT170" s="10">
        <v>0.55000000000000004</v>
      </c>
      <c r="DU170" s="10">
        <v>4.07</v>
      </c>
      <c r="DV170" s="10">
        <v>0.66</v>
      </c>
      <c r="DW170" s="10">
        <v>3.96</v>
      </c>
      <c r="DX170" s="10">
        <v>0.81</v>
      </c>
      <c r="DY170" s="10">
        <v>2.5099999999999998</v>
      </c>
      <c r="DZ170" s="10">
        <v>0.38</v>
      </c>
      <c r="EA170" s="10">
        <v>2.62</v>
      </c>
      <c r="EB170" s="10">
        <v>0.4</v>
      </c>
      <c r="EC170" s="10">
        <v>4.41</v>
      </c>
      <c r="ED170" s="10">
        <v>0.7</v>
      </c>
      <c r="EM170" s="10">
        <v>19.73</v>
      </c>
      <c r="EO170" s="10">
        <v>18.72</v>
      </c>
      <c r="EP170" s="10">
        <v>6.03</v>
      </c>
      <c r="FP170" s="13" t="s">
        <v>5451</v>
      </c>
    </row>
    <row r="171" spans="1:172" x14ac:dyDescent="0.35">
      <c r="A171" s="46" t="s">
        <v>5449</v>
      </c>
      <c r="C171" s="46" t="s">
        <v>5435</v>
      </c>
      <c r="D171" s="46" t="s">
        <v>5200</v>
      </c>
      <c r="E171" s="73">
        <v>43.81666666666667</v>
      </c>
      <c r="F171" s="73">
        <v>43.81666666666667</v>
      </c>
      <c r="G171" s="73">
        <v>126.71666666666667</v>
      </c>
      <c r="H171" s="73">
        <v>126.71666666666667</v>
      </c>
      <c r="L171" s="13" t="s">
        <v>5457</v>
      </c>
      <c r="M171" s="46" t="s">
        <v>2572</v>
      </c>
      <c r="Q171" s="8">
        <v>191</v>
      </c>
      <c r="AB171" s="32">
        <v>72.61</v>
      </c>
      <c r="AC171" s="32">
        <v>0.248</v>
      </c>
      <c r="AE171" s="32">
        <v>14.28</v>
      </c>
      <c r="AI171" s="10">
        <v>2.02</v>
      </c>
      <c r="AJ171" s="32">
        <v>1.55</v>
      </c>
      <c r="AK171" s="32">
        <v>0.435</v>
      </c>
      <c r="AL171" s="32">
        <v>6.4000000000000001E-2</v>
      </c>
      <c r="AN171" s="32">
        <v>3.99</v>
      </c>
      <c r="AO171" s="32">
        <v>4.41</v>
      </c>
      <c r="AP171" s="32">
        <v>8.4000000000000005E-2</v>
      </c>
      <c r="BF171" s="10">
        <v>0.39</v>
      </c>
      <c r="CH171" s="10">
        <v>3.75</v>
      </c>
      <c r="CI171" s="7">
        <v>1613.89</v>
      </c>
      <c r="CJ171" s="10">
        <v>14.01</v>
      </c>
      <c r="CK171" s="10">
        <v>4.42</v>
      </c>
      <c r="CL171" s="10">
        <v>551.26</v>
      </c>
      <c r="CN171" s="10">
        <v>1.85</v>
      </c>
      <c r="CO171" s="10">
        <v>1.32</v>
      </c>
      <c r="CP171" s="10">
        <v>1.7</v>
      </c>
      <c r="CQ171" s="10">
        <v>65.17</v>
      </c>
      <c r="CR171" s="10">
        <v>17.47</v>
      </c>
      <c r="CW171" s="10">
        <v>108.65</v>
      </c>
      <c r="CX171" s="10">
        <v>217.93</v>
      </c>
      <c r="CY171" s="10">
        <v>17.72</v>
      </c>
      <c r="CZ171" s="10">
        <v>165.99</v>
      </c>
      <c r="DA171" s="10">
        <v>8.5500000000000007</v>
      </c>
      <c r="DM171" s="10">
        <v>2.6</v>
      </c>
      <c r="DN171" s="10">
        <v>614.39</v>
      </c>
      <c r="DO171" s="10">
        <v>27.12</v>
      </c>
      <c r="DP171" s="10">
        <v>54.66</v>
      </c>
      <c r="DQ171" s="10">
        <v>6.09</v>
      </c>
      <c r="DR171" s="10">
        <v>21.97</v>
      </c>
      <c r="DS171" s="10">
        <v>3.98</v>
      </c>
      <c r="DT171" s="10">
        <v>0.83</v>
      </c>
      <c r="DU171" s="10">
        <v>3.18</v>
      </c>
      <c r="DV171" s="10">
        <v>0.5</v>
      </c>
      <c r="DW171" s="10">
        <v>2.95</v>
      </c>
      <c r="DX171" s="10">
        <v>0.57999999999999996</v>
      </c>
      <c r="DY171" s="10">
        <v>1.78</v>
      </c>
      <c r="DZ171" s="10">
        <v>0.26</v>
      </c>
      <c r="EA171" s="10">
        <v>1.81</v>
      </c>
      <c r="EB171" s="10">
        <v>0.27</v>
      </c>
      <c r="EC171" s="10">
        <v>4.5199999999999996</v>
      </c>
      <c r="ED171" s="10">
        <v>0.63</v>
      </c>
      <c r="EM171" s="10">
        <v>15.4</v>
      </c>
      <c r="EO171" s="10">
        <v>11.12</v>
      </c>
      <c r="EP171" s="10">
        <v>2.17</v>
      </c>
      <c r="FP171" s="13" t="s">
        <v>5451</v>
      </c>
    </row>
    <row r="172" spans="1:172" x14ac:dyDescent="0.35">
      <c r="A172" s="46" t="s">
        <v>5449</v>
      </c>
      <c r="C172" s="46" t="s">
        <v>5435</v>
      </c>
      <c r="D172" s="46" t="s">
        <v>5200</v>
      </c>
      <c r="E172" s="73">
        <v>43.75</v>
      </c>
      <c r="F172" s="73">
        <v>43.75</v>
      </c>
      <c r="G172" s="73">
        <v>126.8</v>
      </c>
      <c r="H172" s="73">
        <v>126.8</v>
      </c>
      <c r="L172" s="13" t="s">
        <v>5458</v>
      </c>
      <c r="M172" s="46" t="s">
        <v>2050</v>
      </c>
      <c r="Q172" s="8">
        <v>191</v>
      </c>
      <c r="AB172" s="32">
        <v>65.349999999999994</v>
      </c>
      <c r="AC172" s="32">
        <v>0.80200000000000005</v>
      </c>
      <c r="AE172" s="32">
        <v>15.63</v>
      </c>
      <c r="AI172" s="10">
        <v>4.8499999999999996</v>
      </c>
      <c r="AJ172" s="32">
        <v>3.73</v>
      </c>
      <c r="AK172" s="32">
        <v>1.94</v>
      </c>
      <c r="AL172" s="32">
        <v>9.0999999999999998E-2</v>
      </c>
      <c r="AN172" s="32">
        <v>1.71</v>
      </c>
      <c r="AO172" s="32">
        <v>4.71</v>
      </c>
      <c r="AP172" s="32">
        <v>0.23499999999999999</v>
      </c>
      <c r="BF172" s="10">
        <v>0.62</v>
      </c>
      <c r="CH172" s="10">
        <v>7.46</v>
      </c>
      <c r="CI172" s="7">
        <v>5162.75</v>
      </c>
      <c r="CJ172" s="10">
        <v>50.27</v>
      </c>
      <c r="CK172" s="10">
        <v>36.19</v>
      </c>
      <c r="CL172" s="10">
        <v>749.46</v>
      </c>
      <c r="CN172" s="10">
        <v>10.62</v>
      </c>
      <c r="CO172" s="10">
        <v>9.27</v>
      </c>
      <c r="CP172" s="10">
        <v>6.41</v>
      </c>
      <c r="CQ172" s="10">
        <v>76.569999999999993</v>
      </c>
      <c r="CR172" s="10">
        <v>21.54</v>
      </c>
      <c r="CW172" s="10">
        <v>135.1</v>
      </c>
      <c r="CX172" s="10">
        <v>336.79</v>
      </c>
      <c r="CY172" s="10">
        <v>22.63</v>
      </c>
      <c r="CZ172" s="10">
        <v>193.33</v>
      </c>
      <c r="DA172" s="10">
        <v>11.38</v>
      </c>
      <c r="DM172" s="10">
        <v>5.4</v>
      </c>
      <c r="DN172" s="10">
        <v>260.11</v>
      </c>
      <c r="DO172" s="10">
        <v>28.92</v>
      </c>
      <c r="DP172" s="10">
        <v>62.52</v>
      </c>
      <c r="DQ172" s="10">
        <v>7.41</v>
      </c>
      <c r="DR172" s="10">
        <v>28.51</v>
      </c>
      <c r="DS172" s="10">
        <v>5.85</v>
      </c>
      <c r="DT172" s="10">
        <v>1.1200000000000001</v>
      </c>
      <c r="DU172" s="10">
        <v>4.8499999999999996</v>
      </c>
      <c r="DV172" s="10">
        <v>0.74</v>
      </c>
      <c r="DW172" s="10">
        <v>4.13</v>
      </c>
      <c r="DX172" s="10">
        <v>0.77</v>
      </c>
      <c r="DY172" s="10">
        <v>2.2200000000000002</v>
      </c>
      <c r="DZ172" s="10">
        <v>0.32</v>
      </c>
      <c r="EA172" s="10">
        <v>2.11</v>
      </c>
      <c r="EB172" s="10">
        <v>0.31</v>
      </c>
      <c r="EC172" s="10">
        <v>5.53</v>
      </c>
      <c r="ED172" s="10">
        <v>1.1000000000000001</v>
      </c>
      <c r="EM172" s="10">
        <v>13.62</v>
      </c>
      <c r="EO172" s="10">
        <v>12.84</v>
      </c>
      <c r="EP172" s="10">
        <v>3.35</v>
      </c>
      <c r="FP172" s="13" t="s">
        <v>5451</v>
      </c>
    </row>
    <row r="173" spans="1:172" x14ac:dyDescent="0.35">
      <c r="A173" s="46" t="s">
        <v>5449</v>
      </c>
      <c r="C173" s="46" t="s">
        <v>5435</v>
      </c>
      <c r="D173" s="46" t="s">
        <v>5200</v>
      </c>
      <c r="E173" s="73">
        <v>45.68333333333333</v>
      </c>
      <c r="F173" s="73">
        <v>45.68333333333333</v>
      </c>
      <c r="G173" s="73">
        <v>127.48333333333333</v>
      </c>
      <c r="H173" s="73">
        <v>127.48333333333333</v>
      </c>
      <c r="L173" s="13" t="s">
        <v>5459</v>
      </c>
      <c r="M173" s="46" t="s">
        <v>2050</v>
      </c>
      <c r="Q173" s="8">
        <v>185.54</v>
      </c>
      <c r="AB173" s="32">
        <v>67.58</v>
      </c>
      <c r="AC173" s="32">
        <v>0.49199999999999999</v>
      </c>
      <c r="AE173" s="32">
        <v>15.36</v>
      </c>
      <c r="AI173" s="10">
        <v>3.11</v>
      </c>
      <c r="AJ173" s="32">
        <v>2.73</v>
      </c>
      <c r="AK173" s="32">
        <v>1.31</v>
      </c>
      <c r="AL173" s="32">
        <v>6.0999999999999999E-2</v>
      </c>
      <c r="AN173" s="32">
        <v>3.71</v>
      </c>
      <c r="AO173" s="32">
        <v>4.0599999999999996</v>
      </c>
      <c r="AP173" s="32">
        <v>0.161</v>
      </c>
      <c r="BF173" s="10">
        <v>0.9</v>
      </c>
      <c r="CH173" s="10">
        <v>5.45</v>
      </c>
      <c r="CI173" s="7">
        <v>2941.17</v>
      </c>
      <c r="CJ173" s="10">
        <v>55.42</v>
      </c>
      <c r="CK173" s="10">
        <v>9.27</v>
      </c>
      <c r="CL173" s="10">
        <v>493.33</v>
      </c>
      <c r="CN173" s="10">
        <v>6.51</v>
      </c>
      <c r="CO173" s="10">
        <v>4.32</v>
      </c>
      <c r="CP173" s="10">
        <v>4.5999999999999996</v>
      </c>
      <c r="CQ173" s="10">
        <v>49.65</v>
      </c>
      <c r="CR173" s="10">
        <v>17.079999999999998</v>
      </c>
      <c r="CW173" s="10">
        <v>113.11</v>
      </c>
      <c r="CX173" s="10">
        <v>435.3</v>
      </c>
      <c r="CY173" s="10">
        <v>12.32</v>
      </c>
      <c r="CZ173" s="10">
        <v>161.13999999999999</v>
      </c>
      <c r="DA173" s="10">
        <v>9.2899999999999991</v>
      </c>
      <c r="DM173" s="10">
        <v>6.55</v>
      </c>
      <c r="DN173" s="10">
        <v>570.35</v>
      </c>
      <c r="DO173" s="10">
        <v>25.37</v>
      </c>
      <c r="DP173" s="10">
        <v>48.48</v>
      </c>
      <c r="DQ173" s="10">
        <v>5.01</v>
      </c>
      <c r="DR173" s="10">
        <v>17.86</v>
      </c>
      <c r="DS173" s="10">
        <v>3.14</v>
      </c>
      <c r="DT173" s="10">
        <v>0.88</v>
      </c>
      <c r="DU173" s="10">
        <v>2.5099999999999998</v>
      </c>
      <c r="DV173" s="10">
        <v>0.38</v>
      </c>
      <c r="DW173" s="10">
        <v>2.15</v>
      </c>
      <c r="DX173" s="10">
        <v>0.42</v>
      </c>
      <c r="DY173" s="10">
        <v>1.31</v>
      </c>
      <c r="DZ173" s="10">
        <v>0.21</v>
      </c>
      <c r="EA173" s="10">
        <v>1.4</v>
      </c>
      <c r="EB173" s="10">
        <v>0.22</v>
      </c>
      <c r="EC173" s="10">
        <v>4.59</v>
      </c>
      <c r="ED173" s="10">
        <v>0.85</v>
      </c>
      <c r="EM173" s="10">
        <v>10.07</v>
      </c>
      <c r="EO173" s="10">
        <v>16.489999999999998</v>
      </c>
      <c r="EP173" s="10">
        <v>2.92</v>
      </c>
      <c r="FP173" s="13" t="s">
        <v>5451</v>
      </c>
    </row>
    <row r="174" spans="1:172" x14ac:dyDescent="0.35">
      <c r="A174" s="46" t="s">
        <v>5449</v>
      </c>
      <c r="C174" s="46" t="s">
        <v>5435</v>
      </c>
      <c r="D174" s="46" t="s">
        <v>5200</v>
      </c>
      <c r="E174" s="73">
        <v>45.68333333333333</v>
      </c>
      <c r="F174" s="73">
        <v>45.68333333333333</v>
      </c>
      <c r="G174" s="73">
        <v>127.48333333333333</v>
      </c>
      <c r="H174" s="73">
        <v>127.48333333333333</v>
      </c>
      <c r="L174" s="13" t="s">
        <v>5460</v>
      </c>
      <c r="M174" s="46" t="s">
        <v>2050</v>
      </c>
      <c r="Q174" s="8">
        <v>185.54</v>
      </c>
      <c r="AB174" s="32">
        <v>67.2</v>
      </c>
      <c r="AC174" s="32">
        <v>0.52900000000000003</v>
      </c>
      <c r="AE174" s="32">
        <v>15.01</v>
      </c>
      <c r="AI174" s="10">
        <v>3.45</v>
      </c>
      <c r="AJ174" s="32">
        <v>3.06</v>
      </c>
      <c r="AK174" s="32">
        <v>1.29</v>
      </c>
      <c r="AL174" s="32">
        <v>5.0999999999999997E-2</v>
      </c>
      <c r="AN174" s="32">
        <v>3.63</v>
      </c>
      <c r="AO174" s="32">
        <v>3.85</v>
      </c>
      <c r="AP174" s="32">
        <v>0.159</v>
      </c>
      <c r="BF174" s="10">
        <v>1.66</v>
      </c>
      <c r="CH174" s="10">
        <v>5.84</v>
      </c>
      <c r="CI174" s="7">
        <v>3187.92</v>
      </c>
      <c r="CJ174" s="10">
        <v>61.18</v>
      </c>
      <c r="CK174" s="10">
        <v>9.59</v>
      </c>
      <c r="CL174" s="10">
        <v>419.87</v>
      </c>
      <c r="CN174" s="10">
        <v>7.48</v>
      </c>
      <c r="CO174" s="10">
        <v>4.7699999999999996</v>
      </c>
      <c r="CP174" s="10">
        <v>22.83</v>
      </c>
      <c r="CQ174" s="10">
        <v>49.84</v>
      </c>
      <c r="CR174" s="10">
        <v>17.39</v>
      </c>
      <c r="CW174" s="10">
        <v>124.29</v>
      </c>
      <c r="CX174" s="10">
        <v>377.07</v>
      </c>
      <c r="CY174" s="10">
        <v>13.43</v>
      </c>
      <c r="CZ174" s="10">
        <v>167.33</v>
      </c>
      <c r="DA174" s="10">
        <v>9.5299999999999994</v>
      </c>
      <c r="DM174" s="10">
        <v>8.58</v>
      </c>
      <c r="DN174" s="10">
        <v>571.73</v>
      </c>
      <c r="DO174" s="10">
        <v>23.41</v>
      </c>
      <c r="DP174" s="10">
        <v>46.26</v>
      </c>
      <c r="DQ174" s="10">
        <v>5.07</v>
      </c>
      <c r="DR174" s="10">
        <v>18.75</v>
      </c>
      <c r="DS174" s="10">
        <v>3.43</v>
      </c>
      <c r="DT174" s="10">
        <v>0.91</v>
      </c>
      <c r="DU174" s="10">
        <v>2.72</v>
      </c>
      <c r="DV174" s="10">
        <v>0.42</v>
      </c>
      <c r="DW174" s="10">
        <v>2.42</v>
      </c>
      <c r="DX174" s="10">
        <v>0.47</v>
      </c>
      <c r="DY174" s="10">
        <v>1.43</v>
      </c>
      <c r="DZ174" s="10">
        <v>0.22</v>
      </c>
      <c r="EA174" s="10">
        <v>1.48</v>
      </c>
      <c r="EB174" s="10">
        <v>0.23</v>
      </c>
      <c r="EC174" s="10">
        <v>4.5199999999999996</v>
      </c>
      <c r="ED174" s="10">
        <v>0.8</v>
      </c>
      <c r="EM174" s="10">
        <v>9.2100000000000009</v>
      </c>
      <c r="EO174" s="10">
        <v>13.42</v>
      </c>
      <c r="EP174" s="10">
        <v>4.5199999999999996</v>
      </c>
      <c r="FP174" s="13" t="s">
        <v>5451</v>
      </c>
    </row>
    <row r="175" spans="1:172" x14ac:dyDescent="0.35">
      <c r="A175" s="46" t="s">
        <v>5449</v>
      </c>
      <c r="C175" s="46" t="s">
        <v>5435</v>
      </c>
      <c r="D175" s="46" t="s">
        <v>5200</v>
      </c>
      <c r="E175" s="73">
        <v>47.6</v>
      </c>
      <c r="F175" s="73">
        <v>47.6</v>
      </c>
      <c r="G175" s="73">
        <v>128.5</v>
      </c>
      <c r="H175" s="73">
        <v>128.5</v>
      </c>
      <c r="L175" s="13" t="s">
        <v>5461</v>
      </c>
      <c r="M175" s="46" t="s">
        <v>2050</v>
      </c>
      <c r="Q175" s="8">
        <v>182.8</v>
      </c>
      <c r="AB175" s="32">
        <v>65.3</v>
      </c>
      <c r="AC175" s="32">
        <v>0.67100000000000004</v>
      </c>
      <c r="AE175" s="32">
        <v>15.64</v>
      </c>
      <c r="AI175" s="10">
        <v>4.43</v>
      </c>
      <c r="AJ175" s="32">
        <v>3.47</v>
      </c>
      <c r="AK175" s="32">
        <v>1.88</v>
      </c>
      <c r="AL175" s="32">
        <v>7.1999999999999995E-2</v>
      </c>
      <c r="AN175" s="32">
        <v>4.24</v>
      </c>
      <c r="AO175" s="32">
        <v>3.59</v>
      </c>
      <c r="AP175" s="32">
        <v>0.16</v>
      </c>
      <c r="BF175" s="10">
        <v>0.63</v>
      </c>
      <c r="CH175" s="10">
        <v>9.2100000000000009</v>
      </c>
      <c r="CI175" s="7">
        <v>4144.5</v>
      </c>
      <c r="CJ175" s="10">
        <v>72.33</v>
      </c>
      <c r="CK175" s="10">
        <v>14.79</v>
      </c>
      <c r="CL175" s="10">
        <v>601.34</v>
      </c>
      <c r="CN175" s="10">
        <v>9.52</v>
      </c>
      <c r="CO175" s="10">
        <v>7.26</v>
      </c>
      <c r="CP175" s="10">
        <v>7.78</v>
      </c>
      <c r="CQ175" s="10">
        <v>71.78</v>
      </c>
      <c r="CR175" s="10">
        <v>19.920000000000002</v>
      </c>
      <c r="CW175" s="10">
        <v>157.57</v>
      </c>
      <c r="CX175" s="10">
        <v>335.33</v>
      </c>
      <c r="CY175" s="10">
        <v>25.57</v>
      </c>
      <c r="CZ175" s="10">
        <v>207.51</v>
      </c>
      <c r="DA175" s="10">
        <v>9.9499999999999993</v>
      </c>
      <c r="DM175" s="10">
        <v>5.26</v>
      </c>
      <c r="DN175" s="10">
        <v>651.22</v>
      </c>
      <c r="DO175" s="10">
        <v>38.19</v>
      </c>
      <c r="DP175" s="10">
        <v>77.81</v>
      </c>
      <c r="DQ175" s="10">
        <v>9.0500000000000007</v>
      </c>
      <c r="DR175" s="10">
        <v>32.39</v>
      </c>
      <c r="DS175" s="10">
        <v>5.91</v>
      </c>
      <c r="DT175" s="10">
        <v>1.08</v>
      </c>
      <c r="DU175" s="10">
        <v>4.8</v>
      </c>
      <c r="DV175" s="10">
        <v>0.76</v>
      </c>
      <c r="DW175" s="10">
        <v>4.38</v>
      </c>
      <c r="DX175" s="10">
        <v>0.86</v>
      </c>
      <c r="DY175" s="10">
        <v>2.6</v>
      </c>
      <c r="DZ175" s="10">
        <v>0.38</v>
      </c>
      <c r="EA175" s="10">
        <v>2.5299999999999998</v>
      </c>
      <c r="EB175" s="10">
        <v>0.37</v>
      </c>
      <c r="EC175" s="10">
        <v>5.76</v>
      </c>
      <c r="ED175" s="10">
        <v>0.67</v>
      </c>
      <c r="EM175" s="10">
        <v>15.86</v>
      </c>
      <c r="EO175" s="10">
        <v>18.09</v>
      </c>
      <c r="EP175" s="10">
        <v>4.21</v>
      </c>
      <c r="FP175" s="13" t="s">
        <v>5451</v>
      </c>
    </row>
    <row r="176" spans="1:172" x14ac:dyDescent="0.35">
      <c r="A176" s="46" t="s">
        <v>5449</v>
      </c>
      <c r="C176" s="46" t="s">
        <v>5435</v>
      </c>
      <c r="D176" s="46" t="s">
        <v>5200</v>
      </c>
      <c r="E176" s="73">
        <v>43.883333333333333</v>
      </c>
      <c r="F176" s="73">
        <v>43.883333333333333</v>
      </c>
      <c r="G176" s="73">
        <v>126.91666666666667</v>
      </c>
      <c r="H176" s="73">
        <v>126.91666666666667</v>
      </c>
      <c r="L176" s="13" t="s">
        <v>5462</v>
      </c>
      <c r="M176" s="46" t="s">
        <v>2572</v>
      </c>
      <c r="Q176" s="8">
        <v>191.4</v>
      </c>
      <c r="AB176" s="32">
        <v>73.12</v>
      </c>
      <c r="AC176" s="32">
        <v>0.17299999999999999</v>
      </c>
      <c r="AE176" s="32">
        <v>14.26</v>
      </c>
      <c r="AI176" s="10">
        <v>1.75</v>
      </c>
      <c r="AJ176" s="32">
        <v>1.38</v>
      </c>
      <c r="AK176" s="32">
        <v>0.223</v>
      </c>
      <c r="AL176" s="32">
        <v>3.3000000000000002E-2</v>
      </c>
      <c r="AN176" s="32">
        <v>4.7699999999999996</v>
      </c>
      <c r="AO176" s="32">
        <v>3.91</v>
      </c>
      <c r="AP176" s="32">
        <v>0.04</v>
      </c>
      <c r="BF176" s="10">
        <v>0.43</v>
      </c>
      <c r="CH176" s="10">
        <v>4.32</v>
      </c>
      <c r="CI176" s="7">
        <v>1065.07</v>
      </c>
      <c r="CJ176" s="10">
        <v>6.83</v>
      </c>
      <c r="CK176" s="10">
        <v>4.2</v>
      </c>
      <c r="CL176" s="10">
        <v>277.35000000000002</v>
      </c>
      <c r="CN176" s="10">
        <v>1.39</v>
      </c>
      <c r="CO176" s="10">
        <v>0.56000000000000005</v>
      </c>
      <c r="CP176" s="10">
        <v>1.78</v>
      </c>
      <c r="CQ176" s="10">
        <v>56.05</v>
      </c>
      <c r="CR176" s="10">
        <v>19.73</v>
      </c>
      <c r="CW176" s="10">
        <v>141.43</v>
      </c>
      <c r="CX176" s="10">
        <v>135.04</v>
      </c>
      <c r="CY176" s="10">
        <v>21.17</v>
      </c>
      <c r="CZ176" s="10">
        <v>152.58000000000001</v>
      </c>
      <c r="DA176" s="10">
        <v>10.27</v>
      </c>
      <c r="DM176" s="10">
        <v>3.67</v>
      </c>
      <c r="DN176" s="10">
        <v>470.68</v>
      </c>
      <c r="DO176" s="10">
        <v>35.35</v>
      </c>
      <c r="DP176" s="10">
        <v>71.319999999999993</v>
      </c>
      <c r="DQ176" s="10">
        <v>7.85</v>
      </c>
      <c r="DR176" s="10">
        <v>27.51</v>
      </c>
      <c r="DS176" s="10">
        <v>4.99</v>
      </c>
      <c r="DT176" s="10">
        <v>0.59</v>
      </c>
      <c r="DU176" s="10">
        <v>4.03</v>
      </c>
      <c r="DV176" s="10">
        <v>0.63</v>
      </c>
      <c r="DW176" s="10">
        <v>3.69</v>
      </c>
      <c r="DX176" s="10">
        <v>0.72</v>
      </c>
      <c r="DY176" s="10">
        <v>2.16</v>
      </c>
      <c r="DZ176" s="10">
        <v>0.32</v>
      </c>
      <c r="EA176" s="10">
        <v>2.1</v>
      </c>
      <c r="EB176" s="10">
        <v>0.31</v>
      </c>
      <c r="EC176" s="10">
        <v>4.58</v>
      </c>
      <c r="ED176" s="10">
        <v>0.88</v>
      </c>
      <c r="EM176" s="10">
        <v>24.51</v>
      </c>
      <c r="EO176" s="10">
        <v>14.54</v>
      </c>
      <c r="EP176" s="10">
        <v>2.35</v>
      </c>
      <c r="FP176" s="13" t="s">
        <v>5451</v>
      </c>
    </row>
    <row r="177" spans="1:172" x14ac:dyDescent="0.35">
      <c r="A177" s="46" t="s">
        <v>5449</v>
      </c>
      <c r="C177" s="46" t="s">
        <v>5435</v>
      </c>
      <c r="D177" s="46" t="s">
        <v>5200</v>
      </c>
      <c r="E177" s="73">
        <v>44.35</v>
      </c>
      <c r="F177" s="73">
        <v>44.35</v>
      </c>
      <c r="G177" s="73">
        <v>127.01666666666667</v>
      </c>
      <c r="H177" s="73">
        <v>127.01666666666667</v>
      </c>
      <c r="L177" s="13" t="s">
        <v>5463</v>
      </c>
      <c r="M177" s="46" t="s">
        <v>2050</v>
      </c>
      <c r="Q177" s="8">
        <v>191</v>
      </c>
      <c r="AB177" s="32">
        <v>65.41</v>
      </c>
      <c r="AC177" s="32">
        <v>0.63900000000000001</v>
      </c>
      <c r="AE177" s="32">
        <v>15.48</v>
      </c>
      <c r="AI177" s="10">
        <v>4.72</v>
      </c>
      <c r="AJ177" s="32">
        <v>3.96</v>
      </c>
      <c r="AK177" s="32">
        <v>1.91</v>
      </c>
      <c r="AL177" s="32">
        <v>7.8E-2</v>
      </c>
      <c r="AN177" s="32">
        <v>3.43</v>
      </c>
      <c r="AO177" s="32">
        <v>3.46</v>
      </c>
      <c r="AP177" s="32">
        <v>0.19600000000000001</v>
      </c>
      <c r="BF177" s="10">
        <v>0.74</v>
      </c>
      <c r="CH177" s="10">
        <v>8.44</v>
      </c>
      <c r="CI177" s="7">
        <v>4128.51</v>
      </c>
      <c r="CJ177" s="10">
        <v>80.790000000000006</v>
      </c>
      <c r="CK177" s="10">
        <v>28.12</v>
      </c>
      <c r="CL177" s="10">
        <v>687.98</v>
      </c>
      <c r="CN177" s="10">
        <v>11.34</v>
      </c>
      <c r="CO177" s="10">
        <v>41.07</v>
      </c>
      <c r="CP177" s="10">
        <v>7.78</v>
      </c>
      <c r="CQ177" s="10">
        <v>74.05</v>
      </c>
      <c r="CR177" s="10">
        <v>19.010000000000002</v>
      </c>
      <c r="CW177" s="10">
        <v>99.99</v>
      </c>
      <c r="CX177" s="10">
        <v>409.51</v>
      </c>
      <c r="CY177" s="10">
        <v>16.399999999999999</v>
      </c>
      <c r="CZ177" s="10">
        <v>120.02</v>
      </c>
      <c r="DA177" s="10">
        <v>7.92</v>
      </c>
      <c r="DM177" s="10">
        <v>5.64</v>
      </c>
      <c r="DN177" s="10">
        <v>556.58000000000004</v>
      </c>
      <c r="DO177" s="10">
        <v>27.83</v>
      </c>
      <c r="DP177" s="10">
        <v>56.79</v>
      </c>
      <c r="DQ177" s="10">
        <v>6.16</v>
      </c>
      <c r="DR177" s="10">
        <v>22.2</v>
      </c>
      <c r="DS177" s="10">
        <v>4.16</v>
      </c>
      <c r="DT177" s="10">
        <v>1</v>
      </c>
      <c r="DU177" s="10">
        <v>3.42</v>
      </c>
      <c r="DV177" s="10">
        <v>0.5</v>
      </c>
      <c r="DW177" s="10">
        <v>2.81</v>
      </c>
      <c r="DX177" s="10">
        <v>0.53</v>
      </c>
      <c r="DY177" s="10">
        <v>1.55</v>
      </c>
      <c r="DZ177" s="10">
        <v>0.22</v>
      </c>
      <c r="EA177" s="10">
        <v>1.47</v>
      </c>
      <c r="EB177" s="10">
        <v>0.22</v>
      </c>
      <c r="EC177" s="10">
        <v>3.15</v>
      </c>
      <c r="ED177" s="10">
        <v>0.77</v>
      </c>
      <c r="EM177" s="10">
        <v>17.899999999999999</v>
      </c>
      <c r="EO177" s="10">
        <v>12</v>
      </c>
      <c r="EP177" s="10">
        <v>2.23</v>
      </c>
      <c r="FP177" s="13" t="s">
        <v>5451</v>
      </c>
    </row>
    <row r="178" spans="1:172" x14ac:dyDescent="0.35">
      <c r="A178" s="46" t="s">
        <v>5449</v>
      </c>
      <c r="C178" s="46" t="s">
        <v>5435</v>
      </c>
      <c r="D178" s="46" t="s">
        <v>5200</v>
      </c>
      <c r="E178" s="73">
        <v>44.35</v>
      </c>
      <c r="F178" s="73">
        <v>44.35</v>
      </c>
      <c r="G178" s="73">
        <v>127.01666666666667</v>
      </c>
      <c r="H178" s="73">
        <v>127.01666666666667</v>
      </c>
      <c r="L178" s="13" t="s">
        <v>5464</v>
      </c>
      <c r="M178" s="46" t="s">
        <v>2050</v>
      </c>
      <c r="Q178" s="8">
        <v>191</v>
      </c>
      <c r="AB178" s="32">
        <v>67.819999999999993</v>
      </c>
      <c r="AC178" s="32">
        <v>0.51100000000000001</v>
      </c>
      <c r="AE178" s="32">
        <v>15.52</v>
      </c>
      <c r="AI178" s="10">
        <v>3.34</v>
      </c>
      <c r="AJ178" s="32">
        <v>2.83</v>
      </c>
      <c r="AK178" s="32">
        <v>1.1000000000000001</v>
      </c>
      <c r="AL178" s="32">
        <v>5.5E-2</v>
      </c>
      <c r="AN178" s="32">
        <v>3.94</v>
      </c>
      <c r="AO178" s="32">
        <v>4.04</v>
      </c>
      <c r="AP178" s="32">
        <v>0.17499999999999999</v>
      </c>
      <c r="BF178" s="10">
        <v>0.55000000000000004</v>
      </c>
      <c r="CH178" s="10">
        <v>6.87</v>
      </c>
      <c r="CI178" s="7">
        <v>3182.89</v>
      </c>
      <c r="CJ178" s="10">
        <v>43.57</v>
      </c>
      <c r="CK178" s="10">
        <v>13.05</v>
      </c>
      <c r="CL178" s="10">
        <v>457.61</v>
      </c>
      <c r="CN178" s="10">
        <v>5.56</v>
      </c>
      <c r="CO178" s="10">
        <v>4.28</v>
      </c>
      <c r="CP178" s="10">
        <v>3.67</v>
      </c>
      <c r="CQ178" s="10">
        <v>55.66</v>
      </c>
      <c r="CR178" s="10">
        <v>19.899999999999999</v>
      </c>
      <c r="CW178" s="10">
        <v>150.06</v>
      </c>
      <c r="CX178" s="10">
        <v>330.78</v>
      </c>
      <c r="CY178" s="10">
        <v>20.309999999999999</v>
      </c>
      <c r="CZ178" s="10">
        <v>211.65</v>
      </c>
      <c r="DA178" s="10">
        <v>10.62</v>
      </c>
      <c r="DM178" s="10">
        <v>9.5</v>
      </c>
      <c r="DN178" s="10">
        <v>546.96</v>
      </c>
      <c r="DO178" s="10">
        <v>32.92</v>
      </c>
      <c r="DP178" s="10">
        <v>70.09</v>
      </c>
      <c r="DQ178" s="10">
        <v>7.48</v>
      </c>
      <c r="DR178" s="10">
        <v>27.38</v>
      </c>
      <c r="DS178" s="10">
        <v>5.21</v>
      </c>
      <c r="DT178" s="10">
        <v>1.03</v>
      </c>
      <c r="DU178" s="10">
        <v>4.25</v>
      </c>
      <c r="DV178" s="10">
        <v>0.66</v>
      </c>
      <c r="DW178" s="10">
        <v>3.66</v>
      </c>
      <c r="DX178" s="10">
        <v>0.7</v>
      </c>
      <c r="DY178" s="10">
        <v>2.0499999999999998</v>
      </c>
      <c r="DZ178" s="10">
        <v>0.3</v>
      </c>
      <c r="EA178" s="10">
        <v>1.97</v>
      </c>
      <c r="EB178" s="10">
        <v>0.28999999999999998</v>
      </c>
      <c r="EC178" s="10">
        <v>5.75</v>
      </c>
      <c r="ED178" s="10">
        <v>1.1599999999999999</v>
      </c>
      <c r="EM178" s="10">
        <v>19.55</v>
      </c>
      <c r="EO178" s="10">
        <v>21.12</v>
      </c>
      <c r="EP178" s="10">
        <v>4.1900000000000004</v>
      </c>
      <c r="FP178" s="13" t="s">
        <v>5451</v>
      </c>
    </row>
    <row r="179" spans="1:172" x14ac:dyDescent="0.35">
      <c r="A179" s="46" t="s">
        <v>5449</v>
      </c>
      <c r="C179" s="46" t="s">
        <v>5435</v>
      </c>
      <c r="D179" s="46" t="s">
        <v>5200</v>
      </c>
      <c r="E179" s="73">
        <v>43.81666666666667</v>
      </c>
      <c r="F179" s="73">
        <v>43.81666666666667</v>
      </c>
      <c r="G179" s="73">
        <v>126.71666666666667</v>
      </c>
      <c r="H179" s="73">
        <v>126.71666666666667</v>
      </c>
      <c r="L179" s="13" t="s">
        <v>5465</v>
      </c>
      <c r="M179" s="46" t="s">
        <v>2033</v>
      </c>
      <c r="Q179" s="8">
        <v>191</v>
      </c>
      <c r="AB179" s="32">
        <v>71.45</v>
      </c>
      <c r="AC179" s="32">
        <v>0.27300000000000002</v>
      </c>
      <c r="AE179" s="32">
        <v>14.01</v>
      </c>
      <c r="AI179" s="10">
        <v>2.27</v>
      </c>
      <c r="AJ179" s="32">
        <v>2.02</v>
      </c>
      <c r="AK179" s="32">
        <v>0.42599999999999999</v>
      </c>
      <c r="AL179" s="32">
        <v>3.6999999999999998E-2</v>
      </c>
      <c r="AN179" s="32">
        <v>4.5599999999999996</v>
      </c>
      <c r="AO179" s="32">
        <v>3.54</v>
      </c>
      <c r="AP179" s="32">
        <v>7.0000000000000007E-2</v>
      </c>
      <c r="BF179" s="10">
        <v>1.32</v>
      </c>
      <c r="CH179" s="10">
        <v>2.86</v>
      </c>
      <c r="CI179" s="7">
        <v>1645.86</v>
      </c>
      <c r="CJ179" s="10">
        <v>10.050000000000001</v>
      </c>
      <c r="CK179" s="10">
        <v>6.38</v>
      </c>
      <c r="CL179" s="10">
        <v>301.76</v>
      </c>
      <c r="CN179" s="10">
        <v>2.99</v>
      </c>
      <c r="CO179" s="10">
        <v>1.26</v>
      </c>
      <c r="CP179" s="10">
        <v>4.38</v>
      </c>
      <c r="CQ179" s="10">
        <v>88.26</v>
      </c>
      <c r="CR179" s="10">
        <v>19.78</v>
      </c>
      <c r="CW179" s="10">
        <v>141.24</v>
      </c>
      <c r="CX179" s="10">
        <v>502.55</v>
      </c>
      <c r="CY179" s="10">
        <v>13.72</v>
      </c>
      <c r="CZ179" s="10">
        <v>149.51</v>
      </c>
      <c r="DA179" s="10">
        <v>8.0299999999999994</v>
      </c>
      <c r="DM179" s="10">
        <v>14.93</v>
      </c>
      <c r="DN179" s="10">
        <v>1213.82</v>
      </c>
      <c r="DO179" s="10">
        <v>58.13</v>
      </c>
      <c r="DP179" s="10">
        <v>108.56</v>
      </c>
      <c r="DQ179" s="10">
        <v>10.95</v>
      </c>
      <c r="DR179" s="10">
        <v>36.770000000000003</v>
      </c>
      <c r="DS179" s="10">
        <v>4.9800000000000004</v>
      </c>
      <c r="DT179" s="10">
        <v>0.95</v>
      </c>
      <c r="DU179" s="10">
        <v>3.31</v>
      </c>
      <c r="DV179" s="10">
        <v>0.45</v>
      </c>
      <c r="DW179" s="10">
        <v>2.31</v>
      </c>
      <c r="DX179" s="10">
        <v>0.45</v>
      </c>
      <c r="DY179" s="10">
        <v>1.4</v>
      </c>
      <c r="DZ179" s="10">
        <v>0.21</v>
      </c>
      <c r="EA179" s="10">
        <v>1.42</v>
      </c>
      <c r="EB179" s="10">
        <v>0.22</v>
      </c>
      <c r="EC179" s="10">
        <v>4.26</v>
      </c>
      <c r="ED179" s="10">
        <v>0.63</v>
      </c>
      <c r="EM179" s="10">
        <v>22.65</v>
      </c>
      <c r="EO179" s="10">
        <v>21.61</v>
      </c>
      <c r="EP179" s="10">
        <v>7.88</v>
      </c>
      <c r="FP179" s="13" t="s">
        <v>5451</v>
      </c>
    </row>
    <row r="180" spans="1:172" x14ac:dyDescent="0.35">
      <c r="A180" s="46" t="s">
        <v>5466</v>
      </c>
      <c r="C180" s="46" t="s">
        <v>5467</v>
      </c>
      <c r="D180" s="46" t="s">
        <v>5200</v>
      </c>
      <c r="E180" s="73">
        <v>44.909166666666664</v>
      </c>
      <c r="F180" s="73">
        <v>44.909166666666664</v>
      </c>
      <c r="G180" s="73">
        <v>129.34777777777779</v>
      </c>
      <c r="H180" s="73">
        <v>129.34777777777779</v>
      </c>
      <c r="L180" s="13" t="s">
        <v>5468</v>
      </c>
      <c r="M180" s="46" t="s">
        <v>2572</v>
      </c>
      <c r="Q180" s="8">
        <v>251</v>
      </c>
      <c r="AB180" s="32">
        <v>72.099999999999994</v>
      </c>
      <c r="AC180" s="32">
        <v>0.32</v>
      </c>
      <c r="AE180" s="32">
        <v>14.8</v>
      </c>
      <c r="AI180" s="10">
        <v>2.4114640000000001</v>
      </c>
      <c r="AJ180" s="32">
        <v>2.25</v>
      </c>
      <c r="AK180" s="32">
        <v>0.79</v>
      </c>
      <c r="AL180" s="32">
        <v>7.0000000000000007E-2</v>
      </c>
      <c r="AN180" s="32">
        <v>3.93</v>
      </c>
      <c r="AO180" s="32">
        <v>3.89</v>
      </c>
      <c r="AP180" s="32">
        <v>0.1</v>
      </c>
      <c r="BF180" s="10">
        <v>0.94</v>
      </c>
      <c r="BT180" s="10">
        <v>22.1</v>
      </c>
      <c r="BU180" s="10">
        <v>2.54</v>
      </c>
      <c r="CH180" s="10">
        <v>3.76</v>
      </c>
      <c r="CI180" s="13"/>
      <c r="CJ180" s="7">
        <v>23.9</v>
      </c>
      <c r="CK180" s="10">
        <v>1.67</v>
      </c>
      <c r="CN180" s="10">
        <v>3.49</v>
      </c>
      <c r="CO180" s="10">
        <v>0.96</v>
      </c>
      <c r="CP180" s="10">
        <v>0.91</v>
      </c>
      <c r="CQ180" s="10">
        <v>45.3</v>
      </c>
      <c r="CR180" s="10">
        <v>16.8</v>
      </c>
      <c r="CW180" s="10">
        <v>171</v>
      </c>
      <c r="CX180" s="10">
        <v>432</v>
      </c>
      <c r="CY180" s="10">
        <v>16.8</v>
      </c>
      <c r="CZ180" s="10">
        <v>128</v>
      </c>
      <c r="DA180" s="10">
        <v>12.2</v>
      </c>
      <c r="DM180" s="10">
        <v>6.5</v>
      </c>
      <c r="DN180" s="10">
        <v>529</v>
      </c>
      <c r="DO180" s="10">
        <v>23.7</v>
      </c>
      <c r="DP180" s="10">
        <v>45.1</v>
      </c>
      <c r="DQ180" s="10">
        <v>4.8600000000000003</v>
      </c>
      <c r="DR180" s="10">
        <v>16.899999999999999</v>
      </c>
      <c r="DS180" s="10">
        <v>3.2</v>
      </c>
      <c r="DT180" s="10">
        <v>0.68</v>
      </c>
      <c r="DU180" s="10">
        <v>2.7</v>
      </c>
      <c r="DV180" s="10">
        <v>0.41</v>
      </c>
      <c r="DW180" s="10">
        <v>2.66</v>
      </c>
      <c r="DX180" s="10">
        <v>0.51</v>
      </c>
      <c r="DY180" s="10">
        <v>1.58</v>
      </c>
      <c r="DZ180" s="10">
        <v>0.28999999999999998</v>
      </c>
      <c r="EA180" s="10">
        <v>1.96</v>
      </c>
      <c r="EB180" s="10">
        <v>0.31</v>
      </c>
      <c r="EC180" s="10">
        <v>3.99</v>
      </c>
      <c r="ED180" s="10">
        <v>1.29</v>
      </c>
      <c r="EM180" s="10">
        <v>23.3</v>
      </c>
      <c r="EN180" s="13"/>
      <c r="EO180" s="10">
        <v>17.5</v>
      </c>
      <c r="EP180" s="10">
        <v>7.17</v>
      </c>
      <c r="FP180" s="13" t="s">
        <v>5469</v>
      </c>
    </row>
    <row r="181" spans="1:172" x14ac:dyDescent="0.35">
      <c r="A181" s="46" t="s">
        <v>5466</v>
      </c>
      <c r="C181" s="46" t="s">
        <v>5467</v>
      </c>
      <c r="D181" s="46" t="s">
        <v>5200</v>
      </c>
      <c r="E181" s="73">
        <v>44.909166666666664</v>
      </c>
      <c r="F181" s="73">
        <v>44.909166666666664</v>
      </c>
      <c r="G181" s="73">
        <v>129.34777777777779</v>
      </c>
      <c r="H181" s="73">
        <v>129.34777777777779</v>
      </c>
      <c r="L181" s="13" t="s">
        <v>5470</v>
      </c>
      <c r="M181" s="46" t="s">
        <v>2572</v>
      </c>
      <c r="Q181" s="8">
        <v>251</v>
      </c>
      <c r="AB181" s="32">
        <v>70.2</v>
      </c>
      <c r="AC181" s="32">
        <v>0.31</v>
      </c>
      <c r="AE181" s="32">
        <v>16.100000000000001</v>
      </c>
      <c r="AI181" s="10">
        <v>2.3574760000000001</v>
      </c>
      <c r="AJ181" s="32">
        <v>2.27</v>
      </c>
      <c r="AK181" s="32">
        <v>0.72</v>
      </c>
      <c r="AL181" s="32">
        <v>0.06</v>
      </c>
      <c r="AN181" s="32">
        <v>4.95</v>
      </c>
      <c r="AO181" s="32">
        <v>3.83</v>
      </c>
      <c r="AP181" s="32">
        <v>0.1</v>
      </c>
      <c r="BF181" s="10">
        <v>1.04</v>
      </c>
      <c r="BT181" s="10">
        <v>22.5</v>
      </c>
      <c r="BU181" s="10">
        <v>2.15</v>
      </c>
      <c r="CH181" s="10">
        <v>3.85</v>
      </c>
      <c r="CI181" s="13"/>
      <c r="CJ181" s="7">
        <v>24.5</v>
      </c>
      <c r="CK181" s="10">
        <v>2.57</v>
      </c>
      <c r="CN181" s="10">
        <v>3.21</v>
      </c>
      <c r="CO181" s="10">
        <v>1.02</v>
      </c>
      <c r="CP181" s="10">
        <v>1.17</v>
      </c>
      <c r="CQ181" s="10">
        <v>44</v>
      </c>
      <c r="CR181" s="10">
        <v>17.5</v>
      </c>
      <c r="CW181" s="10">
        <v>204</v>
      </c>
      <c r="CX181" s="10">
        <v>369</v>
      </c>
      <c r="CY181" s="10">
        <v>17</v>
      </c>
      <c r="CZ181" s="10">
        <v>133</v>
      </c>
      <c r="DA181" s="10">
        <v>11.1</v>
      </c>
      <c r="DM181" s="10">
        <v>8.58</v>
      </c>
      <c r="DN181" s="10">
        <v>1010</v>
      </c>
      <c r="DO181" s="10">
        <v>35.4</v>
      </c>
      <c r="DP181" s="10">
        <v>64.900000000000006</v>
      </c>
      <c r="DQ181" s="10">
        <v>6.62</v>
      </c>
      <c r="DR181" s="10">
        <v>22.2</v>
      </c>
      <c r="DS181" s="10">
        <v>3.78</v>
      </c>
      <c r="DT181" s="10">
        <v>0.82</v>
      </c>
      <c r="DU181" s="10">
        <v>2.94</v>
      </c>
      <c r="DV181" s="10">
        <v>0.45</v>
      </c>
      <c r="DW181" s="10">
        <v>2.67</v>
      </c>
      <c r="DX181" s="10">
        <v>0.56000000000000005</v>
      </c>
      <c r="DY181" s="10">
        <v>1.68</v>
      </c>
      <c r="DZ181" s="10">
        <v>0.28000000000000003</v>
      </c>
      <c r="EA181" s="10">
        <v>1.95</v>
      </c>
      <c r="EB181" s="10">
        <v>0.32</v>
      </c>
      <c r="EC181" s="10">
        <v>4.05</v>
      </c>
      <c r="ED181" s="10">
        <v>1.1000000000000001</v>
      </c>
      <c r="EM181" s="10">
        <v>25.6</v>
      </c>
      <c r="EN181" s="13"/>
      <c r="EO181" s="10">
        <v>19.3</v>
      </c>
      <c r="EP181" s="10">
        <v>8.1300000000000008</v>
      </c>
      <c r="FP181" s="13" t="s">
        <v>5469</v>
      </c>
    </row>
    <row r="182" spans="1:172" x14ac:dyDescent="0.35">
      <c r="A182" s="46" t="s">
        <v>5466</v>
      </c>
      <c r="C182" s="46" t="s">
        <v>5467</v>
      </c>
      <c r="D182" s="46" t="s">
        <v>5200</v>
      </c>
      <c r="E182" s="73">
        <v>44.909166666666664</v>
      </c>
      <c r="F182" s="73">
        <v>44.909166666666664</v>
      </c>
      <c r="G182" s="73">
        <v>129.34777777777779</v>
      </c>
      <c r="H182" s="73">
        <v>129.34777777777779</v>
      </c>
      <c r="L182" s="13" t="s">
        <v>5471</v>
      </c>
      <c r="M182" s="46" t="s">
        <v>2572</v>
      </c>
      <c r="Q182" s="8">
        <v>251</v>
      </c>
      <c r="AB182" s="32">
        <v>71.2</v>
      </c>
      <c r="AC182" s="32">
        <v>0.3</v>
      </c>
      <c r="AE182" s="32">
        <v>15.5</v>
      </c>
      <c r="AI182" s="10">
        <v>2.3124859999999998</v>
      </c>
      <c r="AJ182" s="32">
        <v>2.5</v>
      </c>
      <c r="AK182" s="32">
        <v>0.71</v>
      </c>
      <c r="AL182" s="32">
        <v>7.0000000000000007E-2</v>
      </c>
      <c r="AN182" s="32">
        <v>3.68</v>
      </c>
      <c r="AO182" s="32">
        <v>4.1900000000000004</v>
      </c>
      <c r="AP182" s="32">
        <v>0.1</v>
      </c>
      <c r="BF182" s="10">
        <v>0.88</v>
      </c>
      <c r="BT182" s="10">
        <v>17.600000000000001</v>
      </c>
      <c r="BU182" s="10">
        <v>2.4900000000000002</v>
      </c>
      <c r="CH182" s="10">
        <v>3.46</v>
      </c>
      <c r="CI182" s="13"/>
      <c r="CJ182" s="7">
        <v>22.3</v>
      </c>
      <c r="CK182" s="10">
        <v>1.91</v>
      </c>
      <c r="CN182" s="10">
        <v>3.41</v>
      </c>
      <c r="CO182" s="10">
        <v>0.95</v>
      </c>
      <c r="CP182" s="10">
        <v>0.61</v>
      </c>
      <c r="CQ182" s="10">
        <v>41.3</v>
      </c>
      <c r="CR182" s="10">
        <v>17.3</v>
      </c>
      <c r="CW182" s="10">
        <v>135</v>
      </c>
      <c r="CX182" s="10">
        <v>406</v>
      </c>
      <c r="CY182" s="10">
        <v>16.2</v>
      </c>
      <c r="CZ182" s="10">
        <v>121</v>
      </c>
      <c r="DA182" s="10">
        <v>10.9</v>
      </c>
      <c r="DM182" s="10">
        <v>4.53</v>
      </c>
      <c r="DN182" s="10">
        <v>713</v>
      </c>
      <c r="DO182" s="10">
        <v>24.2</v>
      </c>
      <c r="DP182" s="10">
        <v>44.6</v>
      </c>
      <c r="DQ182" s="10">
        <v>4.72</v>
      </c>
      <c r="DR182" s="10">
        <v>16.600000000000001</v>
      </c>
      <c r="DS182" s="10">
        <v>2.99</v>
      </c>
      <c r="DT182" s="10">
        <v>0.79</v>
      </c>
      <c r="DU182" s="10">
        <v>2.66</v>
      </c>
      <c r="DV182" s="10">
        <v>0.4</v>
      </c>
      <c r="DW182" s="10">
        <v>2.5499999999999998</v>
      </c>
      <c r="DX182" s="10">
        <v>0.52</v>
      </c>
      <c r="DY182" s="10">
        <v>1.58</v>
      </c>
      <c r="DZ182" s="10">
        <v>0.26</v>
      </c>
      <c r="EA182" s="10">
        <v>1.9</v>
      </c>
      <c r="EB182" s="10">
        <v>0.28999999999999998</v>
      </c>
      <c r="EC182" s="10">
        <v>3.66</v>
      </c>
      <c r="ED182" s="10">
        <v>1.08</v>
      </c>
      <c r="EM182" s="10">
        <v>20.8</v>
      </c>
      <c r="EN182" s="13"/>
      <c r="EO182" s="10">
        <v>16.3</v>
      </c>
      <c r="EP182" s="10">
        <v>7.12</v>
      </c>
      <c r="FP182" s="13" t="s">
        <v>5469</v>
      </c>
    </row>
    <row r="183" spans="1:172" x14ac:dyDescent="0.35">
      <c r="A183" s="46" t="s">
        <v>5466</v>
      </c>
      <c r="C183" s="46" t="s">
        <v>5467</v>
      </c>
      <c r="D183" s="46" t="s">
        <v>5200</v>
      </c>
      <c r="E183" s="73">
        <v>44.909166666666664</v>
      </c>
      <c r="F183" s="73">
        <v>44.909166666666664</v>
      </c>
      <c r="G183" s="73">
        <v>129.34777777777779</v>
      </c>
      <c r="H183" s="73">
        <v>129.34777777777779</v>
      </c>
      <c r="L183" s="13" t="s">
        <v>5472</v>
      </c>
      <c r="M183" s="46" t="s">
        <v>2572</v>
      </c>
      <c r="Q183" s="8">
        <v>251</v>
      </c>
      <c r="AB183" s="32">
        <v>71.8</v>
      </c>
      <c r="AC183" s="32">
        <v>0.31</v>
      </c>
      <c r="AE183" s="32">
        <v>14.6</v>
      </c>
      <c r="AI183" s="10">
        <v>2.2584979999999999</v>
      </c>
      <c r="AJ183" s="32">
        <v>2.74</v>
      </c>
      <c r="AK183" s="32">
        <v>0.76</v>
      </c>
      <c r="AL183" s="32">
        <v>0.08</v>
      </c>
      <c r="AN183" s="32">
        <v>3.92</v>
      </c>
      <c r="AO183" s="32">
        <v>3.89</v>
      </c>
      <c r="AP183" s="32">
        <v>0.11</v>
      </c>
      <c r="BF183" s="10">
        <v>0.72</v>
      </c>
      <c r="BT183" s="10">
        <v>17.3</v>
      </c>
      <c r="BU183" s="10">
        <v>2.31</v>
      </c>
      <c r="CH183" s="10">
        <v>3.66</v>
      </c>
      <c r="CI183" s="13"/>
      <c r="CJ183" s="7">
        <v>25.8</v>
      </c>
      <c r="CK183" s="10">
        <v>1.49</v>
      </c>
      <c r="CN183" s="10">
        <v>2.8</v>
      </c>
      <c r="CO183" s="10">
        <v>0.82</v>
      </c>
      <c r="CP183" s="10">
        <v>1.66</v>
      </c>
      <c r="CQ183" s="10">
        <v>42</v>
      </c>
      <c r="CR183" s="10">
        <v>16.5</v>
      </c>
      <c r="CW183" s="10">
        <v>152</v>
      </c>
      <c r="CX183" s="10">
        <v>356</v>
      </c>
      <c r="CY183" s="10">
        <v>17.600000000000001</v>
      </c>
      <c r="CZ183" s="10">
        <v>128</v>
      </c>
      <c r="DA183" s="10">
        <v>12</v>
      </c>
      <c r="DM183" s="10">
        <v>4.08</v>
      </c>
      <c r="DN183" s="10">
        <v>514</v>
      </c>
      <c r="DO183" s="10">
        <v>38.700000000000003</v>
      </c>
      <c r="DP183" s="10">
        <v>70.8</v>
      </c>
      <c r="DQ183" s="10">
        <v>7.23</v>
      </c>
      <c r="DR183" s="10">
        <v>23.9</v>
      </c>
      <c r="DS183" s="10">
        <v>4</v>
      </c>
      <c r="DT183" s="10">
        <v>0.72</v>
      </c>
      <c r="DU183" s="10">
        <v>3.08</v>
      </c>
      <c r="DV183" s="10">
        <v>0.48</v>
      </c>
      <c r="DW183" s="10">
        <v>2.79</v>
      </c>
      <c r="DX183" s="10">
        <v>0.56000000000000005</v>
      </c>
      <c r="DY183" s="10">
        <v>1.74</v>
      </c>
      <c r="DZ183" s="10">
        <v>0.28000000000000003</v>
      </c>
      <c r="EA183" s="10">
        <v>2.09</v>
      </c>
      <c r="EB183" s="10">
        <v>0.33</v>
      </c>
      <c r="EC183" s="10">
        <v>3.89</v>
      </c>
      <c r="ED183" s="10">
        <v>1.21</v>
      </c>
      <c r="EM183" s="10">
        <v>21.5</v>
      </c>
      <c r="EN183" s="13"/>
      <c r="EO183" s="10">
        <v>20</v>
      </c>
      <c r="EP183" s="10">
        <v>5.57</v>
      </c>
      <c r="FP183" s="13" t="s">
        <v>5469</v>
      </c>
    </row>
    <row r="184" spans="1:172" x14ac:dyDescent="0.35">
      <c r="A184" s="46" t="s">
        <v>5466</v>
      </c>
      <c r="C184" s="46" t="s">
        <v>5473</v>
      </c>
      <c r="D184" s="46" t="s">
        <v>5200</v>
      </c>
      <c r="E184" s="73">
        <v>45.70194444444445</v>
      </c>
      <c r="F184" s="73">
        <v>45.70194444444445</v>
      </c>
      <c r="G184" s="73">
        <v>129.88277777777779</v>
      </c>
      <c r="H184" s="73">
        <v>129.88277777777779</v>
      </c>
      <c r="L184" s="13" t="s">
        <v>5474</v>
      </c>
      <c r="M184" s="46" t="s">
        <v>2572</v>
      </c>
      <c r="Q184" s="8">
        <v>249</v>
      </c>
      <c r="AB184" s="32">
        <v>73.400000000000006</v>
      </c>
      <c r="AC184" s="32">
        <v>0.2</v>
      </c>
      <c r="AE184" s="32">
        <v>14.8</v>
      </c>
      <c r="AI184" s="10">
        <v>1.8535880000000002</v>
      </c>
      <c r="AJ184" s="32">
        <v>1.92</v>
      </c>
      <c r="AK184" s="32">
        <v>0.48</v>
      </c>
      <c r="AL184" s="32">
        <v>0.05</v>
      </c>
      <c r="AN184" s="32">
        <v>4.18</v>
      </c>
      <c r="AO184" s="32">
        <v>3.73</v>
      </c>
      <c r="AP184" s="32">
        <v>7.0000000000000007E-2</v>
      </c>
      <c r="BF184" s="10">
        <v>0.82</v>
      </c>
      <c r="BT184" s="10">
        <v>25.4</v>
      </c>
      <c r="BU184" s="10">
        <v>2.35</v>
      </c>
      <c r="CH184" s="10">
        <v>2.79</v>
      </c>
      <c r="CI184" s="13"/>
      <c r="CJ184" s="7">
        <v>10.5</v>
      </c>
      <c r="CK184" s="10">
        <v>1.49</v>
      </c>
      <c r="CN184" s="10">
        <v>2.2000000000000002</v>
      </c>
      <c r="CO184" s="10">
        <v>0.65</v>
      </c>
      <c r="CP184" s="10">
        <v>0.73</v>
      </c>
      <c r="CQ184" s="10">
        <v>42.3</v>
      </c>
      <c r="CR184" s="10">
        <v>16.7</v>
      </c>
      <c r="CW184" s="10">
        <v>133</v>
      </c>
      <c r="CX184" s="10">
        <v>280</v>
      </c>
      <c r="CY184" s="10">
        <v>12.5</v>
      </c>
      <c r="CZ184" s="10">
        <v>145</v>
      </c>
      <c r="DA184" s="10">
        <v>7.4</v>
      </c>
      <c r="DM184" s="10">
        <v>2.85</v>
      </c>
      <c r="DN184" s="10">
        <v>1054</v>
      </c>
      <c r="DO184" s="10">
        <v>17.899999999999999</v>
      </c>
      <c r="DP184" s="10">
        <v>40.1</v>
      </c>
      <c r="DQ184" s="10">
        <v>3.61</v>
      </c>
      <c r="DR184" s="10">
        <v>12.9</v>
      </c>
      <c r="DS184" s="10">
        <v>2.58</v>
      </c>
      <c r="DT184" s="10">
        <v>0.79</v>
      </c>
      <c r="DU184" s="10">
        <v>2.2799999999999998</v>
      </c>
      <c r="DV184" s="10">
        <v>0.36</v>
      </c>
      <c r="DW184" s="10">
        <v>2.09</v>
      </c>
      <c r="DX184" s="10">
        <v>0.4</v>
      </c>
      <c r="DY184" s="10">
        <v>1.1499999999999999</v>
      </c>
      <c r="DZ184" s="10">
        <v>0.19</v>
      </c>
      <c r="EA184" s="10">
        <v>1.25</v>
      </c>
      <c r="EB184" s="10">
        <v>0.2</v>
      </c>
      <c r="EC184" s="10">
        <v>3.73</v>
      </c>
      <c r="ED184" s="10">
        <v>0.64</v>
      </c>
      <c r="EM184" s="10">
        <v>26.2</v>
      </c>
      <c r="EN184" s="13"/>
      <c r="EO184" s="10">
        <v>9.41</v>
      </c>
      <c r="EP184" s="10">
        <v>2.17</v>
      </c>
      <c r="FP184" s="13" t="s">
        <v>5469</v>
      </c>
    </row>
    <row r="185" spans="1:172" x14ac:dyDescent="0.35">
      <c r="A185" s="46" t="s">
        <v>5466</v>
      </c>
      <c r="C185" s="46" t="s">
        <v>5473</v>
      </c>
      <c r="D185" s="46" t="s">
        <v>5200</v>
      </c>
      <c r="E185" s="73">
        <v>45.70194444444445</v>
      </c>
      <c r="F185" s="73">
        <v>45.70194444444445</v>
      </c>
      <c r="G185" s="73">
        <v>129.88277777777779</v>
      </c>
      <c r="H185" s="73">
        <v>129.88277777777779</v>
      </c>
      <c r="L185" s="13" t="s">
        <v>5475</v>
      </c>
      <c r="M185" s="46" t="s">
        <v>2572</v>
      </c>
      <c r="Q185" s="8">
        <v>249</v>
      </c>
      <c r="AB185" s="32">
        <v>73.7</v>
      </c>
      <c r="AC185" s="32">
        <v>0.2</v>
      </c>
      <c r="AE185" s="32">
        <v>14.7</v>
      </c>
      <c r="AI185" s="10">
        <v>1.7366140000000001</v>
      </c>
      <c r="AJ185" s="32">
        <v>1.75</v>
      </c>
      <c r="AK185" s="32">
        <v>0.43</v>
      </c>
      <c r="AL185" s="32">
        <v>0.04</v>
      </c>
      <c r="AN185" s="32">
        <v>4.37</v>
      </c>
      <c r="AO185" s="32">
        <v>3.66</v>
      </c>
      <c r="AP185" s="32">
        <v>7.0000000000000007E-2</v>
      </c>
      <c r="BF185" s="10">
        <v>0.86</v>
      </c>
      <c r="BT185" s="10">
        <v>25</v>
      </c>
      <c r="BU185" s="10">
        <v>2.2799999999999998</v>
      </c>
      <c r="CH185" s="10">
        <v>2.64</v>
      </c>
      <c r="CI185" s="13"/>
      <c r="CJ185" s="7">
        <v>10.3</v>
      </c>
      <c r="CK185" s="10">
        <v>1.33</v>
      </c>
      <c r="CN185" s="10">
        <v>2.17</v>
      </c>
      <c r="CO185" s="10">
        <v>0.56999999999999995</v>
      </c>
      <c r="CP185" s="10">
        <v>0.84</v>
      </c>
      <c r="CQ185" s="10">
        <v>39.200000000000003</v>
      </c>
      <c r="CR185" s="10">
        <v>16.7</v>
      </c>
      <c r="CW185" s="10">
        <v>138</v>
      </c>
      <c r="CX185" s="10">
        <v>272</v>
      </c>
      <c r="CY185" s="10">
        <v>13</v>
      </c>
      <c r="CZ185" s="10">
        <v>136</v>
      </c>
      <c r="DA185" s="10">
        <v>7.02</v>
      </c>
      <c r="DM185" s="10">
        <v>2.82</v>
      </c>
      <c r="DN185" s="10">
        <v>1095</v>
      </c>
      <c r="DO185" s="10">
        <v>21.3</v>
      </c>
      <c r="DP185" s="10">
        <v>39.5</v>
      </c>
      <c r="DQ185" s="10">
        <v>4.24</v>
      </c>
      <c r="DR185" s="10">
        <v>15.3</v>
      </c>
      <c r="DS185" s="10">
        <v>2.99</v>
      </c>
      <c r="DT185" s="10">
        <v>0.81</v>
      </c>
      <c r="DU185" s="10">
        <v>2.5299999999999998</v>
      </c>
      <c r="DV185" s="10">
        <v>0.4</v>
      </c>
      <c r="DW185" s="10">
        <v>2.0499999999999998</v>
      </c>
      <c r="DX185" s="10">
        <v>0.42</v>
      </c>
      <c r="DY185" s="10">
        <v>1.24</v>
      </c>
      <c r="DZ185" s="10">
        <v>0.19</v>
      </c>
      <c r="EA185" s="10">
        <v>1.27</v>
      </c>
      <c r="EB185" s="10">
        <v>0.2</v>
      </c>
      <c r="EC185" s="10">
        <v>3.51</v>
      </c>
      <c r="ED185" s="10">
        <v>0.61</v>
      </c>
      <c r="EM185" s="10">
        <v>27.4</v>
      </c>
      <c r="EN185" s="13"/>
      <c r="EO185" s="10">
        <v>10.199999999999999</v>
      </c>
      <c r="EP185" s="10">
        <v>1.97</v>
      </c>
      <c r="FP185" s="13" t="s">
        <v>5469</v>
      </c>
    </row>
    <row r="186" spans="1:172" x14ac:dyDescent="0.35">
      <c r="A186" s="46" t="s">
        <v>5466</v>
      </c>
      <c r="C186" s="46" t="s">
        <v>5473</v>
      </c>
      <c r="D186" s="46" t="s">
        <v>5200</v>
      </c>
      <c r="E186" s="73">
        <v>45.70194444444445</v>
      </c>
      <c r="F186" s="73">
        <v>45.70194444444445</v>
      </c>
      <c r="G186" s="73">
        <v>129.88277777777779</v>
      </c>
      <c r="H186" s="73">
        <v>129.88277777777779</v>
      </c>
      <c r="L186" s="13" t="s">
        <v>5476</v>
      </c>
      <c r="M186" s="46" t="s">
        <v>2572</v>
      </c>
      <c r="Q186" s="8">
        <v>249</v>
      </c>
      <c r="AB186" s="32">
        <v>73.7</v>
      </c>
      <c r="AC186" s="32">
        <v>0.21</v>
      </c>
      <c r="AE186" s="32">
        <v>14.5</v>
      </c>
      <c r="AI186" s="10">
        <v>1.7636080000000001</v>
      </c>
      <c r="AJ186" s="32">
        <v>1.77</v>
      </c>
      <c r="AK186" s="32">
        <v>0.44</v>
      </c>
      <c r="AL186" s="32">
        <v>0.04</v>
      </c>
      <c r="AN186" s="32">
        <v>4.26</v>
      </c>
      <c r="AO186" s="32">
        <v>3.63</v>
      </c>
      <c r="AP186" s="32">
        <v>7.0000000000000007E-2</v>
      </c>
      <c r="BF186" s="10">
        <v>0.6</v>
      </c>
      <c r="BT186" s="10">
        <v>26.4</v>
      </c>
      <c r="BU186" s="10">
        <v>2.35</v>
      </c>
      <c r="CH186" s="10">
        <v>2.74</v>
      </c>
      <c r="CI186" s="13"/>
      <c r="CJ186" s="7">
        <v>10.9</v>
      </c>
      <c r="CK186" s="10">
        <v>1.47</v>
      </c>
      <c r="CN186" s="10">
        <v>2.2999999999999998</v>
      </c>
      <c r="CO186" s="10">
        <v>0.56000000000000005</v>
      </c>
      <c r="CP186" s="10">
        <v>0.71</v>
      </c>
      <c r="CQ186" s="10">
        <v>41.8</v>
      </c>
      <c r="CR186" s="10">
        <v>16.8</v>
      </c>
      <c r="CW186" s="10">
        <v>139</v>
      </c>
      <c r="CX186" s="10">
        <v>278</v>
      </c>
      <c r="CY186" s="10">
        <v>12.3</v>
      </c>
      <c r="CZ186" s="10">
        <v>140</v>
      </c>
      <c r="DA186" s="10">
        <v>7.24</v>
      </c>
      <c r="DM186" s="10">
        <v>2.88</v>
      </c>
      <c r="DN186" s="10">
        <v>1106</v>
      </c>
      <c r="DO186" s="10">
        <v>17.600000000000001</v>
      </c>
      <c r="DP186" s="10">
        <v>39.299999999999997</v>
      </c>
      <c r="DQ186" s="10">
        <v>3.59</v>
      </c>
      <c r="DR186" s="10">
        <v>12.7</v>
      </c>
      <c r="DS186" s="10">
        <v>2.56</v>
      </c>
      <c r="DT186" s="10">
        <v>0.78</v>
      </c>
      <c r="DU186" s="10">
        <v>2.2599999999999998</v>
      </c>
      <c r="DV186" s="10">
        <v>0.36</v>
      </c>
      <c r="DW186" s="10">
        <v>2.12</v>
      </c>
      <c r="DX186" s="10">
        <v>0.4</v>
      </c>
      <c r="DY186" s="10">
        <v>1.17</v>
      </c>
      <c r="DZ186" s="10">
        <v>0.19</v>
      </c>
      <c r="EA186" s="10">
        <v>1.25</v>
      </c>
      <c r="EB186" s="10">
        <v>0.19</v>
      </c>
      <c r="EC186" s="10">
        <v>3.68</v>
      </c>
      <c r="ED186" s="10">
        <v>0.66</v>
      </c>
      <c r="EM186" s="10">
        <v>26.7</v>
      </c>
      <c r="EN186" s="13"/>
      <c r="EO186" s="10">
        <v>9.09</v>
      </c>
      <c r="EP186" s="10">
        <v>1.97</v>
      </c>
      <c r="FP186" s="13" t="s">
        <v>5469</v>
      </c>
    </row>
    <row r="187" spans="1:172" x14ac:dyDescent="0.35">
      <c r="A187" s="46" t="s">
        <v>5466</v>
      </c>
      <c r="C187" s="46" t="s">
        <v>5477</v>
      </c>
      <c r="D187" s="46" t="s">
        <v>5200</v>
      </c>
      <c r="E187" s="73">
        <v>48.224444444444444</v>
      </c>
      <c r="F187" s="73">
        <v>48.224444444444444</v>
      </c>
      <c r="G187" s="73">
        <v>129.69444444444446</v>
      </c>
      <c r="H187" s="73">
        <v>129.69444444444446</v>
      </c>
      <c r="L187" s="13" t="s">
        <v>5478</v>
      </c>
      <c r="M187" s="46" t="s">
        <v>5479</v>
      </c>
      <c r="Q187" s="8">
        <v>241</v>
      </c>
      <c r="AB187" s="32">
        <v>47.6</v>
      </c>
      <c r="AC187" s="32">
        <v>1.65</v>
      </c>
      <c r="AE187" s="32">
        <v>18.3</v>
      </c>
      <c r="AI187" s="10">
        <v>9.7178400000000007</v>
      </c>
      <c r="AJ187" s="32">
        <v>9.84</v>
      </c>
      <c r="AK187" s="32">
        <v>6.44</v>
      </c>
      <c r="AL187" s="32">
        <v>0.17</v>
      </c>
      <c r="AN187" s="32">
        <v>0.99</v>
      </c>
      <c r="AO187" s="32">
        <v>3.99</v>
      </c>
      <c r="AP187" s="32">
        <v>0.28000000000000003</v>
      </c>
      <c r="BF187" s="10">
        <v>0.75</v>
      </c>
      <c r="BT187" s="10">
        <v>14.1</v>
      </c>
      <c r="BU187" s="10">
        <v>0.92</v>
      </c>
      <c r="CH187" s="10">
        <v>30.3</v>
      </c>
      <c r="CI187" s="13"/>
      <c r="CJ187" s="7">
        <v>236</v>
      </c>
      <c r="CK187" s="10">
        <v>106</v>
      </c>
      <c r="CN187" s="10">
        <v>35.4</v>
      </c>
      <c r="CO187" s="10">
        <v>37.6</v>
      </c>
      <c r="CP187" s="10">
        <v>27.1</v>
      </c>
      <c r="CQ187" s="10">
        <v>93.2</v>
      </c>
      <c r="CR187" s="10">
        <v>19.8</v>
      </c>
      <c r="CW187" s="10">
        <v>20.6</v>
      </c>
      <c r="CX187" s="10">
        <v>594</v>
      </c>
      <c r="CY187" s="10">
        <v>21.9</v>
      </c>
      <c r="CZ187" s="10">
        <v>45.7</v>
      </c>
      <c r="DA187" s="10">
        <v>5.64</v>
      </c>
      <c r="DM187" s="10">
        <v>1.73</v>
      </c>
      <c r="DN187" s="10">
        <v>376</v>
      </c>
      <c r="DO187" s="10">
        <v>16.7</v>
      </c>
      <c r="DP187" s="10">
        <v>36.200000000000003</v>
      </c>
      <c r="DQ187" s="10">
        <v>4.6500000000000004</v>
      </c>
      <c r="DR187" s="10">
        <v>20.3</v>
      </c>
      <c r="DS187" s="10">
        <v>4.49</v>
      </c>
      <c r="DT187" s="10">
        <v>1.64</v>
      </c>
      <c r="DU187" s="10">
        <v>4.57</v>
      </c>
      <c r="DV187" s="10">
        <v>0.71</v>
      </c>
      <c r="DW187" s="10">
        <v>4.01</v>
      </c>
      <c r="DX187" s="10">
        <v>0.8</v>
      </c>
      <c r="DY187" s="10">
        <v>2.16</v>
      </c>
      <c r="DZ187" s="10">
        <v>0.3</v>
      </c>
      <c r="EA187" s="10">
        <v>1.88</v>
      </c>
      <c r="EB187" s="10">
        <v>0.28999999999999998</v>
      </c>
      <c r="EC187" s="10">
        <v>1.94</v>
      </c>
      <c r="ED187" s="10">
        <v>0.33</v>
      </c>
      <c r="EM187" s="10">
        <v>9.93</v>
      </c>
      <c r="EN187" s="13"/>
      <c r="EO187" s="10">
        <v>0.59</v>
      </c>
      <c r="EP187" s="10">
        <v>0.25</v>
      </c>
      <c r="FP187" s="13" t="s">
        <v>5469</v>
      </c>
    </row>
    <row r="188" spans="1:172" x14ac:dyDescent="0.35">
      <c r="A188" s="46" t="s">
        <v>5466</v>
      </c>
      <c r="C188" s="46" t="s">
        <v>5477</v>
      </c>
      <c r="D188" s="46" t="s">
        <v>5200</v>
      </c>
      <c r="E188" s="73">
        <v>48.224444444444444</v>
      </c>
      <c r="F188" s="73">
        <v>48.224444444444444</v>
      </c>
      <c r="G188" s="73">
        <v>129.69444444444446</v>
      </c>
      <c r="H188" s="73">
        <v>129.69444444444446</v>
      </c>
      <c r="L188" s="13" t="s">
        <v>5480</v>
      </c>
      <c r="M188" s="46" t="s">
        <v>5479</v>
      </c>
      <c r="Q188" s="8">
        <v>241</v>
      </c>
      <c r="AB188" s="32">
        <v>49.8</v>
      </c>
      <c r="AC188" s="32">
        <v>1.57</v>
      </c>
      <c r="AE188" s="32">
        <v>18</v>
      </c>
      <c r="AI188" s="10">
        <v>9.35792</v>
      </c>
      <c r="AJ188" s="32">
        <v>9.02</v>
      </c>
      <c r="AK188" s="32">
        <v>6.08</v>
      </c>
      <c r="AL188" s="32">
        <v>0.16</v>
      </c>
      <c r="AN188" s="32">
        <v>1.32</v>
      </c>
      <c r="AO188" s="32">
        <v>3.33</v>
      </c>
      <c r="AP188" s="32">
        <v>0.27</v>
      </c>
      <c r="BF188" s="10">
        <v>2.02</v>
      </c>
      <c r="BT188" s="10">
        <v>11.6</v>
      </c>
      <c r="BU188" s="10">
        <v>0.83</v>
      </c>
      <c r="CH188" s="10">
        <v>29.3</v>
      </c>
      <c r="CI188" s="13"/>
      <c r="CJ188" s="7">
        <v>223</v>
      </c>
      <c r="CK188" s="10">
        <v>116</v>
      </c>
      <c r="CN188" s="10">
        <v>32.5</v>
      </c>
      <c r="CO188" s="10">
        <v>31.8</v>
      </c>
      <c r="CP188" s="10">
        <v>25.2</v>
      </c>
      <c r="CQ188" s="10">
        <v>88.5</v>
      </c>
      <c r="CR188" s="10">
        <v>18.600000000000001</v>
      </c>
      <c r="CW188" s="10">
        <v>36.799999999999997</v>
      </c>
      <c r="CX188" s="10">
        <v>582</v>
      </c>
      <c r="CY188" s="10">
        <v>21.1</v>
      </c>
      <c r="CZ188" s="10">
        <v>46.5</v>
      </c>
      <c r="DA188" s="10">
        <v>5.39</v>
      </c>
      <c r="DM188" s="10">
        <v>2.59</v>
      </c>
      <c r="DN188" s="10">
        <v>470</v>
      </c>
      <c r="DO188" s="10">
        <v>14.3</v>
      </c>
      <c r="DP188" s="10">
        <v>32.9</v>
      </c>
      <c r="DQ188" s="10">
        <v>4.4000000000000004</v>
      </c>
      <c r="DR188" s="10">
        <v>19.3</v>
      </c>
      <c r="DS188" s="10">
        <v>4.18</v>
      </c>
      <c r="DT188" s="10">
        <v>1.6</v>
      </c>
      <c r="DU188" s="10">
        <v>4.3</v>
      </c>
      <c r="DV188" s="10">
        <v>0.68</v>
      </c>
      <c r="DW188" s="10">
        <v>3.88</v>
      </c>
      <c r="DX188" s="10">
        <v>0.77</v>
      </c>
      <c r="DY188" s="10">
        <v>2.08</v>
      </c>
      <c r="DZ188" s="10">
        <v>0.3</v>
      </c>
      <c r="EA188" s="10">
        <v>1.86</v>
      </c>
      <c r="EB188" s="10">
        <v>0.27</v>
      </c>
      <c r="EC188" s="10">
        <v>1.87</v>
      </c>
      <c r="ED188" s="10">
        <v>0.33</v>
      </c>
      <c r="EM188" s="10">
        <v>7.71</v>
      </c>
      <c r="EN188" s="13"/>
      <c r="EO188" s="10">
        <v>0.79</v>
      </c>
      <c r="EP188" s="10">
        <v>0.25</v>
      </c>
      <c r="FP188" s="13" t="s">
        <v>5469</v>
      </c>
    </row>
    <row r="189" spans="1:172" x14ac:dyDescent="0.35">
      <c r="A189" s="46" t="s">
        <v>5466</v>
      </c>
      <c r="C189" s="46" t="s">
        <v>5477</v>
      </c>
      <c r="D189" s="46" t="s">
        <v>5200</v>
      </c>
      <c r="E189" s="73">
        <v>48.224444444444444</v>
      </c>
      <c r="F189" s="73">
        <v>48.224444444444444</v>
      </c>
      <c r="G189" s="73">
        <v>129.69444444444446</v>
      </c>
      <c r="H189" s="73">
        <v>129.69444444444446</v>
      </c>
      <c r="L189" s="13" t="s">
        <v>5481</v>
      </c>
      <c r="M189" s="46" t="s">
        <v>5479</v>
      </c>
      <c r="Q189" s="8">
        <v>241</v>
      </c>
      <c r="AB189" s="32">
        <v>48</v>
      </c>
      <c r="AC189" s="32">
        <v>1.71</v>
      </c>
      <c r="AE189" s="32">
        <v>18.3</v>
      </c>
      <c r="AI189" s="10">
        <v>10.167740000000002</v>
      </c>
      <c r="AJ189" s="32">
        <v>9.86</v>
      </c>
      <c r="AK189" s="32">
        <v>6.5</v>
      </c>
      <c r="AL189" s="32">
        <v>0.18</v>
      </c>
      <c r="AN189" s="32">
        <v>0.98</v>
      </c>
      <c r="AO189" s="32">
        <v>2.87</v>
      </c>
      <c r="AP189" s="32">
        <v>0.3</v>
      </c>
      <c r="BF189" s="10">
        <v>2.96</v>
      </c>
      <c r="BT189" s="10">
        <v>13.3</v>
      </c>
      <c r="BU189" s="10">
        <v>1.1399999999999999</v>
      </c>
      <c r="CH189" s="10">
        <v>31.3</v>
      </c>
      <c r="CI189" s="13"/>
      <c r="CJ189" s="7">
        <v>246</v>
      </c>
      <c r="CK189" s="10">
        <v>107</v>
      </c>
      <c r="CN189" s="10">
        <v>34.6</v>
      </c>
      <c r="CO189" s="10">
        <v>35.4</v>
      </c>
      <c r="CP189" s="10">
        <v>25.1</v>
      </c>
      <c r="CQ189" s="10">
        <v>102</v>
      </c>
      <c r="CR189" s="10">
        <v>20.100000000000001</v>
      </c>
      <c r="CW189" s="10">
        <v>21.8</v>
      </c>
      <c r="CX189" s="10">
        <v>545</v>
      </c>
      <c r="CY189" s="10">
        <v>23.7</v>
      </c>
      <c r="CZ189" s="10">
        <v>52.7</v>
      </c>
      <c r="DA189" s="10">
        <v>6.07</v>
      </c>
      <c r="DM189" s="10">
        <v>2.54</v>
      </c>
      <c r="DN189" s="10">
        <v>336</v>
      </c>
      <c r="DO189" s="10">
        <v>15.8</v>
      </c>
      <c r="DP189" s="10">
        <v>37.299999999999997</v>
      </c>
      <c r="DQ189" s="10">
        <v>4.99</v>
      </c>
      <c r="DR189" s="10">
        <v>21.7</v>
      </c>
      <c r="DS189" s="10">
        <v>4.72</v>
      </c>
      <c r="DT189" s="10">
        <v>1.78</v>
      </c>
      <c r="DU189" s="10">
        <v>4.84</v>
      </c>
      <c r="DV189" s="10">
        <v>0.76</v>
      </c>
      <c r="DW189" s="10">
        <v>4.25</v>
      </c>
      <c r="DX189" s="10">
        <v>0.87</v>
      </c>
      <c r="DY189" s="10">
        <v>2.33</v>
      </c>
      <c r="DZ189" s="10">
        <v>0.33</v>
      </c>
      <c r="EA189" s="10">
        <v>2.09</v>
      </c>
      <c r="EB189" s="10">
        <v>0.31</v>
      </c>
      <c r="EC189" s="10">
        <v>2.0299999999999998</v>
      </c>
      <c r="ED189" s="10">
        <v>0.36</v>
      </c>
      <c r="EM189" s="10">
        <v>11.4</v>
      </c>
      <c r="EN189" s="13"/>
      <c r="EO189" s="10">
        <v>0.91</v>
      </c>
      <c r="EP189" s="10">
        <v>0.69</v>
      </c>
      <c r="FP189" s="13" t="s">
        <v>5469</v>
      </c>
    </row>
    <row r="190" spans="1:172" x14ac:dyDescent="0.35">
      <c r="A190" s="46" t="s">
        <v>5466</v>
      </c>
      <c r="C190" s="46" t="s">
        <v>5473</v>
      </c>
      <c r="D190" s="46" t="s">
        <v>5200</v>
      </c>
      <c r="E190" s="73">
        <v>45.715277777777779</v>
      </c>
      <c r="F190" s="73">
        <v>45.715277777777779</v>
      </c>
      <c r="G190" s="73">
        <v>129.80916666666667</v>
      </c>
      <c r="H190" s="73">
        <v>129.80916666666667</v>
      </c>
      <c r="L190" s="13" t="s">
        <v>5482</v>
      </c>
      <c r="M190" s="46" t="s">
        <v>2572</v>
      </c>
      <c r="Q190" s="8">
        <v>222</v>
      </c>
      <c r="AB190" s="32">
        <v>75.8</v>
      </c>
      <c r="AC190" s="32">
        <v>0.14000000000000001</v>
      </c>
      <c r="AE190" s="32">
        <v>13.6</v>
      </c>
      <c r="AI190" s="10">
        <v>1.5836480000000002</v>
      </c>
      <c r="AJ190" s="32">
        <v>1.38</v>
      </c>
      <c r="AK190" s="32">
        <v>0.32</v>
      </c>
      <c r="AL190" s="32">
        <v>0.05</v>
      </c>
      <c r="AN190" s="32">
        <v>3.74</v>
      </c>
      <c r="AO190" s="32">
        <v>3.93</v>
      </c>
      <c r="AP190" s="32">
        <v>0.04</v>
      </c>
      <c r="BF190" s="10">
        <v>0.7</v>
      </c>
      <c r="BT190" s="10">
        <v>31.2</v>
      </c>
      <c r="BU190" s="10">
        <v>2</v>
      </c>
      <c r="CH190" s="10">
        <v>2.81</v>
      </c>
      <c r="CI190" s="13"/>
      <c r="CJ190" s="7">
        <v>7.41</v>
      </c>
      <c r="CK190" s="10">
        <v>1.3</v>
      </c>
      <c r="CN190" s="10">
        <v>1.78</v>
      </c>
      <c r="CO190" s="10">
        <v>0.75</v>
      </c>
      <c r="CP190" s="10">
        <v>0.63</v>
      </c>
      <c r="CQ190" s="10">
        <v>33.5</v>
      </c>
      <c r="CR190" s="10">
        <v>14.8</v>
      </c>
      <c r="CW190" s="10">
        <v>143</v>
      </c>
      <c r="CX190" s="10">
        <v>168</v>
      </c>
      <c r="CY190" s="10">
        <v>15.7</v>
      </c>
      <c r="CZ190" s="10">
        <v>115</v>
      </c>
      <c r="DA190" s="10">
        <v>6.78</v>
      </c>
      <c r="DM190" s="10">
        <v>3.92</v>
      </c>
      <c r="DN190" s="10">
        <v>1050</v>
      </c>
      <c r="DO190" s="10">
        <v>27.4</v>
      </c>
      <c r="DP190" s="10">
        <v>46.7</v>
      </c>
      <c r="DQ190" s="10">
        <v>4.7300000000000004</v>
      </c>
      <c r="DR190" s="10">
        <v>15.4</v>
      </c>
      <c r="DS190" s="10">
        <v>2.7</v>
      </c>
      <c r="DT190" s="10">
        <v>0.45</v>
      </c>
      <c r="DU190" s="10">
        <v>2.13</v>
      </c>
      <c r="DV190" s="10">
        <v>0.39</v>
      </c>
      <c r="DW190" s="10">
        <v>2.35</v>
      </c>
      <c r="DX190" s="10">
        <v>0.49</v>
      </c>
      <c r="DY190" s="10">
        <v>1.5</v>
      </c>
      <c r="DZ190" s="10">
        <v>0.24</v>
      </c>
      <c r="EA190" s="10">
        <v>1.67</v>
      </c>
      <c r="EB190" s="10">
        <v>0.26</v>
      </c>
      <c r="EC190" s="10">
        <v>3.13</v>
      </c>
      <c r="ED190" s="10">
        <v>0.59</v>
      </c>
      <c r="EM190" s="10">
        <v>24.2</v>
      </c>
      <c r="EN190" s="13"/>
      <c r="EO190" s="10">
        <v>12.1</v>
      </c>
      <c r="EP190" s="10">
        <v>2.56</v>
      </c>
      <c r="FP190" s="13" t="s">
        <v>5469</v>
      </c>
    </row>
    <row r="191" spans="1:172" x14ac:dyDescent="0.35">
      <c r="A191" s="46" t="s">
        <v>5466</v>
      </c>
      <c r="C191" s="46" t="s">
        <v>5473</v>
      </c>
      <c r="D191" s="46" t="s">
        <v>5200</v>
      </c>
      <c r="E191" s="73">
        <v>45.715277777777779</v>
      </c>
      <c r="F191" s="73">
        <v>45.715277777777779</v>
      </c>
      <c r="G191" s="73">
        <v>129.80916666666667</v>
      </c>
      <c r="H191" s="73">
        <v>129.80916666666667</v>
      </c>
      <c r="L191" s="13" t="s">
        <v>5483</v>
      </c>
      <c r="M191" s="46" t="s">
        <v>2572</v>
      </c>
      <c r="Q191" s="8">
        <v>222</v>
      </c>
      <c r="AB191" s="32">
        <v>75.8</v>
      </c>
      <c r="AC191" s="32">
        <v>0.14000000000000001</v>
      </c>
      <c r="AE191" s="32">
        <v>13.7</v>
      </c>
      <c r="AI191" s="10">
        <v>1.6376360000000001</v>
      </c>
      <c r="AJ191" s="32">
        <v>1.33</v>
      </c>
      <c r="AK191" s="32">
        <v>0.31</v>
      </c>
      <c r="AL191" s="32">
        <v>0.05</v>
      </c>
      <c r="AN191" s="32">
        <v>3.8</v>
      </c>
      <c r="AO191" s="32">
        <v>3.94</v>
      </c>
      <c r="AP191" s="32">
        <v>0.05</v>
      </c>
      <c r="BF191" s="10">
        <v>0.9</v>
      </c>
      <c r="BT191" s="10">
        <v>32.299999999999997</v>
      </c>
      <c r="BU191" s="10">
        <v>1.93</v>
      </c>
      <c r="CH191" s="10">
        <v>2.99</v>
      </c>
      <c r="CI191" s="13"/>
      <c r="CJ191" s="7">
        <v>7.07</v>
      </c>
      <c r="CK191" s="10">
        <v>0.94</v>
      </c>
      <c r="CN191" s="10">
        <v>1.79</v>
      </c>
      <c r="CO191" s="10">
        <v>0.62</v>
      </c>
      <c r="CP191" s="10">
        <v>0.75</v>
      </c>
      <c r="CQ191" s="10">
        <v>34.799999999999997</v>
      </c>
      <c r="CR191" s="10">
        <v>14.8</v>
      </c>
      <c r="CW191" s="10">
        <v>147</v>
      </c>
      <c r="CX191" s="10">
        <v>170</v>
      </c>
      <c r="CY191" s="10">
        <v>15.3</v>
      </c>
      <c r="CZ191" s="10">
        <v>120</v>
      </c>
      <c r="DA191" s="10">
        <v>6.98</v>
      </c>
      <c r="DM191" s="10">
        <v>4.0599999999999996</v>
      </c>
      <c r="DN191" s="10">
        <v>1011</v>
      </c>
      <c r="DO191" s="10">
        <v>27.2</v>
      </c>
      <c r="DP191" s="10">
        <v>46</v>
      </c>
      <c r="DQ191" s="10">
        <v>4.6100000000000003</v>
      </c>
      <c r="DR191" s="10">
        <v>15</v>
      </c>
      <c r="DS191" s="10">
        <v>2.65</v>
      </c>
      <c r="DT191" s="10">
        <v>0.43</v>
      </c>
      <c r="DU191" s="10">
        <v>2.13</v>
      </c>
      <c r="DV191" s="10">
        <v>0.38</v>
      </c>
      <c r="DW191" s="10">
        <v>2.34</v>
      </c>
      <c r="DX191" s="10">
        <v>0.46</v>
      </c>
      <c r="DY191" s="10">
        <v>1.46</v>
      </c>
      <c r="DZ191" s="10">
        <v>0.23</v>
      </c>
      <c r="EA191" s="10">
        <v>1.63</v>
      </c>
      <c r="EB191" s="10">
        <v>0.26</v>
      </c>
      <c r="EC191" s="10">
        <v>3.19</v>
      </c>
      <c r="ED191" s="10">
        <v>0.55000000000000004</v>
      </c>
      <c r="EM191" s="10">
        <v>24.5</v>
      </c>
      <c r="EN191" s="13"/>
      <c r="EO191" s="10">
        <v>11.9</v>
      </c>
      <c r="EP191" s="10">
        <v>2.6</v>
      </c>
      <c r="FP191" s="13" t="s">
        <v>5469</v>
      </c>
    </row>
    <row r="192" spans="1:172" x14ac:dyDescent="0.35">
      <c r="A192" s="46" t="s">
        <v>5466</v>
      </c>
      <c r="C192" s="46" t="s">
        <v>5473</v>
      </c>
      <c r="D192" s="46" t="s">
        <v>5200</v>
      </c>
      <c r="E192" s="73">
        <v>45.706111111111113</v>
      </c>
      <c r="F192" s="73">
        <v>45.706111111111113</v>
      </c>
      <c r="G192" s="73">
        <v>129.89527777777778</v>
      </c>
      <c r="H192" s="73">
        <v>129.89527777777778</v>
      </c>
      <c r="L192" s="13" t="s">
        <v>5484</v>
      </c>
      <c r="M192" s="46" t="s">
        <v>2908</v>
      </c>
      <c r="Q192" s="8">
        <v>221</v>
      </c>
      <c r="AB192" s="32">
        <v>47.8</v>
      </c>
      <c r="AC192" s="32">
        <v>0.17</v>
      </c>
      <c r="AE192" s="32">
        <v>15.9</v>
      </c>
      <c r="AI192" s="10">
        <v>8.1161960000000004</v>
      </c>
      <c r="AJ192" s="32">
        <v>14.5</v>
      </c>
      <c r="AK192" s="32">
        <v>12.4</v>
      </c>
      <c r="AL192" s="32">
        <v>0.15</v>
      </c>
      <c r="AN192" s="32">
        <v>0.08</v>
      </c>
      <c r="AO192" s="32">
        <v>0.68</v>
      </c>
      <c r="AP192" s="32">
        <v>0.01</v>
      </c>
      <c r="BF192" s="10">
        <v>0.72</v>
      </c>
      <c r="BT192" s="10">
        <v>3.62</v>
      </c>
      <c r="BU192" s="10">
        <v>0.16</v>
      </c>
      <c r="CH192" s="10">
        <v>33.200000000000003</v>
      </c>
      <c r="CI192" s="13"/>
      <c r="CJ192" s="7">
        <v>150</v>
      </c>
      <c r="CK192" s="10">
        <v>170</v>
      </c>
      <c r="CN192" s="10">
        <v>60.9</v>
      </c>
      <c r="CO192" s="10">
        <v>20.3</v>
      </c>
      <c r="CP192" s="10">
        <v>33</v>
      </c>
      <c r="CQ192" s="10">
        <v>45.7</v>
      </c>
      <c r="CR192" s="10">
        <v>10.8</v>
      </c>
      <c r="CW192" s="10">
        <v>1.23</v>
      </c>
      <c r="CX192" s="10">
        <v>374</v>
      </c>
      <c r="CY192" s="10">
        <v>4.72</v>
      </c>
      <c r="CZ192" s="10">
        <v>11.6</v>
      </c>
      <c r="DA192" s="10">
        <v>0.4</v>
      </c>
      <c r="DM192" s="10">
        <v>0.16</v>
      </c>
      <c r="DN192" s="10">
        <v>56.3</v>
      </c>
      <c r="DO192" s="10">
        <v>1.75</v>
      </c>
      <c r="DP192" s="10">
        <v>3.91</v>
      </c>
      <c r="DQ192" s="10">
        <v>0.55000000000000004</v>
      </c>
      <c r="DR192" s="10">
        <v>2.58</v>
      </c>
      <c r="DS192" s="10">
        <v>0.76</v>
      </c>
      <c r="DT192" s="10">
        <v>0.31</v>
      </c>
      <c r="DU192" s="10">
        <v>0.84</v>
      </c>
      <c r="DV192" s="10">
        <v>0.14000000000000001</v>
      </c>
      <c r="DW192" s="10">
        <v>0.89</v>
      </c>
      <c r="DX192" s="10">
        <v>0.17</v>
      </c>
      <c r="DY192" s="10">
        <v>0.48</v>
      </c>
      <c r="DZ192" s="10">
        <v>7.0000000000000007E-2</v>
      </c>
      <c r="EA192" s="10">
        <v>0.43</v>
      </c>
      <c r="EB192" s="10">
        <v>0.06</v>
      </c>
      <c r="EC192" s="10">
        <v>0.37</v>
      </c>
      <c r="ED192" s="10">
        <v>0.02</v>
      </c>
      <c r="EM192" s="10">
        <v>1.63</v>
      </c>
      <c r="EN192" s="13"/>
      <c r="EO192" s="10">
        <v>0.26</v>
      </c>
      <c r="EP192" s="10">
        <v>0.11</v>
      </c>
      <c r="FP192" s="13" t="s">
        <v>5469</v>
      </c>
    </row>
    <row r="193" spans="1:172" x14ac:dyDescent="0.35">
      <c r="A193" s="46" t="s">
        <v>5466</v>
      </c>
      <c r="C193" s="46" t="s">
        <v>5473</v>
      </c>
      <c r="D193" s="46" t="s">
        <v>5200</v>
      </c>
      <c r="E193" s="73">
        <v>45.706111111111113</v>
      </c>
      <c r="F193" s="73">
        <v>45.706111111111113</v>
      </c>
      <c r="G193" s="73">
        <v>129.89527777777778</v>
      </c>
      <c r="H193" s="73">
        <v>129.89527777777778</v>
      </c>
      <c r="L193" s="13" t="s">
        <v>5485</v>
      </c>
      <c r="M193" s="46" t="s">
        <v>2908</v>
      </c>
      <c r="Q193" s="8">
        <v>221</v>
      </c>
      <c r="AB193" s="32">
        <v>46.9</v>
      </c>
      <c r="AC193" s="32">
        <v>0.16</v>
      </c>
      <c r="AE193" s="32">
        <v>15.6</v>
      </c>
      <c r="AI193" s="10">
        <v>8.6380800000000004</v>
      </c>
      <c r="AJ193" s="32">
        <v>14</v>
      </c>
      <c r="AK193" s="32">
        <v>13.8</v>
      </c>
      <c r="AL193" s="32">
        <v>0.16</v>
      </c>
      <c r="AN193" s="32">
        <v>7.0000000000000007E-2</v>
      </c>
      <c r="AO193" s="32">
        <v>0.65</v>
      </c>
      <c r="AP193" s="32">
        <v>0.01</v>
      </c>
      <c r="BF193" s="10">
        <v>0.92</v>
      </c>
      <c r="BT193" s="10">
        <v>3.59</v>
      </c>
      <c r="BU193" s="10">
        <v>0.18</v>
      </c>
      <c r="CH193" s="10">
        <v>27.2</v>
      </c>
      <c r="CI193" s="13"/>
      <c r="CJ193" s="7">
        <v>139</v>
      </c>
      <c r="CK193" s="10">
        <v>152</v>
      </c>
      <c r="CN193" s="10">
        <v>65</v>
      </c>
      <c r="CO193" s="10">
        <v>19.8</v>
      </c>
      <c r="CP193" s="10">
        <v>23.9</v>
      </c>
      <c r="CQ193" s="10">
        <v>51.5</v>
      </c>
      <c r="CR193" s="10">
        <v>10.4</v>
      </c>
      <c r="CW193" s="10">
        <v>1.07</v>
      </c>
      <c r="CX193" s="10">
        <v>365</v>
      </c>
      <c r="CY193" s="10">
        <v>4.28</v>
      </c>
      <c r="CZ193" s="10">
        <v>10.199999999999999</v>
      </c>
      <c r="DA193" s="10">
        <v>0.35</v>
      </c>
      <c r="DM193" s="10">
        <v>0.17</v>
      </c>
      <c r="DN193" s="10">
        <v>50.8</v>
      </c>
      <c r="DO193" s="10">
        <v>1.48</v>
      </c>
      <c r="DP193" s="10">
        <v>3.38</v>
      </c>
      <c r="DQ193" s="10">
        <v>0.47</v>
      </c>
      <c r="DR193" s="10">
        <v>2.36</v>
      </c>
      <c r="DS193" s="10">
        <v>0.63</v>
      </c>
      <c r="DT193" s="10">
        <v>0.3</v>
      </c>
      <c r="DU193" s="10">
        <v>0.75</v>
      </c>
      <c r="DV193" s="10">
        <v>0.12</v>
      </c>
      <c r="DW193" s="10">
        <v>0.81</v>
      </c>
      <c r="DX193" s="10">
        <v>0.15</v>
      </c>
      <c r="DY193" s="10">
        <v>0.43</v>
      </c>
      <c r="DZ193" s="10">
        <v>0.06</v>
      </c>
      <c r="EA193" s="10">
        <v>0.39</v>
      </c>
      <c r="EB193" s="10">
        <v>0.06</v>
      </c>
      <c r="EC193" s="10">
        <v>0.32</v>
      </c>
      <c r="ED193" s="10">
        <v>0.02</v>
      </c>
      <c r="EM193" s="10">
        <v>1.1299999999999999</v>
      </c>
      <c r="EN193" s="13"/>
      <c r="EO193" s="10">
        <v>0.22</v>
      </c>
      <c r="EP193" s="10">
        <v>0.09</v>
      </c>
      <c r="FP193" s="13" t="s">
        <v>5469</v>
      </c>
    </row>
    <row r="194" spans="1:172" x14ac:dyDescent="0.35">
      <c r="A194" s="46" t="s">
        <v>5466</v>
      </c>
      <c r="C194" s="46" t="s">
        <v>5473</v>
      </c>
      <c r="D194" s="46" t="s">
        <v>5200</v>
      </c>
      <c r="E194" s="73">
        <v>45.706111111111113</v>
      </c>
      <c r="F194" s="73">
        <v>45.706111111111113</v>
      </c>
      <c r="G194" s="73">
        <v>129.89527777777778</v>
      </c>
      <c r="H194" s="73">
        <v>129.89527777777778</v>
      </c>
      <c r="L194" s="13" t="s">
        <v>5486</v>
      </c>
      <c r="M194" s="46" t="s">
        <v>2908</v>
      </c>
      <c r="Q194" s="8">
        <v>221</v>
      </c>
      <c r="AB194" s="32">
        <v>49.5</v>
      </c>
      <c r="AC194" s="32">
        <v>0.24</v>
      </c>
      <c r="AE194" s="32">
        <v>21.3</v>
      </c>
      <c r="AI194" s="10">
        <v>5.7767160000000004</v>
      </c>
      <c r="AJ194" s="32">
        <v>15</v>
      </c>
      <c r="AK194" s="32">
        <v>7.71</v>
      </c>
      <c r="AL194" s="32">
        <v>0.11</v>
      </c>
      <c r="AN194" s="32">
        <v>0.28000000000000003</v>
      </c>
      <c r="AO194" s="32">
        <v>1.26</v>
      </c>
      <c r="AP194" s="32">
        <v>0.03</v>
      </c>
      <c r="BF194" s="10">
        <v>1.74</v>
      </c>
      <c r="BT194" s="10">
        <v>8.7799999999999994</v>
      </c>
      <c r="BU194" s="10">
        <v>0.26</v>
      </c>
      <c r="CH194" s="10">
        <v>28.1</v>
      </c>
      <c r="CI194" s="13"/>
      <c r="CJ194" s="7">
        <v>122</v>
      </c>
      <c r="CK194" s="10">
        <v>87.8</v>
      </c>
      <c r="CN194" s="10">
        <v>34</v>
      </c>
      <c r="CO194" s="10">
        <v>11.7</v>
      </c>
      <c r="CP194" s="10">
        <v>19.600000000000001</v>
      </c>
      <c r="CQ194" s="10">
        <v>42.7</v>
      </c>
      <c r="CR194" s="10">
        <v>14.7</v>
      </c>
      <c r="CW194" s="10">
        <v>7.23</v>
      </c>
      <c r="CX194" s="10">
        <v>561</v>
      </c>
      <c r="CY194" s="10">
        <v>6.34</v>
      </c>
      <c r="CZ194" s="10">
        <v>18.8</v>
      </c>
      <c r="DA194" s="10">
        <v>0.92</v>
      </c>
      <c r="DM194" s="10">
        <v>0.71</v>
      </c>
      <c r="DN194" s="10">
        <v>104</v>
      </c>
      <c r="DO194" s="10">
        <v>3.05</v>
      </c>
      <c r="DP194" s="10">
        <v>6.59</v>
      </c>
      <c r="DQ194" s="10">
        <v>0.88</v>
      </c>
      <c r="DR194" s="10">
        <v>4.0199999999999996</v>
      </c>
      <c r="DS194" s="10">
        <v>1.08</v>
      </c>
      <c r="DT194" s="10">
        <v>0.44</v>
      </c>
      <c r="DU194" s="10">
        <v>1.1399999999999999</v>
      </c>
      <c r="DV194" s="10">
        <v>0.19</v>
      </c>
      <c r="DW194" s="10">
        <v>1.1499999999999999</v>
      </c>
      <c r="DX194" s="10">
        <v>0.23</v>
      </c>
      <c r="DY194" s="10">
        <v>0.66</v>
      </c>
      <c r="DZ194" s="10">
        <v>0.1</v>
      </c>
      <c r="EA194" s="10">
        <v>0.6</v>
      </c>
      <c r="EB194" s="10">
        <v>0.09</v>
      </c>
      <c r="EC194" s="10">
        <v>0.6</v>
      </c>
      <c r="ED194" s="10">
        <v>7.0000000000000007E-2</v>
      </c>
      <c r="EM194" s="10">
        <v>2.74</v>
      </c>
      <c r="EN194" s="13"/>
      <c r="EO194" s="10">
        <v>0.61</v>
      </c>
      <c r="EP194" s="10">
        <v>0.24</v>
      </c>
      <c r="FP194" s="13" t="s">
        <v>5469</v>
      </c>
    </row>
    <row r="195" spans="1:172" x14ac:dyDescent="0.35">
      <c r="A195" s="46" t="s">
        <v>5466</v>
      </c>
      <c r="C195" s="46" t="s">
        <v>5473</v>
      </c>
      <c r="D195" s="46" t="s">
        <v>5200</v>
      </c>
      <c r="E195" s="73">
        <v>45.706111111111113</v>
      </c>
      <c r="F195" s="73">
        <v>45.706111111111113</v>
      </c>
      <c r="G195" s="73">
        <v>129.89527777777778</v>
      </c>
      <c r="H195" s="73">
        <v>129.89527777777778</v>
      </c>
      <c r="L195" s="13" t="s">
        <v>5487</v>
      </c>
      <c r="M195" s="46" t="s">
        <v>2908</v>
      </c>
      <c r="Q195" s="8">
        <v>221</v>
      </c>
      <c r="AB195" s="32">
        <v>49.3</v>
      </c>
      <c r="AC195" s="32">
        <v>0.22</v>
      </c>
      <c r="AE195" s="32">
        <v>21.8</v>
      </c>
      <c r="AI195" s="10">
        <v>5.6327480000000003</v>
      </c>
      <c r="AJ195" s="32">
        <v>15.2</v>
      </c>
      <c r="AK195" s="32">
        <v>7.69</v>
      </c>
      <c r="AL195" s="32">
        <v>0.12</v>
      </c>
      <c r="AN195" s="32">
        <v>0.25</v>
      </c>
      <c r="AO195" s="32">
        <v>1.2</v>
      </c>
      <c r="AP195" s="32">
        <v>0.02</v>
      </c>
      <c r="BF195" s="10">
        <v>1.96</v>
      </c>
      <c r="BT195" s="10">
        <v>7.92</v>
      </c>
      <c r="BU195" s="10">
        <v>0.28999999999999998</v>
      </c>
      <c r="CH195" s="10">
        <v>26.7</v>
      </c>
      <c r="CI195" s="13"/>
      <c r="CJ195" s="7">
        <v>118</v>
      </c>
      <c r="CK195" s="10">
        <v>82.5</v>
      </c>
      <c r="CN195" s="10">
        <v>33.1</v>
      </c>
      <c r="CO195" s="10">
        <v>11.8</v>
      </c>
      <c r="CP195" s="10">
        <v>15.3</v>
      </c>
      <c r="CQ195" s="10">
        <v>41.3</v>
      </c>
      <c r="CR195" s="10">
        <v>14.7</v>
      </c>
      <c r="CW195" s="10">
        <v>6.34</v>
      </c>
      <c r="CX195" s="10">
        <v>570</v>
      </c>
      <c r="CY195" s="10">
        <v>5.66</v>
      </c>
      <c r="CZ195" s="10">
        <v>18.3</v>
      </c>
      <c r="DA195" s="10">
        <v>0.72</v>
      </c>
      <c r="DM195" s="10">
        <v>0.64</v>
      </c>
      <c r="DN195" s="10">
        <v>92.7</v>
      </c>
      <c r="DO195" s="10">
        <v>2.6</v>
      </c>
      <c r="DP195" s="10">
        <v>5.59</v>
      </c>
      <c r="DQ195" s="10">
        <v>0.76</v>
      </c>
      <c r="DR195" s="10">
        <v>3.38</v>
      </c>
      <c r="DS195" s="10">
        <v>0.9</v>
      </c>
      <c r="DT195" s="10">
        <v>0.39</v>
      </c>
      <c r="DU195" s="10">
        <v>1.04</v>
      </c>
      <c r="DV195" s="10">
        <v>0.17</v>
      </c>
      <c r="DW195" s="10">
        <v>1.05</v>
      </c>
      <c r="DX195" s="10">
        <v>0.2</v>
      </c>
      <c r="DY195" s="10">
        <v>0.59</v>
      </c>
      <c r="DZ195" s="10">
        <v>0.08</v>
      </c>
      <c r="EA195" s="10">
        <v>0.53</v>
      </c>
      <c r="EB195" s="10">
        <v>0.08</v>
      </c>
      <c r="EC195" s="10">
        <v>0.6</v>
      </c>
      <c r="ED195" s="10">
        <v>0.06</v>
      </c>
      <c r="EM195" s="10">
        <v>2.68</v>
      </c>
      <c r="EN195" s="13"/>
      <c r="EO195" s="10">
        <v>0.49</v>
      </c>
      <c r="EP195" s="10">
        <v>0.21</v>
      </c>
      <c r="FP195" s="13" t="s">
        <v>5469</v>
      </c>
    </row>
    <row r="196" spans="1:172" x14ac:dyDescent="0.35">
      <c r="A196" s="46" t="s">
        <v>5466</v>
      </c>
      <c r="C196" s="46" t="s">
        <v>5488</v>
      </c>
      <c r="D196" s="46" t="s">
        <v>5200</v>
      </c>
      <c r="E196" s="73">
        <v>45.82</v>
      </c>
      <c r="F196" s="73">
        <v>45.82</v>
      </c>
      <c r="G196" s="73">
        <v>129.46944444444443</v>
      </c>
      <c r="H196" s="73">
        <v>129.46944444444443</v>
      </c>
      <c r="L196" s="13" t="s">
        <v>5489</v>
      </c>
      <c r="M196" s="46" t="s">
        <v>2572</v>
      </c>
      <c r="Q196" s="8">
        <v>215</v>
      </c>
      <c r="AB196" s="32">
        <v>72.5</v>
      </c>
      <c r="AC196" s="32">
        <v>0.33</v>
      </c>
      <c r="AE196" s="32">
        <v>14.9</v>
      </c>
      <c r="AI196" s="10">
        <v>1.8985779999999999</v>
      </c>
      <c r="AJ196" s="32">
        <v>1.81</v>
      </c>
      <c r="AK196" s="32">
        <v>0.47</v>
      </c>
      <c r="AL196" s="32">
        <v>0.05</v>
      </c>
      <c r="AN196" s="32">
        <v>4.6399999999999997</v>
      </c>
      <c r="AO196" s="32">
        <v>4.05</v>
      </c>
      <c r="AP196" s="32">
        <v>0.08</v>
      </c>
      <c r="BF196" s="10">
        <v>0.92</v>
      </c>
      <c r="BT196" s="10">
        <v>9.5399999999999991</v>
      </c>
      <c r="BU196" s="10">
        <v>1.45</v>
      </c>
      <c r="CH196" s="10">
        <v>5.68</v>
      </c>
      <c r="CI196" s="13"/>
      <c r="CJ196" s="7">
        <v>16.100000000000001</v>
      </c>
      <c r="CK196" s="10">
        <v>1.69</v>
      </c>
      <c r="CN196" s="10">
        <v>2.2999999999999998</v>
      </c>
      <c r="CO196" s="10">
        <v>1.1499999999999999</v>
      </c>
      <c r="CP196" s="10">
        <v>3.09</v>
      </c>
      <c r="CQ196" s="10">
        <v>34.799999999999997</v>
      </c>
      <c r="CR196" s="10">
        <v>16.399999999999999</v>
      </c>
      <c r="CW196" s="10">
        <v>86.2</v>
      </c>
      <c r="CX196" s="10">
        <v>218</v>
      </c>
      <c r="CY196" s="10">
        <v>20.9</v>
      </c>
      <c r="CZ196" s="10">
        <v>181</v>
      </c>
      <c r="DA196" s="10">
        <v>6.89</v>
      </c>
      <c r="DM196" s="10">
        <v>0.99</v>
      </c>
      <c r="DN196" s="10">
        <v>1160</v>
      </c>
      <c r="DO196" s="10">
        <v>35.9</v>
      </c>
      <c r="DP196" s="10">
        <v>70.7</v>
      </c>
      <c r="DQ196" s="10">
        <v>7.65</v>
      </c>
      <c r="DR196" s="10">
        <v>27.9</v>
      </c>
      <c r="DS196" s="10">
        <v>5.07</v>
      </c>
      <c r="DT196" s="10">
        <v>1.23</v>
      </c>
      <c r="DU196" s="10">
        <v>3.99</v>
      </c>
      <c r="DV196" s="10">
        <v>0.66</v>
      </c>
      <c r="DW196" s="10">
        <v>3.65</v>
      </c>
      <c r="DX196" s="10">
        <v>0.73</v>
      </c>
      <c r="DY196" s="10">
        <v>2.0099999999999998</v>
      </c>
      <c r="DZ196" s="10">
        <v>0.28999999999999998</v>
      </c>
      <c r="EA196" s="10">
        <v>1.78</v>
      </c>
      <c r="EB196" s="10">
        <v>0.27</v>
      </c>
      <c r="EC196" s="10">
        <v>4.7</v>
      </c>
      <c r="ED196" s="10">
        <v>0.28999999999999998</v>
      </c>
      <c r="EM196" s="10">
        <v>17.2</v>
      </c>
      <c r="EN196" s="13"/>
      <c r="EO196" s="10">
        <v>6.68</v>
      </c>
      <c r="EP196" s="10">
        <v>1.07</v>
      </c>
      <c r="FP196" s="13" t="s">
        <v>5469</v>
      </c>
    </row>
    <row r="197" spans="1:172" x14ac:dyDescent="0.35">
      <c r="A197" s="46" t="s">
        <v>5466</v>
      </c>
      <c r="C197" s="46" t="s">
        <v>5488</v>
      </c>
      <c r="D197" s="46" t="s">
        <v>5200</v>
      </c>
      <c r="E197" s="73">
        <v>45.82</v>
      </c>
      <c r="F197" s="73">
        <v>45.82</v>
      </c>
      <c r="G197" s="73">
        <v>129.46944444444443</v>
      </c>
      <c r="H197" s="73">
        <v>129.46944444444443</v>
      </c>
      <c r="L197" s="13" t="s">
        <v>5490</v>
      </c>
      <c r="M197" s="46" t="s">
        <v>2572</v>
      </c>
      <c r="Q197" s="8">
        <v>215</v>
      </c>
      <c r="AB197" s="32">
        <v>71.3</v>
      </c>
      <c r="AC197" s="32">
        <v>0.41</v>
      </c>
      <c r="AE197" s="32">
        <v>15.4</v>
      </c>
      <c r="AI197" s="10">
        <v>2.4294600000000002</v>
      </c>
      <c r="AJ197" s="32">
        <v>2.1800000000000002</v>
      </c>
      <c r="AK197" s="32">
        <v>0.62</v>
      </c>
      <c r="AL197" s="32">
        <v>0.06</v>
      </c>
      <c r="AN197" s="32">
        <v>3.86</v>
      </c>
      <c r="AO197" s="32">
        <v>4.18</v>
      </c>
      <c r="AP197" s="32">
        <v>0.1</v>
      </c>
      <c r="BF197" s="10">
        <v>0.8</v>
      </c>
      <c r="BT197" s="10">
        <v>14.7</v>
      </c>
      <c r="BU197" s="10">
        <v>1.45</v>
      </c>
      <c r="CH197" s="10">
        <v>5.13</v>
      </c>
      <c r="CI197" s="13"/>
      <c r="CJ197" s="7">
        <v>21.1</v>
      </c>
      <c r="CK197" s="10">
        <v>1.88</v>
      </c>
      <c r="CN197" s="10">
        <v>2.89</v>
      </c>
      <c r="CO197" s="10">
        <v>1.28</v>
      </c>
      <c r="CP197" s="10">
        <v>1.78</v>
      </c>
      <c r="CQ197" s="10">
        <v>46.3</v>
      </c>
      <c r="CR197" s="10">
        <v>17.399999999999999</v>
      </c>
      <c r="CW197" s="10">
        <v>99.3</v>
      </c>
      <c r="CX197" s="10">
        <v>266</v>
      </c>
      <c r="CY197" s="10">
        <v>19</v>
      </c>
      <c r="CZ197" s="10">
        <v>241</v>
      </c>
      <c r="DA197" s="10">
        <v>6.21</v>
      </c>
      <c r="DM197" s="10">
        <v>1.85</v>
      </c>
      <c r="DN197" s="10">
        <v>1312</v>
      </c>
      <c r="DO197" s="10">
        <v>40.799999999999997</v>
      </c>
      <c r="DP197" s="10">
        <v>61.4</v>
      </c>
      <c r="DQ197" s="10">
        <v>8.0399999999999991</v>
      </c>
      <c r="DR197" s="10">
        <v>28.9</v>
      </c>
      <c r="DS197" s="10">
        <v>4.9800000000000004</v>
      </c>
      <c r="DT197" s="10">
        <v>1.61</v>
      </c>
      <c r="DU197" s="10">
        <v>3.98</v>
      </c>
      <c r="DV197" s="10">
        <v>0.59</v>
      </c>
      <c r="DW197" s="10">
        <v>3.37</v>
      </c>
      <c r="DX197" s="10">
        <v>0.66</v>
      </c>
      <c r="DY197" s="10">
        <v>1.83</v>
      </c>
      <c r="DZ197" s="10">
        <v>0.28000000000000003</v>
      </c>
      <c r="EA197" s="10">
        <v>1.86</v>
      </c>
      <c r="EB197" s="10">
        <v>0.3</v>
      </c>
      <c r="EC197" s="10">
        <v>6.25</v>
      </c>
      <c r="ED197" s="10">
        <v>0.43</v>
      </c>
      <c r="EM197" s="10">
        <v>17.100000000000001</v>
      </c>
      <c r="EN197" s="13"/>
      <c r="EO197" s="10">
        <v>7.05</v>
      </c>
      <c r="EP197" s="10">
        <v>1.41</v>
      </c>
      <c r="FP197" s="13" t="s">
        <v>5469</v>
      </c>
    </row>
    <row r="198" spans="1:172" x14ac:dyDescent="0.35">
      <c r="A198" s="46" t="s">
        <v>5466</v>
      </c>
      <c r="C198" s="46" t="s">
        <v>5488</v>
      </c>
      <c r="D198" s="46" t="s">
        <v>5200</v>
      </c>
      <c r="E198" s="73">
        <v>45.711111111111116</v>
      </c>
      <c r="F198" s="73">
        <v>45.711111111111116</v>
      </c>
      <c r="G198" s="73">
        <v>129.42166666666665</v>
      </c>
      <c r="H198" s="73">
        <v>129.42166666666665</v>
      </c>
      <c r="L198" s="13" t="s">
        <v>5491</v>
      </c>
      <c r="M198" s="46" t="s">
        <v>5479</v>
      </c>
      <c r="Q198" s="8">
        <v>215</v>
      </c>
      <c r="AB198" s="32">
        <v>49.8</v>
      </c>
      <c r="AC198" s="32">
        <v>0.8</v>
      </c>
      <c r="AE198" s="32">
        <v>18.7</v>
      </c>
      <c r="AI198" s="10">
        <v>8.5570979999999999</v>
      </c>
      <c r="AJ198" s="32">
        <v>12.1</v>
      </c>
      <c r="AK198" s="32">
        <v>8.5</v>
      </c>
      <c r="AL198" s="32">
        <v>0.16</v>
      </c>
      <c r="AN198" s="32">
        <v>0.69</v>
      </c>
      <c r="AO198" s="32">
        <v>1.96</v>
      </c>
      <c r="AP198" s="32">
        <v>0.1</v>
      </c>
      <c r="BF198" s="10">
        <v>2.12</v>
      </c>
      <c r="BT198" s="10">
        <v>14.4</v>
      </c>
      <c r="BU198" s="10">
        <v>0.41</v>
      </c>
      <c r="CH198" s="10">
        <v>29.1</v>
      </c>
      <c r="CI198" s="13"/>
      <c r="CJ198" s="7">
        <v>187</v>
      </c>
      <c r="CK198" s="10">
        <v>73.599999999999994</v>
      </c>
      <c r="CN198" s="10">
        <v>38.4</v>
      </c>
      <c r="CO198" s="10">
        <v>32.200000000000003</v>
      </c>
      <c r="CP198" s="10">
        <v>41</v>
      </c>
      <c r="CQ198" s="10">
        <v>65.599999999999994</v>
      </c>
      <c r="CR198" s="10">
        <v>16.600000000000001</v>
      </c>
      <c r="CW198" s="10">
        <v>17.3</v>
      </c>
      <c r="CX198" s="10">
        <v>549</v>
      </c>
      <c r="CY198" s="10">
        <v>14.7</v>
      </c>
      <c r="CZ198" s="10">
        <v>35</v>
      </c>
      <c r="DA198" s="10">
        <v>2.02</v>
      </c>
      <c r="DM198" s="10">
        <v>0.56999999999999995</v>
      </c>
      <c r="DN198" s="10">
        <v>152</v>
      </c>
      <c r="DO198" s="10">
        <v>7.77</v>
      </c>
      <c r="DP198" s="10">
        <v>16.5</v>
      </c>
      <c r="DQ198" s="10">
        <v>2.27</v>
      </c>
      <c r="DR198" s="10">
        <v>10.4</v>
      </c>
      <c r="DS198" s="10">
        <v>2.68</v>
      </c>
      <c r="DT198" s="10">
        <v>1.1100000000000001</v>
      </c>
      <c r="DU198" s="10">
        <v>2.85</v>
      </c>
      <c r="DV198" s="10">
        <v>0.47</v>
      </c>
      <c r="DW198" s="10">
        <v>2.66</v>
      </c>
      <c r="DX198" s="10">
        <v>0.53</v>
      </c>
      <c r="DY198" s="10">
        <v>1.49</v>
      </c>
      <c r="DZ198" s="10">
        <v>0.22</v>
      </c>
      <c r="EA198" s="10">
        <v>1.32</v>
      </c>
      <c r="EB198" s="10">
        <v>0.19</v>
      </c>
      <c r="EC198" s="10">
        <v>1.36</v>
      </c>
      <c r="ED198" s="10">
        <v>0.12</v>
      </c>
      <c r="EM198" s="10">
        <v>3.07</v>
      </c>
      <c r="EN198" s="13"/>
      <c r="EO198" s="10">
        <v>1.22</v>
      </c>
      <c r="EP198" s="10">
        <v>0.38</v>
      </c>
      <c r="FP198" s="13" t="s">
        <v>5469</v>
      </c>
    </row>
    <row r="199" spans="1:172" x14ac:dyDescent="0.35">
      <c r="A199" s="46" t="s">
        <v>5466</v>
      </c>
      <c r="C199" s="46" t="s">
        <v>5488</v>
      </c>
      <c r="D199" s="46" t="s">
        <v>5200</v>
      </c>
      <c r="E199" s="73">
        <v>45.711111111111116</v>
      </c>
      <c r="F199" s="73">
        <v>45.711111111111116</v>
      </c>
      <c r="G199" s="73">
        <v>129.42166666666665</v>
      </c>
      <c r="H199" s="73">
        <v>129.42166666666665</v>
      </c>
      <c r="L199" s="13" t="s">
        <v>5492</v>
      </c>
      <c r="M199" s="46" t="s">
        <v>5479</v>
      </c>
      <c r="Q199" s="8">
        <v>215</v>
      </c>
      <c r="AB199" s="32">
        <v>49.4</v>
      </c>
      <c r="AC199" s="32">
        <v>0.81</v>
      </c>
      <c r="AE199" s="32">
        <v>17.600000000000001</v>
      </c>
      <c r="AI199" s="10">
        <v>9.1779600000000006</v>
      </c>
      <c r="AJ199" s="32">
        <v>11.6</v>
      </c>
      <c r="AK199" s="32">
        <v>9.5</v>
      </c>
      <c r="AL199" s="32">
        <v>0.17</v>
      </c>
      <c r="AN199" s="32">
        <v>0.7</v>
      </c>
      <c r="AO199" s="32">
        <v>1.91</v>
      </c>
      <c r="AP199" s="32">
        <v>0.08</v>
      </c>
      <c r="BF199" s="10">
        <v>1.94</v>
      </c>
      <c r="BT199" s="10">
        <v>14.7</v>
      </c>
      <c r="BU199" s="10">
        <v>0.37</v>
      </c>
      <c r="CH199" s="10">
        <v>26.1</v>
      </c>
      <c r="CI199" s="13"/>
      <c r="CJ199" s="7">
        <v>183</v>
      </c>
      <c r="CK199" s="10">
        <v>73.400000000000006</v>
      </c>
      <c r="CN199" s="10">
        <v>41.8</v>
      </c>
      <c r="CO199" s="10">
        <v>39.700000000000003</v>
      </c>
      <c r="CP199" s="10">
        <v>41.7</v>
      </c>
      <c r="CQ199" s="10">
        <v>71</v>
      </c>
      <c r="CR199" s="10">
        <v>15.8</v>
      </c>
      <c r="CW199" s="10">
        <v>17.8</v>
      </c>
      <c r="CX199" s="10">
        <v>507</v>
      </c>
      <c r="CY199" s="10">
        <v>15.1</v>
      </c>
      <c r="CZ199" s="10">
        <v>37.4</v>
      </c>
      <c r="DA199" s="10">
        <v>2.15</v>
      </c>
      <c r="DM199" s="10">
        <v>0.55000000000000004</v>
      </c>
      <c r="DN199" s="10">
        <v>155</v>
      </c>
      <c r="DO199" s="10">
        <v>7.77</v>
      </c>
      <c r="DP199" s="10">
        <v>17.100000000000001</v>
      </c>
      <c r="DQ199" s="10">
        <v>2.3199999999999998</v>
      </c>
      <c r="DR199" s="10">
        <v>10.9</v>
      </c>
      <c r="DS199" s="10">
        <v>2.89</v>
      </c>
      <c r="DT199" s="10">
        <v>1.0900000000000001</v>
      </c>
      <c r="DU199" s="10">
        <v>2.85</v>
      </c>
      <c r="DV199" s="10">
        <v>0.47</v>
      </c>
      <c r="DW199" s="10">
        <v>2.8</v>
      </c>
      <c r="DX199" s="10">
        <v>0.54</v>
      </c>
      <c r="DY199" s="10">
        <v>1.59</v>
      </c>
      <c r="DZ199" s="10">
        <v>0.22</v>
      </c>
      <c r="EA199" s="10">
        <v>1.42</v>
      </c>
      <c r="EB199" s="10">
        <v>0.2</v>
      </c>
      <c r="EC199" s="10">
        <v>1.45</v>
      </c>
      <c r="ED199" s="10">
        <v>0.13</v>
      </c>
      <c r="EM199" s="10">
        <v>3.14</v>
      </c>
      <c r="EN199" s="13"/>
      <c r="EO199" s="10">
        <v>1.1100000000000001</v>
      </c>
      <c r="EP199" s="10">
        <v>0.27</v>
      </c>
      <c r="FP199" s="13" t="s">
        <v>5469</v>
      </c>
    </row>
    <row r="200" spans="1:172" x14ac:dyDescent="0.35">
      <c r="A200" s="46" t="s">
        <v>5466</v>
      </c>
      <c r="C200" s="46" t="s">
        <v>5488</v>
      </c>
      <c r="D200" s="46" t="s">
        <v>5200</v>
      </c>
      <c r="E200" s="73">
        <v>45.711111111111116</v>
      </c>
      <c r="F200" s="73">
        <v>45.711111111111116</v>
      </c>
      <c r="G200" s="73">
        <v>129.42166666666665</v>
      </c>
      <c r="H200" s="73">
        <v>129.42166666666665</v>
      </c>
      <c r="L200" s="13" t="s">
        <v>5493</v>
      </c>
      <c r="M200" s="46" t="s">
        <v>5479</v>
      </c>
      <c r="Q200" s="8">
        <v>215</v>
      </c>
      <c r="AB200" s="32">
        <v>49.7</v>
      </c>
      <c r="AC200" s="32">
        <v>0.78</v>
      </c>
      <c r="AE200" s="32">
        <v>19.3</v>
      </c>
      <c r="AI200" s="10">
        <v>8.2331700000000012</v>
      </c>
      <c r="AJ200" s="32">
        <v>11.9</v>
      </c>
      <c r="AK200" s="32">
        <v>8.09</v>
      </c>
      <c r="AL200" s="32">
        <v>0.14000000000000001</v>
      </c>
      <c r="AN200" s="32">
        <v>0.68</v>
      </c>
      <c r="AO200" s="32">
        <v>2.0099999999999998</v>
      </c>
      <c r="AP200" s="32">
        <v>0.1</v>
      </c>
      <c r="BF200" s="10">
        <v>1.7</v>
      </c>
      <c r="BT200" s="10">
        <v>13</v>
      </c>
      <c r="BU200" s="10">
        <v>0.38</v>
      </c>
      <c r="CH200" s="10">
        <v>28.9</v>
      </c>
      <c r="CI200" s="13"/>
      <c r="CJ200" s="7">
        <v>189</v>
      </c>
      <c r="CK200" s="10">
        <v>80.7</v>
      </c>
      <c r="CN200" s="10">
        <v>38.9</v>
      </c>
      <c r="CO200" s="10">
        <v>31.6</v>
      </c>
      <c r="CP200" s="10">
        <v>44.4</v>
      </c>
      <c r="CQ200" s="10">
        <v>66.2</v>
      </c>
      <c r="CR200" s="10">
        <v>17</v>
      </c>
      <c r="CW200" s="10">
        <v>17.7</v>
      </c>
      <c r="CX200" s="10">
        <v>618</v>
      </c>
      <c r="CY200" s="10">
        <v>14.8</v>
      </c>
      <c r="CZ200" s="10">
        <v>39.9</v>
      </c>
      <c r="DA200" s="10">
        <v>1.97</v>
      </c>
      <c r="DM200" s="10">
        <v>0.66</v>
      </c>
      <c r="DN200" s="10">
        <v>160</v>
      </c>
      <c r="DO200" s="10">
        <v>7.8</v>
      </c>
      <c r="DP200" s="10">
        <v>16.8</v>
      </c>
      <c r="DQ200" s="10">
        <v>2.25</v>
      </c>
      <c r="DR200" s="10">
        <v>10.5</v>
      </c>
      <c r="DS200" s="10">
        <v>2.72</v>
      </c>
      <c r="DT200" s="10">
        <v>1.1000000000000001</v>
      </c>
      <c r="DU200" s="10">
        <v>2.85</v>
      </c>
      <c r="DV200" s="10">
        <v>0.46</v>
      </c>
      <c r="DW200" s="10">
        <v>2.81</v>
      </c>
      <c r="DX200" s="10">
        <v>0.55000000000000004</v>
      </c>
      <c r="DY200" s="10">
        <v>1.5</v>
      </c>
      <c r="DZ200" s="10">
        <v>0.21</v>
      </c>
      <c r="EA200" s="10">
        <v>1.29</v>
      </c>
      <c r="EB200" s="10">
        <v>0.19</v>
      </c>
      <c r="EC200" s="10">
        <v>1.46</v>
      </c>
      <c r="ED200" s="10">
        <v>0.13</v>
      </c>
      <c r="EM200" s="10">
        <v>3.37</v>
      </c>
      <c r="EN200" s="13"/>
      <c r="EO200" s="10">
        <v>1.45</v>
      </c>
      <c r="EP200" s="10">
        <v>0.37</v>
      </c>
      <c r="FP200" s="13" t="s">
        <v>5469</v>
      </c>
    </row>
    <row r="201" spans="1:172" x14ac:dyDescent="0.35">
      <c r="A201" s="46" t="s">
        <v>5466</v>
      </c>
      <c r="C201" s="46" t="s">
        <v>5473</v>
      </c>
      <c r="D201" s="46" t="s">
        <v>5200</v>
      </c>
      <c r="E201" s="73">
        <v>45.70194444444445</v>
      </c>
      <c r="F201" s="73">
        <v>45.70194444444445</v>
      </c>
      <c r="G201" s="73">
        <v>129.88277777777779</v>
      </c>
      <c r="H201" s="73">
        <v>129.88277777777779</v>
      </c>
      <c r="L201" s="13" t="s">
        <v>5494</v>
      </c>
      <c r="M201" s="46" t="s">
        <v>2572</v>
      </c>
      <c r="Q201" s="8">
        <v>249</v>
      </c>
      <c r="AB201" s="32">
        <v>71.3</v>
      </c>
      <c r="AC201" s="32">
        <v>0.28999999999999998</v>
      </c>
      <c r="AE201" s="32">
        <v>15.9</v>
      </c>
      <c r="AI201" s="10">
        <v>2.1685180000000002</v>
      </c>
      <c r="AJ201" s="32">
        <v>2.5299999999999998</v>
      </c>
      <c r="AK201" s="32">
        <v>0.49</v>
      </c>
      <c r="AL201" s="32">
        <v>0.05</v>
      </c>
      <c r="AN201" s="32">
        <v>3.78</v>
      </c>
      <c r="AO201" s="32">
        <v>3.92</v>
      </c>
      <c r="AP201" s="32">
        <v>0.08</v>
      </c>
      <c r="BF201" s="10">
        <v>0.76</v>
      </c>
      <c r="BT201" s="10">
        <v>34.200000000000003</v>
      </c>
      <c r="BU201" s="10">
        <v>2.4500000000000002</v>
      </c>
      <c r="CH201" s="10">
        <v>2.8</v>
      </c>
      <c r="CI201" s="13"/>
      <c r="CJ201" s="7">
        <v>4.0199999999999996</v>
      </c>
      <c r="CK201" s="10">
        <v>0.57999999999999996</v>
      </c>
      <c r="CN201" s="10">
        <v>2.09</v>
      </c>
      <c r="CO201" s="10">
        <v>0.36</v>
      </c>
      <c r="CP201" s="10">
        <v>1.01</v>
      </c>
      <c r="CQ201" s="10">
        <v>48.5</v>
      </c>
      <c r="CR201" s="10">
        <v>19.7</v>
      </c>
      <c r="CW201" s="10">
        <v>128</v>
      </c>
      <c r="CX201" s="10">
        <v>413</v>
      </c>
      <c r="CY201" s="10">
        <v>15.4</v>
      </c>
      <c r="CZ201" s="10">
        <v>187</v>
      </c>
      <c r="DA201" s="10">
        <v>8.27</v>
      </c>
      <c r="DM201" s="10">
        <v>3.82</v>
      </c>
      <c r="DN201" s="10">
        <v>1059</v>
      </c>
      <c r="DO201" s="10">
        <v>28.4</v>
      </c>
      <c r="DP201" s="10">
        <v>53.7</v>
      </c>
      <c r="DQ201" s="10">
        <v>5.88</v>
      </c>
      <c r="DR201" s="10">
        <v>21.6</v>
      </c>
      <c r="DS201" s="10">
        <v>3.95</v>
      </c>
      <c r="DT201" s="10">
        <v>1.06</v>
      </c>
      <c r="DU201" s="10">
        <v>3.02</v>
      </c>
      <c r="DV201" s="10">
        <v>0.46</v>
      </c>
      <c r="DW201" s="10">
        <v>2.62</v>
      </c>
      <c r="DX201" s="10">
        <v>0.49</v>
      </c>
      <c r="DY201" s="10">
        <v>1.41</v>
      </c>
      <c r="DZ201" s="10">
        <v>0.22</v>
      </c>
      <c r="EA201" s="10">
        <v>1.47</v>
      </c>
      <c r="EB201" s="10">
        <v>0.22</v>
      </c>
      <c r="EC201" s="10">
        <v>4.83</v>
      </c>
      <c r="ED201" s="10">
        <v>0.62</v>
      </c>
      <c r="EM201" s="10">
        <v>30.3</v>
      </c>
      <c r="EN201" s="13"/>
      <c r="EO201" s="10">
        <v>7.72</v>
      </c>
      <c r="EP201" s="10">
        <v>1.63</v>
      </c>
      <c r="FP201" s="13" t="s">
        <v>5469</v>
      </c>
    </row>
    <row r="202" spans="1:172" x14ac:dyDescent="0.35">
      <c r="A202" s="46" t="s">
        <v>5466</v>
      </c>
      <c r="C202" s="46" t="s">
        <v>5473</v>
      </c>
      <c r="D202" s="46" t="s">
        <v>5200</v>
      </c>
      <c r="E202" s="73">
        <v>45.70194444444445</v>
      </c>
      <c r="F202" s="73">
        <v>45.70194444444445</v>
      </c>
      <c r="G202" s="73">
        <v>129.88277777777779</v>
      </c>
      <c r="H202" s="73">
        <v>129.88277777777779</v>
      </c>
      <c r="L202" s="13" t="s">
        <v>5495</v>
      </c>
      <c r="M202" s="46" t="s">
        <v>2572</v>
      </c>
      <c r="Q202" s="8">
        <v>249</v>
      </c>
      <c r="AB202" s="32">
        <v>71.5</v>
      </c>
      <c r="AC202" s="32">
        <v>0.3</v>
      </c>
      <c r="AE202" s="32">
        <v>15.9</v>
      </c>
      <c r="AI202" s="10">
        <v>2.2495000000000003</v>
      </c>
      <c r="AJ202" s="32">
        <v>2.44</v>
      </c>
      <c r="AK202" s="32">
        <v>0.5</v>
      </c>
      <c r="AL202" s="32">
        <v>0.05</v>
      </c>
      <c r="AN202" s="32">
        <v>3.69</v>
      </c>
      <c r="AO202" s="32">
        <v>3.93</v>
      </c>
      <c r="AP202" s="32">
        <v>0.09</v>
      </c>
      <c r="BF202" s="10">
        <v>0.84</v>
      </c>
      <c r="BT202" s="10">
        <v>44.7</v>
      </c>
      <c r="BU202" s="10">
        <v>2.66</v>
      </c>
      <c r="CH202" s="10">
        <v>2.81</v>
      </c>
      <c r="CI202" s="13"/>
      <c r="CJ202" s="7">
        <v>3.89</v>
      </c>
      <c r="CK202" s="10">
        <v>1.35</v>
      </c>
      <c r="CN202" s="10">
        <v>2.2799999999999998</v>
      </c>
      <c r="CO202" s="10">
        <v>0.51</v>
      </c>
      <c r="CP202" s="10">
        <v>0.83</v>
      </c>
      <c r="CQ202" s="10">
        <v>55.1</v>
      </c>
      <c r="CR202" s="10">
        <v>19.600000000000001</v>
      </c>
      <c r="CW202" s="10">
        <v>126</v>
      </c>
      <c r="CX202" s="10">
        <v>406</v>
      </c>
      <c r="CY202" s="10">
        <v>14.8</v>
      </c>
      <c r="CZ202" s="10">
        <v>191</v>
      </c>
      <c r="DA202" s="10">
        <v>8.24</v>
      </c>
      <c r="DM202" s="10">
        <v>3.68</v>
      </c>
      <c r="DN202" s="10">
        <v>1131</v>
      </c>
      <c r="DO202" s="10">
        <v>29</v>
      </c>
      <c r="DP202" s="10">
        <v>54.6</v>
      </c>
      <c r="DQ202" s="10">
        <v>6.1</v>
      </c>
      <c r="DR202" s="10">
        <v>22.1</v>
      </c>
      <c r="DS202" s="10">
        <v>3.87</v>
      </c>
      <c r="DT202" s="10">
        <v>1.0900000000000001</v>
      </c>
      <c r="DU202" s="10">
        <v>3.07</v>
      </c>
      <c r="DV202" s="10">
        <v>0.45</v>
      </c>
      <c r="DW202" s="10">
        <v>2.61</v>
      </c>
      <c r="DX202" s="10">
        <v>0.48</v>
      </c>
      <c r="DY202" s="10">
        <v>1.37</v>
      </c>
      <c r="DZ202" s="10">
        <v>0.21</v>
      </c>
      <c r="EA202" s="10">
        <v>1.43</v>
      </c>
      <c r="EB202" s="10">
        <v>0.22</v>
      </c>
      <c r="EC202" s="10">
        <v>4.91</v>
      </c>
      <c r="ED202" s="10">
        <v>0.62</v>
      </c>
      <c r="EM202" s="10">
        <v>31.2</v>
      </c>
      <c r="EN202" s="13"/>
      <c r="EO202" s="10">
        <v>7.84</v>
      </c>
      <c r="EP202" s="10">
        <v>1.55</v>
      </c>
      <c r="FP202" s="13" t="s">
        <v>5469</v>
      </c>
    </row>
    <row r="203" spans="1:172" x14ac:dyDescent="0.35">
      <c r="A203" s="46" t="s">
        <v>5466</v>
      </c>
      <c r="C203" s="46" t="s">
        <v>5473</v>
      </c>
      <c r="D203" s="46" t="s">
        <v>5200</v>
      </c>
      <c r="E203" s="73">
        <v>45.70194444444445</v>
      </c>
      <c r="F203" s="73">
        <v>45.70194444444445</v>
      </c>
      <c r="G203" s="73">
        <v>129.88277777777779</v>
      </c>
      <c r="H203" s="73">
        <v>129.88277777777779</v>
      </c>
      <c r="L203" s="13" t="s">
        <v>5496</v>
      </c>
      <c r="M203" s="46" t="s">
        <v>2572</v>
      </c>
      <c r="Q203" s="8">
        <v>249</v>
      </c>
      <c r="AB203" s="32">
        <v>71.5</v>
      </c>
      <c r="AC203" s="32">
        <v>0.28999999999999998</v>
      </c>
      <c r="AE203" s="32">
        <v>16.100000000000001</v>
      </c>
      <c r="AI203" s="10">
        <v>2.1775160000000002</v>
      </c>
      <c r="AJ203" s="32">
        <v>2.63</v>
      </c>
      <c r="AK203" s="32">
        <v>0.47</v>
      </c>
      <c r="AL203" s="32">
        <v>0.05</v>
      </c>
      <c r="AN203" s="32">
        <v>3.54</v>
      </c>
      <c r="AO203" s="32">
        <v>3.96</v>
      </c>
      <c r="AP203" s="32">
        <v>0.09</v>
      </c>
      <c r="BF203" s="10">
        <v>1.06</v>
      </c>
      <c r="BT203" s="10">
        <v>37.6</v>
      </c>
      <c r="BU203" s="10">
        <v>2.82</v>
      </c>
      <c r="CH203" s="10">
        <v>2.82</v>
      </c>
      <c r="CI203" s="13"/>
      <c r="CJ203" s="7">
        <v>3.85</v>
      </c>
      <c r="CK203" s="10">
        <v>0.62</v>
      </c>
      <c r="CN203" s="10">
        <v>2.2200000000000002</v>
      </c>
      <c r="CO203" s="10">
        <v>0.43</v>
      </c>
      <c r="CP203" s="10">
        <v>0.84</v>
      </c>
      <c r="CQ203" s="10">
        <v>53</v>
      </c>
      <c r="CR203" s="10">
        <v>20.399999999999999</v>
      </c>
      <c r="CW203" s="10">
        <v>121</v>
      </c>
      <c r="CX203" s="10">
        <v>449</v>
      </c>
      <c r="CY203" s="10">
        <v>15.4</v>
      </c>
      <c r="CZ203" s="10">
        <v>195</v>
      </c>
      <c r="DA203" s="10">
        <v>8.06</v>
      </c>
      <c r="DM203" s="10">
        <v>4.04</v>
      </c>
      <c r="DN203" s="10">
        <v>1144</v>
      </c>
      <c r="DO203" s="10">
        <v>28.1</v>
      </c>
      <c r="DP203" s="10">
        <v>52.4</v>
      </c>
      <c r="DQ203" s="10">
        <v>5.79</v>
      </c>
      <c r="DR203" s="10">
        <v>21.3</v>
      </c>
      <c r="DS203" s="10">
        <v>3.87</v>
      </c>
      <c r="DT203" s="10">
        <v>1.1499999999999999</v>
      </c>
      <c r="DU203" s="10">
        <v>3.15</v>
      </c>
      <c r="DV203" s="10">
        <v>0.46</v>
      </c>
      <c r="DW203" s="10">
        <v>2.63</v>
      </c>
      <c r="DX203" s="10">
        <v>0.52</v>
      </c>
      <c r="DY203" s="10">
        <v>1.51</v>
      </c>
      <c r="DZ203" s="10">
        <v>0.23</v>
      </c>
      <c r="EA203" s="10">
        <v>1.53</v>
      </c>
      <c r="EB203" s="10">
        <v>0.23</v>
      </c>
      <c r="EC203" s="10">
        <v>5.04</v>
      </c>
      <c r="ED203" s="10">
        <v>0.6</v>
      </c>
      <c r="EM203" s="10">
        <v>31.1</v>
      </c>
      <c r="EN203" s="13"/>
      <c r="EO203" s="10">
        <v>7.45</v>
      </c>
      <c r="EP203" s="10">
        <v>1.7</v>
      </c>
      <c r="FP203" s="13" t="s">
        <v>5469</v>
      </c>
    </row>
    <row r="204" spans="1:172" x14ac:dyDescent="0.35">
      <c r="A204" s="46" t="s">
        <v>5466</v>
      </c>
      <c r="C204" s="46" t="s">
        <v>5467</v>
      </c>
      <c r="D204" s="46" t="s">
        <v>5200</v>
      </c>
      <c r="E204" s="73">
        <v>44.905555555555551</v>
      </c>
      <c r="F204" s="73">
        <v>44.905555555555551</v>
      </c>
      <c r="G204" s="73">
        <v>129.52333333333334</v>
      </c>
      <c r="H204" s="73">
        <v>129.52333333333334</v>
      </c>
      <c r="L204" s="13" t="s">
        <v>5497</v>
      </c>
      <c r="M204" s="46" t="s">
        <v>2572</v>
      </c>
      <c r="Q204" s="8">
        <v>213</v>
      </c>
      <c r="AB204" s="32">
        <v>76.2</v>
      </c>
      <c r="AC204" s="32">
        <v>0.1</v>
      </c>
      <c r="AE204" s="32">
        <v>13.2</v>
      </c>
      <c r="AI204" s="10">
        <v>1.0797600000000001</v>
      </c>
      <c r="AJ204" s="32">
        <v>0.95</v>
      </c>
      <c r="AK204" s="32">
        <v>0.24</v>
      </c>
      <c r="AL204" s="32">
        <v>0.04</v>
      </c>
      <c r="AN204" s="32">
        <v>4.5</v>
      </c>
      <c r="AO204" s="32">
        <v>3.52</v>
      </c>
      <c r="AP204" s="32">
        <v>0.03</v>
      </c>
      <c r="BF204" s="10">
        <v>0.43</v>
      </c>
      <c r="BT204" s="10">
        <v>12.3</v>
      </c>
      <c r="BU204" s="10">
        <v>2.38</v>
      </c>
      <c r="CH204" s="10">
        <v>2.15</v>
      </c>
      <c r="CI204" s="13"/>
      <c r="CJ204" s="7">
        <v>5.64</v>
      </c>
      <c r="CK204" s="10">
        <v>1.67</v>
      </c>
      <c r="CN204" s="10">
        <v>1.21</v>
      </c>
      <c r="CO204" s="10">
        <v>1.26</v>
      </c>
      <c r="CP204" s="10">
        <v>0.73</v>
      </c>
      <c r="CQ204" s="10">
        <v>25.4</v>
      </c>
      <c r="CR204" s="10">
        <v>14.1</v>
      </c>
      <c r="CW204" s="10">
        <v>167</v>
      </c>
      <c r="CX204" s="10">
        <v>119</v>
      </c>
      <c r="CY204" s="10">
        <v>10.9</v>
      </c>
      <c r="CZ204" s="10">
        <v>109</v>
      </c>
      <c r="DA204" s="10">
        <v>5.59</v>
      </c>
      <c r="DM204" s="10">
        <v>1.8</v>
      </c>
      <c r="DN204" s="10">
        <v>1018</v>
      </c>
      <c r="DO204" s="10">
        <v>17</v>
      </c>
      <c r="DP204" s="10">
        <v>26.3</v>
      </c>
      <c r="DQ204" s="10">
        <v>2.75</v>
      </c>
      <c r="DR204" s="10">
        <v>8.93</v>
      </c>
      <c r="DS204" s="10">
        <v>1.52</v>
      </c>
      <c r="DT204" s="10">
        <v>0.24</v>
      </c>
      <c r="DU204" s="10">
        <v>1.41</v>
      </c>
      <c r="DV204" s="10">
        <v>0.26</v>
      </c>
      <c r="DW204" s="10">
        <v>1.49</v>
      </c>
      <c r="DX204" s="10">
        <v>0.33</v>
      </c>
      <c r="DY204" s="10">
        <v>1.01</v>
      </c>
      <c r="DZ204" s="10">
        <v>0.18</v>
      </c>
      <c r="EA204" s="10">
        <v>1.25</v>
      </c>
      <c r="EB204" s="10">
        <v>0.21</v>
      </c>
      <c r="EC204" s="10">
        <v>3</v>
      </c>
      <c r="ED204" s="10">
        <v>0.41</v>
      </c>
      <c r="EM204" s="10">
        <v>26.6</v>
      </c>
      <c r="EN204" s="13"/>
      <c r="EO204" s="10">
        <v>12.1</v>
      </c>
      <c r="EP204" s="10">
        <v>1.24</v>
      </c>
      <c r="FP204" s="13" t="s">
        <v>5469</v>
      </c>
    </row>
    <row r="205" spans="1:172" x14ac:dyDescent="0.35">
      <c r="A205" s="46" t="s">
        <v>5466</v>
      </c>
      <c r="C205" s="46" t="s">
        <v>5467</v>
      </c>
      <c r="D205" s="46" t="s">
        <v>5200</v>
      </c>
      <c r="E205" s="73">
        <v>44.905555555555551</v>
      </c>
      <c r="F205" s="73">
        <v>44.905555555555551</v>
      </c>
      <c r="G205" s="73">
        <v>129.52333333333334</v>
      </c>
      <c r="H205" s="73">
        <v>129.52333333333334</v>
      </c>
      <c r="L205" s="13" t="s">
        <v>5498</v>
      </c>
      <c r="M205" s="46" t="s">
        <v>2572</v>
      </c>
      <c r="Q205" s="8">
        <v>213</v>
      </c>
      <c r="AB205" s="32">
        <v>76.3</v>
      </c>
      <c r="AC205" s="32">
        <v>0.11</v>
      </c>
      <c r="AE205" s="32">
        <v>13</v>
      </c>
      <c r="AI205" s="10">
        <v>1.1787380000000001</v>
      </c>
      <c r="AJ205" s="32">
        <v>1.02</v>
      </c>
      <c r="AK205" s="32">
        <v>0.25</v>
      </c>
      <c r="AL205" s="32">
        <v>0.05</v>
      </c>
      <c r="AN205" s="32">
        <v>4.5</v>
      </c>
      <c r="AO205" s="32">
        <v>3.48</v>
      </c>
      <c r="AP205" s="32">
        <v>0.03</v>
      </c>
      <c r="BF205" s="10">
        <v>0.51</v>
      </c>
      <c r="BT205" s="10">
        <v>13.3</v>
      </c>
      <c r="BU205" s="10">
        <v>2.21</v>
      </c>
      <c r="CH205" s="10">
        <v>2.2400000000000002</v>
      </c>
      <c r="CI205" s="13"/>
      <c r="CJ205" s="7">
        <v>6.48</v>
      </c>
      <c r="CK205" s="10">
        <v>1.76</v>
      </c>
      <c r="CN205" s="10">
        <v>1.37</v>
      </c>
      <c r="CO205" s="10">
        <v>1.25</v>
      </c>
      <c r="CP205" s="10">
        <v>0.77</v>
      </c>
      <c r="CQ205" s="10">
        <v>26.1</v>
      </c>
      <c r="CR205" s="10">
        <v>14.4</v>
      </c>
      <c r="CW205" s="10">
        <v>169</v>
      </c>
      <c r="CX205" s="10">
        <v>126</v>
      </c>
      <c r="CY205" s="10">
        <v>11.2</v>
      </c>
      <c r="CZ205" s="10">
        <v>112</v>
      </c>
      <c r="DA205" s="10">
        <v>6.03</v>
      </c>
      <c r="DM205" s="10">
        <v>1.89</v>
      </c>
      <c r="DN205" s="10">
        <v>975</v>
      </c>
      <c r="DO205" s="10">
        <v>16</v>
      </c>
      <c r="DP205" s="10">
        <v>23.4</v>
      </c>
      <c r="DQ205" s="10">
        <v>2.64</v>
      </c>
      <c r="DR205" s="10">
        <v>8.61</v>
      </c>
      <c r="DS205" s="10">
        <v>1.43</v>
      </c>
      <c r="DT205" s="10">
        <v>0.26</v>
      </c>
      <c r="DU205" s="10">
        <v>1.33</v>
      </c>
      <c r="DV205" s="10">
        <v>0.23</v>
      </c>
      <c r="DW205" s="10">
        <v>1.52</v>
      </c>
      <c r="DX205" s="10">
        <v>0.34</v>
      </c>
      <c r="DY205" s="10">
        <v>1.07</v>
      </c>
      <c r="DZ205" s="10">
        <v>0.19</v>
      </c>
      <c r="EA205" s="10">
        <v>1.37</v>
      </c>
      <c r="EB205" s="10">
        <v>0.23</v>
      </c>
      <c r="EC205" s="10">
        <v>3.07</v>
      </c>
      <c r="ED205" s="10">
        <v>0.45</v>
      </c>
      <c r="EM205" s="10">
        <v>25.7</v>
      </c>
      <c r="EN205" s="13"/>
      <c r="EO205" s="10">
        <v>13.1</v>
      </c>
      <c r="EP205" s="10">
        <v>1.45</v>
      </c>
      <c r="FP205" s="13" t="s">
        <v>5469</v>
      </c>
    </row>
    <row r="206" spans="1:172" x14ac:dyDescent="0.35">
      <c r="A206" s="46" t="s">
        <v>5466</v>
      </c>
      <c r="C206" s="46" t="s">
        <v>5467</v>
      </c>
      <c r="D206" s="46" t="s">
        <v>5200</v>
      </c>
      <c r="E206" s="73">
        <v>44.905555555555551</v>
      </c>
      <c r="F206" s="73">
        <v>44.905555555555551</v>
      </c>
      <c r="G206" s="73">
        <v>129.52333333333334</v>
      </c>
      <c r="H206" s="73">
        <v>129.52333333333334</v>
      </c>
      <c r="L206" s="13" t="s">
        <v>5499</v>
      </c>
      <c r="M206" s="46" t="s">
        <v>2572</v>
      </c>
      <c r="Q206" s="8">
        <v>213</v>
      </c>
      <c r="AB206" s="32">
        <v>75.8</v>
      </c>
      <c r="AC206" s="32">
        <v>0.12</v>
      </c>
      <c r="AE206" s="32">
        <v>13.4</v>
      </c>
      <c r="AI206" s="10">
        <v>1.205732</v>
      </c>
      <c r="AJ206" s="32">
        <v>1.1200000000000001</v>
      </c>
      <c r="AK206" s="32">
        <v>0.28999999999999998</v>
      </c>
      <c r="AL206" s="32">
        <v>0.06</v>
      </c>
      <c r="AN206" s="32">
        <v>4.13</v>
      </c>
      <c r="AO206" s="32">
        <v>3.75</v>
      </c>
      <c r="AP206" s="32">
        <v>0.04</v>
      </c>
      <c r="BF206" s="10">
        <v>0.46</v>
      </c>
      <c r="BT206" s="10">
        <v>14.4</v>
      </c>
      <c r="BU206" s="10">
        <v>2.42</v>
      </c>
      <c r="CH206" s="10">
        <v>2.16</v>
      </c>
      <c r="CI206" s="13"/>
      <c r="CJ206" s="7">
        <v>7.1</v>
      </c>
      <c r="CK206" s="10">
        <v>1.65</v>
      </c>
      <c r="CN206" s="10">
        <v>1.25</v>
      </c>
      <c r="CO206" s="10">
        <v>1.42</v>
      </c>
      <c r="CP206" s="10">
        <v>1.39</v>
      </c>
      <c r="CQ206" s="10">
        <v>41.1</v>
      </c>
      <c r="CR206" s="10">
        <v>14.8</v>
      </c>
      <c r="CW206" s="10">
        <v>165</v>
      </c>
      <c r="CX206" s="10">
        <v>132</v>
      </c>
      <c r="CY206" s="10">
        <v>12.4</v>
      </c>
      <c r="CZ206" s="10">
        <v>109</v>
      </c>
      <c r="DA206" s="10">
        <v>7.75</v>
      </c>
      <c r="DM206" s="10">
        <v>2.02</v>
      </c>
      <c r="DN206" s="10">
        <v>906</v>
      </c>
      <c r="DO206" s="10">
        <v>12.5</v>
      </c>
      <c r="DP206" s="10">
        <v>30</v>
      </c>
      <c r="DQ206" s="10">
        <v>2.0299999999999998</v>
      </c>
      <c r="DR206" s="10">
        <v>6.58</v>
      </c>
      <c r="DS206" s="10">
        <v>1.36</v>
      </c>
      <c r="DT206" s="10">
        <v>0.25</v>
      </c>
      <c r="DU206" s="10">
        <v>1.34</v>
      </c>
      <c r="DV206" s="10">
        <v>0.28000000000000003</v>
      </c>
      <c r="DW206" s="10">
        <v>1.76</v>
      </c>
      <c r="DX206" s="10">
        <v>0.39</v>
      </c>
      <c r="DY206" s="10">
        <v>1.17</v>
      </c>
      <c r="DZ206" s="10">
        <v>0.2</v>
      </c>
      <c r="EA206" s="10">
        <v>1.41</v>
      </c>
      <c r="EB206" s="10">
        <v>0.22</v>
      </c>
      <c r="EC206" s="10">
        <v>3.15</v>
      </c>
      <c r="ED206" s="10">
        <v>0.69</v>
      </c>
      <c r="EM206" s="10">
        <v>44.9</v>
      </c>
      <c r="EN206" s="13"/>
      <c r="EO206" s="10">
        <v>11.3</v>
      </c>
      <c r="EP206" s="10">
        <v>2.75</v>
      </c>
      <c r="FP206" s="13" t="s">
        <v>5469</v>
      </c>
    </row>
    <row r="207" spans="1:172" x14ac:dyDescent="0.35">
      <c r="A207" s="46" t="s">
        <v>5466</v>
      </c>
      <c r="C207" s="46" t="s">
        <v>5488</v>
      </c>
      <c r="D207" s="46" t="s">
        <v>5200</v>
      </c>
      <c r="E207" s="73">
        <v>45.82083333333334</v>
      </c>
      <c r="F207" s="73">
        <v>45.82083333333334</v>
      </c>
      <c r="G207" s="73">
        <v>129.4688888888889</v>
      </c>
      <c r="H207" s="73">
        <v>129.4688888888889</v>
      </c>
      <c r="L207" s="13" t="s">
        <v>5500</v>
      </c>
      <c r="M207" s="46" t="s">
        <v>979</v>
      </c>
      <c r="Q207" s="8">
        <v>211</v>
      </c>
      <c r="AB207" s="32">
        <v>48.5</v>
      </c>
      <c r="AC207" s="32">
        <v>0.85</v>
      </c>
      <c r="AE207" s="32">
        <v>20.5</v>
      </c>
      <c r="AI207" s="10">
        <v>7.4683400000000013</v>
      </c>
      <c r="AJ207" s="32">
        <v>13.4</v>
      </c>
      <c r="AK207" s="32">
        <v>6.78</v>
      </c>
      <c r="AL207" s="32">
        <v>0.14000000000000001</v>
      </c>
      <c r="AN207" s="32">
        <v>0.41</v>
      </c>
      <c r="AO207" s="32">
        <v>1.97</v>
      </c>
      <c r="AP207" s="32">
        <v>0.12</v>
      </c>
      <c r="BF207" s="10">
        <v>0.93</v>
      </c>
      <c r="BT207" s="10">
        <v>4.04</v>
      </c>
      <c r="BU207" s="10">
        <v>0.65</v>
      </c>
      <c r="CH207" s="10">
        <v>36</v>
      </c>
      <c r="CI207" s="13"/>
      <c r="CJ207" s="7">
        <v>205</v>
      </c>
      <c r="CK207" s="10">
        <v>236</v>
      </c>
      <c r="CN207" s="10">
        <v>29.4</v>
      </c>
      <c r="CO207" s="10">
        <v>32.9</v>
      </c>
      <c r="CP207" s="10">
        <v>33.299999999999997</v>
      </c>
      <c r="CQ207" s="10">
        <v>66.099999999999994</v>
      </c>
      <c r="CR207" s="10">
        <v>18.600000000000001</v>
      </c>
      <c r="CW207" s="10">
        <v>3.85</v>
      </c>
      <c r="CX207" s="10">
        <v>633</v>
      </c>
      <c r="CY207" s="10">
        <v>17.600000000000001</v>
      </c>
      <c r="CZ207" s="10">
        <v>48.3</v>
      </c>
      <c r="DA207" s="10">
        <v>3.18</v>
      </c>
      <c r="DM207" s="10">
        <v>0.06</v>
      </c>
      <c r="DN207" s="10">
        <v>141</v>
      </c>
      <c r="DO207" s="10">
        <v>10.7</v>
      </c>
      <c r="DP207" s="10">
        <v>25.1</v>
      </c>
      <c r="DQ207" s="10">
        <v>3.45</v>
      </c>
      <c r="DR207" s="10">
        <v>15.1</v>
      </c>
      <c r="DS207" s="10">
        <v>3.63</v>
      </c>
      <c r="DT207" s="10">
        <v>1.25</v>
      </c>
      <c r="DU207" s="10">
        <v>3.48</v>
      </c>
      <c r="DV207" s="10">
        <v>0.56000000000000005</v>
      </c>
      <c r="DW207" s="10">
        <v>3.29</v>
      </c>
      <c r="DX207" s="10">
        <v>0.65</v>
      </c>
      <c r="DY207" s="10">
        <v>1.85</v>
      </c>
      <c r="DZ207" s="10">
        <v>0.27</v>
      </c>
      <c r="EA207" s="10">
        <v>1.71</v>
      </c>
      <c r="EB207" s="10">
        <v>0.25</v>
      </c>
      <c r="EC207" s="10">
        <v>1.69</v>
      </c>
      <c r="ED207" s="10">
        <v>0.16</v>
      </c>
      <c r="EM207" s="10">
        <v>2.56</v>
      </c>
      <c r="EN207" s="13"/>
      <c r="EO207" s="10">
        <v>0.42</v>
      </c>
      <c r="EP207" s="10">
        <v>0.18</v>
      </c>
      <c r="FP207" s="13" t="s">
        <v>5469</v>
      </c>
    </row>
    <row r="208" spans="1:172" x14ac:dyDescent="0.35">
      <c r="A208" s="46" t="s">
        <v>5466</v>
      </c>
      <c r="C208" s="46" t="s">
        <v>5488</v>
      </c>
      <c r="D208" s="46" t="s">
        <v>5200</v>
      </c>
      <c r="E208" s="73">
        <v>45.82083333333334</v>
      </c>
      <c r="F208" s="73">
        <v>45.82083333333334</v>
      </c>
      <c r="G208" s="73">
        <v>129.4688888888889</v>
      </c>
      <c r="H208" s="73">
        <v>129.4688888888889</v>
      </c>
      <c r="L208" s="13" t="s">
        <v>5501</v>
      </c>
      <c r="M208" s="46" t="s">
        <v>979</v>
      </c>
      <c r="Q208" s="8">
        <v>210</v>
      </c>
      <c r="AB208" s="32">
        <v>48.7</v>
      </c>
      <c r="AC208" s="32">
        <v>0.8</v>
      </c>
      <c r="AE208" s="32">
        <v>20.6</v>
      </c>
      <c r="AI208" s="10">
        <v>7.3783599999999998</v>
      </c>
      <c r="AJ208" s="32">
        <v>13.6</v>
      </c>
      <c r="AK208" s="32">
        <v>6.63</v>
      </c>
      <c r="AL208" s="32">
        <v>0.14000000000000001</v>
      </c>
      <c r="AN208" s="32">
        <v>0.39</v>
      </c>
      <c r="AO208" s="32">
        <v>1.97</v>
      </c>
      <c r="AP208" s="32">
        <v>0.12</v>
      </c>
      <c r="BF208" s="10">
        <v>1.1000000000000001</v>
      </c>
      <c r="BT208" s="10">
        <v>3.97</v>
      </c>
      <c r="BU208" s="10">
        <v>0.68</v>
      </c>
      <c r="CH208" s="10">
        <v>29.7</v>
      </c>
      <c r="CI208" s="13"/>
      <c r="CJ208" s="7">
        <v>199</v>
      </c>
      <c r="CK208" s="10">
        <v>206</v>
      </c>
      <c r="CN208" s="10">
        <v>28.8</v>
      </c>
      <c r="CO208" s="10">
        <v>30.7</v>
      </c>
      <c r="CP208" s="10">
        <v>37.299999999999997</v>
      </c>
      <c r="CQ208" s="10">
        <v>65.099999999999994</v>
      </c>
      <c r="CR208" s="10">
        <v>18.8</v>
      </c>
      <c r="CW208" s="10">
        <v>3.76</v>
      </c>
      <c r="CX208" s="10">
        <v>635</v>
      </c>
      <c r="CY208" s="10">
        <v>17.100000000000001</v>
      </c>
      <c r="CZ208" s="10">
        <v>45.6</v>
      </c>
      <c r="DA208" s="10">
        <v>3.07</v>
      </c>
      <c r="DM208" s="10">
        <v>0.06</v>
      </c>
      <c r="DN208" s="10">
        <v>139</v>
      </c>
      <c r="DO208" s="10">
        <v>10.4</v>
      </c>
      <c r="DP208" s="10">
        <v>24.6</v>
      </c>
      <c r="DQ208" s="10">
        <v>3.35</v>
      </c>
      <c r="DR208" s="10">
        <v>14.7</v>
      </c>
      <c r="DS208" s="10">
        <v>3.5</v>
      </c>
      <c r="DT208" s="10">
        <v>1.21</v>
      </c>
      <c r="DU208" s="10">
        <v>3.44</v>
      </c>
      <c r="DV208" s="10">
        <v>0.53</v>
      </c>
      <c r="DW208" s="10">
        <v>3.15</v>
      </c>
      <c r="DX208" s="10">
        <v>0.6</v>
      </c>
      <c r="DY208" s="10">
        <v>1.81</v>
      </c>
      <c r="DZ208" s="10">
        <v>0.25</v>
      </c>
      <c r="EA208" s="10">
        <v>1.6</v>
      </c>
      <c r="EB208" s="10">
        <v>0.23</v>
      </c>
      <c r="EC208" s="10">
        <v>1.66</v>
      </c>
      <c r="ED208" s="10">
        <v>0.16</v>
      </c>
      <c r="EM208" s="10">
        <v>2.63</v>
      </c>
      <c r="EN208" s="13"/>
      <c r="EO208" s="10">
        <v>0.42</v>
      </c>
      <c r="EP208" s="10">
        <v>0.16</v>
      </c>
      <c r="FP208" s="13" t="s">
        <v>5469</v>
      </c>
    </row>
    <row r="209" spans="1:172" x14ac:dyDescent="0.35">
      <c r="A209" s="46" t="s">
        <v>5466</v>
      </c>
      <c r="C209" s="46" t="s">
        <v>5488</v>
      </c>
      <c r="D209" s="46" t="s">
        <v>5200</v>
      </c>
      <c r="E209" s="73">
        <v>45.82083333333334</v>
      </c>
      <c r="F209" s="73">
        <v>45.82083333333334</v>
      </c>
      <c r="G209" s="73">
        <v>129.4688888888889</v>
      </c>
      <c r="H209" s="73">
        <v>129.4688888888889</v>
      </c>
      <c r="L209" s="13" t="s">
        <v>5502</v>
      </c>
      <c r="M209" s="46" t="s">
        <v>979</v>
      </c>
      <c r="Q209" s="8">
        <v>210</v>
      </c>
      <c r="AB209" s="32">
        <v>44</v>
      </c>
      <c r="AC209" s="32">
        <v>1.65</v>
      </c>
      <c r="AE209" s="32">
        <v>18.2</v>
      </c>
      <c r="AI209" s="10">
        <v>14.666740000000001</v>
      </c>
      <c r="AJ209" s="32">
        <v>11.8</v>
      </c>
      <c r="AK209" s="32">
        <v>6.38</v>
      </c>
      <c r="AL209" s="32">
        <v>0.19</v>
      </c>
      <c r="AN209" s="32">
        <v>0.38</v>
      </c>
      <c r="AO209" s="32">
        <v>1.95</v>
      </c>
      <c r="AP209" s="32">
        <v>0.14000000000000001</v>
      </c>
      <c r="BF209" s="10">
        <v>1.02</v>
      </c>
      <c r="BT209" s="10">
        <v>4.0199999999999996</v>
      </c>
      <c r="BU209" s="10">
        <v>0.64</v>
      </c>
      <c r="CH209" s="10">
        <v>40.5</v>
      </c>
      <c r="CI209" s="13"/>
      <c r="CJ209" s="7">
        <v>553</v>
      </c>
      <c r="CK209" s="10">
        <v>10.3</v>
      </c>
      <c r="CN209" s="10">
        <v>48</v>
      </c>
      <c r="CO209" s="10">
        <v>4.97</v>
      </c>
      <c r="CP209" s="10">
        <v>60.7</v>
      </c>
      <c r="CQ209" s="10">
        <v>110</v>
      </c>
      <c r="CR209" s="10">
        <v>22.6</v>
      </c>
      <c r="CW209" s="10">
        <v>4.01</v>
      </c>
      <c r="CX209" s="10">
        <v>558</v>
      </c>
      <c r="CY209" s="10">
        <v>20.5</v>
      </c>
      <c r="CZ209" s="10">
        <v>50</v>
      </c>
      <c r="DA209" s="10">
        <v>3.08</v>
      </c>
      <c r="DM209" s="10">
        <v>0.1</v>
      </c>
      <c r="DN209" s="10">
        <v>140</v>
      </c>
      <c r="DO209" s="10">
        <v>10.5</v>
      </c>
      <c r="DP209" s="10">
        <v>25.9</v>
      </c>
      <c r="DQ209" s="10">
        <v>3.66</v>
      </c>
      <c r="DR209" s="10">
        <v>16.899999999999999</v>
      </c>
      <c r="DS209" s="10">
        <v>3.96</v>
      </c>
      <c r="DT209" s="10">
        <v>1.28</v>
      </c>
      <c r="DU209" s="10">
        <v>4.04</v>
      </c>
      <c r="DV209" s="10">
        <v>0.66</v>
      </c>
      <c r="DW209" s="10">
        <v>3.78</v>
      </c>
      <c r="DX209" s="10">
        <v>0.75</v>
      </c>
      <c r="DY209" s="10">
        <v>2.16</v>
      </c>
      <c r="DZ209" s="10">
        <v>0.3</v>
      </c>
      <c r="EA209" s="10">
        <v>1.94</v>
      </c>
      <c r="EB209" s="10">
        <v>0.27</v>
      </c>
      <c r="EC209" s="10">
        <v>1.86</v>
      </c>
      <c r="ED209" s="10">
        <v>0.16</v>
      </c>
      <c r="EM209" s="10">
        <v>2.66</v>
      </c>
      <c r="EN209" s="13"/>
      <c r="EO209" s="10">
        <v>0.44</v>
      </c>
      <c r="EP209" s="10">
        <v>0.17</v>
      </c>
      <c r="FP209" s="13" t="s">
        <v>5469</v>
      </c>
    </row>
    <row r="210" spans="1:172" x14ac:dyDescent="0.35">
      <c r="A210" s="46" t="s">
        <v>5466</v>
      </c>
      <c r="C210" s="46" t="s">
        <v>5503</v>
      </c>
      <c r="D210" s="46" t="s">
        <v>5200</v>
      </c>
      <c r="E210" s="73">
        <v>47.404444444444444</v>
      </c>
      <c r="F210" s="73">
        <v>47.404444444444444</v>
      </c>
      <c r="G210" s="73">
        <v>129.41027777777779</v>
      </c>
      <c r="H210" s="73">
        <v>129.41027777777779</v>
      </c>
      <c r="L210" s="13" t="s">
        <v>5504</v>
      </c>
      <c r="M210" s="46" t="s">
        <v>2572</v>
      </c>
      <c r="Q210" s="8">
        <v>202</v>
      </c>
      <c r="AB210" s="32">
        <v>77.8</v>
      </c>
      <c r="AC210" s="32">
        <v>0.08</v>
      </c>
      <c r="AE210" s="32">
        <v>11.5</v>
      </c>
      <c r="AI210" s="10">
        <v>0.62086200000000002</v>
      </c>
      <c r="AJ210" s="32">
        <v>0.59</v>
      </c>
      <c r="AK210" s="32">
        <v>0.12</v>
      </c>
      <c r="AL210" s="32">
        <v>0.02</v>
      </c>
      <c r="AN210" s="32">
        <v>5.24</v>
      </c>
      <c r="AO210" s="32">
        <v>2.86</v>
      </c>
      <c r="AP210" s="32">
        <v>0.01</v>
      </c>
      <c r="BF210" s="10">
        <v>1.33</v>
      </c>
      <c r="BT210" s="10">
        <v>19.399999999999999</v>
      </c>
      <c r="BU210" s="10">
        <v>1.77</v>
      </c>
      <c r="CH210" s="10">
        <v>0.49</v>
      </c>
      <c r="CI210" s="13"/>
      <c r="CJ210" s="7">
        <v>1.67</v>
      </c>
      <c r="CK210" s="10">
        <v>0.51</v>
      </c>
      <c r="CN210" s="10">
        <v>0.49</v>
      </c>
      <c r="CO210" s="10">
        <v>0.44</v>
      </c>
      <c r="CP210" s="10">
        <v>0.19</v>
      </c>
      <c r="CQ210" s="10">
        <v>9.4600000000000009</v>
      </c>
      <c r="CR210" s="10">
        <v>12.6</v>
      </c>
      <c r="CW210" s="10">
        <v>178</v>
      </c>
      <c r="CX210" s="10">
        <v>55.2</v>
      </c>
      <c r="CY210" s="10">
        <v>8.94</v>
      </c>
      <c r="CZ210" s="10">
        <v>31.7</v>
      </c>
      <c r="DA210" s="10">
        <v>4.05</v>
      </c>
      <c r="DM210" s="10">
        <v>1.52</v>
      </c>
      <c r="DN210" s="10">
        <v>174</v>
      </c>
      <c r="DO210" s="10">
        <v>16.5</v>
      </c>
      <c r="DP210" s="10">
        <v>33.200000000000003</v>
      </c>
      <c r="DQ210" s="10">
        <v>3.56</v>
      </c>
      <c r="DR210" s="10">
        <v>11.9</v>
      </c>
      <c r="DS210" s="10">
        <v>2</v>
      </c>
      <c r="DT210" s="10">
        <v>0.31</v>
      </c>
      <c r="DU210" s="10">
        <v>1.67</v>
      </c>
      <c r="DV210" s="10">
        <v>0.28000000000000003</v>
      </c>
      <c r="DW210" s="10">
        <v>1.49</v>
      </c>
      <c r="DX210" s="10">
        <v>0.31</v>
      </c>
      <c r="DY210" s="10">
        <v>0.98</v>
      </c>
      <c r="DZ210" s="10">
        <v>0.15</v>
      </c>
      <c r="EA210" s="10">
        <v>1</v>
      </c>
      <c r="EB210" s="10">
        <v>0.14000000000000001</v>
      </c>
      <c r="EC210" s="10">
        <v>1.1200000000000001</v>
      </c>
      <c r="ED210" s="10">
        <v>0.33</v>
      </c>
      <c r="EM210" s="10">
        <v>18.100000000000001</v>
      </c>
      <c r="EN210" s="13"/>
      <c r="EO210" s="10">
        <v>21.1</v>
      </c>
      <c r="EP210" s="10">
        <v>5.01</v>
      </c>
      <c r="FP210" s="13" t="s">
        <v>5469</v>
      </c>
    </row>
    <row r="211" spans="1:172" x14ac:dyDescent="0.35">
      <c r="A211" s="46" t="s">
        <v>5466</v>
      </c>
      <c r="C211" s="46" t="s">
        <v>5503</v>
      </c>
      <c r="D211" s="46" t="s">
        <v>5200</v>
      </c>
      <c r="E211" s="73">
        <v>47.404444444444444</v>
      </c>
      <c r="F211" s="73">
        <v>47.404444444444444</v>
      </c>
      <c r="G211" s="73">
        <v>129.41027777777779</v>
      </c>
      <c r="H211" s="73">
        <v>129.41027777777779</v>
      </c>
      <c r="L211" s="13" t="s">
        <v>5505</v>
      </c>
      <c r="M211" s="46" t="s">
        <v>2572</v>
      </c>
      <c r="Q211" s="8">
        <v>202</v>
      </c>
      <c r="AB211" s="32">
        <v>79.3</v>
      </c>
      <c r="AC211" s="32">
        <v>0.08</v>
      </c>
      <c r="AE211" s="32">
        <v>10.9</v>
      </c>
      <c r="AI211" s="10">
        <v>0.55787600000000004</v>
      </c>
      <c r="AJ211" s="32">
        <v>0.59</v>
      </c>
      <c r="AK211" s="32">
        <v>0.1</v>
      </c>
      <c r="AL211" s="32">
        <v>0.02</v>
      </c>
      <c r="AN211" s="32">
        <v>4.9000000000000004</v>
      </c>
      <c r="AO211" s="32">
        <v>2.76</v>
      </c>
      <c r="AP211" s="32">
        <v>0.01</v>
      </c>
      <c r="BF211" s="10">
        <v>0.94</v>
      </c>
      <c r="BT211" s="10">
        <v>17.5</v>
      </c>
      <c r="BU211" s="10">
        <v>1.73</v>
      </c>
      <c r="CH211" s="10">
        <v>0.02</v>
      </c>
      <c r="CI211" s="13"/>
      <c r="CJ211" s="7">
        <v>1.93</v>
      </c>
      <c r="CK211" s="10">
        <v>0.62</v>
      </c>
      <c r="CN211" s="10">
        <v>0.45</v>
      </c>
      <c r="CO211" s="10">
        <v>0.39</v>
      </c>
      <c r="CP211" s="10">
        <v>0.23</v>
      </c>
      <c r="CQ211" s="10">
        <v>9.81</v>
      </c>
      <c r="CR211" s="10">
        <v>12.4</v>
      </c>
      <c r="CW211" s="10">
        <v>173</v>
      </c>
      <c r="CX211" s="10">
        <v>55.1</v>
      </c>
      <c r="CY211" s="10">
        <v>10.3</v>
      </c>
      <c r="CZ211" s="10">
        <v>53.3</v>
      </c>
      <c r="DA211" s="10">
        <v>4.12</v>
      </c>
      <c r="DM211" s="10">
        <v>1.52</v>
      </c>
      <c r="DN211" s="10">
        <v>194</v>
      </c>
      <c r="DO211" s="10">
        <v>22.5</v>
      </c>
      <c r="DP211" s="10">
        <v>46.1</v>
      </c>
      <c r="DQ211" s="10">
        <v>4.8899999999999997</v>
      </c>
      <c r="DR211" s="10">
        <v>16.3</v>
      </c>
      <c r="DS211" s="10">
        <v>2.38</v>
      </c>
      <c r="DT211" s="10">
        <v>0.34</v>
      </c>
      <c r="DU211" s="10">
        <v>1.79</v>
      </c>
      <c r="DV211" s="10">
        <v>0.26</v>
      </c>
      <c r="DW211" s="10">
        <v>1.63</v>
      </c>
      <c r="DX211" s="10">
        <v>0.33</v>
      </c>
      <c r="DY211" s="10">
        <v>1.06</v>
      </c>
      <c r="DZ211" s="10">
        <v>0.16</v>
      </c>
      <c r="EA211" s="10">
        <v>1.1100000000000001</v>
      </c>
      <c r="EB211" s="10">
        <v>0.17</v>
      </c>
      <c r="EC211" s="10">
        <v>1.77</v>
      </c>
      <c r="ED211" s="10">
        <v>0.37</v>
      </c>
      <c r="EM211" s="10">
        <v>17.399999999999999</v>
      </c>
      <c r="EN211" s="13"/>
      <c r="EO211" s="10">
        <v>19.600000000000001</v>
      </c>
      <c r="EP211" s="10">
        <v>4.38</v>
      </c>
      <c r="FP211" s="13" t="s">
        <v>5469</v>
      </c>
    </row>
    <row r="212" spans="1:172" x14ac:dyDescent="0.35">
      <c r="A212" s="46" t="s">
        <v>5466</v>
      </c>
      <c r="C212" s="46" t="s">
        <v>5503</v>
      </c>
      <c r="D212" s="46" t="s">
        <v>5200</v>
      </c>
      <c r="E212" s="73">
        <v>47.404444444444444</v>
      </c>
      <c r="F212" s="73">
        <v>47.404444444444444</v>
      </c>
      <c r="G212" s="73">
        <v>129.41027777777779</v>
      </c>
      <c r="H212" s="73">
        <v>129.41027777777779</v>
      </c>
      <c r="L212" s="13" t="s">
        <v>5506</v>
      </c>
      <c r="M212" s="46" t="s">
        <v>2572</v>
      </c>
      <c r="Q212" s="8">
        <v>202</v>
      </c>
      <c r="AB212" s="32">
        <v>78.2</v>
      </c>
      <c r="AC212" s="32">
        <v>0.09</v>
      </c>
      <c r="AE212" s="32">
        <v>11.3</v>
      </c>
      <c r="AI212" s="10">
        <v>0.69284600000000007</v>
      </c>
      <c r="AJ212" s="32">
        <v>0.63</v>
      </c>
      <c r="AK212" s="32">
        <v>0.13</v>
      </c>
      <c r="AL212" s="32">
        <v>0.02</v>
      </c>
      <c r="AN212" s="32">
        <v>4.87</v>
      </c>
      <c r="AO212" s="32">
        <v>2.85</v>
      </c>
      <c r="AP212" s="32">
        <v>0.01</v>
      </c>
      <c r="BF212" s="10">
        <v>1.19</v>
      </c>
      <c r="BT212" s="10">
        <v>20.8</v>
      </c>
      <c r="BU212" s="10">
        <v>1.67</v>
      </c>
      <c r="CH212" s="10">
        <v>0.46</v>
      </c>
      <c r="CI212" s="13"/>
      <c r="CJ212" s="7">
        <v>2.14</v>
      </c>
      <c r="CK212" s="10">
        <v>0.56999999999999995</v>
      </c>
      <c r="CN212" s="10">
        <v>0.61</v>
      </c>
      <c r="CO212" s="10">
        <v>0.51</v>
      </c>
      <c r="CP212" s="10">
        <v>0.23</v>
      </c>
      <c r="CQ212" s="10">
        <v>10.199999999999999</v>
      </c>
      <c r="CR212" s="10">
        <v>12.7</v>
      </c>
      <c r="CW212" s="10">
        <v>168</v>
      </c>
      <c r="CX212" s="10">
        <v>53.8</v>
      </c>
      <c r="CY212" s="10">
        <v>11.4</v>
      </c>
      <c r="CZ212" s="10">
        <v>47.7</v>
      </c>
      <c r="DA212" s="10">
        <v>4.3499999999999996</v>
      </c>
      <c r="DM212" s="10">
        <v>1.47</v>
      </c>
      <c r="DN212" s="10">
        <v>163</v>
      </c>
      <c r="DO212" s="10">
        <v>20.399999999999999</v>
      </c>
      <c r="DP212" s="10">
        <v>41</v>
      </c>
      <c r="DQ212" s="10">
        <v>4.37</v>
      </c>
      <c r="DR212" s="10">
        <v>14.8</v>
      </c>
      <c r="DS212" s="10">
        <v>2.4900000000000002</v>
      </c>
      <c r="DT212" s="10">
        <v>0.36</v>
      </c>
      <c r="DU212" s="10">
        <v>2.11</v>
      </c>
      <c r="DV212" s="10">
        <v>0.32</v>
      </c>
      <c r="DW212" s="10">
        <v>1.81</v>
      </c>
      <c r="DX212" s="10">
        <v>0.39</v>
      </c>
      <c r="DY212" s="10">
        <v>1.18</v>
      </c>
      <c r="DZ212" s="10">
        <v>0.19</v>
      </c>
      <c r="EA212" s="10">
        <v>1.3</v>
      </c>
      <c r="EB212" s="10">
        <v>0.18</v>
      </c>
      <c r="EC212" s="10">
        <v>1.59</v>
      </c>
      <c r="ED212" s="10">
        <v>0.35</v>
      </c>
      <c r="EM212" s="10">
        <v>17.399999999999999</v>
      </c>
      <c r="EN212" s="13"/>
      <c r="EO212" s="10">
        <v>31.6</v>
      </c>
      <c r="EP212" s="10">
        <v>6.44</v>
      </c>
      <c r="FP212" s="13" t="s">
        <v>5469</v>
      </c>
    </row>
    <row r="213" spans="1:172" x14ac:dyDescent="0.35">
      <c r="A213" s="46" t="s">
        <v>5466</v>
      </c>
      <c r="C213" s="46" t="s">
        <v>5467</v>
      </c>
      <c r="D213" s="46" t="s">
        <v>5200</v>
      </c>
      <c r="E213" s="73">
        <v>44.813333333333333</v>
      </c>
      <c r="F213" s="73">
        <v>44.813333333333333</v>
      </c>
      <c r="G213" s="73">
        <v>129.10583333333332</v>
      </c>
      <c r="H213" s="73">
        <v>129.10583333333332</v>
      </c>
      <c r="L213" s="13" t="s">
        <v>5507</v>
      </c>
      <c r="M213" s="46" t="s">
        <v>2779</v>
      </c>
      <c r="Q213" s="8">
        <v>200</v>
      </c>
      <c r="AB213" s="32">
        <v>78.5</v>
      </c>
      <c r="AC213" s="32">
        <v>0.09</v>
      </c>
      <c r="AE213" s="32">
        <v>12.5</v>
      </c>
      <c r="AI213" s="10">
        <v>0.51288599999999995</v>
      </c>
      <c r="AJ213" s="32">
        <v>0.73</v>
      </c>
      <c r="AK213" s="32">
        <v>0.1</v>
      </c>
      <c r="AL213" s="32">
        <v>0.02</v>
      </c>
      <c r="AN213" s="32">
        <v>5.04</v>
      </c>
      <c r="AO213" s="32">
        <v>3.26</v>
      </c>
      <c r="AP213" s="32">
        <v>0.01</v>
      </c>
      <c r="BF213" s="10">
        <v>0.78</v>
      </c>
      <c r="BT213" s="10">
        <v>9.34</v>
      </c>
      <c r="BU213" s="10">
        <v>1.57</v>
      </c>
      <c r="CH213" s="10">
        <v>1.56</v>
      </c>
      <c r="CI213" s="13"/>
      <c r="CJ213" s="7">
        <v>4.66</v>
      </c>
      <c r="CK213" s="10">
        <v>0.3</v>
      </c>
      <c r="CN213" s="10">
        <v>0.52</v>
      </c>
      <c r="CO213" s="10">
        <v>0.13</v>
      </c>
      <c r="CP213" s="10">
        <v>0.56999999999999995</v>
      </c>
      <c r="CQ213" s="10">
        <v>9.93</v>
      </c>
      <c r="CR213" s="10">
        <v>12.6</v>
      </c>
      <c r="CW213" s="10">
        <v>130</v>
      </c>
      <c r="CX213" s="10">
        <v>84.8</v>
      </c>
      <c r="CY213" s="10">
        <v>5.24</v>
      </c>
      <c r="CZ213" s="10">
        <v>57.5</v>
      </c>
      <c r="DA213" s="10">
        <v>4.28</v>
      </c>
      <c r="DM213" s="10">
        <v>1.65</v>
      </c>
      <c r="DN213" s="10">
        <v>763</v>
      </c>
      <c r="DO213" s="10">
        <v>3.17</v>
      </c>
      <c r="DP213" s="10">
        <v>19.5</v>
      </c>
      <c r="DQ213" s="10">
        <v>0.62</v>
      </c>
      <c r="DR213" s="10">
        <v>2.23</v>
      </c>
      <c r="DS213" s="10">
        <v>0.5</v>
      </c>
      <c r="DT213" s="10">
        <v>0.41</v>
      </c>
      <c r="DU213" s="10">
        <v>0.51</v>
      </c>
      <c r="DV213" s="10">
        <v>0.11</v>
      </c>
      <c r="DW213" s="10">
        <v>0.77</v>
      </c>
      <c r="DX213" s="10">
        <v>0.16</v>
      </c>
      <c r="DY213" s="10">
        <v>0.56999999999999995</v>
      </c>
      <c r="DZ213" s="10">
        <v>0.12</v>
      </c>
      <c r="EA213" s="10">
        <v>0.85</v>
      </c>
      <c r="EB213" s="10">
        <v>0.14000000000000001</v>
      </c>
      <c r="EC213" s="10">
        <v>1.86</v>
      </c>
      <c r="ED213" s="10">
        <v>0.39</v>
      </c>
      <c r="EM213" s="10">
        <v>12.8</v>
      </c>
      <c r="EN213" s="13"/>
      <c r="EO213" s="10">
        <v>5.77</v>
      </c>
      <c r="EP213" s="10">
        <v>1.26</v>
      </c>
      <c r="FP213" s="13" t="s">
        <v>5469</v>
      </c>
    </row>
    <row r="214" spans="1:172" x14ac:dyDescent="0.35">
      <c r="A214" s="46" t="s">
        <v>5466</v>
      </c>
      <c r="C214" s="46" t="s">
        <v>5467</v>
      </c>
      <c r="D214" s="46" t="s">
        <v>5200</v>
      </c>
      <c r="E214" s="73">
        <v>44.813333333333333</v>
      </c>
      <c r="F214" s="73">
        <v>44.813333333333333</v>
      </c>
      <c r="G214" s="73">
        <v>129.10583333333332</v>
      </c>
      <c r="H214" s="73">
        <v>129.10583333333332</v>
      </c>
      <c r="L214" s="13" t="s">
        <v>5508</v>
      </c>
      <c r="M214" s="46" t="s">
        <v>2779</v>
      </c>
      <c r="Q214" s="8">
        <v>200</v>
      </c>
      <c r="AB214" s="32">
        <v>78.099999999999994</v>
      </c>
      <c r="AC214" s="32">
        <v>0.11</v>
      </c>
      <c r="AE214" s="32">
        <v>12.6</v>
      </c>
      <c r="AI214" s="10">
        <v>0.71984000000000004</v>
      </c>
      <c r="AJ214" s="32">
        <v>0.78</v>
      </c>
      <c r="AK214" s="32">
        <v>0.12</v>
      </c>
      <c r="AL214" s="32">
        <v>0.03</v>
      </c>
      <c r="AN214" s="32">
        <v>4.66</v>
      </c>
      <c r="AO214" s="32">
        <v>3.45</v>
      </c>
      <c r="AP214" s="32">
        <v>0.02</v>
      </c>
      <c r="BF214" s="10">
        <v>0.68</v>
      </c>
      <c r="BT214" s="10">
        <v>11.4</v>
      </c>
      <c r="BU214" s="10">
        <v>1.82</v>
      </c>
      <c r="CH214" s="10">
        <v>2.38</v>
      </c>
      <c r="CI214" s="13"/>
      <c r="CJ214" s="7">
        <v>7.21</v>
      </c>
      <c r="CK214" s="10">
        <v>0.5</v>
      </c>
      <c r="CN214" s="10">
        <v>0.85</v>
      </c>
      <c r="CO214" s="10">
        <v>0.19</v>
      </c>
      <c r="CP214" s="10">
        <v>0.73</v>
      </c>
      <c r="CQ214" s="10">
        <v>13.3</v>
      </c>
      <c r="CR214" s="10">
        <v>13.2</v>
      </c>
      <c r="CW214" s="10">
        <v>127</v>
      </c>
      <c r="CX214" s="10">
        <v>83.8</v>
      </c>
      <c r="CY214" s="10">
        <v>7.35</v>
      </c>
      <c r="CZ214" s="10">
        <v>75.400000000000006</v>
      </c>
      <c r="DA214" s="10">
        <v>6.33</v>
      </c>
      <c r="DM214" s="10">
        <v>1.78</v>
      </c>
      <c r="DN214" s="10">
        <v>637</v>
      </c>
      <c r="DO214" s="10">
        <v>3.86</v>
      </c>
      <c r="DP214" s="10">
        <v>31.7</v>
      </c>
      <c r="DQ214" s="10">
        <v>0.84</v>
      </c>
      <c r="DR214" s="10">
        <v>2.95</v>
      </c>
      <c r="DS214" s="10">
        <v>0.71</v>
      </c>
      <c r="DT214" s="10">
        <v>0.41</v>
      </c>
      <c r="DU214" s="10">
        <v>0.77</v>
      </c>
      <c r="DV214" s="10">
        <v>0.15</v>
      </c>
      <c r="DW214" s="10">
        <v>1.05</v>
      </c>
      <c r="DX214" s="10">
        <v>0.23</v>
      </c>
      <c r="DY214" s="10">
        <v>0.85</v>
      </c>
      <c r="DZ214" s="10">
        <v>0.16</v>
      </c>
      <c r="EA214" s="10">
        <v>1.17</v>
      </c>
      <c r="EB214" s="10">
        <v>0.2</v>
      </c>
      <c r="EC214" s="10">
        <v>2.5</v>
      </c>
      <c r="ED214" s="10">
        <v>0.6</v>
      </c>
      <c r="EM214" s="10">
        <v>12.7</v>
      </c>
      <c r="EN214" s="13"/>
      <c r="EO214" s="10">
        <v>8.14</v>
      </c>
      <c r="EP214" s="10">
        <v>1.87</v>
      </c>
      <c r="FP214" s="13" t="s">
        <v>5469</v>
      </c>
    </row>
    <row r="215" spans="1:172" x14ac:dyDescent="0.35">
      <c r="A215" s="46" t="s">
        <v>5466</v>
      </c>
      <c r="C215" s="46" t="s">
        <v>5467</v>
      </c>
      <c r="D215" s="46" t="s">
        <v>5200</v>
      </c>
      <c r="E215" s="73">
        <v>44.813333333333333</v>
      </c>
      <c r="F215" s="73">
        <v>44.813333333333333</v>
      </c>
      <c r="G215" s="73">
        <v>129.10583333333332</v>
      </c>
      <c r="H215" s="73">
        <v>129.10583333333332</v>
      </c>
      <c r="L215" s="13" t="s">
        <v>5509</v>
      </c>
      <c r="M215" s="46" t="s">
        <v>2779</v>
      </c>
      <c r="Q215" s="8">
        <v>200</v>
      </c>
      <c r="AB215" s="32">
        <v>76.3</v>
      </c>
      <c r="AC215" s="32">
        <v>0.15</v>
      </c>
      <c r="AE215" s="32">
        <v>13.7</v>
      </c>
      <c r="AI215" s="10">
        <v>0.95378800000000008</v>
      </c>
      <c r="AJ215" s="32">
        <v>1</v>
      </c>
      <c r="AK215" s="32">
        <v>0.18</v>
      </c>
      <c r="AL215" s="32">
        <v>0.03</v>
      </c>
      <c r="AN215" s="32">
        <v>4.55</v>
      </c>
      <c r="AO215" s="32">
        <v>4</v>
      </c>
      <c r="AP215" s="32">
        <v>0.03</v>
      </c>
      <c r="BF215" s="10">
        <v>1.06</v>
      </c>
      <c r="BT215" s="10">
        <v>12</v>
      </c>
      <c r="BU215" s="10">
        <v>2.2200000000000002</v>
      </c>
      <c r="CH215" s="10">
        <v>3.29</v>
      </c>
      <c r="CI215" s="13"/>
      <c r="CJ215" s="7">
        <v>9.3699999999999992</v>
      </c>
      <c r="CK215" s="10">
        <v>0.64</v>
      </c>
      <c r="CN215" s="10">
        <v>1.1000000000000001</v>
      </c>
      <c r="CO215" s="10">
        <v>0.27</v>
      </c>
      <c r="CP215" s="10">
        <v>0.73</v>
      </c>
      <c r="CQ215" s="10">
        <v>17</v>
      </c>
      <c r="CR215" s="10">
        <v>14.6</v>
      </c>
      <c r="CW215" s="10">
        <v>122</v>
      </c>
      <c r="CX215" s="10">
        <v>98.4</v>
      </c>
      <c r="CY215" s="10">
        <v>9.89</v>
      </c>
      <c r="CZ215" s="10">
        <v>98.6</v>
      </c>
      <c r="DA215" s="10">
        <v>8.8000000000000007</v>
      </c>
      <c r="DM215" s="10">
        <v>1.9</v>
      </c>
      <c r="DN215" s="10">
        <v>718</v>
      </c>
      <c r="DO215" s="10">
        <v>5.34</v>
      </c>
      <c r="DP215" s="10">
        <v>39.299999999999997</v>
      </c>
      <c r="DQ215" s="10">
        <v>1.25</v>
      </c>
      <c r="DR215" s="10">
        <v>4.38</v>
      </c>
      <c r="DS215" s="10">
        <v>1.07</v>
      </c>
      <c r="DT215" s="10">
        <v>0.44</v>
      </c>
      <c r="DU215" s="10">
        <v>1.04</v>
      </c>
      <c r="DV215" s="10">
        <v>0.21</v>
      </c>
      <c r="DW215" s="10">
        <v>1.44</v>
      </c>
      <c r="DX215" s="10">
        <v>0.33</v>
      </c>
      <c r="DY215" s="10">
        <v>1.19</v>
      </c>
      <c r="DZ215" s="10">
        <v>0.2</v>
      </c>
      <c r="EA215" s="10">
        <v>1.53</v>
      </c>
      <c r="EB215" s="10">
        <v>0.26</v>
      </c>
      <c r="EC215" s="10">
        <v>3.18</v>
      </c>
      <c r="ED215" s="10">
        <v>0.81</v>
      </c>
      <c r="EM215" s="10">
        <v>13.7</v>
      </c>
      <c r="EN215" s="13"/>
      <c r="EO215" s="10">
        <v>11.2</v>
      </c>
      <c r="EP215" s="10">
        <v>2.4700000000000002</v>
      </c>
      <c r="FP215" s="13" t="s">
        <v>5469</v>
      </c>
    </row>
    <row r="216" spans="1:172" x14ac:dyDescent="0.35">
      <c r="A216" s="46" t="s">
        <v>5466</v>
      </c>
      <c r="C216" s="46" t="s">
        <v>5510</v>
      </c>
      <c r="D216" s="46" t="s">
        <v>5200</v>
      </c>
      <c r="E216" s="73">
        <v>45.025833333333331</v>
      </c>
      <c r="F216" s="73">
        <v>45.025833333333331</v>
      </c>
      <c r="G216" s="73">
        <v>128.18666666666667</v>
      </c>
      <c r="H216" s="73">
        <v>128.18666666666667</v>
      </c>
      <c r="L216" s="13" t="s">
        <v>5511</v>
      </c>
      <c r="M216" s="46" t="s">
        <v>2402</v>
      </c>
      <c r="Q216" s="8">
        <v>196</v>
      </c>
      <c r="AB216" s="32">
        <v>67.900000000000006</v>
      </c>
      <c r="AC216" s="32">
        <v>0.46</v>
      </c>
      <c r="AE216" s="32">
        <v>16.2</v>
      </c>
      <c r="AI216" s="10">
        <v>2.9603420000000003</v>
      </c>
      <c r="AJ216" s="32">
        <v>2.74</v>
      </c>
      <c r="AK216" s="32">
        <v>0.96</v>
      </c>
      <c r="AL216" s="32">
        <v>0.11</v>
      </c>
      <c r="AN216" s="32">
        <v>3.43</v>
      </c>
      <c r="AO216" s="32">
        <v>4.67</v>
      </c>
      <c r="AP216" s="32">
        <v>0.22</v>
      </c>
      <c r="BF216" s="10">
        <v>0.41</v>
      </c>
      <c r="BT216" s="10">
        <v>34.1</v>
      </c>
      <c r="BU216" s="10">
        <v>3.02</v>
      </c>
      <c r="CH216" s="10">
        <v>4.45</v>
      </c>
      <c r="CI216" s="13"/>
      <c r="CJ216" s="7">
        <v>29.8</v>
      </c>
      <c r="CK216" s="10">
        <v>1.62</v>
      </c>
      <c r="CN216" s="10">
        <v>4.16</v>
      </c>
      <c r="CO216" s="10">
        <v>1.65</v>
      </c>
      <c r="CP216" s="10">
        <v>2.5499999999999998</v>
      </c>
      <c r="CQ216" s="10">
        <v>72.400000000000006</v>
      </c>
      <c r="CR216" s="10">
        <v>19.3</v>
      </c>
      <c r="CW216" s="10">
        <v>101</v>
      </c>
      <c r="CX216" s="10">
        <v>462</v>
      </c>
      <c r="CY216" s="10">
        <v>25</v>
      </c>
      <c r="CZ216" s="10">
        <v>220</v>
      </c>
      <c r="DA216" s="10">
        <v>15.9</v>
      </c>
      <c r="DM216" s="10">
        <v>3.18</v>
      </c>
      <c r="DN216" s="10">
        <v>661</v>
      </c>
      <c r="DO216" s="10">
        <v>35.6</v>
      </c>
      <c r="DP216" s="10">
        <v>71.8</v>
      </c>
      <c r="DQ216" s="10">
        <v>8.4</v>
      </c>
      <c r="DR216" s="10">
        <v>31.2</v>
      </c>
      <c r="DS216" s="10">
        <v>5.6</v>
      </c>
      <c r="DT216" s="10">
        <v>1.3</v>
      </c>
      <c r="DU216" s="10">
        <v>4.82</v>
      </c>
      <c r="DV216" s="10">
        <v>0.73</v>
      </c>
      <c r="DW216" s="10">
        <v>4.01</v>
      </c>
      <c r="DX216" s="10">
        <v>0.81</v>
      </c>
      <c r="DY216" s="10">
        <v>2.34</v>
      </c>
      <c r="DZ216" s="10">
        <v>0.38</v>
      </c>
      <c r="EA216" s="10">
        <v>2.5099999999999998</v>
      </c>
      <c r="EB216" s="10">
        <v>0.4</v>
      </c>
      <c r="EC216" s="10">
        <v>5.35</v>
      </c>
      <c r="ED216" s="10">
        <v>1.34</v>
      </c>
      <c r="EM216" s="10">
        <v>18.2</v>
      </c>
      <c r="EN216" s="13"/>
      <c r="EO216" s="10">
        <v>12.4</v>
      </c>
      <c r="EP216" s="10">
        <v>3.13</v>
      </c>
      <c r="FP216" s="13" t="s">
        <v>5469</v>
      </c>
    </row>
    <row r="217" spans="1:172" x14ac:dyDescent="0.35">
      <c r="A217" s="46" t="s">
        <v>5466</v>
      </c>
      <c r="C217" s="46" t="s">
        <v>5510</v>
      </c>
      <c r="D217" s="46" t="s">
        <v>5200</v>
      </c>
      <c r="E217" s="73">
        <v>45.025833333333331</v>
      </c>
      <c r="F217" s="73">
        <v>45.025833333333331</v>
      </c>
      <c r="G217" s="73">
        <v>128.18666666666667</v>
      </c>
      <c r="H217" s="73">
        <v>128.18666666666667</v>
      </c>
      <c r="L217" s="13" t="s">
        <v>5512</v>
      </c>
      <c r="M217" s="46" t="s">
        <v>2402</v>
      </c>
      <c r="Q217" s="8">
        <v>196</v>
      </c>
      <c r="AB217" s="32">
        <v>68.099999999999994</v>
      </c>
      <c r="AC217" s="32">
        <v>0.44</v>
      </c>
      <c r="AE217" s="32">
        <v>16.100000000000001</v>
      </c>
      <c r="AI217" s="10">
        <v>2.8883580000000002</v>
      </c>
      <c r="AJ217" s="32">
        <v>2.66</v>
      </c>
      <c r="AK217" s="32">
        <v>0.94</v>
      </c>
      <c r="AL217" s="32">
        <v>0.11</v>
      </c>
      <c r="AN217" s="32">
        <v>3.66</v>
      </c>
      <c r="AO217" s="32">
        <v>4.58</v>
      </c>
      <c r="AP217" s="32">
        <v>0.21</v>
      </c>
      <c r="BF217" s="10">
        <v>0.34</v>
      </c>
      <c r="BT217" s="10">
        <v>34.9</v>
      </c>
      <c r="BU217" s="10">
        <v>2.99</v>
      </c>
      <c r="CH217" s="10">
        <v>4.68</v>
      </c>
      <c r="CI217" s="13"/>
      <c r="CJ217" s="7">
        <v>29.7</v>
      </c>
      <c r="CK217" s="10">
        <v>1.44</v>
      </c>
      <c r="CN217" s="10">
        <v>4.2699999999999996</v>
      </c>
      <c r="CO217" s="10">
        <v>1.56</v>
      </c>
      <c r="CP217" s="10">
        <v>2.54</v>
      </c>
      <c r="CQ217" s="10">
        <v>54.2</v>
      </c>
      <c r="CR217" s="10">
        <v>19.2</v>
      </c>
      <c r="CW217" s="10">
        <v>105</v>
      </c>
      <c r="CX217" s="10">
        <v>464</v>
      </c>
      <c r="CY217" s="10">
        <v>22.5</v>
      </c>
      <c r="CZ217" s="10">
        <v>199</v>
      </c>
      <c r="DA217" s="10">
        <v>15.5</v>
      </c>
      <c r="DM217" s="10">
        <v>2.99</v>
      </c>
      <c r="DN217" s="10">
        <v>661</v>
      </c>
      <c r="DO217" s="10">
        <v>28.7</v>
      </c>
      <c r="DP217" s="10">
        <v>58.7</v>
      </c>
      <c r="DQ217" s="10">
        <v>6.91</v>
      </c>
      <c r="DR217" s="10">
        <v>26.3</v>
      </c>
      <c r="DS217" s="10">
        <v>4.8</v>
      </c>
      <c r="DT217" s="10">
        <v>1.29</v>
      </c>
      <c r="DU217" s="10">
        <v>4.0999999999999996</v>
      </c>
      <c r="DV217" s="10">
        <v>0.65</v>
      </c>
      <c r="DW217" s="10">
        <v>3.7</v>
      </c>
      <c r="DX217" s="10">
        <v>0.75</v>
      </c>
      <c r="DY217" s="10">
        <v>2.08</v>
      </c>
      <c r="DZ217" s="10">
        <v>0.36</v>
      </c>
      <c r="EA217" s="10">
        <v>2.35</v>
      </c>
      <c r="EB217" s="10">
        <v>0.38</v>
      </c>
      <c r="EC217" s="10">
        <v>5.01</v>
      </c>
      <c r="ED217" s="10">
        <v>1.37</v>
      </c>
      <c r="EM217" s="10">
        <v>18.2</v>
      </c>
      <c r="EN217" s="13"/>
      <c r="EO217" s="10">
        <v>10.1</v>
      </c>
      <c r="EP217" s="10">
        <v>5.05</v>
      </c>
      <c r="FP217" s="13" t="s">
        <v>5469</v>
      </c>
    </row>
    <row r="218" spans="1:172" x14ac:dyDescent="0.35">
      <c r="A218" s="46" t="s">
        <v>5466</v>
      </c>
      <c r="C218" s="46" t="s">
        <v>5510</v>
      </c>
      <c r="D218" s="46" t="s">
        <v>5200</v>
      </c>
      <c r="E218" s="73">
        <v>45.025833333333331</v>
      </c>
      <c r="F218" s="73">
        <v>45.025833333333331</v>
      </c>
      <c r="G218" s="73">
        <v>128.18666666666667</v>
      </c>
      <c r="H218" s="73">
        <v>128.18666666666667</v>
      </c>
      <c r="L218" s="13" t="s">
        <v>5513</v>
      </c>
      <c r="M218" s="46" t="s">
        <v>2402</v>
      </c>
      <c r="Q218" s="8">
        <v>196</v>
      </c>
      <c r="AB218" s="32">
        <v>66.599999999999994</v>
      </c>
      <c r="AC218" s="32">
        <v>0.51</v>
      </c>
      <c r="AE218" s="32">
        <v>16.8</v>
      </c>
      <c r="AI218" s="10">
        <v>3.4102420000000002</v>
      </c>
      <c r="AJ218" s="32">
        <v>3.17</v>
      </c>
      <c r="AK218" s="32">
        <v>1.1200000000000001</v>
      </c>
      <c r="AL218" s="32">
        <v>0.13</v>
      </c>
      <c r="AN218" s="32">
        <v>2.52</v>
      </c>
      <c r="AO218" s="32">
        <v>5.15</v>
      </c>
      <c r="AP218" s="32">
        <v>0.26</v>
      </c>
      <c r="BF218" s="10">
        <v>0.43</v>
      </c>
      <c r="BT218" s="10">
        <v>37.4</v>
      </c>
      <c r="BU218" s="10">
        <v>3.49</v>
      </c>
      <c r="CH218" s="10">
        <v>5.28</v>
      </c>
      <c r="CI218" s="13"/>
      <c r="CJ218" s="7">
        <v>33.4</v>
      </c>
      <c r="CK218" s="10">
        <v>1.63</v>
      </c>
      <c r="CN218" s="10">
        <v>4.83</v>
      </c>
      <c r="CO218" s="10">
        <v>1.71</v>
      </c>
      <c r="CP218" s="10">
        <v>2.99</v>
      </c>
      <c r="CQ218" s="10">
        <v>81.8</v>
      </c>
      <c r="CR218" s="10">
        <v>20.399999999999999</v>
      </c>
      <c r="CW218" s="10">
        <v>86.3</v>
      </c>
      <c r="CX218" s="10">
        <v>495</v>
      </c>
      <c r="CY218" s="10">
        <v>28.6</v>
      </c>
      <c r="CZ218" s="10">
        <v>234</v>
      </c>
      <c r="DA218" s="10">
        <v>17.899999999999999</v>
      </c>
      <c r="DM218" s="10">
        <v>3.48</v>
      </c>
      <c r="DN218" s="10">
        <v>537</v>
      </c>
      <c r="DO218" s="10">
        <v>31.1</v>
      </c>
      <c r="DP218" s="10">
        <v>64.400000000000006</v>
      </c>
      <c r="DQ218" s="10">
        <v>7.7</v>
      </c>
      <c r="DR218" s="10">
        <v>30</v>
      </c>
      <c r="DS218" s="10">
        <v>5.73</v>
      </c>
      <c r="DT218" s="10">
        <v>1.24</v>
      </c>
      <c r="DU218" s="10">
        <v>5.15</v>
      </c>
      <c r="DV218" s="10">
        <v>0.78</v>
      </c>
      <c r="DW218" s="10">
        <v>4.59</v>
      </c>
      <c r="DX218" s="10">
        <v>0.94</v>
      </c>
      <c r="DY218" s="10">
        <v>2.78</v>
      </c>
      <c r="DZ218" s="10">
        <v>0.42</v>
      </c>
      <c r="EA218" s="10">
        <v>2.94</v>
      </c>
      <c r="EB218" s="10">
        <v>0.43</v>
      </c>
      <c r="EC218" s="10">
        <v>5.84</v>
      </c>
      <c r="ED218" s="10">
        <v>1.52</v>
      </c>
      <c r="EM218" s="10">
        <v>14.9</v>
      </c>
      <c r="EN218" s="13"/>
      <c r="EO218" s="10">
        <v>9.4</v>
      </c>
      <c r="EP218" s="10">
        <v>4.84</v>
      </c>
      <c r="FP218" s="13" t="s">
        <v>5469</v>
      </c>
    </row>
    <row r="219" spans="1:172" x14ac:dyDescent="0.35">
      <c r="A219" s="46" t="s">
        <v>5466</v>
      </c>
      <c r="C219" s="46" t="s">
        <v>5510</v>
      </c>
      <c r="D219" s="46" t="s">
        <v>5200</v>
      </c>
      <c r="E219" s="73">
        <v>45.025833333333331</v>
      </c>
      <c r="F219" s="73">
        <v>45.025833333333331</v>
      </c>
      <c r="G219" s="73">
        <v>128.18666666666667</v>
      </c>
      <c r="H219" s="73">
        <v>128.18666666666667</v>
      </c>
      <c r="L219" s="13" t="s">
        <v>5514</v>
      </c>
      <c r="M219" s="46" t="s">
        <v>2402</v>
      </c>
      <c r="Q219" s="8">
        <v>196</v>
      </c>
      <c r="AB219" s="32">
        <v>65</v>
      </c>
      <c r="AC219" s="32">
        <v>0.68</v>
      </c>
      <c r="AE219" s="32">
        <v>16.2</v>
      </c>
      <c r="AI219" s="10">
        <v>4.3370360000000003</v>
      </c>
      <c r="AJ219" s="32">
        <v>3.61</v>
      </c>
      <c r="AK219" s="32">
        <v>1.87</v>
      </c>
      <c r="AL219" s="32">
        <v>0.13</v>
      </c>
      <c r="AN219" s="32">
        <v>3.29</v>
      </c>
      <c r="AO219" s="32">
        <v>4.2699999999999996</v>
      </c>
      <c r="AP219" s="32">
        <v>0.22</v>
      </c>
      <c r="BF219" s="10">
        <v>0.45</v>
      </c>
      <c r="BT219" s="10">
        <v>33.9</v>
      </c>
      <c r="BU219" s="10">
        <v>3.06</v>
      </c>
      <c r="CH219" s="10">
        <v>8.57</v>
      </c>
      <c r="CI219" s="13"/>
      <c r="CJ219" s="7">
        <v>77.8</v>
      </c>
      <c r="CK219" s="10">
        <v>1.34</v>
      </c>
      <c r="CN219" s="10">
        <v>11.6</v>
      </c>
      <c r="CO219" s="10">
        <v>4.5999999999999996</v>
      </c>
      <c r="CP219" s="10">
        <v>9.26</v>
      </c>
      <c r="CQ219" s="10">
        <v>73.3</v>
      </c>
      <c r="CR219" s="10">
        <v>18.399999999999999</v>
      </c>
      <c r="CW219" s="10">
        <v>117</v>
      </c>
      <c r="CX219" s="10">
        <v>454</v>
      </c>
      <c r="CY219" s="10">
        <v>29</v>
      </c>
      <c r="CZ219" s="10">
        <v>123</v>
      </c>
      <c r="DA219" s="10">
        <v>14</v>
      </c>
      <c r="DM219" s="10">
        <v>3.92</v>
      </c>
      <c r="DN219" s="10">
        <v>444</v>
      </c>
      <c r="DO219" s="10">
        <v>20.7</v>
      </c>
      <c r="DP219" s="10">
        <v>43.1</v>
      </c>
      <c r="DQ219" s="10">
        <v>5.33</v>
      </c>
      <c r="DR219" s="10">
        <v>21.8</v>
      </c>
      <c r="DS219" s="10">
        <v>4.74</v>
      </c>
      <c r="DT219" s="10">
        <v>1.04</v>
      </c>
      <c r="DU219" s="10">
        <v>4.6900000000000004</v>
      </c>
      <c r="DV219" s="10">
        <v>0.77</v>
      </c>
      <c r="DW219" s="10">
        <v>4.76</v>
      </c>
      <c r="DX219" s="10">
        <v>1</v>
      </c>
      <c r="DY219" s="10">
        <v>2.72</v>
      </c>
      <c r="DZ219" s="10">
        <v>0.45</v>
      </c>
      <c r="EA219" s="10">
        <v>3.1</v>
      </c>
      <c r="EB219" s="10">
        <v>0.45</v>
      </c>
      <c r="EC219" s="10">
        <v>3.68</v>
      </c>
      <c r="ED219" s="10">
        <v>1.63</v>
      </c>
      <c r="EM219" s="10">
        <v>16.100000000000001</v>
      </c>
      <c r="EN219" s="13"/>
      <c r="EO219" s="10">
        <v>11.6</v>
      </c>
      <c r="EP219" s="10">
        <v>6.53</v>
      </c>
      <c r="FP219" s="13" t="s">
        <v>5469</v>
      </c>
    </row>
    <row r="220" spans="1:172" x14ac:dyDescent="0.35">
      <c r="A220" s="46" t="s">
        <v>5466</v>
      </c>
      <c r="C220" s="46" t="s">
        <v>5510</v>
      </c>
      <c r="D220" s="46" t="s">
        <v>5200</v>
      </c>
      <c r="E220" s="73">
        <v>44.935277777777777</v>
      </c>
      <c r="F220" s="73">
        <v>44.935277777777777</v>
      </c>
      <c r="G220" s="73">
        <v>128.54777777777778</v>
      </c>
      <c r="H220" s="73">
        <v>128.54777777777778</v>
      </c>
      <c r="L220" s="13" t="s">
        <v>5515</v>
      </c>
      <c r="M220" s="46" t="s">
        <v>2572</v>
      </c>
      <c r="Q220" s="8">
        <v>192</v>
      </c>
      <c r="AB220" s="32">
        <v>70.3</v>
      </c>
      <c r="AC220" s="32">
        <v>0.3</v>
      </c>
      <c r="AE220" s="32">
        <v>16.100000000000001</v>
      </c>
      <c r="AI220" s="10">
        <v>1.9255720000000003</v>
      </c>
      <c r="AJ220" s="32">
        <v>2.61</v>
      </c>
      <c r="AK220" s="32">
        <v>0.63</v>
      </c>
      <c r="AL220" s="32">
        <v>7.0000000000000007E-2</v>
      </c>
      <c r="AN220" s="32">
        <v>2.4300000000000002</v>
      </c>
      <c r="AO220" s="32">
        <v>5.32</v>
      </c>
      <c r="AP220" s="32">
        <v>0.1</v>
      </c>
      <c r="BF220" s="10">
        <v>0.42</v>
      </c>
      <c r="BT220" s="10">
        <v>13.8</v>
      </c>
      <c r="BU220" s="10">
        <v>1.84</v>
      </c>
      <c r="CH220" s="10">
        <v>3.24</v>
      </c>
      <c r="CI220" s="13"/>
      <c r="CJ220" s="7">
        <v>25.1</v>
      </c>
      <c r="CK220" s="10">
        <v>1.58</v>
      </c>
      <c r="CN220" s="10">
        <v>2.86</v>
      </c>
      <c r="CO220" s="10">
        <v>1.67</v>
      </c>
      <c r="CP220" s="10">
        <v>1.66</v>
      </c>
      <c r="CQ220" s="10">
        <v>36.5</v>
      </c>
      <c r="CR220" s="10">
        <v>17.600000000000001</v>
      </c>
      <c r="CW220" s="10">
        <v>51.6</v>
      </c>
      <c r="CX220" s="10">
        <v>406</v>
      </c>
      <c r="CY220" s="10">
        <v>10.7</v>
      </c>
      <c r="CZ220" s="10">
        <v>168</v>
      </c>
      <c r="DA220" s="10">
        <v>5.74</v>
      </c>
      <c r="DM220" s="10">
        <v>1.1499999999999999</v>
      </c>
      <c r="DN220" s="10">
        <v>659</v>
      </c>
      <c r="DO220" s="10">
        <v>29.8</v>
      </c>
      <c r="DP220" s="10">
        <v>51</v>
      </c>
      <c r="DQ220" s="10">
        <v>5.47</v>
      </c>
      <c r="DR220" s="10">
        <v>19</v>
      </c>
      <c r="DS220" s="10">
        <v>2.84</v>
      </c>
      <c r="DT220" s="10">
        <v>0.89</v>
      </c>
      <c r="DU220" s="10">
        <v>2.1800000000000002</v>
      </c>
      <c r="DV220" s="10">
        <v>0.34</v>
      </c>
      <c r="DW220" s="10">
        <v>1.78</v>
      </c>
      <c r="DX220" s="10">
        <v>0.38</v>
      </c>
      <c r="DY220" s="10">
        <v>1.01</v>
      </c>
      <c r="DZ220" s="10">
        <v>0.16</v>
      </c>
      <c r="EA220" s="10">
        <v>1.1000000000000001</v>
      </c>
      <c r="EB220" s="10">
        <v>0.19</v>
      </c>
      <c r="EC220" s="10">
        <v>3.81</v>
      </c>
      <c r="ED220" s="10">
        <v>0.34</v>
      </c>
      <c r="EM220" s="10">
        <v>10.5</v>
      </c>
      <c r="EN220" s="13"/>
      <c r="EO220" s="10">
        <v>5.56</v>
      </c>
      <c r="EP220" s="10">
        <v>0.99</v>
      </c>
      <c r="FP220" s="13" t="s">
        <v>5469</v>
      </c>
    </row>
    <row r="221" spans="1:172" x14ac:dyDescent="0.35">
      <c r="A221" s="46" t="s">
        <v>5466</v>
      </c>
      <c r="C221" s="46" t="s">
        <v>5510</v>
      </c>
      <c r="D221" s="46" t="s">
        <v>5200</v>
      </c>
      <c r="E221" s="73">
        <v>44.935277777777777</v>
      </c>
      <c r="F221" s="73">
        <v>44.935277777777777</v>
      </c>
      <c r="G221" s="73">
        <v>128.54777777777778</v>
      </c>
      <c r="H221" s="73">
        <v>128.54777777777778</v>
      </c>
      <c r="L221" s="13" t="s">
        <v>5516</v>
      </c>
      <c r="M221" s="46" t="s">
        <v>2572</v>
      </c>
      <c r="Q221" s="8">
        <v>192</v>
      </c>
      <c r="AB221" s="32">
        <v>71.599999999999994</v>
      </c>
      <c r="AC221" s="32">
        <v>0.28999999999999998</v>
      </c>
      <c r="AE221" s="32">
        <v>15.4</v>
      </c>
      <c r="AI221" s="10">
        <v>1.8265939999999998</v>
      </c>
      <c r="AJ221" s="32">
        <v>2.35</v>
      </c>
      <c r="AK221" s="32">
        <v>0.62</v>
      </c>
      <c r="AL221" s="32">
        <v>7.0000000000000007E-2</v>
      </c>
      <c r="AN221" s="32">
        <v>2.83</v>
      </c>
      <c r="AO221" s="32">
        <v>4.7300000000000004</v>
      </c>
      <c r="AP221" s="32">
        <v>0.11</v>
      </c>
      <c r="BF221" s="10">
        <v>0.43</v>
      </c>
      <c r="BT221" s="10">
        <v>14.2</v>
      </c>
      <c r="BU221" s="10">
        <v>1.44</v>
      </c>
      <c r="CH221" s="10">
        <v>3.22</v>
      </c>
      <c r="CI221" s="13"/>
      <c r="CJ221" s="7">
        <v>25.1</v>
      </c>
      <c r="CK221" s="10">
        <v>1.59</v>
      </c>
      <c r="CN221" s="10">
        <v>2.81</v>
      </c>
      <c r="CO221" s="10">
        <v>1.69</v>
      </c>
      <c r="CP221" s="10">
        <v>1.67</v>
      </c>
      <c r="CQ221" s="10">
        <v>36.5</v>
      </c>
      <c r="CR221" s="10">
        <v>16.399999999999999</v>
      </c>
      <c r="CW221" s="10">
        <v>56.4</v>
      </c>
      <c r="CX221" s="10">
        <v>384</v>
      </c>
      <c r="CY221" s="10">
        <v>10.5</v>
      </c>
      <c r="CZ221" s="10">
        <v>171</v>
      </c>
      <c r="DA221" s="10">
        <v>5.61</v>
      </c>
      <c r="DM221" s="10">
        <v>1.19</v>
      </c>
      <c r="DN221" s="10">
        <v>1130</v>
      </c>
      <c r="DO221" s="10">
        <v>34.6</v>
      </c>
      <c r="DP221" s="10">
        <v>60</v>
      </c>
      <c r="DQ221" s="10">
        <v>6.12</v>
      </c>
      <c r="DR221" s="10">
        <v>20.7</v>
      </c>
      <c r="DS221" s="10">
        <v>3.03</v>
      </c>
      <c r="DT221" s="10">
        <v>0.82</v>
      </c>
      <c r="DU221" s="10">
        <v>2.38</v>
      </c>
      <c r="DV221" s="10">
        <v>0.35</v>
      </c>
      <c r="DW221" s="10">
        <v>1.83</v>
      </c>
      <c r="DX221" s="10">
        <v>0.35</v>
      </c>
      <c r="DY221" s="10">
        <v>1.01</v>
      </c>
      <c r="DZ221" s="10">
        <v>0.14000000000000001</v>
      </c>
      <c r="EA221" s="10">
        <v>1.05</v>
      </c>
      <c r="EB221" s="10">
        <v>0.19</v>
      </c>
      <c r="EC221" s="10">
        <v>3.89</v>
      </c>
      <c r="ED221" s="10">
        <v>0.31</v>
      </c>
      <c r="EM221" s="10">
        <v>10.7</v>
      </c>
      <c r="EN221" s="13"/>
      <c r="EO221" s="10">
        <v>6.2</v>
      </c>
      <c r="EP221" s="10">
        <v>0.98</v>
      </c>
      <c r="FP221" s="13" t="s">
        <v>5469</v>
      </c>
    </row>
    <row r="222" spans="1:172" x14ac:dyDescent="0.35">
      <c r="A222" s="46" t="s">
        <v>5466</v>
      </c>
      <c r="C222" s="46" t="s">
        <v>5517</v>
      </c>
      <c r="D222" s="46" t="s">
        <v>5200</v>
      </c>
      <c r="E222" s="73">
        <v>45.212222222222223</v>
      </c>
      <c r="F222" s="73">
        <v>45.212222222222223</v>
      </c>
      <c r="G222" s="73">
        <v>127.8261111111111</v>
      </c>
      <c r="H222" s="73">
        <v>127.8261111111111</v>
      </c>
      <c r="L222" s="13" t="s">
        <v>5518</v>
      </c>
      <c r="M222" s="46" t="s">
        <v>2779</v>
      </c>
      <c r="Q222" s="8">
        <v>177</v>
      </c>
      <c r="AB222" s="32">
        <v>74.900000000000006</v>
      </c>
      <c r="AC222" s="32">
        <v>0.1</v>
      </c>
      <c r="AE222" s="32">
        <v>13.5</v>
      </c>
      <c r="AI222" s="10">
        <v>1.142746</v>
      </c>
      <c r="AJ222" s="32">
        <v>0.62</v>
      </c>
      <c r="AK222" s="32">
        <v>0.11</v>
      </c>
      <c r="AL222" s="32">
        <v>0.02</v>
      </c>
      <c r="AN222" s="32">
        <v>5.53</v>
      </c>
      <c r="AO222" s="32">
        <v>3.92</v>
      </c>
      <c r="AP222" s="32">
        <v>0.02</v>
      </c>
      <c r="BF222" s="10">
        <v>0.16</v>
      </c>
      <c r="BT222" s="10">
        <v>11.5</v>
      </c>
      <c r="BU222" s="10">
        <v>1.41</v>
      </c>
      <c r="CH222" s="10">
        <v>5.13</v>
      </c>
      <c r="CI222" s="13"/>
      <c r="CJ222" s="7">
        <v>2.94</v>
      </c>
      <c r="CK222" s="10">
        <v>5.83</v>
      </c>
      <c r="CN222" s="10">
        <v>0.3</v>
      </c>
      <c r="CO222" s="10">
        <v>1.31</v>
      </c>
      <c r="CP222" s="10">
        <v>0.61</v>
      </c>
      <c r="CQ222" s="10">
        <v>28.3</v>
      </c>
      <c r="CR222" s="10">
        <v>18.7</v>
      </c>
      <c r="CW222" s="10">
        <v>135</v>
      </c>
      <c r="CX222" s="10">
        <v>57.8</v>
      </c>
      <c r="CY222" s="10">
        <v>15.4</v>
      </c>
      <c r="CZ222" s="10">
        <v>170</v>
      </c>
      <c r="DA222" s="10">
        <v>6.57</v>
      </c>
      <c r="DM222" s="10">
        <v>1.25</v>
      </c>
      <c r="DN222" s="10">
        <v>341</v>
      </c>
      <c r="DO222" s="10">
        <v>21.4</v>
      </c>
      <c r="DP222" s="10">
        <v>48.5</v>
      </c>
      <c r="DQ222" s="10">
        <v>5.58</v>
      </c>
      <c r="DR222" s="10">
        <v>21</v>
      </c>
      <c r="DS222" s="10">
        <v>4.22</v>
      </c>
      <c r="DT222" s="10">
        <v>0.61</v>
      </c>
      <c r="DU222" s="10">
        <v>3.3</v>
      </c>
      <c r="DV222" s="10">
        <v>0.53</v>
      </c>
      <c r="DW222" s="10">
        <v>3.07</v>
      </c>
      <c r="DX222" s="10">
        <v>0.59</v>
      </c>
      <c r="DY222" s="10">
        <v>1.62</v>
      </c>
      <c r="DZ222" s="10">
        <v>0.22</v>
      </c>
      <c r="EA222" s="10">
        <v>1.45</v>
      </c>
      <c r="EB222" s="10">
        <v>0.21</v>
      </c>
      <c r="EC222" s="10">
        <v>5.79</v>
      </c>
      <c r="ED222" s="10">
        <v>0.28999999999999998</v>
      </c>
      <c r="EM222" s="10">
        <v>24.4</v>
      </c>
      <c r="EN222" s="13"/>
      <c r="EO222" s="10">
        <v>12</v>
      </c>
      <c r="EP222" s="10">
        <v>1.59</v>
      </c>
      <c r="FP222" s="13" t="s">
        <v>5519</v>
      </c>
    </row>
    <row r="223" spans="1:172" x14ac:dyDescent="0.35">
      <c r="A223" s="46" t="s">
        <v>5466</v>
      </c>
      <c r="C223" s="46" t="s">
        <v>5517</v>
      </c>
      <c r="D223" s="46" t="s">
        <v>5200</v>
      </c>
      <c r="E223" s="73">
        <v>45.212222222222223</v>
      </c>
      <c r="F223" s="73">
        <v>45.212222222222223</v>
      </c>
      <c r="G223" s="73">
        <v>127.8261111111111</v>
      </c>
      <c r="H223" s="73">
        <v>127.8261111111111</v>
      </c>
      <c r="L223" s="13" t="s">
        <v>5520</v>
      </c>
      <c r="M223" s="46" t="s">
        <v>2779</v>
      </c>
      <c r="Q223" s="8">
        <v>177</v>
      </c>
      <c r="AB223" s="32">
        <v>74.7</v>
      </c>
      <c r="AC223" s="32">
        <v>0.1</v>
      </c>
      <c r="AE223" s="32">
        <v>13.7</v>
      </c>
      <c r="AI223" s="10">
        <v>1.1787380000000001</v>
      </c>
      <c r="AJ223" s="32">
        <v>0.61</v>
      </c>
      <c r="AK223" s="32">
        <v>0.12</v>
      </c>
      <c r="AL223" s="32">
        <v>0.03</v>
      </c>
      <c r="AN223" s="32">
        <v>5.42</v>
      </c>
      <c r="AO223" s="32">
        <v>4.0199999999999996</v>
      </c>
      <c r="AP223" s="32">
        <v>0.02</v>
      </c>
      <c r="BF223" s="10">
        <v>0.21</v>
      </c>
      <c r="BT223" s="10">
        <v>13</v>
      </c>
      <c r="BU223" s="10">
        <v>1.81</v>
      </c>
      <c r="CH223" s="10">
        <v>5.2</v>
      </c>
      <c r="CI223" s="13"/>
      <c r="CJ223" s="7">
        <v>3.27</v>
      </c>
      <c r="CK223" s="10">
        <v>3.68</v>
      </c>
      <c r="CN223" s="10">
        <v>0.3</v>
      </c>
      <c r="CO223" s="10">
        <v>0.89</v>
      </c>
      <c r="CP223" s="10">
        <v>0.54</v>
      </c>
      <c r="CQ223" s="10">
        <v>44.6</v>
      </c>
      <c r="CR223" s="10">
        <v>19.600000000000001</v>
      </c>
      <c r="CW223" s="10">
        <v>142</v>
      </c>
      <c r="CX223" s="10">
        <v>34.6</v>
      </c>
      <c r="CY223" s="10">
        <v>24.4</v>
      </c>
      <c r="CZ223" s="10">
        <v>196</v>
      </c>
      <c r="DA223" s="10">
        <v>8.4</v>
      </c>
      <c r="DM223" s="10">
        <v>1.2</v>
      </c>
      <c r="DN223" s="10">
        <v>299</v>
      </c>
      <c r="DO223" s="10">
        <v>32.799999999999997</v>
      </c>
      <c r="DP223" s="10">
        <v>73.400000000000006</v>
      </c>
      <c r="DQ223" s="10">
        <v>8.66</v>
      </c>
      <c r="DR223" s="10">
        <v>33.4</v>
      </c>
      <c r="DS223" s="10">
        <v>6.52</v>
      </c>
      <c r="DT223" s="10">
        <v>0.54</v>
      </c>
      <c r="DU223" s="10">
        <v>5.61</v>
      </c>
      <c r="DV223" s="10">
        <v>0.81</v>
      </c>
      <c r="DW223" s="10">
        <v>4.9000000000000004</v>
      </c>
      <c r="DX223" s="10">
        <v>0.87</v>
      </c>
      <c r="DY223" s="10">
        <v>2.5</v>
      </c>
      <c r="DZ223" s="10">
        <v>0.34</v>
      </c>
      <c r="EA223" s="10">
        <v>2.11</v>
      </c>
      <c r="EB223" s="10">
        <v>0.32</v>
      </c>
      <c r="EC223" s="10">
        <v>6.33</v>
      </c>
      <c r="ED223" s="10">
        <v>0.35</v>
      </c>
      <c r="EM223" s="10">
        <v>25.4</v>
      </c>
      <c r="EN223" s="13"/>
      <c r="EO223" s="10">
        <v>11.9</v>
      </c>
      <c r="EP223" s="10">
        <v>1.72</v>
      </c>
      <c r="FP223" s="13" t="s">
        <v>5521</v>
      </c>
    </row>
    <row r="224" spans="1:172" x14ac:dyDescent="0.35">
      <c r="A224" s="46" t="s">
        <v>5466</v>
      </c>
      <c r="C224" s="46" t="s">
        <v>5517</v>
      </c>
      <c r="D224" s="46" t="s">
        <v>5200</v>
      </c>
      <c r="E224" s="73">
        <v>45.212222222222223</v>
      </c>
      <c r="F224" s="73">
        <v>45.212222222222223</v>
      </c>
      <c r="G224" s="73">
        <v>127.8261111111111</v>
      </c>
      <c r="H224" s="73">
        <v>127.8261111111111</v>
      </c>
      <c r="L224" s="13" t="s">
        <v>5522</v>
      </c>
      <c r="M224" s="46" t="s">
        <v>2779</v>
      </c>
      <c r="Q224" s="8">
        <v>177</v>
      </c>
      <c r="AB224" s="32">
        <v>74.900000000000006</v>
      </c>
      <c r="AC224" s="32">
        <v>0.09</v>
      </c>
      <c r="AE224" s="32">
        <v>13.6</v>
      </c>
      <c r="AI224" s="10">
        <v>1.133748</v>
      </c>
      <c r="AJ224" s="32">
        <v>0.51</v>
      </c>
      <c r="AK224" s="32">
        <v>0.12</v>
      </c>
      <c r="AL224" s="32">
        <v>0.03</v>
      </c>
      <c r="AN224" s="32">
        <v>4.8899999999999997</v>
      </c>
      <c r="AO224" s="32">
        <v>4.41</v>
      </c>
      <c r="AP224" s="32">
        <v>0.01</v>
      </c>
      <c r="BF224" s="10">
        <v>0.2</v>
      </c>
      <c r="BT224" s="10">
        <v>8.36</v>
      </c>
      <c r="BU224" s="10">
        <v>2.85</v>
      </c>
      <c r="CH224" s="10">
        <v>4.63</v>
      </c>
      <c r="CI224" s="13"/>
      <c r="CJ224" s="7">
        <v>1.91</v>
      </c>
      <c r="CK224" s="10">
        <v>1.55</v>
      </c>
      <c r="CN224" s="10">
        <v>0.25</v>
      </c>
      <c r="CO224" s="10">
        <v>0.88</v>
      </c>
      <c r="CP224" s="10">
        <v>0.46</v>
      </c>
      <c r="CQ224" s="10">
        <v>45.2</v>
      </c>
      <c r="CR224" s="10">
        <v>20.100000000000001</v>
      </c>
      <c r="CW224" s="10">
        <v>158</v>
      </c>
      <c r="CX224" s="10">
        <v>31.7</v>
      </c>
      <c r="CY224" s="10">
        <v>30.5</v>
      </c>
      <c r="CZ224" s="10">
        <v>160</v>
      </c>
      <c r="DA224" s="10">
        <v>12.4</v>
      </c>
      <c r="DM224" s="10">
        <v>1.32</v>
      </c>
      <c r="DN224" s="10">
        <v>243</v>
      </c>
      <c r="DO224" s="10">
        <v>20.2</v>
      </c>
      <c r="DP224" s="10">
        <v>46.7</v>
      </c>
      <c r="DQ224" s="10">
        <v>5.7</v>
      </c>
      <c r="DR224" s="10">
        <v>22.1</v>
      </c>
      <c r="DS224" s="10">
        <v>5.39</v>
      </c>
      <c r="DT224" s="10">
        <v>0.45</v>
      </c>
      <c r="DU224" s="10">
        <v>5.0199999999999996</v>
      </c>
      <c r="DV224" s="10">
        <v>0.91</v>
      </c>
      <c r="DW224" s="10">
        <v>5.3</v>
      </c>
      <c r="DX224" s="10">
        <v>1</v>
      </c>
      <c r="DY224" s="10">
        <v>3.05</v>
      </c>
      <c r="DZ224" s="10">
        <v>0.44</v>
      </c>
      <c r="EA224" s="10">
        <v>2.91</v>
      </c>
      <c r="EB224" s="10">
        <v>0.4</v>
      </c>
      <c r="EC224" s="10">
        <v>5.49</v>
      </c>
      <c r="ED224" s="10">
        <v>0.56999999999999995</v>
      </c>
      <c r="EM224" s="10">
        <v>27.8</v>
      </c>
      <c r="EN224" s="13"/>
      <c r="EO224" s="10">
        <v>16</v>
      </c>
      <c r="EP224" s="10">
        <v>3.17</v>
      </c>
      <c r="FP224" s="13" t="s">
        <v>5523</v>
      </c>
    </row>
    <row r="225" spans="1:172" x14ac:dyDescent="0.35">
      <c r="A225" s="46" t="s">
        <v>5466</v>
      </c>
      <c r="C225" s="46" t="s">
        <v>5510</v>
      </c>
      <c r="D225" s="46" t="s">
        <v>5200</v>
      </c>
      <c r="E225" s="73">
        <v>44.856666666666669</v>
      </c>
      <c r="F225" s="73">
        <v>44.856666666666669</v>
      </c>
      <c r="G225" s="73">
        <v>128.69722222222222</v>
      </c>
      <c r="H225" s="73">
        <v>128.69722222222222</v>
      </c>
      <c r="L225" s="13" t="s">
        <v>5524</v>
      </c>
      <c r="M225" s="46" t="s">
        <v>2402</v>
      </c>
      <c r="Q225" s="8">
        <v>189</v>
      </c>
      <c r="AB225" s="32">
        <v>61.7</v>
      </c>
      <c r="AC225" s="32">
        <v>0.44</v>
      </c>
      <c r="AE225" s="32">
        <v>21.4</v>
      </c>
      <c r="AI225" s="10">
        <v>2.4294600000000002</v>
      </c>
      <c r="AJ225" s="32">
        <v>4.32</v>
      </c>
      <c r="AK225" s="32">
        <v>0.7</v>
      </c>
      <c r="AL225" s="32">
        <v>0.06</v>
      </c>
      <c r="AN225" s="32">
        <v>1.33</v>
      </c>
      <c r="AO225" s="32">
        <v>7.25</v>
      </c>
      <c r="AP225" s="32">
        <v>0.14000000000000001</v>
      </c>
      <c r="BF225" s="10">
        <v>0.56000000000000005</v>
      </c>
      <c r="BT225" s="10">
        <v>26.2</v>
      </c>
      <c r="BU225" s="10">
        <v>1.87</v>
      </c>
      <c r="CH225" s="10">
        <v>3.06</v>
      </c>
      <c r="CI225" s="13"/>
      <c r="CJ225" s="7">
        <v>23.7</v>
      </c>
      <c r="CK225" s="10">
        <v>1.75</v>
      </c>
      <c r="CN225" s="10">
        <v>2</v>
      </c>
      <c r="CO225" s="10">
        <v>1.69</v>
      </c>
      <c r="CP225" s="10">
        <v>1.83</v>
      </c>
      <c r="CQ225" s="10">
        <v>44.2</v>
      </c>
      <c r="CR225" s="10">
        <v>21.8</v>
      </c>
      <c r="CW225" s="10">
        <v>28.8</v>
      </c>
      <c r="CX225" s="10">
        <v>790</v>
      </c>
      <c r="CY225" s="10">
        <v>11.5</v>
      </c>
      <c r="CZ225" s="10">
        <v>520</v>
      </c>
      <c r="DA225" s="10">
        <v>6.81</v>
      </c>
      <c r="DM225" s="10">
        <v>0.89</v>
      </c>
      <c r="DN225" s="10">
        <v>700</v>
      </c>
      <c r="DO225" s="10">
        <v>25.6</v>
      </c>
      <c r="DP225" s="10">
        <v>47.2</v>
      </c>
      <c r="DQ225" s="10">
        <v>4.95</v>
      </c>
      <c r="DR225" s="10">
        <v>18</v>
      </c>
      <c r="DS225" s="10">
        <v>2.87</v>
      </c>
      <c r="DT225" s="10">
        <v>1.46</v>
      </c>
      <c r="DU225" s="10">
        <v>2.23</v>
      </c>
      <c r="DV225" s="10">
        <v>0.34</v>
      </c>
      <c r="DW225" s="10">
        <v>1.88</v>
      </c>
      <c r="DX225" s="10">
        <v>0.39</v>
      </c>
      <c r="DY225" s="10">
        <v>1.26</v>
      </c>
      <c r="DZ225" s="10">
        <v>0.22</v>
      </c>
      <c r="EA225" s="10">
        <v>1.57</v>
      </c>
      <c r="EB225" s="10">
        <v>0.3</v>
      </c>
      <c r="EC225" s="10">
        <v>10.84</v>
      </c>
      <c r="ED225" s="10">
        <v>0.36</v>
      </c>
      <c r="EM225" s="10">
        <v>11.5</v>
      </c>
      <c r="EN225" s="13"/>
      <c r="EO225" s="10">
        <v>5.03</v>
      </c>
      <c r="EP225" s="10">
        <v>1.02</v>
      </c>
      <c r="FP225" s="13" t="s">
        <v>5525</v>
      </c>
    </row>
    <row r="226" spans="1:172" x14ac:dyDescent="0.35">
      <c r="A226" s="46" t="s">
        <v>5466</v>
      </c>
      <c r="C226" s="46" t="s">
        <v>5510</v>
      </c>
      <c r="D226" s="46" t="s">
        <v>5200</v>
      </c>
      <c r="E226" s="73">
        <v>44.856666666666669</v>
      </c>
      <c r="F226" s="73">
        <v>44.856666666666669</v>
      </c>
      <c r="G226" s="73">
        <v>128.69722222222222</v>
      </c>
      <c r="H226" s="73">
        <v>128.69722222222222</v>
      </c>
      <c r="L226" s="13" t="s">
        <v>5526</v>
      </c>
      <c r="M226" s="46" t="s">
        <v>2402</v>
      </c>
      <c r="Q226" s="8">
        <v>189</v>
      </c>
      <c r="AB226" s="32">
        <v>61.5</v>
      </c>
      <c r="AC226" s="32">
        <v>0.47</v>
      </c>
      <c r="AE226" s="32">
        <v>21.3</v>
      </c>
      <c r="AI226" s="10">
        <v>2.6094200000000001</v>
      </c>
      <c r="AJ226" s="32">
        <v>4.34</v>
      </c>
      <c r="AK226" s="32">
        <v>0.73</v>
      </c>
      <c r="AL226" s="32">
        <v>7.0000000000000007E-2</v>
      </c>
      <c r="AN226" s="32">
        <v>1.31</v>
      </c>
      <c r="AO226" s="32">
        <v>7.18</v>
      </c>
      <c r="AP226" s="32">
        <v>0.15</v>
      </c>
      <c r="BF226" s="10">
        <v>0.56000000000000005</v>
      </c>
      <c r="BT226" s="10">
        <v>27.7</v>
      </c>
      <c r="BU226" s="10">
        <v>1.74</v>
      </c>
      <c r="CH226" s="10">
        <v>3.14</v>
      </c>
      <c r="CI226" s="13"/>
      <c r="CJ226" s="7">
        <v>25.5</v>
      </c>
      <c r="CK226" s="10">
        <v>1.46</v>
      </c>
      <c r="CN226" s="10">
        <v>2.15</v>
      </c>
      <c r="CO226" s="10">
        <v>1.53</v>
      </c>
      <c r="CP226" s="10">
        <v>1.79</v>
      </c>
      <c r="CQ226" s="10">
        <v>47.5</v>
      </c>
      <c r="CR226" s="10">
        <v>22.3</v>
      </c>
      <c r="CW226" s="10">
        <v>29.7</v>
      </c>
      <c r="CX226" s="10">
        <v>801</v>
      </c>
      <c r="CY226" s="10">
        <v>12.8</v>
      </c>
      <c r="CZ226" s="10">
        <v>557</v>
      </c>
      <c r="DA226" s="10">
        <v>7.29</v>
      </c>
      <c r="DM226" s="10">
        <v>0.94</v>
      </c>
      <c r="DN226" s="10">
        <v>693</v>
      </c>
      <c r="DO226" s="10">
        <v>28.8</v>
      </c>
      <c r="DP226" s="10">
        <v>52.8</v>
      </c>
      <c r="DQ226" s="10">
        <v>5.66</v>
      </c>
      <c r="DR226" s="10">
        <v>20.6</v>
      </c>
      <c r="DS226" s="10">
        <v>3.09</v>
      </c>
      <c r="DT226" s="10">
        <v>1.54</v>
      </c>
      <c r="DU226" s="10">
        <v>2.56</v>
      </c>
      <c r="DV226" s="10">
        <v>0.35</v>
      </c>
      <c r="DW226" s="10">
        <v>2.02</v>
      </c>
      <c r="DX226" s="10">
        <v>0.45</v>
      </c>
      <c r="DY226" s="10">
        <v>1.35</v>
      </c>
      <c r="DZ226" s="10">
        <v>0.21</v>
      </c>
      <c r="EA226" s="10">
        <v>1.75</v>
      </c>
      <c r="EB226" s="10">
        <v>0.31</v>
      </c>
      <c r="EC226" s="10">
        <v>11.46</v>
      </c>
      <c r="ED226" s="10">
        <v>0.41</v>
      </c>
      <c r="EM226" s="10">
        <v>11.4</v>
      </c>
      <c r="EN226" s="13"/>
      <c r="EO226" s="10">
        <v>5.84</v>
      </c>
      <c r="EP226" s="10">
        <v>0.94</v>
      </c>
      <c r="FP226" s="13" t="s">
        <v>5527</v>
      </c>
    </row>
    <row r="227" spans="1:172" x14ac:dyDescent="0.35">
      <c r="A227" s="46" t="s">
        <v>5466</v>
      </c>
      <c r="C227" s="46" t="s">
        <v>5510</v>
      </c>
      <c r="D227" s="46" t="s">
        <v>5200</v>
      </c>
      <c r="E227" s="73">
        <v>44.856666666666669</v>
      </c>
      <c r="F227" s="73">
        <v>44.856666666666669</v>
      </c>
      <c r="G227" s="73">
        <v>128.69722222222222</v>
      </c>
      <c r="H227" s="73">
        <v>128.69722222222222</v>
      </c>
      <c r="L227" s="13" t="s">
        <v>5528</v>
      </c>
      <c r="M227" s="46" t="s">
        <v>2402</v>
      </c>
      <c r="Q227" s="8">
        <v>189</v>
      </c>
      <c r="AB227" s="32">
        <v>63.9</v>
      </c>
      <c r="AC227" s="32">
        <v>0.37</v>
      </c>
      <c r="AE227" s="32">
        <v>20.3</v>
      </c>
      <c r="AI227" s="10">
        <v>1.9615640000000003</v>
      </c>
      <c r="AJ227" s="32">
        <v>3.78</v>
      </c>
      <c r="AK227" s="32">
        <v>0.56999999999999995</v>
      </c>
      <c r="AL227" s="32">
        <v>0.06</v>
      </c>
      <c r="AN227" s="32">
        <v>1.65</v>
      </c>
      <c r="AO227" s="32">
        <v>7.02</v>
      </c>
      <c r="AP227" s="32">
        <v>0.11</v>
      </c>
      <c r="BF227" s="10">
        <v>0.53</v>
      </c>
      <c r="BT227" s="10">
        <v>21.8</v>
      </c>
      <c r="BU227" s="10">
        <v>1.88</v>
      </c>
      <c r="CH227" s="10">
        <v>1.77</v>
      </c>
      <c r="CI227" s="13"/>
      <c r="CJ227" s="7">
        <v>18.600000000000001</v>
      </c>
      <c r="CK227" s="10">
        <v>1.25</v>
      </c>
      <c r="CN227" s="10">
        <v>1.58</v>
      </c>
      <c r="CO227" s="10">
        <v>1.53</v>
      </c>
      <c r="CP227" s="10">
        <v>1.32</v>
      </c>
      <c r="CQ227" s="10">
        <v>37.299999999999997</v>
      </c>
      <c r="CR227" s="10">
        <v>20.399999999999999</v>
      </c>
      <c r="CW227" s="10">
        <v>42.7</v>
      </c>
      <c r="CX227" s="10">
        <v>708</v>
      </c>
      <c r="CY227" s="10">
        <v>12.3</v>
      </c>
      <c r="CZ227" s="10">
        <v>434</v>
      </c>
      <c r="DA227" s="10">
        <v>7.26</v>
      </c>
      <c r="DM227" s="10">
        <v>1.1599999999999999</v>
      </c>
      <c r="DN227" s="10">
        <v>662</v>
      </c>
      <c r="DO227" s="10">
        <v>23.6</v>
      </c>
      <c r="DP227" s="10">
        <v>43.4</v>
      </c>
      <c r="DQ227" s="10">
        <v>4.6500000000000004</v>
      </c>
      <c r="DR227" s="10">
        <v>16.7</v>
      </c>
      <c r="DS227" s="10">
        <v>2.69</v>
      </c>
      <c r="DT227" s="10">
        <v>1.32</v>
      </c>
      <c r="DU227" s="10">
        <v>1.95</v>
      </c>
      <c r="DV227" s="10">
        <v>0.28999999999999998</v>
      </c>
      <c r="DW227" s="10">
        <v>1.82</v>
      </c>
      <c r="DX227" s="10">
        <v>0.39</v>
      </c>
      <c r="DY227" s="10">
        <v>1.29</v>
      </c>
      <c r="DZ227" s="10">
        <v>0.21</v>
      </c>
      <c r="EA227" s="10">
        <v>1.65</v>
      </c>
      <c r="EB227" s="10">
        <v>0.28999999999999998</v>
      </c>
      <c r="EC227" s="10">
        <v>9.26</v>
      </c>
      <c r="ED227" s="10">
        <v>0.47</v>
      </c>
      <c r="EM227" s="10">
        <v>12.6</v>
      </c>
      <c r="EN227" s="13"/>
      <c r="EO227" s="10">
        <v>5.05</v>
      </c>
      <c r="EP227" s="10">
        <v>0.94</v>
      </c>
      <c r="FP227" s="13" t="s">
        <v>5529</v>
      </c>
    </row>
    <row r="228" spans="1:172" x14ac:dyDescent="0.35">
      <c r="A228" s="46" t="s">
        <v>5466</v>
      </c>
      <c r="C228" s="46" t="s">
        <v>5510</v>
      </c>
      <c r="D228" s="46" t="s">
        <v>5200</v>
      </c>
      <c r="E228" s="73">
        <v>44.840555555555561</v>
      </c>
      <c r="F228" s="73">
        <v>44.840555555555561</v>
      </c>
      <c r="G228" s="73">
        <v>128.535</v>
      </c>
      <c r="H228" s="73">
        <v>128.535</v>
      </c>
      <c r="L228" s="13" t="s">
        <v>5530</v>
      </c>
      <c r="M228" s="46" t="s">
        <v>2402</v>
      </c>
      <c r="Q228" s="8">
        <v>187</v>
      </c>
      <c r="AB228" s="32">
        <v>63.4</v>
      </c>
      <c r="AC228" s="32">
        <v>0.59</v>
      </c>
      <c r="AE228" s="32">
        <v>18.3</v>
      </c>
      <c r="AI228" s="10">
        <v>3.9861140000000002</v>
      </c>
      <c r="AJ228" s="32">
        <v>3.84</v>
      </c>
      <c r="AK228" s="32">
        <v>1.26</v>
      </c>
      <c r="AL228" s="32">
        <v>0.11</v>
      </c>
      <c r="AN228" s="32">
        <v>2.23</v>
      </c>
      <c r="AO228" s="32">
        <v>5.71</v>
      </c>
      <c r="AP228" s="32">
        <v>0.21</v>
      </c>
      <c r="BF228" s="10">
        <v>0.51</v>
      </c>
      <c r="BT228" s="10">
        <v>14.5</v>
      </c>
      <c r="BU228" s="10">
        <v>2.0099999999999998</v>
      </c>
      <c r="CH228" s="10">
        <v>8.0299999999999994</v>
      </c>
      <c r="CI228" s="13"/>
      <c r="CJ228" s="7">
        <v>45.7</v>
      </c>
      <c r="CK228" s="10">
        <v>1.9</v>
      </c>
      <c r="CN228" s="10">
        <v>5.82</v>
      </c>
      <c r="CO228" s="10">
        <v>2</v>
      </c>
      <c r="CP228" s="10">
        <v>3.31</v>
      </c>
      <c r="CQ228" s="10">
        <v>69.8</v>
      </c>
      <c r="CR228" s="10">
        <v>21.6</v>
      </c>
      <c r="CW228" s="10">
        <v>50.8</v>
      </c>
      <c r="CX228" s="10">
        <v>480</v>
      </c>
      <c r="CY228" s="10">
        <v>27.3</v>
      </c>
      <c r="CZ228" s="10">
        <v>287</v>
      </c>
      <c r="DA228" s="10">
        <v>9.6300000000000008</v>
      </c>
      <c r="DM228" s="10">
        <v>1.17</v>
      </c>
      <c r="DN228" s="10">
        <v>771</v>
      </c>
      <c r="DO228" s="10">
        <v>30.2</v>
      </c>
      <c r="DP228" s="10">
        <v>63.2</v>
      </c>
      <c r="DQ228" s="10">
        <v>7.38</v>
      </c>
      <c r="DR228" s="10">
        <v>29.3</v>
      </c>
      <c r="DS228" s="10">
        <v>5.36</v>
      </c>
      <c r="DT228" s="10">
        <v>1.34</v>
      </c>
      <c r="DU228" s="10">
        <v>4.78</v>
      </c>
      <c r="DV228" s="10">
        <v>0.79</v>
      </c>
      <c r="DW228" s="10">
        <v>4.71</v>
      </c>
      <c r="DX228" s="10">
        <v>0.96</v>
      </c>
      <c r="DY228" s="10">
        <v>2.69</v>
      </c>
      <c r="DZ228" s="10">
        <v>0.41</v>
      </c>
      <c r="EA228" s="10">
        <v>2.67</v>
      </c>
      <c r="EB228" s="10">
        <v>0.42</v>
      </c>
      <c r="EC228" s="10">
        <v>6.47</v>
      </c>
      <c r="ED228" s="10">
        <v>0.55000000000000004</v>
      </c>
      <c r="EM228" s="10">
        <v>9.51</v>
      </c>
      <c r="EN228" s="13"/>
      <c r="EO228" s="10">
        <v>4.03</v>
      </c>
      <c r="EP228" s="10">
        <v>1.07</v>
      </c>
      <c r="FP228" s="13" t="s">
        <v>5531</v>
      </c>
    </row>
    <row r="229" spans="1:172" x14ac:dyDescent="0.35">
      <c r="A229" s="46" t="s">
        <v>5466</v>
      </c>
      <c r="C229" s="46" t="s">
        <v>5510</v>
      </c>
      <c r="D229" s="46" t="s">
        <v>5200</v>
      </c>
      <c r="E229" s="73">
        <v>44.840555555555561</v>
      </c>
      <c r="F229" s="73">
        <v>44.840555555555561</v>
      </c>
      <c r="G229" s="73">
        <v>128.535</v>
      </c>
      <c r="H229" s="73">
        <v>128.535</v>
      </c>
      <c r="L229" s="13" t="s">
        <v>5532</v>
      </c>
      <c r="M229" s="46" t="s">
        <v>2402</v>
      </c>
      <c r="Q229" s="8">
        <v>187</v>
      </c>
      <c r="AB229" s="32">
        <v>62.8</v>
      </c>
      <c r="AC229" s="32">
        <v>0.66</v>
      </c>
      <c r="AE229" s="32">
        <v>18.100000000000001</v>
      </c>
      <c r="AI229" s="10">
        <v>4.5169959999999998</v>
      </c>
      <c r="AJ229" s="32">
        <v>3.88</v>
      </c>
      <c r="AK229" s="32">
        <v>1.38</v>
      </c>
      <c r="AL229" s="32">
        <v>0.12</v>
      </c>
      <c r="AN229" s="32">
        <v>2.16</v>
      </c>
      <c r="AO229" s="32">
        <v>5.66</v>
      </c>
      <c r="AP229" s="32">
        <v>0.25</v>
      </c>
      <c r="BF229" s="10">
        <v>0.56000000000000005</v>
      </c>
      <c r="BT229" s="10">
        <v>15.9</v>
      </c>
      <c r="BU229" s="10">
        <v>2.14</v>
      </c>
      <c r="CH229" s="10">
        <v>8.01</v>
      </c>
      <c r="CI229" s="13"/>
      <c r="CJ229" s="7">
        <v>53</v>
      </c>
      <c r="CK229" s="10">
        <v>2.31</v>
      </c>
      <c r="CN229" s="10">
        <v>6.66</v>
      </c>
      <c r="CO229" s="10">
        <v>2.37</v>
      </c>
      <c r="CP229" s="10">
        <v>3.85</v>
      </c>
      <c r="CQ229" s="10">
        <v>76.5</v>
      </c>
      <c r="CR229" s="10">
        <v>21.9</v>
      </c>
      <c r="CW229" s="10">
        <v>53.8</v>
      </c>
      <c r="CX229" s="10">
        <v>480</v>
      </c>
      <c r="CY229" s="10">
        <v>29.3</v>
      </c>
      <c r="CZ229" s="10">
        <v>343</v>
      </c>
      <c r="DA229" s="10">
        <v>10.7</v>
      </c>
      <c r="DM229" s="10">
        <v>1.24</v>
      </c>
      <c r="DN229" s="10">
        <v>742</v>
      </c>
      <c r="DO229" s="10">
        <v>27.2</v>
      </c>
      <c r="DP229" s="10">
        <v>57.9</v>
      </c>
      <c r="DQ229" s="10">
        <v>7.08</v>
      </c>
      <c r="DR229" s="10">
        <v>29.2</v>
      </c>
      <c r="DS229" s="10">
        <v>5.52</v>
      </c>
      <c r="DT229" s="10">
        <v>1.44</v>
      </c>
      <c r="DU229" s="10">
        <v>5.0599999999999996</v>
      </c>
      <c r="DV229" s="10">
        <v>0.84</v>
      </c>
      <c r="DW229" s="10">
        <v>4.88</v>
      </c>
      <c r="DX229" s="10">
        <v>1.03</v>
      </c>
      <c r="DY229" s="10">
        <v>2.9</v>
      </c>
      <c r="DZ229" s="10">
        <v>0.42</v>
      </c>
      <c r="EA229" s="10">
        <v>2.89</v>
      </c>
      <c r="EB229" s="10">
        <v>0.44</v>
      </c>
      <c r="EC229" s="10">
        <v>7.57</v>
      </c>
      <c r="ED229" s="10">
        <v>0.59</v>
      </c>
      <c r="EM229" s="10">
        <v>9.48</v>
      </c>
      <c r="EN229" s="13"/>
      <c r="EO229" s="10">
        <v>3.65</v>
      </c>
      <c r="EP229" s="10">
        <v>1.23</v>
      </c>
      <c r="FP229" s="13" t="s">
        <v>5533</v>
      </c>
    </row>
    <row r="230" spans="1:172" x14ac:dyDescent="0.35">
      <c r="A230" s="46" t="s">
        <v>5466</v>
      </c>
      <c r="C230" s="46" t="s">
        <v>5517</v>
      </c>
      <c r="D230" s="46" t="s">
        <v>5200</v>
      </c>
      <c r="E230" s="73">
        <v>45.388611111111111</v>
      </c>
      <c r="F230" s="73">
        <v>45.388611111111111</v>
      </c>
      <c r="G230" s="73">
        <v>127.6863888888889</v>
      </c>
      <c r="H230" s="73">
        <v>127.6863888888889</v>
      </c>
      <c r="L230" s="13" t="s">
        <v>5534</v>
      </c>
      <c r="M230" s="46" t="s">
        <v>2572</v>
      </c>
      <c r="Q230" s="8">
        <v>181</v>
      </c>
      <c r="AB230" s="32">
        <v>76.400000000000006</v>
      </c>
      <c r="AC230" s="32">
        <v>0.13</v>
      </c>
      <c r="AE230" s="32">
        <v>13.1</v>
      </c>
      <c r="AI230" s="10">
        <v>0.89980000000000004</v>
      </c>
      <c r="AJ230" s="32">
        <v>0.64</v>
      </c>
      <c r="AK230" s="32">
        <v>0.21</v>
      </c>
      <c r="AL230" s="32">
        <v>0.04</v>
      </c>
      <c r="AN230" s="32">
        <v>4.49</v>
      </c>
      <c r="AO230" s="32">
        <v>4.01</v>
      </c>
      <c r="AP230" s="32">
        <v>0.03</v>
      </c>
      <c r="BF230" s="10">
        <v>0.28999999999999998</v>
      </c>
      <c r="BT230" s="10">
        <v>40.700000000000003</v>
      </c>
      <c r="BU230" s="10">
        <v>3.67</v>
      </c>
      <c r="CH230" s="10">
        <v>2.04</v>
      </c>
      <c r="CI230" s="13"/>
      <c r="CJ230" s="7">
        <v>6.12</v>
      </c>
      <c r="CK230" s="10">
        <v>1.53</v>
      </c>
      <c r="CN230" s="10">
        <v>1.02</v>
      </c>
      <c r="CO230" s="10">
        <v>1.55</v>
      </c>
      <c r="CP230" s="10">
        <v>0.8</v>
      </c>
      <c r="CQ230" s="10">
        <v>17.3</v>
      </c>
      <c r="CR230" s="10">
        <v>16.399999999999999</v>
      </c>
      <c r="CW230" s="10">
        <v>195</v>
      </c>
      <c r="CX230" s="10">
        <v>80</v>
      </c>
      <c r="CY230" s="10">
        <v>22.6</v>
      </c>
      <c r="CZ230" s="10">
        <v>107</v>
      </c>
      <c r="DA230" s="10">
        <v>16.8</v>
      </c>
      <c r="DM230" s="10">
        <v>8.3000000000000007</v>
      </c>
      <c r="DN230" s="10">
        <v>288</v>
      </c>
      <c r="DO230" s="10">
        <v>10.8</v>
      </c>
      <c r="DP230" s="10">
        <v>34</v>
      </c>
      <c r="DQ230" s="10">
        <v>2.92</v>
      </c>
      <c r="DR230" s="10">
        <v>11.2</v>
      </c>
      <c r="DS230" s="10">
        <v>2.89</v>
      </c>
      <c r="DT230" s="10">
        <v>0.31</v>
      </c>
      <c r="DU230" s="10">
        <v>2.91</v>
      </c>
      <c r="DV230" s="10">
        <v>0.55000000000000004</v>
      </c>
      <c r="DW230" s="10">
        <v>3.43</v>
      </c>
      <c r="DX230" s="10">
        <v>0.78</v>
      </c>
      <c r="DY230" s="10">
        <v>2.0699999999999998</v>
      </c>
      <c r="DZ230" s="10">
        <v>0.35</v>
      </c>
      <c r="EA230" s="10">
        <v>2.4900000000000002</v>
      </c>
      <c r="EB230" s="10">
        <v>0.39</v>
      </c>
      <c r="EC230" s="10">
        <v>3.83</v>
      </c>
      <c r="ED230" s="10">
        <v>1.85</v>
      </c>
      <c r="EM230" s="10">
        <v>13.1</v>
      </c>
      <c r="EN230" s="13"/>
      <c r="EO230" s="10">
        <v>14.3</v>
      </c>
      <c r="EP230" s="10">
        <v>2.2000000000000002</v>
      </c>
      <c r="FP230" s="13" t="s">
        <v>5535</v>
      </c>
    </row>
    <row r="231" spans="1:172" x14ac:dyDescent="0.35">
      <c r="A231" s="46" t="s">
        <v>5466</v>
      </c>
      <c r="C231" s="46" t="s">
        <v>5517</v>
      </c>
      <c r="D231" s="46" t="s">
        <v>5200</v>
      </c>
      <c r="E231" s="73">
        <v>45.388611111111111</v>
      </c>
      <c r="F231" s="73">
        <v>45.388611111111111</v>
      </c>
      <c r="G231" s="73">
        <v>127.6863888888889</v>
      </c>
      <c r="H231" s="73">
        <v>127.6863888888889</v>
      </c>
      <c r="L231" s="13" t="s">
        <v>5536</v>
      </c>
      <c r="M231" s="46" t="s">
        <v>2572</v>
      </c>
      <c r="Q231" s="8">
        <v>181</v>
      </c>
      <c r="AB231" s="32">
        <v>76.2</v>
      </c>
      <c r="AC231" s="32">
        <v>0.13</v>
      </c>
      <c r="AE231" s="32">
        <v>13.3</v>
      </c>
      <c r="AI231" s="10">
        <v>0.97178400000000009</v>
      </c>
      <c r="AJ231" s="32">
        <v>0.64</v>
      </c>
      <c r="AK231" s="32">
        <v>0.19</v>
      </c>
      <c r="AL231" s="32">
        <v>0.04</v>
      </c>
      <c r="AN231" s="32">
        <v>4.38</v>
      </c>
      <c r="AO231" s="32">
        <v>4.0599999999999996</v>
      </c>
      <c r="AP231" s="32">
        <v>0.04</v>
      </c>
      <c r="BF231" s="10">
        <v>0.33</v>
      </c>
      <c r="BT231" s="10">
        <v>39.700000000000003</v>
      </c>
      <c r="BU231" s="10">
        <v>3.67</v>
      </c>
      <c r="CH231" s="10">
        <v>2.4900000000000002</v>
      </c>
      <c r="CI231" s="13"/>
      <c r="CJ231" s="7">
        <v>6.42</v>
      </c>
      <c r="CK231" s="10">
        <v>1.8</v>
      </c>
      <c r="CN231" s="10">
        <v>1.06</v>
      </c>
      <c r="CO231" s="10">
        <v>1.57</v>
      </c>
      <c r="CP231" s="10">
        <v>0.95</v>
      </c>
      <c r="CQ231" s="10">
        <v>17.7</v>
      </c>
      <c r="CR231" s="10">
        <v>16.5</v>
      </c>
      <c r="CW231" s="10">
        <v>189</v>
      </c>
      <c r="CX231" s="10">
        <v>77.400000000000006</v>
      </c>
      <c r="CY231" s="10">
        <v>18.5</v>
      </c>
      <c r="CZ231" s="10">
        <v>113</v>
      </c>
      <c r="DA231" s="10">
        <v>15.2</v>
      </c>
      <c r="DM231" s="10">
        <v>8.3699999999999992</v>
      </c>
      <c r="DN231" s="10">
        <v>282</v>
      </c>
      <c r="DO231" s="10">
        <v>12.6</v>
      </c>
      <c r="DP231" s="10">
        <v>45.6</v>
      </c>
      <c r="DQ231" s="10">
        <v>3.1</v>
      </c>
      <c r="DR231" s="10">
        <v>11.8</v>
      </c>
      <c r="DS231" s="10">
        <v>2.57</v>
      </c>
      <c r="DT231" s="10">
        <v>0.33</v>
      </c>
      <c r="DU231" s="10">
        <v>2.3199999999999998</v>
      </c>
      <c r="DV231" s="10">
        <v>0.47</v>
      </c>
      <c r="DW231" s="10">
        <v>2.72</v>
      </c>
      <c r="DX231" s="10">
        <v>0.6</v>
      </c>
      <c r="DY231" s="10">
        <v>1.71</v>
      </c>
      <c r="DZ231" s="10">
        <v>0.3</v>
      </c>
      <c r="EA231" s="10">
        <v>2.13</v>
      </c>
      <c r="EB231" s="10">
        <v>0.34</v>
      </c>
      <c r="EC231" s="10">
        <v>3.8</v>
      </c>
      <c r="ED231" s="10">
        <v>1.48</v>
      </c>
      <c r="EM231" s="10">
        <v>13.7</v>
      </c>
      <c r="EN231" s="13"/>
      <c r="EO231" s="10">
        <v>19.399999999999999</v>
      </c>
      <c r="EP231" s="10">
        <v>2.29</v>
      </c>
      <c r="FP231" s="13" t="s">
        <v>5537</v>
      </c>
    </row>
    <row r="232" spans="1:172" x14ac:dyDescent="0.35">
      <c r="A232" s="46" t="s">
        <v>5466</v>
      </c>
      <c r="C232" s="46" t="s">
        <v>5517</v>
      </c>
      <c r="D232" s="46" t="s">
        <v>5200</v>
      </c>
      <c r="E232" s="73">
        <v>45.388611111111111</v>
      </c>
      <c r="F232" s="73">
        <v>45.388611111111111</v>
      </c>
      <c r="G232" s="73">
        <v>127.6863888888889</v>
      </c>
      <c r="H232" s="73">
        <v>127.6863888888889</v>
      </c>
      <c r="L232" s="13" t="s">
        <v>5538</v>
      </c>
      <c r="M232" s="46" t="s">
        <v>2572</v>
      </c>
      <c r="Q232" s="8">
        <v>181</v>
      </c>
      <c r="AB232" s="32">
        <v>75.7</v>
      </c>
      <c r="AC232" s="32">
        <v>0.19</v>
      </c>
      <c r="AE232" s="32">
        <v>13.1</v>
      </c>
      <c r="AI232" s="10">
        <v>1.268718</v>
      </c>
      <c r="AJ232" s="32">
        <v>0.83</v>
      </c>
      <c r="AK232" s="32">
        <v>0.3</v>
      </c>
      <c r="AL232" s="32">
        <v>7.0000000000000007E-2</v>
      </c>
      <c r="AN232" s="32">
        <v>4.0999999999999996</v>
      </c>
      <c r="AO232" s="32">
        <v>4.24</v>
      </c>
      <c r="AP232" s="32">
        <v>0.06</v>
      </c>
      <c r="BF232" s="10">
        <v>0.41</v>
      </c>
      <c r="BT232" s="10">
        <v>39.1</v>
      </c>
      <c r="BU232" s="10">
        <v>4.29</v>
      </c>
      <c r="CH232" s="10">
        <v>2.3199999999999998</v>
      </c>
      <c r="CI232" s="13"/>
      <c r="CJ232" s="7">
        <v>11.4</v>
      </c>
      <c r="CK232" s="10">
        <v>1.58</v>
      </c>
      <c r="CN232" s="10">
        <v>1.46</v>
      </c>
      <c r="CO232" s="10">
        <v>1.51</v>
      </c>
      <c r="CP232" s="10">
        <v>0.75</v>
      </c>
      <c r="CQ232" s="10">
        <v>24.5</v>
      </c>
      <c r="CR232" s="10">
        <v>16.399999999999999</v>
      </c>
      <c r="CW232" s="10">
        <v>184</v>
      </c>
      <c r="CX232" s="10">
        <v>117</v>
      </c>
      <c r="CY232" s="10">
        <v>20.8</v>
      </c>
      <c r="CZ232" s="10">
        <v>143</v>
      </c>
      <c r="DA232" s="10">
        <v>18.3</v>
      </c>
      <c r="DM232" s="10">
        <v>8.15</v>
      </c>
      <c r="DN232" s="10">
        <v>307</v>
      </c>
      <c r="DO232" s="10">
        <v>15.6</v>
      </c>
      <c r="DP232" s="10">
        <v>47</v>
      </c>
      <c r="DQ232" s="10">
        <v>3.92</v>
      </c>
      <c r="DR232" s="10">
        <v>14.2</v>
      </c>
      <c r="DS232" s="10">
        <v>3.19</v>
      </c>
      <c r="DT232" s="10">
        <v>0.36</v>
      </c>
      <c r="DU232" s="10">
        <v>2.88</v>
      </c>
      <c r="DV232" s="10">
        <v>0.51</v>
      </c>
      <c r="DW232" s="10">
        <v>3.06</v>
      </c>
      <c r="DX232" s="10">
        <v>0.67</v>
      </c>
      <c r="DY232" s="10">
        <v>1.92</v>
      </c>
      <c r="DZ232" s="10">
        <v>0.34</v>
      </c>
      <c r="EA232" s="10">
        <v>2.4300000000000002</v>
      </c>
      <c r="EB232" s="10">
        <v>0.39</v>
      </c>
      <c r="EC232" s="10">
        <v>4.6100000000000003</v>
      </c>
      <c r="ED232" s="10">
        <v>1.69</v>
      </c>
      <c r="EM232" s="10">
        <v>13.4</v>
      </c>
      <c r="EN232" s="13"/>
      <c r="EO232" s="10">
        <v>19.899999999999999</v>
      </c>
      <c r="EP232" s="10">
        <v>3.23</v>
      </c>
      <c r="FP232" s="13" t="s">
        <v>5539</v>
      </c>
    </row>
    <row r="233" spans="1:172" x14ac:dyDescent="0.35">
      <c r="A233" s="46" t="s">
        <v>5466</v>
      </c>
      <c r="C233" s="46" t="s">
        <v>5517</v>
      </c>
      <c r="D233" s="46" t="s">
        <v>5200</v>
      </c>
      <c r="E233" s="73">
        <v>45.212222222222223</v>
      </c>
      <c r="F233" s="73">
        <v>45.212222222222223</v>
      </c>
      <c r="G233" s="73">
        <v>127.8261111111111</v>
      </c>
      <c r="H233" s="73">
        <v>127.8261111111111</v>
      </c>
      <c r="L233" s="13" t="s">
        <v>5540</v>
      </c>
      <c r="M233" s="46" t="s">
        <v>2779</v>
      </c>
      <c r="Q233" s="8">
        <v>177</v>
      </c>
      <c r="AB233" s="32">
        <v>74.099999999999994</v>
      </c>
      <c r="AC233" s="32">
        <v>0.24</v>
      </c>
      <c r="AE233" s="32">
        <v>14</v>
      </c>
      <c r="AI233" s="10">
        <v>1.4486780000000001</v>
      </c>
      <c r="AJ233" s="32">
        <v>0.74</v>
      </c>
      <c r="AK233" s="32">
        <v>0.43</v>
      </c>
      <c r="AL233" s="32">
        <v>0.06</v>
      </c>
      <c r="AN233" s="32">
        <v>3.92</v>
      </c>
      <c r="AO233" s="32">
        <v>4.79</v>
      </c>
      <c r="AP233" s="32">
        <v>0.08</v>
      </c>
      <c r="BF233" s="10">
        <v>0.53</v>
      </c>
      <c r="BT233" s="10">
        <v>13.5</v>
      </c>
      <c r="BU233" s="10">
        <v>3.35</v>
      </c>
      <c r="CH233" s="10">
        <v>2.76</v>
      </c>
      <c r="CI233" s="13"/>
      <c r="CJ233" s="7">
        <v>13.9</v>
      </c>
      <c r="CK233" s="10">
        <v>2.96</v>
      </c>
      <c r="CN233" s="10">
        <v>1.69</v>
      </c>
      <c r="CO233" s="10">
        <v>2.25</v>
      </c>
      <c r="CP233" s="10">
        <v>1.07</v>
      </c>
      <c r="CQ233" s="10">
        <v>40.9</v>
      </c>
      <c r="CR233" s="10">
        <v>19.3</v>
      </c>
      <c r="CW233" s="10">
        <v>106</v>
      </c>
      <c r="CX233" s="10">
        <v>172</v>
      </c>
      <c r="CY233" s="10">
        <v>22.7</v>
      </c>
      <c r="CZ233" s="10">
        <v>161</v>
      </c>
      <c r="DA233" s="10">
        <v>15.7</v>
      </c>
      <c r="DM233" s="10">
        <v>3.14</v>
      </c>
      <c r="DN233" s="10">
        <v>578</v>
      </c>
      <c r="DO233" s="10">
        <v>21.1</v>
      </c>
      <c r="DP233" s="10">
        <v>51.7</v>
      </c>
      <c r="DQ233" s="10">
        <v>5.83</v>
      </c>
      <c r="DR233" s="10">
        <v>21.4</v>
      </c>
      <c r="DS233" s="10">
        <v>4.32</v>
      </c>
      <c r="DT233" s="10">
        <v>0.54</v>
      </c>
      <c r="DU233" s="10">
        <v>3.79</v>
      </c>
      <c r="DV233" s="10">
        <v>0.66</v>
      </c>
      <c r="DW233" s="10">
        <v>3.91</v>
      </c>
      <c r="DX233" s="10">
        <v>0.82</v>
      </c>
      <c r="DY233" s="10">
        <v>2.25</v>
      </c>
      <c r="DZ233" s="10">
        <v>0.37</v>
      </c>
      <c r="EA233" s="10">
        <v>2.1800000000000002</v>
      </c>
      <c r="EB233" s="10">
        <v>0.33</v>
      </c>
      <c r="EC233" s="10">
        <v>4.78</v>
      </c>
      <c r="ED233" s="10">
        <v>1.38</v>
      </c>
      <c r="EM233" s="10">
        <v>17</v>
      </c>
      <c r="EN233" s="13"/>
      <c r="EO233" s="10">
        <v>8.81</v>
      </c>
      <c r="EP233" s="10">
        <v>1.88</v>
      </c>
      <c r="FP233" s="13" t="s">
        <v>5541</v>
      </c>
    </row>
    <row r="234" spans="1:172" x14ac:dyDescent="0.35">
      <c r="A234" s="46" t="s">
        <v>5466</v>
      </c>
      <c r="C234" s="46" t="s">
        <v>5517</v>
      </c>
      <c r="D234" s="46" t="s">
        <v>5200</v>
      </c>
      <c r="E234" s="73">
        <v>45.212222222222223</v>
      </c>
      <c r="F234" s="73">
        <v>45.212222222222223</v>
      </c>
      <c r="G234" s="73">
        <v>127.8261111111111</v>
      </c>
      <c r="H234" s="73">
        <v>127.8261111111111</v>
      </c>
      <c r="L234" s="13" t="s">
        <v>5542</v>
      </c>
      <c r="M234" s="46" t="s">
        <v>2779</v>
      </c>
      <c r="Q234" s="8">
        <v>177</v>
      </c>
      <c r="AB234" s="32">
        <v>74.5</v>
      </c>
      <c r="AC234" s="32">
        <v>0.22</v>
      </c>
      <c r="AE234" s="32">
        <v>13.7</v>
      </c>
      <c r="AI234" s="10">
        <v>1.3766940000000001</v>
      </c>
      <c r="AJ234" s="32">
        <v>0.85</v>
      </c>
      <c r="AK234" s="32">
        <v>0.43</v>
      </c>
      <c r="AL234" s="32">
        <v>0.06</v>
      </c>
      <c r="AN234" s="32">
        <v>3.94</v>
      </c>
      <c r="AO234" s="32">
        <v>4.63</v>
      </c>
      <c r="AP234" s="32">
        <v>0.08</v>
      </c>
      <c r="BF234" s="10">
        <v>0.36</v>
      </c>
      <c r="BT234" s="10">
        <v>21.3</v>
      </c>
      <c r="BU234" s="10">
        <v>3.35</v>
      </c>
      <c r="CH234" s="10">
        <v>2.95</v>
      </c>
      <c r="CI234" s="13"/>
      <c r="CJ234" s="7">
        <v>13.7</v>
      </c>
      <c r="CK234" s="10">
        <v>3.28</v>
      </c>
      <c r="CN234" s="10">
        <v>1.66</v>
      </c>
      <c r="CO234" s="10">
        <v>2.57</v>
      </c>
      <c r="CP234" s="10">
        <v>0.95</v>
      </c>
      <c r="CQ234" s="10">
        <v>35.299999999999997</v>
      </c>
      <c r="CR234" s="10">
        <v>19</v>
      </c>
      <c r="CW234" s="10">
        <v>107</v>
      </c>
      <c r="CX234" s="10">
        <v>168</v>
      </c>
      <c r="CY234" s="10">
        <v>16.100000000000001</v>
      </c>
      <c r="CZ234" s="10">
        <v>155</v>
      </c>
      <c r="DA234" s="10">
        <v>12.9</v>
      </c>
      <c r="DM234" s="10">
        <v>3.55</v>
      </c>
      <c r="DN234" s="10">
        <v>575</v>
      </c>
      <c r="DO234" s="10">
        <v>20.6</v>
      </c>
      <c r="DP234" s="10">
        <v>43.4</v>
      </c>
      <c r="DQ234" s="10">
        <v>4.8899999999999997</v>
      </c>
      <c r="DR234" s="10">
        <v>17.5</v>
      </c>
      <c r="DS234" s="10">
        <v>3.06</v>
      </c>
      <c r="DT234" s="10">
        <v>0.45</v>
      </c>
      <c r="DU234" s="10">
        <v>2.71</v>
      </c>
      <c r="DV234" s="10">
        <v>0.43</v>
      </c>
      <c r="DW234" s="10">
        <v>2.48</v>
      </c>
      <c r="DX234" s="10">
        <v>0.54</v>
      </c>
      <c r="DY234" s="10">
        <v>1.52</v>
      </c>
      <c r="DZ234" s="10">
        <v>0.25</v>
      </c>
      <c r="EA234" s="10">
        <v>1.63</v>
      </c>
      <c r="EB234" s="10">
        <v>0.27</v>
      </c>
      <c r="EC234" s="10">
        <v>4.37</v>
      </c>
      <c r="ED234" s="10">
        <v>0.9</v>
      </c>
      <c r="EM234" s="10">
        <v>15.3</v>
      </c>
      <c r="EN234" s="13"/>
      <c r="EO234" s="10">
        <v>7.74</v>
      </c>
      <c r="EP234" s="10">
        <v>1.6</v>
      </c>
      <c r="FP234" s="13" t="s">
        <v>5543</v>
      </c>
    </row>
    <row r="235" spans="1:172" x14ac:dyDescent="0.35">
      <c r="A235" s="46" t="s">
        <v>5466</v>
      </c>
      <c r="C235" s="46" t="s">
        <v>5517</v>
      </c>
      <c r="D235" s="46" t="s">
        <v>5200</v>
      </c>
      <c r="E235" s="73">
        <v>45.212222222222223</v>
      </c>
      <c r="F235" s="73">
        <v>45.212222222222223</v>
      </c>
      <c r="G235" s="73">
        <v>127.8261111111111</v>
      </c>
      <c r="H235" s="73">
        <v>127.8261111111111</v>
      </c>
      <c r="L235" s="13" t="s">
        <v>5544</v>
      </c>
      <c r="M235" s="46" t="s">
        <v>2779</v>
      </c>
      <c r="Q235" s="8">
        <v>177</v>
      </c>
      <c r="AB235" s="32">
        <v>73.8</v>
      </c>
      <c r="AC235" s="32">
        <v>0.22</v>
      </c>
      <c r="AE235" s="32">
        <v>14.2</v>
      </c>
      <c r="AI235" s="10">
        <v>1.4126860000000001</v>
      </c>
      <c r="AJ235" s="32">
        <v>0.84</v>
      </c>
      <c r="AK235" s="32">
        <v>0.42</v>
      </c>
      <c r="AL235" s="32">
        <v>0.06</v>
      </c>
      <c r="AN235" s="32">
        <v>4.17</v>
      </c>
      <c r="AO235" s="32">
        <v>4.67</v>
      </c>
      <c r="AP235" s="32">
        <v>0.08</v>
      </c>
      <c r="BF235" s="10">
        <v>0.35</v>
      </c>
      <c r="BT235" s="10">
        <v>20.5</v>
      </c>
      <c r="BU235" s="10">
        <v>3.46</v>
      </c>
      <c r="CH235" s="10">
        <v>2.97</v>
      </c>
      <c r="CI235" s="13"/>
      <c r="CJ235" s="7">
        <v>14.4</v>
      </c>
      <c r="CK235" s="10">
        <v>3.21</v>
      </c>
      <c r="CN235" s="10">
        <v>1.68</v>
      </c>
      <c r="CO235" s="10">
        <v>2.2200000000000002</v>
      </c>
      <c r="CP235" s="10">
        <v>1.03</v>
      </c>
      <c r="CQ235" s="10">
        <v>37.1</v>
      </c>
      <c r="CR235" s="10">
        <v>19.7</v>
      </c>
      <c r="CW235" s="10">
        <v>110</v>
      </c>
      <c r="CX235" s="10">
        <v>164</v>
      </c>
      <c r="CY235" s="10">
        <v>15.6</v>
      </c>
      <c r="CZ235" s="10">
        <v>153</v>
      </c>
      <c r="DA235" s="10">
        <v>13.4</v>
      </c>
      <c r="DM235" s="10">
        <v>3.43</v>
      </c>
      <c r="DN235" s="10">
        <v>614</v>
      </c>
      <c r="DO235" s="10">
        <v>22.9</v>
      </c>
      <c r="DP235" s="10">
        <v>47</v>
      </c>
      <c r="DQ235" s="10">
        <v>5.27</v>
      </c>
      <c r="DR235" s="10">
        <v>18.5</v>
      </c>
      <c r="DS235" s="10">
        <v>3.28</v>
      </c>
      <c r="DT235" s="10">
        <v>0.47</v>
      </c>
      <c r="DU235" s="10">
        <v>2.5499999999999998</v>
      </c>
      <c r="DV235" s="10">
        <v>0.44</v>
      </c>
      <c r="DW235" s="10">
        <v>2.46</v>
      </c>
      <c r="DX235" s="10">
        <v>0.52</v>
      </c>
      <c r="DY235" s="10">
        <v>1.5</v>
      </c>
      <c r="DZ235" s="10">
        <v>0.23</v>
      </c>
      <c r="EA235" s="10">
        <v>1.58</v>
      </c>
      <c r="EB235" s="10">
        <v>0.27</v>
      </c>
      <c r="EC235" s="10">
        <v>4.3499999999999996</v>
      </c>
      <c r="ED235" s="10">
        <v>0.97</v>
      </c>
      <c r="EM235" s="10">
        <v>16.2</v>
      </c>
      <c r="EN235" s="13"/>
      <c r="EO235" s="10">
        <v>9.15</v>
      </c>
      <c r="EP235" s="10">
        <v>1.75</v>
      </c>
      <c r="FP235" s="13" t="s">
        <v>5545</v>
      </c>
    </row>
    <row r="236" spans="1:172" x14ac:dyDescent="0.35">
      <c r="A236" s="46" t="s">
        <v>5546</v>
      </c>
      <c r="C236" s="46" t="s">
        <v>5435</v>
      </c>
      <c r="D236" s="46" t="s">
        <v>5200</v>
      </c>
      <c r="E236" s="73">
        <v>45.390833333333333</v>
      </c>
      <c r="F236" s="73">
        <v>45.390833333333333</v>
      </c>
      <c r="G236" s="73">
        <v>127.22833333333334</v>
      </c>
      <c r="H236" s="73">
        <v>127.22833333333334</v>
      </c>
      <c r="L236" s="16" t="s">
        <v>5547</v>
      </c>
      <c r="M236" s="46" t="s">
        <v>5548</v>
      </c>
      <c r="Q236" s="8">
        <v>179</v>
      </c>
      <c r="AB236" s="32">
        <v>54.67</v>
      </c>
      <c r="AC236" s="32">
        <v>1.4</v>
      </c>
      <c r="AE236" s="32">
        <v>16.21</v>
      </c>
      <c r="AI236" s="10">
        <v>6.4785600000000008</v>
      </c>
      <c r="AJ236" s="32">
        <v>6.27</v>
      </c>
      <c r="AK236" s="32">
        <v>4.4800000000000004</v>
      </c>
      <c r="AL236" s="32">
        <v>0.11</v>
      </c>
      <c r="AN236" s="32">
        <v>2.62</v>
      </c>
      <c r="AO236" s="32">
        <v>4.13</v>
      </c>
      <c r="AP236" s="32">
        <v>0.47</v>
      </c>
      <c r="BF236" s="10">
        <v>2.16</v>
      </c>
      <c r="BT236" s="10">
        <v>31.956828328908507</v>
      </c>
      <c r="BU236" s="10">
        <v>2.6059820101681659</v>
      </c>
      <c r="CH236" s="32">
        <v>20.993395789705719</v>
      </c>
      <c r="CJ236" s="32">
        <v>141.15933110367894</v>
      </c>
      <c r="CK236" s="32">
        <v>67.510511365224943</v>
      </c>
      <c r="CN236" s="32">
        <v>26.28598727405366</v>
      </c>
      <c r="CO236" s="32">
        <v>55.11202805744098</v>
      </c>
      <c r="CP236" s="10">
        <v>41.756971136748376</v>
      </c>
      <c r="CR236" s="10">
        <v>20.49183785060924</v>
      </c>
      <c r="CW236" s="32">
        <v>64.701752343122976</v>
      </c>
      <c r="CX236" s="32">
        <v>1021.8120805369127</v>
      </c>
      <c r="CY236" s="32">
        <v>23.407006020344614</v>
      </c>
      <c r="CZ236" s="32">
        <v>254.57085677706277</v>
      </c>
      <c r="DA236" s="32">
        <v>10.345772504513798</v>
      </c>
      <c r="DN236" s="32">
        <v>907.13482790452326</v>
      </c>
      <c r="DO236" s="32">
        <v>33.231649189704477</v>
      </c>
      <c r="DP236" s="32">
        <v>73.434630128048283</v>
      </c>
      <c r="DQ236" s="32">
        <v>9.3071630320546497</v>
      </c>
      <c r="DR236" s="32">
        <v>38.976954218669007</v>
      </c>
      <c r="DS236" s="32">
        <v>7.512468790261674</v>
      </c>
      <c r="DT236" s="32">
        <v>2.3021984442217236</v>
      </c>
      <c r="DU236" s="32">
        <v>6.9796445167659815</v>
      </c>
      <c r="DV236" s="32">
        <v>0.93563661846322888</v>
      </c>
      <c r="DW236" s="32">
        <v>4.7068369424393843</v>
      </c>
      <c r="DX236" s="32">
        <v>0.90264674970195147</v>
      </c>
      <c r="DY236" s="32">
        <v>2.3332472596181399</v>
      </c>
      <c r="DZ236" s="32">
        <v>0.33687227029708422</v>
      </c>
      <c r="EA236" s="32">
        <v>2.0362623155693913</v>
      </c>
      <c r="EB236" s="32">
        <v>0.3091967179061072</v>
      </c>
      <c r="EC236" s="32">
        <v>5.8972857880509073</v>
      </c>
      <c r="ED236" s="32">
        <v>0.9867390091021665</v>
      </c>
      <c r="EM236" s="10">
        <v>12.695358505312914</v>
      </c>
      <c r="EN236" s="13"/>
      <c r="EO236" s="10">
        <v>6.2512559017941447</v>
      </c>
      <c r="EP236" s="10">
        <v>1.7870846048109967</v>
      </c>
      <c r="FP236" s="13" t="s">
        <v>5549</v>
      </c>
    </row>
    <row r="237" spans="1:172" x14ac:dyDescent="0.35">
      <c r="A237" s="46" t="s">
        <v>5546</v>
      </c>
      <c r="C237" s="46" t="s">
        <v>5435</v>
      </c>
      <c r="D237" s="46" t="s">
        <v>5200</v>
      </c>
      <c r="E237" s="73">
        <v>45.390833333333333</v>
      </c>
      <c r="F237" s="73">
        <v>45.390833333333333</v>
      </c>
      <c r="G237" s="73">
        <v>127.22833333333334</v>
      </c>
      <c r="H237" s="73">
        <v>127.22833333333334</v>
      </c>
      <c r="L237" s="16" t="s">
        <v>5550</v>
      </c>
      <c r="M237" s="46" t="s">
        <v>5548</v>
      </c>
      <c r="Q237" s="8">
        <v>179</v>
      </c>
      <c r="AB237" s="32">
        <v>54.02</v>
      </c>
      <c r="AC237" s="32">
        <v>1.46</v>
      </c>
      <c r="AE237" s="32">
        <v>16.46</v>
      </c>
      <c r="AI237" s="10">
        <v>6.7844920000000002</v>
      </c>
      <c r="AJ237" s="32">
        <v>5.83</v>
      </c>
      <c r="AK237" s="32">
        <v>4.68</v>
      </c>
      <c r="AL237" s="32">
        <v>0.11</v>
      </c>
      <c r="AN237" s="32">
        <v>2.78</v>
      </c>
      <c r="AO237" s="32">
        <v>4.3</v>
      </c>
      <c r="AP237" s="32">
        <v>0.5</v>
      </c>
      <c r="BF237" s="10">
        <v>1.82</v>
      </c>
      <c r="BT237" s="10">
        <v>29.272446412622806</v>
      </c>
      <c r="BU237" s="10">
        <v>2.3005138997142116</v>
      </c>
      <c r="CH237" s="32">
        <v>21.041247396250601</v>
      </c>
      <c r="CJ237" s="32">
        <v>145.04154143728613</v>
      </c>
      <c r="CK237" s="32">
        <v>47.320293821356614</v>
      </c>
      <c r="CN237" s="32">
        <v>27.523672783246248</v>
      </c>
      <c r="CO237" s="32">
        <v>51.29893927774679</v>
      </c>
      <c r="CP237" s="10">
        <v>41.717498717729534</v>
      </c>
      <c r="CR237" s="10">
        <v>19.705068576447534</v>
      </c>
      <c r="CW237" s="32">
        <v>73.162881157685717</v>
      </c>
      <c r="CX237" s="32">
        <v>960.08941952801706</v>
      </c>
      <c r="CY237" s="32">
        <v>22.425380558900468</v>
      </c>
      <c r="CZ237" s="32">
        <v>228.60751616379312</v>
      </c>
      <c r="DA237" s="32">
        <v>9.2060164267313223</v>
      </c>
      <c r="DN237" s="32">
        <v>949.05998157652334</v>
      </c>
      <c r="DO237" s="32">
        <v>30.315006723622329</v>
      </c>
      <c r="DP237" s="32">
        <v>68.846182085168877</v>
      </c>
      <c r="DQ237" s="32">
        <v>8.7393120887582256</v>
      </c>
      <c r="DR237" s="32">
        <v>37.003801470934931</v>
      </c>
      <c r="DS237" s="32">
        <v>7.1863440860215047</v>
      </c>
      <c r="DT237" s="32">
        <v>2.2556355170095257</v>
      </c>
      <c r="DU237" s="32">
        <v>6.7900705155550529</v>
      </c>
      <c r="DV237" s="32">
        <v>0.90010658597211723</v>
      </c>
      <c r="DW237" s="32">
        <v>4.5843255240443899</v>
      </c>
      <c r="DX237" s="32">
        <v>0.87926431516082515</v>
      </c>
      <c r="DY237" s="32">
        <v>2.2567790497731313</v>
      </c>
      <c r="DZ237" s="32">
        <v>0.32715468543774745</v>
      </c>
      <c r="EA237" s="32">
        <v>1.9615299323237663</v>
      </c>
      <c r="EB237" s="32">
        <v>0.29593674886033977</v>
      </c>
      <c r="EC237" s="32">
        <v>5.3952092298350376</v>
      </c>
      <c r="ED237" s="32">
        <v>0.9095236150712831</v>
      </c>
      <c r="EM237" s="10">
        <v>10.056715155113551</v>
      </c>
      <c r="EN237" s="13"/>
      <c r="EO237" s="10">
        <v>5.5572648444863333</v>
      </c>
      <c r="EP237" s="10">
        <v>1.6699637049742706</v>
      </c>
      <c r="FP237" s="13" t="s">
        <v>5549</v>
      </c>
    </row>
    <row r="238" spans="1:172" x14ac:dyDescent="0.35">
      <c r="A238" s="46" t="s">
        <v>5546</v>
      </c>
      <c r="C238" s="46" t="s">
        <v>5435</v>
      </c>
      <c r="D238" s="46" t="s">
        <v>5200</v>
      </c>
      <c r="E238" s="73">
        <v>45.390833333333333</v>
      </c>
      <c r="F238" s="73">
        <v>45.390833333333333</v>
      </c>
      <c r="G238" s="73">
        <v>127.22833333333334</v>
      </c>
      <c r="H238" s="73">
        <v>127.22833333333334</v>
      </c>
      <c r="L238" s="16" t="s">
        <v>5551</v>
      </c>
      <c r="M238" s="46" t="s">
        <v>5548</v>
      </c>
      <c r="Q238" s="8">
        <v>179</v>
      </c>
      <c r="AB238" s="32">
        <v>54.62</v>
      </c>
      <c r="AC238" s="32">
        <v>1.42</v>
      </c>
      <c r="AE238" s="32">
        <v>16.39</v>
      </c>
      <c r="AI238" s="10">
        <v>6.5865360000000006</v>
      </c>
      <c r="AJ238" s="32">
        <v>5.71</v>
      </c>
      <c r="AK238" s="32">
        <v>4.67</v>
      </c>
      <c r="AL238" s="32">
        <v>0.11</v>
      </c>
      <c r="AN238" s="32">
        <v>2.62</v>
      </c>
      <c r="AO238" s="32">
        <v>4.0999999999999996</v>
      </c>
      <c r="AP238" s="32">
        <v>0.49</v>
      </c>
      <c r="BF238" s="10">
        <v>2.1</v>
      </c>
      <c r="BT238" s="10">
        <v>38.031411429206329</v>
      </c>
      <c r="BU238" s="10">
        <v>2.635273009708738</v>
      </c>
      <c r="CH238" s="32">
        <v>21.079221091192981</v>
      </c>
      <c r="CJ238" s="32">
        <v>147.68149527142751</v>
      </c>
      <c r="CK238" s="32">
        <v>59.711519395042714</v>
      </c>
      <c r="CN238" s="32">
        <v>27.360273684210529</v>
      </c>
      <c r="CO238" s="32">
        <v>54.987298967636356</v>
      </c>
      <c r="CP238" s="10">
        <v>46.881111317227706</v>
      </c>
      <c r="CR238" s="10">
        <v>20.505576630489905</v>
      </c>
      <c r="CW238" s="32">
        <v>64.433338500659517</v>
      </c>
      <c r="CX238" s="32">
        <v>970.09572802505033</v>
      </c>
      <c r="CY238" s="32">
        <v>23.390185623520619</v>
      </c>
      <c r="CZ238" s="32">
        <v>254.61406213187036</v>
      </c>
      <c r="DA238" s="32">
        <v>9.65158571839385</v>
      </c>
      <c r="DN238" s="32">
        <v>925.19436638214063</v>
      </c>
      <c r="DO238" s="32">
        <v>33.151572122959784</v>
      </c>
      <c r="DP238" s="32">
        <v>73.668645450836408</v>
      </c>
      <c r="DQ238" s="32">
        <v>9.3053078778978282</v>
      </c>
      <c r="DR238" s="32">
        <v>38.786153303500726</v>
      </c>
      <c r="DS238" s="32">
        <v>7.5277483002266354</v>
      </c>
      <c r="DT238" s="32">
        <v>2.3139517635487787</v>
      </c>
      <c r="DU238" s="32">
        <v>7.0119795647399981</v>
      </c>
      <c r="DV238" s="32">
        <v>0.93316168777027531</v>
      </c>
      <c r="DW238" s="32">
        <v>4.7468276754358936</v>
      </c>
      <c r="DX238" s="32">
        <v>0.90857780292588186</v>
      </c>
      <c r="DY238" s="32">
        <v>2.3439098996134184</v>
      </c>
      <c r="DZ238" s="32">
        <v>0.33991861728395062</v>
      </c>
      <c r="EA238" s="32">
        <v>2.0401941607879897</v>
      </c>
      <c r="EB238" s="32">
        <v>0.30888078751550224</v>
      </c>
      <c r="EC238" s="32">
        <v>5.9338478315849121</v>
      </c>
      <c r="ED238" s="32">
        <v>0.79200590960437645</v>
      </c>
      <c r="EM238" s="10">
        <v>12.310178891869391</v>
      </c>
      <c r="EN238" s="13"/>
      <c r="EO238" s="10">
        <v>6.1508240827845722</v>
      </c>
      <c r="EP238" s="10">
        <v>1.811327191780822</v>
      </c>
      <c r="FP238" s="13" t="s">
        <v>5549</v>
      </c>
    </row>
    <row r="239" spans="1:172" x14ac:dyDescent="0.35">
      <c r="A239" s="46" t="s">
        <v>5546</v>
      </c>
      <c r="C239" s="46" t="s">
        <v>5435</v>
      </c>
      <c r="D239" s="46" t="s">
        <v>5200</v>
      </c>
      <c r="E239" s="73">
        <v>45.284166666666664</v>
      </c>
      <c r="F239" s="73">
        <v>45.284166666666664</v>
      </c>
      <c r="G239" s="73">
        <v>127.49972222222222</v>
      </c>
      <c r="H239" s="73">
        <v>127.49972222222222</v>
      </c>
      <c r="L239" s="16" t="s">
        <v>5552</v>
      </c>
      <c r="M239" s="46" t="s">
        <v>2572</v>
      </c>
      <c r="Q239" s="8">
        <v>179</v>
      </c>
      <c r="AB239" s="32">
        <v>76.34</v>
      </c>
      <c r="AC239" s="32">
        <v>0.14000000000000001</v>
      </c>
      <c r="AE239" s="32">
        <v>13.17</v>
      </c>
      <c r="AI239" s="10">
        <v>1.2147300000000001</v>
      </c>
      <c r="AJ239" s="32">
        <v>0.77</v>
      </c>
      <c r="AK239" s="32">
        <v>0.23</v>
      </c>
      <c r="AL239" s="32">
        <v>0.06</v>
      </c>
      <c r="AN239" s="32">
        <v>4.3499999999999996</v>
      </c>
      <c r="AO239" s="32">
        <v>4.01</v>
      </c>
      <c r="AP239" s="32">
        <v>0.04</v>
      </c>
      <c r="BF239" s="10">
        <v>0.3</v>
      </c>
      <c r="BT239" s="10">
        <v>42.829834647672342</v>
      </c>
      <c r="BU239" s="10">
        <v>4.1331295799821266</v>
      </c>
      <c r="CH239" s="32">
        <v>2.557491994686429</v>
      </c>
      <c r="CJ239" s="32">
        <v>0</v>
      </c>
      <c r="CK239" s="32">
        <v>0</v>
      </c>
      <c r="CN239" s="32">
        <v>1.0629861425339366</v>
      </c>
      <c r="CO239" s="32">
        <v>0</v>
      </c>
      <c r="CP239" s="10">
        <v>3.6860749824102927</v>
      </c>
      <c r="CR239" s="10">
        <v>17.030596057943477</v>
      </c>
      <c r="CW239" s="32">
        <v>174.9246456767811</v>
      </c>
      <c r="CX239" s="32">
        <v>101.82676056338029</v>
      </c>
      <c r="CY239" s="32">
        <v>21.906455364931666</v>
      </c>
      <c r="CZ239" s="32">
        <v>167.3030801786974</v>
      </c>
      <c r="DA239" s="32">
        <v>22.209096468107539</v>
      </c>
      <c r="DN239" s="32">
        <v>311.98413855970836</v>
      </c>
      <c r="DO239" s="32">
        <v>37.007237720469398</v>
      </c>
      <c r="DP239" s="32">
        <v>78.498999428244716</v>
      </c>
      <c r="DQ239" s="32">
        <v>7.9580513899049015</v>
      </c>
      <c r="DR239" s="32">
        <v>24.837029002972606</v>
      </c>
      <c r="DS239" s="32">
        <v>4.3332790894135433</v>
      </c>
      <c r="DT239" s="32">
        <v>0.40081993958554507</v>
      </c>
      <c r="DU239" s="32">
        <v>4.0242928631161865</v>
      </c>
      <c r="DV239" s="32">
        <v>0.60352640627356369</v>
      </c>
      <c r="DW239" s="32">
        <v>3.431579723502304</v>
      </c>
      <c r="DX239" s="32">
        <v>0.73575658613904671</v>
      </c>
      <c r="DY239" s="32">
        <v>2.2475881096475607</v>
      </c>
      <c r="DZ239" s="32">
        <v>0.36742931100114196</v>
      </c>
      <c r="EA239" s="32">
        <v>2.5886707557136446</v>
      </c>
      <c r="EB239" s="32">
        <v>0.420875</v>
      </c>
      <c r="EC239" s="32">
        <v>5.6678243902439025</v>
      </c>
      <c r="ED239" s="32">
        <v>1.5426898550724637</v>
      </c>
      <c r="EM239" s="10">
        <v>18.575471649814411</v>
      </c>
      <c r="EN239" s="13"/>
      <c r="EO239" s="10">
        <v>23.942894491129788</v>
      </c>
      <c r="EP239" s="10">
        <v>5.424344761904762</v>
      </c>
      <c r="FP239" s="13" t="s">
        <v>5549</v>
      </c>
    </row>
    <row r="240" spans="1:172" x14ac:dyDescent="0.35">
      <c r="A240" s="46" t="s">
        <v>5546</v>
      </c>
      <c r="C240" s="46" t="s">
        <v>5435</v>
      </c>
      <c r="D240" s="46" t="s">
        <v>5200</v>
      </c>
      <c r="E240" s="73">
        <v>45.284166666666664</v>
      </c>
      <c r="F240" s="73">
        <v>45.284166666666664</v>
      </c>
      <c r="G240" s="73">
        <v>127.49972222222222</v>
      </c>
      <c r="H240" s="73">
        <v>127.49972222222222</v>
      </c>
      <c r="L240" s="16" t="s">
        <v>5553</v>
      </c>
      <c r="M240" s="46" t="s">
        <v>2572</v>
      </c>
      <c r="Q240" s="8">
        <v>179</v>
      </c>
      <c r="AB240" s="32">
        <v>75.86</v>
      </c>
      <c r="AC240" s="32">
        <v>0.16</v>
      </c>
      <c r="AE240" s="32">
        <v>13.27</v>
      </c>
      <c r="AI240" s="10">
        <v>1.1877360000000001</v>
      </c>
      <c r="AJ240" s="32">
        <v>0.79</v>
      </c>
      <c r="AK240" s="32">
        <v>0.23</v>
      </c>
      <c r="AL240" s="32">
        <v>0.06</v>
      </c>
      <c r="AN240" s="32">
        <v>4.45</v>
      </c>
      <c r="AO240" s="32">
        <v>4</v>
      </c>
      <c r="AP240" s="32">
        <v>0.04</v>
      </c>
      <c r="BF240" s="10">
        <v>0.3</v>
      </c>
      <c r="BT240" s="10">
        <v>45.440259712074088</v>
      </c>
      <c r="BU240" s="10">
        <v>3.9046997455470738</v>
      </c>
      <c r="CH240" s="32">
        <v>2.5953434623754665</v>
      </c>
      <c r="CJ240" s="32">
        <v>0</v>
      </c>
      <c r="CK240" s="32">
        <v>0</v>
      </c>
      <c r="CN240" s="32">
        <v>1.119856692913386</v>
      </c>
      <c r="CO240" s="32">
        <v>0</v>
      </c>
      <c r="CP240" s="10">
        <v>3.4138585440216302</v>
      </c>
      <c r="CR240" s="10">
        <v>15.943001493956267</v>
      </c>
      <c r="CW240" s="32">
        <v>169.37401771642843</v>
      </c>
      <c r="CX240" s="32">
        <v>94.361987258298868</v>
      </c>
      <c r="CY240" s="32">
        <v>23.783168127622453</v>
      </c>
      <c r="CZ240" s="32">
        <v>140.2641509433962</v>
      </c>
      <c r="DA240" s="32">
        <v>19.246929418135867</v>
      </c>
      <c r="DN240" s="32">
        <v>287.61194282001304</v>
      </c>
      <c r="DO240" s="32">
        <v>33.288603630133323</v>
      </c>
      <c r="DP240" s="32">
        <v>67.507107843137263</v>
      </c>
      <c r="DQ240" s="32">
        <v>7.2392668528572415</v>
      </c>
      <c r="DR240" s="32">
        <v>24.633929330532464</v>
      </c>
      <c r="DS240" s="32">
        <v>4.4923319103521875</v>
      </c>
      <c r="DT240" s="32">
        <v>0.38636074113556196</v>
      </c>
      <c r="DU240" s="32">
        <v>4.2595131464249194</v>
      </c>
      <c r="DV240" s="32">
        <v>0.65830027084400866</v>
      </c>
      <c r="DW240" s="32">
        <v>3.834812722583814</v>
      </c>
      <c r="DX240" s="32">
        <v>0.79186202874352407</v>
      </c>
      <c r="DY240" s="32">
        <v>2.3523119483203656</v>
      </c>
      <c r="DZ240" s="32">
        <v>0.39911166576234397</v>
      </c>
      <c r="EA240" s="32">
        <v>2.717572066107198</v>
      </c>
      <c r="EB240" s="32">
        <v>0.42197223356472036</v>
      </c>
      <c r="EC240" s="32">
        <v>4.4234463939589732</v>
      </c>
      <c r="ED240" s="32">
        <v>1.8626323665573936</v>
      </c>
      <c r="EM240" s="10">
        <v>19.790599088422972</v>
      </c>
      <c r="EN240" s="13"/>
      <c r="EO240" s="10">
        <v>25.914566635601119</v>
      </c>
      <c r="EP240" s="10">
        <v>4.2946651952461812</v>
      </c>
      <c r="FP240" s="13" t="s">
        <v>5549</v>
      </c>
    </row>
    <row r="241" spans="1:172" x14ac:dyDescent="0.35">
      <c r="A241" s="46" t="s">
        <v>5546</v>
      </c>
      <c r="C241" s="46" t="s">
        <v>5435</v>
      </c>
      <c r="D241" s="46" t="s">
        <v>5200</v>
      </c>
      <c r="E241" s="73">
        <v>45.284166666666664</v>
      </c>
      <c r="F241" s="73">
        <v>45.284166666666664</v>
      </c>
      <c r="G241" s="73">
        <v>127.49972222222222</v>
      </c>
      <c r="H241" s="73">
        <v>127.49972222222222</v>
      </c>
      <c r="L241" s="16" t="s">
        <v>5554</v>
      </c>
      <c r="M241" s="46" t="s">
        <v>2572</v>
      </c>
      <c r="Q241" s="8">
        <v>179</v>
      </c>
      <c r="AB241" s="32">
        <v>74.86</v>
      </c>
      <c r="AC241" s="32">
        <v>0.18</v>
      </c>
      <c r="AE241" s="32">
        <v>13.86</v>
      </c>
      <c r="AI241" s="10">
        <v>1.2867139999999999</v>
      </c>
      <c r="AJ241" s="32">
        <v>0.77</v>
      </c>
      <c r="AK241" s="32">
        <v>0.26</v>
      </c>
      <c r="AL241" s="32">
        <v>7.0000000000000007E-2</v>
      </c>
      <c r="AN241" s="32">
        <v>4.87</v>
      </c>
      <c r="AO241" s="32">
        <v>4.0999999999999996</v>
      </c>
      <c r="AP241" s="32">
        <v>0.05</v>
      </c>
      <c r="BF241" s="10">
        <v>0.14000000000000001</v>
      </c>
      <c r="BT241" s="10">
        <v>50.198082448244833</v>
      </c>
      <c r="BU241" s="10">
        <v>2.9734707746925322</v>
      </c>
      <c r="CH241" s="32">
        <v>2.8271149690203239</v>
      </c>
      <c r="CJ241" s="32">
        <v>0</v>
      </c>
      <c r="CK241" s="32">
        <v>0</v>
      </c>
      <c r="CN241" s="32">
        <v>1.3162051012995402</v>
      </c>
      <c r="CO241" s="32">
        <v>1.4467809306427346</v>
      </c>
      <c r="CP241" s="10">
        <v>0.47386022326251354</v>
      </c>
      <c r="CR241" s="10">
        <v>16.870449587113871</v>
      </c>
      <c r="CW241" s="32">
        <v>179.97282692856268</v>
      </c>
      <c r="CX241" s="32">
        <v>93.473468931604828</v>
      </c>
      <c r="CY241" s="32">
        <v>20.532297976650462</v>
      </c>
      <c r="CZ241" s="32">
        <v>136.2022750914399</v>
      </c>
      <c r="DA241" s="32">
        <v>22.675973977192481</v>
      </c>
      <c r="DN241" s="32">
        <v>333.13754376864216</v>
      </c>
      <c r="DO241" s="32">
        <v>26.038023780759204</v>
      </c>
      <c r="DP241" s="32">
        <v>53.952112445860912</v>
      </c>
      <c r="DQ241" s="32">
        <v>5.8216128177045299</v>
      </c>
      <c r="DR241" s="32">
        <v>20.103141822331374</v>
      </c>
      <c r="DS241" s="32">
        <v>3.9880222370469198</v>
      </c>
      <c r="DT241" s="32">
        <v>0.38425779005360444</v>
      </c>
      <c r="DU241" s="32">
        <v>3.8140193129367614</v>
      </c>
      <c r="DV241" s="32">
        <v>0.61028792240596585</v>
      </c>
      <c r="DW241" s="32">
        <v>3.5277952997484192</v>
      </c>
      <c r="DX241" s="32">
        <v>0.72760400424125238</v>
      </c>
      <c r="DY241" s="32">
        <v>2.1472828607469658</v>
      </c>
      <c r="DZ241" s="32">
        <v>0.35036517784635368</v>
      </c>
      <c r="EA241" s="32">
        <v>2.3373683269252794</v>
      </c>
      <c r="EB241" s="32">
        <v>0.36472316700610991</v>
      </c>
      <c r="EC241" s="32">
        <v>4.5397623136926448</v>
      </c>
      <c r="ED241" s="32">
        <v>1.271864252829106</v>
      </c>
      <c r="EM241" s="10">
        <v>20.029531167627113</v>
      </c>
      <c r="EN241" s="13"/>
      <c r="EO241" s="10">
        <v>19.856530232558139</v>
      </c>
      <c r="EP241" s="10">
        <v>5.5665580338983043</v>
      </c>
      <c r="FP241" s="13" t="s">
        <v>5549</v>
      </c>
    </row>
    <row r="242" spans="1:172" x14ac:dyDescent="0.35">
      <c r="A242" s="46" t="s">
        <v>5546</v>
      </c>
      <c r="C242" s="46" t="s">
        <v>5435</v>
      </c>
      <c r="D242" s="46" t="s">
        <v>5200</v>
      </c>
      <c r="E242" s="73">
        <v>45.388611111111111</v>
      </c>
      <c r="F242" s="73">
        <v>45.388611111111111</v>
      </c>
      <c r="G242" s="73">
        <v>127.68666666666667</v>
      </c>
      <c r="H242" s="73">
        <v>127.68666666666667</v>
      </c>
      <c r="L242" s="16" t="s">
        <v>5555</v>
      </c>
      <c r="M242" s="46" t="s">
        <v>2572</v>
      </c>
      <c r="Q242" s="8">
        <v>179</v>
      </c>
      <c r="AB242" s="32">
        <v>76.040000000000006</v>
      </c>
      <c r="AC242" s="32">
        <v>0.16</v>
      </c>
      <c r="AE242" s="32">
        <v>13.12</v>
      </c>
      <c r="AI242" s="10">
        <v>1.295712</v>
      </c>
      <c r="AJ242" s="32">
        <v>0.72</v>
      </c>
      <c r="AK242" s="32">
        <v>0.27</v>
      </c>
      <c r="AL242" s="32">
        <v>0.06</v>
      </c>
      <c r="AN242" s="32">
        <v>4.3600000000000003</v>
      </c>
      <c r="AO242" s="32">
        <v>4.01</v>
      </c>
      <c r="AP242" s="32">
        <v>0.04</v>
      </c>
      <c r="BF242" s="10">
        <v>0.36</v>
      </c>
      <c r="BT242" s="10">
        <v>49.361483157187806</v>
      </c>
      <c r="BU242" s="10">
        <v>4.2671964978111312</v>
      </c>
      <c r="CH242" s="32">
        <v>2.6539902826591262</v>
      </c>
      <c r="CJ242" s="32">
        <v>0</v>
      </c>
      <c r="CK242" s="32">
        <v>0</v>
      </c>
      <c r="CN242" s="32">
        <v>1.1781535642368106</v>
      </c>
      <c r="CO242" s="32">
        <v>0.59578069924773203</v>
      </c>
      <c r="CP242" s="10">
        <v>0.18180559219585737</v>
      </c>
      <c r="CR242" s="10">
        <v>16.179602414157603</v>
      </c>
      <c r="CW242" s="32">
        <v>171.67562475396704</v>
      </c>
      <c r="CX242" s="32">
        <v>70.083981233243975</v>
      </c>
      <c r="CY242" s="32">
        <v>17.678984248368728</v>
      </c>
      <c r="CZ242" s="32">
        <v>91.027352064565832</v>
      </c>
      <c r="DA242" s="32">
        <v>23.125192506092912</v>
      </c>
      <c r="DN242" s="32">
        <v>260.05067524115753</v>
      </c>
      <c r="DO242" s="32">
        <v>12.083873105775316</v>
      </c>
      <c r="DP242" s="32">
        <v>37.003087934560327</v>
      </c>
      <c r="DQ242" s="32">
        <v>3.043693061761751</v>
      </c>
      <c r="DR242" s="32">
        <v>11.150883244932878</v>
      </c>
      <c r="DS242" s="32">
        <v>2.6170533529123836</v>
      </c>
      <c r="DT242" s="32">
        <v>0.32182213737821685</v>
      </c>
      <c r="DU242" s="32">
        <v>2.7115123331241278</v>
      </c>
      <c r="DV242" s="32">
        <v>0.48025034657098603</v>
      </c>
      <c r="DW242" s="32">
        <v>2.9590159720947313</v>
      </c>
      <c r="DX242" s="32">
        <v>0.61671924553821267</v>
      </c>
      <c r="DY242" s="32">
        <v>1.849236114489238</v>
      </c>
      <c r="DZ242" s="32">
        <v>0.31486634826938553</v>
      </c>
      <c r="EA242" s="32">
        <v>2.1952969786983512</v>
      </c>
      <c r="EB242" s="32">
        <v>0.34117164179104476</v>
      </c>
      <c r="EC242" s="32">
        <v>3.3989505243751323</v>
      </c>
      <c r="ED242" s="32">
        <v>2.127973746869487</v>
      </c>
      <c r="EM242" s="10">
        <v>14.788352592326355</v>
      </c>
      <c r="EN242" s="13"/>
      <c r="EO242" s="10">
        <v>21.560240073868886</v>
      </c>
      <c r="EP242" s="10">
        <v>4.8340906397306398</v>
      </c>
      <c r="FP242" s="13" t="s">
        <v>5549</v>
      </c>
    </row>
    <row r="243" spans="1:172" x14ac:dyDescent="0.35">
      <c r="A243" s="46" t="s">
        <v>5546</v>
      </c>
      <c r="C243" s="46" t="s">
        <v>5435</v>
      </c>
      <c r="D243" s="46" t="s">
        <v>5200</v>
      </c>
      <c r="E243" s="73">
        <v>45.388611111111111</v>
      </c>
      <c r="F243" s="73">
        <v>45.388611111111111</v>
      </c>
      <c r="G243" s="73">
        <v>127.68666666666667</v>
      </c>
      <c r="H243" s="73">
        <v>127.68666666666667</v>
      </c>
      <c r="L243" s="16" t="s">
        <v>5556</v>
      </c>
      <c r="M243" s="46" t="s">
        <v>2572</v>
      </c>
      <c r="Q243" s="8">
        <v>179</v>
      </c>
      <c r="AB243" s="32">
        <v>75.58</v>
      </c>
      <c r="AC243" s="32">
        <v>0.14000000000000001</v>
      </c>
      <c r="AE243" s="32">
        <v>13.67</v>
      </c>
      <c r="AI243" s="10">
        <v>1.043768</v>
      </c>
      <c r="AJ243" s="32">
        <v>0.74</v>
      </c>
      <c r="AK243" s="32">
        <v>0.18</v>
      </c>
      <c r="AL243" s="32">
        <v>0.05</v>
      </c>
      <c r="AN243" s="32">
        <v>4.58</v>
      </c>
      <c r="AO243" s="32">
        <v>4.1399999999999997</v>
      </c>
      <c r="AP243" s="32">
        <v>0.03</v>
      </c>
      <c r="BF243" s="10">
        <v>0.38</v>
      </c>
      <c r="BT243" s="10">
        <v>35.624501018329937</v>
      </c>
      <c r="BU243" s="10">
        <v>4.1422150968603875</v>
      </c>
      <c r="CH243" s="32">
        <v>2.7526591237463878</v>
      </c>
      <c r="CJ243" s="32">
        <v>0</v>
      </c>
      <c r="CK243" s="32">
        <v>0</v>
      </c>
      <c r="CN243" s="32">
        <v>0.89926702844714357</v>
      </c>
      <c r="CO243" s="32">
        <v>1.227896931883018</v>
      </c>
      <c r="CP243" s="10">
        <v>0.68579320768685048</v>
      </c>
      <c r="CR243" s="10">
        <v>17.263523508236062</v>
      </c>
      <c r="CW243" s="32">
        <v>192.18993277918327</v>
      </c>
      <c r="CX243" s="32">
        <v>84.294812191201856</v>
      </c>
      <c r="CY243" s="32">
        <v>24.520614171134842</v>
      </c>
      <c r="CZ243" s="32">
        <v>124.53789496310097</v>
      </c>
      <c r="DA243" s="32">
        <v>21.473964063425015</v>
      </c>
      <c r="DN243" s="32">
        <v>269.95433676975949</v>
      </c>
      <c r="DO243" s="32">
        <v>17.589687515846322</v>
      </c>
      <c r="DP243" s="32">
        <v>51.207493455497378</v>
      </c>
      <c r="DQ243" s="32">
        <v>4.4544335800347419</v>
      </c>
      <c r="DR243" s="32">
        <v>16.218698055381505</v>
      </c>
      <c r="DS243" s="32">
        <v>3.8197718876483853</v>
      </c>
      <c r="DT243" s="32">
        <v>0.40048242383662541</v>
      </c>
      <c r="DU243" s="32">
        <v>3.8558657805291072</v>
      </c>
      <c r="DV243" s="32">
        <v>0.66022666308581879</v>
      </c>
      <c r="DW243" s="32">
        <v>3.9344526828903872</v>
      </c>
      <c r="DX243" s="32">
        <v>0.82300698640483361</v>
      </c>
      <c r="DY243" s="32">
        <v>2.4702736902935927</v>
      </c>
      <c r="DZ243" s="32">
        <v>0.40589396759738022</v>
      </c>
      <c r="EA243" s="32">
        <v>2.7736154355239004</v>
      </c>
      <c r="EB243" s="32">
        <v>0.42882976023328651</v>
      </c>
      <c r="EC243" s="32">
        <v>4.4824126763746737</v>
      </c>
      <c r="ED243" s="32">
        <v>1.98347691940994</v>
      </c>
      <c r="EM243" s="10">
        <v>12.155553287370488</v>
      </c>
      <c r="EN243" s="13"/>
      <c r="EO243" s="10">
        <v>21.308008372924409</v>
      </c>
      <c r="EP243" s="10">
        <v>3.2359141303173287</v>
      </c>
      <c r="FP243" s="13" t="s">
        <v>5549</v>
      </c>
    </row>
    <row r="244" spans="1:172" x14ac:dyDescent="0.35">
      <c r="A244" s="46" t="s">
        <v>5546</v>
      </c>
      <c r="C244" s="46" t="s">
        <v>5435</v>
      </c>
      <c r="D244" s="46" t="s">
        <v>5200</v>
      </c>
      <c r="E244" s="73">
        <v>45.388611111111111</v>
      </c>
      <c r="F244" s="73">
        <v>45.388611111111111</v>
      </c>
      <c r="G244" s="73">
        <v>127.68666666666667</v>
      </c>
      <c r="H244" s="73">
        <v>127.68666666666667</v>
      </c>
      <c r="L244" s="16" t="s">
        <v>5557</v>
      </c>
      <c r="M244" s="46" t="s">
        <v>2572</v>
      </c>
      <c r="Q244" s="8">
        <v>179</v>
      </c>
      <c r="AB244" s="32">
        <v>74.56</v>
      </c>
      <c r="AC244" s="32">
        <v>0.19</v>
      </c>
      <c r="AE244" s="32">
        <v>13.76</v>
      </c>
      <c r="AI244" s="10">
        <v>1.4306820000000002</v>
      </c>
      <c r="AJ244" s="32">
        <v>0.85</v>
      </c>
      <c r="AK244" s="32">
        <v>0.34</v>
      </c>
      <c r="AL244" s="32">
        <v>7.0000000000000007E-2</v>
      </c>
      <c r="AN244" s="32">
        <v>4.17</v>
      </c>
      <c r="AO244" s="32">
        <v>4.3</v>
      </c>
      <c r="AP244" s="32">
        <v>0.04</v>
      </c>
      <c r="BF244" s="10">
        <v>0.48</v>
      </c>
      <c r="BT244" s="10">
        <v>56.720522275737515</v>
      </c>
      <c r="BU244" s="10">
        <v>4.248943355990936</v>
      </c>
      <c r="CH244" s="32">
        <v>3.0243400222139947</v>
      </c>
      <c r="CJ244" s="32">
        <v>0</v>
      </c>
      <c r="CK244" s="32">
        <v>0</v>
      </c>
      <c r="CN244" s="32">
        <v>1.6265674115096485</v>
      </c>
      <c r="CO244" s="32">
        <v>1.9702066111911338</v>
      </c>
      <c r="CP244" s="10">
        <v>2.2591465600441203</v>
      </c>
      <c r="CR244" s="10">
        <v>16.892034578796974</v>
      </c>
      <c r="CW244" s="32">
        <v>187.83077653012811</v>
      </c>
      <c r="CX244" s="32">
        <v>91.72252591057152</v>
      </c>
      <c r="CY244" s="32">
        <v>16.394756671553441</v>
      </c>
      <c r="CZ244" s="32">
        <v>139.63782857142857</v>
      </c>
      <c r="DA244" s="32">
        <v>19.192588454970558</v>
      </c>
      <c r="DN244" s="32">
        <v>299.01381035605357</v>
      </c>
      <c r="DO244" s="32">
        <v>12.267219600824001</v>
      </c>
      <c r="DP244" s="32">
        <v>28.565596370109851</v>
      </c>
      <c r="DQ244" s="32">
        <v>3.1894875227736987</v>
      </c>
      <c r="DR244" s="32">
        <v>11.772103929390306</v>
      </c>
      <c r="DS244" s="32">
        <v>2.6569184412633029</v>
      </c>
      <c r="DT244" s="32">
        <v>0.39223836428251574</v>
      </c>
      <c r="DU244" s="32">
        <v>2.6426827109887348</v>
      </c>
      <c r="DV244" s="32">
        <v>0.44633725036099975</v>
      </c>
      <c r="DW244" s="32">
        <v>2.6463614457831333</v>
      </c>
      <c r="DX244" s="32">
        <v>0.55215001612209802</v>
      </c>
      <c r="DY244" s="32">
        <v>1.6552848956197546</v>
      </c>
      <c r="DZ244" s="32">
        <v>0.27467737125817177</v>
      </c>
      <c r="EA244" s="32">
        <v>1.9031696758186092</v>
      </c>
      <c r="EB244" s="32">
        <v>0.30480363401089122</v>
      </c>
      <c r="EC244" s="32">
        <v>4.509207891491986</v>
      </c>
      <c r="ED244" s="32">
        <v>1.4859957901983107</v>
      </c>
      <c r="EM244" s="10">
        <v>13.571504809542132</v>
      </c>
      <c r="EN244" s="13"/>
      <c r="EO244" s="10">
        <v>18.67537183683525</v>
      </c>
      <c r="EP244" s="10">
        <v>2.455120436907158</v>
      </c>
      <c r="FP244" s="13" t="s">
        <v>5549</v>
      </c>
    </row>
    <row r="245" spans="1:172" x14ac:dyDescent="0.35">
      <c r="A245" s="46" t="s">
        <v>5546</v>
      </c>
      <c r="C245" s="46" t="s">
        <v>5435</v>
      </c>
      <c r="D245" s="46" t="s">
        <v>5200</v>
      </c>
      <c r="E245" s="73">
        <v>45.32416666666667</v>
      </c>
      <c r="F245" s="73">
        <v>45.32416666666667</v>
      </c>
      <c r="G245" s="73">
        <v>127.84194444444444</v>
      </c>
      <c r="H245" s="73">
        <v>127.84194444444444</v>
      </c>
      <c r="L245" s="16" t="s">
        <v>5558</v>
      </c>
      <c r="M245" s="46" t="s">
        <v>2050</v>
      </c>
      <c r="Q245" s="8">
        <v>174</v>
      </c>
      <c r="AB245" s="32">
        <v>72.61</v>
      </c>
      <c r="AC245" s="32">
        <v>0.28000000000000003</v>
      </c>
      <c r="AE245" s="32">
        <v>14.4</v>
      </c>
      <c r="AI245" s="10">
        <v>1.8985779999999999</v>
      </c>
      <c r="AJ245" s="32">
        <v>1.75</v>
      </c>
      <c r="AK245" s="32">
        <v>0.67</v>
      </c>
      <c r="AL245" s="32">
        <v>0.06</v>
      </c>
      <c r="AN245" s="32">
        <v>3.74</v>
      </c>
      <c r="AO245" s="32">
        <v>4.08</v>
      </c>
      <c r="AP245" s="32">
        <v>0.09</v>
      </c>
      <c r="BF245" s="10">
        <v>0.44</v>
      </c>
      <c r="BT245" s="10">
        <v>29.306615736917188</v>
      </c>
      <c r="BU245" s="10">
        <v>2.4059109161015826</v>
      </c>
      <c r="CH245" s="32">
        <v>2.3545573929346335</v>
      </c>
      <c r="CJ245" s="32">
        <v>3.4229779568618155</v>
      </c>
      <c r="CK245" s="32">
        <v>0</v>
      </c>
      <c r="CN245" s="32">
        <v>3.4404905963155539</v>
      </c>
      <c r="CO245" s="32">
        <v>1.4583153812381096</v>
      </c>
      <c r="CP245" s="10">
        <v>3.4762675756284622</v>
      </c>
      <c r="CR245" s="10">
        <v>16.782643111574856</v>
      </c>
      <c r="CW245" s="32">
        <v>100.80044329410421</v>
      </c>
      <c r="CX245" s="32">
        <v>350.37608272936183</v>
      </c>
      <c r="CY245" s="32">
        <v>8.5426428587097192</v>
      </c>
      <c r="CZ245" s="32">
        <v>136.3591967528306</v>
      </c>
      <c r="DA245" s="32">
        <v>11.245042423470606</v>
      </c>
      <c r="DN245" s="32">
        <v>806.85653748889354</v>
      </c>
      <c r="DO245" s="32">
        <v>28.35126490258796</v>
      </c>
      <c r="DP245" s="32">
        <v>48.522351136461836</v>
      </c>
      <c r="DQ245" s="32">
        <v>4.6176204777875522</v>
      </c>
      <c r="DR245" s="32">
        <v>15.740192307984056</v>
      </c>
      <c r="DS245" s="32">
        <v>2.5527670782558323</v>
      </c>
      <c r="DT245" s="32">
        <v>0.79189306152663497</v>
      </c>
      <c r="DU245" s="32">
        <v>2.3678298257920409</v>
      </c>
      <c r="DV245" s="32">
        <v>0.31512407400224962</v>
      </c>
      <c r="DW245" s="32">
        <v>1.6324733973527121</v>
      </c>
      <c r="DX245" s="32">
        <v>0.3197684689507494</v>
      </c>
      <c r="DY245" s="32">
        <v>0.90302016286092479</v>
      </c>
      <c r="DZ245" s="32">
        <v>0.14790978820835721</v>
      </c>
      <c r="EA245" s="32">
        <v>1.0221061287794297</v>
      </c>
      <c r="EB245" s="32">
        <v>0.17744902024117137</v>
      </c>
      <c r="EC245" s="32">
        <v>3.7877378894858849</v>
      </c>
      <c r="ED245" s="32">
        <v>0.95322098255644672</v>
      </c>
      <c r="EM245" s="10">
        <v>16.455660529653688</v>
      </c>
      <c r="EN245" s="13"/>
      <c r="EO245" s="10">
        <v>10.312127291027833</v>
      </c>
      <c r="EP245" s="10">
        <v>1.5186684706641338</v>
      </c>
      <c r="FP245" s="13" t="s">
        <v>5549</v>
      </c>
    </row>
    <row r="246" spans="1:172" x14ac:dyDescent="0.35">
      <c r="A246" s="46" t="s">
        <v>5546</v>
      </c>
      <c r="C246" s="46" t="s">
        <v>5435</v>
      </c>
      <c r="D246" s="46" t="s">
        <v>5200</v>
      </c>
      <c r="E246" s="73">
        <v>45.32416666666667</v>
      </c>
      <c r="F246" s="73">
        <v>45.32416666666667</v>
      </c>
      <c r="G246" s="73">
        <v>127.84194444444444</v>
      </c>
      <c r="H246" s="73">
        <v>127.84194444444444</v>
      </c>
      <c r="L246" s="16" t="s">
        <v>5559</v>
      </c>
      <c r="M246" s="46" t="s">
        <v>2050</v>
      </c>
      <c r="Q246" s="8">
        <v>174</v>
      </c>
      <c r="AB246" s="32">
        <v>72.72</v>
      </c>
      <c r="AC246" s="32">
        <v>0.28999999999999998</v>
      </c>
      <c r="AE246" s="32">
        <v>14.28</v>
      </c>
      <c r="AI246" s="10">
        <v>1.8985779999999999</v>
      </c>
      <c r="AJ246" s="32">
        <v>1.66</v>
      </c>
      <c r="AK246" s="32">
        <v>0.69</v>
      </c>
      <c r="AL246" s="32">
        <v>0.06</v>
      </c>
      <c r="AN246" s="32">
        <v>3.78</v>
      </c>
      <c r="AO246" s="32">
        <v>4.03</v>
      </c>
      <c r="AP246" s="32">
        <v>0.09</v>
      </c>
      <c r="BF246" s="10">
        <v>0.46</v>
      </c>
      <c r="BT246" s="10">
        <v>29.704722471910113</v>
      </c>
      <c r="BU246" s="10">
        <v>2.8477604456824515</v>
      </c>
      <c r="CH246" s="32">
        <v>3.1486383391540551</v>
      </c>
      <c r="CJ246" s="32">
        <v>0.89319400172725127</v>
      </c>
      <c r="CK246" s="32">
        <v>0</v>
      </c>
      <c r="CN246" s="32">
        <v>3.3012788406168023</v>
      </c>
      <c r="CO246" s="32">
        <v>2.4918678448645348</v>
      </c>
      <c r="CP246" s="10">
        <v>4.3997458997808181</v>
      </c>
      <c r="CR246" s="10">
        <v>16.623025877805215</v>
      </c>
      <c r="CW246" s="32">
        <v>104.33244677068369</v>
      </c>
      <c r="CX246" s="32">
        <v>322.55082957143696</v>
      </c>
      <c r="CY246" s="32">
        <v>6.5931229441103598</v>
      </c>
      <c r="CZ246" s="32">
        <v>146.92030384779216</v>
      </c>
      <c r="DA246" s="32">
        <v>11.687586020737072</v>
      </c>
      <c r="DN246" s="32">
        <v>847.62259482670493</v>
      </c>
      <c r="DO246" s="32">
        <v>33.636078757235609</v>
      </c>
      <c r="DP246" s="32">
        <v>55.483830043435255</v>
      </c>
      <c r="DQ246" s="32">
        <v>5.1665058223366005</v>
      </c>
      <c r="DR246" s="32">
        <v>16.881166890905778</v>
      </c>
      <c r="DS246" s="32">
        <v>2.2270284976265957</v>
      </c>
      <c r="DT246" s="32">
        <v>0.73995110653141871</v>
      </c>
      <c r="DU246" s="32">
        <v>2.000713933031713</v>
      </c>
      <c r="DV246" s="32">
        <v>0.23750659742835636</v>
      </c>
      <c r="DW246" s="32">
        <v>1.1525354857179797</v>
      </c>
      <c r="DX246" s="32">
        <v>0.23206537969283272</v>
      </c>
      <c r="DY246" s="32">
        <v>0.6790010892184698</v>
      </c>
      <c r="DZ246" s="32">
        <v>0.11955186835790195</v>
      </c>
      <c r="EA246" s="32">
        <v>0.86927338401241117</v>
      </c>
      <c r="EB246" s="32">
        <v>0.16133730180059119</v>
      </c>
      <c r="EC246" s="32">
        <v>3.9760136640807078</v>
      </c>
      <c r="ED246" s="32">
        <v>0.90476030061658164</v>
      </c>
      <c r="EM246" s="10">
        <v>15.303386960528339</v>
      </c>
      <c r="EN246" s="13"/>
      <c r="EO246" s="10">
        <v>8.9837912779496758</v>
      </c>
      <c r="EP246" s="10">
        <v>5.7414348945298528</v>
      </c>
      <c r="FP246" s="13" t="s">
        <v>5549</v>
      </c>
    </row>
    <row r="247" spans="1:172" x14ac:dyDescent="0.35">
      <c r="A247" s="46" t="s">
        <v>5546</v>
      </c>
      <c r="C247" s="46" t="s">
        <v>5435</v>
      </c>
      <c r="D247" s="46" t="s">
        <v>5200</v>
      </c>
      <c r="E247" s="73">
        <v>45.32416666666667</v>
      </c>
      <c r="F247" s="73">
        <v>45.32416666666667</v>
      </c>
      <c r="G247" s="73">
        <v>127.84194444444444</v>
      </c>
      <c r="H247" s="73">
        <v>127.84194444444444</v>
      </c>
      <c r="L247" s="16" t="s">
        <v>5560</v>
      </c>
      <c r="M247" s="46" t="s">
        <v>2050</v>
      </c>
      <c r="Q247" s="8">
        <v>174</v>
      </c>
      <c r="AB247" s="32">
        <v>71.650000000000006</v>
      </c>
      <c r="AC247" s="32">
        <v>0.35</v>
      </c>
      <c r="AE247" s="32">
        <v>14.58</v>
      </c>
      <c r="AI247" s="10">
        <v>2.150522</v>
      </c>
      <c r="AJ247" s="32">
        <v>2.04</v>
      </c>
      <c r="AK247" s="32">
        <v>0.89</v>
      </c>
      <c r="AL247" s="32">
        <v>7.0000000000000007E-2</v>
      </c>
      <c r="AN247" s="32">
        <v>3.55</v>
      </c>
      <c r="AO247" s="32">
        <v>4.09</v>
      </c>
      <c r="AP247" s="32">
        <v>0.11</v>
      </c>
      <c r="BF247" s="10">
        <v>0.54</v>
      </c>
      <c r="BT247" s="10">
        <v>36.310658396233471</v>
      </c>
      <c r="BU247" s="10">
        <v>3.1955469101495302</v>
      </c>
      <c r="CH247" s="32">
        <v>3.7836334642215634</v>
      </c>
      <c r="CJ247" s="32">
        <v>8.7931018178981049</v>
      </c>
      <c r="CK247" s="32">
        <v>0</v>
      </c>
      <c r="CN247" s="32">
        <v>5.1273368624699707</v>
      </c>
      <c r="CO247" s="32">
        <v>2.0086180743703976</v>
      </c>
      <c r="CP247" s="10">
        <v>12.292392708051777</v>
      </c>
      <c r="CR247" s="10">
        <v>17.149835143314938</v>
      </c>
      <c r="CW247" s="32">
        <v>104.16985867274039</v>
      </c>
      <c r="CX247" s="32">
        <v>343.00116665694458</v>
      </c>
      <c r="CY247" s="32">
        <v>10.490260208514336</v>
      </c>
      <c r="CZ247" s="32">
        <v>133.28178922782931</v>
      </c>
      <c r="DA247" s="32">
        <v>13.20769856982214</v>
      </c>
      <c r="DN247" s="32">
        <v>599.33181076672111</v>
      </c>
      <c r="DO247" s="32">
        <v>21.711603984324565</v>
      </c>
      <c r="DP247" s="32">
        <v>42.496629429892145</v>
      </c>
      <c r="DQ247" s="32">
        <v>4.5768145381175698</v>
      </c>
      <c r="DR247" s="32">
        <v>16.831874900921711</v>
      </c>
      <c r="DS247" s="32">
        <v>2.8614047151277022</v>
      </c>
      <c r="DT247" s="32">
        <v>0.71311775729097038</v>
      </c>
      <c r="DU247" s="32">
        <v>2.5903006218887179</v>
      </c>
      <c r="DV247" s="32">
        <v>0.35857678622857297</v>
      </c>
      <c r="DW247" s="32">
        <v>1.9162900940358105</v>
      </c>
      <c r="DX247" s="32">
        <v>0.38814784317892054</v>
      </c>
      <c r="DY247" s="32">
        <v>1.130782278226746</v>
      </c>
      <c r="DZ247" s="32">
        <v>0.18484140526976159</v>
      </c>
      <c r="EA247" s="32">
        <v>1.3085324718903006</v>
      </c>
      <c r="EB247" s="32">
        <v>0.22107569496619084</v>
      </c>
      <c r="EC247" s="32">
        <v>3.8929786685891798</v>
      </c>
      <c r="ED247" s="32">
        <v>0.86723014100902152</v>
      </c>
      <c r="EM247" s="10">
        <v>14.065590119289634</v>
      </c>
      <c r="EN247" s="13"/>
      <c r="EO247" s="10">
        <v>9.2397400055912779</v>
      </c>
      <c r="EP247" s="10">
        <v>2.8618179321659118</v>
      </c>
      <c r="FP247" s="13" t="s">
        <v>5549</v>
      </c>
    </row>
    <row r="248" spans="1:172" x14ac:dyDescent="0.35">
      <c r="A248" s="46" t="s">
        <v>5546</v>
      </c>
      <c r="C248" s="46" t="s">
        <v>5435</v>
      </c>
      <c r="D248" s="46" t="s">
        <v>5200</v>
      </c>
      <c r="E248" s="73">
        <v>45.132777777777775</v>
      </c>
      <c r="F248" s="73">
        <v>45.132777777777775</v>
      </c>
      <c r="G248" s="73">
        <v>128.42277777777778</v>
      </c>
      <c r="H248" s="73">
        <v>128.42277777777778</v>
      </c>
      <c r="L248" s="16" t="s">
        <v>5561</v>
      </c>
      <c r="M248" s="46" t="s">
        <v>2779</v>
      </c>
      <c r="Q248" s="8">
        <v>200</v>
      </c>
      <c r="AB248" s="32">
        <v>76.42</v>
      </c>
      <c r="AC248" s="32">
        <v>0.19</v>
      </c>
      <c r="AE248" s="32">
        <v>12.42</v>
      </c>
      <c r="AI248" s="10">
        <v>1.0887580000000001</v>
      </c>
      <c r="AJ248" s="32">
        <v>0.61</v>
      </c>
      <c r="AK248" s="32">
        <v>0.14000000000000001</v>
      </c>
      <c r="AL248" s="32">
        <v>0.03</v>
      </c>
      <c r="AN248" s="32">
        <v>6.05</v>
      </c>
      <c r="AO248" s="32">
        <v>2.66</v>
      </c>
      <c r="AP248" s="32">
        <v>0.02</v>
      </c>
      <c r="BF248" s="10">
        <v>0.2</v>
      </c>
      <c r="BT248" s="10">
        <v>4.820492469430361</v>
      </c>
      <c r="BU248" s="10">
        <v>1.9097729372937291</v>
      </c>
      <c r="CH248" s="32">
        <v>0.6975879517069975</v>
      </c>
      <c r="CJ248" s="32">
        <v>0</v>
      </c>
      <c r="CK248" s="32">
        <v>0</v>
      </c>
      <c r="CN248" s="32">
        <v>0.69987248182762207</v>
      </c>
      <c r="CO248" s="32">
        <v>0</v>
      </c>
      <c r="CP248" s="10">
        <v>2.6310333716229324</v>
      </c>
      <c r="CR248" s="10">
        <v>12.048542382487335</v>
      </c>
      <c r="CW248" s="32">
        <v>164.46791810314502</v>
      </c>
      <c r="CX248" s="32">
        <v>226.96804805850599</v>
      </c>
      <c r="CY248" s="32">
        <v>9.4540645175234772</v>
      </c>
      <c r="CZ248" s="32">
        <v>158.69301439458087</v>
      </c>
      <c r="DA248" s="32">
        <v>7.977390985639583</v>
      </c>
      <c r="DN248" s="32">
        <v>1790.8620233858667</v>
      </c>
      <c r="DO248" s="32">
        <v>24.50897286164588</v>
      </c>
      <c r="DP248" s="32">
        <v>50.987273695420662</v>
      </c>
      <c r="DQ248" s="32">
        <v>4.5309682697007556</v>
      </c>
      <c r="DR248" s="32">
        <v>14.621652707429346</v>
      </c>
      <c r="DS248" s="32">
        <v>2.0375652353330733</v>
      </c>
      <c r="DT248" s="32">
        <v>0.71896602410768717</v>
      </c>
      <c r="DU248" s="32">
        <v>1.9462444267367391</v>
      </c>
      <c r="DV248" s="32">
        <v>0.27634980703186285</v>
      </c>
      <c r="DW248" s="32">
        <v>1.570625865182754</v>
      </c>
      <c r="DX248" s="32">
        <v>0.34395890664690937</v>
      </c>
      <c r="DY248" s="32">
        <v>1.0813288865022168</v>
      </c>
      <c r="DZ248" s="32">
        <v>0.19508880792439939</v>
      </c>
      <c r="EA248" s="32">
        <v>1.4332701800430478</v>
      </c>
      <c r="EB248" s="32">
        <v>0.25176276590044472</v>
      </c>
      <c r="EC248" s="32">
        <v>4.9876053785134093</v>
      </c>
      <c r="ED248" s="32">
        <v>0.65265972387526783</v>
      </c>
      <c r="EM248" s="10">
        <v>15.675689708023604</v>
      </c>
      <c r="EN248" s="13"/>
      <c r="EO248" s="10">
        <v>15.778949227783526</v>
      </c>
      <c r="EP248" s="10">
        <v>3.5275315924292019</v>
      </c>
      <c r="FP248" s="13" t="s">
        <v>5549</v>
      </c>
    </row>
    <row r="249" spans="1:172" x14ac:dyDescent="0.35">
      <c r="A249" s="46" t="s">
        <v>5546</v>
      </c>
      <c r="C249" s="46" t="s">
        <v>5435</v>
      </c>
      <c r="D249" s="46" t="s">
        <v>5200</v>
      </c>
      <c r="E249" s="73">
        <v>45.132777777777775</v>
      </c>
      <c r="F249" s="73">
        <v>45.132777777777775</v>
      </c>
      <c r="G249" s="73">
        <v>128.42277777777778</v>
      </c>
      <c r="H249" s="73">
        <v>128.42277777777778</v>
      </c>
      <c r="L249" s="16" t="s">
        <v>5562</v>
      </c>
      <c r="M249" s="46" t="s">
        <v>2779</v>
      </c>
      <c r="Q249" s="8">
        <v>200</v>
      </c>
      <c r="AB249" s="32">
        <v>76.27</v>
      </c>
      <c r="AC249" s="32">
        <v>0.19</v>
      </c>
      <c r="AE249" s="32">
        <v>12.46</v>
      </c>
      <c r="AI249" s="10">
        <v>1.1157520000000001</v>
      </c>
      <c r="AJ249" s="32">
        <v>0.47</v>
      </c>
      <c r="AK249" s="32">
        <v>0.14000000000000001</v>
      </c>
      <c r="AL249" s="32">
        <v>0.02</v>
      </c>
      <c r="AN249" s="32">
        <v>6.45</v>
      </c>
      <c r="AO249" s="32">
        <v>2.5099999999999998</v>
      </c>
      <c r="AP249" s="32">
        <v>0.03</v>
      </c>
      <c r="BF249" s="10">
        <v>0.26</v>
      </c>
      <c r="BT249" s="10">
        <v>7.6478512608792695</v>
      </c>
      <c r="BU249" s="10">
        <v>1.555877255366785</v>
      </c>
      <c r="CH249" s="32">
        <v>0.84834279175727445</v>
      </c>
      <c r="CJ249" s="32">
        <v>0</v>
      </c>
      <c r="CK249" s="32">
        <v>0</v>
      </c>
      <c r="CN249" s="32">
        <v>1.9451984282907662</v>
      </c>
      <c r="CO249" s="32">
        <v>0</v>
      </c>
      <c r="CP249" s="10">
        <v>0.56036932357125935</v>
      </c>
      <c r="CR249" s="10">
        <v>12.583351305634844</v>
      </c>
      <c r="CW249" s="32">
        <v>176.0166846297048</v>
      </c>
      <c r="CX249" s="32">
        <v>197.42694195784003</v>
      </c>
      <c r="CY249" s="32">
        <v>21.821875551158236</v>
      </c>
      <c r="CZ249" s="32">
        <v>190.36060499472384</v>
      </c>
      <c r="DA249" s="32">
        <v>11.449964228872187</v>
      </c>
      <c r="DN249" s="32">
        <v>1276.4676536199554</v>
      </c>
      <c r="DO249" s="32">
        <v>33.374526807472193</v>
      </c>
      <c r="DP249" s="32">
        <v>76.166242686339359</v>
      </c>
      <c r="DQ249" s="32">
        <v>7.6494229364993513</v>
      </c>
      <c r="DR249" s="32">
        <v>26.604285269976067</v>
      </c>
      <c r="DS249" s="32">
        <v>4.6051834026106624</v>
      </c>
      <c r="DT249" s="32">
        <v>0.85241491538727499</v>
      </c>
      <c r="DU249" s="32">
        <v>4.2085949088552557</v>
      </c>
      <c r="DV249" s="32">
        <v>0.6311430535738034</v>
      </c>
      <c r="DW249" s="32">
        <v>3.6040160759956152</v>
      </c>
      <c r="DX249" s="32">
        <v>0.76595990615773935</v>
      </c>
      <c r="DY249" s="32">
        <v>2.3539528453950851</v>
      </c>
      <c r="DZ249" s="32">
        <v>0.41480593249232861</v>
      </c>
      <c r="EA249" s="32">
        <v>2.9059644538155172</v>
      </c>
      <c r="EB249" s="32">
        <v>0.45600045473999568</v>
      </c>
      <c r="EC249" s="32">
        <v>6.0493340173638508</v>
      </c>
      <c r="ED249" s="32">
        <v>1.1560846135540337</v>
      </c>
      <c r="EM249" s="10">
        <v>16.519225645933012</v>
      </c>
      <c r="EN249" s="13"/>
      <c r="EO249" s="10">
        <v>14.686949474806967</v>
      </c>
      <c r="EP249" s="10">
        <v>3.4695886716115982</v>
      </c>
      <c r="FP249" s="13" t="s">
        <v>5549</v>
      </c>
    </row>
    <row r="250" spans="1:172" x14ac:dyDescent="0.35">
      <c r="A250" s="46" t="s">
        <v>5546</v>
      </c>
      <c r="C250" s="46" t="s">
        <v>5435</v>
      </c>
      <c r="D250" s="46" t="s">
        <v>5200</v>
      </c>
      <c r="E250" s="73">
        <v>45.132777777777775</v>
      </c>
      <c r="F250" s="73">
        <v>45.132777777777775</v>
      </c>
      <c r="G250" s="73">
        <v>128.42277777777778</v>
      </c>
      <c r="H250" s="73">
        <v>128.42277777777778</v>
      </c>
      <c r="L250" s="16" t="s">
        <v>5563</v>
      </c>
      <c r="M250" s="46" t="s">
        <v>2779</v>
      </c>
      <c r="Q250" s="8">
        <v>200</v>
      </c>
      <c r="AB250" s="32">
        <v>76.540000000000006</v>
      </c>
      <c r="AC250" s="32">
        <v>0.12</v>
      </c>
      <c r="AE250" s="32">
        <v>12.55</v>
      </c>
      <c r="AI250" s="10">
        <v>1.133748</v>
      </c>
      <c r="AJ250" s="32">
        <v>0.48</v>
      </c>
      <c r="AK250" s="32">
        <v>0.12</v>
      </c>
      <c r="AL250" s="32">
        <v>0.03</v>
      </c>
      <c r="AN250" s="32">
        <v>5.88</v>
      </c>
      <c r="AO250" s="32">
        <v>2.77</v>
      </c>
      <c r="AP250" s="32">
        <v>0.02</v>
      </c>
      <c r="BF250" s="10">
        <v>0.26</v>
      </c>
      <c r="BT250" s="10">
        <v>6.2968212112216131</v>
      </c>
      <c r="BU250" s="10">
        <v>2.1491966890027587</v>
      </c>
      <c r="CH250" s="32">
        <v>0.43809103189416054</v>
      </c>
      <c r="CJ250" s="32">
        <v>0</v>
      </c>
      <c r="CK250" s="32">
        <v>0</v>
      </c>
      <c r="CN250" s="32">
        <v>0.51640978583612351</v>
      </c>
      <c r="CO250" s="32">
        <v>0</v>
      </c>
      <c r="CP250" s="10">
        <v>1.6359008113560398</v>
      </c>
      <c r="CR250" s="10">
        <v>12.337798969252882</v>
      </c>
      <c r="CW250" s="32">
        <v>162.73670096489883</v>
      </c>
      <c r="CX250" s="32">
        <v>157.45345095109477</v>
      </c>
      <c r="CY250" s="32">
        <v>5.6208077141236537</v>
      </c>
      <c r="CZ250" s="32">
        <v>185.42916257539628</v>
      </c>
      <c r="DA250" s="32">
        <v>3.8917307093792739</v>
      </c>
      <c r="DN250" s="32">
        <v>823.06787339468087</v>
      </c>
      <c r="DO250" s="32">
        <v>24.061858834329705</v>
      </c>
      <c r="DP250" s="32">
        <v>60.181025024264677</v>
      </c>
      <c r="DQ250" s="32">
        <v>4.9370948481746852</v>
      </c>
      <c r="DR250" s="32">
        <v>15.433592740982563</v>
      </c>
      <c r="DS250" s="32">
        <v>1.9555131849592087</v>
      </c>
      <c r="DT250" s="32">
        <v>0.6521226949892488</v>
      </c>
      <c r="DU250" s="32">
        <v>1.6515846841219257</v>
      </c>
      <c r="DV250" s="32">
        <v>0.1839010295284306</v>
      </c>
      <c r="DW250" s="32">
        <v>0.89945864086859173</v>
      </c>
      <c r="DX250" s="32">
        <v>0.19344577205882357</v>
      </c>
      <c r="DY250" s="32">
        <v>0.62145791086925495</v>
      </c>
      <c r="DZ250" s="32">
        <v>0.11555591605218375</v>
      </c>
      <c r="EA250" s="32">
        <v>0.92008628252216829</v>
      </c>
      <c r="EB250" s="32">
        <v>0.17229774050531488</v>
      </c>
      <c r="EC250" s="32">
        <v>5.7211458842278526</v>
      </c>
      <c r="ED250" s="32">
        <v>0.44966418884982423</v>
      </c>
      <c r="EM250" s="10">
        <v>16.160383909452435</v>
      </c>
      <c r="EN250" s="13"/>
      <c r="EO250" s="10">
        <v>15.848767826780945</v>
      </c>
      <c r="EP250" s="10">
        <v>3.3672986971606602</v>
      </c>
      <c r="FP250" s="13" t="s">
        <v>5549</v>
      </c>
    </row>
    <row r="251" spans="1:172" x14ac:dyDescent="0.35">
      <c r="A251" s="46" t="s">
        <v>5546</v>
      </c>
      <c r="C251" s="46" t="s">
        <v>5435</v>
      </c>
      <c r="D251" s="46" t="s">
        <v>5200</v>
      </c>
      <c r="E251" s="73">
        <v>45.076388888888893</v>
      </c>
      <c r="F251" s="73">
        <v>45.076388888888893</v>
      </c>
      <c r="G251" s="73">
        <v>128.5</v>
      </c>
      <c r="H251" s="73">
        <v>128.5</v>
      </c>
      <c r="L251" s="16" t="s">
        <v>5564</v>
      </c>
      <c r="M251" s="46" t="s">
        <v>2572</v>
      </c>
      <c r="Q251" s="8">
        <v>198</v>
      </c>
      <c r="AB251" s="32">
        <v>75.37</v>
      </c>
      <c r="AC251" s="32">
        <v>0.18</v>
      </c>
      <c r="AE251" s="32">
        <v>13.39</v>
      </c>
      <c r="AI251" s="10">
        <v>1.03477</v>
      </c>
      <c r="AJ251" s="32">
        <v>0.8</v>
      </c>
      <c r="AK251" s="32">
        <v>0.2</v>
      </c>
      <c r="AL251" s="32">
        <v>0.04</v>
      </c>
      <c r="AN251" s="32">
        <v>5.14</v>
      </c>
      <c r="AO251" s="32">
        <v>3.44</v>
      </c>
      <c r="AP251" s="32">
        <v>0.03</v>
      </c>
      <c r="BF251" s="10">
        <v>0.42</v>
      </c>
      <c r="BT251" s="10">
        <v>5.3522150314698269</v>
      </c>
      <c r="BU251" s="10">
        <v>1.5932046139729978</v>
      </c>
      <c r="CH251" s="32">
        <v>1.5699746672964758</v>
      </c>
      <c r="CJ251" s="32">
        <v>0</v>
      </c>
      <c r="CK251" s="32">
        <v>5.55846494613745</v>
      </c>
      <c r="CN251" s="32">
        <v>1.6538083842391422</v>
      </c>
      <c r="CO251" s="32">
        <v>4.1437040444148998</v>
      </c>
      <c r="CP251" s="10">
        <v>5.075127724945137</v>
      </c>
      <c r="CR251" s="10">
        <v>13.476432383410652</v>
      </c>
      <c r="CW251" s="32">
        <v>101.6012687156332</v>
      </c>
      <c r="CX251" s="32">
        <v>149.01492537313433</v>
      </c>
      <c r="CY251" s="32">
        <v>7.5683964128999275</v>
      </c>
      <c r="CZ251" s="32">
        <v>119.22529893014476</v>
      </c>
      <c r="DA251" s="32">
        <v>7.1571923046770873</v>
      </c>
      <c r="DN251" s="32">
        <v>788.68021379588549</v>
      </c>
      <c r="DO251" s="32">
        <v>34.992155324573446</v>
      </c>
      <c r="DP251" s="32">
        <v>66.597015709005362</v>
      </c>
      <c r="DQ251" s="32">
        <v>6.8323586221697612</v>
      </c>
      <c r="DR251" s="32">
        <v>22.906351726994462</v>
      </c>
      <c r="DS251" s="32">
        <v>3.529788147855828</v>
      </c>
      <c r="DT251" s="32">
        <v>0.7961481718455875</v>
      </c>
      <c r="DU251" s="32">
        <v>2.9858507774508265</v>
      </c>
      <c r="DV251" s="32">
        <v>0.35140154293947223</v>
      </c>
      <c r="DW251" s="32">
        <v>1.5753060447233354</v>
      </c>
      <c r="DX251" s="32">
        <v>0.28824272708246129</v>
      </c>
      <c r="DY251" s="32">
        <v>0.77491796148745051</v>
      </c>
      <c r="DZ251" s="32">
        <v>0.12578394292832068</v>
      </c>
      <c r="EA251" s="32">
        <v>0.90382877699104458</v>
      </c>
      <c r="EB251" s="32">
        <v>0.15649816</v>
      </c>
      <c r="EC251" s="32">
        <v>3.8186849857409983</v>
      </c>
      <c r="ED251" s="32">
        <v>0.522491915748302</v>
      </c>
      <c r="EM251" s="10">
        <v>23.383876007486922</v>
      </c>
      <c r="EN251" s="13"/>
      <c r="EO251" s="10">
        <v>19.625460650819296</v>
      </c>
      <c r="EP251" s="10">
        <v>1.7436027900406144</v>
      </c>
      <c r="FP251" s="13" t="s">
        <v>5549</v>
      </c>
    </row>
    <row r="252" spans="1:172" x14ac:dyDescent="0.35">
      <c r="A252" s="46" t="s">
        <v>5546</v>
      </c>
      <c r="C252" s="46" t="s">
        <v>5435</v>
      </c>
      <c r="D252" s="46" t="s">
        <v>5200</v>
      </c>
      <c r="E252" s="73">
        <v>45.076388888888893</v>
      </c>
      <c r="F252" s="73">
        <v>45.076388888888893</v>
      </c>
      <c r="G252" s="73">
        <v>128.5</v>
      </c>
      <c r="H252" s="73">
        <v>128.5</v>
      </c>
      <c r="L252" s="16" t="s">
        <v>5565</v>
      </c>
      <c r="M252" s="46" t="s">
        <v>2572</v>
      </c>
      <c r="Q252" s="8">
        <v>198</v>
      </c>
      <c r="AB252" s="32">
        <v>76.03</v>
      </c>
      <c r="AC252" s="32">
        <v>0.17</v>
      </c>
      <c r="AE252" s="32">
        <v>13.4</v>
      </c>
      <c r="AI252" s="10">
        <v>0.97178400000000009</v>
      </c>
      <c r="AJ252" s="32">
        <v>1.05</v>
      </c>
      <c r="AK252" s="32">
        <v>0.21</v>
      </c>
      <c r="AL252" s="32">
        <v>0.04</v>
      </c>
      <c r="AN252" s="32">
        <v>4.5</v>
      </c>
      <c r="AO252" s="32">
        <v>3.7</v>
      </c>
      <c r="AP252" s="32">
        <v>0.03</v>
      </c>
      <c r="BF252" s="10">
        <v>0.26</v>
      </c>
      <c r="BT252" s="10">
        <v>4.804807547978986</v>
      </c>
      <c r="BU252" s="10">
        <v>1.5845226691907239</v>
      </c>
      <c r="CH252" s="32">
        <v>1.5155208984720463</v>
      </c>
      <c r="CJ252" s="32">
        <v>9.7916869625225615</v>
      </c>
      <c r="CK252" s="32">
        <v>0</v>
      </c>
      <c r="CN252" s="32">
        <v>1.431583001770353</v>
      </c>
      <c r="CO252" s="32">
        <v>0.89975535131100137</v>
      </c>
      <c r="CP252" s="10">
        <v>1.3383848503359805</v>
      </c>
      <c r="CR252" s="10">
        <v>14.864949707981831</v>
      </c>
      <c r="CW252" s="32">
        <v>98.119289517542171</v>
      </c>
      <c r="CX252" s="32">
        <v>132.91624608186592</v>
      </c>
      <c r="CY252" s="32">
        <v>7.7374807364812304</v>
      </c>
      <c r="CZ252" s="32">
        <v>97.530988847583643</v>
      </c>
      <c r="DA252" s="32">
        <v>7.1093070056667171</v>
      </c>
      <c r="DN252" s="32">
        <v>614.65318448023413</v>
      </c>
      <c r="DO252" s="32">
        <v>37.692154528527389</v>
      </c>
      <c r="DP252" s="32">
        <v>65.641427925568365</v>
      </c>
      <c r="DQ252" s="32">
        <v>7.6795476750323903</v>
      </c>
      <c r="DR252" s="32">
        <v>26.452630150862856</v>
      </c>
      <c r="DS252" s="32">
        <v>4.0500262468775263</v>
      </c>
      <c r="DT252" s="32">
        <v>0.8264462466281669</v>
      </c>
      <c r="DU252" s="32">
        <v>3.1738472174760011</v>
      </c>
      <c r="DV252" s="32">
        <v>0.37459750237430367</v>
      </c>
      <c r="DW252" s="32">
        <v>1.7078169774521927</v>
      </c>
      <c r="DX252" s="32">
        <v>0.28634841988778231</v>
      </c>
      <c r="DY252" s="32">
        <v>0.78702047720032708</v>
      </c>
      <c r="DZ252" s="32">
        <v>0.11527897596063987</v>
      </c>
      <c r="EA252" s="32">
        <v>0.82547971045539803</v>
      </c>
      <c r="EB252" s="32">
        <v>0.14053957383588406</v>
      </c>
      <c r="EC252" s="32">
        <v>3.2627061110436157</v>
      </c>
      <c r="ED252" s="32">
        <v>0.76811943180368314</v>
      </c>
      <c r="EM252" s="10">
        <v>20.24098096434987</v>
      </c>
      <c r="EN252" s="13"/>
      <c r="EO252" s="10">
        <v>23.763282468633435</v>
      </c>
      <c r="EP252" s="10">
        <v>1.3858559401309634</v>
      </c>
      <c r="FP252" s="13" t="s">
        <v>5549</v>
      </c>
    </row>
    <row r="253" spans="1:172" x14ac:dyDescent="0.35">
      <c r="A253" s="46" t="s">
        <v>5546</v>
      </c>
      <c r="C253" s="46" t="s">
        <v>5435</v>
      </c>
      <c r="D253" s="46" t="s">
        <v>5200</v>
      </c>
      <c r="E253" s="73">
        <v>45.076388888888893</v>
      </c>
      <c r="F253" s="73">
        <v>45.076388888888893</v>
      </c>
      <c r="G253" s="73">
        <v>128.5</v>
      </c>
      <c r="H253" s="73">
        <v>128.5</v>
      </c>
      <c r="L253" s="16" t="s">
        <v>5566</v>
      </c>
      <c r="M253" s="46" t="s">
        <v>2572</v>
      </c>
      <c r="Q253" s="8">
        <v>198</v>
      </c>
      <c r="AB253" s="32">
        <v>74.39</v>
      </c>
      <c r="AC253" s="32">
        <v>0.15</v>
      </c>
      <c r="AE253" s="32">
        <v>12.81</v>
      </c>
      <c r="AI253" s="10">
        <v>0.91779600000000006</v>
      </c>
      <c r="AJ253" s="32">
        <v>0.83</v>
      </c>
      <c r="AK253" s="32">
        <v>0.19</v>
      </c>
      <c r="AL253" s="32">
        <v>0.03</v>
      </c>
      <c r="AN253" s="32">
        <v>5.04</v>
      </c>
      <c r="AO253" s="32">
        <v>3.29</v>
      </c>
      <c r="AP253" s="32">
        <v>0.03</v>
      </c>
      <c r="BF253" s="10">
        <v>0.26</v>
      </c>
      <c r="BT253" s="10">
        <v>4.099921380598988</v>
      </c>
      <c r="BU253" s="10">
        <v>1.2924232893382008</v>
      </c>
      <c r="CH253" s="32">
        <v>1.0224239707284475</v>
      </c>
      <c r="CJ253" s="32">
        <v>8.743565645917883</v>
      </c>
      <c r="CK253" s="32">
        <v>0</v>
      </c>
      <c r="CN253" s="32">
        <v>1.1687571407294046</v>
      </c>
      <c r="CO253" s="32">
        <v>2.0142878081687727</v>
      </c>
      <c r="CP253" s="10">
        <v>1.2771350538599642</v>
      </c>
      <c r="CR253" s="10">
        <v>13.812580754570709</v>
      </c>
      <c r="CW253" s="32">
        <v>109.06666397013137</v>
      </c>
      <c r="CX253" s="32">
        <v>132.26749837072896</v>
      </c>
      <c r="CY253" s="32">
        <v>6.6617639950744394</v>
      </c>
      <c r="CZ253" s="32">
        <v>116.5572008926017</v>
      </c>
      <c r="DA253" s="32">
        <v>5.6733423152190277</v>
      </c>
      <c r="DN253" s="32">
        <v>768.81267578077222</v>
      </c>
      <c r="DO253" s="32">
        <v>31.782771693344568</v>
      </c>
      <c r="DP253" s="32">
        <v>56.502664674454351</v>
      </c>
      <c r="DQ253" s="32">
        <v>6.2867643084283582</v>
      </c>
      <c r="DR253" s="32">
        <v>21.822847562080845</v>
      </c>
      <c r="DS253" s="32">
        <v>3.3269817183322496</v>
      </c>
      <c r="DT253" s="32">
        <v>0.79326097853699107</v>
      </c>
      <c r="DU253" s="32">
        <v>2.5972523396236951</v>
      </c>
      <c r="DV253" s="32">
        <v>0.30397512187873688</v>
      </c>
      <c r="DW253" s="32">
        <v>1.4052673539238159</v>
      </c>
      <c r="DX253" s="32">
        <v>0.2402789576843847</v>
      </c>
      <c r="DY253" s="32">
        <v>0.68821734036753435</v>
      </c>
      <c r="DZ253" s="32">
        <v>0.10616673115055376</v>
      </c>
      <c r="EA253" s="32">
        <v>0.80429618805990255</v>
      </c>
      <c r="EB253" s="32">
        <v>0.14366944259307118</v>
      </c>
      <c r="EC253" s="32">
        <v>4.1550623937848998</v>
      </c>
      <c r="ED253" s="32">
        <v>0.59930849326779245</v>
      </c>
      <c r="EM253" s="10">
        <v>21.607747562852751</v>
      </c>
      <c r="EN253" s="13"/>
      <c r="EO253" s="10">
        <v>20.218548769741748</v>
      </c>
      <c r="EP253" s="10">
        <v>1.6266003545400824</v>
      </c>
      <c r="FP253" s="13" t="s">
        <v>5549</v>
      </c>
    </row>
    <row r="254" spans="1:172" x14ac:dyDescent="0.35">
      <c r="A254" s="46" t="s">
        <v>5546</v>
      </c>
      <c r="C254" s="46" t="s">
        <v>5435</v>
      </c>
      <c r="D254" s="46" t="s">
        <v>5200</v>
      </c>
      <c r="E254" s="73">
        <v>44.859722222222224</v>
      </c>
      <c r="F254" s="73">
        <v>44.859722222222224</v>
      </c>
      <c r="G254" s="73">
        <v>128.69416666666666</v>
      </c>
      <c r="H254" s="73">
        <v>128.69416666666666</v>
      </c>
      <c r="L254" s="16" t="s">
        <v>5567</v>
      </c>
      <c r="M254" s="46" t="s">
        <v>2572</v>
      </c>
      <c r="Q254" s="8">
        <v>193</v>
      </c>
      <c r="AB254" s="32">
        <v>74.790000000000006</v>
      </c>
      <c r="AC254" s="32">
        <v>0.26</v>
      </c>
      <c r="AE254" s="32">
        <v>13.34</v>
      </c>
      <c r="AI254" s="10">
        <v>1.3137080000000001</v>
      </c>
      <c r="AJ254" s="32">
        <v>0.93</v>
      </c>
      <c r="AK254" s="32">
        <v>0.38</v>
      </c>
      <c r="AL254" s="32">
        <v>0.06</v>
      </c>
      <c r="AN254" s="32">
        <v>4.26</v>
      </c>
      <c r="AO254" s="32">
        <v>3.97</v>
      </c>
      <c r="AP254" s="32">
        <v>0.06</v>
      </c>
      <c r="BF254" s="10">
        <v>0.26</v>
      </c>
      <c r="BT254" s="10">
        <v>13.748986016418534</v>
      </c>
      <c r="BU254" s="10">
        <v>1.3804332932135912</v>
      </c>
      <c r="CH254" s="32">
        <v>2.6056356315688496</v>
      </c>
      <c r="CJ254" s="32">
        <v>11.342957871048776</v>
      </c>
      <c r="CK254" s="32">
        <v>0</v>
      </c>
      <c r="CN254" s="32">
        <v>1.063662255975363</v>
      </c>
      <c r="CO254" s="32">
        <v>1.4087054394823573</v>
      </c>
      <c r="CP254" s="10">
        <v>0.55757591391382799</v>
      </c>
      <c r="CR254" s="10">
        <v>14.25274151016208</v>
      </c>
      <c r="CW254" s="32">
        <v>87.490015986959662</v>
      </c>
      <c r="CX254" s="32">
        <v>145.96506861375033</v>
      </c>
      <c r="CY254" s="32">
        <v>15.603118039748974</v>
      </c>
      <c r="CZ254" s="32">
        <v>150.50284503978475</v>
      </c>
      <c r="DA254" s="32">
        <v>8.0666418135261324</v>
      </c>
      <c r="DN254" s="32">
        <v>1049.3422471689789</v>
      </c>
      <c r="DO254" s="32">
        <v>30.842773544551502</v>
      </c>
      <c r="DP254" s="32">
        <v>60.295745105045889</v>
      </c>
      <c r="DQ254" s="32">
        <v>6.6215217894803331</v>
      </c>
      <c r="DR254" s="32">
        <v>23.172883141414509</v>
      </c>
      <c r="DS254" s="32">
        <v>3.7027406521556232</v>
      </c>
      <c r="DT254" s="32">
        <v>0.83499148497868181</v>
      </c>
      <c r="DU254" s="32">
        <v>3.2302063994758106</v>
      </c>
      <c r="DV254" s="32">
        <v>0.46660718826820374</v>
      </c>
      <c r="DW254" s="32">
        <v>2.6519342457463617</v>
      </c>
      <c r="DX254" s="32">
        <v>0.53373500989637912</v>
      </c>
      <c r="DY254" s="32">
        <v>1.6447262853879001</v>
      </c>
      <c r="DZ254" s="32">
        <v>0.25850556737524172</v>
      </c>
      <c r="EA254" s="32">
        <v>1.8608801540115607</v>
      </c>
      <c r="EB254" s="32">
        <v>0.30855138248743197</v>
      </c>
      <c r="EC254" s="32">
        <v>4.1390551849605828</v>
      </c>
      <c r="ED254" s="32">
        <v>0.73662770975641212</v>
      </c>
      <c r="EM254" s="10">
        <v>17.022155467343751</v>
      </c>
      <c r="EN254" s="13"/>
      <c r="EO254" s="10">
        <v>8.9752398888964162</v>
      </c>
      <c r="EP254" s="10">
        <v>0.96387845358286139</v>
      </c>
      <c r="FP254" s="13" t="s">
        <v>5549</v>
      </c>
    </row>
    <row r="255" spans="1:172" x14ac:dyDescent="0.35">
      <c r="A255" s="46" t="s">
        <v>5546</v>
      </c>
      <c r="C255" s="46" t="s">
        <v>5435</v>
      </c>
      <c r="D255" s="46" t="s">
        <v>5200</v>
      </c>
      <c r="E255" s="73">
        <v>44.859722222222224</v>
      </c>
      <c r="F255" s="73">
        <v>44.859722222222224</v>
      </c>
      <c r="G255" s="73">
        <v>128.69416666666666</v>
      </c>
      <c r="H255" s="73">
        <v>128.69416666666666</v>
      </c>
      <c r="L255" s="16" t="s">
        <v>5568</v>
      </c>
      <c r="M255" s="46" t="s">
        <v>2572</v>
      </c>
      <c r="Q255" s="8">
        <v>193</v>
      </c>
      <c r="AB255" s="32">
        <v>74.25</v>
      </c>
      <c r="AC255" s="32">
        <v>0.33</v>
      </c>
      <c r="AE255" s="32">
        <v>13.82</v>
      </c>
      <c r="AI255" s="10">
        <v>1.6556320000000002</v>
      </c>
      <c r="AJ255" s="32">
        <v>1.24</v>
      </c>
      <c r="AK255" s="32">
        <v>0.51</v>
      </c>
      <c r="AL255" s="32">
        <v>7.0000000000000007E-2</v>
      </c>
      <c r="AN255" s="32">
        <v>3.03</v>
      </c>
      <c r="AO255" s="32">
        <v>4.67</v>
      </c>
      <c r="AP255" s="32">
        <v>0.08</v>
      </c>
      <c r="BF255" s="10">
        <v>0.36</v>
      </c>
      <c r="BT255" s="10">
        <v>16.393309647632286</v>
      </c>
      <c r="BU255" s="10">
        <v>1.5320413957322097</v>
      </c>
      <c r="CH255" s="32">
        <v>3.3998856673276534</v>
      </c>
      <c r="CJ255" s="32">
        <v>13.776112352543782</v>
      </c>
      <c r="CK255" s="32">
        <v>0</v>
      </c>
      <c r="CN255" s="32">
        <v>1.4518744191417876</v>
      </c>
      <c r="CO255" s="32">
        <v>1.8231153456193714</v>
      </c>
      <c r="CP255" s="10">
        <v>1.2572903039789112</v>
      </c>
      <c r="CR255" s="10">
        <v>14.808549977588523</v>
      </c>
      <c r="CW255" s="32">
        <v>68.789092227459079</v>
      </c>
      <c r="CX255" s="32">
        <v>210.64737212596503</v>
      </c>
      <c r="CY255" s="32">
        <v>14.090726883511547</v>
      </c>
      <c r="CZ255" s="32">
        <v>178.86361605864499</v>
      </c>
      <c r="DA255" s="32">
        <v>9.1825922130118052</v>
      </c>
      <c r="DN255" s="32">
        <v>1222.8288746407252</v>
      </c>
      <c r="DO255" s="32">
        <v>40.249461855679691</v>
      </c>
      <c r="DP255" s="32">
        <v>74.142579660473203</v>
      </c>
      <c r="DQ255" s="32">
        <v>8.3141737980231625</v>
      </c>
      <c r="DR255" s="32">
        <v>29.121211735158155</v>
      </c>
      <c r="DS255" s="32">
        <v>4.3773252327031953</v>
      </c>
      <c r="DT255" s="32">
        <v>1.003137287006475</v>
      </c>
      <c r="DU255" s="32">
        <v>3.6772705219311277</v>
      </c>
      <c r="DV255" s="32">
        <v>0.49392210100212269</v>
      </c>
      <c r="DW255" s="32">
        <v>2.6410465960955087</v>
      </c>
      <c r="DX255" s="32">
        <v>0.49958203931598383</v>
      </c>
      <c r="DY255" s="32">
        <v>1.4259245848215019</v>
      </c>
      <c r="DZ255" s="32">
        <v>0.20407085121124088</v>
      </c>
      <c r="EA255" s="32">
        <v>1.4290067487336504</v>
      </c>
      <c r="EB255" s="32">
        <v>0.23957514228948221</v>
      </c>
      <c r="EC255" s="32">
        <v>4.8639401963160447</v>
      </c>
      <c r="ED255" s="32">
        <v>0.68859838507707594</v>
      </c>
      <c r="EM255" s="10">
        <v>16.146881116806171</v>
      </c>
      <c r="EN255" s="13"/>
      <c r="EO255" s="10">
        <v>10.023671609452231</v>
      </c>
      <c r="EP255" s="10">
        <v>1.0373874495123632</v>
      </c>
      <c r="FP255" s="13" t="s">
        <v>5549</v>
      </c>
    </row>
    <row r="256" spans="1:172" x14ac:dyDescent="0.35">
      <c r="A256" s="46" t="s">
        <v>5546</v>
      </c>
      <c r="C256" s="46" t="s">
        <v>5435</v>
      </c>
      <c r="D256" s="46" t="s">
        <v>5200</v>
      </c>
      <c r="E256" s="73">
        <v>44.859722222222224</v>
      </c>
      <c r="F256" s="73">
        <v>44.859722222222224</v>
      </c>
      <c r="G256" s="73">
        <v>128.69416666666666</v>
      </c>
      <c r="H256" s="73">
        <v>128.69416666666666</v>
      </c>
      <c r="L256" s="16" t="s">
        <v>5569</v>
      </c>
      <c r="M256" s="46" t="s">
        <v>2572</v>
      </c>
      <c r="Q256" s="8">
        <v>193</v>
      </c>
      <c r="AB256" s="32">
        <v>73.28</v>
      </c>
      <c r="AC256" s="32">
        <v>0.32</v>
      </c>
      <c r="AE256" s="32">
        <v>14.07</v>
      </c>
      <c r="AI256" s="10">
        <v>1.628638</v>
      </c>
      <c r="AJ256" s="32">
        <v>1.1000000000000001</v>
      </c>
      <c r="AK256" s="32">
        <v>0.48</v>
      </c>
      <c r="AL256" s="32">
        <v>0.06</v>
      </c>
      <c r="AN256" s="32">
        <v>3.68</v>
      </c>
      <c r="AO256" s="32">
        <v>4.5</v>
      </c>
      <c r="AP256" s="32">
        <v>0.09</v>
      </c>
      <c r="BF256" s="10">
        <v>0.36</v>
      </c>
      <c r="BT256" s="10">
        <v>83.940668644271653</v>
      </c>
      <c r="BU256" s="10">
        <v>5.19190243902439</v>
      </c>
      <c r="CH256" s="32">
        <v>13.073427604062935</v>
      </c>
      <c r="CJ256" s="32">
        <v>58.526644833797285</v>
      </c>
      <c r="CK256" s="32">
        <v>0</v>
      </c>
      <c r="CN256" s="32">
        <v>10.495654027576197</v>
      </c>
      <c r="CO256" s="32">
        <v>2.4011822958065951</v>
      </c>
      <c r="CP256" s="10">
        <v>3.7072836214198333</v>
      </c>
      <c r="CR256" s="10">
        <v>23.623777944486118</v>
      </c>
      <c r="CW256" s="32">
        <v>142.50696428571428</v>
      </c>
      <c r="CX256" s="32">
        <v>476.77627368939221</v>
      </c>
      <c r="CY256" s="32">
        <v>71.784563555636922</v>
      </c>
      <c r="CZ256" s="32">
        <v>255.63185840707968</v>
      </c>
      <c r="DA256" s="32">
        <v>29.544776981350001</v>
      </c>
      <c r="DN256" s="32">
        <v>548.9107866637612</v>
      </c>
      <c r="DO256" s="32">
        <v>16.55946956333548</v>
      </c>
      <c r="DP256" s="32">
        <v>40.502714440825201</v>
      </c>
      <c r="DQ256" s="32">
        <v>6.2366381304951419</v>
      </c>
      <c r="DR256" s="32">
        <v>29.598604279648551</v>
      </c>
      <c r="DS256" s="32">
        <v>8.7916514932357703</v>
      </c>
      <c r="DT256" s="32">
        <v>1.3603782317611348</v>
      </c>
      <c r="DU256" s="32">
        <v>10.348195951892052</v>
      </c>
      <c r="DV256" s="32">
        <v>1.8777076281650855</v>
      </c>
      <c r="DW256" s="32">
        <v>11.613621854499165</v>
      </c>
      <c r="DX256" s="32">
        <v>2.4832507303839733</v>
      </c>
      <c r="DY256" s="32">
        <v>7.2230212643787253</v>
      </c>
      <c r="DZ256" s="32">
        <v>1.1345178264076714</v>
      </c>
      <c r="EA256" s="32">
        <v>7.1247079857192377</v>
      </c>
      <c r="EB256" s="32">
        <v>1.0318617575547064</v>
      </c>
      <c r="EC256" s="32">
        <v>7.2626402926432743</v>
      </c>
      <c r="ED256" s="32">
        <v>3.3892610138195676</v>
      </c>
      <c r="EM256" s="10">
        <v>12.987060141949945</v>
      </c>
      <c r="EN256" s="13"/>
      <c r="EO256" s="10">
        <v>14.77244366461963</v>
      </c>
      <c r="EP256" s="10">
        <v>3.7435046757626855</v>
      </c>
      <c r="FP256" s="13" t="s">
        <v>5549</v>
      </c>
    </row>
    <row r="257" spans="1:172" x14ac:dyDescent="0.35">
      <c r="A257" s="46" t="s">
        <v>5570</v>
      </c>
      <c r="C257" s="46" t="s">
        <v>5571</v>
      </c>
      <c r="D257" s="46" t="s">
        <v>5200</v>
      </c>
      <c r="E257" s="74">
        <v>43.05</v>
      </c>
      <c r="F257" s="74">
        <v>43.05</v>
      </c>
      <c r="G257" s="74">
        <v>126.666667</v>
      </c>
      <c r="H257" s="74">
        <v>126.666667</v>
      </c>
      <c r="L257" s="77" t="s">
        <v>5572</v>
      </c>
      <c r="M257" s="46" t="s">
        <v>5573</v>
      </c>
      <c r="Q257" s="78">
        <v>187</v>
      </c>
      <c r="AB257" s="79">
        <v>48.39</v>
      </c>
      <c r="AC257" s="79">
        <v>1.45</v>
      </c>
      <c r="AE257" s="79">
        <v>17.29</v>
      </c>
      <c r="AI257" s="10">
        <v>8.8720280000000002</v>
      </c>
      <c r="AJ257" s="79">
        <v>7.96</v>
      </c>
      <c r="AK257" s="79">
        <v>7.16</v>
      </c>
      <c r="AL257" s="79">
        <v>0.13</v>
      </c>
      <c r="AN257" s="79">
        <v>0.95</v>
      </c>
      <c r="AO257" s="79">
        <v>3.08</v>
      </c>
      <c r="AP257" s="79">
        <v>0.3</v>
      </c>
      <c r="BF257" s="10">
        <v>3.1</v>
      </c>
      <c r="BT257" s="10">
        <v>62.9</v>
      </c>
      <c r="BU257" s="79">
        <v>1.1299999999999999</v>
      </c>
      <c r="CH257" s="79">
        <v>26.3</v>
      </c>
      <c r="CJ257" s="79">
        <v>182</v>
      </c>
      <c r="CK257" s="79">
        <v>170</v>
      </c>
      <c r="CN257" s="79">
        <v>41</v>
      </c>
      <c r="CO257" s="79">
        <v>100</v>
      </c>
      <c r="CR257" s="79">
        <v>18</v>
      </c>
      <c r="CW257" s="79">
        <v>34.9</v>
      </c>
      <c r="CX257" s="79">
        <v>475</v>
      </c>
      <c r="CY257" s="79">
        <v>19.5</v>
      </c>
      <c r="CZ257" s="79">
        <v>120</v>
      </c>
      <c r="DA257" s="79">
        <v>15.6</v>
      </c>
      <c r="DM257" s="79">
        <v>16.8</v>
      </c>
      <c r="DN257" s="79">
        <v>341</v>
      </c>
      <c r="DO257" s="79">
        <v>15.6</v>
      </c>
      <c r="DP257" s="79">
        <v>30.8</v>
      </c>
      <c r="DQ257" s="79">
        <v>3.93</v>
      </c>
      <c r="DR257" s="79">
        <v>17.8</v>
      </c>
      <c r="DS257" s="79">
        <v>3.89</v>
      </c>
      <c r="DT257" s="79">
        <v>1.34</v>
      </c>
      <c r="DU257" s="79">
        <v>4.0999999999999996</v>
      </c>
      <c r="DV257" s="79">
        <v>0.69</v>
      </c>
      <c r="DW257" s="79">
        <v>3.83</v>
      </c>
      <c r="DX257" s="79">
        <v>0.8</v>
      </c>
      <c r="DY257" s="79">
        <v>2.13</v>
      </c>
      <c r="DZ257" s="79">
        <v>0.28999999999999998</v>
      </c>
      <c r="EA257" s="79">
        <v>1.93</v>
      </c>
      <c r="EB257" s="79">
        <v>0.3</v>
      </c>
      <c r="EC257" s="79">
        <v>2.89</v>
      </c>
      <c r="ED257" s="79">
        <v>1.05</v>
      </c>
      <c r="EM257" s="10">
        <v>2.4700000000000002</v>
      </c>
      <c r="EO257" s="10">
        <v>1.63</v>
      </c>
      <c r="EP257" s="10">
        <v>0.47</v>
      </c>
      <c r="FP257" s="13" t="s">
        <v>5574</v>
      </c>
    </row>
    <row r="258" spans="1:172" x14ac:dyDescent="0.35">
      <c r="A258" s="46" t="s">
        <v>5570</v>
      </c>
      <c r="C258" s="46" t="s">
        <v>5571</v>
      </c>
      <c r="D258" s="46" t="s">
        <v>5200</v>
      </c>
      <c r="E258" s="74">
        <v>43.05</v>
      </c>
      <c r="F258" s="74">
        <v>43.05</v>
      </c>
      <c r="G258" s="74">
        <v>126.666667</v>
      </c>
      <c r="H258" s="74">
        <v>126.666667</v>
      </c>
      <c r="L258" s="77" t="s">
        <v>5575</v>
      </c>
      <c r="M258" s="46" t="s">
        <v>5573</v>
      </c>
      <c r="Q258" s="78">
        <v>187</v>
      </c>
      <c r="AB258" s="79">
        <v>47.37</v>
      </c>
      <c r="AC258" s="79">
        <v>1.44</v>
      </c>
      <c r="AE258" s="79">
        <v>17.04</v>
      </c>
      <c r="AI258" s="10">
        <v>9.2319479999999992</v>
      </c>
      <c r="AJ258" s="79">
        <v>7.65</v>
      </c>
      <c r="AK258" s="79">
        <v>7.32</v>
      </c>
      <c r="AL258" s="79">
        <v>0.13</v>
      </c>
      <c r="AN258" s="79">
        <v>1.26</v>
      </c>
      <c r="AO258" s="79">
        <v>2.99</v>
      </c>
      <c r="AP258" s="79">
        <v>0.31</v>
      </c>
      <c r="BF258" s="10">
        <v>3.39</v>
      </c>
      <c r="BT258" s="10">
        <v>76.7</v>
      </c>
      <c r="BU258" s="79">
        <v>1.39</v>
      </c>
      <c r="CH258" s="79">
        <v>29.6</v>
      </c>
      <c r="CJ258" s="79">
        <v>203</v>
      </c>
      <c r="CK258" s="79">
        <v>220</v>
      </c>
      <c r="CN258" s="79">
        <v>49.3</v>
      </c>
      <c r="CO258" s="79">
        <v>131</v>
      </c>
      <c r="CR258" s="79">
        <v>20</v>
      </c>
      <c r="CW258" s="79">
        <v>52.4</v>
      </c>
      <c r="CX258" s="79">
        <v>531</v>
      </c>
      <c r="CY258" s="79">
        <v>20.3</v>
      </c>
      <c r="CZ258" s="79">
        <v>123</v>
      </c>
      <c r="DA258" s="79">
        <v>17.3</v>
      </c>
      <c r="DM258" s="79">
        <v>22.7</v>
      </c>
      <c r="DN258" s="79">
        <v>476</v>
      </c>
      <c r="DO258" s="79">
        <v>17.399999999999999</v>
      </c>
      <c r="DP258" s="79">
        <v>35.1</v>
      </c>
      <c r="DQ258" s="79">
        <v>4.3600000000000003</v>
      </c>
      <c r="DR258" s="79">
        <v>19.2</v>
      </c>
      <c r="DS258" s="79">
        <v>4.45</v>
      </c>
      <c r="DT258" s="79">
        <v>1.44</v>
      </c>
      <c r="DU258" s="79">
        <v>4.46</v>
      </c>
      <c r="DV258" s="79">
        <v>0.72</v>
      </c>
      <c r="DW258" s="79">
        <v>4.26</v>
      </c>
      <c r="DX258" s="79">
        <v>0.81</v>
      </c>
      <c r="DY258" s="79">
        <v>2.4300000000000002</v>
      </c>
      <c r="DZ258" s="79">
        <v>0.32</v>
      </c>
      <c r="EA258" s="79">
        <v>2.0499999999999998</v>
      </c>
      <c r="EB258" s="79">
        <v>0.33</v>
      </c>
      <c r="EC258" s="79">
        <v>3.11</v>
      </c>
      <c r="ED258" s="79">
        <v>1.18</v>
      </c>
      <c r="EM258" s="10">
        <v>2.74</v>
      </c>
      <c r="EO258" s="10">
        <v>1.93</v>
      </c>
      <c r="EP258" s="10">
        <v>0.54</v>
      </c>
      <c r="FP258" s="13" t="s">
        <v>5574</v>
      </c>
    </row>
    <row r="259" spans="1:172" x14ac:dyDescent="0.35">
      <c r="A259" s="46" t="s">
        <v>5570</v>
      </c>
      <c r="C259" s="46" t="s">
        <v>5571</v>
      </c>
      <c r="D259" s="46" t="s">
        <v>5200</v>
      </c>
      <c r="E259" s="74">
        <v>43.05</v>
      </c>
      <c r="F259" s="74">
        <v>43.05</v>
      </c>
      <c r="G259" s="74">
        <v>126.666667</v>
      </c>
      <c r="H259" s="74">
        <v>126.666667</v>
      </c>
      <c r="L259" s="77" t="s">
        <v>5576</v>
      </c>
      <c r="M259" s="46" t="s">
        <v>5573</v>
      </c>
      <c r="Q259" s="78">
        <v>187</v>
      </c>
      <c r="AB259" s="79">
        <v>46.78</v>
      </c>
      <c r="AC259" s="79">
        <v>1.42</v>
      </c>
      <c r="AE259" s="79">
        <v>18.75</v>
      </c>
      <c r="AI259" s="10">
        <v>10.158742</v>
      </c>
      <c r="AJ259" s="79">
        <v>1.76</v>
      </c>
      <c r="AK259" s="79">
        <v>9.16</v>
      </c>
      <c r="AL259" s="79">
        <v>0.13</v>
      </c>
      <c r="AN259" s="79">
        <v>0.42</v>
      </c>
      <c r="AO259" s="79">
        <v>4.7699999999999996</v>
      </c>
      <c r="AP259" s="79">
        <v>0.32</v>
      </c>
      <c r="BF259" s="10">
        <v>5.36</v>
      </c>
      <c r="BT259" s="10">
        <v>161</v>
      </c>
      <c r="BU259" s="79">
        <v>5.12</v>
      </c>
      <c r="CH259" s="79">
        <v>23.5</v>
      </c>
      <c r="CJ259" s="79">
        <v>175</v>
      </c>
      <c r="CK259" s="79">
        <v>225</v>
      </c>
      <c r="CN259" s="79">
        <v>49.2</v>
      </c>
      <c r="CO259" s="79">
        <v>143</v>
      </c>
      <c r="CR259" s="79">
        <v>19</v>
      </c>
      <c r="CW259" s="79">
        <v>13.1</v>
      </c>
      <c r="CX259" s="79">
        <v>442</v>
      </c>
      <c r="CY259" s="79">
        <v>18.899999999999999</v>
      </c>
      <c r="CZ259" s="79">
        <v>118</v>
      </c>
      <c r="DA259" s="79">
        <v>17.8</v>
      </c>
      <c r="DM259" s="79">
        <v>3.15</v>
      </c>
      <c r="DN259" s="79">
        <v>257</v>
      </c>
      <c r="DO259" s="79">
        <v>15.1</v>
      </c>
      <c r="DP259" s="79">
        <v>29.5</v>
      </c>
      <c r="DQ259" s="79">
        <v>3.66</v>
      </c>
      <c r="DR259" s="79">
        <v>16.2</v>
      </c>
      <c r="DS259" s="79">
        <v>3.58</v>
      </c>
      <c r="DT259" s="79">
        <v>0.87</v>
      </c>
      <c r="DU259" s="79">
        <v>3.67</v>
      </c>
      <c r="DV259" s="79">
        <v>0.62</v>
      </c>
      <c r="DW259" s="79">
        <v>3.64</v>
      </c>
      <c r="DX259" s="79">
        <v>0.73</v>
      </c>
      <c r="DY259" s="79">
        <v>2.04</v>
      </c>
      <c r="DZ259" s="79">
        <v>0.28999999999999998</v>
      </c>
      <c r="EA259" s="79">
        <v>1.91</v>
      </c>
      <c r="EB259" s="79">
        <v>0.28000000000000003</v>
      </c>
      <c r="EC259" s="79">
        <v>2.82</v>
      </c>
      <c r="ED259" s="79">
        <v>1.1499999999999999</v>
      </c>
      <c r="EM259" s="10">
        <v>1.43</v>
      </c>
      <c r="EO259" s="10">
        <v>1.75</v>
      </c>
      <c r="EP259" s="10">
        <v>0.57999999999999996</v>
      </c>
      <c r="FP259" s="13" t="s">
        <v>5574</v>
      </c>
    </row>
    <row r="260" spans="1:172" x14ac:dyDescent="0.35">
      <c r="A260" s="46" t="s">
        <v>5570</v>
      </c>
      <c r="C260" s="46" t="s">
        <v>5571</v>
      </c>
      <c r="D260" s="46" t="s">
        <v>5200</v>
      </c>
      <c r="E260" s="74">
        <v>43.05</v>
      </c>
      <c r="F260" s="74">
        <v>43.05</v>
      </c>
      <c r="G260" s="74">
        <v>126.666667</v>
      </c>
      <c r="H260" s="74">
        <v>126.666667</v>
      </c>
      <c r="L260" s="77" t="s">
        <v>5577</v>
      </c>
      <c r="M260" s="46" t="s">
        <v>5573</v>
      </c>
      <c r="Q260" s="78">
        <v>187</v>
      </c>
      <c r="AB260" s="79">
        <v>47.75</v>
      </c>
      <c r="AC260" s="79">
        <v>1.56</v>
      </c>
      <c r="AE260" s="79">
        <v>16.809999999999999</v>
      </c>
      <c r="AI260" s="10">
        <v>9.2859359999999995</v>
      </c>
      <c r="AJ260" s="79">
        <v>8.18</v>
      </c>
      <c r="AK260" s="79">
        <v>7.15</v>
      </c>
      <c r="AL260" s="79">
        <v>0.12</v>
      </c>
      <c r="AN260" s="79">
        <v>1.33</v>
      </c>
      <c r="AO260" s="79">
        <v>3.12</v>
      </c>
      <c r="AP260" s="79">
        <v>0.35</v>
      </c>
      <c r="BF260" s="10">
        <v>2.83</v>
      </c>
      <c r="BT260" s="10">
        <v>60.1</v>
      </c>
      <c r="BU260" s="79">
        <v>1.1399999999999999</v>
      </c>
      <c r="CH260" s="79">
        <v>27</v>
      </c>
      <c r="CJ260" s="79">
        <v>195</v>
      </c>
      <c r="CK260" s="79">
        <v>194</v>
      </c>
      <c r="CN260" s="79">
        <v>45.1</v>
      </c>
      <c r="CO260" s="79">
        <v>114</v>
      </c>
      <c r="CR260" s="79">
        <v>18.399999999999999</v>
      </c>
      <c r="CW260" s="79">
        <v>53.7</v>
      </c>
      <c r="CX260" s="79">
        <v>734</v>
      </c>
      <c r="CY260" s="79">
        <v>20.7</v>
      </c>
      <c r="CZ260" s="79">
        <v>131</v>
      </c>
      <c r="DA260" s="79">
        <v>20.7</v>
      </c>
      <c r="DM260" s="79">
        <v>22.4</v>
      </c>
      <c r="DN260" s="79">
        <v>427</v>
      </c>
      <c r="DO260" s="79">
        <v>18.899999999999999</v>
      </c>
      <c r="DP260" s="79">
        <v>37.6</v>
      </c>
      <c r="DQ260" s="79">
        <v>4.5599999999999996</v>
      </c>
      <c r="DR260" s="79">
        <v>20.5</v>
      </c>
      <c r="DS260" s="79">
        <v>4.51</v>
      </c>
      <c r="DT260" s="79">
        <v>1.51</v>
      </c>
      <c r="DU260" s="79">
        <v>4.7</v>
      </c>
      <c r="DV260" s="79">
        <v>0.71</v>
      </c>
      <c r="DW260" s="79">
        <v>4.18</v>
      </c>
      <c r="DX260" s="79">
        <v>0.85</v>
      </c>
      <c r="DY260" s="79">
        <v>2.4300000000000002</v>
      </c>
      <c r="DZ260" s="79">
        <v>0.32</v>
      </c>
      <c r="EA260" s="79">
        <v>2.08</v>
      </c>
      <c r="EB260" s="79">
        <v>0.31</v>
      </c>
      <c r="EC260" s="79">
        <v>3.16</v>
      </c>
      <c r="ED260" s="79">
        <v>1.43</v>
      </c>
      <c r="EM260" s="10">
        <v>3.03</v>
      </c>
      <c r="EO260" s="10">
        <v>2.02</v>
      </c>
      <c r="EP260" s="10">
        <v>0.57999999999999996</v>
      </c>
      <c r="FP260" s="13" t="s">
        <v>5574</v>
      </c>
    </row>
    <row r="261" spans="1:172" x14ac:dyDescent="0.35">
      <c r="A261" s="46" t="s">
        <v>5570</v>
      </c>
      <c r="C261" s="46" t="s">
        <v>5571</v>
      </c>
      <c r="D261" s="46" t="s">
        <v>5200</v>
      </c>
      <c r="E261" s="74">
        <v>43.05</v>
      </c>
      <c r="F261" s="74">
        <v>43.05</v>
      </c>
      <c r="G261" s="74">
        <v>126.666667</v>
      </c>
      <c r="H261" s="74">
        <v>126.666667</v>
      </c>
      <c r="L261" s="77" t="s">
        <v>5578</v>
      </c>
      <c r="M261" s="46" t="s">
        <v>5573</v>
      </c>
      <c r="Q261" s="78">
        <v>187</v>
      </c>
      <c r="AB261" s="79">
        <v>47.68</v>
      </c>
      <c r="AC261" s="79">
        <v>1.46</v>
      </c>
      <c r="AE261" s="79">
        <v>17.11</v>
      </c>
      <c r="AI261" s="10">
        <v>9.1329700000000003</v>
      </c>
      <c r="AJ261" s="79">
        <v>7.8</v>
      </c>
      <c r="AK261" s="79">
        <v>7.24</v>
      </c>
      <c r="AL261" s="79">
        <v>0.13</v>
      </c>
      <c r="AN261" s="79">
        <v>1.24</v>
      </c>
      <c r="AO261" s="79">
        <v>2.99</v>
      </c>
      <c r="AP261" s="79">
        <v>0.32</v>
      </c>
      <c r="BF261" s="10">
        <v>3.27</v>
      </c>
      <c r="BT261" s="10">
        <v>68.2</v>
      </c>
      <c r="BU261" s="79">
        <v>1.1399999999999999</v>
      </c>
      <c r="CH261" s="79">
        <v>27.4</v>
      </c>
      <c r="CJ261" s="79">
        <v>191</v>
      </c>
      <c r="CK261" s="79">
        <v>202</v>
      </c>
      <c r="CN261" s="79">
        <v>46.7</v>
      </c>
      <c r="CO261" s="79">
        <v>118</v>
      </c>
      <c r="CR261" s="79">
        <v>18.3</v>
      </c>
      <c r="CW261" s="79">
        <v>49</v>
      </c>
      <c r="CX261" s="79">
        <v>539</v>
      </c>
      <c r="CY261" s="79">
        <v>19.5</v>
      </c>
      <c r="CZ261" s="79">
        <v>122</v>
      </c>
      <c r="DA261" s="79">
        <v>17.399999999999999</v>
      </c>
      <c r="DM261" s="79">
        <v>21.5</v>
      </c>
      <c r="DN261" s="79">
        <v>435</v>
      </c>
      <c r="DO261" s="79">
        <v>16.7</v>
      </c>
      <c r="DP261" s="79">
        <v>33.200000000000003</v>
      </c>
      <c r="DQ261" s="79">
        <v>4.03</v>
      </c>
      <c r="DR261" s="79">
        <v>18.3</v>
      </c>
      <c r="DS261" s="79">
        <v>4.09</v>
      </c>
      <c r="DT261" s="79">
        <v>1.39</v>
      </c>
      <c r="DU261" s="79">
        <v>4.28</v>
      </c>
      <c r="DV261" s="79">
        <v>0.7</v>
      </c>
      <c r="DW261" s="79">
        <v>3.97</v>
      </c>
      <c r="DX261" s="79">
        <v>0.79</v>
      </c>
      <c r="DY261" s="79">
        <v>2.17</v>
      </c>
      <c r="DZ261" s="79">
        <v>0.28999999999999998</v>
      </c>
      <c r="EA261" s="79">
        <v>1.92</v>
      </c>
      <c r="EB261" s="79">
        <v>0.28999999999999998</v>
      </c>
      <c r="EC261" s="79">
        <v>2.99</v>
      </c>
      <c r="ED261" s="79">
        <v>1.2</v>
      </c>
      <c r="EM261" s="10">
        <v>2.88</v>
      </c>
      <c r="EO261" s="10">
        <v>1.75</v>
      </c>
      <c r="EP261" s="10">
        <v>0.47</v>
      </c>
      <c r="FP261" s="13" t="s">
        <v>5574</v>
      </c>
    </row>
    <row r="262" spans="1:172" x14ac:dyDescent="0.35">
      <c r="A262" s="46" t="s">
        <v>5570</v>
      </c>
      <c r="C262" s="46" t="s">
        <v>5571</v>
      </c>
      <c r="D262" s="46" t="s">
        <v>5200</v>
      </c>
      <c r="E262" s="74">
        <v>43.05</v>
      </c>
      <c r="F262" s="74">
        <v>43.05</v>
      </c>
      <c r="G262" s="74">
        <v>126.666667</v>
      </c>
      <c r="H262" s="74">
        <v>126.666667</v>
      </c>
      <c r="L262" s="77" t="s">
        <v>5579</v>
      </c>
      <c r="M262" s="46" t="s">
        <v>5573</v>
      </c>
      <c r="Q262" s="78">
        <v>187</v>
      </c>
      <c r="AB262" s="79">
        <v>46.18</v>
      </c>
      <c r="AC262" s="79">
        <v>1.38</v>
      </c>
      <c r="AE262" s="79">
        <v>18.649999999999999</v>
      </c>
      <c r="AI262" s="10">
        <v>10.491668000000001</v>
      </c>
      <c r="AJ262" s="79">
        <v>1.83</v>
      </c>
      <c r="AK262" s="79">
        <v>9.31</v>
      </c>
      <c r="AL262" s="79">
        <v>0.14000000000000001</v>
      </c>
      <c r="AN262" s="79">
        <v>0.41</v>
      </c>
      <c r="AO262" s="79">
        <v>4.55</v>
      </c>
      <c r="AP262" s="79">
        <v>0.31</v>
      </c>
      <c r="BF262" s="10">
        <v>5.39</v>
      </c>
      <c r="BT262" s="10">
        <v>171</v>
      </c>
      <c r="BU262" s="79">
        <v>5.09</v>
      </c>
      <c r="CH262" s="79">
        <v>23.6</v>
      </c>
      <c r="CJ262" s="79">
        <v>180</v>
      </c>
      <c r="CK262" s="79">
        <v>232</v>
      </c>
      <c r="CN262" s="79">
        <v>46.6</v>
      </c>
      <c r="CO262" s="79">
        <v>141</v>
      </c>
      <c r="CR262" s="79">
        <v>19.5</v>
      </c>
      <c r="CW262" s="79">
        <v>13.4</v>
      </c>
      <c r="CX262" s="79">
        <v>445</v>
      </c>
      <c r="CY262" s="79">
        <v>19.899999999999999</v>
      </c>
      <c r="CZ262" s="79">
        <v>121</v>
      </c>
      <c r="DA262" s="79">
        <v>17.899999999999999</v>
      </c>
      <c r="DM262" s="79">
        <v>3.52</v>
      </c>
      <c r="DN262" s="79">
        <v>288</v>
      </c>
      <c r="DO262" s="79">
        <v>16</v>
      </c>
      <c r="DP262" s="79">
        <v>30.9</v>
      </c>
      <c r="DQ262" s="79">
        <v>3.93</v>
      </c>
      <c r="DR262" s="79">
        <v>17.3</v>
      </c>
      <c r="DS262" s="79">
        <v>3.79</v>
      </c>
      <c r="DT262" s="79">
        <v>0.91</v>
      </c>
      <c r="DU262" s="79">
        <v>4.1399999999999997</v>
      </c>
      <c r="DV262" s="79">
        <v>0.67</v>
      </c>
      <c r="DW262" s="79">
        <v>3.99</v>
      </c>
      <c r="DX262" s="79">
        <v>0.81</v>
      </c>
      <c r="DY262" s="79">
        <v>2.2400000000000002</v>
      </c>
      <c r="DZ262" s="79">
        <v>0.3</v>
      </c>
      <c r="EA262" s="79">
        <v>1.9</v>
      </c>
      <c r="EB262" s="79">
        <v>0.28999999999999998</v>
      </c>
      <c r="EC262" s="79">
        <v>2.92</v>
      </c>
      <c r="ED262" s="79">
        <v>1.23</v>
      </c>
      <c r="EM262" s="10">
        <v>1.66</v>
      </c>
      <c r="EO262" s="10">
        <v>1.81</v>
      </c>
      <c r="EP262" s="10">
        <v>0.57999999999999996</v>
      </c>
      <c r="FP262" s="13" t="s">
        <v>5574</v>
      </c>
    </row>
    <row r="263" spans="1:172" x14ac:dyDescent="0.35">
      <c r="A263" s="46" t="s">
        <v>5570</v>
      </c>
      <c r="C263" s="46" t="s">
        <v>5571</v>
      </c>
      <c r="D263" s="46" t="s">
        <v>5200</v>
      </c>
      <c r="E263" s="74">
        <v>43.05</v>
      </c>
      <c r="F263" s="74">
        <v>43.05</v>
      </c>
      <c r="G263" s="74">
        <v>126.666667</v>
      </c>
      <c r="H263" s="74">
        <v>126.666667</v>
      </c>
      <c r="L263" s="77" t="s">
        <v>5580</v>
      </c>
      <c r="M263" s="46" t="s">
        <v>5573</v>
      </c>
      <c r="Q263" s="78">
        <v>187</v>
      </c>
      <c r="AB263" s="79">
        <v>48.15</v>
      </c>
      <c r="AC263" s="79">
        <v>1.46</v>
      </c>
      <c r="AE263" s="79">
        <v>17</v>
      </c>
      <c r="AI263" s="10">
        <v>8.9710059999999991</v>
      </c>
      <c r="AJ263" s="79">
        <v>7.78</v>
      </c>
      <c r="AK263" s="79">
        <v>7.37</v>
      </c>
      <c r="AL263" s="79">
        <v>0.13</v>
      </c>
      <c r="AN263" s="79">
        <v>1.1000000000000001</v>
      </c>
      <c r="AO263" s="79">
        <v>3.01</v>
      </c>
      <c r="AP263" s="79">
        <v>0.33</v>
      </c>
      <c r="BF263" s="10">
        <v>3.38</v>
      </c>
      <c r="BT263" s="10">
        <v>69.599999999999994</v>
      </c>
      <c r="BU263" s="79">
        <v>1.25</v>
      </c>
      <c r="CH263" s="79">
        <v>28</v>
      </c>
      <c r="CJ263" s="79">
        <v>195</v>
      </c>
      <c r="CK263" s="79">
        <v>215</v>
      </c>
      <c r="CN263" s="79">
        <v>45.1</v>
      </c>
      <c r="CO263" s="79">
        <v>119</v>
      </c>
      <c r="CR263" s="79">
        <v>19.2</v>
      </c>
      <c r="CW263" s="79">
        <v>44.3</v>
      </c>
      <c r="CX263" s="79">
        <v>520</v>
      </c>
      <c r="CY263" s="79">
        <v>20.6</v>
      </c>
      <c r="CZ263" s="79">
        <v>130</v>
      </c>
      <c r="DA263" s="79">
        <v>19.2</v>
      </c>
      <c r="DM263" s="79">
        <v>19.899999999999999</v>
      </c>
      <c r="DN263" s="79">
        <v>373</v>
      </c>
      <c r="DO263" s="79">
        <v>18.100000000000001</v>
      </c>
      <c r="DP263" s="79">
        <v>35.799999999999997</v>
      </c>
      <c r="DQ263" s="79">
        <v>4.42</v>
      </c>
      <c r="DR263" s="79">
        <v>19.7</v>
      </c>
      <c r="DS263" s="79">
        <v>4.22</v>
      </c>
      <c r="DT263" s="79">
        <v>1.47</v>
      </c>
      <c r="DU263" s="79">
        <v>4.45</v>
      </c>
      <c r="DV263" s="79">
        <v>0.74</v>
      </c>
      <c r="DW263" s="79">
        <v>4.13</v>
      </c>
      <c r="DX263" s="79">
        <v>0.86</v>
      </c>
      <c r="DY263" s="79">
        <v>2.4</v>
      </c>
      <c r="DZ263" s="79">
        <v>0.32</v>
      </c>
      <c r="EA263" s="79">
        <v>2.09</v>
      </c>
      <c r="EB263" s="79">
        <v>0.32</v>
      </c>
      <c r="EC263" s="79">
        <v>3.29</v>
      </c>
      <c r="ED263" s="79">
        <v>1.35</v>
      </c>
      <c r="EM263" s="10">
        <v>2.85</v>
      </c>
      <c r="EO263" s="10">
        <v>1.99</v>
      </c>
      <c r="EP263" s="10">
        <v>0.56000000000000005</v>
      </c>
      <c r="FP263" s="13" t="s">
        <v>5574</v>
      </c>
    </row>
    <row r="264" spans="1:172" x14ac:dyDescent="0.35">
      <c r="A264" s="46" t="s">
        <v>5581</v>
      </c>
      <c r="C264" s="46" t="s">
        <v>5582</v>
      </c>
      <c r="D264" s="46" t="s">
        <v>5200</v>
      </c>
      <c r="E264" s="75">
        <v>48.540028</v>
      </c>
      <c r="F264" s="75">
        <v>48.540028</v>
      </c>
      <c r="G264" s="75">
        <v>129.214167</v>
      </c>
      <c r="H264" s="75">
        <v>129.214167</v>
      </c>
      <c r="L264" s="16" t="s">
        <v>5583</v>
      </c>
      <c r="M264" s="46" t="s">
        <v>5584</v>
      </c>
      <c r="Q264" s="78">
        <v>185</v>
      </c>
      <c r="AB264" s="32">
        <v>44.8</v>
      </c>
      <c r="AC264" s="32">
        <v>0.31</v>
      </c>
      <c r="AE264" s="32">
        <v>23.8</v>
      </c>
      <c r="AI264" s="10">
        <v>5.3178180000000008</v>
      </c>
      <c r="AJ264" s="32">
        <v>13.5</v>
      </c>
      <c r="AK264" s="32">
        <v>4.96</v>
      </c>
      <c r="AL264" s="32">
        <v>0.09</v>
      </c>
      <c r="AN264" s="32">
        <v>0.34</v>
      </c>
      <c r="AO264" s="32">
        <v>1.54</v>
      </c>
      <c r="AP264" s="32">
        <v>0.05</v>
      </c>
      <c r="BE264" s="13"/>
      <c r="BF264" s="10">
        <v>4.58</v>
      </c>
      <c r="BU264" s="32">
        <v>3.65</v>
      </c>
      <c r="CH264" s="32">
        <v>20.399999999999999</v>
      </c>
      <c r="CJ264" s="32">
        <v>96.6</v>
      </c>
      <c r="CK264" s="32">
        <v>103</v>
      </c>
      <c r="CN264" s="32">
        <v>25.2</v>
      </c>
      <c r="CO264" s="32">
        <v>19.8</v>
      </c>
      <c r="CR264" s="32">
        <v>5.0199999999999996</v>
      </c>
      <c r="CW264" s="32">
        <v>13.3</v>
      </c>
      <c r="CX264" s="32">
        <v>688</v>
      </c>
      <c r="CY264" s="32">
        <v>6.81</v>
      </c>
      <c r="CZ264" s="32">
        <v>15.5</v>
      </c>
      <c r="DA264" s="32">
        <v>0.71</v>
      </c>
      <c r="DM264" s="32">
        <v>18.3</v>
      </c>
      <c r="DN264" s="32">
        <v>72.900000000000006</v>
      </c>
      <c r="DO264" s="32">
        <v>3.35</v>
      </c>
      <c r="DP264" s="32">
        <v>7.57</v>
      </c>
      <c r="DQ264" s="32">
        <v>1.04</v>
      </c>
      <c r="DR264" s="32">
        <v>4.8099999999999996</v>
      </c>
      <c r="DS264" s="32">
        <v>1.07</v>
      </c>
      <c r="DT264" s="32">
        <v>0.47</v>
      </c>
      <c r="DU264" s="32">
        <v>1.0900000000000001</v>
      </c>
      <c r="DV264" s="32">
        <v>0.17</v>
      </c>
      <c r="DW264" s="32">
        <v>0.98</v>
      </c>
      <c r="DX264" s="32">
        <v>0.2</v>
      </c>
      <c r="DY264" s="32">
        <v>0.54</v>
      </c>
      <c r="DZ264" s="32">
        <v>0.08</v>
      </c>
      <c r="EA264" s="32">
        <v>0.52</v>
      </c>
      <c r="EB264" s="32">
        <v>7.0000000000000007E-2</v>
      </c>
      <c r="EC264" s="32">
        <v>0.5</v>
      </c>
      <c r="ED264" s="32">
        <v>0.04</v>
      </c>
      <c r="EM264" s="10">
        <v>3.44</v>
      </c>
      <c r="EN264" s="13"/>
      <c r="EO264" s="10">
        <v>0.15</v>
      </c>
      <c r="EP264" s="10">
        <v>0.1</v>
      </c>
      <c r="FP264" s="13" t="s">
        <v>5585</v>
      </c>
    </row>
    <row r="265" spans="1:172" x14ac:dyDescent="0.35">
      <c r="A265" s="46" t="s">
        <v>5581</v>
      </c>
      <c r="C265" s="46" t="s">
        <v>5582</v>
      </c>
      <c r="D265" s="46" t="s">
        <v>5200</v>
      </c>
      <c r="E265" s="75">
        <v>48.540028</v>
      </c>
      <c r="F265" s="75">
        <v>48.540028</v>
      </c>
      <c r="G265" s="75">
        <v>129.214167</v>
      </c>
      <c r="H265" s="75">
        <v>129.214167</v>
      </c>
      <c r="L265" s="16" t="s">
        <v>5586</v>
      </c>
      <c r="M265" s="46" t="s">
        <v>5584</v>
      </c>
      <c r="Q265" s="78">
        <v>185</v>
      </c>
      <c r="AB265" s="32">
        <v>45.2</v>
      </c>
      <c r="AC265" s="32">
        <v>0.41</v>
      </c>
      <c r="AE265" s="32">
        <v>19.7</v>
      </c>
      <c r="AI265" s="10">
        <v>7.4053540000000009</v>
      </c>
      <c r="AJ265" s="32">
        <v>13.3</v>
      </c>
      <c r="AK265" s="32">
        <v>7.98</v>
      </c>
      <c r="AL265" s="32">
        <v>0.13</v>
      </c>
      <c r="AN265" s="32">
        <v>0.19</v>
      </c>
      <c r="AO265" s="32">
        <v>1.43</v>
      </c>
      <c r="AP265" s="32">
        <v>0.06</v>
      </c>
      <c r="BE265" s="13"/>
      <c r="BF265" s="10">
        <v>3.36</v>
      </c>
      <c r="BU265" s="32">
        <v>5.9</v>
      </c>
      <c r="CH265" s="32">
        <v>33.5</v>
      </c>
      <c r="CJ265" s="32">
        <v>116</v>
      </c>
      <c r="CK265" s="32">
        <v>95.2</v>
      </c>
      <c r="CN265" s="32">
        <v>40.1</v>
      </c>
      <c r="CO265" s="32">
        <v>30.9</v>
      </c>
      <c r="CR265" s="32">
        <v>3.72</v>
      </c>
      <c r="CW265" s="32">
        <v>5.68</v>
      </c>
      <c r="CX265" s="32">
        <v>600</v>
      </c>
      <c r="CY265" s="32">
        <v>9.7100000000000009</v>
      </c>
      <c r="CZ265" s="32">
        <v>21.6</v>
      </c>
      <c r="DA265" s="32">
        <v>0.81</v>
      </c>
      <c r="DM265" s="32">
        <v>21.9</v>
      </c>
      <c r="DN265" s="32">
        <v>79.400000000000006</v>
      </c>
      <c r="DO265" s="32">
        <v>3.57</v>
      </c>
      <c r="DP265" s="32">
        <v>8.48</v>
      </c>
      <c r="DQ265" s="32">
        <v>1.28</v>
      </c>
      <c r="DR265" s="32">
        <v>6.21</v>
      </c>
      <c r="DS265" s="32">
        <v>1.78</v>
      </c>
      <c r="DT265" s="32">
        <v>0.61</v>
      </c>
      <c r="DU265" s="32">
        <v>1.75</v>
      </c>
      <c r="DV265" s="32">
        <v>0.27</v>
      </c>
      <c r="DW265" s="32">
        <v>1.68</v>
      </c>
      <c r="DX265" s="32">
        <v>0.32</v>
      </c>
      <c r="DY265" s="32">
        <v>0.92</v>
      </c>
      <c r="DZ265" s="32">
        <v>0.12</v>
      </c>
      <c r="EA265" s="32">
        <v>0.73</v>
      </c>
      <c r="EB265" s="32">
        <v>0.11</v>
      </c>
      <c r="EC265" s="32">
        <v>0.69</v>
      </c>
      <c r="ED265" s="32">
        <v>0.05</v>
      </c>
      <c r="EM265" s="10">
        <v>4.45</v>
      </c>
      <c r="EN265" s="13"/>
      <c r="EO265" s="10">
        <v>0.18</v>
      </c>
      <c r="EP265" s="10">
        <v>7.0000000000000007E-2</v>
      </c>
      <c r="FP265" s="13" t="s">
        <v>5585</v>
      </c>
    </row>
    <row r="266" spans="1:172" x14ac:dyDescent="0.35">
      <c r="A266" s="46" t="s">
        <v>5581</v>
      </c>
      <c r="C266" s="46" t="s">
        <v>5582</v>
      </c>
      <c r="D266" s="46" t="s">
        <v>5200</v>
      </c>
      <c r="E266" s="75">
        <v>48.540028</v>
      </c>
      <c r="F266" s="75">
        <v>48.540028</v>
      </c>
      <c r="G266" s="75">
        <v>129.214167</v>
      </c>
      <c r="H266" s="75">
        <v>129.214167</v>
      </c>
      <c r="L266" s="16" t="s">
        <v>5587</v>
      </c>
      <c r="M266" s="46" t="s">
        <v>5584</v>
      </c>
      <c r="Q266" s="78">
        <v>185</v>
      </c>
      <c r="AB266" s="32">
        <v>46.1</v>
      </c>
      <c r="AC266" s="32">
        <v>0.38</v>
      </c>
      <c r="AE266" s="32">
        <v>18.3</v>
      </c>
      <c r="AI266" s="10">
        <v>6.0736500000000007</v>
      </c>
      <c r="AJ266" s="32">
        <v>15.4</v>
      </c>
      <c r="AK266" s="32">
        <v>7.42</v>
      </c>
      <c r="AL266" s="32">
        <v>0.11</v>
      </c>
      <c r="AN266" s="32">
        <v>0.22</v>
      </c>
      <c r="AO266" s="32">
        <v>2.21</v>
      </c>
      <c r="AP266" s="32">
        <v>0.06</v>
      </c>
      <c r="BE266" s="13"/>
      <c r="BF266" s="10">
        <v>2.95</v>
      </c>
      <c r="BU266" s="32">
        <v>5.61</v>
      </c>
      <c r="CH266" s="32">
        <v>55.8</v>
      </c>
      <c r="CJ266" s="32">
        <v>168</v>
      </c>
      <c r="CK266" s="32">
        <v>153</v>
      </c>
      <c r="CN266" s="32">
        <v>34.799999999999997</v>
      </c>
      <c r="CO266" s="32">
        <v>30.3</v>
      </c>
      <c r="CR266" s="32">
        <v>3.43</v>
      </c>
      <c r="CW266" s="32">
        <v>5.4</v>
      </c>
      <c r="CX266" s="32">
        <v>540</v>
      </c>
      <c r="CY266" s="32">
        <v>8.4600000000000009</v>
      </c>
      <c r="CZ266" s="32">
        <v>16.600000000000001</v>
      </c>
      <c r="DA266" s="32">
        <v>0.49</v>
      </c>
      <c r="DM266" s="32">
        <v>19.3</v>
      </c>
      <c r="DN266" s="32">
        <v>62.3</v>
      </c>
      <c r="DO266" s="32">
        <v>2.92</v>
      </c>
      <c r="DP266" s="32">
        <v>7.13</v>
      </c>
      <c r="DQ266" s="32">
        <v>1.17</v>
      </c>
      <c r="DR266" s="32">
        <v>5.93</v>
      </c>
      <c r="DS266" s="32">
        <v>1.52</v>
      </c>
      <c r="DT266" s="32">
        <v>0.57999999999999996</v>
      </c>
      <c r="DU266" s="32">
        <v>1.72</v>
      </c>
      <c r="DV266" s="32">
        <v>0.27</v>
      </c>
      <c r="DW266" s="32">
        <v>1.6</v>
      </c>
      <c r="DX266" s="32">
        <v>0.3</v>
      </c>
      <c r="DY266" s="32">
        <v>0.81</v>
      </c>
      <c r="DZ266" s="32">
        <v>0.11</v>
      </c>
      <c r="EA266" s="32">
        <v>0.69</v>
      </c>
      <c r="EB266" s="32">
        <v>0.11</v>
      </c>
      <c r="EC266" s="32">
        <v>0.62</v>
      </c>
      <c r="ED266" s="32">
        <v>0.04</v>
      </c>
      <c r="EM266" s="10">
        <v>4.58</v>
      </c>
      <c r="EN266" s="13"/>
      <c r="EO266" s="10">
        <v>0.21</v>
      </c>
      <c r="EP266" s="10">
        <v>0.13</v>
      </c>
      <c r="FP266" s="13" t="s">
        <v>5585</v>
      </c>
    </row>
    <row r="267" spans="1:172" x14ac:dyDescent="0.35">
      <c r="A267" s="46" t="s">
        <v>5581</v>
      </c>
      <c r="C267" s="46" t="s">
        <v>5582</v>
      </c>
      <c r="D267" s="46" t="s">
        <v>5200</v>
      </c>
      <c r="E267" s="75">
        <v>48.540028</v>
      </c>
      <c r="F267" s="75">
        <v>48.540028</v>
      </c>
      <c r="G267" s="75">
        <v>129.214167</v>
      </c>
      <c r="H267" s="75">
        <v>129.214167</v>
      </c>
      <c r="L267" s="16" t="s">
        <v>5588</v>
      </c>
      <c r="M267" s="46" t="s">
        <v>5584</v>
      </c>
      <c r="Q267" s="78">
        <v>185</v>
      </c>
      <c r="AB267" s="32">
        <v>42.2</v>
      </c>
      <c r="AC267" s="32">
        <v>0.27</v>
      </c>
      <c r="AE267" s="32">
        <v>18.399999999999999</v>
      </c>
      <c r="AI267" s="10">
        <v>6.631526</v>
      </c>
      <c r="AJ267" s="32">
        <v>13</v>
      </c>
      <c r="AK267" s="32">
        <v>7.82</v>
      </c>
      <c r="AL267" s="32">
        <v>0.11</v>
      </c>
      <c r="AN267" s="32">
        <v>0.15</v>
      </c>
      <c r="AO267" s="32">
        <v>1.57</v>
      </c>
      <c r="AP267" s="32">
        <v>0.04</v>
      </c>
      <c r="BE267" s="13"/>
      <c r="BF267" s="10">
        <v>9.15</v>
      </c>
      <c r="BU267" s="32">
        <v>4.24</v>
      </c>
      <c r="CH267" s="32">
        <v>31.3</v>
      </c>
      <c r="CJ267" s="32">
        <v>110</v>
      </c>
      <c r="CK267" s="32">
        <v>97</v>
      </c>
      <c r="CN267" s="32">
        <v>42.2</v>
      </c>
      <c r="CO267" s="32">
        <v>34</v>
      </c>
      <c r="CR267" s="32">
        <v>3.64</v>
      </c>
      <c r="CW267" s="32">
        <v>4.04</v>
      </c>
      <c r="CX267" s="32">
        <v>582</v>
      </c>
      <c r="CY267" s="32">
        <v>6.08</v>
      </c>
      <c r="CZ267" s="32">
        <v>13.3</v>
      </c>
      <c r="DA267" s="32">
        <v>0.36</v>
      </c>
      <c r="DM267" s="32">
        <v>15.4</v>
      </c>
      <c r="DN267" s="32">
        <v>61.3</v>
      </c>
      <c r="DO267" s="32">
        <v>2.56</v>
      </c>
      <c r="DP267" s="32">
        <v>5.96</v>
      </c>
      <c r="DQ267" s="32">
        <v>0.9</v>
      </c>
      <c r="DR267" s="32">
        <v>4.32</v>
      </c>
      <c r="DS267" s="32">
        <v>1.1599999999999999</v>
      </c>
      <c r="DT267" s="32">
        <v>0.53</v>
      </c>
      <c r="DU267" s="32">
        <v>1.28</v>
      </c>
      <c r="DV267" s="32">
        <v>0.19</v>
      </c>
      <c r="DW267" s="32">
        <v>1.2</v>
      </c>
      <c r="DX267" s="32">
        <v>0.23</v>
      </c>
      <c r="DY267" s="32">
        <v>0.65</v>
      </c>
      <c r="DZ267" s="32">
        <v>0.08</v>
      </c>
      <c r="EA267" s="32">
        <v>0.54</v>
      </c>
      <c r="EB267" s="32">
        <v>7.0000000000000007E-2</v>
      </c>
      <c r="EC267" s="32">
        <v>0.48</v>
      </c>
      <c r="ED267" s="32">
        <v>0.02</v>
      </c>
      <c r="EM267" s="10">
        <v>3.97</v>
      </c>
      <c r="EN267" s="13"/>
      <c r="EO267" s="10">
        <v>0.1</v>
      </c>
      <c r="EP267" s="10">
        <v>0.04</v>
      </c>
      <c r="FP267" s="13" t="s">
        <v>5585</v>
      </c>
    </row>
    <row r="268" spans="1:172" x14ac:dyDescent="0.35">
      <c r="A268" s="46" t="s">
        <v>5581</v>
      </c>
      <c r="C268" s="46" t="s">
        <v>5582</v>
      </c>
      <c r="D268" s="46" t="s">
        <v>5200</v>
      </c>
      <c r="E268" s="75">
        <v>48.493138999999999</v>
      </c>
      <c r="F268" s="75">
        <v>48.493138999999999</v>
      </c>
      <c r="G268" s="75">
        <v>129.422583</v>
      </c>
      <c r="H268" s="75">
        <v>129.422583</v>
      </c>
      <c r="L268" s="16" t="s">
        <v>5589</v>
      </c>
      <c r="M268" s="46" t="s">
        <v>5590</v>
      </c>
      <c r="Q268" s="78">
        <v>186</v>
      </c>
      <c r="AB268" s="32">
        <v>40.700000000000003</v>
      </c>
      <c r="AC268" s="32">
        <v>1.1000000000000001</v>
      </c>
      <c r="AE268" s="32">
        <v>16.5</v>
      </c>
      <c r="AI268" s="10">
        <v>13.766940000000002</v>
      </c>
      <c r="AJ268" s="32">
        <v>15.4</v>
      </c>
      <c r="AK268" s="32">
        <v>7.76</v>
      </c>
      <c r="AL268" s="32">
        <v>0.12</v>
      </c>
      <c r="AN268" s="32">
        <v>0.08</v>
      </c>
      <c r="AO268" s="32">
        <v>0.75</v>
      </c>
      <c r="AP268" s="32">
        <v>0.03</v>
      </c>
      <c r="BE268" s="13"/>
      <c r="BF268" s="10">
        <v>2.23</v>
      </c>
      <c r="BU268" s="32">
        <v>4.18</v>
      </c>
      <c r="CH268" s="32">
        <v>57.6</v>
      </c>
      <c r="CJ268" s="32">
        <v>852</v>
      </c>
      <c r="CK268" s="32">
        <v>121</v>
      </c>
      <c r="CN268" s="32">
        <v>62.1</v>
      </c>
      <c r="CO268" s="32">
        <v>49.5</v>
      </c>
      <c r="CR268" s="32">
        <v>2.04</v>
      </c>
      <c r="CW268" s="32">
        <v>0.99</v>
      </c>
      <c r="CX268" s="32">
        <v>364</v>
      </c>
      <c r="CY268" s="32">
        <v>6.55</v>
      </c>
      <c r="CZ268" s="32">
        <v>7.61</v>
      </c>
      <c r="DA268" s="32">
        <v>0.15</v>
      </c>
      <c r="DM268" s="32">
        <v>8.5299999999999994</v>
      </c>
      <c r="DN268" s="32">
        <v>20.9</v>
      </c>
      <c r="DO268" s="32">
        <v>1</v>
      </c>
      <c r="DP268" s="32">
        <v>2.72</v>
      </c>
      <c r="DQ268" s="32">
        <v>0.5</v>
      </c>
      <c r="DR268" s="32">
        <v>2.94</v>
      </c>
      <c r="DS268" s="32">
        <v>1.01</v>
      </c>
      <c r="DT268" s="32">
        <v>0.36</v>
      </c>
      <c r="DU268" s="32">
        <v>1.1200000000000001</v>
      </c>
      <c r="DV268" s="32">
        <v>0.2</v>
      </c>
      <c r="DW268" s="32">
        <v>1.28</v>
      </c>
      <c r="DX268" s="32">
        <v>0.24</v>
      </c>
      <c r="DY268" s="32">
        <v>0.63</v>
      </c>
      <c r="DZ268" s="32">
        <v>0.09</v>
      </c>
      <c r="EA268" s="32">
        <v>0.55000000000000004</v>
      </c>
      <c r="EB268" s="32">
        <v>7.0000000000000007E-2</v>
      </c>
      <c r="EC268" s="32">
        <v>0.36</v>
      </c>
      <c r="ED268" s="32">
        <v>0.02</v>
      </c>
      <c r="EM268" s="10">
        <v>0.77</v>
      </c>
      <c r="EN268" s="13"/>
      <c r="EO268" s="10">
        <v>0.11</v>
      </c>
      <c r="EP268" s="10">
        <v>0.03</v>
      </c>
      <c r="FP268" s="13" t="s">
        <v>5585</v>
      </c>
    </row>
    <row r="269" spans="1:172" x14ac:dyDescent="0.35">
      <c r="A269" s="46" t="s">
        <v>5581</v>
      </c>
      <c r="C269" s="46" t="s">
        <v>5582</v>
      </c>
      <c r="D269" s="46" t="s">
        <v>5200</v>
      </c>
      <c r="E269" s="75">
        <v>48.493138999999999</v>
      </c>
      <c r="F269" s="75">
        <v>48.493138999999999</v>
      </c>
      <c r="G269" s="75">
        <v>129.422583</v>
      </c>
      <c r="H269" s="75">
        <v>129.422583</v>
      </c>
      <c r="L269" s="16" t="s">
        <v>5591</v>
      </c>
      <c r="M269" s="46" t="s">
        <v>5590</v>
      </c>
      <c r="Q269" s="78">
        <v>186</v>
      </c>
      <c r="AB269" s="32">
        <v>40.700000000000003</v>
      </c>
      <c r="AC269" s="32">
        <v>1.03</v>
      </c>
      <c r="AE269" s="32">
        <v>17.5</v>
      </c>
      <c r="AI269" s="10">
        <v>13.676959999999999</v>
      </c>
      <c r="AJ269" s="32">
        <v>14.7</v>
      </c>
      <c r="AK269" s="32">
        <v>7.85</v>
      </c>
      <c r="AL269" s="32">
        <v>0.12</v>
      </c>
      <c r="AN269" s="32">
        <v>0.08</v>
      </c>
      <c r="AO269" s="32">
        <v>0.86</v>
      </c>
      <c r="AP269" s="32">
        <v>0.02</v>
      </c>
      <c r="BE269" s="13"/>
      <c r="BF269" s="10">
        <v>1.96</v>
      </c>
      <c r="BU269" s="32">
        <v>3.82</v>
      </c>
      <c r="CH269" s="32">
        <v>46.9</v>
      </c>
      <c r="CJ269" s="32">
        <v>786</v>
      </c>
      <c r="CK269" s="32">
        <v>135</v>
      </c>
      <c r="CN269" s="32">
        <v>68.900000000000006</v>
      </c>
      <c r="CO269" s="32">
        <v>21.3</v>
      </c>
      <c r="CR269" s="32">
        <v>2.2200000000000002</v>
      </c>
      <c r="CW269" s="32">
        <v>0.68</v>
      </c>
      <c r="CX269" s="32">
        <v>437</v>
      </c>
      <c r="CY269" s="32">
        <v>7.11</v>
      </c>
      <c r="CZ269" s="32">
        <v>6.99</v>
      </c>
      <c r="DA269" s="32">
        <v>0.16</v>
      </c>
      <c r="DM269" s="32">
        <v>8.48</v>
      </c>
      <c r="DN269" s="32">
        <v>24.5</v>
      </c>
      <c r="DO269" s="32">
        <v>1.02</v>
      </c>
      <c r="DP269" s="32">
        <v>2.72</v>
      </c>
      <c r="DQ269" s="32">
        <v>0.5</v>
      </c>
      <c r="DR269" s="32">
        <v>2.89</v>
      </c>
      <c r="DS269" s="32">
        <v>0.96</v>
      </c>
      <c r="DT269" s="32">
        <v>0.39</v>
      </c>
      <c r="DU269" s="32">
        <v>1.06</v>
      </c>
      <c r="DV269" s="32">
        <v>0.19</v>
      </c>
      <c r="DW269" s="32">
        <v>1.1100000000000001</v>
      </c>
      <c r="DX269" s="32">
        <v>0.22</v>
      </c>
      <c r="DY269" s="32">
        <v>0.56999999999999995</v>
      </c>
      <c r="DZ269" s="32">
        <v>0.08</v>
      </c>
      <c r="EA269" s="32">
        <v>0.52</v>
      </c>
      <c r="EB269" s="32">
        <v>7.0000000000000007E-2</v>
      </c>
      <c r="EC269" s="32">
        <v>0.34</v>
      </c>
      <c r="ED269" s="32">
        <v>0.02</v>
      </c>
      <c r="EM269" s="10">
        <v>1.37</v>
      </c>
      <c r="EN269" s="13"/>
      <c r="EO269" s="10">
        <v>7.0000000000000007E-2</v>
      </c>
      <c r="EP269" s="10">
        <v>0.03</v>
      </c>
      <c r="FP269" s="13" t="s">
        <v>5585</v>
      </c>
    </row>
    <row r="270" spans="1:172" x14ac:dyDescent="0.35">
      <c r="A270" s="46" t="s">
        <v>5581</v>
      </c>
      <c r="C270" s="46" t="s">
        <v>5582</v>
      </c>
      <c r="D270" s="46" t="s">
        <v>5200</v>
      </c>
      <c r="E270" s="75">
        <v>48.493138999999999</v>
      </c>
      <c r="F270" s="75">
        <v>48.493138999999999</v>
      </c>
      <c r="G270" s="75">
        <v>129.422583</v>
      </c>
      <c r="H270" s="75">
        <v>129.422583</v>
      </c>
      <c r="L270" s="16" t="s">
        <v>5592</v>
      </c>
      <c r="M270" s="46" t="s">
        <v>5590</v>
      </c>
      <c r="Q270" s="78">
        <v>186</v>
      </c>
      <c r="AB270" s="32">
        <v>39.6</v>
      </c>
      <c r="AC270" s="32">
        <v>1.03</v>
      </c>
      <c r="AE270" s="32">
        <v>16.8</v>
      </c>
      <c r="AI270" s="10">
        <v>13.31704</v>
      </c>
      <c r="AJ270" s="32">
        <v>14.5</v>
      </c>
      <c r="AK270" s="32">
        <v>7.88</v>
      </c>
      <c r="AL270" s="32">
        <v>0.12</v>
      </c>
      <c r="AN270" s="32">
        <v>0.04</v>
      </c>
      <c r="AO270" s="32">
        <v>0.65</v>
      </c>
      <c r="AP270" s="32">
        <v>0.02</v>
      </c>
      <c r="BE270" s="13"/>
      <c r="BF270" s="10">
        <v>4.51</v>
      </c>
      <c r="BU270" s="32">
        <v>3.83</v>
      </c>
      <c r="CH270" s="32">
        <v>40.200000000000003</v>
      </c>
      <c r="CJ270" s="32">
        <v>745</v>
      </c>
      <c r="CK270" s="32">
        <v>124</v>
      </c>
      <c r="CN270" s="32">
        <v>64.7</v>
      </c>
      <c r="CO270" s="32">
        <v>23</v>
      </c>
      <c r="CR270" s="32">
        <v>2.04</v>
      </c>
      <c r="CW270" s="32">
        <v>0.63</v>
      </c>
      <c r="CX270" s="32">
        <v>407</v>
      </c>
      <c r="CY270" s="32">
        <v>5.73</v>
      </c>
      <c r="CZ270" s="32">
        <v>6.92</v>
      </c>
      <c r="DA270" s="32">
        <v>0.14000000000000001</v>
      </c>
      <c r="DM270" s="32">
        <v>7.83</v>
      </c>
      <c r="DN270" s="32">
        <v>21.9</v>
      </c>
      <c r="DO270" s="32">
        <v>0.93</v>
      </c>
      <c r="DP270" s="32">
        <v>2.4500000000000002</v>
      </c>
      <c r="DQ270" s="32">
        <v>0.5</v>
      </c>
      <c r="DR270" s="32">
        <v>2.72</v>
      </c>
      <c r="DS270" s="32">
        <v>0.87</v>
      </c>
      <c r="DT270" s="32">
        <v>0.36</v>
      </c>
      <c r="DU270" s="32">
        <v>1.1000000000000001</v>
      </c>
      <c r="DV270" s="32">
        <v>0.18</v>
      </c>
      <c r="DW270" s="32">
        <v>1.0900000000000001</v>
      </c>
      <c r="DX270" s="32">
        <v>0.21</v>
      </c>
      <c r="DY270" s="32">
        <v>0.59</v>
      </c>
      <c r="DZ270" s="32">
        <v>0.08</v>
      </c>
      <c r="EA270" s="32">
        <v>0.51</v>
      </c>
      <c r="EB270" s="32">
        <v>7.0000000000000007E-2</v>
      </c>
      <c r="EC270" s="32">
        <v>0.33</v>
      </c>
      <c r="ED270" s="32">
        <v>0.02</v>
      </c>
      <c r="EM270" s="10">
        <v>1.19</v>
      </c>
      <c r="EN270" s="13"/>
      <c r="EO270" s="10">
        <v>0.06</v>
      </c>
      <c r="EP270" s="10">
        <v>0.03</v>
      </c>
      <c r="FP270" s="13" t="s">
        <v>5585</v>
      </c>
    </row>
    <row r="271" spans="1:172" x14ac:dyDescent="0.35">
      <c r="A271" s="46" t="s">
        <v>5581</v>
      </c>
      <c r="C271" s="46" t="s">
        <v>5582</v>
      </c>
      <c r="D271" s="46" t="s">
        <v>5200</v>
      </c>
      <c r="E271" s="75">
        <v>48.493138999999999</v>
      </c>
      <c r="F271" s="75">
        <v>48.493138999999999</v>
      </c>
      <c r="G271" s="75">
        <v>129.422583</v>
      </c>
      <c r="H271" s="75">
        <v>129.422583</v>
      </c>
      <c r="L271" s="16" t="s">
        <v>5593</v>
      </c>
      <c r="M271" s="46" t="s">
        <v>5590</v>
      </c>
      <c r="Q271" s="78">
        <v>186</v>
      </c>
      <c r="AB271" s="32">
        <v>40.6</v>
      </c>
      <c r="AC271" s="32">
        <v>0.92</v>
      </c>
      <c r="AE271" s="32">
        <v>18.7</v>
      </c>
      <c r="AI271" s="10">
        <v>13.31704</v>
      </c>
      <c r="AJ271" s="32">
        <v>13.8</v>
      </c>
      <c r="AK271" s="32">
        <v>8.5</v>
      </c>
      <c r="AL271" s="32">
        <v>0.12</v>
      </c>
      <c r="AN271" s="32">
        <v>0.09</v>
      </c>
      <c r="AO271" s="32">
        <v>1.4</v>
      </c>
      <c r="AP271" s="32">
        <v>0.03</v>
      </c>
      <c r="BE271" s="13"/>
      <c r="BF271" s="10">
        <v>0.95</v>
      </c>
      <c r="BU271" s="32">
        <v>2.85</v>
      </c>
      <c r="CH271" s="32">
        <v>33.9</v>
      </c>
      <c r="CJ271" s="32">
        <v>691</v>
      </c>
      <c r="CK271" s="32">
        <v>119</v>
      </c>
      <c r="CN271" s="32">
        <v>68.7</v>
      </c>
      <c r="CO271" s="32">
        <v>38.1</v>
      </c>
      <c r="CR271" s="32">
        <v>2.4900000000000002</v>
      </c>
      <c r="CW271" s="32">
        <v>0.72</v>
      </c>
      <c r="CX271" s="32">
        <v>446</v>
      </c>
      <c r="CY271" s="32">
        <v>5.22</v>
      </c>
      <c r="CZ271" s="32">
        <v>6.35</v>
      </c>
      <c r="DA271" s="32">
        <v>0.16</v>
      </c>
      <c r="DM271" s="32">
        <v>7.11</v>
      </c>
      <c r="DN271" s="32">
        <v>28.1</v>
      </c>
      <c r="DO271" s="32">
        <v>1.02</v>
      </c>
      <c r="DP271" s="32">
        <v>2.4300000000000002</v>
      </c>
      <c r="DQ271" s="32">
        <v>0.42</v>
      </c>
      <c r="DR271" s="32">
        <v>2.2000000000000002</v>
      </c>
      <c r="DS271" s="32">
        <v>0.72</v>
      </c>
      <c r="DT271" s="32">
        <v>0.32</v>
      </c>
      <c r="DU271" s="32">
        <v>0.81</v>
      </c>
      <c r="DV271" s="32">
        <v>0.14000000000000001</v>
      </c>
      <c r="DW271" s="32">
        <v>0.83</v>
      </c>
      <c r="DX271" s="32">
        <v>0.18</v>
      </c>
      <c r="DY271" s="32">
        <v>0.41</v>
      </c>
      <c r="DZ271" s="32">
        <v>0.06</v>
      </c>
      <c r="EA271" s="32">
        <v>0.37</v>
      </c>
      <c r="EB271" s="32">
        <v>0.05</v>
      </c>
      <c r="EC271" s="32">
        <v>0.28000000000000003</v>
      </c>
      <c r="ED271" s="32">
        <v>0.02</v>
      </c>
      <c r="EM271" s="10">
        <v>0.55000000000000004</v>
      </c>
      <c r="EN271" s="13"/>
      <c r="EO271" s="10">
        <v>0.08</v>
      </c>
      <c r="EP271" s="10">
        <v>0.03</v>
      </c>
      <c r="FP271" s="13" t="s">
        <v>5585</v>
      </c>
    </row>
    <row r="272" spans="1:172" x14ac:dyDescent="0.35">
      <c r="A272" s="46" t="s">
        <v>5581</v>
      </c>
      <c r="C272" s="46" t="s">
        <v>5582</v>
      </c>
      <c r="D272" s="46" t="s">
        <v>5200</v>
      </c>
      <c r="E272" s="75">
        <v>47.710222000000002</v>
      </c>
      <c r="F272" s="75">
        <v>47.710222000000002</v>
      </c>
      <c r="G272" s="75">
        <v>128.38980599999999</v>
      </c>
      <c r="H272" s="75">
        <v>128.38980599999999</v>
      </c>
      <c r="L272" s="16" t="s">
        <v>5594</v>
      </c>
      <c r="M272" s="46" t="s">
        <v>5584</v>
      </c>
      <c r="Q272" s="78">
        <v>182</v>
      </c>
      <c r="AB272" s="32">
        <v>49.2</v>
      </c>
      <c r="AC272" s="32">
        <v>1</v>
      </c>
      <c r="AE272" s="32">
        <v>16.8</v>
      </c>
      <c r="AI272" s="10">
        <v>8.5031099999999995</v>
      </c>
      <c r="AJ272" s="32">
        <v>12.7</v>
      </c>
      <c r="AK272" s="32">
        <v>6.6</v>
      </c>
      <c r="AL272" s="32">
        <v>0.17</v>
      </c>
      <c r="AN272" s="32">
        <v>0.56000000000000005</v>
      </c>
      <c r="AO272" s="32">
        <v>2.3199999999999998</v>
      </c>
      <c r="AP272" s="32">
        <v>0.17</v>
      </c>
      <c r="BE272" s="13"/>
      <c r="BF272" s="10">
        <v>0.48</v>
      </c>
      <c r="BU272" s="32">
        <v>10.8</v>
      </c>
      <c r="CH272" s="32">
        <v>43.7</v>
      </c>
      <c r="CJ272" s="32">
        <v>270</v>
      </c>
      <c r="CK272" s="32">
        <v>73.5</v>
      </c>
      <c r="CN272" s="32">
        <v>39.4</v>
      </c>
      <c r="CO272" s="32">
        <v>18.899999999999999</v>
      </c>
      <c r="CR272" s="32">
        <v>4.47</v>
      </c>
      <c r="CW272" s="32">
        <v>15.4</v>
      </c>
      <c r="CX272" s="32">
        <v>558</v>
      </c>
      <c r="CY272" s="32">
        <v>17.8</v>
      </c>
      <c r="CZ272" s="32">
        <v>73.7</v>
      </c>
      <c r="DA272" s="32">
        <v>2.5499999999999998</v>
      </c>
      <c r="DM272" s="32">
        <v>48.3</v>
      </c>
      <c r="DN272" s="32">
        <v>212</v>
      </c>
      <c r="DO272" s="32">
        <v>8.8000000000000007</v>
      </c>
      <c r="DP272" s="32">
        <v>20.3</v>
      </c>
      <c r="DQ272" s="32">
        <v>2.61</v>
      </c>
      <c r="DR272" s="32">
        <v>12.4</v>
      </c>
      <c r="DS272" s="32">
        <v>3.06</v>
      </c>
      <c r="DT272" s="32">
        <v>1.0900000000000001</v>
      </c>
      <c r="DU272" s="32">
        <v>3.19</v>
      </c>
      <c r="DV272" s="32">
        <v>0.5</v>
      </c>
      <c r="DW272" s="32">
        <v>2.97</v>
      </c>
      <c r="DX272" s="32">
        <v>0.62</v>
      </c>
      <c r="DY272" s="32">
        <v>1.62</v>
      </c>
      <c r="DZ272" s="32">
        <v>0.23</v>
      </c>
      <c r="EA272" s="32">
        <v>1.47</v>
      </c>
      <c r="EB272" s="32">
        <v>0.21</v>
      </c>
      <c r="EC272" s="32">
        <v>1.78</v>
      </c>
      <c r="ED272" s="32">
        <v>0.18</v>
      </c>
      <c r="EM272" s="10">
        <v>10.8</v>
      </c>
      <c r="EN272" s="13"/>
      <c r="EO272" s="10">
        <v>1.1399999999999999</v>
      </c>
      <c r="EP272" s="10">
        <v>0.42</v>
      </c>
      <c r="FP272" s="13" t="s">
        <v>5585</v>
      </c>
    </row>
    <row r="273" spans="1:172" x14ac:dyDescent="0.35">
      <c r="A273" s="46" t="s">
        <v>5581</v>
      </c>
      <c r="C273" s="46" t="s">
        <v>5582</v>
      </c>
      <c r="D273" s="46" t="s">
        <v>5200</v>
      </c>
      <c r="E273" s="75">
        <v>47.710222000000002</v>
      </c>
      <c r="F273" s="75">
        <v>47.710222000000002</v>
      </c>
      <c r="G273" s="75">
        <v>128.38980599999999</v>
      </c>
      <c r="H273" s="75">
        <v>128.38980599999999</v>
      </c>
      <c r="L273" s="16" t="s">
        <v>5595</v>
      </c>
      <c r="M273" s="46" t="s">
        <v>5584</v>
      </c>
      <c r="Q273" s="78">
        <v>182</v>
      </c>
      <c r="AB273" s="32">
        <v>49</v>
      </c>
      <c r="AC273" s="32">
        <v>1.08</v>
      </c>
      <c r="AE273" s="32">
        <v>16.5</v>
      </c>
      <c r="AI273" s="10">
        <v>8.980004000000001</v>
      </c>
      <c r="AJ273" s="32">
        <v>12.7</v>
      </c>
      <c r="AK273" s="32">
        <v>6.65</v>
      </c>
      <c r="AL273" s="32">
        <v>0.18</v>
      </c>
      <c r="AN273" s="32">
        <v>0.51</v>
      </c>
      <c r="AO273" s="32">
        <v>2.2799999999999998</v>
      </c>
      <c r="AP273" s="32">
        <v>0.15</v>
      </c>
      <c r="BE273" s="13"/>
      <c r="BF273" s="10">
        <v>0.52</v>
      </c>
      <c r="BU273" s="32">
        <v>11</v>
      </c>
      <c r="CH273" s="32">
        <v>44.6</v>
      </c>
      <c r="CJ273" s="32">
        <v>298</v>
      </c>
      <c r="CK273" s="32">
        <v>81.2</v>
      </c>
      <c r="CN273" s="32">
        <v>44.1</v>
      </c>
      <c r="CO273" s="32">
        <v>20.7</v>
      </c>
      <c r="CR273" s="32">
        <v>4.55</v>
      </c>
      <c r="CW273" s="32">
        <v>12.5</v>
      </c>
      <c r="CX273" s="32">
        <v>553</v>
      </c>
      <c r="CY273" s="32">
        <v>18.3</v>
      </c>
      <c r="CZ273" s="32">
        <v>63.3</v>
      </c>
      <c r="DA273" s="32">
        <v>2.64</v>
      </c>
      <c r="DM273" s="32">
        <v>50</v>
      </c>
      <c r="DN273" s="32">
        <v>211</v>
      </c>
      <c r="DO273" s="32">
        <v>9.2899999999999991</v>
      </c>
      <c r="DP273" s="32">
        <v>21</v>
      </c>
      <c r="DQ273" s="32">
        <v>2.7</v>
      </c>
      <c r="DR273" s="32">
        <v>12.7</v>
      </c>
      <c r="DS273" s="32">
        <v>3.15</v>
      </c>
      <c r="DT273" s="32">
        <v>1.1100000000000001</v>
      </c>
      <c r="DU273" s="32">
        <v>3.21</v>
      </c>
      <c r="DV273" s="32">
        <v>0.51</v>
      </c>
      <c r="DW273" s="32">
        <v>3.04</v>
      </c>
      <c r="DX273" s="32">
        <v>0.63</v>
      </c>
      <c r="DY273" s="32">
        <v>1.65</v>
      </c>
      <c r="DZ273" s="32">
        <v>0.24</v>
      </c>
      <c r="EA273" s="32">
        <v>1.5</v>
      </c>
      <c r="EB273" s="32">
        <v>0.22</v>
      </c>
      <c r="EC273" s="32">
        <v>1.66</v>
      </c>
      <c r="ED273" s="32">
        <v>0.19</v>
      </c>
      <c r="EM273" s="10">
        <v>13</v>
      </c>
      <c r="EN273" s="13"/>
      <c r="EO273" s="10">
        <v>1.2</v>
      </c>
      <c r="EP273" s="10">
        <v>0.41</v>
      </c>
      <c r="FP273" s="13" t="s">
        <v>5585</v>
      </c>
    </row>
    <row r="274" spans="1:172" x14ac:dyDescent="0.35">
      <c r="A274" s="46" t="s">
        <v>5581</v>
      </c>
      <c r="C274" s="46" t="s">
        <v>5582</v>
      </c>
      <c r="D274" s="46" t="s">
        <v>5200</v>
      </c>
      <c r="E274" s="75">
        <v>46.348332999999997</v>
      </c>
      <c r="F274" s="75">
        <v>46.348332999999997</v>
      </c>
      <c r="G274" s="75">
        <v>128.01911100000001</v>
      </c>
      <c r="H274" s="75">
        <v>128.01911100000001</v>
      </c>
      <c r="L274" s="16" t="s">
        <v>5596</v>
      </c>
      <c r="M274" s="46" t="s">
        <v>5597</v>
      </c>
      <c r="N274" s="13"/>
      <c r="Q274" s="78">
        <v>186</v>
      </c>
      <c r="AB274" s="32">
        <v>37.299999999999997</v>
      </c>
      <c r="AC274" s="32">
        <v>2.68</v>
      </c>
      <c r="AE274" s="32">
        <v>12.5</v>
      </c>
      <c r="AI274" s="10">
        <v>16.6463</v>
      </c>
      <c r="AJ274" s="32">
        <v>10.199999999999999</v>
      </c>
      <c r="AK274" s="32">
        <v>13.3</v>
      </c>
      <c r="AL274" s="32">
        <v>0.15</v>
      </c>
      <c r="AN274" s="32">
        <v>0.49</v>
      </c>
      <c r="AO274" s="32">
        <v>1.75</v>
      </c>
      <c r="AP274" s="32">
        <v>0.04</v>
      </c>
      <c r="BE274" s="13"/>
      <c r="BF274" s="10">
        <v>3.12</v>
      </c>
      <c r="BU274" s="32">
        <v>15.5</v>
      </c>
      <c r="CH274" s="32">
        <v>91.2</v>
      </c>
      <c r="CJ274" s="32">
        <v>809</v>
      </c>
      <c r="CK274" s="32">
        <v>179</v>
      </c>
      <c r="CN274" s="32">
        <v>89.2</v>
      </c>
      <c r="CO274" s="32">
        <v>114</v>
      </c>
      <c r="CR274" s="32">
        <v>1.53</v>
      </c>
      <c r="CW274" s="32">
        <v>4.25</v>
      </c>
      <c r="CX274" s="32">
        <v>212</v>
      </c>
      <c r="CY274" s="32">
        <v>22.1</v>
      </c>
      <c r="CZ274" s="32">
        <v>29.6</v>
      </c>
      <c r="DA274" s="32">
        <v>2.58</v>
      </c>
      <c r="DM274" s="32">
        <v>23.7</v>
      </c>
      <c r="DN274" s="32">
        <v>105</v>
      </c>
      <c r="DO274" s="32">
        <v>1.73</v>
      </c>
      <c r="DP274" s="32">
        <v>6.27</v>
      </c>
      <c r="DQ274" s="32">
        <v>1.47</v>
      </c>
      <c r="DR274" s="32">
        <v>9.5399999999999991</v>
      </c>
      <c r="DS274" s="32">
        <v>3.52</v>
      </c>
      <c r="DT274" s="32">
        <v>1.2</v>
      </c>
      <c r="DU274" s="32">
        <v>4.4000000000000004</v>
      </c>
      <c r="DV274" s="32">
        <v>0.75</v>
      </c>
      <c r="DW274" s="32">
        <v>4.6900000000000004</v>
      </c>
      <c r="DX274" s="32">
        <v>0.92</v>
      </c>
      <c r="DY274" s="32">
        <v>2.37</v>
      </c>
      <c r="DZ274" s="32">
        <v>0.32</v>
      </c>
      <c r="EA274" s="32">
        <v>1.82</v>
      </c>
      <c r="EB274" s="32">
        <v>0.26</v>
      </c>
      <c r="EC274" s="32">
        <v>1.39</v>
      </c>
      <c r="ED274" s="32">
        <v>0.17</v>
      </c>
      <c r="EM274" s="10">
        <v>1.66</v>
      </c>
      <c r="EN274" s="13"/>
      <c r="EO274" s="10">
        <v>0.08</v>
      </c>
      <c r="EP274" s="10">
        <v>0.03</v>
      </c>
      <c r="FP274" s="13" t="s">
        <v>5585</v>
      </c>
    </row>
    <row r="275" spans="1:172" x14ac:dyDescent="0.35">
      <c r="A275" s="46" t="s">
        <v>5581</v>
      </c>
      <c r="C275" s="46" t="s">
        <v>5582</v>
      </c>
      <c r="D275" s="46" t="s">
        <v>5200</v>
      </c>
      <c r="E275" s="75">
        <v>46.348332999999997</v>
      </c>
      <c r="F275" s="75">
        <v>46.348332999999997</v>
      </c>
      <c r="G275" s="75">
        <v>128.01911100000001</v>
      </c>
      <c r="H275" s="75">
        <v>128.01911100000001</v>
      </c>
      <c r="L275" s="77" t="s">
        <v>5598</v>
      </c>
      <c r="M275" s="46" t="s">
        <v>5597</v>
      </c>
      <c r="N275" s="13"/>
      <c r="Q275" s="78">
        <v>186</v>
      </c>
      <c r="AB275" s="32">
        <v>37.700000000000003</v>
      </c>
      <c r="AC275" s="32">
        <v>2.63</v>
      </c>
      <c r="AE275" s="32">
        <v>12.3</v>
      </c>
      <c r="AI275" s="10">
        <v>16.466340000000002</v>
      </c>
      <c r="AJ275" s="32">
        <v>10.5</v>
      </c>
      <c r="AK275" s="32">
        <v>13.2</v>
      </c>
      <c r="AL275" s="32">
        <v>0.14000000000000001</v>
      </c>
      <c r="AN275" s="32">
        <v>0.5</v>
      </c>
      <c r="AO275" s="32">
        <v>1.61</v>
      </c>
      <c r="AP275" s="32">
        <v>0.03</v>
      </c>
      <c r="BE275" s="13"/>
      <c r="BF275" s="10">
        <v>2.96</v>
      </c>
      <c r="BU275" s="32">
        <v>14.6</v>
      </c>
      <c r="CH275" s="32">
        <v>88.3</v>
      </c>
      <c r="CJ275" s="32">
        <v>786</v>
      </c>
      <c r="CK275" s="32">
        <v>108</v>
      </c>
      <c r="CN275" s="32">
        <v>87.4</v>
      </c>
      <c r="CO275" s="32">
        <v>105</v>
      </c>
      <c r="CR275" s="32">
        <v>1.65</v>
      </c>
      <c r="CW275" s="32">
        <v>3.77</v>
      </c>
      <c r="CX275" s="32">
        <v>196</v>
      </c>
      <c r="CY275" s="32">
        <v>21</v>
      </c>
      <c r="CZ275" s="32">
        <v>28.7</v>
      </c>
      <c r="DA275" s="32">
        <v>2.4700000000000002</v>
      </c>
      <c r="DM275" s="32">
        <v>24.1</v>
      </c>
      <c r="DN275" s="32">
        <v>103</v>
      </c>
      <c r="DO275" s="32">
        <v>1.83</v>
      </c>
      <c r="DP275" s="32">
        <v>6.7</v>
      </c>
      <c r="DQ275" s="32">
        <v>1.54</v>
      </c>
      <c r="DR275" s="32">
        <v>9.42</v>
      </c>
      <c r="DS275" s="32">
        <v>3.5</v>
      </c>
      <c r="DT275" s="32">
        <v>1.1299999999999999</v>
      </c>
      <c r="DU275" s="32">
        <v>4.1399999999999997</v>
      </c>
      <c r="DV275" s="32">
        <v>0.71</v>
      </c>
      <c r="DW275" s="32">
        <v>4.4400000000000004</v>
      </c>
      <c r="DX275" s="32">
        <v>0.85</v>
      </c>
      <c r="DY275" s="32">
        <v>2.2400000000000002</v>
      </c>
      <c r="DZ275" s="32">
        <v>0.28999999999999998</v>
      </c>
      <c r="EA275" s="32">
        <v>1.72</v>
      </c>
      <c r="EB275" s="32">
        <v>0.24</v>
      </c>
      <c r="EC275" s="32">
        <v>1.42</v>
      </c>
      <c r="ED275" s="32">
        <v>0.17</v>
      </c>
      <c r="EM275" s="10">
        <v>1.63</v>
      </c>
      <c r="EN275" s="13"/>
      <c r="EO275" s="10">
        <v>0.08</v>
      </c>
      <c r="EP275" s="10">
        <v>0.03</v>
      </c>
      <c r="FP275" s="13" t="s">
        <v>5585</v>
      </c>
    </row>
    <row r="276" spans="1:172" x14ac:dyDescent="0.35">
      <c r="A276" s="46" t="s">
        <v>5581</v>
      </c>
      <c r="C276" s="46" t="s">
        <v>5582</v>
      </c>
      <c r="D276" s="46" t="s">
        <v>5200</v>
      </c>
      <c r="E276" s="75">
        <v>46.348332999999997</v>
      </c>
      <c r="F276" s="75">
        <v>46.348332999999997</v>
      </c>
      <c r="G276" s="75">
        <v>128.01911100000001</v>
      </c>
      <c r="H276" s="75">
        <v>128.01911100000001</v>
      </c>
      <c r="L276" s="77" t="s">
        <v>5599</v>
      </c>
      <c r="M276" s="46" t="s">
        <v>5597</v>
      </c>
      <c r="N276" s="13"/>
      <c r="Q276" s="78">
        <v>186</v>
      </c>
      <c r="AB276" s="32">
        <v>39.799999999999997</v>
      </c>
      <c r="AC276" s="32">
        <v>2.4300000000000002</v>
      </c>
      <c r="AE276" s="32">
        <v>11.8</v>
      </c>
      <c r="AI276" s="10">
        <v>15.746500000000001</v>
      </c>
      <c r="AJ276" s="32">
        <v>11.1</v>
      </c>
      <c r="AK276" s="32">
        <v>12.9</v>
      </c>
      <c r="AL276" s="32">
        <v>0.16</v>
      </c>
      <c r="AN276" s="32">
        <v>0.54</v>
      </c>
      <c r="AO276" s="32">
        <v>1.72</v>
      </c>
      <c r="AP276" s="32">
        <v>0.06</v>
      </c>
      <c r="BE276" s="13"/>
      <c r="BF276" s="10">
        <v>2.1</v>
      </c>
      <c r="BU276" s="32">
        <v>14.5</v>
      </c>
      <c r="CH276" s="32">
        <v>79</v>
      </c>
      <c r="CJ276" s="32">
        <v>648</v>
      </c>
      <c r="CK276" s="32">
        <v>162</v>
      </c>
      <c r="CN276" s="32">
        <v>74.5</v>
      </c>
      <c r="CO276" s="32">
        <v>104</v>
      </c>
      <c r="CR276" s="32">
        <v>1.97</v>
      </c>
      <c r="CW276" s="32">
        <v>3.26</v>
      </c>
      <c r="CX276" s="32">
        <v>226</v>
      </c>
      <c r="CY276" s="32">
        <v>19.7</v>
      </c>
      <c r="CZ276" s="32">
        <v>37</v>
      </c>
      <c r="DA276" s="32">
        <v>3.04</v>
      </c>
      <c r="DM276" s="32">
        <v>28.6</v>
      </c>
      <c r="DN276" s="32">
        <v>113</v>
      </c>
      <c r="DO276" s="32">
        <v>2.89</v>
      </c>
      <c r="DP276" s="32">
        <v>8.51</v>
      </c>
      <c r="DQ276" s="32">
        <v>1.78</v>
      </c>
      <c r="DR276" s="32">
        <v>10.6</v>
      </c>
      <c r="DS276" s="32">
        <v>3.59</v>
      </c>
      <c r="DT276" s="32">
        <v>1.1299999999999999</v>
      </c>
      <c r="DU276" s="32">
        <v>4.28</v>
      </c>
      <c r="DV276" s="32">
        <v>0.7</v>
      </c>
      <c r="DW276" s="32">
        <v>4.3</v>
      </c>
      <c r="DX276" s="32">
        <v>0.8</v>
      </c>
      <c r="DY276" s="32">
        <v>2.23</v>
      </c>
      <c r="DZ276" s="32">
        <v>0.28000000000000003</v>
      </c>
      <c r="EA276" s="32">
        <v>1.66</v>
      </c>
      <c r="EB276" s="32">
        <v>0.25</v>
      </c>
      <c r="EC276" s="32">
        <v>1.51</v>
      </c>
      <c r="ED276" s="32">
        <v>0.19</v>
      </c>
      <c r="EM276" s="10">
        <v>1.57</v>
      </c>
      <c r="EN276" s="13"/>
      <c r="EO276" s="10">
        <v>0.2</v>
      </c>
      <c r="EP276" s="10">
        <v>7.0000000000000007E-2</v>
      </c>
      <c r="FP276" s="13" t="s">
        <v>5585</v>
      </c>
    </row>
    <row r="277" spans="1:172" x14ac:dyDescent="0.35">
      <c r="A277" s="46" t="s">
        <v>5581</v>
      </c>
      <c r="C277" s="46" t="s">
        <v>5582</v>
      </c>
      <c r="D277" s="46" t="s">
        <v>5200</v>
      </c>
      <c r="E277" s="75">
        <v>45.141388999999997</v>
      </c>
      <c r="F277" s="75">
        <v>45.141388999999997</v>
      </c>
      <c r="G277" s="75">
        <v>127.233806</v>
      </c>
      <c r="H277" s="75">
        <v>127.233806</v>
      </c>
      <c r="L277" s="16" t="s">
        <v>5600</v>
      </c>
      <c r="M277" s="46" t="s">
        <v>5601</v>
      </c>
      <c r="Q277" s="78">
        <v>183</v>
      </c>
      <c r="AB277" s="32">
        <v>55.7</v>
      </c>
      <c r="AC277" s="32">
        <v>1.1200000000000001</v>
      </c>
      <c r="AE277" s="32">
        <v>16.899999999999999</v>
      </c>
      <c r="AI277" s="10">
        <v>7.009442</v>
      </c>
      <c r="AJ277" s="32">
        <v>6</v>
      </c>
      <c r="AK277" s="32">
        <v>3.85</v>
      </c>
      <c r="AL277" s="32">
        <v>0.13</v>
      </c>
      <c r="AN277" s="32">
        <v>2.16</v>
      </c>
      <c r="AO277" s="32">
        <v>5.69</v>
      </c>
      <c r="AP277" s="32">
        <v>0.27</v>
      </c>
      <c r="BE277" s="13"/>
      <c r="BF277" s="10">
        <v>0.39</v>
      </c>
      <c r="BU277" s="32">
        <v>17.8</v>
      </c>
      <c r="CH277" s="32">
        <v>18.5</v>
      </c>
      <c r="CJ277" s="32">
        <v>165</v>
      </c>
      <c r="CK277" s="32">
        <v>55.6</v>
      </c>
      <c r="CN277" s="32">
        <v>20.100000000000001</v>
      </c>
      <c r="CO277" s="32">
        <v>29.5</v>
      </c>
      <c r="CR277" s="32">
        <v>7</v>
      </c>
      <c r="CW277" s="32">
        <v>54.8</v>
      </c>
      <c r="CX277" s="32">
        <v>547</v>
      </c>
      <c r="CY277" s="32">
        <v>27.6</v>
      </c>
      <c r="CZ277" s="32">
        <v>74.3</v>
      </c>
      <c r="DA277" s="32">
        <v>11.5</v>
      </c>
      <c r="DM277" s="32">
        <v>124</v>
      </c>
      <c r="DN277" s="32">
        <v>545</v>
      </c>
      <c r="DO277" s="32">
        <v>26.8</v>
      </c>
      <c r="DP277" s="32">
        <v>54.9</v>
      </c>
      <c r="DQ277" s="32">
        <v>6.8</v>
      </c>
      <c r="DR277" s="32">
        <v>28.3</v>
      </c>
      <c r="DS277" s="32">
        <v>5.75</v>
      </c>
      <c r="DT277" s="32">
        <v>1.66</v>
      </c>
      <c r="DU277" s="32">
        <v>5.35</v>
      </c>
      <c r="DV277" s="32">
        <v>0.81</v>
      </c>
      <c r="DW277" s="32">
        <v>4.87</v>
      </c>
      <c r="DX277" s="32">
        <v>0.93</v>
      </c>
      <c r="DY277" s="32">
        <v>2.62</v>
      </c>
      <c r="DZ277" s="32">
        <v>0.4</v>
      </c>
      <c r="EA277" s="32">
        <v>2.39</v>
      </c>
      <c r="EB277" s="32">
        <v>0.39</v>
      </c>
      <c r="EC277" s="32">
        <v>2.14</v>
      </c>
      <c r="ED277" s="32">
        <v>0.69</v>
      </c>
      <c r="EM277" s="10">
        <v>10.1</v>
      </c>
      <c r="EN277" s="13"/>
      <c r="EO277" s="10">
        <v>3.77</v>
      </c>
      <c r="EP277" s="10">
        <v>1.04</v>
      </c>
      <c r="FP277" s="13" t="s">
        <v>5585</v>
      </c>
    </row>
    <row r="278" spans="1:172" x14ac:dyDescent="0.35">
      <c r="A278" s="46" t="s">
        <v>5581</v>
      </c>
      <c r="C278" s="46" t="s">
        <v>5582</v>
      </c>
      <c r="D278" s="46" t="s">
        <v>5200</v>
      </c>
      <c r="E278" s="75">
        <v>45.141388999999997</v>
      </c>
      <c r="F278" s="75">
        <v>45.141388999999997</v>
      </c>
      <c r="G278" s="75">
        <v>127.233806</v>
      </c>
      <c r="H278" s="75">
        <v>127.233806</v>
      </c>
      <c r="L278" s="16" t="s">
        <v>5602</v>
      </c>
      <c r="M278" s="46" t="s">
        <v>5601</v>
      </c>
      <c r="Q278" s="78">
        <v>183</v>
      </c>
      <c r="AB278" s="32">
        <v>55.5</v>
      </c>
      <c r="AC278" s="32">
        <v>1.1599999999999999</v>
      </c>
      <c r="AE278" s="32">
        <v>16.7</v>
      </c>
      <c r="AI278" s="10">
        <v>6.8024880000000003</v>
      </c>
      <c r="AJ278" s="32">
        <v>6</v>
      </c>
      <c r="AK278" s="32">
        <v>3.88</v>
      </c>
      <c r="AL278" s="32">
        <v>0.13</v>
      </c>
      <c r="AN278" s="32">
        <v>2.12</v>
      </c>
      <c r="AO278" s="32">
        <v>3.86</v>
      </c>
      <c r="AP278" s="32">
        <v>0.28999999999999998</v>
      </c>
      <c r="BE278" s="13"/>
      <c r="BF278" s="10">
        <v>2.82</v>
      </c>
      <c r="BU278" s="32">
        <v>18.2</v>
      </c>
      <c r="CH278" s="32">
        <v>18.8</v>
      </c>
      <c r="CJ278" s="32">
        <v>167</v>
      </c>
      <c r="CK278" s="32">
        <v>57.9</v>
      </c>
      <c r="CN278" s="32">
        <v>20.9</v>
      </c>
      <c r="CO278" s="32">
        <v>30.2</v>
      </c>
      <c r="CR278" s="32">
        <v>6.85</v>
      </c>
      <c r="CW278" s="32">
        <v>54.2</v>
      </c>
      <c r="CX278" s="32">
        <v>532</v>
      </c>
      <c r="CY278" s="32">
        <v>28.2</v>
      </c>
      <c r="CZ278" s="32">
        <v>91.8</v>
      </c>
      <c r="DA278" s="32">
        <v>11.4</v>
      </c>
      <c r="DM278" s="32">
        <v>125</v>
      </c>
      <c r="DN278" s="32">
        <v>553</v>
      </c>
      <c r="DO278" s="32">
        <v>26.4</v>
      </c>
      <c r="DP278" s="32">
        <v>55.2</v>
      </c>
      <c r="DQ278" s="32">
        <v>6.93</v>
      </c>
      <c r="DR278" s="32">
        <v>28.3</v>
      </c>
      <c r="DS278" s="32">
        <v>5.9</v>
      </c>
      <c r="DT278" s="32">
        <v>1.67</v>
      </c>
      <c r="DU278" s="32">
        <v>5.48</v>
      </c>
      <c r="DV278" s="32">
        <v>0.83</v>
      </c>
      <c r="DW278" s="32">
        <v>4.93</v>
      </c>
      <c r="DX278" s="32">
        <v>0.95</v>
      </c>
      <c r="DY278" s="32">
        <v>2.74</v>
      </c>
      <c r="DZ278" s="32">
        <v>0.39</v>
      </c>
      <c r="EA278" s="32">
        <v>2.48</v>
      </c>
      <c r="EB278" s="32">
        <v>0.39</v>
      </c>
      <c r="EC278" s="32">
        <v>2.52</v>
      </c>
      <c r="ED278" s="32">
        <v>0.66</v>
      </c>
      <c r="EM278" s="10">
        <v>9.92</v>
      </c>
      <c r="EN278" s="13"/>
      <c r="EO278" s="10">
        <v>3.67</v>
      </c>
      <c r="EP278" s="10">
        <v>0.91</v>
      </c>
      <c r="FP278" s="13" t="s">
        <v>5585</v>
      </c>
    </row>
    <row r="279" spans="1:172" x14ac:dyDescent="0.35">
      <c r="A279" s="46" t="s">
        <v>5581</v>
      </c>
      <c r="C279" s="46" t="s">
        <v>5582</v>
      </c>
      <c r="D279" s="46" t="s">
        <v>5200</v>
      </c>
      <c r="E279" s="75">
        <v>45.141388999999997</v>
      </c>
      <c r="F279" s="75">
        <v>45.141388999999997</v>
      </c>
      <c r="G279" s="75">
        <v>127.233806</v>
      </c>
      <c r="H279" s="75">
        <v>127.233806</v>
      </c>
      <c r="L279" s="16" t="s">
        <v>5603</v>
      </c>
      <c r="M279" s="46" t="s">
        <v>5601</v>
      </c>
      <c r="Q279" s="78">
        <v>183</v>
      </c>
      <c r="AB279" s="32">
        <v>54.7</v>
      </c>
      <c r="AC279" s="32">
        <v>1.25</v>
      </c>
      <c r="AE279" s="32">
        <v>17.399999999999999</v>
      </c>
      <c r="AI279" s="10">
        <v>7.4233500000000001</v>
      </c>
      <c r="AJ279" s="32">
        <v>6.07</v>
      </c>
      <c r="AK279" s="32">
        <v>3.05</v>
      </c>
      <c r="AL279" s="32">
        <v>0.16</v>
      </c>
      <c r="AN279" s="32">
        <v>1.49</v>
      </c>
      <c r="AO279" s="32">
        <v>4.3499999999999996</v>
      </c>
      <c r="AP279" s="32">
        <v>0.43</v>
      </c>
      <c r="BE279" s="13"/>
      <c r="BF279" s="10">
        <v>2.83</v>
      </c>
      <c r="BU279" s="32">
        <v>19.399999999999999</v>
      </c>
      <c r="CH279" s="32">
        <v>18.100000000000001</v>
      </c>
      <c r="CJ279" s="32">
        <v>154</v>
      </c>
      <c r="CK279" s="32">
        <v>18.7</v>
      </c>
      <c r="CN279" s="32">
        <v>23.4</v>
      </c>
      <c r="CO279" s="32">
        <v>17.399999999999999</v>
      </c>
      <c r="CR279" s="32">
        <v>6.94</v>
      </c>
      <c r="CW279" s="32">
        <v>29</v>
      </c>
      <c r="CX279" s="32">
        <v>677</v>
      </c>
      <c r="CY279" s="32">
        <v>29.9</v>
      </c>
      <c r="CZ279" s="32">
        <v>59.4</v>
      </c>
      <c r="DA279" s="32">
        <v>10</v>
      </c>
      <c r="DM279" s="32">
        <v>134</v>
      </c>
      <c r="DN279" s="32">
        <v>555</v>
      </c>
      <c r="DO279" s="32">
        <v>27.6</v>
      </c>
      <c r="DP279" s="32">
        <v>59</v>
      </c>
      <c r="DQ279" s="32">
        <v>7.47</v>
      </c>
      <c r="DR279" s="32">
        <v>31.9</v>
      </c>
      <c r="DS279" s="32">
        <v>6.52</v>
      </c>
      <c r="DT279" s="32">
        <v>1.91</v>
      </c>
      <c r="DU279" s="32">
        <v>6.22</v>
      </c>
      <c r="DV279" s="32">
        <v>0.9</v>
      </c>
      <c r="DW279" s="32">
        <v>5.22</v>
      </c>
      <c r="DX279" s="32">
        <v>1</v>
      </c>
      <c r="DY279" s="32">
        <v>2.8</v>
      </c>
      <c r="DZ279" s="32">
        <v>0.4</v>
      </c>
      <c r="EA279" s="32">
        <v>2.4300000000000002</v>
      </c>
      <c r="EB279" s="32">
        <v>0.39</v>
      </c>
      <c r="EC279" s="32">
        <v>1.9</v>
      </c>
      <c r="ED279" s="32">
        <v>0.59</v>
      </c>
      <c r="EM279" s="10">
        <v>13.9</v>
      </c>
      <c r="EN279" s="13"/>
      <c r="EO279" s="10">
        <v>3.18</v>
      </c>
      <c r="EP279" s="10">
        <v>0.81</v>
      </c>
      <c r="FP279" s="13" t="s">
        <v>5585</v>
      </c>
    </row>
    <row r="280" spans="1:172" x14ac:dyDescent="0.25">
      <c r="A280" s="46" t="s">
        <v>5604</v>
      </c>
      <c r="C280" s="46" t="s">
        <v>5605</v>
      </c>
      <c r="D280" s="46" t="s">
        <v>5164</v>
      </c>
      <c r="E280" s="75">
        <v>41.588888888888889</v>
      </c>
      <c r="F280" s="75">
        <v>41.588888888888889</v>
      </c>
      <c r="G280" s="75">
        <v>125.74044444444445</v>
      </c>
      <c r="H280" s="75">
        <v>125.74044444444445</v>
      </c>
      <c r="L280" s="46" t="s">
        <v>5606</v>
      </c>
      <c r="M280" s="46" t="s">
        <v>2572</v>
      </c>
      <c r="Q280" s="8">
        <v>221</v>
      </c>
      <c r="AB280" s="10">
        <v>69.790000000000006</v>
      </c>
      <c r="AC280" s="10">
        <v>0.32</v>
      </c>
      <c r="AE280" s="10">
        <v>15.91</v>
      </c>
      <c r="AI280" s="10">
        <v>1.7366140000000001</v>
      </c>
      <c r="AJ280" s="10">
        <v>1.4</v>
      </c>
      <c r="AK280" s="10">
        <v>0.46</v>
      </c>
      <c r="AL280" s="10">
        <v>0.03</v>
      </c>
      <c r="AN280" s="10">
        <v>4.42</v>
      </c>
      <c r="AO280" s="10">
        <v>4.66</v>
      </c>
      <c r="AP280" s="10">
        <v>0.08</v>
      </c>
      <c r="BF280" s="10">
        <v>1.1000000000000001</v>
      </c>
      <c r="BT280" s="10">
        <v>15.6</v>
      </c>
      <c r="BU280" s="10">
        <v>2.82</v>
      </c>
      <c r="CH280" s="10">
        <v>2.19</v>
      </c>
      <c r="CJ280" s="10">
        <v>23.5</v>
      </c>
      <c r="CK280" s="10">
        <v>3.68</v>
      </c>
      <c r="CN280" s="10">
        <v>3.46</v>
      </c>
      <c r="CO280" s="10">
        <v>3.5</v>
      </c>
      <c r="CR280" s="10">
        <v>19.399999999999999</v>
      </c>
      <c r="CW280" s="10">
        <v>86.4</v>
      </c>
      <c r="CX280" s="10">
        <v>349</v>
      </c>
      <c r="CY280" s="10">
        <v>7.65</v>
      </c>
      <c r="CZ280" s="10">
        <v>126</v>
      </c>
      <c r="DA280" s="10">
        <v>13.5</v>
      </c>
      <c r="DM280" s="10">
        <v>0.97</v>
      </c>
      <c r="DN280" s="10">
        <v>734</v>
      </c>
      <c r="DO280" s="10">
        <v>18.600000000000001</v>
      </c>
      <c r="DP280" s="10">
        <v>41.7</v>
      </c>
      <c r="DQ280" s="10">
        <v>3.5</v>
      </c>
      <c r="DR280" s="10">
        <v>11</v>
      </c>
      <c r="DS280" s="10">
        <v>1.93</v>
      </c>
      <c r="DT280" s="10">
        <v>0.57999999999999996</v>
      </c>
      <c r="DU280" s="10">
        <v>1.57</v>
      </c>
      <c r="DV280" s="10">
        <v>0.22</v>
      </c>
      <c r="DW280" s="10">
        <v>1.29</v>
      </c>
      <c r="DX280" s="10">
        <v>0.28999999999999998</v>
      </c>
      <c r="DY280" s="10">
        <v>0.82</v>
      </c>
      <c r="DZ280" s="10">
        <v>0.13</v>
      </c>
      <c r="EA280" s="10">
        <v>0.92</v>
      </c>
      <c r="EB280" s="10">
        <v>0.14000000000000001</v>
      </c>
      <c r="EC280" s="10">
        <v>3.41</v>
      </c>
      <c r="ED280" s="10">
        <v>1.25</v>
      </c>
      <c r="EM280" s="10">
        <v>24.2</v>
      </c>
      <c r="EO280" s="10">
        <v>3.68</v>
      </c>
      <c r="EP280" s="10">
        <v>0.73</v>
      </c>
      <c r="FP280" s="13" t="s">
        <v>5607</v>
      </c>
    </row>
    <row r="281" spans="1:172" x14ac:dyDescent="0.25">
      <c r="A281" s="46" t="s">
        <v>5604</v>
      </c>
      <c r="C281" s="46" t="s">
        <v>5605</v>
      </c>
      <c r="D281" s="46" t="s">
        <v>5164</v>
      </c>
      <c r="E281" s="75">
        <v>41.588888888888889</v>
      </c>
      <c r="F281" s="75">
        <v>41.588888888888889</v>
      </c>
      <c r="G281" s="75">
        <v>125.74044444444445</v>
      </c>
      <c r="H281" s="75">
        <v>125.74044444444445</v>
      </c>
      <c r="L281" s="46" t="s">
        <v>5608</v>
      </c>
      <c r="M281" s="46" t="s">
        <v>2572</v>
      </c>
      <c r="Q281" s="8">
        <v>221</v>
      </c>
      <c r="AB281" s="10">
        <v>70.459999999999994</v>
      </c>
      <c r="AC281" s="10">
        <v>0.32</v>
      </c>
      <c r="AE281" s="10">
        <v>15.54</v>
      </c>
      <c r="AI281" s="10">
        <v>1.7456119999999999</v>
      </c>
      <c r="AJ281" s="10">
        <v>1.37</v>
      </c>
      <c r="AK281" s="10">
        <v>0.47</v>
      </c>
      <c r="AL281" s="10">
        <v>0.03</v>
      </c>
      <c r="AN281" s="10">
        <v>4.4400000000000004</v>
      </c>
      <c r="AO281" s="10">
        <v>4.49</v>
      </c>
      <c r="AP281" s="10">
        <v>0.08</v>
      </c>
      <c r="BF281" s="10">
        <v>0.94</v>
      </c>
      <c r="BT281" s="10">
        <v>15.6</v>
      </c>
      <c r="BU281" s="10">
        <v>2.81</v>
      </c>
      <c r="CH281" s="10">
        <v>2.4500000000000002</v>
      </c>
      <c r="CJ281" s="10">
        <v>23.1</v>
      </c>
      <c r="CK281" s="10">
        <v>3.67</v>
      </c>
      <c r="CN281" s="10">
        <v>3.57</v>
      </c>
      <c r="CO281" s="10">
        <v>3.59</v>
      </c>
      <c r="CR281" s="10">
        <v>19.100000000000001</v>
      </c>
      <c r="CW281" s="10">
        <v>86.1</v>
      </c>
      <c r="CX281" s="10">
        <v>337</v>
      </c>
      <c r="CY281" s="10">
        <v>7.79</v>
      </c>
      <c r="CZ281" s="10">
        <v>127</v>
      </c>
      <c r="DA281" s="10">
        <v>13.3</v>
      </c>
      <c r="DM281" s="10">
        <v>0.86</v>
      </c>
      <c r="DN281" s="10">
        <v>726</v>
      </c>
      <c r="DO281" s="10">
        <v>20.8</v>
      </c>
      <c r="DP281" s="10">
        <v>39.4</v>
      </c>
      <c r="DQ281" s="10">
        <v>3.73</v>
      </c>
      <c r="DR281" s="10">
        <v>12</v>
      </c>
      <c r="DS281" s="10">
        <v>2.0299999999999998</v>
      </c>
      <c r="DT281" s="10">
        <v>0.56999999999999995</v>
      </c>
      <c r="DU281" s="10">
        <v>1.48</v>
      </c>
      <c r="DV281" s="10">
        <v>0.21</v>
      </c>
      <c r="DW281" s="10">
        <v>1.27</v>
      </c>
      <c r="DX281" s="10">
        <v>0.26</v>
      </c>
      <c r="DY281" s="10">
        <v>0.73</v>
      </c>
      <c r="DZ281" s="10">
        <v>0.11</v>
      </c>
      <c r="EA281" s="10">
        <v>0.82</v>
      </c>
      <c r="EB281" s="10">
        <v>0.13</v>
      </c>
      <c r="EC281" s="10">
        <v>3.47</v>
      </c>
      <c r="ED281" s="10">
        <v>1.21</v>
      </c>
      <c r="EM281" s="10">
        <v>24</v>
      </c>
      <c r="EO281" s="10">
        <v>3.81</v>
      </c>
      <c r="EP281" s="10">
        <v>0.67</v>
      </c>
      <c r="FP281" s="13" t="s">
        <v>5607</v>
      </c>
    </row>
    <row r="282" spans="1:172" x14ac:dyDescent="0.25">
      <c r="A282" s="46" t="s">
        <v>5604</v>
      </c>
      <c r="C282" s="46" t="s">
        <v>5605</v>
      </c>
      <c r="D282" s="46" t="s">
        <v>5164</v>
      </c>
      <c r="E282" s="75">
        <v>41.571486111111113</v>
      </c>
      <c r="F282" s="75">
        <v>41.571486111111113</v>
      </c>
      <c r="G282" s="75">
        <v>125.78093333333334</v>
      </c>
      <c r="H282" s="75">
        <v>125.78093333333334</v>
      </c>
      <c r="L282" s="46" t="s">
        <v>5609</v>
      </c>
      <c r="M282" s="46" t="s">
        <v>2572</v>
      </c>
      <c r="Q282" s="8">
        <v>220</v>
      </c>
      <c r="AB282" s="10">
        <v>70.569999999999993</v>
      </c>
      <c r="AC282" s="10">
        <v>0.31</v>
      </c>
      <c r="AE282" s="10">
        <v>15.14</v>
      </c>
      <c r="AI282" s="10">
        <v>1.7726060000000001</v>
      </c>
      <c r="AJ282" s="10">
        <v>0.55000000000000004</v>
      </c>
      <c r="AK282" s="10">
        <v>0.94</v>
      </c>
      <c r="AL282" s="10">
        <v>0.03</v>
      </c>
      <c r="AN282" s="10">
        <v>3.87</v>
      </c>
      <c r="AO282" s="10">
        <v>5.19</v>
      </c>
      <c r="AP282" s="10">
        <v>0.09</v>
      </c>
      <c r="BF282" s="10">
        <v>1.42</v>
      </c>
      <c r="BT282" s="10">
        <v>17.899999999999999</v>
      </c>
      <c r="BU282" s="10">
        <v>1.71</v>
      </c>
      <c r="CH282" s="10">
        <v>3.33</v>
      </c>
      <c r="CJ282" s="10">
        <v>28.5</v>
      </c>
      <c r="CK282" s="10">
        <v>21.7</v>
      </c>
      <c r="CN282" s="10">
        <v>5.35</v>
      </c>
      <c r="CO282" s="10">
        <v>13.7</v>
      </c>
      <c r="CR282" s="10">
        <v>17</v>
      </c>
      <c r="CW282" s="10">
        <v>76.599999999999994</v>
      </c>
      <c r="CX282" s="10">
        <v>370</v>
      </c>
      <c r="CY282" s="10">
        <v>6.32</v>
      </c>
      <c r="CZ282" s="10">
        <v>123</v>
      </c>
      <c r="DA282" s="10">
        <v>8.2799999999999994</v>
      </c>
      <c r="DM282" s="10">
        <v>0.6</v>
      </c>
      <c r="DN282" s="10">
        <v>1015</v>
      </c>
      <c r="DO282" s="10">
        <v>21.8</v>
      </c>
      <c r="DP282" s="10">
        <v>38.1</v>
      </c>
      <c r="DQ282" s="10">
        <v>4.1100000000000003</v>
      </c>
      <c r="DR282" s="10">
        <v>13</v>
      </c>
      <c r="DS282" s="10">
        <v>2.0299999999999998</v>
      </c>
      <c r="DT282" s="10">
        <v>0.62</v>
      </c>
      <c r="DU282" s="10">
        <v>1.56</v>
      </c>
      <c r="DV282" s="10">
        <v>0.2</v>
      </c>
      <c r="DW282" s="10">
        <v>1.08</v>
      </c>
      <c r="DX282" s="10">
        <v>0.22</v>
      </c>
      <c r="DY282" s="10">
        <v>0.6</v>
      </c>
      <c r="DZ282" s="10">
        <v>0.1</v>
      </c>
      <c r="EA282" s="10">
        <v>0.62</v>
      </c>
      <c r="EB282" s="10">
        <v>0.1</v>
      </c>
      <c r="EC282" s="10">
        <v>3.08</v>
      </c>
      <c r="ED282" s="10">
        <v>0.62</v>
      </c>
      <c r="EM282" s="10">
        <v>19.5</v>
      </c>
      <c r="EO282" s="10">
        <v>4.0999999999999996</v>
      </c>
      <c r="EP282" s="10">
        <v>1.27</v>
      </c>
      <c r="FP282" s="13" t="s">
        <v>5607</v>
      </c>
    </row>
    <row r="283" spans="1:172" x14ac:dyDescent="0.25">
      <c r="A283" s="46" t="s">
        <v>5604</v>
      </c>
      <c r="C283" s="46" t="s">
        <v>5605</v>
      </c>
      <c r="D283" s="46" t="s">
        <v>5164</v>
      </c>
      <c r="E283" s="75">
        <v>41.571486111111113</v>
      </c>
      <c r="F283" s="75">
        <v>41.571486111111113</v>
      </c>
      <c r="G283" s="75">
        <v>125.78093333333334</v>
      </c>
      <c r="H283" s="75">
        <v>125.78093333333334</v>
      </c>
      <c r="L283" s="46" t="s">
        <v>5610</v>
      </c>
      <c r="M283" s="46" t="s">
        <v>2572</v>
      </c>
      <c r="Q283" s="8">
        <v>220</v>
      </c>
      <c r="AB283" s="10">
        <v>72.349999999999994</v>
      </c>
      <c r="AC283" s="10">
        <v>0.27</v>
      </c>
      <c r="AE283" s="10">
        <v>14.22</v>
      </c>
      <c r="AI283" s="10">
        <v>1.4756720000000001</v>
      </c>
      <c r="AJ283" s="10">
        <v>0.32</v>
      </c>
      <c r="AK283" s="10">
        <v>0.74</v>
      </c>
      <c r="AL283" s="10">
        <v>0.02</v>
      </c>
      <c r="AN283" s="10">
        <v>4.5199999999999996</v>
      </c>
      <c r="AO283" s="10">
        <v>4.5199999999999996</v>
      </c>
      <c r="AP283" s="10">
        <v>7.0000000000000007E-2</v>
      </c>
      <c r="BF283" s="10">
        <v>1.2</v>
      </c>
      <c r="BT283" s="10">
        <v>14.1</v>
      </c>
      <c r="BU283" s="10">
        <v>1.36</v>
      </c>
      <c r="CH283" s="10">
        <v>2.5099999999999998</v>
      </c>
      <c r="CJ283" s="10">
        <v>23.4</v>
      </c>
      <c r="CK283" s="10">
        <v>17.399999999999999</v>
      </c>
      <c r="CN283" s="10">
        <v>4.21</v>
      </c>
      <c r="CO283" s="10">
        <v>10.7</v>
      </c>
      <c r="CR283" s="10">
        <v>15</v>
      </c>
      <c r="CW283" s="10">
        <v>80.8</v>
      </c>
      <c r="CX283" s="10">
        <v>322</v>
      </c>
      <c r="CY283" s="10">
        <v>4.88</v>
      </c>
      <c r="CZ283" s="10">
        <v>99.2</v>
      </c>
      <c r="DA283" s="10">
        <v>6.9</v>
      </c>
      <c r="DM283" s="10">
        <v>0.6</v>
      </c>
      <c r="DN283" s="10">
        <v>1219</v>
      </c>
      <c r="DO283" s="10">
        <v>17.100000000000001</v>
      </c>
      <c r="DP283" s="10">
        <v>30.1</v>
      </c>
      <c r="DQ283" s="10">
        <v>3.14</v>
      </c>
      <c r="DR283" s="10">
        <v>10.3</v>
      </c>
      <c r="DS283" s="10">
        <v>1.62</v>
      </c>
      <c r="DT283" s="10">
        <v>0.52</v>
      </c>
      <c r="DU283" s="10">
        <v>1.1399999999999999</v>
      </c>
      <c r="DV283" s="10">
        <v>0.15</v>
      </c>
      <c r="DW283" s="10">
        <v>0.82</v>
      </c>
      <c r="DX283" s="10">
        <v>0.16</v>
      </c>
      <c r="DY283" s="10">
        <v>0.45</v>
      </c>
      <c r="DZ283" s="10">
        <v>7.0000000000000007E-2</v>
      </c>
      <c r="EA283" s="10">
        <v>0.47</v>
      </c>
      <c r="EB283" s="10">
        <v>0.08</v>
      </c>
      <c r="EC283" s="10">
        <v>2.62</v>
      </c>
      <c r="ED283" s="10">
        <v>0.52</v>
      </c>
      <c r="EM283" s="10">
        <v>21</v>
      </c>
      <c r="EO283" s="10">
        <v>2.5299999999999998</v>
      </c>
      <c r="EP283" s="10">
        <v>1.37</v>
      </c>
      <c r="FP283" s="13" t="s">
        <v>5607</v>
      </c>
    </row>
    <row r="284" spans="1:172" x14ac:dyDescent="0.25">
      <c r="A284" s="46" t="s">
        <v>5604</v>
      </c>
      <c r="C284" s="46" t="s">
        <v>5605</v>
      </c>
      <c r="D284" s="46" t="s">
        <v>5164</v>
      </c>
      <c r="E284" s="75">
        <v>41.571486111111113</v>
      </c>
      <c r="F284" s="75">
        <v>41.571486111111113</v>
      </c>
      <c r="G284" s="75">
        <v>125.78093333333334</v>
      </c>
      <c r="H284" s="75">
        <v>125.78093333333334</v>
      </c>
      <c r="L284" s="46" t="s">
        <v>5611</v>
      </c>
      <c r="Q284" s="8">
        <v>220</v>
      </c>
      <c r="AB284" s="10">
        <v>71.209999999999994</v>
      </c>
      <c r="AC284" s="10">
        <v>0.22</v>
      </c>
      <c r="AE284" s="10">
        <v>15.08</v>
      </c>
      <c r="AI284" s="10">
        <v>1.4126860000000001</v>
      </c>
      <c r="AJ284" s="10">
        <v>1.26</v>
      </c>
      <c r="AK284" s="10">
        <v>0.63</v>
      </c>
      <c r="AL284" s="10">
        <v>0.02</v>
      </c>
      <c r="AN284" s="10">
        <v>4.47</v>
      </c>
      <c r="AO284" s="10">
        <v>4.38</v>
      </c>
      <c r="AP284" s="10">
        <v>0.06</v>
      </c>
      <c r="BF284" s="10">
        <v>1.1200000000000001</v>
      </c>
      <c r="BT284" s="10">
        <v>8.27</v>
      </c>
      <c r="BU284" s="10">
        <v>2.2999999999999998</v>
      </c>
      <c r="CH284" s="10">
        <v>2.57</v>
      </c>
      <c r="CJ284" s="10">
        <v>20.6</v>
      </c>
      <c r="CK284" s="10">
        <v>16.600000000000001</v>
      </c>
      <c r="CN284" s="10">
        <v>3.55</v>
      </c>
      <c r="CO284" s="10">
        <v>10.6</v>
      </c>
      <c r="CR284" s="10">
        <v>18.100000000000001</v>
      </c>
      <c r="CW284" s="10">
        <v>79.599999999999994</v>
      </c>
      <c r="CX284" s="10">
        <v>335</v>
      </c>
      <c r="CY284" s="10">
        <v>4.92</v>
      </c>
      <c r="CZ284" s="10">
        <v>99</v>
      </c>
      <c r="DA284" s="10">
        <v>8.09</v>
      </c>
      <c r="DM284" s="10">
        <v>0.6</v>
      </c>
      <c r="DN284" s="10">
        <v>743</v>
      </c>
      <c r="DO284" s="10">
        <v>21.8</v>
      </c>
      <c r="DP284" s="10">
        <v>34.6</v>
      </c>
      <c r="DQ284" s="10">
        <v>3.27</v>
      </c>
      <c r="DR284" s="10">
        <v>9.77</v>
      </c>
      <c r="DS284" s="10">
        <v>1.41</v>
      </c>
      <c r="DT284" s="10">
        <v>0.48</v>
      </c>
      <c r="DU284" s="10">
        <v>1.1100000000000001</v>
      </c>
      <c r="DV284" s="10">
        <v>0.14000000000000001</v>
      </c>
      <c r="DW284" s="10">
        <v>0.76</v>
      </c>
      <c r="DX284" s="10">
        <v>0.15</v>
      </c>
      <c r="DY284" s="10">
        <v>0.49</v>
      </c>
      <c r="DZ284" s="10">
        <v>7.0000000000000007E-2</v>
      </c>
      <c r="EA284" s="10">
        <v>0.52</v>
      </c>
      <c r="EB284" s="10">
        <v>0.08</v>
      </c>
      <c r="EC284" s="10">
        <v>2.78</v>
      </c>
      <c r="ED284" s="10">
        <v>0.57999999999999996</v>
      </c>
      <c r="EM284" s="10">
        <v>26.4</v>
      </c>
      <c r="EO284" s="10">
        <v>4.76</v>
      </c>
      <c r="EP284" s="10">
        <v>0.9</v>
      </c>
      <c r="FP284" s="13" t="s">
        <v>5607</v>
      </c>
    </row>
    <row r="285" spans="1:172" x14ac:dyDescent="0.25">
      <c r="A285" s="46" t="s">
        <v>5604</v>
      </c>
      <c r="C285" s="46" t="s">
        <v>5605</v>
      </c>
      <c r="D285" s="46" t="s">
        <v>5164</v>
      </c>
      <c r="E285" s="75">
        <v>41.571486111111113</v>
      </c>
      <c r="F285" s="75">
        <v>41.571486111111113</v>
      </c>
      <c r="G285" s="75">
        <v>125.78093333333334</v>
      </c>
      <c r="H285" s="75">
        <v>125.78093333333334</v>
      </c>
      <c r="L285" s="46" t="s">
        <v>5612</v>
      </c>
      <c r="Q285" s="8">
        <v>220</v>
      </c>
      <c r="AB285" s="10">
        <v>73.67</v>
      </c>
      <c r="AC285" s="10">
        <v>0.25</v>
      </c>
      <c r="AE285" s="10">
        <v>13.53</v>
      </c>
      <c r="AI285" s="10">
        <v>1.4126860000000001</v>
      </c>
      <c r="AJ285" s="10">
        <v>1.64</v>
      </c>
      <c r="AK285" s="10">
        <v>0.65</v>
      </c>
      <c r="AL285" s="10">
        <v>0.02</v>
      </c>
      <c r="AN285" s="10">
        <v>4.05</v>
      </c>
      <c r="AO285" s="10">
        <v>3.73</v>
      </c>
      <c r="AP285" s="10">
        <v>0.06</v>
      </c>
      <c r="BF285" s="10">
        <v>0.84</v>
      </c>
      <c r="BT285" s="10">
        <v>10.9</v>
      </c>
      <c r="BU285" s="10">
        <v>1.63</v>
      </c>
      <c r="CH285" s="10">
        <v>2.4500000000000002</v>
      </c>
      <c r="CJ285" s="10">
        <v>23.9</v>
      </c>
      <c r="CK285" s="10">
        <v>15.4</v>
      </c>
      <c r="CN285" s="10">
        <v>3.69</v>
      </c>
      <c r="CO285" s="10">
        <v>9.9700000000000006</v>
      </c>
      <c r="CR285" s="10">
        <v>16</v>
      </c>
      <c r="CW285" s="10">
        <v>67.3</v>
      </c>
      <c r="CX285" s="10">
        <v>442</v>
      </c>
      <c r="CY285" s="10">
        <v>5.68</v>
      </c>
      <c r="CZ285" s="10">
        <v>117</v>
      </c>
      <c r="DA285" s="10">
        <v>8.85</v>
      </c>
      <c r="DM285" s="10">
        <v>0.45</v>
      </c>
      <c r="DN285" s="10">
        <v>621</v>
      </c>
      <c r="DO285" s="10">
        <v>22.1</v>
      </c>
      <c r="DP285" s="10">
        <v>37.4</v>
      </c>
      <c r="DQ285" s="10">
        <v>3.75</v>
      </c>
      <c r="DR285" s="10">
        <v>11.5</v>
      </c>
      <c r="DS285" s="10">
        <v>1.77</v>
      </c>
      <c r="DT285" s="10">
        <v>0.56000000000000005</v>
      </c>
      <c r="DU285" s="10">
        <v>1.29</v>
      </c>
      <c r="DV285" s="10">
        <v>0.17</v>
      </c>
      <c r="DW285" s="10">
        <v>0.94</v>
      </c>
      <c r="DX285" s="10">
        <v>0.17</v>
      </c>
      <c r="DY285" s="10">
        <v>0.54</v>
      </c>
      <c r="DZ285" s="10">
        <v>0.08</v>
      </c>
      <c r="EA285" s="10">
        <v>0.55000000000000004</v>
      </c>
      <c r="EB285" s="10">
        <v>0.1</v>
      </c>
      <c r="EC285" s="10">
        <v>3.21</v>
      </c>
      <c r="ED285" s="10">
        <v>0.71</v>
      </c>
      <c r="EM285" s="10">
        <v>21.7</v>
      </c>
      <c r="EO285" s="10">
        <v>3</v>
      </c>
      <c r="EP285" s="10">
        <v>0.6</v>
      </c>
      <c r="FP285" s="13" t="s">
        <v>5607</v>
      </c>
    </row>
    <row r="286" spans="1:172" x14ac:dyDescent="0.25">
      <c r="A286" s="46" t="s">
        <v>5604</v>
      </c>
      <c r="C286" s="46" t="s">
        <v>5605</v>
      </c>
      <c r="D286" s="46" t="s">
        <v>5164</v>
      </c>
      <c r="E286" s="75">
        <v>41.554211111111108</v>
      </c>
      <c r="F286" s="75">
        <v>41.554211111111108</v>
      </c>
      <c r="G286" s="75">
        <v>125.82188055555555</v>
      </c>
      <c r="H286" s="75">
        <v>125.82188055555555</v>
      </c>
      <c r="L286" s="46" t="s">
        <v>5613</v>
      </c>
      <c r="M286" s="46" t="s">
        <v>2050</v>
      </c>
      <c r="Q286" s="8">
        <v>220</v>
      </c>
      <c r="AB286" s="10">
        <v>67.67</v>
      </c>
      <c r="AC286" s="10">
        <v>0.45</v>
      </c>
      <c r="AE286" s="10">
        <v>16.25</v>
      </c>
      <c r="AI286" s="10">
        <v>2.5644300000000002</v>
      </c>
      <c r="AJ286" s="10">
        <v>2.88</v>
      </c>
      <c r="AK286" s="10">
        <v>1.21</v>
      </c>
      <c r="AL286" s="10">
        <v>0.04</v>
      </c>
      <c r="AN286" s="10">
        <v>2.99</v>
      </c>
      <c r="AO286" s="10">
        <v>4.57</v>
      </c>
      <c r="AP286" s="10">
        <v>0.14000000000000001</v>
      </c>
      <c r="BF286" s="10">
        <v>0.98</v>
      </c>
      <c r="BT286" s="10">
        <v>19.600000000000001</v>
      </c>
      <c r="BU286" s="10">
        <v>1.63</v>
      </c>
      <c r="CH286" s="10">
        <v>4.1100000000000003</v>
      </c>
      <c r="CJ286" s="10">
        <v>39.5</v>
      </c>
      <c r="CK286" s="10">
        <v>11.6</v>
      </c>
      <c r="CN286" s="10">
        <v>6.48</v>
      </c>
      <c r="CO286" s="10">
        <v>7.32</v>
      </c>
      <c r="CR286" s="10">
        <v>20.399999999999999</v>
      </c>
      <c r="CW286" s="10">
        <v>66.5</v>
      </c>
      <c r="CX286" s="10">
        <v>935</v>
      </c>
      <c r="CY286" s="10">
        <v>7.48</v>
      </c>
      <c r="CZ286" s="10">
        <v>126</v>
      </c>
      <c r="DA286" s="10">
        <v>7.74</v>
      </c>
      <c r="DM286" s="10">
        <v>0.68</v>
      </c>
      <c r="DN286" s="10">
        <v>1346</v>
      </c>
      <c r="DO286" s="10">
        <v>31.8</v>
      </c>
      <c r="DP286" s="10">
        <v>55.8</v>
      </c>
      <c r="DQ286" s="10">
        <v>5.87</v>
      </c>
      <c r="DR286" s="10">
        <v>19.399999999999999</v>
      </c>
      <c r="DS286" s="10">
        <v>2.97</v>
      </c>
      <c r="DT286" s="10">
        <v>0.93</v>
      </c>
      <c r="DU286" s="10">
        <v>2.21</v>
      </c>
      <c r="DV286" s="10">
        <v>0.27</v>
      </c>
      <c r="DW286" s="10">
        <v>1.5</v>
      </c>
      <c r="DX286" s="10">
        <v>0.25</v>
      </c>
      <c r="DY286" s="10">
        <v>0.7</v>
      </c>
      <c r="DZ286" s="10">
        <v>0.1</v>
      </c>
      <c r="EA286" s="10">
        <v>0.61</v>
      </c>
      <c r="EB286" s="10">
        <v>0.1</v>
      </c>
      <c r="EC286" s="10">
        <v>3.27</v>
      </c>
      <c r="ED286" s="10">
        <v>0.49</v>
      </c>
      <c r="EM286" s="10">
        <v>20.2</v>
      </c>
      <c r="EO286" s="10">
        <v>4.99</v>
      </c>
      <c r="EP286" s="10">
        <v>1.05</v>
      </c>
      <c r="FP286" s="13" t="s">
        <v>5607</v>
      </c>
    </row>
    <row r="287" spans="1:172" x14ac:dyDescent="0.25">
      <c r="A287" s="46" t="s">
        <v>5604</v>
      </c>
      <c r="C287" s="46" t="s">
        <v>5605</v>
      </c>
      <c r="D287" s="46" t="s">
        <v>5164</v>
      </c>
      <c r="E287" s="75">
        <v>41.554211111111108</v>
      </c>
      <c r="F287" s="75">
        <v>41.554211111111108</v>
      </c>
      <c r="G287" s="75">
        <v>125.82188055555555</v>
      </c>
      <c r="H287" s="75">
        <v>125.82188055555555</v>
      </c>
      <c r="L287" s="46" t="s">
        <v>5614</v>
      </c>
      <c r="M287" s="46" t="s">
        <v>2050</v>
      </c>
      <c r="Q287" s="8">
        <v>220</v>
      </c>
      <c r="AB287" s="10">
        <v>67.510000000000005</v>
      </c>
      <c r="AC287" s="10">
        <v>0.44</v>
      </c>
      <c r="AE287" s="10">
        <v>16.36</v>
      </c>
      <c r="AI287" s="10">
        <v>2.5014439999999998</v>
      </c>
      <c r="AJ287" s="10">
        <v>2.87</v>
      </c>
      <c r="AK287" s="10">
        <v>1.18</v>
      </c>
      <c r="AL287" s="10">
        <v>0.04</v>
      </c>
      <c r="AN287" s="10">
        <v>3.3</v>
      </c>
      <c r="AO287" s="10">
        <v>4.5199999999999996</v>
      </c>
      <c r="AP287" s="10">
        <v>0.13</v>
      </c>
      <c r="BF287" s="10">
        <v>0.8</v>
      </c>
      <c r="BT287" s="10">
        <v>19.100000000000001</v>
      </c>
      <c r="BU287" s="10">
        <v>1.54</v>
      </c>
      <c r="CH287" s="10">
        <v>4.04</v>
      </c>
      <c r="CJ287" s="10">
        <v>38.700000000000003</v>
      </c>
      <c r="CK287" s="10">
        <v>10.9</v>
      </c>
      <c r="CN287" s="10">
        <v>6.37</v>
      </c>
      <c r="CO287" s="10">
        <v>6.85</v>
      </c>
      <c r="CR287" s="10">
        <v>19.899999999999999</v>
      </c>
      <c r="CW287" s="10">
        <v>71.599999999999994</v>
      </c>
      <c r="CX287" s="10">
        <v>928</v>
      </c>
      <c r="CY287" s="10">
        <v>7.37</v>
      </c>
      <c r="CZ287" s="10">
        <v>135</v>
      </c>
      <c r="DA287" s="10">
        <v>7.25</v>
      </c>
      <c r="DM287" s="10">
        <v>0.57999999999999996</v>
      </c>
      <c r="DN287" s="10">
        <v>1421</v>
      </c>
      <c r="DO287" s="10">
        <v>29.5</v>
      </c>
      <c r="DP287" s="10">
        <v>51.2</v>
      </c>
      <c r="DQ287" s="10">
        <v>5.52</v>
      </c>
      <c r="DR287" s="10">
        <v>18.100000000000001</v>
      </c>
      <c r="DS287" s="10">
        <v>2.84</v>
      </c>
      <c r="DT287" s="10">
        <v>0.94</v>
      </c>
      <c r="DU287" s="10">
        <v>2.12</v>
      </c>
      <c r="DV287" s="10">
        <v>0.27</v>
      </c>
      <c r="DW287" s="10">
        <v>1.42</v>
      </c>
      <c r="DX287" s="10">
        <v>0.24</v>
      </c>
      <c r="DY287" s="10">
        <v>0.71</v>
      </c>
      <c r="DZ287" s="10">
        <v>0.09</v>
      </c>
      <c r="EA287" s="10">
        <v>0.59</v>
      </c>
      <c r="EB287" s="10">
        <v>0.09</v>
      </c>
      <c r="EC287" s="10">
        <v>3.36</v>
      </c>
      <c r="ED287" s="10">
        <v>0.46</v>
      </c>
      <c r="EM287" s="10">
        <v>21.6</v>
      </c>
      <c r="EO287" s="10">
        <v>4.3499999999999996</v>
      </c>
      <c r="EP287" s="10">
        <v>0.99</v>
      </c>
      <c r="FP287" s="13" t="s">
        <v>5607</v>
      </c>
    </row>
    <row r="288" spans="1:172" x14ac:dyDescent="0.25">
      <c r="A288" s="46" t="s">
        <v>5604</v>
      </c>
      <c r="C288" s="46" t="s">
        <v>5605</v>
      </c>
      <c r="D288" s="46" t="s">
        <v>5164</v>
      </c>
      <c r="E288" s="75">
        <v>41.554211111111108</v>
      </c>
      <c r="F288" s="75">
        <v>41.554211111111108</v>
      </c>
      <c r="G288" s="75">
        <v>125.82188055555555</v>
      </c>
      <c r="H288" s="75">
        <v>125.82188055555555</v>
      </c>
      <c r="L288" s="46" t="s">
        <v>5615</v>
      </c>
      <c r="M288" s="46" t="s">
        <v>2050</v>
      </c>
      <c r="Q288" s="8">
        <v>220</v>
      </c>
      <c r="AB288" s="10">
        <v>67.459999999999994</v>
      </c>
      <c r="AC288" s="10">
        <v>0.46</v>
      </c>
      <c r="AE288" s="10">
        <v>16.13</v>
      </c>
      <c r="AI288" s="10">
        <v>2.6544100000000004</v>
      </c>
      <c r="AJ288" s="10">
        <v>2.95</v>
      </c>
      <c r="AK288" s="10">
        <v>1.21</v>
      </c>
      <c r="AL288" s="10">
        <v>0.04</v>
      </c>
      <c r="AN288" s="10">
        <v>3.2</v>
      </c>
      <c r="AO288" s="10">
        <v>4.59</v>
      </c>
      <c r="AP288" s="10">
        <v>0.13</v>
      </c>
      <c r="BF288" s="10">
        <v>0.76</v>
      </c>
      <c r="BT288" s="10">
        <v>19.8</v>
      </c>
      <c r="BU288" s="10">
        <v>1.58</v>
      </c>
      <c r="CH288" s="10">
        <v>4.08</v>
      </c>
      <c r="CJ288" s="10">
        <v>40.5</v>
      </c>
      <c r="CK288" s="10">
        <v>11.8</v>
      </c>
      <c r="CN288" s="10">
        <v>7.05</v>
      </c>
      <c r="CO288" s="10">
        <v>7.05</v>
      </c>
      <c r="CR288" s="10">
        <v>20.7</v>
      </c>
      <c r="CW288" s="10">
        <v>68.900000000000006</v>
      </c>
      <c r="CX288" s="10">
        <v>924</v>
      </c>
      <c r="CY288" s="10">
        <v>7.59</v>
      </c>
      <c r="CZ288" s="10">
        <v>157</v>
      </c>
      <c r="DA288" s="10">
        <v>7.54</v>
      </c>
      <c r="DM288" s="10">
        <v>0.66</v>
      </c>
      <c r="DN288" s="10">
        <v>1413</v>
      </c>
      <c r="DO288" s="10">
        <v>25.4</v>
      </c>
      <c r="DP288" s="10">
        <v>47.3</v>
      </c>
      <c r="DQ288" s="10">
        <v>5.13</v>
      </c>
      <c r="DR288" s="10">
        <v>17.8</v>
      </c>
      <c r="DS288" s="10">
        <v>2.85</v>
      </c>
      <c r="DT288" s="10">
        <v>0.89</v>
      </c>
      <c r="DU288" s="10">
        <v>2.14</v>
      </c>
      <c r="DV288" s="10">
        <v>0.27</v>
      </c>
      <c r="DW288" s="10">
        <v>1.5</v>
      </c>
      <c r="DX288" s="10">
        <v>0.27</v>
      </c>
      <c r="DY288" s="10">
        <v>0.72</v>
      </c>
      <c r="DZ288" s="10">
        <v>0.1</v>
      </c>
      <c r="EA288" s="10">
        <v>0.68</v>
      </c>
      <c r="EB288" s="10">
        <v>0.09</v>
      </c>
      <c r="EC288" s="10">
        <v>3.92</v>
      </c>
      <c r="ED288" s="10">
        <v>0.48</v>
      </c>
      <c r="EM288" s="10">
        <v>20</v>
      </c>
      <c r="EO288" s="10">
        <v>4.1500000000000004</v>
      </c>
      <c r="EP288" s="10">
        <v>1.02</v>
      </c>
      <c r="FP288" s="13" t="s">
        <v>5607</v>
      </c>
    </row>
    <row r="289" spans="1:172" x14ac:dyDescent="0.25">
      <c r="A289" s="46" t="s">
        <v>5604</v>
      </c>
      <c r="C289" s="46" t="s">
        <v>5605</v>
      </c>
      <c r="D289" s="46" t="s">
        <v>5164</v>
      </c>
      <c r="E289" s="75">
        <v>41.606675000000003</v>
      </c>
      <c r="F289" s="75">
        <v>41.606675000000003</v>
      </c>
      <c r="G289" s="75">
        <v>125.96128611111111</v>
      </c>
      <c r="H289" s="75">
        <v>125.96128611111111</v>
      </c>
      <c r="L289" s="46" t="s">
        <v>5616</v>
      </c>
      <c r="M289" s="46" t="s">
        <v>2050</v>
      </c>
      <c r="Q289" s="8">
        <v>219</v>
      </c>
      <c r="AB289" s="10">
        <v>71.709999999999994</v>
      </c>
      <c r="AC289" s="10">
        <v>0.4</v>
      </c>
      <c r="AE289" s="10">
        <v>14.18</v>
      </c>
      <c r="AI289" s="10">
        <v>2.150522</v>
      </c>
      <c r="AJ289" s="10">
        <v>1.97</v>
      </c>
      <c r="AK289" s="10">
        <v>0.78</v>
      </c>
      <c r="AL289" s="10">
        <v>0.04</v>
      </c>
      <c r="AN289" s="10">
        <v>3.7</v>
      </c>
      <c r="AO289" s="10">
        <v>4.2</v>
      </c>
      <c r="AP289" s="10">
        <v>0.1</v>
      </c>
      <c r="BF289" s="10">
        <v>0.57999999999999996</v>
      </c>
      <c r="BT289" s="10">
        <v>20.5</v>
      </c>
      <c r="BU289" s="10">
        <v>2.13</v>
      </c>
      <c r="CH289" s="10">
        <v>2.93</v>
      </c>
      <c r="CJ289" s="10">
        <v>27.5</v>
      </c>
      <c r="CK289" s="10">
        <v>5.65</v>
      </c>
      <c r="CN289" s="10">
        <v>4.9400000000000004</v>
      </c>
      <c r="CO289" s="10">
        <v>4.8600000000000003</v>
      </c>
      <c r="CR289" s="10">
        <v>18.100000000000001</v>
      </c>
      <c r="CW289" s="10">
        <v>83.6</v>
      </c>
      <c r="CX289" s="10">
        <v>401</v>
      </c>
      <c r="CY289" s="10">
        <v>8.5500000000000007</v>
      </c>
      <c r="CZ289" s="10">
        <v>183</v>
      </c>
      <c r="DA289" s="10">
        <v>8.67</v>
      </c>
      <c r="DM289" s="10">
        <v>0.82</v>
      </c>
      <c r="DN289" s="10">
        <v>502</v>
      </c>
      <c r="DO289" s="10">
        <v>28.3</v>
      </c>
      <c r="DP289" s="10">
        <v>49.4</v>
      </c>
      <c r="DQ289" s="10">
        <v>4.91</v>
      </c>
      <c r="DR289" s="10">
        <v>15.5</v>
      </c>
      <c r="DS289" s="10">
        <v>2.38</v>
      </c>
      <c r="DT289" s="10">
        <v>0.66</v>
      </c>
      <c r="DU289" s="10">
        <v>1.88</v>
      </c>
      <c r="DV289" s="10">
        <v>0.26</v>
      </c>
      <c r="DW289" s="10">
        <v>1.51</v>
      </c>
      <c r="DX289" s="10">
        <v>0.28000000000000003</v>
      </c>
      <c r="DY289" s="10">
        <v>0.78</v>
      </c>
      <c r="DZ289" s="10">
        <v>0.11</v>
      </c>
      <c r="EA289" s="10">
        <v>0.78</v>
      </c>
      <c r="EB289" s="10">
        <v>0.13</v>
      </c>
      <c r="EC289" s="10">
        <v>4.53</v>
      </c>
      <c r="ED289" s="10">
        <v>0.51</v>
      </c>
      <c r="EM289" s="10">
        <v>20.7</v>
      </c>
      <c r="EO289" s="10">
        <v>5.15</v>
      </c>
      <c r="EP289" s="10">
        <v>0.94</v>
      </c>
      <c r="FP289" s="13" t="s">
        <v>5607</v>
      </c>
    </row>
    <row r="290" spans="1:172" x14ac:dyDescent="0.25">
      <c r="A290" s="46" t="s">
        <v>5604</v>
      </c>
      <c r="C290" s="46" t="s">
        <v>5605</v>
      </c>
      <c r="D290" s="46" t="s">
        <v>5164</v>
      </c>
      <c r="E290" s="75">
        <v>41.606675000000003</v>
      </c>
      <c r="F290" s="75">
        <v>41.606675000000003</v>
      </c>
      <c r="G290" s="75">
        <v>125.96128611111111</v>
      </c>
      <c r="H290" s="75">
        <v>125.96128611111111</v>
      </c>
      <c r="L290" s="46" t="s">
        <v>5617</v>
      </c>
      <c r="M290" s="46" t="s">
        <v>2050</v>
      </c>
      <c r="Q290" s="8">
        <v>219</v>
      </c>
      <c r="AB290" s="10">
        <v>72.08</v>
      </c>
      <c r="AC290" s="10">
        <v>0.23</v>
      </c>
      <c r="AE290" s="10">
        <v>14.72</v>
      </c>
      <c r="AI290" s="10">
        <v>1.295712</v>
      </c>
      <c r="AJ290" s="10">
        <v>1.63</v>
      </c>
      <c r="AK290" s="10">
        <v>0.45</v>
      </c>
      <c r="AL290" s="10">
        <v>0.02</v>
      </c>
      <c r="AN290" s="10">
        <v>4.37</v>
      </c>
      <c r="AO290" s="10">
        <v>4.22</v>
      </c>
      <c r="AP290" s="10">
        <v>0.06</v>
      </c>
      <c r="BF290" s="10">
        <v>0.62</v>
      </c>
      <c r="BT290" s="10">
        <v>12.2</v>
      </c>
      <c r="BU290" s="10">
        <v>2.21</v>
      </c>
      <c r="CH290" s="10">
        <v>2.14</v>
      </c>
      <c r="CJ290" s="10">
        <v>17</v>
      </c>
      <c r="CK290" s="10">
        <v>3.62</v>
      </c>
      <c r="CN290" s="10">
        <v>2.75</v>
      </c>
      <c r="CO290" s="10">
        <v>3.02</v>
      </c>
      <c r="CR290" s="10">
        <v>17.2</v>
      </c>
      <c r="CW290" s="10">
        <v>84.6</v>
      </c>
      <c r="CX290" s="10">
        <v>403</v>
      </c>
      <c r="CY290" s="10">
        <v>10.4</v>
      </c>
      <c r="CZ290" s="10">
        <v>108</v>
      </c>
      <c r="DA290" s="10">
        <v>8.15</v>
      </c>
      <c r="DM290" s="10">
        <v>0.61</v>
      </c>
      <c r="DN290" s="10">
        <v>809</v>
      </c>
      <c r="DO290" s="10">
        <v>16.5</v>
      </c>
      <c r="DP290" s="10">
        <v>31</v>
      </c>
      <c r="DQ290" s="10">
        <v>3.5</v>
      </c>
      <c r="DR290" s="10">
        <v>12.4</v>
      </c>
      <c r="DS290" s="10">
        <v>2.33</v>
      </c>
      <c r="DT290" s="10">
        <v>0.72</v>
      </c>
      <c r="DU290" s="10">
        <v>2</v>
      </c>
      <c r="DV290" s="10">
        <v>0.32</v>
      </c>
      <c r="DW290" s="10">
        <v>1.86</v>
      </c>
      <c r="DX290" s="10">
        <v>0.36</v>
      </c>
      <c r="DY290" s="10">
        <v>0.95</v>
      </c>
      <c r="DZ290" s="10">
        <v>0.15</v>
      </c>
      <c r="EA290" s="10">
        <v>0.93</v>
      </c>
      <c r="EB290" s="10">
        <v>0.15</v>
      </c>
      <c r="EC290" s="10">
        <v>2.85</v>
      </c>
      <c r="ED290" s="10">
        <v>0.85</v>
      </c>
      <c r="EM290" s="10">
        <v>23.3</v>
      </c>
      <c r="EO290" s="10">
        <v>3.99</v>
      </c>
      <c r="EP290" s="10">
        <v>1.26</v>
      </c>
      <c r="FP290" s="13" t="s">
        <v>5607</v>
      </c>
    </row>
    <row r="291" spans="1:172" x14ac:dyDescent="0.25">
      <c r="A291" s="46" t="s">
        <v>5604</v>
      </c>
      <c r="C291" s="46" t="s">
        <v>5605</v>
      </c>
      <c r="D291" s="46" t="s">
        <v>5164</v>
      </c>
      <c r="E291" s="75">
        <v>41.815055555555553</v>
      </c>
      <c r="F291" s="75">
        <v>41.815055555555553</v>
      </c>
      <c r="G291" s="75">
        <v>126.75671111111112</v>
      </c>
      <c r="H291" s="75">
        <v>126.75671111111112</v>
      </c>
      <c r="L291" s="46" t="s">
        <v>2600</v>
      </c>
      <c r="M291" s="46" t="s">
        <v>5618</v>
      </c>
      <c r="Q291" s="8">
        <v>180</v>
      </c>
      <c r="AB291" s="10">
        <v>73.8</v>
      </c>
      <c r="AC291" s="10">
        <v>0.25</v>
      </c>
      <c r="AE291" s="10">
        <v>13.65</v>
      </c>
      <c r="AI291" s="10">
        <v>1.6016440000000001</v>
      </c>
      <c r="AJ291" s="10">
        <v>1.39</v>
      </c>
      <c r="AK291" s="10">
        <v>0.55000000000000004</v>
      </c>
      <c r="AL291" s="10">
        <v>7.0000000000000007E-2</v>
      </c>
      <c r="AN291" s="10">
        <v>3.82</v>
      </c>
      <c r="AO291" s="10">
        <v>3.95</v>
      </c>
      <c r="AP291" s="10">
        <v>7.0000000000000007E-2</v>
      </c>
      <c r="BF291" s="10">
        <v>0.78</v>
      </c>
      <c r="BT291" s="10">
        <v>42.1</v>
      </c>
      <c r="BU291" s="10">
        <v>2.62</v>
      </c>
      <c r="CH291" s="10">
        <v>2.52</v>
      </c>
      <c r="CJ291" s="10">
        <v>15.3</v>
      </c>
      <c r="CK291" s="10">
        <v>2.35</v>
      </c>
      <c r="CN291" s="10">
        <v>2.4700000000000002</v>
      </c>
      <c r="CO291" s="10">
        <v>2.23</v>
      </c>
      <c r="CR291" s="10">
        <v>17.399999999999999</v>
      </c>
      <c r="CW291" s="10">
        <v>115</v>
      </c>
      <c r="CX291" s="10">
        <v>222</v>
      </c>
      <c r="CY291" s="10">
        <v>16.100000000000001</v>
      </c>
      <c r="CZ291" s="10">
        <v>121</v>
      </c>
      <c r="DA291" s="10">
        <v>16.100000000000001</v>
      </c>
      <c r="DM291" s="10">
        <v>3.93</v>
      </c>
      <c r="DN291" s="10">
        <v>514</v>
      </c>
      <c r="DO291" s="10">
        <v>35.299999999999997</v>
      </c>
      <c r="DP291" s="10">
        <v>62.6</v>
      </c>
      <c r="DQ291" s="10">
        <v>6.34</v>
      </c>
      <c r="DR291" s="10">
        <v>20.100000000000001</v>
      </c>
      <c r="DS291" s="10">
        <v>3.64</v>
      </c>
      <c r="DT291" s="10">
        <v>0.59</v>
      </c>
      <c r="DU291" s="10">
        <v>2.78</v>
      </c>
      <c r="DV291" s="10">
        <v>0.46</v>
      </c>
      <c r="DW291" s="10">
        <v>2.56</v>
      </c>
      <c r="DX291" s="10">
        <v>0.5</v>
      </c>
      <c r="DY291" s="10">
        <v>1.42</v>
      </c>
      <c r="DZ291" s="10">
        <v>0.23</v>
      </c>
      <c r="EA291" s="10">
        <v>1.59</v>
      </c>
      <c r="EB291" s="10">
        <v>0.26</v>
      </c>
      <c r="EC291" s="10">
        <v>3.53</v>
      </c>
      <c r="ED291" s="10">
        <v>1.33</v>
      </c>
      <c r="EM291" s="10">
        <v>16.8</v>
      </c>
      <c r="EO291" s="10">
        <v>12.1</v>
      </c>
      <c r="EP291" s="10">
        <v>1.48</v>
      </c>
      <c r="FP291" s="13" t="s">
        <v>5607</v>
      </c>
    </row>
    <row r="292" spans="1:172" x14ac:dyDescent="0.25">
      <c r="A292" s="46" t="s">
        <v>5604</v>
      </c>
      <c r="C292" s="46" t="s">
        <v>5605</v>
      </c>
      <c r="D292" s="46" t="s">
        <v>5164</v>
      </c>
      <c r="E292" s="75">
        <v>41.815055555555553</v>
      </c>
      <c r="F292" s="75">
        <v>41.815055555555553</v>
      </c>
      <c r="G292" s="75">
        <v>126.75671111111112</v>
      </c>
      <c r="H292" s="75">
        <v>126.75671111111112</v>
      </c>
      <c r="L292" s="46" t="s">
        <v>2603</v>
      </c>
      <c r="M292" s="46" t="s">
        <v>5618</v>
      </c>
      <c r="Q292" s="8">
        <v>180</v>
      </c>
      <c r="AB292" s="10">
        <v>73.650000000000006</v>
      </c>
      <c r="AC292" s="10">
        <v>0.22</v>
      </c>
      <c r="AE292" s="10">
        <v>13.71</v>
      </c>
      <c r="AI292" s="10">
        <v>1.4486780000000001</v>
      </c>
      <c r="AJ292" s="10">
        <v>1.25</v>
      </c>
      <c r="AK292" s="10">
        <v>0.49</v>
      </c>
      <c r="AL292" s="10">
        <v>0.06</v>
      </c>
      <c r="AN292" s="10">
        <v>4.3099999999999996</v>
      </c>
      <c r="AO292" s="10">
        <v>3.84</v>
      </c>
      <c r="AP292" s="10">
        <v>0.06</v>
      </c>
      <c r="BF292" s="10">
        <v>0.68</v>
      </c>
      <c r="BT292" s="10">
        <v>37.1</v>
      </c>
      <c r="BU292" s="10">
        <v>2.37</v>
      </c>
      <c r="CH292" s="10">
        <v>2.2799999999999998</v>
      </c>
      <c r="CJ292" s="10">
        <v>13.7</v>
      </c>
      <c r="CK292" s="10">
        <v>1.17</v>
      </c>
      <c r="CN292" s="10">
        <v>2.0299999999999998</v>
      </c>
      <c r="CO292" s="10">
        <v>1.1000000000000001</v>
      </c>
      <c r="CR292" s="10">
        <v>16.7</v>
      </c>
      <c r="CW292" s="10">
        <v>120</v>
      </c>
      <c r="CX292" s="10">
        <v>220</v>
      </c>
      <c r="CY292" s="10">
        <v>14.4</v>
      </c>
      <c r="CZ292" s="10">
        <v>122</v>
      </c>
      <c r="DA292" s="10">
        <v>14.7</v>
      </c>
      <c r="DM292" s="10">
        <v>3.67</v>
      </c>
      <c r="DN292" s="10">
        <v>792</v>
      </c>
      <c r="DO292" s="10">
        <v>30.1</v>
      </c>
      <c r="DP292" s="10">
        <v>54.4</v>
      </c>
      <c r="DQ292" s="10">
        <v>5.6</v>
      </c>
      <c r="DR292" s="10">
        <v>17.600000000000001</v>
      </c>
      <c r="DS292" s="10">
        <v>3.15</v>
      </c>
      <c r="DT292" s="10">
        <v>0.62</v>
      </c>
      <c r="DU292" s="10">
        <v>2.5299999999999998</v>
      </c>
      <c r="DV292" s="10">
        <v>0.37</v>
      </c>
      <c r="DW292" s="10">
        <v>2.38</v>
      </c>
      <c r="DX292" s="10">
        <v>0.44</v>
      </c>
      <c r="DY292" s="10">
        <v>1.27</v>
      </c>
      <c r="DZ292" s="10">
        <v>0.22</v>
      </c>
      <c r="EA292" s="10">
        <v>1.32</v>
      </c>
      <c r="EB292" s="10">
        <v>0.24</v>
      </c>
      <c r="EC292" s="10">
        <v>3.51</v>
      </c>
      <c r="ED292" s="10">
        <v>1.33</v>
      </c>
      <c r="EM292" s="10">
        <v>17</v>
      </c>
      <c r="EO292" s="10">
        <v>10.5</v>
      </c>
      <c r="EP292" s="10">
        <v>1.37</v>
      </c>
      <c r="FP292" s="13" t="s">
        <v>5607</v>
      </c>
    </row>
    <row r="293" spans="1:172" x14ac:dyDescent="0.25">
      <c r="A293" s="46" t="s">
        <v>5604</v>
      </c>
      <c r="C293" s="46" t="s">
        <v>5605</v>
      </c>
      <c r="D293" s="46" t="s">
        <v>5164</v>
      </c>
      <c r="E293" s="75">
        <v>41.815055555555553</v>
      </c>
      <c r="F293" s="75">
        <v>41.815055555555553</v>
      </c>
      <c r="G293" s="75">
        <v>126.75671111111112</v>
      </c>
      <c r="H293" s="75">
        <v>126.75671111111112</v>
      </c>
      <c r="L293" s="46" t="s">
        <v>2604</v>
      </c>
      <c r="M293" s="46" t="s">
        <v>5618</v>
      </c>
      <c r="Q293" s="8">
        <v>180</v>
      </c>
      <c r="AB293" s="10">
        <v>72.400000000000006</v>
      </c>
      <c r="AC293" s="10">
        <v>0.2</v>
      </c>
      <c r="AE293" s="10">
        <v>14.79</v>
      </c>
      <c r="AI293" s="10">
        <v>1.3497000000000001</v>
      </c>
      <c r="AJ293" s="10">
        <v>1.25</v>
      </c>
      <c r="AK293" s="10">
        <v>0.38</v>
      </c>
      <c r="AL293" s="10">
        <v>0.05</v>
      </c>
      <c r="AN293" s="10">
        <v>4.43</v>
      </c>
      <c r="AO293" s="10">
        <v>4.2</v>
      </c>
      <c r="AP293" s="10">
        <v>0.06</v>
      </c>
      <c r="BF293" s="10">
        <v>0.72</v>
      </c>
      <c r="BT293" s="10">
        <v>33.5</v>
      </c>
      <c r="BU293" s="10">
        <v>2.35</v>
      </c>
      <c r="CH293" s="10">
        <v>1.91</v>
      </c>
      <c r="CJ293" s="10">
        <v>14.5</v>
      </c>
      <c r="CK293" s="10">
        <v>1.18</v>
      </c>
      <c r="CN293" s="10">
        <v>1.81</v>
      </c>
      <c r="CO293" s="10">
        <v>1.2</v>
      </c>
      <c r="CR293" s="10">
        <v>17.3</v>
      </c>
      <c r="CW293" s="10">
        <v>109</v>
      </c>
      <c r="CX293" s="10">
        <v>249</v>
      </c>
      <c r="CY293" s="10">
        <v>13.4</v>
      </c>
      <c r="CZ293" s="10">
        <v>120</v>
      </c>
      <c r="DA293" s="10">
        <v>12.9</v>
      </c>
      <c r="DM293" s="10">
        <v>3.21</v>
      </c>
      <c r="DN293" s="10">
        <v>802</v>
      </c>
      <c r="DO293" s="10">
        <v>29.1</v>
      </c>
      <c r="DP293" s="10">
        <v>52.5</v>
      </c>
      <c r="DQ293" s="10">
        <v>5.19</v>
      </c>
      <c r="DR293" s="10">
        <v>16.100000000000001</v>
      </c>
      <c r="DS293" s="10">
        <v>2.87</v>
      </c>
      <c r="DT293" s="10">
        <v>0.64</v>
      </c>
      <c r="DU293" s="10">
        <v>2.42</v>
      </c>
      <c r="DV293" s="10">
        <v>0.34</v>
      </c>
      <c r="DW293" s="10">
        <v>2.2200000000000002</v>
      </c>
      <c r="DX293" s="10">
        <v>0.41</v>
      </c>
      <c r="DY293" s="10">
        <v>1.23</v>
      </c>
      <c r="DZ293" s="10">
        <v>0.21</v>
      </c>
      <c r="EA293" s="10">
        <v>1.38</v>
      </c>
      <c r="EB293" s="10">
        <v>0.21</v>
      </c>
      <c r="EC293" s="10">
        <v>3.41</v>
      </c>
      <c r="ED293" s="10">
        <v>1.1499999999999999</v>
      </c>
      <c r="EM293" s="10">
        <v>19.2</v>
      </c>
      <c r="EO293" s="10">
        <v>10.199999999999999</v>
      </c>
      <c r="EP293" s="10">
        <v>1.35</v>
      </c>
      <c r="FP293" s="13" t="s">
        <v>5607</v>
      </c>
    </row>
    <row r="294" spans="1:172" x14ac:dyDescent="0.25">
      <c r="A294" s="46" t="s">
        <v>5604</v>
      </c>
      <c r="C294" s="46" t="s">
        <v>5605</v>
      </c>
      <c r="D294" s="46" t="s">
        <v>5164</v>
      </c>
      <c r="E294" s="75">
        <v>41.815055555555553</v>
      </c>
      <c r="F294" s="75">
        <v>41.815055555555553</v>
      </c>
      <c r="G294" s="75">
        <v>126.75671111111112</v>
      </c>
      <c r="H294" s="75">
        <v>126.75671111111112</v>
      </c>
      <c r="L294" s="46" t="s">
        <v>2605</v>
      </c>
      <c r="M294" s="46" t="s">
        <v>5618</v>
      </c>
      <c r="Q294" s="8">
        <v>180</v>
      </c>
      <c r="AB294" s="10">
        <v>74.680000000000007</v>
      </c>
      <c r="AC294" s="10">
        <v>0.18</v>
      </c>
      <c r="AE294" s="10">
        <v>13.64</v>
      </c>
      <c r="AI294" s="10">
        <v>1.1247500000000001</v>
      </c>
      <c r="AJ294" s="10">
        <v>1.1100000000000001</v>
      </c>
      <c r="AK294" s="10">
        <v>0.36</v>
      </c>
      <c r="AL294" s="10">
        <v>0.04</v>
      </c>
      <c r="AN294" s="10">
        <v>4.04</v>
      </c>
      <c r="AO294" s="10">
        <v>3.93</v>
      </c>
      <c r="AP294" s="10">
        <v>0.05</v>
      </c>
      <c r="BF294" s="10">
        <v>0.72</v>
      </c>
      <c r="BT294" s="10">
        <v>34.4</v>
      </c>
      <c r="BU294" s="10">
        <v>2.25</v>
      </c>
      <c r="CH294" s="10">
        <v>1.62</v>
      </c>
      <c r="CJ294" s="10">
        <v>10.7</v>
      </c>
      <c r="CK294" s="10">
        <v>1.2</v>
      </c>
      <c r="CN294" s="10">
        <v>1.57</v>
      </c>
      <c r="CO294" s="10">
        <v>0.94</v>
      </c>
      <c r="CR294" s="10">
        <v>15.6</v>
      </c>
      <c r="CW294" s="10">
        <v>96.9</v>
      </c>
      <c r="CX294" s="10">
        <v>224</v>
      </c>
      <c r="CY294" s="10">
        <v>11.8</v>
      </c>
      <c r="CZ294" s="10">
        <v>103</v>
      </c>
      <c r="DA294" s="10">
        <v>10.8</v>
      </c>
      <c r="DM294" s="10">
        <v>3</v>
      </c>
      <c r="DN294" s="10">
        <v>770</v>
      </c>
      <c r="DO294" s="10">
        <v>24.2</v>
      </c>
      <c r="DP294" s="10">
        <v>43.3</v>
      </c>
      <c r="DQ294" s="10">
        <v>4.28</v>
      </c>
      <c r="DR294" s="10">
        <v>13.4</v>
      </c>
      <c r="DS294" s="10">
        <v>2.41</v>
      </c>
      <c r="DT294" s="10">
        <v>0.57999999999999996</v>
      </c>
      <c r="DU294" s="10">
        <v>1.95</v>
      </c>
      <c r="DV294" s="10">
        <v>0.28999999999999998</v>
      </c>
      <c r="DW294" s="10">
        <v>1.94</v>
      </c>
      <c r="DX294" s="10">
        <v>0.35</v>
      </c>
      <c r="DY294" s="10">
        <v>1.06</v>
      </c>
      <c r="DZ294" s="10">
        <v>0.17</v>
      </c>
      <c r="EA294" s="10">
        <v>1.1100000000000001</v>
      </c>
      <c r="EB294" s="10">
        <v>0.18</v>
      </c>
      <c r="EC294" s="10">
        <v>2.96</v>
      </c>
      <c r="ED294" s="10">
        <v>0.94</v>
      </c>
      <c r="EM294" s="10">
        <v>17.8</v>
      </c>
      <c r="EO294" s="10">
        <v>8.84</v>
      </c>
      <c r="EP294" s="10">
        <v>1.22</v>
      </c>
      <c r="FP294" s="13" t="s">
        <v>5607</v>
      </c>
    </row>
    <row r="295" spans="1:172" x14ac:dyDescent="0.25">
      <c r="A295" s="46" t="s">
        <v>5604</v>
      </c>
      <c r="C295" s="46" t="s">
        <v>5605</v>
      </c>
      <c r="D295" s="46" t="s">
        <v>5164</v>
      </c>
      <c r="E295" s="75">
        <v>41.861938888888893</v>
      </c>
      <c r="F295" s="75">
        <v>41.861938888888893</v>
      </c>
      <c r="G295" s="75">
        <v>126.71888611111112</v>
      </c>
      <c r="H295" s="75">
        <v>126.71888611111112</v>
      </c>
      <c r="L295" s="46" t="s">
        <v>2607</v>
      </c>
      <c r="M295" s="46" t="s">
        <v>2572</v>
      </c>
      <c r="Q295" s="8">
        <v>177</v>
      </c>
      <c r="AB295" s="10">
        <v>70.27</v>
      </c>
      <c r="AC295" s="10">
        <v>0.27</v>
      </c>
      <c r="AE295" s="10">
        <v>15.45</v>
      </c>
      <c r="AI295" s="10">
        <v>1.7996000000000001</v>
      </c>
      <c r="AJ295" s="10">
        <v>1.78</v>
      </c>
      <c r="AK295" s="10">
        <v>0.62</v>
      </c>
      <c r="AL295" s="10">
        <v>0.05</v>
      </c>
      <c r="AN295" s="10">
        <v>4.08</v>
      </c>
      <c r="AO295" s="10">
        <v>4.2300000000000004</v>
      </c>
      <c r="AP295" s="10">
        <v>0.09</v>
      </c>
      <c r="BF295" s="10">
        <v>0.57999999999999996</v>
      </c>
      <c r="BT295" s="10">
        <v>25.7</v>
      </c>
      <c r="BU295" s="10">
        <v>2.1</v>
      </c>
      <c r="CH295" s="10">
        <v>2.52</v>
      </c>
      <c r="CJ295" s="10">
        <v>17.3</v>
      </c>
      <c r="CK295" s="10">
        <v>1.45</v>
      </c>
      <c r="CN295" s="10">
        <v>2.79</v>
      </c>
      <c r="CO295" s="10">
        <v>1.21</v>
      </c>
      <c r="CR295" s="10">
        <v>18.2</v>
      </c>
      <c r="CW295" s="10">
        <v>89.1</v>
      </c>
      <c r="CX295" s="10">
        <v>312</v>
      </c>
      <c r="CY295" s="10">
        <v>12.2</v>
      </c>
      <c r="CZ295" s="10">
        <v>134</v>
      </c>
      <c r="DA295" s="10">
        <v>12.5</v>
      </c>
      <c r="DM295" s="10">
        <v>1.1499999999999999</v>
      </c>
      <c r="DN295" s="10">
        <v>1134</v>
      </c>
      <c r="DO295" s="10">
        <v>34.1</v>
      </c>
      <c r="DP295" s="10">
        <v>58</v>
      </c>
      <c r="DQ295" s="10">
        <v>5.92</v>
      </c>
      <c r="DR295" s="10">
        <v>18.7</v>
      </c>
      <c r="DS295" s="10">
        <v>3</v>
      </c>
      <c r="DT295" s="10">
        <v>0.82</v>
      </c>
      <c r="DU295" s="10">
        <v>2.35</v>
      </c>
      <c r="DV295" s="10">
        <v>0.36</v>
      </c>
      <c r="DW295" s="10">
        <v>2.12</v>
      </c>
      <c r="DX295" s="10">
        <v>0.39</v>
      </c>
      <c r="DY295" s="10">
        <v>1.1299999999999999</v>
      </c>
      <c r="DZ295" s="10">
        <v>0.18</v>
      </c>
      <c r="EA295" s="10">
        <v>1.21</v>
      </c>
      <c r="EB295" s="10">
        <v>0.19</v>
      </c>
      <c r="EC295" s="10">
        <v>3.66</v>
      </c>
      <c r="ED295" s="10">
        <v>0.98</v>
      </c>
      <c r="EM295" s="10">
        <v>19.2</v>
      </c>
      <c r="EO295" s="10">
        <v>9.5500000000000007</v>
      </c>
      <c r="EP295" s="10">
        <v>1.28</v>
      </c>
      <c r="FP295" s="13" t="s">
        <v>5607</v>
      </c>
    </row>
    <row r="296" spans="1:172" x14ac:dyDescent="0.25">
      <c r="A296" s="46" t="s">
        <v>5604</v>
      </c>
      <c r="C296" s="46" t="s">
        <v>5605</v>
      </c>
      <c r="D296" s="46" t="s">
        <v>5164</v>
      </c>
      <c r="E296" s="75">
        <v>41.861938888888893</v>
      </c>
      <c r="F296" s="75">
        <v>41.861938888888893</v>
      </c>
      <c r="G296" s="75">
        <v>126.71888611111112</v>
      </c>
      <c r="H296" s="75">
        <v>126.71888611111112</v>
      </c>
      <c r="L296" s="46" t="s">
        <v>2609</v>
      </c>
      <c r="M296" s="46" t="s">
        <v>2572</v>
      </c>
      <c r="Q296" s="8">
        <v>177</v>
      </c>
      <c r="AB296" s="10">
        <v>70.72</v>
      </c>
      <c r="AC296" s="10">
        <v>0.23</v>
      </c>
      <c r="AE296" s="10">
        <v>15.71</v>
      </c>
      <c r="AI296" s="10">
        <v>1.5026660000000001</v>
      </c>
      <c r="AJ296" s="10">
        <v>1.67</v>
      </c>
      <c r="AK296" s="10">
        <v>0.57999999999999996</v>
      </c>
      <c r="AL296" s="10">
        <v>0.05</v>
      </c>
      <c r="AN296" s="10">
        <v>4.42</v>
      </c>
      <c r="AO296" s="10">
        <v>4.29</v>
      </c>
      <c r="AP296" s="10">
        <v>0.08</v>
      </c>
      <c r="BF296" s="10">
        <v>0.52</v>
      </c>
      <c r="BT296" s="10">
        <v>22.5</v>
      </c>
      <c r="BU296" s="10">
        <v>2.02</v>
      </c>
      <c r="CH296" s="10">
        <v>2.15</v>
      </c>
      <c r="CJ296" s="10">
        <v>14.1</v>
      </c>
      <c r="CK296" s="10">
        <v>1.22</v>
      </c>
      <c r="CN296" s="10">
        <v>2.42</v>
      </c>
      <c r="CO296" s="10">
        <v>1.04</v>
      </c>
      <c r="CR296" s="10">
        <v>17.5</v>
      </c>
      <c r="CW296" s="10">
        <v>90.3</v>
      </c>
      <c r="CX296" s="10">
        <v>311</v>
      </c>
      <c r="CY296" s="10">
        <v>10.8</v>
      </c>
      <c r="CZ296" s="10">
        <v>126</v>
      </c>
      <c r="DA296" s="10">
        <v>10.9</v>
      </c>
      <c r="DM296" s="10">
        <v>1.1000000000000001</v>
      </c>
      <c r="DN296" s="10">
        <v>1244</v>
      </c>
      <c r="DO296" s="10">
        <v>32.4</v>
      </c>
      <c r="DP296" s="10">
        <v>56.1</v>
      </c>
      <c r="DQ296" s="10">
        <v>5.74</v>
      </c>
      <c r="DR296" s="10">
        <v>17.5</v>
      </c>
      <c r="DS296" s="10">
        <v>2.85</v>
      </c>
      <c r="DT296" s="10">
        <v>0.83</v>
      </c>
      <c r="DU296" s="10">
        <v>2.38</v>
      </c>
      <c r="DV296" s="10">
        <v>0.32</v>
      </c>
      <c r="DW296" s="10">
        <v>1.91</v>
      </c>
      <c r="DX296" s="10">
        <v>0.34</v>
      </c>
      <c r="DY296" s="10">
        <v>0.99</v>
      </c>
      <c r="DZ296" s="10">
        <v>0.16</v>
      </c>
      <c r="EA296" s="10">
        <v>1.18</v>
      </c>
      <c r="EB296" s="10">
        <v>0.16</v>
      </c>
      <c r="EC296" s="10">
        <v>3.4</v>
      </c>
      <c r="ED296" s="10">
        <v>0.81</v>
      </c>
      <c r="EM296" s="10">
        <v>19.899999999999999</v>
      </c>
      <c r="EO296" s="10">
        <v>9.31</v>
      </c>
      <c r="EP296" s="10">
        <v>0.92</v>
      </c>
      <c r="FP296" s="13" t="s">
        <v>5607</v>
      </c>
    </row>
    <row r="297" spans="1:172" x14ac:dyDescent="0.25">
      <c r="A297" s="46" t="s">
        <v>5604</v>
      </c>
      <c r="C297" s="46" t="s">
        <v>5605</v>
      </c>
      <c r="D297" s="46" t="s">
        <v>5164</v>
      </c>
      <c r="E297" s="75">
        <v>41.861938888888893</v>
      </c>
      <c r="F297" s="75">
        <v>41.861938888888893</v>
      </c>
      <c r="G297" s="75">
        <v>126.71888611111112</v>
      </c>
      <c r="H297" s="75">
        <v>126.71888611111112</v>
      </c>
      <c r="L297" s="46" t="s">
        <v>2610</v>
      </c>
      <c r="M297" s="46" t="s">
        <v>2572</v>
      </c>
      <c r="Q297" s="8">
        <v>177</v>
      </c>
      <c r="AB297" s="10">
        <v>71.53</v>
      </c>
      <c r="AC297" s="10">
        <v>0.26</v>
      </c>
      <c r="AE297" s="10">
        <v>14.99</v>
      </c>
      <c r="AI297" s="10">
        <v>1.7456119999999999</v>
      </c>
      <c r="AJ297" s="10">
        <v>1.79</v>
      </c>
      <c r="AK297" s="10">
        <v>0.64</v>
      </c>
      <c r="AL297" s="10">
        <v>0.05</v>
      </c>
      <c r="AN297" s="10">
        <v>3.67</v>
      </c>
      <c r="AO297" s="10">
        <v>4.1900000000000004</v>
      </c>
      <c r="AP297" s="10">
        <v>0.1</v>
      </c>
      <c r="BF297" s="10">
        <v>0.64</v>
      </c>
      <c r="BT297" s="10">
        <v>24.9</v>
      </c>
      <c r="BU297" s="10">
        <v>2.12</v>
      </c>
      <c r="CH297" s="10">
        <v>2.5</v>
      </c>
      <c r="CJ297" s="10">
        <v>16.899999999999999</v>
      </c>
      <c r="CK297" s="10">
        <v>1.39</v>
      </c>
      <c r="CN297" s="10">
        <v>2.68</v>
      </c>
      <c r="CO297" s="10">
        <v>1.1599999999999999</v>
      </c>
      <c r="CR297" s="10">
        <v>17.5</v>
      </c>
      <c r="CW297" s="10">
        <v>80.599999999999994</v>
      </c>
      <c r="CX297" s="10">
        <v>298</v>
      </c>
      <c r="CY297" s="10">
        <v>12.7</v>
      </c>
      <c r="CZ297" s="10">
        <v>146</v>
      </c>
      <c r="DA297" s="10">
        <v>12.2</v>
      </c>
      <c r="DM297" s="10">
        <v>1.1299999999999999</v>
      </c>
      <c r="DN297" s="10">
        <v>861</v>
      </c>
      <c r="DO297" s="10">
        <v>36.700000000000003</v>
      </c>
      <c r="DP297" s="10">
        <v>64.3</v>
      </c>
      <c r="DQ297" s="10">
        <v>6.57</v>
      </c>
      <c r="DR297" s="10">
        <v>20.5</v>
      </c>
      <c r="DS297" s="10">
        <v>3.39</v>
      </c>
      <c r="DT297" s="10">
        <v>0.79</v>
      </c>
      <c r="DU297" s="10">
        <v>2.65</v>
      </c>
      <c r="DV297" s="10">
        <v>0.39</v>
      </c>
      <c r="DW297" s="10">
        <v>2.1</v>
      </c>
      <c r="DX297" s="10">
        <v>0.42</v>
      </c>
      <c r="DY297" s="10">
        <v>1.1200000000000001</v>
      </c>
      <c r="DZ297" s="10">
        <v>0.18</v>
      </c>
      <c r="EA297" s="10">
        <v>1.27</v>
      </c>
      <c r="EB297" s="10">
        <v>0.19</v>
      </c>
      <c r="EC297" s="10">
        <v>4.1100000000000003</v>
      </c>
      <c r="ED297" s="10">
        <v>0.96</v>
      </c>
      <c r="EM297" s="10">
        <v>17.8</v>
      </c>
      <c r="EO297" s="10">
        <v>10.8</v>
      </c>
      <c r="EP297" s="10">
        <v>1.06</v>
      </c>
      <c r="FP297" s="13" t="s">
        <v>5607</v>
      </c>
    </row>
    <row r="298" spans="1:172" x14ac:dyDescent="0.25">
      <c r="A298" s="46" t="s">
        <v>5604</v>
      </c>
      <c r="C298" s="46" t="s">
        <v>5605</v>
      </c>
      <c r="D298" s="46" t="s">
        <v>5164</v>
      </c>
      <c r="E298" s="75">
        <v>41.765686111111108</v>
      </c>
      <c r="F298" s="75">
        <v>41.765686111111108</v>
      </c>
      <c r="G298" s="75">
        <v>126.61304722222222</v>
      </c>
      <c r="H298" s="75">
        <v>126.61304722222222</v>
      </c>
      <c r="L298" s="46" t="s">
        <v>5619</v>
      </c>
      <c r="M298" s="46" t="s">
        <v>2572</v>
      </c>
      <c r="Q298" s="8">
        <v>161</v>
      </c>
      <c r="AB298" s="10">
        <v>71.14</v>
      </c>
      <c r="AC298" s="10">
        <v>0.19</v>
      </c>
      <c r="AE298" s="10">
        <v>15.45</v>
      </c>
      <c r="AI298" s="10">
        <v>1.5026660000000001</v>
      </c>
      <c r="AJ298" s="10">
        <v>2.0499999999999998</v>
      </c>
      <c r="AK298" s="10">
        <v>0.52</v>
      </c>
      <c r="AL298" s="10">
        <v>0.04</v>
      </c>
      <c r="AN298" s="10">
        <v>4.13</v>
      </c>
      <c r="AO298" s="10">
        <v>4.17</v>
      </c>
      <c r="AP298" s="10">
        <v>7.0000000000000007E-2</v>
      </c>
      <c r="BF298" s="10">
        <v>0.56000000000000005</v>
      </c>
      <c r="BT298" s="10">
        <v>18.7</v>
      </c>
      <c r="BU298" s="10">
        <v>2.1800000000000002</v>
      </c>
      <c r="CH298" s="10">
        <v>1.87</v>
      </c>
      <c r="CJ298" s="10">
        <v>22.8</v>
      </c>
      <c r="CK298" s="10">
        <v>2.2000000000000002</v>
      </c>
      <c r="CN298" s="10">
        <v>2.56</v>
      </c>
      <c r="CO298" s="10">
        <v>1.57</v>
      </c>
      <c r="CR298" s="10">
        <v>21.1</v>
      </c>
      <c r="CW298" s="10">
        <v>109</v>
      </c>
      <c r="CX298" s="10">
        <v>488</v>
      </c>
      <c r="CY298" s="10">
        <v>4.32</v>
      </c>
      <c r="CZ298" s="10">
        <v>97.3</v>
      </c>
      <c r="DA298" s="10">
        <v>6.32</v>
      </c>
      <c r="DM298" s="10">
        <v>1.77</v>
      </c>
      <c r="DN298" s="10">
        <v>1078</v>
      </c>
      <c r="DO298" s="10">
        <v>13.5</v>
      </c>
      <c r="DP298" s="10">
        <v>26.4</v>
      </c>
      <c r="DQ298" s="10">
        <v>3</v>
      </c>
      <c r="DR298" s="10">
        <v>10.5</v>
      </c>
      <c r="DS298" s="10">
        <v>1.98</v>
      </c>
      <c r="DT298" s="10">
        <v>0.59</v>
      </c>
      <c r="DU298" s="10">
        <v>1.4</v>
      </c>
      <c r="DV298" s="10">
        <v>0.17</v>
      </c>
      <c r="DW298" s="10">
        <v>0.77</v>
      </c>
      <c r="DX298" s="10">
        <v>0.14000000000000001</v>
      </c>
      <c r="DY298" s="10">
        <v>0.38</v>
      </c>
      <c r="DZ298" s="10">
        <v>0.05</v>
      </c>
      <c r="EA298" s="10">
        <v>0.44</v>
      </c>
      <c r="EB298" s="10">
        <v>7.0000000000000007E-2</v>
      </c>
      <c r="EC298" s="10">
        <v>3</v>
      </c>
      <c r="ED298" s="10">
        <v>0.46</v>
      </c>
      <c r="EM298" s="10">
        <v>28</v>
      </c>
      <c r="EO298" s="10">
        <v>5.61</v>
      </c>
      <c r="EP298" s="10">
        <v>2.35</v>
      </c>
      <c r="FP298" s="13" t="s">
        <v>5607</v>
      </c>
    </row>
    <row r="299" spans="1:172" x14ac:dyDescent="0.25">
      <c r="A299" s="46" t="s">
        <v>5604</v>
      </c>
      <c r="C299" s="46" t="s">
        <v>5605</v>
      </c>
      <c r="D299" s="46" t="s">
        <v>5164</v>
      </c>
      <c r="E299" s="75">
        <v>41.765686111111108</v>
      </c>
      <c r="F299" s="75">
        <v>41.765686111111108</v>
      </c>
      <c r="G299" s="75">
        <v>126.61304722222222</v>
      </c>
      <c r="H299" s="75">
        <v>126.61304722222222</v>
      </c>
      <c r="L299" s="46" t="s">
        <v>5620</v>
      </c>
      <c r="M299" s="46" t="s">
        <v>2572</v>
      </c>
      <c r="Q299" s="8">
        <v>161</v>
      </c>
      <c r="AB299" s="10">
        <v>72.540000000000006</v>
      </c>
      <c r="AC299" s="10">
        <v>0.2</v>
      </c>
      <c r="AE299" s="10">
        <v>14.55</v>
      </c>
      <c r="AI299" s="10">
        <v>1.4756720000000001</v>
      </c>
      <c r="AJ299" s="10">
        <v>1.97</v>
      </c>
      <c r="AK299" s="10">
        <v>0.51</v>
      </c>
      <c r="AL299" s="10">
        <v>0.04</v>
      </c>
      <c r="AN299" s="10">
        <v>3.74</v>
      </c>
      <c r="AO299" s="10">
        <v>4.12</v>
      </c>
      <c r="AP299" s="10">
        <v>0.06</v>
      </c>
      <c r="BF299" s="10">
        <v>0.62</v>
      </c>
      <c r="BT299" s="10">
        <v>18.100000000000001</v>
      </c>
      <c r="BU299" s="10">
        <v>1.87</v>
      </c>
      <c r="CH299" s="10">
        <v>2.06</v>
      </c>
      <c r="CJ299" s="10">
        <v>23.5</v>
      </c>
      <c r="CK299" s="10">
        <v>1.99</v>
      </c>
      <c r="CN299" s="10">
        <v>2.48</v>
      </c>
      <c r="CO299" s="10">
        <v>4.51</v>
      </c>
      <c r="CR299" s="10">
        <v>20.8</v>
      </c>
      <c r="CW299" s="10">
        <v>104</v>
      </c>
      <c r="CX299" s="10">
        <v>450</v>
      </c>
      <c r="CY299" s="10">
        <v>4.72</v>
      </c>
      <c r="CZ299" s="10">
        <v>95.9</v>
      </c>
      <c r="DA299" s="10">
        <v>6.79</v>
      </c>
      <c r="DM299" s="10">
        <v>1.77</v>
      </c>
      <c r="DN299" s="10">
        <v>816</v>
      </c>
      <c r="DO299" s="10">
        <v>16</v>
      </c>
      <c r="DP299" s="10">
        <v>30.2</v>
      </c>
      <c r="DQ299" s="10">
        <v>3.37</v>
      </c>
      <c r="DR299" s="10">
        <v>11.7</v>
      </c>
      <c r="DS299" s="10">
        <v>1.99</v>
      </c>
      <c r="DT299" s="10">
        <v>0.63</v>
      </c>
      <c r="DU299" s="10">
        <v>1.39</v>
      </c>
      <c r="DV299" s="10">
        <v>0.16</v>
      </c>
      <c r="DW299" s="10">
        <v>0.84</v>
      </c>
      <c r="DX299" s="10">
        <v>0.15</v>
      </c>
      <c r="DY299" s="10">
        <v>0.38</v>
      </c>
      <c r="DZ299" s="10">
        <v>7.0000000000000007E-2</v>
      </c>
      <c r="EA299" s="10">
        <v>0.42</v>
      </c>
      <c r="EB299" s="10">
        <v>0.08</v>
      </c>
      <c r="EC299" s="10">
        <v>3.03</v>
      </c>
      <c r="ED299" s="10">
        <v>0.5</v>
      </c>
      <c r="EM299" s="10">
        <v>26.4</v>
      </c>
      <c r="EO299" s="10">
        <v>4.66</v>
      </c>
      <c r="EP299" s="10">
        <v>1.5</v>
      </c>
      <c r="FP299" s="13" t="s">
        <v>5607</v>
      </c>
    </row>
    <row r="300" spans="1:172" x14ac:dyDescent="0.25">
      <c r="A300" s="46" t="s">
        <v>5604</v>
      </c>
      <c r="C300" s="46" t="s">
        <v>5605</v>
      </c>
      <c r="D300" s="46" t="s">
        <v>5164</v>
      </c>
      <c r="E300" s="75">
        <v>41.765686111111108</v>
      </c>
      <c r="F300" s="75">
        <v>41.765686111111108</v>
      </c>
      <c r="G300" s="75">
        <v>126.61304722222222</v>
      </c>
      <c r="H300" s="75">
        <v>126.61304722222222</v>
      </c>
      <c r="L300" s="46" t="s">
        <v>5621</v>
      </c>
      <c r="M300" s="46" t="s">
        <v>2572</v>
      </c>
      <c r="Q300" s="8">
        <v>161</v>
      </c>
      <c r="AB300" s="10">
        <v>72.44</v>
      </c>
      <c r="AC300" s="10">
        <v>0.21</v>
      </c>
      <c r="AE300" s="10">
        <v>14.62</v>
      </c>
      <c r="AI300" s="10">
        <v>1.4756720000000001</v>
      </c>
      <c r="AJ300" s="10">
        <v>1.93</v>
      </c>
      <c r="AK300" s="10">
        <v>0.53</v>
      </c>
      <c r="AL300" s="10">
        <v>0.04</v>
      </c>
      <c r="AN300" s="10">
        <v>3.5</v>
      </c>
      <c r="AO300" s="10">
        <v>4.1100000000000003</v>
      </c>
      <c r="AP300" s="10">
        <v>0.05</v>
      </c>
      <c r="BF300" s="10">
        <v>0.88</v>
      </c>
      <c r="BT300" s="10">
        <v>19.600000000000001</v>
      </c>
      <c r="BU300" s="10">
        <v>2.08</v>
      </c>
      <c r="CH300" s="10">
        <v>2.0499999999999998</v>
      </c>
      <c r="CJ300" s="10">
        <v>22.7</v>
      </c>
      <c r="CK300" s="10">
        <v>2.17</v>
      </c>
      <c r="CN300" s="10">
        <v>2.64</v>
      </c>
      <c r="CO300" s="10">
        <v>1.52</v>
      </c>
      <c r="CR300" s="10">
        <v>20.2</v>
      </c>
      <c r="CW300" s="10">
        <v>108</v>
      </c>
      <c r="CX300" s="10">
        <v>434</v>
      </c>
      <c r="CY300" s="10">
        <v>5.09</v>
      </c>
      <c r="CZ300" s="10">
        <v>97.7</v>
      </c>
      <c r="DA300" s="10">
        <v>7.19</v>
      </c>
      <c r="DM300" s="10">
        <v>2.38</v>
      </c>
      <c r="DN300" s="10">
        <v>698</v>
      </c>
      <c r="DO300" s="10">
        <v>17.8</v>
      </c>
      <c r="DP300" s="10">
        <v>32.4</v>
      </c>
      <c r="DQ300" s="10">
        <v>3.49</v>
      </c>
      <c r="DR300" s="10">
        <v>11.8</v>
      </c>
      <c r="DS300" s="10">
        <v>1.97</v>
      </c>
      <c r="DT300" s="10">
        <v>0.6</v>
      </c>
      <c r="DU300" s="10">
        <v>1.46</v>
      </c>
      <c r="DV300" s="10">
        <v>0.18</v>
      </c>
      <c r="DW300" s="10">
        <v>0.87</v>
      </c>
      <c r="DX300" s="10">
        <v>0.15</v>
      </c>
      <c r="DY300" s="10">
        <v>0.37</v>
      </c>
      <c r="DZ300" s="10">
        <v>7.0000000000000007E-2</v>
      </c>
      <c r="EA300" s="10">
        <v>0.44</v>
      </c>
      <c r="EB300" s="10">
        <v>0.09</v>
      </c>
      <c r="EC300" s="10">
        <v>2.98</v>
      </c>
      <c r="ED300" s="10">
        <v>0.5</v>
      </c>
      <c r="EM300" s="10">
        <v>27.8</v>
      </c>
      <c r="EO300" s="10">
        <v>5.76</v>
      </c>
      <c r="EP300" s="10">
        <v>2.0299999999999998</v>
      </c>
      <c r="FP300" s="13" t="s">
        <v>5607</v>
      </c>
    </row>
    <row r="301" spans="1:172" x14ac:dyDescent="0.25">
      <c r="A301" s="46" t="s">
        <v>5604</v>
      </c>
      <c r="C301" s="46" t="s">
        <v>5605</v>
      </c>
      <c r="D301" s="46" t="s">
        <v>5164</v>
      </c>
      <c r="E301" s="75">
        <v>41.765686111111108</v>
      </c>
      <c r="F301" s="75">
        <v>41.765686111111108</v>
      </c>
      <c r="G301" s="75">
        <v>126.61304722222222</v>
      </c>
      <c r="H301" s="75">
        <v>126.61304722222222</v>
      </c>
      <c r="L301" s="46" t="s">
        <v>5622</v>
      </c>
      <c r="M301" s="46" t="s">
        <v>2572</v>
      </c>
      <c r="Q301" s="8">
        <v>161</v>
      </c>
      <c r="AB301" s="10">
        <v>72.31</v>
      </c>
      <c r="AC301" s="10">
        <v>0.23</v>
      </c>
      <c r="AE301" s="10">
        <v>14.44</v>
      </c>
      <c r="AI301" s="10">
        <v>1.6196400000000002</v>
      </c>
      <c r="AJ301" s="10">
        <v>1.96</v>
      </c>
      <c r="AK301" s="10">
        <v>0.57999999999999996</v>
      </c>
      <c r="AL301" s="10">
        <v>0.04</v>
      </c>
      <c r="AN301" s="10">
        <v>3.96</v>
      </c>
      <c r="AO301" s="10">
        <v>3.98</v>
      </c>
      <c r="AP301" s="10">
        <v>0.06</v>
      </c>
      <c r="BF301" s="10">
        <v>0.68</v>
      </c>
      <c r="BT301" s="10">
        <v>29.7</v>
      </c>
      <c r="BU301" s="10">
        <v>2.0099999999999998</v>
      </c>
      <c r="CH301" s="10">
        <v>2.21</v>
      </c>
      <c r="CJ301" s="10">
        <v>25.9</v>
      </c>
      <c r="CK301" s="10">
        <v>2.4500000000000002</v>
      </c>
      <c r="CN301" s="10">
        <v>2.98</v>
      </c>
      <c r="CO301" s="10">
        <v>1.87</v>
      </c>
      <c r="CR301" s="10">
        <v>19.8</v>
      </c>
      <c r="CW301" s="10">
        <v>114</v>
      </c>
      <c r="CX301" s="10">
        <v>444</v>
      </c>
      <c r="CY301" s="10">
        <v>5.07</v>
      </c>
      <c r="CZ301" s="10">
        <v>90.7</v>
      </c>
      <c r="DA301" s="10">
        <v>7.01</v>
      </c>
      <c r="DM301" s="10">
        <v>2.2799999999999998</v>
      </c>
      <c r="DN301" s="10">
        <v>926</v>
      </c>
      <c r="DO301" s="10">
        <v>14.6</v>
      </c>
      <c r="DP301" s="10">
        <v>28.7</v>
      </c>
      <c r="DQ301" s="10">
        <v>3.28</v>
      </c>
      <c r="DR301" s="10">
        <v>11.3</v>
      </c>
      <c r="DS301" s="10">
        <v>1.93</v>
      </c>
      <c r="DT301" s="10">
        <v>0.64</v>
      </c>
      <c r="DU301" s="10">
        <v>1.49</v>
      </c>
      <c r="DV301" s="10">
        <v>0.17</v>
      </c>
      <c r="DW301" s="10">
        <v>0.86</v>
      </c>
      <c r="DX301" s="10">
        <v>0.15</v>
      </c>
      <c r="DY301" s="10">
        <v>0.43</v>
      </c>
      <c r="DZ301" s="10">
        <v>7.0000000000000007E-2</v>
      </c>
      <c r="EA301" s="10">
        <v>0.44</v>
      </c>
      <c r="EB301" s="10">
        <v>0.08</v>
      </c>
      <c r="EC301" s="10">
        <v>2.77</v>
      </c>
      <c r="ED301" s="10">
        <v>0.5</v>
      </c>
      <c r="EM301" s="10">
        <v>30.2</v>
      </c>
      <c r="EO301" s="10">
        <v>4.78</v>
      </c>
      <c r="EP301" s="10">
        <v>3.04</v>
      </c>
      <c r="FP301" s="13" t="s">
        <v>5607</v>
      </c>
    </row>
    <row r="302" spans="1:172" x14ac:dyDescent="0.25">
      <c r="A302" s="46" t="s">
        <v>5604</v>
      </c>
      <c r="C302" s="46" t="s">
        <v>5605</v>
      </c>
      <c r="D302" s="46" t="s">
        <v>5164</v>
      </c>
      <c r="E302" s="75">
        <v>41.895958333333333</v>
      </c>
      <c r="F302" s="75">
        <v>41.895958333333333</v>
      </c>
      <c r="G302" s="75">
        <v>126.66056111111112</v>
      </c>
      <c r="H302" s="75">
        <v>126.66056111111112</v>
      </c>
      <c r="L302" s="46" t="s">
        <v>5623</v>
      </c>
      <c r="M302" s="46" t="s">
        <v>2572</v>
      </c>
      <c r="Q302" s="8">
        <v>156</v>
      </c>
      <c r="AB302" s="10">
        <v>76.790000000000006</v>
      </c>
      <c r="AC302" s="10">
        <v>0.04</v>
      </c>
      <c r="AE302" s="10">
        <v>13.31</v>
      </c>
      <c r="AI302" s="10">
        <v>0.37791600000000003</v>
      </c>
      <c r="AJ302" s="10">
        <v>0.35</v>
      </c>
      <c r="AK302" s="10">
        <v>0.09</v>
      </c>
      <c r="AL302" s="10">
        <v>0.1</v>
      </c>
      <c r="AN302" s="10">
        <v>3.97</v>
      </c>
      <c r="AO302" s="10">
        <v>3.89</v>
      </c>
      <c r="AP302" s="10">
        <v>0.03</v>
      </c>
      <c r="BF302" s="10">
        <v>0.82</v>
      </c>
      <c r="BT302" s="10">
        <v>54</v>
      </c>
      <c r="BU302" s="10">
        <v>15</v>
      </c>
      <c r="CH302" s="10">
        <v>4.5999999999999996</v>
      </c>
      <c r="CJ302" s="10">
        <v>1.3</v>
      </c>
      <c r="CK302" s="10">
        <v>0.39</v>
      </c>
      <c r="CN302" s="10">
        <v>0.13</v>
      </c>
      <c r="CO302" s="10">
        <v>0.36</v>
      </c>
      <c r="CR302" s="10">
        <v>27.8</v>
      </c>
      <c r="CW302" s="10">
        <v>388</v>
      </c>
      <c r="CX302" s="10">
        <v>27.8</v>
      </c>
      <c r="CY302" s="10">
        <v>16.3</v>
      </c>
      <c r="CZ302" s="10">
        <v>23.5</v>
      </c>
      <c r="DA302" s="10">
        <v>61.7</v>
      </c>
      <c r="DM302" s="10">
        <v>18.899999999999999</v>
      </c>
      <c r="DN302" s="10">
        <v>77</v>
      </c>
      <c r="DO302" s="10">
        <v>4.5599999999999996</v>
      </c>
      <c r="DP302" s="10">
        <v>10.5</v>
      </c>
      <c r="DQ302" s="10">
        <v>1.42</v>
      </c>
      <c r="DR302" s="10">
        <v>5.5</v>
      </c>
      <c r="DS302" s="10">
        <v>2.48</v>
      </c>
      <c r="DT302" s="10">
        <v>0.09</v>
      </c>
      <c r="DU302" s="10">
        <v>3.38</v>
      </c>
      <c r="DV302" s="10">
        <v>0.61</v>
      </c>
      <c r="DW302" s="10">
        <v>3.11</v>
      </c>
      <c r="DX302" s="10">
        <v>0.42</v>
      </c>
      <c r="DY302" s="10">
        <v>0.97</v>
      </c>
      <c r="DZ302" s="10">
        <v>0.14000000000000001</v>
      </c>
      <c r="EA302" s="10">
        <v>0.94</v>
      </c>
      <c r="EB302" s="10">
        <v>0.12</v>
      </c>
      <c r="EC302" s="10">
        <v>1.88</v>
      </c>
      <c r="ED302" s="10">
        <v>6.36</v>
      </c>
      <c r="EM302" s="10">
        <v>18.399999999999999</v>
      </c>
      <c r="EO302" s="10">
        <v>9.84</v>
      </c>
      <c r="EP302" s="10">
        <v>3.23</v>
      </c>
      <c r="FP302" s="13" t="s">
        <v>5607</v>
      </c>
    </row>
    <row r="303" spans="1:172" x14ac:dyDescent="0.25">
      <c r="A303" s="46" t="s">
        <v>5604</v>
      </c>
      <c r="C303" s="46" t="s">
        <v>5605</v>
      </c>
      <c r="D303" s="46" t="s">
        <v>5164</v>
      </c>
      <c r="E303" s="75">
        <v>41.895958333333333</v>
      </c>
      <c r="F303" s="75">
        <v>41.895958333333333</v>
      </c>
      <c r="G303" s="75">
        <v>126.66056111111112</v>
      </c>
      <c r="H303" s="75">
        <v>126.66056111111112</v>
      </c>
      <c r="L303" s="46" t="s">
        <v>5624</v>
      </c>
      <c r="M303" s="46" t="s">
        <v>2572</v>
      </c>
      <c r="Q303" s="8">
        <v>156</v>
      </c>
      <c r="AB303" s="10">
        <v>78</v>
      </c>
      <c r="AC303" s="10">
        <v>0.04</v>
      </c>
      <c r="AE303" s="10">
        <v>12.6</v>
      </c>
      <c r="AI303" s="10">
        <v>0.38691400000000004</v>
      </c>
      <c r="AJ303" s="10">
        <v>0.35</v>
      </c>
      <c r="AK303" s="10">
        <v>0.09</v>
      </c>
      <c r="AL303" s="10">
        <v>0.13</v>
      </c>
      <c r="AN303" s="10">
        <v>3.74</v>
      </c>
      <c r="AO303" s="10">
        <v>3.63</v>
      </c>
      <c r="AP303" s="10">
        <v>0.03</v>
      </c>
      <c r="BF303" s="10">
        <v>0.84</v>
      </c>
      <c r="BT303" s="10">
        <v>79.099999999999994</v>
      </c>
      <c r="BU303" s="10">
        <v>13.3</v>
      </c>
      <c r="CH303" s="10">
        <v>6.07</v>
      </c>
      <c r="CJ303" s="10">
        <v>1.5</v>
      </c>
      <c r="CK303" s="10">
        <v>0.55000000000000004</v>
      </c>
      <c r="CN303" s="10">
        <v>0.16</v>
      </c>
      <c r="CO303" s="10">
        <v>0.47</v>
      </c>
      <c r="CR303" s="10">
        <v>28</v>
      </c>
      <c r="CW303" s="10">
        <v>383</v>
      </c>
      <c r="CX303" s="10">
        <v>24.9</v>
      </c>
      <c r="CY303" s="10">
        <v>17.899999999999999</v>
      </c>
      <c r="CZ303" s="10">
        <v>25.7</v>
      </c>
      <c r="DA303" s="10">
        <v>71.099999999999994</v>
      </c>
      <c r="DM303" s="10">
        <v>19.8</v>
      </c>
      <c r="DN303" s="10">
        <v>71.099999999999994</v>
      </c>
      <c r="DO303" s="10">
        <v>4.8</v>
      </c>
      <c r="DP303" s="10">
        <v>11.6</v>
      </c>
      <c r="DQ303" s="10">
        <v>1.59</v>
      </c>
      <c r="DR303" s="10">
        <v>6.15</v>
      </c>
      <c r="DS303" s="10">
        <v>3.01</v>
      </c>
      <c r="DT303" s="10">
        <v>0.1</v>
      </c>
      <c r="DU303" s="10">
        <v>3.86</v>
      </c>
      <c r="DV303" s="10">
        <v>0.7</v>
      </c>
      <c r="DW303" s="10">
        <v>3.47</v>
      </c>
      <c r="DX303" s="10">
        <v>0.46</v>
      </c>
      <c r="DY303" s="10">
        <v>1.06</v>
      </c>
      <c r="DZ303" s="10">
        <v>0.15</v>
      </c>
      <c r="EA303" s="10">
        <v>0.96</v>
      </c>
      <c r="EB303" s="10">
        <v>0.13</v>
      </c>
      <c r="EC303" s="10">
        <v>2.04</v>
      </c>
      <c r="ED303" s="10">
        <v>7.21</v>
      </c>
      <c r="EM303" s="10">
        <v>17.7</v>
      </c>
      <c r="EO303" s="10">
        <v>10.9</v>
      </c>
      <c r="EP303" s="10">
        <v>3.35</v>
      </c>
      <c r="FP303" s="13" t="s">
        <v>5607</v>
      </c>
    </row>
    <row r="304" spans="1:172" x14ac:dyDescent="0.25">
      <c r="A304" s="46" t="s">
        <v>5604</v>
      </c>
      <c r="C304" s="46" t="s">
        <v>5605</v>
      </c>
      <c r="D304" s="46" t="s">
        <v>5164</v>
      </c>
      <c r="E304" s="75">
        <v>41.567466666666668</v>
      </c>
      <c r="F304" s="75">
        <v>41.567466666666668</v>
      </c>
      <c r="G304" s="75">
        <v>125.55029722222221</v>
      </c>
      <c r="H304" s="75">
        <v>125.55029722222221</v>
      </c>
      <c r="L304" s="46" t="s">
        <v>5625</v>
      </c>
      <c r="M304" s="46" t="s">
        <v>5626</v>
      </c>
      <c r="Q304" s="8">
        <v>125</v>
      </c>
      <c r="AB304" s="10">
        <v>75.599999999999994</v>
      </c>
      <c r="AC304" s="10">
        <v>0.15</v>
      </c>
      <c r="AE304" s="10">
        <v>11.82</v>
      </c>
      <c r="AI304" s="10">
        <v>2.0425460000000002</v>
      </c>
      <c r="AJ304" s="10">
        <v>0.39</v>
      </c>
      <c r="AK304" s="10">
        <v>0.03</v>
      </c>
      <c r="AL304" s="10">
        <v>0.05</v>
      </c>
      <c r="AN304" s="10">
        <v>4.43</v>
      </c>
      <c r="AO304" s="10">
        <v>3.97</v>
      </c>
      <c r="AP304" s="10">
        <v>0</v>
      </c>
      <c r="BF304" s="10">
        <v>1.1200000000000001</v>
      </c>
      <c r="BT304" s="10">
        <v>2.77</v>
      </c>
      <c r="BU304" s="10">
        <v>6.91</v>
      </c>
      <c r="CH304" s="10">
        <v>0.83</v>
      </c>
      <c r="CJ304" s="10">
        <v>0.42</v>
      </c>
      <c r="CK304" s="10">
        <v>0.13</v>
      </c>
      <c r="CN304" s="10">
        <v>0.06</v>
      </c>
      <c r="CO304" s="10">
        <v>0.22</v>
      </c>
      <c r="CR304" s="10">
        <v>31.6</v>
      </c>
      <c r="CW304" s="10">
        <v>244</v>
      </c>
      <c r="CX304" s="10">
        <v>4.82</v>
      </c>
      <c r="CY304" s="10">
        <v>83.1</v>
      </c>
      <c r="CZ304" s="10">
        <v>851</v>
      </c>
      <c r="DA304" s="10">
        <v>136</v>
      </c>
      <c r="DM304" s="10">
        <v>1.19</v>
      </c>
      <c r="DN304" s="10">
        <v>22.3</v>
      </c>
      <c r="DO304" s="10">
        <v>87.6</v>
      </c>
      <c r="DP304" s="10">
        <v>183</v>
      </c>
      <c r="DQ304" s="10">
        <v>20.3</v>
      </c>
      <c r="DR304" s="10">
        <v>66.900000000000006</v>
      </c>
      <c r="DS304" s="10">
        <v>14.8</v>
      </c>
      <c r="DT304" s="10">
        <v>0.05</v>
      </c>
      <c r="DU304" s="10">
        <v>13.9</v>
      </c>
      <c r="DV304" s="10">
        <v>2.2200000000000002</v>
      </c>
      <c r="DW304" s="10">
        <v>14.4</v>
      </c>
      <c r="DX304" s="10">
        <v>2.91</v>
      </c>
      <c r="DY304" s="10">
        <v>8.4</v>
      </c>
      <c r="DZ304" s="10">
        <v>1.22</v>
      </c>
      <c r="EA304" s="10">
        <v>8.08</v>
      </c>
      <c r="EB304" s="10">
        <v>1.24</v>
      </c>
      <c r="EC304" s="10">
        <v>21.4</v>
      </c>
      <c r="ED304" s="10">
        <v>7.16</v>
      </c>
      <c r="EM304" s="10">
        <v>38.299999999999997</v>
      </c>
      <c r="EO304" s="10">
        <v>31.1</v>
      </c>
      <c r="EP304" s="10">
        <v>7.73</v>
      </c>
      <c r="FP304" s="13" t="s">
        <v>5607</v>
      </c>
    </row>
    <row r="305" spans="1:172" x14ac:dyDescent="0.25">
      <c r="A305" s="46" t="s">
        <v>5604</v>
      </c>
      <c r="C305" s="46" t="s">
        <v>5605</v>
      </c>
      <c r="D305" s="46" t="s">
        <v>5164</v>
      </c>
      <c r="E305" s="75">
        <v>41.567466666666668</v>
      </c>
      <c r="F305" s="75">
        <v>41.567466666666668</v>
      </c>
      <c r="G305" s="75">
        <v>125.55029722222221</v>
      </c>
      <c r="H305" s="75">
        <v>125.55029722222221</v>
      </c>
      <c r="L305" s="46" t="s">
        <v>5627</v>
      </c>
      <c r="M305" s="46" t="s">
        <v>5626</v>
      </c>
      <c r="Q305" s="8">
        <v>125</v>
      </c>
      <c r="AB305" s="10">
        <v>76.34</v>
      </c>
      <c r="AC305" s="10">
        <v>0.15</v>
      </c>
      <c r="AE305" s="10">
        <v>11.61</v>
      </c>
      <c r="AI305" s="10">
        <v>2.0875360000000001</v>
      </c>
      <c r="AJ305" s="10">
        <v>0.3</v>
      </c>
      <c r="AK305" s="10">
        <v>0.01</v>
      </c>
      <c r="AL305" s="10">
        <v>0.03</v>
      </c>
      <c r="AN305" s="10">
        <v>4.4000000000000004</v>
      </c>
      <c r="AO305" s="10">
        <v>3.95</v>
      </c>
      <c r="AP305" s="10">
        <v>0</v>
      </c>
      <c r="BF305" s="10">
        <v>0.86</v>
      </c>
      <c r="BT305" s="10">
        <v>2.06</v>
      </c>
      <c r="BU305" s="10">
        <v>6.64</v>
      </c>
      <c r="CH305" s="10">
        <v>0.84</v>
      </c>
      <c r="CJ305" s="10">
        <v>0.47</v>
      </c>
      <c r="CK305" s="10">
        <v>0.2</v>
      </c>
      <c r="CN305" s="10">
        <v>0.05</v>
      </c>
      <c r="CO305" s="10">
        <v>0.25</v>
      </c>
      <c r="CR305" s="10">
        <v>29.8</v>
      </c>
      <c r="CW305" s="10">
        <v>230</v>
      </c>
      <c r="CX305" s="10">
        <v>4.7</v>
      </c>
      <c r="CY305" s="10">
        <v>65.3</v>
      </c>
      <c r="CZ305" s="10">
        <v>650</v>
      </c>
      <c r="DA305" s="10">
        <v>91.3</v>
      </c>
      <c r="DM305" s="10">
        <v>1.1200000000000001</v>
      </c>
      <c r="DN305" s="10">
        <v>22.5</v>
      </c>
      <c r="DO305" s="10">
        <v>95.3</v>
      </c>
      <c r="DP305" s="10">
        <v>195</v>
      </c>
      <c r="DQ305" s="10">
        <v>20.7</v>
      </c>
      <c r="DR305" s="10">
        <v>67.5</v>
      </c>
      <c r="DS305" s="10">
        <v>12.9</v>
      </c>
      <c r="DT305" s="10">
        <v>0.05</v>
      </c>
      <c r="DU305" s="10">
        <v>11</v>
      </c>
      <c r="DV305" s="10">
        <v>1.77</v>
      </c>
      <c r="DW305" s="10">
        <v>11.2</v>
      </c>
      <c r="DX305" s="10">
        <v>2.21</v>
      </c>
      <c r="DY305" s="10">
        <v>6.68</v>
      </c>
      <c r="DZ305" s="10">
        <v>1</v>
      </c>
      <c r="EA305" s="10">
        <v>6.88</v>
      </c>
      <c r="EB305" s="10">
        <v>1.06</v>
      </c>
      <c r="EC305" s="10">
        <v>16.399999999999999</v>
      </c>
      <c r="ED305" s="10">
        <v>4.78</v>
      </c>
      <c r="EM305" s="10">
        <v>17.5</v>
      </c>
      <c r="EO305" s="10">
        <v>21.6</v>
      </c>
      <c r="EP305" s="10">
        <v>4.41</v>
      </c>
      <c r="FP305" s="13" t="s">
        <v>5607</v>
      </c>
    </row>
    <row r="306" spans="1:172" x14ac:dyDescent="0.25">
      <c r="A306" s="46" t="s">
        <v>5604</v>
      </c>
      <c r="C306" s="46" t="s">
        <v>5605</v>
      </c>
      <c r="D306" s="46" t="s">
        <v>5164</v>
      </c>
      <c r="E306" s="75">
        <v>41.567466666666668</v>
      </c>
      <c r="F306" s="75">
        <v>41.567466666666668</v>
      </c>
      <c r="G306" s="75">
        <v>125.55029722222221</v>
      </c>
      <c r="H306" s="75">
        <v>125.55029722222221</v>
      </c>
      <c r="L306" s="46" t="s">
        <v>5628</v>
      </c>
      <c r="M306" s="46" t="s">
        <v>5626</v>
      </c>
      <c r="Q306" s="8">
        <v>125</v>
      </c>
      <c r="AB306" s="10">
        <v>75.989999999999995</v>
      </c>
      <c r="AC306" s="10">
        <v>0.12</v>
      </c>
      <c r="AE306" s="10">
        <v>11.58</v>
      </c>
      <c r="AI306" s="10">
        <v>2.2495000000000003</v>
      </c>
      <c r="AJ306" s="10">
        <v>0.4</v>
      </c>
      <c r="AK306" s="10">
        <v>0.02</v>
      </c>
      <c r="AL306" s="10">
        <v>7.0000000000000007E-2</v>
      </c>
      <c r="AN306" s="10">
        <v>4.42</v>
      </c>
      <c r="AO306" s="10">
        <v>3.82</v>
      </c>
      <c r="AP306" s="10">
        <v>0</v>
      </c>
      <c r="BF306" s="10">
        <v>1.08</v>
      </c>
      <c r="BT306" s="10">
        <v>1.54</v>
      </c>
      <c r="BU306" s="10">
        <v>6.74</v>
      </c>
      <c r="CH306" s="10">
        <v>0.78</v>
      </c>
      <c r="CJ306" s="10">
        <v>0.47</v>
      </c>
      <c r="CK306" s="10">
        <v>0.25</v>
      </c>
      <c r="CN306" s="10">
        <v>0.05</v>
      </c>
      <c r="CO306" s="10">
        <v>0.26</v>
      </c>
      <c r="CR306" s="10">
        <v>33.200000000000003</v>
      </c>
      <c r="CW306" s="10">
        <v>270</v>
      </c>
      <c r="CX306" s="10">
        <v>4.53</v>
      </c>
      <c r="CY306" s="10">
        <v>58</v>
      </c>
      <c r="CZ306" s="10">
        <v>638</v>
      </c>
      <c r="DA306" s="10">
        <v>108</v>
      </c>
      <c r="DM306" s="10">
        <v>1.35</v>
      </c>
      <c r="DN306" s="10">
        <v>24</v>
      </c>
      <c r="DO306" s="10">
        <v>79.3</v>
      </c>
      <c r="DP306" s="10">
        <v>166</v>
      </c>
      <c r="DQ306" s="10">
        <v>18.2</v>
      </c>
      <c r="DR306" s="10">
        <v>60.1</v>
      </c>
      <c r="DS306" s="10">
        <v>12.9</v>
      </c>
      <c r="DT306" s="10">
        <v>0.04</v>
      </c>
      <c r="DU306" s="10">
        <v>11.3</v>
      </c>
      <c r="DV306" s="10">
        <v>1.76</v>
      </c>
      <c r="DW306" s="10">
        <v>11.1</v>
      </c>
      <c r="DX306" s="10">
        <v>2.15</v>
      </c>
      <c r="DY306" s="10">
        <v>6.35</v>
      </c>
      <c r="DZ306" s="10">
        <v>0.91</v>
      </c>
      <c r="EA306" s="10">
        <v>6.67</v>
      </c>
      <c r="EB306" s="10">
        <v>1.02</v>
      </c>
      <c r="EC306" s="10">
        <v>18.100000000000001</v>
      </c>
      <c r="ED306" s="10">
        <v>6.43</v>
      </c>
      <c r="EM306" s="10">
        <v>12.5</v>
      </c>
      <c r="EO306" s="10">
        <v>25.1</v>
      </c>
      <c r="EP306" s="10">
        <v>6.48</v>
      </c>
      <c r="FP306" s="13" t="s">
        <v>5607</v>
      </c>
    </row>
    <row r="307" spans="1:172" x14ac:dyDescent="0.25">
      <c r="A307" s="46" t="s">
        <v>5604</v>
      </c>
      <c r="C307" s="46" t="s">
        <v>5605</v>
      </c>
      <c r="D307" s="46" t="s">
        <v>5164</v>
      </c>
      <c r="E307" s="75">
        <v>41.266408333333331</v>
      </c>
      <c r="F307" s="75">
        <v>41.266408333333331</v>
      </c>
      <c r="G307" s="75">
        <v>126.12021388888888</v>
      </c>
      <c r="H307" s="75">
        <v>126.12021388888888</v>
      </c>
      <c r="L307" s="46" t="s">
        <v>5629</v>
      </c>
      <c r="M307" s="46" t="s">
        <v>5626</v>
      </c>
      <c r="Q307" s="8">
        <v>125</v>
      </c>
      <c r="AB307" s="10">
        <v>76.12</v>
      </c>
      <c r="AC307" s="10">
        <v>7.0000000000000007E-2</v>
      </c>
      <c r="AE307" s="10">
        <v>12.87</v>
      </c>
      <c r="AI307" s="10">
        <v>0.96278600000000014</v>
      </c>
      <c r="AJ307" s="10">
        <v>0.26</v>
      </c>
      <c r="AK307" s="10">
        <v>0.02</v>
      </c>
      <c r="AL307" s="10">
        <v>0.03</v>
      </c>
      <c r="AN307" s="10">
        <v>4.6900000000000004</v>
      </c>
      <c r="AO307" s="10">
        <v>4.1500000000000004</v>
      </c>
      <c r="AP307" s="10">
        <v>0.01</v>
      </c>
      <c r="BF307" s="10">
        <v>0.48</v>
      </c>
      <c r="BT307" s="10">
        <v>7.81</v>
      </c>
      <c r="BU307" s="10">
        <v>2.84</v>
      </c>
      <c r="CH307" s="10">
        <v>2.86</v>
      </c>
      <c r="CJ307" s="10">
        <v>0.49</v>
      </c>
      <c r="CK307" s="10">
        <v>0.18</v>
      </c>
      <c r="CN307" s="10">
        <v>7.0000000000000007E-2</v>
      </c>
      <c r="CO307" s="10">
        <v>0.88</v>
      </c>
      <c r="CR307" s="10">
        <v>18.8</v>
      </c>
      <c r="CW307" s="10">
        <v>156</v>
      </c>
      <c r="CX307" s="10">
        <v>8.98</v>
      </c>
      <c r="CY307" s="10">
        <v>22.8</v>
      </c>
      <c r="CZ307" s="10">
        <v>146</v>
      </c>
      <c r="DA307" s="10">
        <v>16.7</v>
      </c>
      <c r="DM307" s="10">
        <v>3.02</v>
      </c>
      <c r="DN307" s="10">
        <v>38.5</v>
      </c>
      <c r="DO307" s="10">
        <v>26.8</v>
      </c>
      <c r="DP307" s="10">
        <v>56.6</v>
      </c>
      <c r="DQ307" s="10">
        <v>6.74</v>
      </c>
      <c r="DR307" s="10">
        <v>24.1</v>
      </c>
      <c r="DS307" s="10">
        <v>4.9800000000000004</v>
      </c>
      <c r="DT307" s="10">
        <v>0.1</v>
      </c>
      <c r="DU307" s="10">
        <v>3.91</v>
      </c>
      <c r="DV307" s="10">
        <v>0.64</v>
      </c>
      <c r="DW307" s="10">
        <v>4.01</v>
      </c>
      <c r="DX307" s="10">
        <v>0.76</v>
      </c>
      <c r="DY307" s="10">
        <v>2.36</v>
      </c>
      <c r="DZ307" s="10">
        <v>0.37</v>
      </c>
      <c r="EA307" s="10">
        <v>2.87</v>
      </c>
      <c r="EB307" s="10">
        <v>0.44</v>
      </c>
      <c r="EC307" s="10">
        <v>5.17</v>
      </c>
      <c r="ED307" s="10">
        <v>1.1399999999999999</v>
      </c>
      <c r="EM307" s="10">
        <v>19.899999999999999</v>
      </c>
      <c r="EO307" s="10">
        <v>16</v>
      </c>
      <c r="EP307" s="10">
        <v>3.59</v>
      </c>
      <c r="FP307" s="13" t="s">
        <v>5607</v>
      </c>
    </row>
    <row r="308" spans="1:172" x14ac:dyDescent="0.25">
      <c r="A308" s="46" t="s">
        <v>5604</v>
      </c>
      <c r="C308" s="46" t="s">
        <v>5605</v>
      </c>
      <c r="D308" s="46" t="s">
        <v>5164</v>
      </c>
      <c r="E308" s="75">
        <v>41.266408333333331</v>
      </c>
      <c r="F308" s="75">
        <v>41.266408333333331</v>
      </c>
      <c r="G308" s="75">
        <v>126.12021388888888</v>
      </c>
      <c r="H308" s="75">
        <v>126.12021388888888</v>
      </c>
      <c r="L308" s="46" t="s">
        <v>5630</v>
      </c>
      <c r="M308" s="46" t="s">
        <v>5626</v>
      </c>
      <c r="Q308" s="8">
        <v>125</v>
      </c>
      <c r="AB308" s="10">
        <v>76.150000000000006</v>
      </c>
      <c r="AC308" s="10">
        <v>7.0000000000000007E-2</v>
      </c>
      <c r="AE308" s="10">
        <v>12.82</v>
      </c>
      <c r="AI308" s="10">
        <v>1.0077760000000002</v>
      </c>
      <c r="AJ308" s="10">
        <v>0.27</v>
      </c>
      <c r="AK308" s="10">
        <v>0.02</v>
      </c>
      <c r="AL308" s="10">
        <v>0.04</v>
      </c>
      <c r="AN308" s="10">
        <v>4.6900000000000004</v>
      </c>
      <c r="AO308" s="10">
        <v>4.18</v>
      </c>
      <c r="AP308" s="10">
        <v>0.01</v>
      </c>
      <c r="BF308" s="10">
        <v>0.5</v>
      </c>
      <c r="BT308" s="10">
        <v>8.2200000000000006</v>
      </c>
      <c r="BU308" s="10">
        <v>3.15</v>
      </c>
      <c r="CH308" s="10">
        <v>3.35</v>
      </c>
      <c r="CJ308" s="10">
        <v>0.55000000000000004</v>
      </c>
      <c r="CK308" s="10">
        <v>0.34</v>
      </c>
      <c r="CN308" s="10">
        <v>0.11</v>
      </c>
      <c r="CO308" s="10">
        <v>0.84</v>
      </c>
      <c r="CR308" s="10">
        <v>18.5</v>
      </c>
      <c r="CW308" s="10">
        <v>153</v>
      </c>
      <c r="CX308" s="10">
        <v>10.4</v>
      </c>
      <c r="CY308" s="10">
        <v>23</v>
      </c>
      <c r="CZ308" s="10">
        <v>144</v>
      </c>
      <c r="DA308" s="10">
        <v>16.2</v>
      </c>
      <c r="DM308" s="10">
        <v>3.3</v>
      </c>
      <c r="DN308" s="10">
        <v>37.4</v>
      </c>
      <c r="DO308" s="10">
        <v>31.8</v>
      </c>
      <c r="DP308" s="10">
        <v>65.5</v>
      </c>
      <c r="DQ308" s="10">
        <v>7.59</v>
      </c>
      <c r="DR308" s="10">
        <v>27.8</v>
      </c>
      <c r="DS308" s="10">
        <v>5.48</v>
      </c>
      <c r="DT308" s="10">
        <v>0.09</v>
      </c>
      <c r="DU308" s="10">
        <v>4.53</v>
      </c>
      <c r="DV308" s="10">
        <v>0.71</v>
      </c>
      <c r="DW308" s="10">
        <v>4.1100000000000003</v>
      </c>
      <c r="DX308" s="10">
        <v>0.82</v>
      </c>
      <c r="DY308" s="10">
        <v>2.4500000000000002</v>
      </c>
      <c r="DZ308" s="10">
        <v>0.39</v>
      </c>
      <c r="EA308" s="10">
        <v>2.6</v>
      </c>
      <c r="EB308" s="10">
        <v>0.41</v>
      </c>
      <c r="EC308" s="10">
        <v>4.87</v>
      </c>
      <c r="ED308" s="10">
        <v>1.1100000000000001</v>
      </c>
      <c r="EM308" s="10">
        <v>19</v>
      </c>
      <c r="EO308" s="10">
        <v>14.9</v>
      </c>
      <c r="EP308" s="10">
        <v>3.02</v>
      </c>
      <c r="FP308" s="13" t="s">
        <v>5607</v>
      </c>
    </row>
    <row r="309" spans="1:172" x14ac:dyDescent="0.25">
      <c r="A309" s="46" t="s">
        <v>5604</v>
      </c>
      <c r="C309" s="46" t="s">
        <v>5605</v>
      </c>
      <c r="D309" s="46" t="s">
        <v>5164</v>
      </c>
      <c r="E309" s="75">
        <v>41.199780555555549</v>
      </c>
      <c r="F309" s="75">
        <v>41.199780555555549</v>
      </c>
      <c r="G309" s="75">
        <v>126.20597222222223</v>
      </c>
      <c r="H309" s="75">
        <v>126.20597222222223</v>
      </c>
      <c r="L309" s="46" t="s">
        <v>5631</v>
      </c>
      <c r="M309" s="46" t="s">
        <v>470</v>
      </c>
      <c r="Q309" s="8">
        <v>121</v>
      </c>
      <c r="AB309" s="10">
        <v>73.069999999999993</v>
      </c>
      <c r="AC309" s="10">
        <v>0.17</v>
      </c>
      <c r="AE309" s="10">
        <v>14.17</v>
      </c>
      <c r="AI309" s="10">
        <v>1.565652</v>
      </c>
      <c r="AJ309" s="10">
        <v>0.65</v>
      </c>
      <c r="AK309" s="10">
        <v>0.4</v>
      </c>
      <c r="AL309" s="10">
        <v>0.05</v>
      </c>
      <c r="AN309" s="10">
        <v>4.2699999999999996</v>
      </c>
      <c r="AO309" s="10">
        <v>3.96</v>
      </c>
      <c r="AP309" s="10">
        <v>0.05</v>
      </c>
      <c r="BF309" s="10">
        <v>1.38</v>
      </c>
      <c r="BT309" s="10">
        <v>6.73</v>
      </c>
      <c r="BU309" s="10">
        <v>2.37</v>
      </c>
      <c r="CH309" s="10">
        <v>1.65</v>
      </c>
      <c r="CJ309" s="10">
        <v>9.25</v>
      </c>
      <c r="CK309" s="10">
        <v>0.81</v>
      </c>
      <c r="CN309" s="10">
        <v>1.62</v>
      </c>
      <c r="CO309" s="10">
        <v>1.23</v>
      </c>
      <c r="CR309" s="10">
        <v>16.899999999999999</v>
      </c>
      <c r="CW309" s="10">
        <v>149</v>
      </c>
      <c r="CX309" s="10">
        <v>207</v>
      </c>
      <c r="CY309" s="10">
        <v>14.5</v>
      </c>
      <c r="CZ309" s="10">
        <v>158</v>
      </c>
      <c r="DA309" s="10">
        <v>12.9</v>
      </c>
      <c r="DM309" s="10">
        <v>2.14</v>
      </c>
      <c r="DN309" s="10">
        <v>957</v>
      </c>
      <c r="DO309" s="10">
        <v>32</v>
      </c>
      <c r="DP309" s="10">
        <v>57.4</v>
      </c>
      <c r="DQ309" s="10">
        <v>5.79</v>
      </c>
      <c r="DR309" s="10">
        <v>18.3</v>
      </c>
      <c r="DS309" s="10">
        <v>2.81</v>
      </c>
      <c r="DT309" s="10">
        <v>0.49</v>
      </c>
      <c r="DU309" s="10">
        <v>2.35</v>
      </c>
      <c r="DV309" s="10">
        <v>0.33</v>
      </c>
      <c r="DW309" s="10">
        <v>2.16</v>
      </c>
      <c r="DX309" s="10">
        <v>0.43</v>
      </c>
      <c r="DY309" s="10">
        <v>1.41</v>
      </c>
      <c r="DZ309" s="10">
        <v>0.23</v>
      </c>
      <c r="EA309" s="10">
        <v>1.78</v>
      </c>
      <c r="EB309" s="10">
        <v>0.31</v>
      </c>
      <c r="EC309" s="10">
        <v>4.2300000000000004</v>
      </c>
      <c r="ED309" s="10">
        <v>1.06</v>
      </c>
      <c r="EM309" s="10">
        <v>18.600000000000001</v>
      </c>
      <c r="EO309" s="10">
        <v>16.5</v>
      </c>
      <c r="EP309" s="10">
        <v>3.13</v>
      </c>
      <c r="FP309" s="13" t="s">
        <v>5607</v>
      </c>
    </row>
    <row r="310" spans="1:172" x14ac:dyDescent="0.25">
      <c r="A310" s="46" t="s">
        <v>5604</v>
      </c>
      <c r="C310" s="46" t="s">
        <v>5605</v>
      </c>
      <c r="D310" s="46" t="s">
        <v>5164</v>
      </c>
      <c r="E310" s="75">
        <v>41.199780555555549</v>
      </c>
      <c r="F310" s="75">
        <v>41.199780555555549</v>
      </c>
      <c r="G310" s="75">
        <v>126.20597222222223</v>
      </c>
      <c r="H310" s="75">
        <v>126.20597222222223</v>
      </c>
      <c r="L310" s="46" t="s">
        <v>5632</v>
      </c>
      <c r="M310" s="46" t="s">
        <v>470</v>
      </c>
      <c r="Q310" s="8">
        <v>121</v>
      </c>
      <c r="AB310" s="10">
        <v>72.989999999999995</v>
      </c>
      <c r="AC310" s="10">
        <v>0.16</v>
      </c>
      <c r="AE310" s="10">
        <v>13.89</v>
      </c>
      <c r="AI310" s="10">
        <v>1.5026660000000001</v>
      </c>
      <c r="AJ310" s="10">
        <v>0.76</v>
      </c>
      <c r="AK310" s="10">
        <v>0.42</v>
      </c>
      <c r="AL310" s="10">
        <v>0.05</v>
      </c>
      <c r="AN310" s="10">
        <v>4.4400000000000004</v>
      </c>
      <c r="AO310" s="10">
        <v>3.9</v>
      </c>
      <c r="AP310" s="10">
        <v>0.04</v>
      </c>
      <c r="BF310" s="10">
        <v>1.6</v>
      </c>
      <c r="BT310" s="10">
        <v>8.17</v>
      </c>
      <c r="BU310" s="10">
        <v>1.91</v>
      </c>
      <c r="CH310" s="10">
        <v>1.6</v>
      </c>
      <c r="CJ310" s="10">
        <v>9.07</v>
      </c>
      <c r="CK310" s="10">
        <v>0.66</v>
      </c>
      <c r="CN310" s="10">
        <v>1.63</v>
      </c>
      <c r="CO310" s="10">
        <v>1.28</v>
      </c>
      <c r="CR310" s="10">
        <v>16.600000000000001</v>
      </c>
      <c r="CW310" s="10">
        <v>152</v>
      </c>
      <c r="CX310" s="10">
        <v>213</v>
      </c>
      <c r="CY310" s="10">
        <v>14.5</v>
      </c>
      <c r="CZ310" s="10">
        <v>159</v>
      </c>
      <c r="DA310" s="10">
        <v>12.8</v>
      </c>
      <c r="DM310" s="10">
        <v>1.6</v>
      </c>
      <c r="DN310" s="10">
        <v>892</v>
      </c>
      <c r="DO310" s="10">
        <v>28.5</v>
      </c>
      <c r="DP310" s="10">
        <v>51</v>
      </c>
      <c r="DQ310" s="10">
        <v>5.2</v>
      </c>
      <c r="DR310" s="10">
        <v>16.5</v>
      </c>
      <c r="DS310" s="10">
        <v>2.74</v>
      </c>
      <c r="DT310" s="10">
        <v>0.49</v>
      </c>
      <c r="DU310" s="10">
        <v>2.33</v>
      </c>
      <c r="DV310" s="10">
        <v>0.35</v>
      </c>
      <c r="DW310" s="10">
        <v>2.14</v>
      </c>
      <c r="DX310" s="10">
        <v>0.45</v>
      </c>
      <c r="DY310" s="10">
        <v>1.4</v>
      </c>
      <c r="DZ310" s="10">
        <v>0.24</v>
      </c>
      <c r="EA310" s="10">
        <v>1.74</v>
      </c>
      <c r="EB310" s="10">
        <v>0.28999999999999998</v>
      </c>
      <c r="EC310" s="10">
        <v>4.43</v>
      </c>
      <c r="ED310" s="10">
        <v>1.04</v>
      </c>
      <c r="EM310" s="10">
        <v>19.600000000000001</v>
      </c>
      <c r="EO310" s="10">
        <v>15.6</v>
      </c>
      <c r="EP310" s="10">
        <v>2.9</v>
      </c>
      <c r="FP310" s="13" t="s">
        <v>5607</v>
      </c>
    </row>
    <row r="311" spans="1:172" x14ac:dyDescent="0.25">
      <c r="A311" s="46" t="s">
        <v>5604</v>
      </c>
      <c r="C311" s="46" t="s">
        <v>5605</v>
      </c>
      <c r="D311" s="46" t="s">
        <v>5164</v>
      </c>
      <c r="E311" s="75">
        <v>41.199780555555549</v>
      </c>
      <c r="F311" s="75">
        <v>41.199780555555549</v>
      </c>
      <c r="G311" s="75">
        <v>126.20597222222223</v>
      </c>
      <c r="H311" s="75">
        <v>126.20597222222223</v>
      </c>
      <c r="L311" s="46" t="s">
        <v>5633</v>
      </c>
      <c r="M311" s="46" t="s">
        <v>470</v>
      </c>
      <c r="Q311" s="8">
        <v>121</v>
      </c>
      <c r="AB311" s="10">
        <v>73.05</v>
      </c>
      <c r="AC311" s="10">
        <v>0.17</v>
      </c>
      <c r="AE311" s="10">
        <v>14.08</v>
      </c>
      <c r="AI311" s="10">
        <v>1.52966</v>
      </c>
      <c r="AJ311" s="10">
        <v>0.86</v>
      </c>
      <c r="AK311" s="10">
        <v>0.39</v>
      </c>
      <c r="AL311" s="10">
        <v>0.06</v>
      </c>
      <c r="AN311" s="10">
        <v>4.46</v>
      </c>
      <c r="AO311" s="10">
        <v>4.0199999999999996</v>
      </c>
      <c r="AP311" s="10">
        <v>0.04</v>
      </c>
      <c r="BF311" s="10">
        <v>1.1000000000000001</v>
      </c>
      <c r="BT311" s="10">
        <v>19</v>
      </c>
      <c r="BU311" s="10">
        <v>2.29</v>
      </c>
      <c r="CH311" s="10">
        <v>1.54</v>
      </c>
      <c r="CJ311" s="10">
        <v>8.61</v>
      </c>
      <c r="CK311" s="10">
        <v>0.95</v>
      </c>
      <c r="CN311" s="10">
        <v>1.63</v>
      </c>
      <c r="CO311" s="10">
        <v>1.47</v>
      </c>
      <c r="CR311" s="10">
        <v>17.100000000000001</v>
      </c>
      <c r="CW311" s="10">
        <v>156</v>
      </c>
      <c r="CX311" s="10">
        <v>232</v>
      </c>
      <c r="CY311" s="10">
        <v>16.5</v>
      </c>
      <c r="CZ311" s="10">
        <v>158</v>
      </c>
      <c r="DA311" s="10">
        <v>13.5</v>
      </c>
      <c r="DM311" s="10">
        <v>1.61</v>
      </c>
      <c r="DN311" s="10">
        <v>914</v>
      </c>
      <c r="DO311" s="10">
        <v>33.799999999999997</v>
      </c>
      <c r="DP311" s="10">
        <v>60.7</v>
      </c>
      <c r="DQ311" s="10">
        <v>6.18</v>
      </c>
      <c r="DR311" s="10">
        <v>19.7</v>
      </c>
      <c r="DS311" s="10">
        <v>3.29</v>
      </c>
      <c r="DT311" s="10">
        <v>0.53</v>
      </c>
      <c r="DU311" s="10">
        <v>2.4900000000000002</v>
      </c>
      <c r="DV311" s="10">
        <v>0.41</v>
      </c>
      <c r="DW311" s="10">
        <v>2.48</v>
      </c>
      <c r="DX311" s="10">
        <v>0.51</v>
      </c>
      <c r="DY311" s="10">
        <v>1.69</v>
      </c>
      <c r="DZ311" s="10">
        <v>0.26</v>
      </c>
      <c r="EA311" s="10">
        <v>2.04</v>
      </c>
      <c r="EB311" s="10">
        <v>0.32</v>
      </c>
      <c r="EC311" s="10">
        <v>4.4800000000000004</v>
      </c>
      <c r="ED311" s="10">
        <v>1.0900000000000001</v>
      </c>
      <c r="EM311" s="10">
        <v>25.9</v>
      </c>
      <c r="EO311" s="10">
        <v>17.5</v>
      </c>
      <c r="EP311" s="10">
        <v>3.47</v>
      </c>
      <c r="FP311" s="13" t="s">
        <v>5607</v>
      </c>
    </row>
    <row r="312" spans="1:172" x14ac:dyDescent="0.25">
      <c r="A312" s="46" t="s">
        <v>5604</v>
      </c>
      <c r="C312" s="46" t="s">
        <v>5605</v>
      </c>
      <c r="D312" s="46" t="s">
        <v>5164</v>
      </c>
      <c r="E312" s="75">
        <v>41.512524999999997</v>
      </c>
      <c r="F312" s="75">
        <v>41.512524999999997</v>
      </c>
      <c r="G312" s="75">
        <v>126.25620555555555</v>
      </c>
      <c r="H312" s="75">
        <v>126.25620555555555</v>
      </c>
      <c r="L312" s="46" t="s">
        <v>5634</v>
      </c>
      <c r="M312" s="46" t="s">
        <v>2779</v>
      </c>
      <c r="Q312" s="8">
        <v>121</v>
      </c>
      <c r="AB312" s="10">
        <v>74.92</v>
      </c>
      <c r="AC312" s="10">
        <v>0.19</v>
      </c>
      <c r="AE312" s="10">
        <v>13</v>
      </c>
      <c r="AI312" s="10">
        <v>1.52966</v>
      </c>
      <c r="AJ312" s="10">
        <v>0.75</v>
      </c>
      <c r="AK312" s="10">
        <v>0.28000000000000003</v>
      </c>
      <c r="AL312" s="10">
        <v>0.04</v>
      </c>
      <c r="AN312" s="10">
        <v>4.79</v>
      </c>
      <c r="AO312" s="10">
        <v>3.46</v>
      </c>
      <c r="AP312" s="10">
        <v>0.04</v>
      </c>
      <c r="BF312" s="10">
        <v>0.64</v>
      </c>
      <c r="BT312" s="10">
        <v>10.7</v>
      </c>
      <c r="BU312" s="10">
        <v>2.57</v>
      </c>
      <c r="CH312" s="10">
        <v>2.17</v>
      </c>
      <c r="CJ312" s="10">
        <v>7.26</v>
      </c>
      <c r="CK312" s="10">
        <v>1.1399999999999999</v>
      </c>
      <c r="CN312" s="10">
        <v>1.72</v>
      </c>
      <c r="CO312" s="10">
        <v>0.83</v>
      </c>
      <c r="CR312" s="10">
        <v>15.8</v>
      </c>
      <c r="CW312" s="10">
        <v>177</v>
      </c>
      <c r="CX312" s="10">
        <v>116</v>
      </c>
      <c r="CY312" s="10">
        <v>17.5</v>
      </c>
      <c r="CZ312" s="10">
        <v>175</v>
      </c>
      <c r="DA312" s="10">
        <v>16</v>
      </c>
      <c r="DM312" s="10">
        <v>2.95</v>
      </c>
      <c r="DN312" s="10">
        <v>899</v>
      </c>
      <c r="DO312" s="10">
        <v>42.2</v>
      </c>
      <c r="DP312" s="10">
        <v>81.5</v>
      </c>
      <c r="DQ312" s="10">
        <v>7.86</v>
      </c>
      <c r="DR312" s="10">
        <v>24.1</v>
      </c>
      <c r="DS312" s="10">
        <v>3.74</v>
      </c>
      <c r="DT312" s="10">
        <v>0.46</v>
      </c>
      <c r="DU312" s="10">
        <v>2.84</v>
      </c>
      <c r="DV312" s="10">
        <v>0.43</v>
      </c>
      <c r="DW312" s="10">
        <v>2.77</v>
      </c>
      <c r="DX312" s="10">
        <v>0.6</v>
      </c>
      <c r="DY312" s="10">
        <v>1.83</v>
      </c>
      <c r="DZ312" s="10">
        <v>0.3</v>
      </c>
      <c r="EA312" s="10">
        <v>2.25</v>
      </c>
      <c r="EB312" s="10">
        <v>0.37</v>
      </c>
      <c r="EC312" s="10">
        <v>4.91</v>
      </c>
      <c r="ED312" s="10">
        <v>1.31</v>
      </c>
      <c r="EM312" s="10">
        <v>16.899999999999999</v>
      </c>
      <c r="EO312" s="10">
        <v>19.2</v>
      </c>
      <c r="EP312" s="10">
        <v>3.29</v>
      </c>
      <c r="FP312" s="13" t="s">
        <v>5607</v>
      </c>
    </row>
    <row r="313" spans="1:172" x14ac:dyDescent="0.25">
      <c r="A313" s="46" t="s">
        <v>5604</v>
      </c>
      <c r="C313" s="46" t="s">
        <v>5605</v>
      </c>
      <c r="D313" s="46" t="s">
        <v>5164</v>
      </c>
      <c r="E313" s="75">
        <v>41.512524999999997</v>
      </c>
      <c r="F313" s="75">
        <v>41.512524999999997</v>
      </c>
      <c r="G313" s="75">
        <v>126.25620555555555</v>
      </c>
      <c r="H313" s="75">
        <v>126.25620555555555</v>
      </c>
      <c r="L313" s="46" t="s">
        <v>5635</v>
      </c>
      <c r="M313" s="46" t="s">
        <v>2779</v>
      </c>
      <c r="Q313" s="8">
        <v>121</v>
      </c>
      <c r="AB313" s="10">
        <v>74.42</v>
      </c>
      <c r="AC313" s="10">
        <v>0.2</v>
      </c>
      <c r="AE313" s="10">
        <v>12.99</v>
      </c>
      <c r="AI313" s="10">
        <v>1.6466340000000002</v>
      </c>
      <c r="AJ313" s="10">
        <v>0.78</v>
      </c>
      <c r="AK313" s="10">
        <v>0.31</v>
      </c>
      <c r="AL313" s="10">
        <v>0.05</v>
      </c>
      <c r="AN313" s="10">
        <v>4.79</v>
      </c>
      <c r="AO313" s="10">
        <v>3.41</v>
      </c>
      <c r="AP313" s="10">
        <v>0.04</v>
      </c>
      <c r="BF313" s="10">
        <v>0.62</v>
      </c>
      <c r="BT313" s="10">
        <v>11.1</v>
      </c>
      <c r="BU313" s="10">
        <v>2.66</v>
      </c>
      <c r="CH313" s="10">
        <v>2.12</v>
      </c>
      <c r="CJ313" s="10">
        <v>8.24</v>
      </c>
      <c r="CK313" s="10">
        <v>0.76</v>
      </c>
      <c r="CN313" s="10">
        <v>1.67</v>
      </c>
      <c r="CO313" s="10">
        <v>0.64</v>
      </c>
      <c r="CR313" s="10">
        <v>16</v>
      </c>
      <c r="CW313" s="10">
        <v>179</v>
      </c>
      <c r="CX313" s="10">
        <v>119</v>
      </c>
      <c r="CY313" s="10">
        <v>17.399999999999999</v>
      </c>
      <c r="CZ313" s="10">
        <v>173</v>
      </c>
      <c r="DA313" s="10">
        <v>16.399999999999999</v>
      </c>
      <c r="DM313" s="10">
        <v>3.11</v>
      </c>
      <c r="DN313" s="10">
        <v>942</v>
      </c>
      <c r="DO313" s="10">
        <v>41.4</v>
      </c>
      <c r="DP313" s="10">
        <v>79.3</v>
      </c>
      <c r="DQ313" s="10">
        <v>7.79</v>
      </c>
      <c r="DR313" s="10">
        <v>23.7</v>
      </c>
      <c r="DS313" s="10">
        <v>3.73</v>
      </c>
      <c r="DT313" s="10">
        <v>0.49</v>
      </c>
      <c r="DU313" s="10">
        <v>2.96</v>
      </c>
      <c r="DV313" s="10">
        <v>0.45</v>
      </c>
      <c r="DW313" s="10">
        <v>2.7</v>
      </c>
      <c r="DX313" s="10">
        <v>0.56999999999999995</v>
      </c>
      <c r="DY313" s="10">
        <v>1.78</v>
      </c>
      <c r="DZ313" s="10">
        <v>0.32</v>
      </c>
      <c r="EA313" s="10">
        <v>2.21</v>
      </c>
      <c r="EB313" s="10">
        <v>0.35</v>
      </c>
      <c r="EC313" s="10">
        <v>4.9000000000000004</v>
      </c>
      <c r="ED313" s="10">
        <v>1.32</v>
      </c>
      <c r="EM313" s="10">
        <v>16.600000000000001</v>
      </c>
      <c r="EO313" s="10">
        <v>18.8</v>
      </c>
      <c r="EP313" s="10">
        <v>3.17</v>
      </c>
      <c r="FP313" s="13" t="s">
        <v>5607</v>
      </c>
    </row>
    <row r="314" spans="1:172" x14ac:dyDescent="0.25">
      <c r="A314" s="46" t="s">
        <v>5604</v>
      </c>
      <c r="C314" s="46" t="s">
        <v>5605</v>
      </c>
      <c r="D314" s="46" t="s">
        <v>5164</v>
      </c>
      <c r="E314" s="75">
        <v>41.512524999999997</v>
      </c>
      <c r="F314" s="75">
        <v>41.512524999999997</v>
      </c>
      <c r="G314" s="75">
        <v>126.25620555555555</v>
      </c>
      <c r="H314" s="75">
        <v>126.25620555555555</v>
      </c>
      <c r="L314" s="46" t="s">
        <v>5636</v>
      </c>
      <c r="M314" s="46" t="s">
        <v>2779</v>
      </c>
      <c r="Q314" s="8">
        <v>121</v>
      </c>
      <c r="AB314" s="10">
        <v>74.66</v>
      </c>
      <c r="AC314" s="10">
        <v>0.2</v>
      </c>
      <c r="AE314" s="10">
        <v>13.04</v>
      </c>
      <c r="AI314" s="10">
        <v>1.628638</v>
      </c>
      <c r="AJ314" s="10">
        <v>0.76</v>
      </c>
      <c r="AK314" s="10">
        <v>0.3</v>
      </c>
      <c r="AL314" s="10">
        <v>0.04</v>
      </c>
      <c r="AN314" s="10">
        <v>4.7</v>
      </c>
      <c r="AO314" s="10">
        <v>3.59</v>
      </c>
      <c r="AP314" s="10">
        <v>0.04</v>
      </c>
      <c r="BF314" s="10">
        <v>0.68</v>
      </c>
      <c r="BT314" s="10">
        <v>10.5</v>
      </c>
      <c r="BU314" s="10">
        <v>2.75</v>
      </c>
      <c r="CH314" s="10">
        <v>2.14</v>
      </c>
      <c r="CJ314" s="10">
        <v>7.91</v>
      </c>
      <c r="CK314" s="10">
        <v>0.47</v>
      </c>
      <c r="CN314" s="10">
        <v>1.43</v>
      </c>
      <c r="CO314" s="10">
        <v>0.53</v>
      </c>
      <c r="CR314" s="10">
        <v>16</v>
      </c>
      <c r="CW314" s="10">
        <v>171</v>
      </c>
      <c r="CX314" s="10">
        <v>102</v>
      </c>
      <c r="CY314" s="10">
        <v>18.5</v>
      </c>
      <c r="CZ314" s="10">
        <v>189</v>
      </c>
      <c r="DA314" s="10">
        <v>16.2</v>
      </c>
      <c r="DM314" s="10">
        <v>2.98</v>
      </c>
      <c r="DN314" s="10">
        <v>849</v>
      </c>
      <c r="DO314" s="10">
        <v>44.7</v>
      </c>
      <c r="DP314" s="10">
        <v>87.1</v>
      </c>
      <c r="DQ314" s="10">
        <v>8.5</v>
      </c>
      <c r="DR314" s="10">
        <v>26.3</v>
      </c>
      <c r="DS314" s="10">
        <v>4.1900000000000004</v>
      </c>
      <c r="DT314" s="10">
        <v>0.4</v>
      </c>
      <c r="DU314" s="10">
        <v>3.13</v>
      </c>
      <c r="DV314" s="10">
        <v>0.47</v>
      </c>
      <c r="DW314" s="10">
        <v>2.84</v>
      </c>
      <c r="DX314" s="10">
        <v>0.6</v>
      </c>
      <c r="DY314" s="10">
        <v>1.88</v>
      </c>
      <c r="DZ314" s="10">
        <v>0.3</v>
      </c>
      <c r="EA314" s="10">
        <v>2.3199999999999998</v>
      </c>
      <c r="EB314" s="10">
        <v>0.41</v>
      </c>
      <c r="EC314" s="10">
        <v>5.35</v>
      </c>
      <c r="ED314" s="10">
        <v>1.3</v>
      </c>
      <c r="EM314" s="10">
        <v>17.899999999999999</v>
      </c>
      <c r="EO314" s="10">
        <v>20.100000000000001</v>
      </c>
      <c r="EP314" s="10">
        <v>3.87</v>
      </c>
      <c r="FP314" s="13" t="s">
        <v>5607</v>
      </c>
    </row>
    <row r="315" spans="1:172" x14ac:dyDescent="0.25">
      <c r="A315" s="46" t="s">
        <v>5604</v>
      </c>
      <c r="C315" s="46" t="s">
        <v>5605</v>
      </c>
      <c r="D315" s="46" t="s">
        <v>5164</v>
      </c>
      <c r="E315" s="75">
        <v>40.969238888888889</v>
      </c>
      <c r="F315" s="75">
        <v>40.969238888888889</v>
      </c>
      <c r="G315" s="75">
        <v>125.91765000000001</v>
      </c>
      <c r="H315" s="75">
        <v>125.91765000000001</v>
      </c>
      <c r="L315" s="46" t="s">
        <v>5637</v>
      </c>
      <c r="M315" s="46" t="s">
        <v>2779</v>
      </c>
      <c r="Q315" s="8">
        <v>121</v>
      </c>
      <c r="AB315" s="10">
        <v>75.599999999999994</v>
      </c>
      <c r="AC315" s="10">
        <v>0.11</v>
      </c>
      <c r="AE315" s="10">
        <v>12.82</v>
      </c>
      <c r="AI315" s="10">
        <v>0.99877800000000017</v>
      </c>
      <c r="AJ315" s="10">
        <v>0.66</v>
      </c>
      <c r="AK315" s="10">
        <v>0.17</v>
      </c>
      <c r="AL315" s="10">
        <v>0.06</v>
      </c>
      <c r="AN315" s="10">
        <v>4.58</v>
      </c>
      <c r="AO315" s="10">
        <v>3.64</v>
      </c>
      <c r="AP315" s="10">
        <v>0.03</v>
      </c>
      <c r="BF315" s="10">
        <v>1.06</v>
      </c>
      <c r="BT315" s="10">
        <v>9.02</v>
      </c>
      <c r="BU315" s="10">
        <v>3.5</v>
      </c>
      <c r="CH315" s="10">
        <v>1.17</v>
      </c>
      <c r="CJ315" s="10">
        <v>4.08</v>
      </c>
      <c r="CK315" s="10">
        <v>0.55000000000000004</v>
      </c>
      <c r="CN315" s="10">
        <v>0.67</v>
      </c>
      <c r="CO315" s="10">
        <v>1.38</v>
      </c>
      <c r="CR315" s="10">
        <v>17</v>
      </c>
      <c r="CW315" s="10">
        <v>171</v>
      </c>
      <c r="CX315" s="10">
        <v>82.9</v>
      </c>
      <c r="CY315" s="10">
        <v>16.899999999999999</v>
      </c>
      <c r="CZ315" s="10">
        <v>102</v>
      </c>
      <c r="DA315" s="10">
        <v>18.600000000000001</v>
      </c>
      <c r="DM315" s="10">
        <v>1.32</v>
      </c>
      <c r="DN315" s="10">
        <v>258</v>
      </c>
      <c r="DO315" s="10">
        <v>18.2</v>
      </c>
      <c r="DP315" s="10">
        <v>38.700000000000003</v>
      </c>
      <c r="DQ315" s="10">
        <v>4.29</v>
      </c>
      <c r="DR315" s="10">
        <v>14.1</v>
      </c>
      <c r="DS315" s="10">
        <v>2.88</v>
      </c>
      <c r="DT315" s="10">
        <v>0.33</v>
      </c>
      <c r="DU315" s="10">
        <v>2.38</v>
      </c>
      <c r="DV315" s="10">
        <v>0.39</v>
      </c>
      <c r="DW315" s="10">
        <v>2.48</v>
      </c>
      <c r="DX315" s="10">
        <v>0.53</v>
      </c>
      <c r="DY315" s="10">
        <v>1.65</v>
      </c>
      <c r="DZ315" s="10">
        <v>0.28000000000000003</v>
      </c>
      <c r="EA315" s="10">
        <v>2.09</v>
      </c>
      <c r="EB315" s="10">
        <v>0.36</v>
      </c>
      <c r="EC315" s="10">
        <v>3.7</v>
      </c>
      <c r="ED315" s="10">
        <v>1.68</v>
      </c>
      <c r="EM315" s="10">
        <v>30.6</v>
      </c>
      <c r="EO315" s="10">
        <v>17.2</v>
      </c>
      <c r="EP315" s="10">
        <v>4.46</v>
      </c>
      <c r="FP315" s="13" t="s">
        <v>5607</v>
      </c>
    </row>
    <row r="316" spans="1:172" x14ac:dyDescent="0.25">
      <c r="A316" s="46" t="s">
        <v>5604</v>
      </c>
      <c r="C316" s="46" t="s">
        <v>5605</v>
      </c>
      <c r="D316" s="46" t="s">
        <v>5164</v>
      </c>
      <c r="E316" s="75">
        <v>40.969238888888889</v>
      </c>
      <c r="F316" s="75">
        <v>40.969238888888889</v>
      </c>
      <c r="G316" s="75">
        <v>125.91765000000001</v>
      </c>
      <c r="H316" s="75">
        <v>125.91765000000001</v>
      </c>
      <c r="L316" s="46" t="s">
        <v>5638</v>
      </c>
      <c r="M316" s="46" t="s">
        <v>2779</v>
      </c>
      <c r="Q316" s="8">
        <v>121</v>
      </c>
      <c r="AB316" s="10">
        <v>74.540000000000006</v>
      </c>
      <c r="AC316" s="10">
        <v>0.12</v>
      </c>
      <c r="AE316" s="10">
        <v>13.28</v>
      </c>
      <c r="AI316" s="10">
        <v>1.1157520000000001</v>
      </c>
      <c r="AJ316" s="10">
        <v>0.66</v>
      </c>
      <c r="AK316" s="10">
        <v>0.19</v>
      </c>
      <c r="AL316" s="10">
        <v>0.06</v>
      </c>
      <c r="AN316" s="10">
        <v>4.74</v>
      </c>
      <c r="AO316" s="10">
        <v>3.67</v>
      </c>
      <c r="AP316" s="10">
        <v>0.03</v>
      </c>
      <c r="BF316" s="10">
        <v>0.96</v>
      </c>
      <c r="BT316" s="10">
        <v>10</v>
      </c>
      <c r="BU316" s="10">
        <v>3.57</v>
      </c>
      <c r="CH316" s="10">
        <v>1.1499999999999999</v>
      </c>
      <c r="CJ316" s="10">
        <v>4.55</v>
      </c>
      <c r="CK316" s="10">
        <v>0.4</v>
      </c>
      <c r="CN316" s="10">
        <v>0.82</v>
      </c>
      <c r="CO316" s="10">
        <v>1.39</v>
      </c>
      <c r="CR316" s="10">
        <v>17.600000000000001</v>
      </c>
      <c r="CW316" s="10">
        <v>174</v>
      </c>
      <c r="CX316" s="10">
        <v>82.1</v>
      </c>
      <c r="CY316" s="10">
        <v>18.3</v>
      </c>
      <c r="CZ316" s="10">
        <v>112</v>
      </c>
      <c r="DA316" s="10">
        <v>21.4</v>
      </c>
      <c r="DM316" s="10">
        <v>1.34</v>
      </c>
      <c r="DN316" s="10">
        <v>250</v>
      </c>
      <c r="DO316" s="10">
        <v>27.3</v>
      </c>
      <c r="DP316" s="10">
        <v>54.1</v>
      </c>
      <c r="DQ316" s="10">
        <v>5.79</v>
      </c>
      <c r="DR316" s="10">
        <v>19</v>
      </c>
      <c r="DS316" s="10">
        <v>3.48</v>
      </c>
      <c r="DT316" s="10">
        <v>0.34</v>
      </c>
      <c r="DU316" s="10">
        <v>2.8</v>
      </c>
      <c r="DV316" s="10">
        <v>0.46</v>
      </c>
      <c r="DW316" s="10">
        <v>2.85</v>
      </c>
      <c r="DX316" s="10">
        <v>0.56999999999999995</v>
      </c>
      <c r="DY316" s="10">
        <v>1.79</v>
      </c>
      <c r="DZ316" s="10">
        <v>0.3</v>
      </c>
      <c r="EA316" s="10">
        <v>2.29</v>
      </c>
      <c r="EB316" s="10">
        <v>0.37</v>
      </c>
      <c r="EC316" s="10">
        <v>3.8</v>
      </c>
      <c r="ED316" s="10">
        <v>1.88</v>
      </c>
      <c r="EM316" s="10">
        <v>29.4</v>
      </c>
      <c r="EO316" s="10">
        <v>26.3</v>
      </c>
      <c r="EP316" s="10">
        <v>5.82</v>
      </c>
      <c r="FP316" s="13" t="s">
        <v>5607</v>
      </c>
    </row>
    <row r="317" spans="1:172" x14ac:dyDescent="0.25">
      <c r="A317" s="46" t="s">
        <v>5604</v>
      </c>
      <c r="C317" s="46" t="s">
        <v>5605</v>
      </c>
      <c r="D317" s="46" t="s">
        <v>5164</v>
      </c>
      <c r="E317" s="75">
        <v>41.416666999999997</v>
      </c>
      <c r="F317" s="75">
        <v>41.416666999999997</v>
      </c>
      <c r="G317" s="75">
        <v>126.25</v>
      </c>
      <c r="H317" s="75">
        <v>126.25</v>
      </c>
      <c r="L317" s="46" t="s">
        <v>5639</v>
      </c>
      <c r="M317" s="46" t="s">
        <v>5133</v>
      </c>
      <c r="Q317" s="8">
        <v>120</v>
      </c>
      <c r="AB317" s="10">
        <v>59.89</v>
      </c>
      <c r="AC317" s="10">
        <v>0.83</v>
      </c>
      <c r="AE317" s="10">
        <v>18.399999999999999</v>
      </c>
      <c r="AI317" s="10">
        <v>4.8679180000000004</v>
      </c>
      <c r="AJ317" s="10">
        <v>4.8499999999999996</v>
      </c>
      <c r="AK317" s="10">
        <v>1.93</v>
      </c>
      <c r="AL317" s="10">
        <v>0.12</v>
      </c>
      <c r="AN317" s="10">
        <v>2.2200000000000002</v>
      </c>
      <c r="AO317" s="10">
        <v>4.1900000000000004</v>
      </c>
      <c r="AP317" s="10">
        <v>0.24</v>
      </c>
      <c r="BF317" s="10">
        <v>1.78</v>
      </c>
      <c r="BT317" s="10">
        <v>23.5</v>
      </c>
      <c r="BU317" s="10">
        <v>2</v>
      </c>
      <c r="CH317" s="10">
        <v>9.42</v>
      </c>
      <c r="CJ317" s="10">
        <v>81.7</v>
      </c>
      <c r="CK317" s="10">
        <v>6.07</v>
      </c>
      <c r="CN317" s="10">
        <v>10.199999999999999</v>
      </c>
      <c r="CO317" s="10">
        <v>2.4500000000000002</v>
      </c>
      <c r="CR317" s="10">
        <v>22.3</v>
      </c>
      <c r="CW317" s="10">
        <v>84.8</v>
      </c>
      <c r="CX317" s="10">
        <v>844</v>
      </c>
      <c r="CY317" s="10">
        <v>16.2</v>
      </c>
      <c r="CZ317" s="10">
        <v>324</v>
      </c>
      <c r="DA317" s="10">
        <v>12.1</v>
      </c>
      <c r="DM317" s="10">
        <v>3.49</v>
      </c>
      <c r="DN317" s="10">
        <v>830</v>
      </c>
      <c r="DO317" s="10">
        <v>31.2</v>
      </c>
      <c r="DP317" s="10">
        <v>58.4</v>
      </c>
      <c r="DQ317" s="10">
        <v>6.42</v>
      </c>
      <c r="DR317" s="10">
        <v>22.5</v>
      </c>
      <c r="DS317" s="10">
        <v>3.75</v>
      </c>
      <c r="DT317" s="10">
        <v>1.63</v>
      </c>
      <c r="DU317" s="10">
        <v>3.48</v>
      </c>
      <c r="DV317" s="10">
        <v>0.46</v>
      </c>
      <c r="DW317" s="10">
        <v>2.72</v>
      </c>
      <c r="DX317" s="10">
        <v>0.54</v>
      </c>
      <c r="DY317" s="10">
        <v>1.63</v>
      </c>
      <c r="DZ317" s="10">
        <v>0.24</v>
      </c>
      <c r="EA317" s="10">
        <v>1.71</v>
      </c>
      <c r="EB317" s="10">
        <v>0.26</v>
      </c>
      <c r="EC317" s="10">
        <v>6.85</v>
      </c>
      <c r="ED317" s="10">
        <v>0.78</v>
      </c>
      <c r="EM317" s="10">
        <v>18.899999999999999</v>
      </c>
      <c r="EO317" s="10">
        <v>7.65</v>
      </c>
      <c r="EP317" s="10">
        <v>1.77</v>
      </c>
      <c r="FP317" s="13" t="s">
        <v>5607</v>
      </c>
    </row>
    <row r="318" spans="1:172" x14ac:dyDescent="0.25">
      <c r="A318" s="46" t="s">
        <v>5604</v>
      </c>
      <c r="C318" s="46" t="s">
        <v>5605</v>
      </c>
      <c r="D318" s="46" t="s">
        <v>5164</v>
      </c>
      <c r="E318" s="75">
        <v>41.416666999999997</v>
      </c>
      <c r="F318" s="75">
        <v>41.416666999999997</v>
      </c>
      <c r="G318" s="75">
        <v>126.25</v>
      </c>
      <c r="H318" s="75">
        <v>126.25</v>
      </c>
      <c r="L318" s="46" t="s">
        <v>5640</v>
      </c>
      <c r="M318" s="46" t="s">
        <v>5133</v>
      </c>
      <c r="Q318" s="8">
        <v>120</v>
      </c>
      <c r="AB318" s="10">
        <v>60.04</v>
      </c>
      <c r="AC318" s="10">
        <v>0.8</v>
      </c>
      <c r="AE318" s="10">
        <v>18.440000000000001</v>
      </c>
      <c r="AI318" s="10">
        <v>4.8319260000000002</v>
      </c>
      <c r="AJ318" s="10">
        <v>4.71</v>
      </c>
      <c r="AK318" s="10">
        <v>1.88</v>
      </c>
      <c r="AL318" s="10">
        <v>0.11</v>
      </c>
      <c r="AN318" s="10">
        <v>2.3199999999999998</v>
      </c>
      <c r="AO318" s="10">
        <v>4.32</v>
      </c>
      <c r="AP318" s="10">
        <v>0.22</v>
      </c>
      <c r="BF318" s="10">
        <v>1.7</v>
      </c>
      <c r="BT318" s="10">
        <v>24.6</v>
      </c>
      <c r="BU318" s="10">
        <v>1.83</v>
      </c>
      <c r="CH318" s="10">
        <v>9.6300000000000008</v>
      </c>
      <c r="CJ318" s="10">
        <v>79.2</v>
      </c>
      <c r="CK318" s="10">
        <v>6.23</v>
      </c>
      <c r="CN318" s="10">
        <v>10.1</v>
      </c>
      <c r="CO318" s="10">
        <v>2.74</v>
      </c>
      <c r="CR318" s="10">
        <v>22.1</v>
      </c>
      <c r="CW318" s="10">
        <v>91.4</v>
      </c>
      <c r="CX318" s="10">
        <v>841</v>
      </c>
      <c r="CY318" s="10">
        <v>15.8</v>
      </c>
      <c r="CZ318" s="10">
        <v>308</v>
      </c>
      <c r="DA318" s="10">
        <v>11.7</v>
      </c>
      <c r="DM318" s="10">
        <v>4.55</v>
      </c>
      <c r="DN318" s="10">
        <v>820</v>
      </c>
      <c r="DO318" s="10">
        <v>32.1</v>
      </c>
      <c r="DP318" s="10">
        <v>59</v>
      </c>
      <c r="DQ318" s="10">
        <v>6.38</v>
      </c>
      <c r="DR318" s="10">
        <v>22.1</v>
      </c>
      <c r="DS318" s="10">
        <v>3.76</v>
      </c>
      <c r="DT318" s="10">
        <v>1.52</v>
      </c>
      <c r="DU318" s="10">
        <v>3.27</v>
      </c>
      <c r="DV318" s="10">
        <v>0.45</v>
      </c>
      <c r="DW318" s="10">
        <v>2.69</v>
      </c>
      <c r="DX318" s="10">
        <v>0.55000000000000004</v>
      </c>
      <c r="DY318" s="10">
        <v>1.57</v>
      </c>
      <c r="DZ318" s="10">
        <v>0.24</v>
      </c>
      <c r="EA318" s="10">
        <v>1.64</v>
      </c>
      <c r="EB318" s="10">
        <v>0.28999999999999998</v>
      </c>
      <c r="EC318" s="10">
        <v>6.3</v>
      </c>
      <c r="ED318" s="10">
        <v>0.77</v>
      </c>
      <c r="EM318" s="10">
        <v>19.899999999999999</v>
      </c>
      <c r="EO318" s="10">
        <v>7.54</v>
      </c>
      <c r="EP318" s="10">
        <v>1.74</v>
      </c>
      <c r="FP318" s="13" t="s">
        <v>5607</v>
      </c>
    </row>
    <row r="319" spans="1:172" x14ac:dyDescent="0.25">
      <c r="A319" s="46" t="s">
        <v>5604</v>
      </c>
      <c r="C319" s="46" t="s">
        <v>5605</v>
      </c>
      <c r="D319" s="46" t="s">
        <v>5164</v>
      </c>
      <c r="E319" s="75">
        <v>41.416666999999997</v>
      </c>
      <c r="F319" s="75">
        <v>41.416666999999997</v>
      </c>
      <c r="G319" s="75">
        <v>126.25</v>
      </c>
      <c r="H319" s="75">
        <v>126.25</v>
      </c>
      <c r="L319" s="46" t="s">
        <v>5641</v>
      </c>
      <c r="M319" s="46" t="s">
        <v>5133</v>
      </c>
      <c r="Q319" s="8">
        <v>120</v>
      </c>
      <c r="AB319" s="10">
        <v>60.34</v>
      </c>
      <c r="AC319" s="10">
        <v>0.85</v>
      </c>
      <c r="AE319" s="10">
        <v>18.170000000000002</v>
      </c>
      <c r="AI319" s="10">
        <v>4.9039100000000007</v>
      </c>
      <c r="AJ319" s="10">
        <v>4.9400000000000004</v>
      </c>
      <c r="AK319" s="10">
        <v>1.92</v>
      </c>
      <c r="AL319" s="10">
        <v>0.11</v>
      </c>
      <c r="AN319" s="10">
        <v>2.29</v>
      </c>
      <c r="AO319" s="10">
        <v>4.22</v>
      </c>
      <c r="AP319" s="10">
        <v>0.23</v>
      </c>
      <c r="BF319" s="10">
        <v>1.48</v>
      </c>
      <c r="BT319" s="10">
        <v>20.9</v>
      </c>
      <c r="BU319" s="10">
        <v>1.91</v>
      </c>
      <c r="CH319" s="10">
        <v>10.8</v>
      </c>
      <c r="CJ319" s="10">
        <v>80.099999999999994</v>
      </c>
      <c r="CK319" s="10">
        <v>6.14</v>
      </c>
      <c r="CN319" s="10">
        <v>10.3</v>
      </c>
      <c r="CO319" s="10">
        <v>2.59</v>
      </c>
      <c r="CR319" s="10">
        <v>22</v>
      </c>
      <c r="CW319" s="10">
        <v>85.4</v>
      </c>
      <c r="CX319" s="10">
        <v>723</v>
      </c>
      <c r="CY319" s="10">
        <v>16.899999999999999</v>
      </c>
      <c r="CZ319" s="10">
        <v>326</v>
      </c>
      <c r="DA319" s="10">
        <v>12.7</v>
      </c>
      <c r="DM319" s="10">
        <v>5.39</v>
      </c>
      <c r="DN319" s="10">
        <v>814</v>
      </c>
      <c r="DO319" s="10">
        <v>31.5</v>
      </c>
      <c r="DP319" s="10">
        <v>59.6</v>
      </c>
      <c r="DQ319" s="10">
        <v>6.52</v>
      </c>
      <c r="DR319" s="10">
        <v>22.9</v>
      </c>
      <c r="DS319" s="10">
        <v>4.0199999999999996</v>
      </c>
      <c r="DT319" s="10">
        <v>1.53</v>
      </c>
      <c r="DU319" s="10">
        <v>3.66</v>
      </c>
      <c r="DV319" s="10">
        <v>0.48</v>
      </c>
      <c r="DW319" s="10">
        <v>2.92</v>
      </c>
      <c r="DX319" s="10">
        <v>0.56000000000000005</v>
      </c>
      <c r="DY319" s="10">
        <v>1.71</v>
      </c>
      <c r="DZ319" s="10">
        <v>0.23</v>
      </c>
      <c r="EA319" s="10">
        <v>1.76</v>
      </c>
      <c r="EB319" s="10">
        <v>0.28999999999999998</v>
      </c>
      <c r="EC319" s="10">
        <v>6.56</v>
      </c>
      <c r="ED319" s="10">
        <v>0.83</v>
      </c>
      <c r="EM319" s="10">
        <v>18.2</v>
      </c>
      <c r="EO319" s="10">
        <v>7.75</v>
      </c>
      <c r="EP319" s="10">
        <v>1.93</v>
      </c>
      <c r="FP319" s="13" t="s">
        <v>5607</v>
      </c>
    </row>
    <row r="320" spans="1:172" x14ac:dyDescent="0.25">
      <c r="A320" s="46" t="s">
        <v>5604</v>
      </c>
      <c r="C320" s="46" t="s">
        <v>5605</v>
      </c>
      <c r="D320" s="46" t="s">
        <v>5164</v>
      </c>
      <c r="E320" s="75">
        <v>42.182472222222216</v>
      </c>
      <c r="F320" s="75">
        <v>42.182472222222216</v>
      </c>
      <c r="G320" s="75">
        <v>128.7497361111111</v>
      </c>
      <c r="H320" s="75">
        <v>128.7497361111111</v>
      </c>
      <c r="L320" s="46" t="s">
        <v>5642</v>
      </c>
      <c r="M320" s="46" t="s">
        <v>2572</v>
      </c>
      <c r="Q320" s="8">
        <v>231</v>
      </c>
      <c r="AB320" s="10">
        <v>68.44</v>
      </c>
      <c r="AC320" s="10">
        <v>0.45</v>
      </c>
      <c r="AE320" s="10">
        <v>16.11</v>
      </c>
      <c r="AI320" s="10">
        <v>1.880582</v>
      </c>
      <c r="AJ320" s="10">
        <v>1.97</v>
      </c>
      <c r="AK320" s="10">
        <v>0.6</v>
      </c>
      <c r="AL320" s="10">
        <v>0.03</v>
      </c>
      <c r="AN320" s="10">
        <v>5.01</v>
      </c>
      <c r="AO320" s="10">
        <v>4.43</v>
      </c>
      <c r="AP320" s="10">
        <v>0.13</v>
      </c>
      <c r="BF320" s="10">
        <v>0.5</v>
      </c>
      <c r="BT320" s="10">
        <v>15.7</v>
      </c>
      <c r="BU320" s="10">
        <v>2.14</v>
      </c>
      <c r="CH320" s="10">
        <v>1.2</v>
      </c>
      <c r="CJ320" s="10">
        <v>29.7</v>
      </c>
      <c r="CK320" s="10">
        <v>2.35</v>
      </c>
      <c r="CN320" s="10">
        <v>3.05</v>
      </c>
      <c r="CO320" s="10">
        <v>2.0299999999999998</v>
      </c>
      <c r="CR320" s="10">
        <v>21.7</v>
      </c>
      <c r="CW320" s="10">
        <v>134</v>
      </c>
      <c r="CX320" s="10">
        <v>938</v>
      </c>
      <c r="CY320" s="10">
        <v>8.6300000000000008</v>
      </c>
      <c r="CZ320" s="10">
        <v>158</v>
      </c>
      <c r="DA320" s="10">
        <v>9.42</v>
      </c>
      <c r="DM320" s="10">
        <v>0.84</v>
      </c>
      <c r="DN320" s="10">
        <v>1866</v>
      </c>
      <c r="DO320" s="10">
        <v>30.3</v>
      </c>
      <c r="DP320" s="10">
        <v>63.5</v>
      </c>
      <c r="DQ320" s="10">
        <v>7.07</v>
      </c>
      <c r="DR320" s="10">
        <v>25.4</v>
      </c>
      <c r="DS320" s="10">
        <v>4.4000000000000004</v>
      </c>
      <c r="DT320" s="10">
        <v>0.84</v>
      </c>
      <c r="DU320" s="10">
        <v>2.3199999999999998</v>
      </c>
      <c r="DV320" s="10">
        <v>0.33</v>
      </c>
      <c r="DW320" s="10">
        <v>1.61</v>
      </c>
      <c r="DX320" s="10">
        <v>0.28999999999999998</v>
      </c>
      <c r="DY320" s="10">
        <v>0.73</v>
      </c>
      <c r="DZ320" s="10">
        <v>0.1</v>
      </c>
      <c r="EA320" s="10">
        <v>0.8</v>
      </c>
      <c r="EB320" s="10">
        <v>0.11</v>
      </c>
      <c r="EC320" s="10">
        <v>4.1900000000000004</v>
      </c>
      <c r="ED320" s="10">
        <v>0.81</v>
      </c>
      <c r="EM320" s="10">
        <v>21.2</v>
      </c>
      <c r="EO320" s="10">
        <v>9.3699999999999992</v>
      </c>
      <c r="EP320" s="10">
        <v>1.84</v>
      </c>
      <c r="FP320" s="13" t="s">
        <v>5607</v>
      </c>
    </row>
    <row r="321" spans="1:172" x14ac:dyDescent="0.25">
      <c r="A321" s="46" t="s">
        <v>5604</v>
      </c>
      <c r="C321" s="46" t="s">
        <v>5605</v>
      </c>
      <c r="D321" s="46" t="s">
        <v>5164</v>
      </c>
      <c r="E321" s="75">
        <v>42.182472222222216</v>
      </c>
      <c r="F321" s="75">
        <v>42.182472222222216</v>
      </c>
      <c r="G321" s="75">
        <v>128.7497361111111</v>
      </c>
      <c r="H321" s="75">
        <v>128.7497361111111</v>
      </c>
      <c r="L321" s="46" t="s">
        <v>5643</v>
      </c>
      <c r="M321" s="46" t="s">
        <v>2572</v>
      </c>
      <c r="Q321" s="8">
        <v>231</v>
      </c>
      <c r="AB321" s="10">
        <v>68.17</v>
      </c>
      <c r="AC321" s="10">
        <v>0.53</v>
      </c>
      <c r="AE321" s="10">
        <v>16.11</v>
      </c>
      <c r="AI321" s="10">
        <v>2.3304819999999999</v>
      </c>
      <c r="AJ321" s="10">
        <v>2.14</v>
      </c>
      <c r="AK321" s="10">
        <v>0.75</v>
      </c>
      <c r="AL321" s="10">
        <v>0.04</v>
      </c>
      <c r="AN321" s="10">
        <v>4.29</v>
      </c>
      <c r="AO321" s="10">
        <v>4.59</v>
      </c>
      <c r="AP321" s="10">
        <v>0.16</v>
      </c>
      <c r="BF321" s="10">
        <v>0.36</v>
      </c>
      <c r="BT321" s="10">
        <v>19.8</v>
      </c>
      <c r="BU321" s="10">
        <v>2.27</v>
      </c>
      <c r="CH321" s="10">
        <v>1.51</v>
      </c>
      <c r="CJ321" s="10">
        <v>37.1</v>
      </c>
      <c r="CK321" s="10">
        <v>3.73</v>
      </c>
      <c r="CN321" s="10">
        <v>4.01</v>
      </c>
      <c r="CO321" s="10">
        <v>1.98</v>
      </c>
      <c r="CR321" s="10">
        <v>22</v>
      </c>
      <c r="CW321" s="10">
        <v>123</v>
      </c>
      <c r="CX321" s="10">
        <v>884</v>
      </c>
      <c r="CY321" s="10">
        <v>9.93</v>
      </c>
      <c r="CZ321" s="10">
        <v>181</v>
      </c>
      <c r="DA321" s="10">
        <v>10.5</v>
      </c>
      <c r="DM321" s="10">
        <v>0.93</v>
      </c>
      <c r="DN321" s="10">
        <v>1452</v>
      </c>
      <c r="DO321" s="10">
        <v>34.5</v>
      </c>
      <c r="DP321" s="10">
        <v>71.3</v>
      </c>
      <c r="DQ321" s="10">
        <v>7.66</v>
      </c>
      <c r="DR321" s="10">
        <v>27.2</v>
      </c>
      <c r="DS321" s="10">
        <v>4.46</v>
      </c>
      <c r="DT321" s="10">
        <v>1.01</v>
      </c>
      <c r="DU321" s="10">
        <v>2.52</v>
      </c>
      <c r="DV321" s="10">
        <v>0.28999999999999998</v>
      </c>
      <c r="DW321" s="10">
        <v>1.6</v>
      </c>
      <c r="DX321" s="10">
        <v>0.28000000000000003</v>
      </c>
      <c r="DY321" s="10">
        <v>0.81</v>
      </c>
      <c r="DZ321" s="10">
        <v>0.11</v>
      </c>
      <c r="EA321" s="10">
        <v>0.88</v>
      </c>
      <c r="EB321" s="10">
        <v>0.12</v>
      </c>
      <c r="EC321" s="10">
        <v>4.7300000000000004</v>
      </c>
      <c r="ED321" s="10">
        <v>0.89</v>
      </c>
      <c r="EM321" s="10">
        <v>19.5</v>
      </c>
      <c r="EO321" s="10">
        <v>11.4</v>
      </c>
      <c r="EP321" s="10">
        <v>2.39</v>
      </c>
      <c r="FP321" s="13" t="s">
        <v>5607</v>
      </c>
    </row>
    <row r="322" spans="1:172" x14ac:dyDescent="0.25">
      <c r="A322" s="46" t="s">
        <v>5604</v>
      </c>
      <c r="C322" s="46" t="s">
        <v>5605</v>
      </c>
      <c r="D322" s="46" t="s">
        <v>5164</v>
      </c>
      <c r="E322" s="75">
        <v>42.182472222222216</v>
      </c>
      <c r="F322" s="75">
        <v>42.182472222222216</v>
      </c>
      <c r="G322" s="75">
        <v>128.7497361111111</v>
      </c>
      <c r="H322" s="75">
        <v>128.7497361111111</v>
      </c>
      <c r="L322" s="46" t="s">
        <v>5644</v>
      </c>
      <c r="M322" s="46" t="s">
        <v>2572</v>
      </c>
      <c r="Q322" s="8">
        <v>231</v>
      </c>
      <c r="AB322" s="10">
        <v>67.77</v>
      </c>
      <c r="AC322" s="10">
        <v>0.44</v>
      </c>
      <c r="AE322" s="10">
        <v>16.600000000000001</v>
      </c>
      <c r="AI322" s="10">
        <v>1.8175960000000002</v>
      </c>
      <c r="AJ322" s="10">
        <v>1.95</v>
      </c>
      <c r="AK322" s="10">
        <v>0.6</v>
      </c>
      <c r="AL322" s="10">
        <v>0.03</v>
      </c>
      <c r="AN322" s="10">
        <v>5.14</v>
      </c>
      <c r="AO322" s="10">
        <v>4.42</v>
      </c>
      <c r="AP322" s="10">
        <v>0.14000000000000001</v>
      </c>
      <c r="BF322" s="10">
        <v>0.44</v>
      </c>
      <c r="BT322" s="10">
        <v>15.9</v>
      </c>
      <c r="BU322" s="10">
        <v>2.1800000000000002</v>
      </c>
      <c r="CH322" s="10">
        <v>1.2</v>
      </c>
      <c r="CJ322" s="10">
        <v>29.8</v>
      </c>
      <c r="CK322" s="10">
        <v>2.96</v>
      </c>
      <c r="CN322" s="10">
        <v>3.14</v>
      </c>
      <c r="CO322" s="10">
        <v>1.98</v>
      </c>
      <c r="CR322" s="10">
        <v>22.5</v>
      </c>
      <c r="CW322" s="10">
        <v>136</v>
      </c>
      <c r="CX322" s="10">
        <v>945</v>
      </c>
      <c r="CY322" s="10">
        <v>10.1</v>
      </c>
      <c r="CZ322" s="10">
        <v>152</v>
      </c>
      <c r="DA322" s="10">
        <v>9.31</v>
      </c>
      <c r="DM322" s="10">
        <v>0.8</v>
      </c>
      <c r="DN322" s="10">
        <v>1729</v>
      </c>
      <c r="DO322" s="10">
        <v>31.2</v>
      </c>
      <c r="DP322" s="10">
        <v>65.2</v>
      </c>
      <c r="DQ322" s="10">
        <v>7.24</v>
      </c>
      <c r="DR322" s="10">
        <v>26.5</v>
      </c>
      <c r="DS322" s="10">
        <v>4.5599999999999996</v>
      </c>
      <c r="DT322" s="10">
        <v>0.87</v>
      </c>
      <c r="DU322" s="10">
        <v>2.62</v>
      </c>
      <c r="DV322" s="10">
        <v>0.32</v>
      </c>
      <c r="DW322" s="10">
        <v>1.63</v>
      </c>
      <c r="DX322" s="10">
        <v>0.28000000000000003</v>
      </c>
      <c r="DY322" s="10">
        <v>0.76</v>
      </c>
      <c r="DZ322" s="10">
        <v>0.11</v>
      </c>
      <c r="EA322" s="10">
        <v>0.77</v>
      </c>
      <c r="EB322" s="10">
        <v>0.12</v>
      </c>
      <c r="EC322" s="10">
        <v>4.04</v>
      </c>
      <c r="ED322" s="10">
        <v>0.82</v>
      </c>
      <c r="EM322" s="10">
        <v>22.2</v>
      </c>
      <c r="EO322" s="10">
        <v>7.03</v>
      </c>
      <c r="EP322" s="10">
        <v>1.7</v>
      </c>
      <c r="FP322" s="13" t="s">
        <v>5607</v>
      </c>
    </row>
    <row r="323" spans="1:172" x14ac:dyDescent="0.25">
      <c r="A323" s="46" t="s">
        <v>5604</v>
      </c>
      <c r="C323" s="46" t="s">
        <v>5605</v>
      </c>
      <c r="D323" s="46" t="s">
        <v>5164</v>
      </c>
      <c r="E323" s="75">
        <v>42.182472222222216</v>
      </c>
      <c r="F323" s="75">
        <v>42.182472222222216</v>
      </c>
      <c r="G323" s="75">
        <v>128.7497361111111</v>
      </c>
      <c r="H323" s="75">
        <v>128.7497361111111</v>
      </c>
      <c r="L323" s="46" t="s">
        <v>5645</v>
      </c>
      <c r="M323" s="46" t="s">
        <v>2572</v>
      </c>
      <c r="Q323" s="8">
        <v>231</v>
      </c>
      <c r="AB323" s="10">
        <v>69.88</v>
      </c>
      <c r="AC323" s="10">
        <v>0.44</v>
      </c>
      <c r="AE323" s="10">
        <v>15.5</v>
      </c>
      <c r="AI323" s="10">
        <v>2.0425460000000002</v>
      </c>
      <c r="AJ323" s="10">
        <v>2</v>
      </c>
      <c r="AK323" s="10">
        <v>0.63</v>
      </c>
      <c r="AL323" s="10">
        <v>0.03</v>
      </c>
      <c r="AN323" s="10">
        <v>3.97</v>
      </c>
      <c r="AO323" s="10">
        <v>4.42</v>
      </c>
      <c r="AP323" s="10">
        <v>0.14000000000000001</v>
      </c>
      <c r="BF323" s="10">
        <v>0.39</v>
      </c>
      <c r="BT323" s="10">
        <v>17</v>
      </c>
      <c r="BU323" s="10">
        <v>2.21</v>
      </c>
      <c r="CH323" s="10">
        <v>1.25</v>
      </c>
      <c r="CJ323" s="10">
        <v>32.9</v>
      </c>
      <c r="CK323" s="10">
        <v>2.91</v>
      </c>
      <c r="CN323" s="10">
        <v>3.25</v>
      </c>
      <c r="CO323" s="10">
        <v>2.2599999999999998</v>
      </c>
      <c r="CR323" s="10">
        <v>21.5</v>
      </c>
      <c r="CW323" s="10">
        <v>112</v>
      </c>
      <c r="CX323" s="10">
        <v>844</v>
      </c>
      <c r="CY323" s="10">
        <v>9.52</v>
      </c>
      <c r="CZ323" s="10">
        <v>166</v>
      </c>
      <c r="DA323" s="10">
        <v>8.84</v>
      </c>
      <c r="DM323" s="10">
        <v>0.81</v>
      </c>
      <c r="DN323" s="10">
        <v>1177</v>
      </c>
      <c r="DO323" s="10">
        <v>31.3</v>
      </c>
      <c r="DP323" s="10">
        <v>63.4</v>
      </c>
      <c r="DQ323" s="10">
        <v>6.94</v>
      </c>
      <c r="DR323" s="10">
        <v>24.5</v>
      </c>
      <c r="DS323" s="10">
        <v>4.26</v>
      </c>
      <c r="DT323" s="10">
        <v>0.87</v>
      </c>
      <c r="DU323" s="10">
        <v>2.2999999999999998</v>
      </c>
      <c r="DV323" s="10">
        <v>0.28999999999999998</v>
      </c>
      <c r="DW323" s="10">
        <v>1.63</v>
      </c>
      <c r="DX323" s="10">
        <v>0.25</v>
      </c>
      <c r="DY323" s="10">
        <v>0.74</v>
      </c>
      <c r="DZ323" s="10">
        <v>9.9000000000000005E-2</v>
      </c>
      <c r="EA323" s="10">
        <v>0.68</v>
      </c>
      <c r="EB323" s="10">
        <v>0.12</v>
      </c>
      <c r="EC323" s="10">
        <v>4.49</v>
      </c>
      <c r="ED323" s="10">
        <v>0.76</v>
      </c>
      <c r="EM323" s="10">
        <v>19.7</v>
      </c>
      <c r="EO323" s="10">
        <v>9.35</v>
      </c>
      <c r="EP323" s="10">
        <v>1.88</v>
      </c>
      <c r="FP323" s="13" t="s">
        <v>5607</v>
      </c>
    </row>
    <row r="324" spans="1:172" x14ac:dyDescent="0.25">
      <c r="A324" s="46" t="s">
        <v>5604</v>
      </c>
      <c r="C324" s="46" t="s">
        <v>5605</v>
      </c>
      <c r="D324" s="46" t="s">
        <v>5164</v>
      </c>
      <c r="E324" s="75">
        <v>42.203727777777779</v>
      </c>
      <c r="F324" s="75">
        <v>42.203727777777779</v>
      </c>
      <c r="G324" s="75">
        <v>128.82286666666667</v>
      </c>
      <c r="H324" s="75">
        <v>128.82286666666667</v>
      </c>
      <c r="L324" s="46" t="s">
        <v>5646</v>
      </c>
      <c r="M324" s="46" t="s">
        <v>2572</v>
      </c>
      <c r="Q324" s="8">
        <v>232</v>
      </c>
      <c r="AB324" s="10">
        <v>68.260000000000005</v>
      </c>
      <c r="AC324" s="10">
        <v>0.47</v>
      </c>
      <c r="AE324" s="10">
        <v>16.54</v>
      </c>
      <c r="AI324" s="10">
        <v>2.0605420000000003</v>
      </c>
      <c r="AJ324" s="10">
        <v>1.87</v>
      </c>
      <c r="AK324" s="10">
        <v>0.64</v>
      </c>
      <c r="AL324" s="10">
        <v>0.03</v>
      </c>
      <c r="AN324" s="10">
        <v>4.2300000000000004</v>
      </c>
      <c r="AO324" s="10">
        <v>4.78</v>
      </c>
      <c r="AP324" s="10">
        <v>0.15</v>
      </c>
      <c r="BF324" s="10">
        <v>0.51</v>
      </c>
      <c r="BT324" s="10">
        <v>28.7</v>
      </c>
      <c r="BU324" s="10">
        <v>2.13</v>
      </c>
      <c r="CH324" s="10">
        <v>2.76</v>
      </c>
      <c r="CJ324" s="10">
        <v>28.1</v>
      </c>
      <c r="CK324" s="10">
        <v>3.42</v>
      </c>
      <c r="CN324" s="10">
        <v>3.39</v>
      </c>
      <c r="CO324" s="10">
        <v>2.41</v>
      </c>
      <c r="CR324" s="10">
        <v>21.4</v>
      </c>
      <c r="CW324" s="10">
        <v>96.2</v>
      </c>
      <c r="CX324" s="10">
        <v>1012</v>
      </c>
      <c r="CY324" s="10">
        <v>8.68</v>
      </c>
      <c r="CZ324" s="10">
        <v>224</v>
      </c>
      <c r="DA324" s="10">
        <v>7.01</v>
      </c>
      <c r="DM324" s="10">
        <v>1.74</v>
      </c>
      <c r="DN324" s="10">
        <v>1869</v>
      </c>
      <c r="DO324" s="10">
        <v>33.5</v>
      </c>
      <c r="DP324" s="10">
        <v>70.8</v>
      </c>
      <c r="DQ324" s="10">
        <v>7.75</v>
      </c>
      <c r="DR324" s="10">
        <v>27.8</v>
      </c>
      <c r="DS324" s="10">
        <v>4.51</v>
      </c>
      <c r="DT324" s="10">
        <v>0.88</v>
      </c>
      <c r="DU324" s="10">
        <v>2.36</v>
      </c>
      <c r="DV324" s="10">
        <v>0.28999999999999998</v>
      </c>
      <c r="DW324" s="10">
        <v>1.53</v>
      </c>
      <c r="DX324" s="10">
        <v>0.25</v>
      </c>
      <c r="DY324" s="10">
        <v>0.74</v>
      </c>
      <c r="DZ324" s="10">
        <v>8.2000000000000003E-2</v>
      </c>
      <c r="EA324" s="10">
        <v>0.68</v>
      </c>
      <c r="EB324" s="10">
        <v>8.4000000000000005E-2</v>
      </c>
      <c r="EC324" s="10">
        <v>5.6</v>
      </c>
      <c r="ED324" s="10">
        <v>0.46</v>
      </c>
      <c r="EM324" s="10">
        <v>20.3</v>
      </c>
      <c r="EO324" s="10">
        <v>6.41</v>
      </c>
      <c r="EP324" s="10">
        <v>1.42</v>
      </c>
      <c r="FP324" s="13" t="s">
        <v>5607</v>
      </c>
    </row>
    <row r="325" spans="1:172" x14ac:dyDescent="0.25">
      <c r="A325" s="46" t="s">
        <v>5604</v>
      </c>
      <c r="C325" s="46" t="s">
        <v>5605</v>
      </c>
      <c r="D325" s="46" t="s">
        <v>5164</v>
      </c>
      <c r="E325" s="75">
        <v>42.203727777777779</v>
      </c>
      <c r="F325" s="75">
        <v>42.203727777777779</v>
      </c>
      <c r="G325" s="75">
        <v>128.82286666666667</v>
      </c>
      <c r="H325" s="75">
        <v>128.82286666666667</v>
      </c>
      <c r="L325" s="46" t="s">
        <v>5647</v>
      </c>
      <c r="M325" s="46" t="s">
        <v>2572</v>
      </c>
      <c r="Q325" s="8">
        <v>232</v>
      </c>
      <c r="AB325" s="10">
        <v>68.13</v>
      </c>
      <c r="AC325" s="10">
        <v>0.48</v>
      </c>
      <c r="AE325" s="10">
        <v>16.45</v>
      </c>
      <c r="AI325" s="10">
        <v>2.150522</v>
      </c>
      <c r="AJ325" s="10">
        <v>1.9</v>
      </c>
      <c r="AK325" s="10">
        <v>0.66</v>
      </c>
      <c r="AL325" s="10">
        <v>0.03</v>
      </c>
      <c r="AN325" s="10">
        <v>4.07</v>
      </c>
      <c r="AO325" s="10">
        <v>4.91</v>
      </c>
      <c r="AP325" s="10">
        <v>0.16</v>
      </c>
      <c r="BF325" s="10">
        <v>0.64</v>
      </c>
      <c r="BT325" s="10">
        <v>28.9</v>
      </c>
      <c r="BU325" s="10">
        <v>2.3199999999999998</v>
      </c>
      <c r="CH325" s="10">
        <v>2.67</v>
      </c>
      <c r="CJ325" s="10">
        <v>28.8</v>
      </c>
      <c r="CK325" s="10">
        <v>2.92</v>
      </c>
      <c r="CN325" s="10">
        <v>3.48</v>
      </c>
      <c r="CO325" s="10">
        <v>2.61</v>
      </c>
      <c r="CR325" s="10">
        <v>22.1</v>
      </c>
      <c r="CW325" s="10">
        <v>94.5</v>
      </c>
      <c r="CX325" s="10">
        <v>1031</v>
      </c>
      <c r="CY325" s="10">
        <v>7.95</v>
      </c>
      <c r="CZ325" s="10">
        <v>215</v>
      </c>
      <c r="DA325" s="10">
        <v>7.48</v>
      </c>
      <c r="DM325" s="10">
        <v>1.74</v>
      </c>
      <c r="DN325" s="10">
        <v>1803</v>
      </c>
      <c r="DO325" s="10">
        <v>33.200000000000003</v>
      </c>
      <c r="DP325" s="10">
        <v>75.099999999999994</v>
      </c>
      <c r="DQ325" s="10">
        <v>7.81</v>
      </c>
      <c r="DR325" s="10">
        <v>28.4</v>
      </c>
      <c r="DS325" s="10">
        <v>4.8499999999999996</v>
      </c>
      <c r="DT325" s="10">
        <v>0.91</v>
      </c>
      <c r="DU325" s="10">
        <v>2.4300000000000002</v>
      </c>
      <c r="DV325" s="10">
        <v>0.31</v>
      </c>
      <c r="DW325" s="10">
        <v>1.54</v>
      </c>
      <c r="DX325" s="10">
        <v>0.3</v>
      </c>
      <c r="DY325" s="10">
        <v>0.75</v>
      </c>
      <c r="DZ325" s="10">
        <v>9.5000000000000001E-2</v>
      </c>
      <c r="EA325" s="10">
        <v>0.68</v>
      </c>
      <c r="EB325" s="10">
        <v>0.1</v>
      </c>
      <c r="EC325" s="10">
        <v>5.31</v>
      </c>
      <c r="ED325" s="10">
        <v>0.52</v>
      </c>
      <c r="EM325" s="10">
        <v>20.7</v>
      </c>
      <c r="EO325" s="10">
        <v>8.92</v>
      </c>
      <c r="EP325" s="10">
        <v>1.53</v>
      </c>
      <c r="FP325" s="13" t="s">
        <v>5607</v>
      </c>
    </row>
    <row r="326" spans="1:172" x14ac:dyDescent="0.25">
      <c r="A326" s="46" t="s">
        <v>5604</v>
      </c>
      <c r="C326" s="46" t="s">
        <v>5605</v>
      </c>
      <c r="D326" s="46" t="s">
        <v>5164</v>
      </c>
      <c r="E326" s="75">
        <v>42.203727777777779</v>
      </c>
      <c r="F326" s="75">
        <v>42.203727777777779</v>
      </c>
      <c r="G326" s="75">
        <v>128.82286666666667</v>
      </c>
      <c r="H326" s="75">
        <v>128.82286666666667</v>
      </c>
      <c r="L326" s="46" t="s">
        <v>5648</v>
      </c>
      <c r="M326" s="46" t="s">
        <v>2572</v>
      </c>
      <c r="Q326" s="8">
        <v>232</v>
      </c>
      <c r="AB326" s="10">
        <v>68</v>
      </c>
      <c r="AC326" s="10">
        <v>0.51</v>
      </c>
      <c r="AE326" s="10">
        <v>16.46</v>
      </c>
      <c r="AI326" s="10">
        <v>2.2225060000000001</v>
      </c>
      <c r="AJ326" s="10">
        <v>2.0499999999999998</v>
      </c>
      <c r="AK326" s="10">
        <v>0.69</v>
      </c>
      <c r="AL326" s="10">
        <v>0.03</v>
      </c>
      <c r="AN326" s="10">
        <v>3.67</v>
      </c>
      <c r="AO326" s="10">
        <v>5.1100000000000003</v>
      </c>
      <c r="AP326" s="10">
        <v>0.17</v>
      </c>
      <c r="BF326" s="10">
        <v>0.71</v>
      </c>
      <c r="BT326" s="10">
        <v>30.3</v>
      </c>
      <c r="BU326" s="10">
        <v>2.48</v>
      </c>
      <c r="CH326" s="10">
        <v>2.7</v>
      </c>
      <c r="CJ326" s="10">
        <v>29.3</v>
      </c>
      <c r="CK326" s="10">
        <v>3.13</v>
      </c>
      <c r="CN326" s="10">
        <v>3.58</v>
      </c>
      <c r="CO326" s="10">
        <v>2.77</v>
      </c>
      <c r="CR326" s="10">
        <v>22.6</v>
      </c>
      <c r="CW326" s="10">
        <v>90.1</v>
      </c>
      <c r="CX326" s="10">
        <v>1040</v>
      </c>
      <c r="CY326" s="10">
        <v>8.25</v>
      </c>
      <c r="CZ326" s="10">
        <v>231</v>
      </c>
      <c r="DA326" s="10">
        <v>7.79</v>
      </c>
      <c r="DM326" s="10">
        <v>1.76</v>
      </c>
      <c r="DN326" s="10">
        <v>1552</v>
      </c>
      <c r="DO326" s="10">
        <v>30.5</v>
      </c>
      <c r="DP326" s="10">
        <v>71.7</v>
      </c>
      <c r="DQ326" s="10">
        <v>7.84</v>
      </c>
      <c r="DR326" s="10">
        <v>28.6</v>
      </c>
      <c r="DS326" s="10">
        <v>4.71</v>
      </c>
      <c r="DT326" s="10">
        <v>0.97</v>
      </c>
      <c r="DU326" s="10">
        <v>2.59</v>
      </c>
      <c r="DV326" s="10">
        <v>0.3</v>
      </c>
      <c r="DW326" s="10">
        <v>1.64</v>
      </c>
      <c r="DX326" s="10">
        <v>0.28999999999999998</v>
      </c>
      <c r="DY326" s="10">
        <v>0.77</v>
      </c>
      <c r="DZ326" s="10">
        <v>0.1</v>
      </c>
      <c r="EA326" s="10">
        <v>0.63</v>
      </c>
      <c r="EB326" s="10">
        <v>9.5000000000000001E-2</v>
      </c>
      <c r="EC326" s="10">
        <v>5.63</v>
      </c>
      <c r="ED326" s="10">
        <v>0.55000000000000004</v>
      </c>
      <c r="EM326" s="10">
        <v>20.100000000000001</v>
      </c>
      <c r="EO326" s="10">
        <v>7.33</v>
      </c>
      <c r="EP326" s="10">
        <v>1.49</v>
      </c>
      <c r="FP326" s="13" t="s">
        <v>5607</v>
      </c>
    </row>
    <row r="327" spans="1:172" x14ac:dyDescent="0.25">
      <c r="A327" s="46" t="s">
        <v>5604</v>
      </c>
      <c r="C327" s="46" t="s">
        <v>5605</v>
      </c>
      <c r="D327" s="46" t="s">
        <v>5164</v>
      </c>
      <c r="E327" s="75">
        <v>42.461505555555561</v>
      </c>
      <c r="F327" s="75">
        <v>42.461505555555561</v>
      </c>
      <c r="G327" s="75">
        <v>129.61969166666668</v>
      </c>
      <c r="H327" s="75">
        <v>129.61969166666668</v>
      </c>
      <c r="L327" s="46" t="s">
        <v>5649</v>
      </c>
      <c r="M327" s="46" t="s">
        <v>2050</v>
      </c>
      <c r="Q327" s="8">
        <v>189</v>
      </c>
      <c r="AB327" s="10">
        <v>67.64</v>
      </c>
      <c r="AC327" s="10">
        <v>0.5</v>
      </c>
      <c r="AE327" s="10">
        <v>15.68</v>
      </c>
      <c r="AI327" s="10">
        <v>3.0953120000000003</v>
      </c>
      <c r="AJ327" s="10">
        <v>3.37</v>
      </c>
      <c r="AK327" s="10">
        <v>1.5</v>
      </c>
      <c r="AL327" s="10">
        <v>0.06</v>
      </c>
      <c r="AN327" s="10">
        <v>2.67</v>
      </c>
      <c r="AO327" s="10">
        <v>4.1100000000000003</v>
      </c>
      <c r="AP327" s="10">
        <v>0.11</v>
      </c>
      <c r="BF327" s="10">
        <v>0.8</v>
      </c>
      <c r="BT327" s="10">
        <v>39.1</v>
      </c>
      <c r="BU327" s="10">
        <v>1.75</v>
      </c>
      <c r="CH327" s="10">
        <v>5.96</v>
      </c>
      <c r="CJ327" s="10">
        <v>59.6</v>
      </c>
      <c r="CK327" s="10">
        <v>17.100000000000001</v>
      </c>
      <c r="CN327" s="10">
        <v>8.15</v>
      </c>
      <c r="CO327" s="10">
        <v>7.93</v>
      </c>
      <c r="CR327" s="10">
        <v>17.8</v>
      </c>
      <c r="CW327" s="10">
        <v>92.6</v>
      </c>
      <c r="CX327" s="10">
        <v>332</v>
      </c>
      <c r="CY327" s="10">
        <v>10.1</v>
      </c>
      <c r="CZ327" s="10">
        <v>105</v>
      </c>
      <c r="DA327" s="10">
        <v>5.56</v>
      </c>
      <c r="DM327" s="10">
        <v>4.8</v>
      </c>
      <c r="DN327" s="10">
        <v>368</v>
      </c>
      <c r="DO327" s="10">
        <v>15.9</v>
      </c>
      <c r="DP327" s="10">
        <v>31.8</v>
      </c>
      <c r="DQ327" s="10">
        <v>3.51</v>
      </c>
      <c r="DR327" s="10">
        <v>13.2</v>
      </c>
      <c r="DS327" s="10">
        <v>2.65</v>
      </c>
      <c r="DT327" s="10">
        <v>0.71</v>
      </c>
      <c r="DU327" s="10">
        <v>1.99</v>
      </c>
      <c r="DV327" s="10">
        <v>0.28999999999999998</v>
      </c>
      <c r="DW327" s="10">
        <v>1.73</v>
      </c>
      <c r="DX327" s="10">
        <v>0.35</v>
      </c>
      <c r="DY327" s="10">
        <v>0.96</v>
      </c>
      <c r="DZ327" s="10">
        <v>0.16</v>
      </c>
      <c r="EA327" s="10">
        <v>1</v>
      </c>
      <c r="EB327" s="10">
        <v>0.16</v>
      </c>
      <c r="EC327" s="10">
        <v>3.25</v>
      </c>
      <c r="ED327" s="10">
        <v>0.57999999999999996</v>
      </c>
      <c r="EM327" s="10">
        <v>19.2</v>
      </c>
      <c r="EO327" s="10">
        <v>8.25</v>
      </c>
      <c r="EP327" s="10">
        <v>2.96</v>
      </c>
      <c r="FP327" s="13" t="s">
        <v>5607</v>
      </c>
    </row>
    <row r="328" spans="1:172" x14ac:dyDescent="0.25">
      <c r="A328" s="46" t="s">
        <v>5604</v>
      </c>
      <c r="C328" s="46" t="s">
        <v>5605</v>
      </c>
      <c r="D328" s="46" t="s">
        <v>5164</v>
      </c>
      <c r="E328" s="75">
        <v>42.461505555555561</v>
      </c>
      <c r="F328" s="75">
        <v>42.461505555555561</v>
      </c>
      <c r="G328" s="75">
        <v>129.61969166666668</v>
      </c>
      <c r="H328" s="75">
        <v>129.61969166666668</v>
      </c>
      <c r="L328" s="46" t="s">
        <v>5650</v>
      </c>
      <c r="M328" s="46" t="s">
        <v>2050</v>
      </c>
      <c r="Q328" s="8">
        <v>189</v>
      </c>
      <c r="AB328" s="10">
        <v>67.069999999999993</v>
      </c>
      <c r="AC328" s="10">
        <v>0.51</v>
      </c>
      <c r="AE328" s="10">
        <v>16.010000000000002</v>
      </c>
      <c r="AI328" s="10">
        <v>3.1313040000000001</v>
      </c>
      <c r="AJ328" s="10">
        <v>3.39</v>
      </c>
      <c r="AK328" s="10">
        <v>1.53</v>
      </c>
      <c r="AL328" s="10">
        <v>0.06</v>
      </c>
      <c r="AN328" s="10">
        <v>2.84</v>
      </c>
      <c r="AO328" s="10">
        <v>4.2</v>
      </c>
      <c r="AP328" s="10">
        <v>0.11</v>
      </c>
      <c r="BF328" s="10">
        <v>0.82</v>
      </c>
      <c r="BT328" s="10">
        <v>39.4</v>
      </c>
      <c r="BU328" s="10">
        <v>1.72</v>
      </c>
      <c r="CH328" s="10">
        <v>5.54</v>
      </c>
      <c r="CJ328" s="10">
        <v>58.2</v>
      </c>
      <c r="CK328" s="10">
        <v>18</v>
      </c>
      <c r="CN328" s="10">
        <v>8.17</v>
      </c>
      <c r="CO328" s="10">
        <v>8.0399999999999991</v>
      </c>
      <c r="CR328" s="10">
        <v>18</v>
      </c>
      <c r="CW328" s="10">
        <v>94.5</v>
      </c>
      <c r="CX328" s="10">
        <v>334</v>
      </c>
      <c r="CY328" s="10">
        <v>10.4</v>
      </c>
      <c r="CZ328" s="10">
        <v>96.5</v>
      </c>
      <c r="DA328" s="10">
        <v>5.36</v>
      </c>
      <c r="DM328" s="10">
        <v>4.68</v>
      </c>
      <c r="DN328" s="10">
        <v>383</v>
      </c>
      <c r="DO328" s="10">
        <v>13.2</v>
      </c>
      <c r="DP328" s="10">
        <v>27.5</v>
      </c>
      <c r="DQ328" s="10">
        <v>3.08</v>
      </c>
      <c r="DR328" s="10">
        <v>11.6</v>
      </c>
      <c r="DS328" s="10">
        <v>2.4700000000000002</v>
      </c>
      <c r="DT328" s="10">
        <v>0.69</v>
      </c>
      <c r="DU328" s="10">
        <v>1.9</v>
      </c>
      <c r="DV328" s="10">
        <v>0.28000000000000003</v>
      </c>
      <c r="DW328" s="10">
        <v>1.57</v>
      </c>
      <c r="DX328" s="10">
        <v>0.33</v>
      </c>
      <c r="DY328" s="10">
        <v>0.84</v>
      </c>
      <c r="DZ328" s="10">
        <v>0.14000000000000001</v>
      </c>
      <c r="EA328" s="10">
        <v>0.92</v>
      </c>
      <c r="EB328" s="10">
        <v>0.15</v>
      </c>
      <c r="EC328" s="10">
        <v>3.1</v>
      </c>
      <c r="ED328" s="10">
        <v>0.55000000000000004</v>
      </c>
      <c r="EM328" s="10">
        <v>19.7</v>
      </c>
      <c r="EO328" s="10">
        <v>6.67</v>
      </c>
      <c r="EP328" s="10">
        <v>2.76</v>
      </c>
      <c r="FP328" s="13" t="s">
        <v>5607</v>
      </c>
    </row>
    <row r="329" spans="1:172" x14ac:dyDescent="0.25">
      <c r="A329" s="46" t="s">
        <v>5604</v>
      </c>
      <c r="C329" s="46" t="s">
        <v>5605</v>
      </c>
      <c r="D329" s="46" t="s">
        <v>5164</v>
      </c>
      <c r="E329" s="75">
        <v>42.461505555555561</v>
      </c>
      <c r="F329" s="75">
        <v>42.461505555555561</v>
      </c>
      <c r="G329" s="75">
        <v>129.61969166666668</v>
      </c>
      <c r="H329" s="75">
        <v>129.61969166666668</v>
      </c>
      <c r="L329" s="46" t="s">
        <v>5651</v>
      </c>
      <c r="M329" s="46" t="s">
        <v>2050</v>
      </c>
      <c r="Q329" s="8">
        <v>189</v>
      </c>
      <c r="AB329" s="10">
        <v>67.53</v>
      </c>
      <c r="AC329" s="10">
        <v>0.55000000000000004</v>
      </c>
      <c r="AE329" s="10">
        <v>15.56</v>
      </c>
      <c r="AI329" s="10">
        <v>3.2932680000000003</v>
      </c>
      <c r="AJ329" s="10">
        <v>3.41</v>
      </c>
      <c r="AK329" s="10">
        <v>1.6</v>
      </c>
      <c r="AL329" s="10">
        <v>0.06</v>
      </c>
      <c r="AN329" s="10">
        <v>2.78</v>
      </c>
      <c r="AO329" s="10">
        <v>3.94</v>
      </c>
      <c r="AP329" s="10">
        <v>0.11</v>
      </c>
      <c r="BF329" s="10">
        <v>0.7</v>
      </c>
      <c r="BT329" s="10">
        <v>41.8</v>
      </c>
      <c r="BU329" s="10">
        <v>1.7</v>
      </c>
      <c r="CH329" s="10">
        <v>6</v>
      </c>
      <c r="CJ329" s="10">
        <v>60.8</v>
      </c>
      <c r="CK329" s="10">
        <v>18.600000000000001</v>
      </c>
      <c r="CN329" s="10">
        <v>8.7200000000000006</v>
      </c>
      <c r="CO329" s="10">
        <v>8.4600000000000009</v>
      </c>
      <c r="CR329" s="10">
        <v>17.899999999999999</v>
      </c>
      <c r="CW329" s="10">
        <v>98.7</v>
      </c>
      <c r="CX329" s="10">
        <v>325</v>
      </c>
      <c r="CY329" s="10">
        <v>11.1</v>
      </c>
      <c r="CZ329" s="10">
        <v>103</v>
      </c>
      <c r="DA329" s="10">
        <v>5.85</v>
      </c>
      <c r="DM329" s="10">
        <v>5</v>
      </c>
      <c r="DN329" s="10">
        <v>383</v>
      </c>
      <c r="DO329" s="10">
        <v>12.9</v>
      </c>
      <c r="DP329" s="10">
        <v>28.6</v>
      </c>
      <c r="DQ329" s="10">
        <v>3.24</v>
      </c>
      <c r="DR329" s="10">
        <v>12.6</v>
      </c>
      <c r="DS329" s="10">
        <v>2.5099999999999998</v>
      </c>
      <c r="DT329" s="10">
        <v>0.72</v>
      </c>
      <c r="DU329" s="10">
        <v>1.83</v>
      </c>
      <c r="DV329" s="10">
        <v>0.31</v>
      </c>
      <c r="DW329" s="10">
        <v>1.7</v>
      </c>
      <c r="DX329" s="10">
        <v>0.34</v>
      </c>
      <c r="DY329" s="10">
        <v>0.99</v>
      </c>
      <c r="DZ329" s="10">
        <v>0.15</v>
      </c>
      <c r="EA329" s="10">
        <v>0.96</v>
      </c>
      <c r="EB329" s="10">
        <v>0.15</v>
      </c>
      <c r="EC329" s="10">
        <v>3.07</v>
      </c>
      <c r="ED329" s="10">
        <v>0.62</v>
      </c>
      <c r="EM329" s="10">
        <v>19.100000000000001</v>
      </c>
      <c r="EO329" s="10">
        <v>11.7</v>
      </c>
      <c r="EP329" s="10">
        <v>3.34</v>
      </c>
      <c r="FP329" s="13" t="s">
        <v>5607</v>
      </c>
    </row>
    <row r="330" spans="1:172" x14ac:dyDescent="0.25">
      <c r="A330" s="46" t="s">
        <v>5604</v>
      </c>
      <c r="C330" s="46" t="s">
        <v>5605</v>
      </c>
      <c r="D330" s="46" t="s">
        <v>5164</v>
      </c>
      <c r="E330" s="75">
        <v>42.461505555555561</v>
      </c>
      <c r="F330" s="75">
        <v>42.461505555555561</v>
      </c>
      <c r="G330" s="75">
        <v>129.61969166666668</v>
      </c>
      <c r="H330" s="75">
        <v>129.61969166666668</v>
      </c>
      <c r="L330" s="46" t="s">
        <v>5652</v>
      </c>
      <c r="M330" s="46" t="s">
        <v>2050</v>
      </c>
      <c r="Q330" s="8">
        <v>189</v>
      </c>
      <c r="AB330" s="10">
        <v>66.84</v>
      </c>
      <c r="AC330" s="10">
        <v>0.55000000000000004</v>
      </c>
      <c r="AE330" s="10">
        <v>15.94</v>
      </c>
      <c r="AI330" s="10">
        <v>3.383248</v>
      </c>
      <c r="AJ330" s="10">
        <v>3.5</v>
      </c>
      <c r="AK330" s="10">
        <v>1.63</v>
      </c>
      <c r="AL330" s="10">
        <v>7.0000000000000007E-2</v>
      </c>
      <c r="AN330" s="10">
        <v>2.56</v>
      </c>
      <c r="AO330" s="10">
        <v>4.13</v>
      </c>
      <c r="AP330" s="10">
        <v>0.11</v>
      </c>
      <c r="BF330" s="10">
        <v>0.79</v>
      </c>
      <c r="BT330" s="10">
        <v>42</v>
      </c>
      <c r="BU330" s="10">
        <v>1.71</v>
      </c>
      <c r="CH330" s="10">
        <v>5.99</v>
      </c>
      <c r="CJ330" s="10">
        <v>63.6</v>
      </c>
      <c r="CK330" s="10">
        <v>20</v>
      </c>
      <c r="CN330" s="10">
        <v>8.84</v>
      </c>
      <c r="CO330" s="10">
        <v>8.69</v>
      </c>
      <c r="CR330" s="10">
        <v>18.2</v>
      </c>
      <c r="CW330" s="10">
        <v>93</v>
      </c>
      <c r="CX330" s="10">
        <v>331</v>
      </c>
      <c r="CY330" s="10">
        <v>12.1</v>
      </c>
      <c r="CZ330" s="10">
        <v>111</v>
      </c>
      <c r="DA330" s="10">
        <v>6.17</v>
      </c>
      <c r="DM330" s="10">
        <v>5.0199999999999996</v>
      </c>
      <c r="DN330" s="10">
        <v>341</v>
      </c>
      <c r="DO330" s="10">
        <v>17.7</v>
      </c>
      <c r="DP330" s="10">
        <v>34.700000000000003</v>
      </c>
      <c r="DQ330" s="10">
        <v>3.77</v>
      </c>
      <c r="DR330" s="10">
        <v>13.8</v>
      </c>
      <c r="DS330" s="10">
        <v>2.78</v>
      </c>
      <c r="DT330" s="10">
        <v>0.78</v>
      </c>
      <c r="DU330" s="10">
        <v>2.12</v>
      </c>
      <c r="DV330" s="10">
        <v>0.34</v>
      </c>
      <c r="DW330" s="10">
        <v>1.83</v>
      </c>
      <c r="DX330" s="10">
        <v>0.36</v>
      </c>
      <c r="DY330" s="10">
        <v>1.1299999999999999</v>
      </c>
      <c r="DZ330" s="10">
        <v>0.15</v>
      </c>
      <c r="EA330" s="10">
        <v>1.06</v>
      </c>
      <c r="EB330" s="10">
        <v>0.16</v>
      </c>
      <c r="EC330" s="10">
        <v>3.65</v>
      </c>
      <c r="ED330" s="10">
        <v>0.64</v>
      </c>
      <c r="EM330" s="10">
        <v>18.899999999999999</v>
      </c>
      <c r="EO330" s="10">
        <v>12.1</v>
      </c>
      <c r="EP330" s="10">
        <v>3.92</v>
      </c>
      <c r="FP330" s="13" t="s">
        <v>5607</v>
      </c>
    </row>
    <row r="331" spans="1:172" x14ac:dyDescent="0.25">
      <c r="A331" s="46" t="s">
        <v>5604</v>
      </c>
      <c r="C331" s="46" t="s">
        <v>5605</v>
      </c>
      <c r="D331" s="46" t="s">
        <v>5164</v>
      </c>
      <c r="E331" s="75">
        <v>42.620788888888889</v>
      </c>
      <c r="F331" s="75">
        <v>42.620788888888889</v>
      </c>
      <c r="G331" s="75">
        <v>129.19974444444443</v>
      </c>
      <c r="H331" s="75">
        <v>129.19974444444443</v>
      </c>
      <c r="L331" s="46" t="s">
        <v>5653</v>
      </c>
      <c r="M331" s="46" t="s">
        <v>2572</v>
      </c>
      <c r="Q331" s="8">
        <v>188</v>
      </c>
      <c r="AB331" s="10">
        <v>64.13</v>
      </c>
      <c r="AC331" s="10">
        <v>0.72</v>
      </c>
      <c r="AE331" s="10">
        <v>16.07</v>
      </c>
      <c r="AI331" s="10">
        <v>4.1210840000000006</v>
      </c>
      <c r="AJ331" s="10">
        <v>3.72</v>
      </c>
      <c r="AK331" s="10">
        <v>1.85</v>
      </c>
      <c r="AL331" s="10">
        <v>7.0000000000000007E-2</v>
      </c>
      <c r="AN331" s="10">
        <v>3.75</v>
      </c>
      <c r="AO331" s="10">
        <v>3.99</v>
      </c>
      <c r="AP331" s="10">
        <v>0.16</v>
      </c>
      <c r="BF331" s="10">
        <v>0.69</v>
      </c>
      <c r="BT331" s="10">
        <v>22.9</v>
      </c>
      <c r="BU331" s="10">
        <v>1.91</v>
      </c>
      <c r="CH331" s="10">
        <v>9.16</v>
      </c>
      <c r="CJ331" s="10">
        <v>76.8</v>
      </c>
      <c r="CK331" s="10">
        <v>17.3</v>
      </c>
      <c r="CN331" s="10">
        <v>10.3</v>
      </c>
      <c r="CO331" s="10">
        <v>10.1</v>
      </c>
      <c r="CR331" s="10">
        <v>18.3</v>
      </c>
      <c r="CW331" s="10">
        <v>149</v>
      </c>
      <c r="CX331" s="10">
        <v>347</v>
      </c>
      <c r="CY331" s="10">
        <v>21.9</v>
      </c>
      <c r="CZ331" s="10">
        <v>249</v>
      </c>
      <c r="DA331" s="10">
        <v>7.73</v>
      </c>
      <c r="DM331" s="10">
        <v>5.48</v>
      </c>
      <c r="DN331" s="10">
        <v>636</v>
      </c>
      <c r="DO331" s="10">
        <v>24.2</v>
      </c>
      <c r="DP331" s="10">
        <v>50.7</v>
      </c>
      <c r="DQ331" s="10">
        <v>6.04</v>
      </c>
      <c r="DR331" s="10">
        <v>22.8</v>
      </c>
      <c r="DS331" s="10">
        <v>5.0199999999999996</v>
      </c>
      <c r="DT331" s="10">
        <v>1.01</v>
      </c>
      <c r="DU331" s="10">
        <v>3.86</v>
      </c>
      <c r="DV331" s="10">
        <v>0.65</v>
      </c>
      <c r="DW331" s="10">
        <v>3.71</v>
      </c>
      <c r="DX331" s="10">
        <v>0.71</v>
      </c>
      <c r="DY331" s="10">
        <v>2.2200000000000002</v>
      </c>
      <c r="DZ331" s="10">
        <v>0.32</v>
      </c>
      <c r="EA331" s="10">
        <v>2.0499999999999998</v>
      </c>
      <c r="EB331" s="10">
        <v>0.28999999999999998</v>
      </c>
      <c r="EC331" s="10">
        <v>6.62</v>
      </c>
      <c r="ED331" s="10">
        <v>0.61</v>
      </c>
      <c r="EM331" s="10">
        <v>18.8</v>
      </c>
      <c r="EO331" s="10">
        <v>13.9</v>
      </c>
      <c r="EP331" s="10">
        <v>4.3499999999999996</v>
      </c>
      <c r="FP331" s="13" t="s">
        <v>5607</v>
      </c>
    </row>
    <row r="332" spans="1:172" x14ac:dyDescent="0.25">
      <c r="A332" s="46" t="s">
        <v>5604</v>
      </c>
      <c r="C332" s="46" t="s">
        <v>5605</v>
      </c>
      <c r="D332" s="46" t="s">
        <v>5164</v>
      </c>
      <c r="E332" s="75">
        <v>42.620788888888889</v>
      </c>
      <c r="F332" s="75">
        <v>42.620788888888889</v>
      </c>
      <c r="G332" s="75">
        <v>129.19974444444443</v>
      </c>
      <c r="H332" s="75">
        <v>129.19974444444443</v>
      </c>
      <c r="L332" s="46" t="s">
        <v>5654</v>
      </c>
      <c r="M332" s="46" t="s">
        <v>2572</v>
      </c>
      <c r="Q332" s="8">
        <v>188</v>
      </c>
      <c r="AB332" s="10">
        <v>63.88</v>
      </c>
      <c r="AC332" s="10">
        <v>0.72</v>
      </c>
      <c r="AE332" s="10">
        <v>16.14</v>
      </c>
      <c r="AI332" s="10">
        <v>4.1930680000000002</v>
      </c>
      <c r="AJ332" s="10">
        <v>3.75</v>
      </c>
      <c r="AK332" s="10">
        <v>1.88</v>
      </c>
      <c r="AL332" s="10">
        <v>7.0000000000000007E-2</v>
      </c>
      <c r="AN332" s="10">
        <v>3.87</v>
      </c>
      <c r="AO332" s="10">
        <v>3.95</v>
      </c>
      <c r="AP332" s="10">
        <v>0.16</v>
      </c>
      <c r="BF332" s="10">
        <v>0.74</v>
      </c>
      <c r="BT332" s="10">
        <v>23.3</v>
      </c>
      <c r="BU332" s="10">
        <v>1.96</v>
      </c>
      <c r="CH332" s="10">
        <v>9.64</v>
      </c>
      <c r="CJ332" s="10">
        <v>76.7</v>
      </c>
      <c r="CK332" s="10">
        <v>17.5</v>
      </c>
      <c r="CN332" s="10">
        <v>10.3</v>
      </c>
      <c r="CO332" s="10">
        <v>9.83</v>
      </c>
      <c r="CR332" s="10">
        <v>18.100000000000001</v>
      </c>
      <c r="CW332" s="10">
        <v>155</v>
      </c>
      <c r="CX332" s="10">
        <v>342</v>
      </c>
      <c r="CY332" s="10">
        <v>21.4</v>
      </c>
      <c r="CZ332" s="10">
        <v>241</v>
      </c>
      <c r="DA332" s="10">
        <v>7.49</v>
      </c>
      <c r="DM332" s="10">
        <v>5.82</v>
      </c>
      <c r="DN332" s="10">
        <v>650</v>
      </c>
      <c r="DO332" s="10">
        <v>24.7</v>
      </c>
      <c r="DP332" s="10">
        <v>51.9</v>
      </c>
      <c r="DQ332" s="10">
        <v>6.15</v>
      </c>
      <c r="DR332" s="10">
        <v>23.2</v>
      </c>
      <c r="DS332" s="10">
        <v>4.8600000000000003</v>
      </c>
      <c r="DT332" s="10">
        <v>0.94</v>
      </c>
      <c r="DU332" s="10">
        <v>3.9</v>
      </c>
      <c r="DV332" s="10">
        <v>0.63</v>
      </c>
      <c r="DW332" s="10">
        <v>3.58</v>
      </c>
      <c r="DX332" s="10">
        <v>0.76</v>
      </c>
      <c r="DY332" s="10">
        <v>2.2200000000000002</v>
      </c>
      <c r="DZ332" s="10">
        <v>0.31</v>
      </c>
      <c r="EA332" s="10">
        <v>2</v>
      </c>
      <c r="EB332" s="10">
        <v>0.3</v>
      </c>
      <c r="EC332" s="10">
        <v>6.45</v>
      </c>
      <c r="ED332" s="10">
        <v>0.59</v>
      </c>
      <c r="EM332" s="10">
        <v>18.7</v>
      </c>
      <c r="EO332" s="10">
        <v>14.2</v>
      </c>
      <c r="EP332" s="10">
        <v>4.28</v>
      </c>
      <c r="FP332" s="13" t="s">
        <v>5607</v>
      </c>
    </row>
    <row r="333" spans="1:172" x14ac:dyDescent="0.25">
      <c r="A333" s="46" t="s">
        <v>5604</v>
      </c>
      <c r="C333" s="46" t="s">
        <v>5605</v>
      </c>
      <c r="D333" s="46" t="s">
        <v>5164</v>
      </c>
      <c r="E333" s="75">
        <v>42.620788888888889</v>
      </c>
      <c r="F333" s="75">
        <v>42.620788888888889</v>
      </c>
      <c r="G333" s="75">
        <v>129.19974444444443</v>
      </c>
      <c r="H333" s="75">
        <v>129.19974444444443</v>
      </c>
      <c r="L333" s="46" t="s">
        <v>5655</v>
      </c>
      <c r="M333" s="46" t="s">
        <v>2572</v>
      </c>
      <c r="Q333" s="8">
        <v>188</v>
      </c>
      <c r="AB333" s="10">
        <v>64.349999999999994</v>
      </c>
      <c r="AC333" s="10">
        <v>0.72</v>
      </c>
      <c r="AE333" s="10">
        <v>15.83</v>
      </c>
      <c r="AI333" s="10">
        <v>4.1390799999999999</v>
      </c>
      <c r="AJ333" s="10">
        <v>3.64</v>
      </c>
      <c r="AK333" s="10">
        <v>1.88</v>
      </c>
      <c r="AL333" s="10">
        <v>7.0000000000000007E-2</v>
      </c>
      <c r="AN333" s="10">
        <v>3.82</v>
      </c>
      <c r="AO333" s="10">
        <v>3.82</v>
      </c>
      <c r="AP333" s="10">
        <v>0.15</v>
      </c>
      <c r="BF333" s="10">
        <v>0.76</v>
      </c>
      <c r="BT333" s="10">
        <v>22.6</v>
      </c>
      <c r="BU333" s="10">
        <v>2</v>
      </c>
      <c r="CH333" s="10">
        <v>9.32</v>
      </c>
      <c r="CJ333" s="10">
        <v>75</v>
      </c>
      <c r="CK333" s="10">
        <v>16.399999999999999</v>
      </c>
      <c r="CN333" s="10">
        <v>10.6</v>
      </c>
      <c r="CO333" s="10">
        <v>9.6999999999999993</v>
      </c>
      <c r="CR333" s="10">
        <v>18.100000000000001</v>
      </c>
      <c r="CW333" s="10">
        <v>149</v>
      </c>
      <c r="CX333" s="10">
        <v>344</v>
      </c>
      <c r="CY333" s="10">
        <v>21.6</v>
      </c>
      <c r="CZ333" s="10">
        <v>223</v>
      </c>
      <c r="DA333" s="10">
        <v>7.9</v>
      </c>
      <c r="DM333" s="10">
        <v>5.49</v>
      </c>
      <c r="DN333" s="10">
        <v>667</v>
      </c>
      <c r="DO333" s="10">
        <v>24.3</v>
      </c>
      <c r="DP333" s="10">
        <v>52.1</v>
      </c>
      <c r="DQ333" s="10">
        <v>6.13</v>
      </c>
      <c r="DR333" s="10">
        <v>23.5</v>
      </c>
      <c r="DS333" s="10">
        <v>5.13</v>
      </c>
      <c r="DT333" s="10">
        <v>0.97</v>
      </c>
      <c r="DU333" s="10">
        <v>3.87</v>
      </c>
      <c r="DV333" s="10">
        <v>0.64</v>
      </c>
      <c r="DW333" s="10">
        <v>3.69</v>
      </c>
      <c r="DX333" s="10">
        <v>0.74</v>
      </c>
      <c r="DY333" s="10">
        <v>2.1800000000000002</v>
      </c>
      <c r="DZ333" s="10">
        <v>0.31</v>
      </c>
      <c r="EA333" s="10">
        <v>2.12</v>
      </c>
      <c r="EB333" s="10">
        <v>0.28999999999999998</v>
      </c>
      <c r="EC333" s="10">
        <v>5.94</v>
      </c>
      <c r="ED333" s="10">
        <v>0.61</v>
      </c>
      <c r="EM333" s="10">
        <v>18.8</v>
      </c>
      <c r="EO333" s="10">
        <v>13.5</v>
      </c>
      <c r="EP333" s="10">
        <v>4.46</v>
      </c>
      <c r="FP333" s="13" t="s">
        <v>5607</v>
      </c>
    </row>
    <row r="334" spans="1:172" x14ac:dyDescent="0.25">
      <c r="A334" s="46" t="s">
        <v>5604</v>
      </c>
      <c r="C334" s="46" t="s">
        <v>5605</v>
      </c>
      <c r="D334" s="46" t="s">
        <v>5164</v>
      </c>
      <c r="E334" s="75">
        <v>42.620788888888889</v>
      </c>
      <c r="F334" s="75">
        <v>42.620788888888889</v>
      </c>
      <c r="G334" s="75">
        <v>129.19974444444443</v>
      </c>
      <c r="H334" s="75">
        <v>129.19974444444443</v>
      </c>
      <c r="L334" s="46" t="s">
        <v>5656</v>
      </c>
      <c r="M334" s="46" t="s">
        <v>2572</v>
      </c>
      <c r="Q334" s="8">
        <v>188</v>
      </c>
      <c r="AB334" s="10">
        <v>64.430000000000007</v>
      </c>
      <c r="AC334" s="10">
        <v>0.71</v>
      </c>
      <c r="AE334" s="10">
        <v>16.21</v>
      </c>
      <c r="AI334" s="10">
        <v>3.9681180000000005</v>
      </c>
      <c r="AJ334" s="10">
        <v>3.57</v>
      </c>
      <c r="AK334" s="10">
        <v>1.71</v>
      </c>
      <c r="AL334" s="10">
        <v>7.0000000000000007E-2</v>
      </c>
      <c r="AN334" s="10">
        <v>3.88</v>
      </c>
      <c r="AO334" s="10">
        <v>3.92</v>
      </c>
      <c r="AP334" s="10">
        <v>0.15</v>
      </c>
      <c r="BF334" s="10">
        <v>0.77</v>
      </c>
      <c r="BT334" s="10">
        <v>23.6</v>
      </c>
      <c r="BU334" s="10">
        <v>2</v>
      </c>
      <c r="CH334" s="10">
        <v>8.5500000000000007</v>
      </c>
      <c r="CJ334" s="10">
        <v>71.599999999999994</v>
      </c>
      <c r="CK334" s="10">
        <v>16.3</v>
      </c>
      <c r="CN334" s="10">
        <v>9.6999999999999993</v>
      </c>
      <c r="CO334" s="10">
        <v>9.33</v>
      </c>
      <c r="CR334" s="10">
        <v>17.7</v>
      </c>
      <c r="CW334" s="10">
        <v>157</v>
      </c>
      <c r="CX334" s="10">
        <v>348</v>
      </c>
      <c r="CY334" s="10">
        <v>20.399999999999999</v>
      </c>
      <c r="CZ334" s="10">
        <v>221</v>
      </c>
      <c r="DA334" s="10">
        <v>7.43</v>
      </c>
      <c r="DM334" s="10">
        <v>7.03</v>
      </c>
      <c r="DN334" s="10">
        <v>652</v>
      </c>
      <c r="DO334" s="10">
        <v>25.2</v>
      </c>
      <c r="DP334" s="10">
        <v>51.2</v>
      </c>
      <c r="DQ334" s="10">
        <v>5.88</v>
      </c>
      <c r="DR334" s="10">
        <v>22.1</v>
      </c>
      <c r="DS334" s="10">
        <v>4.7</v>
      </c>
      <c r="DT334" s="10">
        <v>0.97</v>
      </c>
      <c r="DU334" s="10">
        <v>3.64</v>
      </c>
      <c r="DV334" s="10">
        <v>0.6</v>
      </c>
      <c r="DW334" s="10">
        <v>3.42</v>
      </c>
      <c r="DX334" s="10">
        <v>0.7</v>
      </c>
      <c r="DY334" s="10">
        <v>1.98</v>
      </c>
      <c r="DZ334" s="10">
        <v>0.28999999999999998</v>
      </c>
      <c r="EA334" s="10">
        <v>1.98</v>
      </c>
      <c r="EB334" s="10">
        <v>0.27</v>
      </c>
      <c r="EC334" s="10">
        <v>6.02</v>
      </c>
      <c r="ED334" s="10">
        <v>0.56000000000000005</v>
      </c>
      <c r="EM334" s="10">
        <v>18.399999999999999</v>
      </c>
      <c r="EO334" s="10">
        <v>14.6</v>
      </c>
      <c r="EP334" s="10">
        <v>4.2</v>
      </c>
      <c r="FP334" s="13" t="s">
        <v>5607</v>
      </c>
    </row>
    <row r="335" spans="1:172" x14ac:dyDescent="0.25">
      <c r="A335" s="46" t="s">
        <v>5657</v>
      </c>
      <c r="C335" s="46" t="s">
        <v>5658</v>
      </c>
      <c r="D335" s="46" t="s">
        <v>5164</v>
      </c>
      <c r="E335" s="80">
        <v>41.75</v>
      </c>
      <c r="F335" s="80">
        <v>41.75</v>
      </c>
      <c r="G335" s="80">
        <v>126.916667</v>
      </c>
      <c r="H335" s="80">
        <v>126.916667</v>
      </c>
      <c r="L335" s="46" t="s">
        <v>5659</v>
      </c>
      <c r="M335" s="46" t="s">
        <v>5660</v>
      </c>
      <c r="Q335" s="8">
        <v>246</v>
      </c>
      <c r="AB335" s="10">
        <v>58.33</v>
      </c>
      <c r="AC335" s="10">
        <v>0.81</v>
      </c>
      <c r="AE335" s="10">
        <v>18.850000000000001</v>
      </c>
      <c r="AI335" s="10">
        <v>4.6969560000000001</v>
      </c>
      <c r="AJ335" s="10">
        <v>1.26</v>
      </c>
      <c r="AK335" s="10">
        <v>2.5499999999999998</v>
      </c>
      <c r="AL335" s="10">
        <v>3.1E-2</v>
      </c>
      <c r="AN335" s="10">
        <v>2.85</v>
      </c>
      <c r="AO335" s="10">
        <v>5.39</v>
      </c>
      <c r="AP335" s="10">
        <v>0.28000000000000003</v>
      </c>
      <c r="BF335" s="10">
        <v>4.4400000000000004</v>
      </c>
      <c r="BU335" s="10">
        <v>1.6500286078389568</v>
      </c>
      <c r="CH335" s="10">
        <v>8.0713390415191757</v>
      </c>
      <c r="CJ335" s="10">
        <v>78.031338351532156</v>
      </c>
      <c r="CK335" s="10">
        <v>5.5317571876837182</v>
      </c>
      <c r="CN335" s="10">
        <v>13.140446606607082</v>
      </c>
      <c r="CO335" s="10">
        <v>5.9042443948755308</v>
      </c>
      <c r="CP335" s="10">
        <v>14.862623582999621</v>
      </c>
      <c r="CQ335" s="10">
        <v>63.427991078239678</v>
      </c>
      <c r="CR335" s="10">
        <v>19.74931395484067</v>
      </c>
      <c r="CW335" s="10">
        <v>67.418086013556874</v>
      </c>
      <c r="CX335" s="10">
        <v>327.11034033978575</v>
      </c>
      <c r="CY335" s="10">
        <v>18.920639608213758</v>
      </c>
      <c r="CZ335" s="10">
        <v>184.51489771853934</v>
      </c>
      <c r="DA335" s="10">
        <v>6.4885011342220924</v>
      </c>
      <c r="DM335" s="10">
        <v>3.8641311932224345</v>
      </c>
      <c r="DN335" s="10">
        <v>1013.1549332726805</v>
      </c>
      <c r="DO335" s="10">
        <v>21.415361625521591</v>
      </c>
      <c r="DP335" s="10">
        <v>44.212968125066261</v>
      </c>
      <c r="DQ335" s="10">
        <v>5.4629469143041902</v>
      </c>
      <c r="DR335" s="10">
        <v>21.399801399009721</v>
      </c>
      <c r="DS335" s="10">
        <v>4.4855823077553518</v>
      </c>
      <c r="DT335" s="10">
        <v>1.5859723611774332</v>
      </c>
      <c r="DU335" s="10">
        <v>4.1167232937416198</v>
      </c>
      <c r="DV335" s="10">
        <v>0.60925859293357165</v>
      </c>
      <c r="DW335" s="10">
        <v>3.3911345578858896</v>
      </c>
      <c r="DX335" s="10">
        <v>0.63903603405780107</v>
      </c>
      <c r="DY335" s="10">
        <v>1.7575935251890491</v>
      </c>
      <c r="DZ335" s="10">
        <v>0.26943761264922628</v>
      </c>
      <c r="EA335" s="10">
        <v>1.6204340357073213</v>
      </c>
      <c r="EB335" s="10">
        <v>0.2612321812081399</v>
      </c>
      <c r="EC335" s="10">
        <v>4.2265113021546963</v>
      </c>
      <c r="ED335" s="10">
        <v>0.42623435438962692</v>
      </c>
      <c r="EM335" s="10">
        <v>14.536620206157819</v>
      </c>
      <c r="EO335" s="10">
        <v>4.6468507843399962</v>
      </c>
      <c r="EP335" s="10">
        <v>1.397341311635016</v>
      </c>
      <c r="FP335" s="13" t="s">
        <v>5661</v>
      </c>
    </row>
    <row r="336" spans="1:172" x14ac:dyDescent="0.25">
      <c r="A336" s="46" t="s">
        <v>5657</v>
      </c>
      <c r="C336" s="46" t="s">
        <v>5658</v>
      </c>
      <c r="D336" s="46" t="s">
        <v>5164</v>
      </c>
      <c r="E336" s="80">
        <v>41.75</v>
      </c>
      <c r="F336" s="80">
        <v>41.75</v>
      </c>
      <c r="G336" s="80">
        <v>126.916667</v>
      </c>
      <c r="H336" s="80">
        <v>126.916667</v>
      </c>
      <c r="L336" s="46" t="s">
        <v>5662</v>
      </c>
      <c r="Q336" s="8">
        <v>246</v>
      </c>
      <c r="AB336" s="10">
        <v>57.08</v>
      </c>
      <c r="AC336" s="10">
        <v>0.81</v>
      </c>
      <c r="AE336" s="10">
        <v>18.93</v>
      </c>
      <c r="AI336" s="10">
        <v>5.0208840000000006</v>
      </c>
      <c r="AJ336" s="10">
        <v>1.66</v>
      </c>
      <c r="AK336" s="10">
        <v>2.9</v>
      </c>
      <c r="AL336" s="10">
        <v>4.4999999999999998E-2</v>
      </c>
      <c r="AN336" s="10">
        <v>2.52</v>
      </c>
      <c r="AO336" s="10">
        <v>5.17</v>
      </c>
      <c r="AP336" s="10">
        <v>0.28000000000000003</v>
      </c>
      <c r="BF336" s="10">
        <v>5.08</v>
      </c>
      <c r="BU336" s="10">
        <v>1.6421703125734486</v>
      </c>
      <c r="CH336" s="10">
        <v>8.0668482288152319</v>
      </c>
      <c r="CJ336" s="10">
        <v>76.590799511127443</v>
      </c>
      <c r="CK336" s="10">
        <v>4.1380523190647764</v>
      </c>
      <c r="CN336" s="10">
        <v>13.261874640707504</v>
      </c>
      <c r="CO336" s="10">
        <v>4.9198116209629701</v>
      </c>
      <c r="CP336" s="10">
        <v>14.937587258164271</v>
      </c>
      <c r="CQ336" s="10">
        <v>93.888699694379085</v>
      </c>
      <c r="CR336" s="10">
        <v>20.992301538577568</v>
      </c>
      <c r="CW336" s="10">
        <v>69.895229698066231</v>
      </c>
      <c r="CX336" s="10">
        <v>325.36278890914832</v>
      </c>
      <c r="CY336" s="10">
        <v>19.266101861045595</v>
      </c>
      <c r="CZ336" s="10">
        <v>183.30541762106819</v>
      </c>
      <c r="DA336" s="10">
        <v>6.354599655005881</v>
      </c>
      <c r="DM336" s="10">
        <v>4.7494947093442885</v>
      </c>
      <c r="DN336" s="10">
        <v>974.27053224519364</v>
      </c>
      <c r="DO336" s="10">
        <v>21.792307398928301</v>
      </c>
      <c r="DP336" s="10">
        <v>44.814522577986111</v>
      </c>
      <c r="DQ336" s="10">
        <v>5.5035847128423105</v>
      </c>
      <c r="DR336" s="10">
        <v>21.93550436936874</v>
      </c>
      <c r="DS336" s="10">
        <v>4.4686398136546686</v>
      </c>
      <c r="DT336" s="10">
        <v>1.7804108221086208</v>
      </c>
      <c r="DU336" s="10">
        <v>3.9771306249277796</v>
      </c>
      <c r="DV336" s="10">
        <v>0.58293889380200825</v>
      </c>
      <c r="DW336" s="10">
        <v>3.2871350758641786</v>
      </c>
      <c r="DX336" s="10">
        <v>0.65464728907240799</v>
      </c>
      <c r="DY336" s="10">
        <v>1.8028356331851731</v>
      </c>
      <c r="DZ336" s="10">
        <v>0.28206750010348841</v>
      </c>
      <c r="EA336" s="10">
        <v>1.7160178408749893</v>
      </c>
      <c r="EB336" s="10">
        <v>0.25895068240756441</v>
      </c>
      <c r="EC336" s="10">
        <v>4.1735475126595709</v>
      </c>
      <c r="ED336" s="10">
        <v>0.40442463986715244</v>
      </c>
      <c r="EM336" s="10">
        <v>18.155133102831162</v>
      </c>
      <c r="EO336" s="10">
        <v>4.2288436563922538</v>
      </c>
      <c r="EP336" s="10">
        <v>1.2917124781461959</v>
      </c>
      <c r="FP336" s="13" t="s">
        <v>5661</v>
      </c>
    </row>
    <row r="337" spans="1:172" x14ac:dyDescent="0.25">
      <c r="A337" s="46" t="s">
        <v>5657</v>
      </c>
      <c r="C337" s="46" t="s">
        <v>5658</v>
      </c>
      <c r="D337" s="46" t="s">
        <v>5164</v>
      </c>
      <c r="E337" s="80">
        <v>41.75</v>
      </c>
      <c r="F337" s="80">
        <v>41.75</v>
      </c>
      <c r="G337" s="80">
        <v>126.916667</v>
      </c>
      <c r="H337" s="80">
        <v>126.916667</v>
      </c>
      <c r="L337" s="46" t="s">
        <v>5663</v>
      </c>
      <c r="Q337" s="8">
        <v>246</v>
      </c>
      <c r="AB337" s="10">
        <v>57.96</v>
      </c>
      <c r="AC337" s="10">
        <v>0.8</v>
      </c>
      <c r="AE337" s="10">
        <v>17.86</v>
      </c>
      <c r="AI337" s="10">
        <v>4.3370360000000003</v>
      </c>
      <c r="AJ337" s="10">
        <v>2.66</v>
      </c>
      <c r="AK337" s="10">
        <v>2.4900000000000002</v>
      </c>
      <c r="AL337" s="10">
        <v>5.7000000000000002E-2</v>
      </c>
      <c r="AN337" s="10">
        <v>2.91</v>
      </c>
      <c r="AO337" s="10">
        <v>4.3</v>
      </c>
      <c r="AP337" s="10">
        <v>0.27</v>
      </c>
      <c r="BF337" s="10">
        <v>5.74</v>
      </c>
      <c r="BU337" s="10">
        <v>1.5863404429642569</v>
      </c>
      <c r="CH337" s="10">
        <v>7.4853126799770662</v>
      </c>
      <c r="CJ337" s="10">
        <v>74.018889078433858</v>
      </c>
      <c r="CK337" s="10">
        <v>1.3153907587643909</v>
      </c>
      <c r="CN337" s="10">
        <v>12.203470615778587</v>
      </c>
      <c r="CO337" s="10">
        <v>3.5087084616616862</v>
      </c>
      <c r="CP337" s="10">
        <v>14.009260341927025</v>
      </c>
      <c r="CQ337" s="10">
        <v>60.902218012354645</v>
      </c>
      <c r="CR337" s="10">
        <v>19.947893519329234</v>
      </c>
      <c r="CW337" s="10">
        <v>76.812056090474911</v>
      </c>
      <c r="CX337" s="10">
        <v>376.30114468205102</v>
      </c>
      <c r="CY337" s="10">
        <v>17.723596736279692</v>
      </c>
      <c r="CZ337" s="10">
        <v>171.95648660622319</v>
      </c>
      <c r="DA337" s="10">
        <v>5.1099379268801703</v>
      </c>
      <c r="DM337" s="10">
        <v>4.2591654288296752</v>
      </c>
      <c r="DN337" s="10">
        <v>988.87520296809873</v>
      </c>
      <c r="DO337" s="10">
        <v>19.714659842692868</v>
      </c>
      <c r="DP337" s="10">
        <v>39.977186138047465</v>
      </c>
      <c r="DQ337" s="10">
        <v>4.9713557837442748</v>
      </c>
      <c r="DR337" s="10">
        <v>19.986364045144484</v>
      </c>
      <c r="DS337" s="10">
        <v>4.0849013992387064</v>
      </c>
      <c r="DT337" s="10">
        <v>1.2580601327341479</v>
      </c>
      <c r="DU337" s="10">
        <v>3.6773294058884645</v>
      </c>
      <c r="DV337" s="10">
        <v>0.54303495304209926</v>
      </c>
      <c r="DW337" s="10">
        <v>3.2171880436567961</v>
      </c>
      <c r="DX337" s="10">
        <v>0.59143271197627978</v>
      </c>
      <c r="DY337" s="10">
        <v>1.7320182598314695</v>
      </c>
      <c r="DZ337" s="10">
        <v>0.25626509880138509</v>
      </c>
      <c r="EA337" s="10">
        <v>1.6447775611557083</v>
      </c>
      <c r="EB337" s="10">
        <v>0.22513669959471325</v>
      </c>
      <c r="EC337" s="10">
        <v>3.9698712921647905</v>
      </c>
      <c r="ED337" s="10">
        <v>0.3168810132048136</v>
      </c>
      <c r="EM337" s="10">
        <v>12.322553158338147</v>
      </c>
      <c r="EO337" s="10">
        <v>3.3406820953435803</v>
      </c>
      <c r="EP337" s="10">
        <v>1.0495667647817992</v>
      </c>
      <c r="FP337" s="13" t="s">
        <v>5661</v>
      </c>
    </row>
    <row r="338" spans="1:172" x14ac:dyDescent="0.25">
      <c r="A338" s="46" t="s">
        <v>5657</v>
      </c>
      <c r="C338" s="46" t="s">
        <v>5658</v>
      </c>
      <c r="D338" s="46" t="s">
        <v>5164</v>
      </c>
      <c r="E338" s="80">
        <v>41.75</v>
      </c>
      <c r="F338" s="80">
        <v>41.75</v>
      </c>
      <c r="G338" s="80">
        <v>126.916667</v>
      </c>
      <c r="H338" s="80">
        <v>126.916667</v>
      </c>
      <c r="L338" s="46" t="s">
        <v>5664</v>
      </c>
      <c r="Q338" s="8">
        <v>246</v>
      </c>
      <c r="AB338" s="10">
        <v>58.04</v>
      </c>
      <c r="AC338" s="10">
        <v>0.78</v>
      </c>
      <c r="AE338" s="10">
        <v>17.7</v>
      </c>
      <c r="AI338" s="10">
        <v>4.5709840000000002</v>
      </c>
      <c r="AJ338" s="10">
        <v>2.7</v>
      </c>
      <c r="AK338" s="10">
        <v>2.67</v>
      </c>
      <c r="AL338" s="10">
        <v>6.6000000000000003E-2</v>
      </c>
      <c r="AN338" s="10">
        <v>2.09</v>
      </c>
      <c r="AO338" s="10">
        <v>4.75</v>
      </c>
      <c r="AP338" s="10">
        <v>0.26</v>
      </c>
      <c r="BF338" s="10">
        <v>5.94</v>
      </c>
      <c r="BU338" s="10">
        <v>1.5149293508367352</v>
      </c>
      <c r="CH338" s="10">
        <v>7.3284459250390404</v>
      </c>
      <c r="CJ338" s="10">
        <v>74.904865517950128</v>
      </c>
      <c r="CK338" s="10">
        <v>2.3024654728632696</v>
      </c>
      <c r="CN338" s="10">
        <v>12.845759788762615</v>
      </c>
      <c r="CO338" s="10">
        <v>4.3239551095190789</v>
      </c>
      <c r="CP338" s="10">
        <v>16.395823216309932</v>
      </c>
      <c r="CQ338" s="10">
        <v>70.244315713876759</v>
      </c>
      <c r="CR338" s="10">
        <v>19.378027603826265</v>
      </c>
      <c r="CW338" s="10">
        <v>66.448274287883791</v>
      </c>
      <c r="CX338" s="10">
        <v>372.74182707274105</v>
      </c>
      <c r="CY338" s="10">
        <v>17.419144915199091</v>
      </c>
      <c r="CZ338" s="10">
        <v>172.97493655018488</v>
      </c>
      <c r="DA338" s="10">
        <v>5.4828305802453228</v>
      </c>
      <c r="DM338" s="10">
        <v>4.1257025384144246</v>
      </c>
      <c r="DN338" s="10">
        <v>1000.8926754351886</v>
      </c>
      <c r="DO338" s="10">
        <v>20.332547941988501</v>
      </c>
      <c r="DP338" s="10">
        <v>41.795595795683589</v>
      </c>
      <c r="DQ338" s="10">
        <v>5.2105402508991165</v>
      </c>
      <c r="DR338" s="10">
        <v>21.143206080394592</v>
      </c>
      <c r="DS338" s="10">
        <v>4.0021119822049647</v>
      </c>
      <c r="DT338" s="10">
        <v>1.5083096693072404</v>
      </c>
      <c r="DU338" s="10">
        <v>3.7219305094996273</v>
      </c>
      <c r="DV338" s="10">
        <v>0.52070431572564224</v>
      </c>
      <c r="DW338" s="10">
        <v>3.0913071818350391</v>
      </c>
      <c r="DX338" s="10">
        <v>0.58910718159473308</v>
      </c>
      <c r="DY338" s="10">
        <v>1.6622125037527482</v>
      </c>
      <c r="DZ338" s="10">
        <v>0.25010893900163117</v>
      </c>
      <c r="EA338" s="10">
        <v>1.5737101771921234</v>
      </c>
      <c r="EB338" s="10">
        <v>0.23979001633022212</v>
      </c>
      <c r="EC338" s="10">
        <v>3.9603498110711262</v>
      </c>
      <c r="ED338" s="10">
        <v>0.35586589318131662</v>
      </c>
      <c r="EM338" s="10">
        <v>15.123935409551722</v>
      </c>
      <c r="EO338" s="10">
        <v>3.8673334919558724</v>
      </c>
      <c r="EP338" s="10">
        <v>1.1800945541257217</v>
      </c>
      <c r="FP338" s="13" t="s">
        <v>5661</v>
      </c>
    </row>
    <row r="339" spans="1:172" x14ac:dyDescent="0.25">
      <c r="A339" s="46" t="s">
        <v>5657</v>
      </c>
      <c r="C339" s="46" t="s">
        <v>5658</v>
      </c>
      <c r="D339" s="46" t="s">
        <v>5164</v>
      </c>
      <c r="E339" s="80">
        <v>41.75</v>
      </c>
      <c r="F339" s="80">
        <v>41.75</v>
      </c>
      <c r="G339" s="80">
        <v>126.916667</v>
      </c>
      <c r="H339" s="80">
        <v>126.916667</v>
      </c>
      <c r="L339" s="46" t="s">
        <v>5665</v>
      </c>
      <c r="Q339" s="8">
        <v>246</v>
      </c>
      <c r="AB339" s="10">
        <v>58.19</v>
      </c>
      <c r="AC339" s="10">
        <v>0.81</v>
      </c>
      <c r="AE339" s="10">
        <v>18.43</v>
      </c>
      <c r="AI339" s="10">
        <v>4.8769160000000005</v>
      </c>
      <c r="AJ339" s="10">
        <v>1.65</v>
      </c>
      <c r="AK339" s="10">
        <v>2.95</v>
      </c>
      <c r="AL339" s="10">
        <v>4.7E-2</v>
      </c>
      <c r="AN339" s="10">
        <v>2.31</v>
      </c>
      <c r="AO339" s="10">
        <v>4.8</v>
      </c>
      <c r="AP339" s="10">
        <v>0.28000000000000003</v>
      </c>
      <c r="BF339" s="10">
        <v>5.12</v>
      </c>
      <c r="BU339" s="10">
        <v>1.5918560346812773</v>
      </c>
      <c r="CH339" s="10">
        <v>7.7175168956721887</v>
      </c>
      <c r="CJ339" s="10">
        <v>76.335339412303213</v>
      </c>
      <c r="CK339" s="10">
        <v>3.1742069557154697</v>
      </c>
      <c r="CN339" s="10">
        <v>13.132958847937664</v>
      </c>
      <c r="CO339" s="10">
        <v>4.5133637526450432</v>
      </c>
      <c r="CP339" s="10">
        <v>17.08446563703243</v>
      </c>
      <c r="CQ339" s="10">
        <v>73.919056079403617</v>
      </c>
      <c r="CR339" s="10">
        <v>20.371343428902467</v>
      </c>
      <c r="CW339" s="10">
        <v>69.091535684866315</v>
      </c>
      <c r="CX339" s="10">
        <v>306.80485625549858</v>
      </c>
      <c r="CY339" s="10">
        <v>17.898331620522136</v>
      </c>
      <c r="CZ339" s="10">
        <v>174.42431056869111</v>
      </c>
      <c r="DA339" s="10">
        <v>5.8663289547212374</v>
      </c>
      <c r="DM339" s="10">
        <v>4.6764954557201079</v>
      </c>
      <c r="DN339" s="10">
        <v>975.30098566106835</v>
      </c>
      <c r="DO339" s="10">
        <v>21.705781721435937</v>
      </c>
      <c r="DP339" s="10">
        <v>43.917575879894635</v>
      </c>
      <c r="DQ339" s="10">
        <v>5.3377257551316211</v>
      </c>
      <c r="DR339" s="10">
        <v>21.348963029834621</v>
      </c>
      <c r="DS339" s="10">
        <v>4.274586032271432</v>
      </c>
      <c r="DT339" s="10">
        <v>1.5473660298887906</v>
      </c>
      <c r="DU339" s="10">
        <v>3.7302623964457204</v>
      </c>
      <c r="DV339" s="10">
        <v>0.54540418532056656</v>
      </c>
      <c r="DW339" s="10">
        <v>3.1520605697068165</v>
      </c>
      <c r="DX339" s="10">
        <v>0.60565728401530616</v>
      </c>
      <c r="DY339" s="10">
        <v>1.7459182898744461</v>
      </c>
      <c r="DZ339" s="10">
        <v>0.25773526314204609</v>
      </c>
      <c r="EA339" s="10">
        <v>1.657796364887665</v>
      </c>
      <c r="EB339" s="10">
        <v>0.24872720540004045</v>
      </c>
      <c r="EC339" s="10">
        <v>4.1558954661156591</v>
      </c>
      <c r="ED339" s="10">
        <v>0.38136590549447702</v>
      </c>
      <c r="EM339" s="10">
        <v>18.916027989695756</v>
      </c>
      <c r="EO339" s="10">
        <v>4.0196967117601661</v>
      </c>
      <c r="EP339" s="10">
        <v>1.2770510716567975</v>
      </c>
      <c r="FP339" s="13" t="s">
        <v>5661</v>
      </c>
    </row>
    <row r="340" spans="1:172" x14ac:dyDescent="0.25">
      <c r="A340" s="46" t="s">
        <v>5657</v>
      </c>
      <c r="C340" s="46" t="s">
        <v>5658</v>
      </c>
      <c r="D340" s="46" t="s">
        <v>5164</v>
      </c>
      <c r="E340" s="80">
        <v>42</v>
      </c>
      <c r="F340" s="80">
        <v>42</v>
      </c>
      <c r="G340" s="80">
        <v>127.058333</v>
      </c>
      <c r="H340" s="80">
        <v>127.058333</v>
      </c>
      <c r="L340" s="46" t="s">
        <v>5666</v>
      </c>
      <c r="M340" s="46" t="s">
        <v>5660</v>
      </c>
      <c r="Q340" s="8">
        <v>220</v>
      </c>
      <c r="AB340" s="10">
        <v>61.11</v>
      </c>
      <c r="AC340" s="10">
        <v>0.96</v>
      </c>
      <c r="AE340" s="10">
        <v>16.760000000000002</v>
      </c>
      <c r="AI340" s="10">
        <v>4.3100420000000002</v>
      </c>
      <c r="AJ340" s="10">
        <v>3.84</v>
      </c>
      <c r="AK340" s="10">
        <v>2.39</v>
      </c>
      <c r="AL340" s="10">
        <v>6.8000000000000005E-2</v>
      </c>
      <c r="AN340" s="10">
        <v>3.11</v>
      </c>
      <c r="AO340" s="10">
        <v>4.03</v>
      </c>
      <c r="AP340" s="10">
        <v>0.28000000000000003</v>
      </c>
      <c r="BF340" s="10">
        <v>2.12</v>
      </c>
      <c r="BU340" s="10">
        <v>1.8561309764158112</v>
      </c>
      <c r="CH340" s="10">
        <v>11.654372290899385</v>
      </c>
      <c r="CJ340" s="10">
        <v>91.823112476075764</v>
      </c>
      <c r="CK340" s="10">
        <v>45.752645938718722</v>
      </c>
      <c r="CN340" s="10">
        <v>14.698098516400778</v>
      </c>
      <c r="CO340" s="10">
        <v>30.552087112331296</v>
      </c>
      <c r="CP340" s="10">
        <v>17.258898996131236</v>
      </c>
      <c r="CQ340" s="10">
        <v>67.207879222359125</v>
      </c>
      <c r="CR340" s="10">
        <v>19.224869649034709</v>
      </c>
      <c r="CW340" s="10">
        <v>96.461777562664139</v>
      </c>
      <c r="CX340" s="10">
        <v>655.38049073998468</v>
      </c>
      <c r="CY340" s="10">
        <v>23.347475723452568</v>
      </c>
      <c r="CZ340" s="10">
        <v>257.51507644668493</v>
      </c>
      <c r="DA340" s="10">
        <v>9.8580965769530007</v>
      </c>
      <c r="DM340" s="10">
        <v>1.1639546636999074</v>
      </c>
      <c r="DN340" s="10">
        <v>845.19263965898472</v>
      </c>
      <c r="DO340" s="10">
        <v>33.168624244965649</v>
      </c>
      <c r="DP340" s="10">
        <v>67.523841695333672</v>
      </c>
      <c r="DQ340" s="10">
        <v>7.7340054633991233</v>
      </c>
      <c r="DR340" s="10">
        <v>28.76011533276753</v>
      </c>
      <c r="DS340" s="10">
        <v>5.564546861971186</v>
      </c>
      <c r="DT340" s="10">
        <v>1.5017651968176344</v>
      </c>
      <c r="DU340" s="10">
        <v>4.942314650338071</v>
      </c>
      <c r="DV340" s="10">
        <v>0.74009539678387659</v>
      </c>
      <c r="DW340" s="10">
        <v>4.1564935272113583</v>
      </c>
      <c r="DX340" s="10">
        <v>0.82002939337402225</v>
      </c>
      <c r="DY340" s="10">
        <v>2.2317619580604964</v>
      </c>
      <c r="DZ340" s="10">
        <v>0.32873762815383822</v>
      </c>
      <c r="EA340" s="10">
        <v>2.1716875902281974</v>
      </c>
      <c r="EB340" s="10">
        <v>0.30878764867272895</v>
      </c>
      <c r="EC340" s="10">
        <v>6.1601417707650938</v>
      </c>
      <c r="ED340" s="10">
        <v>0.71444667282353291</v>
      </c>
      <c r="EM340" s="10">
        <v>16.058367513654655</v>
      </c>
      <c r="EO340" s="10">
        <v>11.251686659650408</v>
      </c>
      <c r="EP340" s="10">
        <v>3.3198108753578319</v>
      </c>
      <c r="FP340" s="13" t="s">
        <v>5661</v>
      </c>
    </row>
    <row r="341" spans="1:172" x14ac:dyDescent="0.25">
      <c r="A341" s="46" t="s">
        <v>5657</v>
      </c>
      <c r="C341" s="46" t="s">
        <v>5658</v>
      </c>
      <c r="D341" s="46" t="s">
        <v>5164</v>
      </c>
      <c r="E341" s="80">
        <v>42</v>
      </c>
      <c r="F341" s="80">
        <v>42</v>
      </c>
      <c r="G341" s="80">
        <v>127.058333</v>
      </c>
      <c r="H341" s="80">
        <v>127.058333</v>
      </c>
      <c r="L341" s="46" t="s">
        <v>5667</v>
      </c>
      <c r="Q341" s="8">
        <v>220</v>
      </c>
      <c r="AB341" s="10">
        <v>60.78</v>
      </c>
      <c r="AC341" s="10">
        <v>0.95</v>
      </c>
      <c r="AE341" s="10">
        <v>16.59</v>
      </c>
      <c r="AI341" s="10">
        <v>4.6969560000000001</v>
      </c>
      <c r="AJ341" s="10">
        <v>3.44</v>
      </c>
      <c r="AK341" s="10">
        <v>2.9</v>
      </c>
      <c r="AL341" s="10">
        <v>8.8999999999999996E-2</v>
      </c>
      <c r="AN341" s="10">
        <v>3.02</v>
      </c>
      <c r="AO341" s="10">
        <v>4.13</v>
      </c>
      <c r="AP341" s="10">
        <v>0.27</v>
      </c>
      <c r="BF341" s="10">
        <v>2.14</v>
      </c>
      <c r="BU341" s="10">
        <v>2.1070228492878202</v>
      </c>
      <c r="CH341" s="10">
        <v>11.918743868219291</v>
      </c>
      <c r="CJ341" s="10">
        <v>94.554143482006666</v>
      </c>
      <c r="CK341" s="10">
        <v>45.178131489537485</v>
      </c>
      <c r="CN341" s="10">
        <v>15.825619304109246</v>
      </c>
      <c r="CO341" s="10">
        <v>33.803984313170311</v>
      </c>
      <c r="CP341" s="10">
        <v>16.404780255432783</v>
      </c>
      <c r="CQ341" s="10">
        <v>64.568734557572952</v>
      </c>
      <c r="CR341" s="10">
        <v>21.878734536924146</v>
      </c>
      <c r="CW341" s="10">
        <v>84.467081568608577</v>
      </c>
      <c r="CX341" s="10">
        <v>566.92787147682736</v>
      </c>
      <c r="CY341" s="10">
        <v>21.407517734143433</v>
      </c>
      <c r="CZ341" s="10">
        <v>261.1802660239307</v>
      </c>
      <c r="DA341" s="10">
        <v>10.142343746395481</v>
      </c>
      <c r="DM341" s="10">
        <v>1.0980253352790015</v>
      </c>
      <c r="DN341" s="10">
        <v>983.95784135364568</v>
      </c>
      <c r="DO341" s="10">
        <v>32.959021006221775</v>
      </c>
      <c r="DP341" s="10">
        <v>68.2292113820899</v>
      </c>
      <c r="DQ341" s="10">
        <v>7.7053787962386684</v>
      </c>
      <c r="DR341" s="10">
        <v>29.19657102642115</v>
      </c>
      <c r="DS341" s="10">
        <v>5.5400982766732412</v>
      </c>
      <c r="DT341" s="10">
        <v>1.4739743215887731</v>
      </c>
      <c r="DU341" s="10">
        <v>4.7931771754666883</v>
      </c>
      <c r="DV341" s="10">
        <v>0.71883696342625514</v>
      </c>
      <c r="DW341" s="10">
        <v>4.0660179488166603</v>
      </c>
      <c r="DX341" s="10">
        <v>0.76980809742767198</v>
      </c>
      <c r="DY341" s="10">
        <v>2.1632332872603635</v>
      </c>
      <c r="DZ341" s="10">
        <v>0.3069664269422574</v>
      </c>
      <c r="EA341" s="10">
        <v>2.0636741095383204</v>
      </c>
      <c r="EB341" s="10">
        <v>0.29198591179352806</v>
      </c>
      <c r="EC341" s="10">
        <v>6.0478183472108933</v>
      </c>
      <c r="ED341" s="10">
        <v>0.7056733227949461</v>
      </c>
      <c r="EM341" s="10">
        <v>16.283475009073079</v>
      </c>
      <c r="EO341" s="10">
        <v>11.432912727776763</v>
      </c>
      <c r="EP341" s="10">
        <v>3.3388055725573915</v>
      </c>
      <c r="FP341" s="13" t="s">
        <v>5661</v>
      </c>
    </row>
    <row r="342" spans="1:172" x14ac:dyDescent="0.25">
      <c r="A342" s="46" t="s">
        <v>5657</v>
      </c>
      <c r="C342" s="46" t="s">
        <v>5658</v>
      </c>
      <c r="D342" s="46" t="s">
        <v>5164</v>
      </c>
      <c r="E342" s="80">
        <v>42</v>
      </c>
      <c r="F342" s="80">
        <v>42</v>
      </c>
      <c r="G342" s="80">
        <v>127.058333</v>
      </c>
      <c r="H342" s="80">
        <v>127.058333</v>
      </c>
      <c r="L342" s="46" t="s">
        <v>5668</v>
      </c>
      <c r="Q342" s="8">
        <v>220</v>
      </c>
      <c r="AB342" s="10">
        <v>60.98</v>
      </c>
      <c r="AC342" s="10">
        <v>0.95</v>
      </c>
      <c r="AE342" s="10">
        <v>17</v>
      </c>
      <c r="AI342" s="10">
        <v>4.5169959999999998</v>
      </c>
      <c r="AJ342" s="10">
        <v>3.61</v>
      </c>
      <c r="AK342" s="10">
        <v>2.41</v>
      </c>
      <c r="AL342" s="10">
        <v>6.4000000000000001E-2</v>
      </c>
      <c r="AN342" s="10">
        <v>3.11</v>
      </c>
      <c r="AO342" s="10">
        <v>4</v>
      </c>
      <c r="AP342" s="10">
        <v>0.28000000000000003</v>
      </c>
      <c r="BF342" s="10">
        <v>2.02</v>
      </c>
      <c r="BU342" s="10">
        <v>1.944982629750668</v>
      </c>
      <c r="CH342" s="10">
        <v>11.911013880159592</v>
      </c>
      <c r="CJ342" s="10">
        <v>90.62212596802874</v>
      </c>
      <c r="CK342" s="10">
        <v>44.394309765254135</v>
      </c>
      <c r="CN342" s="10">
        <v>14.450192117613971</v>
      </c>
      <c r="CO342" s="10">
        <v>31.929523745205543</v>
      </c>
      <c r="CP342" s="10">
        <v>19.487065028205208</v>
      </c>
      <c r="CQ342" s="10">
        <v>64.803058710958041</v>
      </c>
      <c r="CR342" s="10">
        <v>20.199540589995618</v>
      </c>
      <c r="CW342" s="10">
        <v>107.63202322991818</v>
      </c>
      <c r="CX342" s="10">
        <v>616.90168572593473</v>
      </c>
      <c r="CY342" s="10">
        <v>23.300307128117204</v>
      </c>
      <c r="CZ342" s="10">
        <v>264.93950944249201</v>
      </c>
      <c r="DA342" s="10">
        <v>10.103607253913676</v>
      </c>
      <c r="DM342" s="10">
        <v>1.9586894914945976</v>
      </c>
      <c r="DN342" s="10">
        <v>921.18103800577171</v>
      </c>
      <c r="DO342" s="10">
        <v>33.701909785323423</v>
      </c>
      <c r="DP342" s="10">
        <v>68.84049456215007</v>
      </c>
      <c r="DQ342" s="10">
        <v>7.7033721442264831</v>
      </c>
      <c r="DR342" s="10">
        <v>29.302490602924827</v>
      </c>
      <c r="DS342" s="10">
        <v>5.5946529286541216</v>
      </c>
      <c r="DT342" s="10">
        <v>1.5390345834551695</v>
      </c>
      <c r="DU342" s="10">
        <v>5.014626709023533</v>
      </c>
      <c r="DV342" s="10">
        <v>0.72548055560139624</v>
      </c>
      <c r="DW342" s="10">
        <v>4.1958012616858698</v>
      </c>
      <c r="DX342" s="10">
        <v>0.79773529938583021</v>
      </c>
      <c r="DY342" s="10">
        <v>2.1938022657838339</v>
      </c>
      <c r="DZ342" s="10">
        <v>0.3040405499550613</v>
      </c>
      <c r="EA342" s="10">
        <v>2.0993676640427501</v>
      </c>
      <c r="EB342" s="10">
        <v>0.30233015889558551</v>
      </c>
      <c r="EC342" s="10">
        <v>6.0929377872919144</v>
      </c>
      <c r="ED342" s="10">
        <v>0.71331406148074916</v>
      </c>
      <c r="EM342" s="10">
        <v>16.119900787886785</v>
      </c>
      <c r="EO342" s="10">
        <v>11.298731051135466</v>
      </c>
      <c r="EP342" s="10">
        <v>3.246227638685661</v>
      </c>
      <c r="FP342" s="13" t="s">
        <v>5661</v>
      </c>
    </row>
    <row r="343" spans="1:172" x14ac:dyDescent="0.25">
      <c r="A343" s="46" t="s">
        <v>5657</v>
      </c>
      <c r="C343" s="46" t="s">
        <v>5658</v>
      </c>
      <c r="D343" s="46" t="s">
        <v>5164</v>
      </c>
      <c r="E343" s="80">
        <v>42</v>
      </c>
      <c r="F343" s="80">
        <v>42</v>
      </c>
      <c r="G343" s="80">
        <v>127.058333</v>
      </c>
      <c r="H343" s="80">
        <v>127.058333</v>
      </c>
      <c r="L343" s="46" t="s">
        <v>5669</v>
      </c>
      <c r="Q343" s="8">
        <v>220</v>
      </c>
      <c r="AB343" s="10">
        <v>61.02</v>
      </c>
      <c r="AC343" s="10">
        <v>0.96</v>
      </c>
      <c r="AE343" s="10">
        <v>16.79</v>
      </c>
      <c r="AI343" s="10">
        <v>4.4270160000000001</v>
      </c>
      <c r="AJ343" s="10">
        <v>3.81</v>
      </c>
      <c r="AK343" s="10">
        <v>2.4900000000000002</v>
      </c>
      <c r="AL343" s="10">
        <v>7.0000000000000007E-2</v>
      </c>
      <c r="AN343" s="10">
        <v>3.15</v>
      </c>
      <c r="AO343" s="10">
        <v>3.99</v>
      </c>
      <c r="AP343" s="10">
        <v>0.27</v>
      </c>
      <c r="BF343" s="10">
        <v>1.98</v>
      </c>
      <c r="BU343" s="10">
        <v>1.9079142230276076</v>
      </c>
      <c r="CH343" s="10">
        <v>12.072677927196695</v>
      </c>
      <c r="CJ343" s="10">
        <v>94.509035771604502</v>
      </c>
      <c r="CK343" s="10">
        <v>51.859911496172771</v>
      </c>
      <c r="CN343" s="10">
        <v>15.301742322633816</v>
      </c>
      <c r="CO343" s="10">
        <v>32.486037818365176</v>
      </c>
      <c r="CP343" s="10">
        <v>18.142313111610925</v>
      </c>
      <c r="CQ343" s="10">
        <v>66.902211033390557</v>
      </c>
      <c r="CR343" s="10">
        <v>19.672818398916299</v>
      </c>
      <c r="CW343" s="10">
        <v>99.954057776677971</v>
      </c>
      <c r="CX343" s="10">
        <v>650.43550352541899</v>
      </c>
      <c r="CY343" s="10">
        <v>22.285852416721905</v>
      </c>
      <c r="CZ343" s="10">
        <v>264.9033850123285</v>
      </c>
      <c r="DA343" s="10">
        <v>10.25531423259395</v>
      </c>
      <c r="DM343" s="10">
        <v>1.2929316088901741</v>
      </c>
      <c r="DN343" s="10">
        <v>866.13476524475891</v>
      </c>
      <c r="DO343" s="10">
        <v>33.126148833243263</v>
      </c>
      <c r="DP343" s="10">
        <v>67.875910285652779</v>
      </c>
      <c r="DQ343" s="10">
        <v>7.5357717820638657</v>
      </c>
      <c r="DR343" s="10">
        <v>29.139853078349653</v>
      </c>
      <c r="DS343" s="10">
        <v>5.4252021538324078</v>
      </c>
      <c r="DT343" s="10">
        <v>1.4504937083999856</v>
      </c>
      <c r="DU343" s="10">
        <v>4.7872445918592241</v>
      </c>
      <c r="DV343" s="10">
        <v>0.71972977443795005</v>
      </c>
      <c r="DW343" s="10">
        <v>4.1438940999901135</v>
      </c>
      <c r="DX343" s="10">
        <v>0.78133909367912346</v>
      </c>
      <c r="DY343" s="10">
        <v>2.2433101861451288</v>
      </c>
      <c r="DZ343" s="10">
        <v>0.33786795164975936</v>
      </c>
      <c r="EA343" s="10">
        <v>2.1505427978640599</v>
      </c>
      <c r="EB343" s="10">
        <v>0.32543093662360234</v>
      </c>
      <c r="EC343" s="10">
        <v>6.1257811244020886</v>
      </c>
      <c r="ED343" s="10">
        <v>0.69637909739828985</v>
      </c>
      <c r="EM343" s="10">
        <v>15.732198161826835</v>
      </c>
      <c r="EO343" s="10">
        <v>11.200664194268608</v>
      </c>
      <c r="EP343" s="10">
        <v>3.2775391398944533</v>
      </c>
      <c r="FP343" s="13" t="s">
        <v>5661</v>
      </c>
    </row>
    <row r="344" spans="1:172" x14ac:dyDescent="0.25">
      <c r="A344" s="46" t="s">
        <v>5657</v>
      </c>
      <c r="C344" s="46" t="s">
        <v>5658</v>
      </c>
      <c r="D344" s="46" t="s">
        <v>5164</v>
      </c>
      <c r="E344" s="80">
        <v>43.333333000000003</v>
      </c>
      <c r="F344" s="80">
        <v>43.333333000000003</v>
      </c>
      <c r="G344" s="80">
        <v>126.5</v>
      </c>
      <c r="H344" s="80">
        <v>126.5</v>
      </c>
      <c r="L344" s="46" t="s">
        <v>5670</v>
      </c>
      <c r="M344" s="46" t="s">
        <v>1814</v>
      </c>
      <c r="Q344" s="8">
        <v>219</v>
      </c>
      <c r="AB344" s="10">
        <v>49.33</v>
      </c>
      <c r="AC344" s="10">
        <v>1.33</v>
      </c>
      <c r="AE344" s="10">
        <v>17.25</v>
      </c>
      <c r="AI344" s="10">
        <v>8.0442119999999999</v>
      </c>
      <c r="AJ344" s="10">
        <v>7.52</v>
      </c>
      <c r="AK344" s="10">
        <v>7.42</v>
      </c>
      <c r="AL344" s="10">
        <v>0.15</v>
      </c>
      <c r="AN344" s="10">
        <v>1.19</v>
      </c>
      <c r="AO344" s="10">
        <v>3.32</v>
      </c>
      <c r="AP344" s="10">
        <v>0.32</v>
      </c>
      <c r="BF344" s="10">
        <v>2.34</v>
      </c>
      <c r="BU344" s="10">
        <v>1.6731693120830702</v>
      </c>
      <c r="CH344" s="10">
        <v>21.357182106256076</v>
      </c>
      <c r="CJ344" s="10">
        <v>140.34301826594759</v>
      </c>
      <c r="CK344" s="10">
        <v>121.14737567095713</v>
      </c>
      <c r="CN344" s="10">
        <v>39.429787485068665</v>
      </c>
      <c r="CO344" s="10">
        <v>54.757874387354505</v>
      </c>
      <c r="CP344" s="10">
        <v>40.398445522570086</v>
      </c>
      <c r="CQ344" s="10">
        <v>67.005425496584778</v>
      </c>
      <c r="CR344" s="10">
        <v>16.781018393470436</v>
      </c>
      <c r="CW344" s="10">
        <v>63.923716542305215</v>
      </c>
      <c r="CX344" s="10">
        <v>557.4235963991182</v>
      </c>
      <c r="CY344" s="10">
        <v>24.759719662549273</v>
      </c>
      <c r="CZ344" s="10">
        <v>179.83392922915931</v>
      </c>
      <c r="DA344" s="10">
        <v>5.8905012243971999</v>
      </c>
      <c r="DM344" s="10">
        <v>8.0941306536186861</v>
      </c>
      <c r="DN344" s="10">
        <v>306.43300147904915</v>
      </c>
      <c r="DO344" s="10">
        <v>16.527560374662031</v>
      </c>
      <c r="DP344" s="10">
        <v>38.588915532352182</v>
      </c>
      <c r="DQ344" s="10">
        <v>5.0046289029501549</v>
      </c>
      <c r="DR344" s="10">
        <v>22.178021844694978</v>
      </c>
      <c r="DS344" s="10">
        <v>4.9615011590281464</v>
      </c>
      <c r="DT344" s="10">
        <v>1.7727936818623433</v>
      </c>
      <c r="DU344" s="10">
        <v>4.8301949852789106</v>
      </c>
      <c r="DV344" s="10">
        <v>0.76094007137767639</v>
      </c>
      <c r="DW344" s="10">
        <v>4.4135651691137952</v>
      </c>
      <c r="DX344" s="10">
        <v>0.90007386010895107</v>
      </c>
      <c r="DY344" s="10">
        <v>2.4590682098287271</v>
      </c>
      <c r="DZ344" s="10">
        <v>0.34102770780728309</v>
      </c>
      <c r="EA344" s="10">
        <v>2.2764684207383001</v>
      </c>
      <c r="EB344" s="10">
        <v>0.34238479208636097</v>
      </c>
      <c r="EC344" s="10">
        <v>3.8253348294362235</v>
      </c>
      <c r="ED344" s="10">
        <v>0.34627291480831929</v>
      </c>
      <c r="EM344" s="10">
        <v>5.9093613912462111</v>
      </c>
      <c r="EO344" s="10">
        <v>1.7152096502712628</v>
      </c>
      <c r="EP344" s="10">
        <v>0.58414712436472349</v>
      </c>
      <c r="FP344" s="13" t="s">
        <v>5661</v>
      </c>
    </row>
    <row r="345" spans="1:172" x14ac:dyDescent="0.25">
      <c r="A345" s="46" t="s">
        <v>5657</v>
      </c>
      <c r="C345" s="46" t="s">
        <v>5658</v>
      </c>
      <c r="D345" s="46" t="s">
        <v>5164</v>
      </c>
      <c r="E345" s="80">
        <v>43.333333000000003</v>
      </c>
      <c r="F345" s="80">
        <v>43.333333000000003</v>
      </c>
      <c r="G345" s="80">
        <v>126.5</v>
      </c>
      <c r="H345" s="80">
        <v>126.5</v>
      </c>
      <c r="L345" s="46" t="s">
        <v>5671</v>
      </c>
      <c r="Q345" s="8">
        <v>219</v>
      </c>
      <c r="AB345" s="10">
        <v>48.87</v>
      </c>
      <c r="AC345" s="10">
        <v>1.26</v>
      </c>
      <c r="AE345" s="10">
        <v>17.13</v>
      </c>
      <c r="AI345" s="10">
        <v>8.5301040000000015</v>
      </c>
      <c r="AJ345" s="10">
        <v>7.6</v>
      </c>
      <c r="AK345" s="10">
        <v>8</v>
      </c>
      <c r="AL345" s="10">
        <v>0.16</v>
      </c>
      <c r="AN345" s="10">
        <v>1.26</v>
      </c>
      <c r="AO345" s="10">
        <v>2.97</v>
      </c>
      <c r="AP345" s="10">
        <v>0.3</v>
      </c>
      <c r="BF345" s="10">
        <v>2.16</v>
      </c>
      <c r="BU345" s="10">
        <v>1.3961687847141599</v>
      </c>
      <c r="CH345" s="10">
        <v>22.46136161164921</v>
      </c>
      <c r="CJ345" s="10">
        <v>129.2485261348379</v>
      </c>
      <c r="CK345" s="10">
        <v>146.02486187701388</v>
      </c>
      <c r="CN345" s="10">
        <v>41.950231576644399</v>
      </c>
      <c r="CO345" s="10">
        <v>58.938182608078606</v>
      </c>
      <c r="CP345" s="10">
        <v>40.681978261679795</v>
      </c>
      <c r="CQ345" s="10">
        <v>71.965535062188437</v>
      </c>
      <c r="CR345" s="10">
        <v>16.649374995303145</v>
      </c>
      <c r="CW345" s="10">
        <v>64.668165465876129</v>
      </c>
      <c r="CX345" s="10">
        <v>536.70849018575143</v>
      </c>
      <c r="CY345" s="10">
        <v>23.543194987927858</v>
      </c>
      <c r="CZ345" s="10">
        <v>167.64839730643669</v>
      </c>
      <c r="DA345" s="10">
        <v>5.3834377500820931</v>
      </c>
      <c r="DM345" s="10">
        <v>9.2969127930045179</v>
      </c>
      <c r="DN345" s="10">
        <v>312.4770424492574</v>
      </c>
      <c r="DO345" s="10">
        <v>15.051372182954054</v>
      </c>
      <c r="DP345" s="10">
        <v>35.672666231313258</v>
      </c>
      <c r="DQ345" s="10">
        <v>4.63739046227471</v>
      </c>
      <c r="DR345" s="10">
        <v>20.351608156379562</v>
      </c>
      <c r="DS345" s="10">
        <v>4.8332405515555275</v>
      </c>
      <c r="DT345" s="10">
        <v>1.7228432971791399</v>
      </c>
      <c r="DU345" s="10">
        <v>4.5995067769609967</v>
      </c>
      <c r="DV345" s="10">
        <v>0.70922420095923555</v>
      </c>
      <c r="DW345" s="10">
        <v>4.3794772878437023</v>
      </c>
      <c r="DX345" s="10">
        <v>0.86082427083789048</v>
      </c>
      <c r="DY345" s="10">
        <v>2.3960587026240288</v>
      </c>
      <c r="DZ345" s="10">
        <v>0.33250111792021142</v>
      </c>
      <c r="EA345" s="10">
        <v>2.3068762403965097</v>
      </c>
      <c r="EB345" s="10">
        <v>0.33675441868311967</v>
      </c>
      <c r="EC345" s="10">
        <v>3.688638909350078</v>
      </c>
      <c r="ED345" s="10">
        <v>0.35811379543453653</v>
      </c>
      <c r="EM345" s="10">
        <v>4.6784272763629708</v>
      </c>
      <c r="EO345" s="10">
        <v>1.7187966149913354</v>
      </c>
      <c r="EP345" s="10">
        <v>0.52219163826758808</v>
      </c>
      <c r="FP345" s="13" t="s">
        <v>5661</v>
      </c>
    </row>
    <row r="346" spans="1:172" x14ac:dyDescent="0.25">
      <c r="A346" s="46" t="s">
        <v>5657</v>
      </c>
      <c r="C346" s="46" t="s">
        <v>5658</v>
      </c>
      <c r="D346" s="46" t="s">
        <v>5164</v>
      </c>
      <c r="E346" s="80">
        <v>43.333333000000003</v>
      </c>
      <c r="F346" s="80">
        <v>43.333333000000003</v>
      </c>
      <c r="G346" s="80">
        <v>126.5</v>
      </c>
      <c r="H346" s="80">
        <v>126.5</v>
      </c>
      <c r="L346" s="46" t="s">
        <v>5672</v>
      </c>
      <c r="Q346" s="8">
        <v>219</v>
      </c>
      <c r="AB346" s="10">
        <v>49.35</v>
      </c>
      <c r="AC346" s="10">
        <v>1.28</v>
      </c>
      <c r="AE346" s="10">
        <v>17.43</v>
      </c>
      <c r="AI346" s="10">
        <v>8.1971779999999992</v>
      </c>
      <c r="AJ346" s="10">
        <v>7.24</v>
      </c>
      <c r="AK346" s="10">
        <v>7.56</v>
      </c>
      <c r="AL346" s="10">
        <v>0.15</v>
      </c>
      <c r="AN346" s="10">
        <v>1.29</v>
      </c>
      <c r="AO346" s="10">
        <v>3.18</v>
      </c>
      <c r="AP346" s="10">
        <v>0.25</v>
      </c>
      <c r="BF346" s="10">
        <v>2.5</v>
      </c>
      <c r="BU346" s="10">
        <v>1.222199455859746</v>
      </c>
      <c r="CH346" s="10">
        <v>22.195161497554803</v>
      </c>
      <c r="CJ346" s="10">
        <v>127.95504087786993</v>
      </c>
      <c r="CK346" s="10">
        <v>113.02498459141647</v>
      </c>
      <c r="CN346" s="10">
        <v>39.787300561057776</v>
      </c>
      <c r="CO346" s="10">
        <v>54.777485798380837</v>
      </c>
      <c r="CP346" s="10">
        <v>37.953242750445035</v>
      </c>
      <c r="CQ346" s="10">
        <v>70.192778633455291</v>
      </c>
      <c r="CR346" s="10">
        <v>17.189441288726542</v>
      </c>
      <c r="CW346" s="10">
        <v>73.838656168338986</v>
      </c>
      <c r="CX346" s="10">
        <v>666.95750507321247</v>
      </c>
      <c r="CY346" s="10">
        <v>23.634034461456686</v>
      </c>
      <c r="CZ346" s="10">
        <v>143.2060551579267</v>
      </c>
      <c r="DA346" s="10">
        <v>5.6446298902066774</v>
      </c>
      <c r="DM346" s="10">
        <v>13.819205793296012</v>
      </c>
      <c r="DN346" s="10">
        <v>355.68237451837263</v>
      </c>
      <c r="DO346" s="10">
        <v>15.066088908586892</v>
      </c>
      <c r="DP346" s="10">
        <v>35.788208568741851</v>
      </c>
      <c r="DQ346" s="10">
        <v>4.6764400187441675</v>
      </c>
      <c r="DR346" s="10">
        <v>20.678325555280203</v>
      </c>
      <c r="DS346" s="10">
        <v>4.8284378097674221</v>
      </c>
      <c r="DT346" s="10">
        <v>1.8478324782164157</v>
      </c>
      <c r="DU346" s="10">
        <v>4.7526081442915107</v>
      </c>
      <c r="DV346" s="10">
        <v>0.73708939501794379</v>
      </c>
      <c r="DW346" s="10">
        <v>4.3490076381940579</v>
      </c>
      <c r="DX346" s="10">
        <v>0.8331119313950458</v>
      </c>
      <c r="DY346" s="10">
        <v>2.3923352910082927</v>
      </c>
      <c r="DZ346" s="10">
        <v>0.34282500470398641</v>
      </c>
      <c r="EA346" s="10">
        <v>2.3051762614379108</v>
      </c>
      <c r="EB346" s="10">
        <v>0.32981125253379817</v>
      </c>
      <c r="EC346" s="10">
        <v>3.4575533204207236</v>
      </c>
      <c r="ED346" s="10">
        <v>0.35451017098720961</v>
      </c>
      <c r="EM346" s="10">
        <v>4.6835147236780159</v>
      </c>
      <c r="EO346" s="10">
        <v>1.9264371192040481</v>
      </c>
      <c r="EP346" s="10">
        <v>0.54468703155917986</v>
      </c>
      <c r="FP346" s="13" t="s">
        <v>5661</v>
      </c>
    </row>
    <row r="347" spans="1:172" x14ac:dyDescent="0.25">
      <c r="A347" s="46" t="s">
        <v>5657</v>
      </c>
      <c r="C347" s="46" t="s">
        <v>5658</v>
      </c>
      <c r="D347" s="46" t="s">
        <v>5164</v>
      </c>
      <c r="E347" s="80">
        <v>43.333333000000003</v>
      </c>
      <c r="F347" s="80">
        <v>43.333333000000003</v>
      </c>
      <c r="G347" s="80">
        <v>126.5</v>
      </c>
      <c r="H347" s="80">
        <v>126.5</v>
      </c>
      <c r="L347" s="46" t="s">
        <v>5673</v>
      </c>
      <c r="M347" s="46" t="s">
        <v>5674</v>
      </c>
      <c r="Q347" s="8">
        <v>220</v>
      </c>
      <c r="AB347" s="10">
        <v>67.78</v>
      </c>
      <c r="AC347" s="10">
        <v>0.48</v>
      </c>
      <c r="AE347" s="10">
        <v>15.24</v>
      </c>
      <c r="AI347" s="10">
        <v>2.852366</v>
      </c>
      <c r="AJ347" s="10">
        <v>2.62</v>
      </c>
      <c r="AK347" s="10">
        <v>1.36</v>
      </c>
      <c r="AL347" s="10">
        <v>5.0999999999999997E-2</v>
      </c>
      <c r="AN347" s="10">
        <v>3.5</v>
      </c>
      <c r="AO347" s="10">
        <v>4.2699999999999996</v>
      </c>
      <c r="AP347" s="10">
        <v>0.15</v>
      </c>
      <c r="BF347" s="10">
        <v>1.38</v>
      </c>
      <c r="BU347" s="10">
        <v>1.9991692899785285</v>
      </c>
      <c r="CH347" s="10">
        <v>4.2755688565212022</v>
      </c>
      <c r="CJ347" s="10">
        <v>46.308752652861351</v>
      </c>
      <c r="CK347" s="10">
        <v>18.620856533375189</v>
      </c>
      <c r="CN347" s="10">
        <v>7.0056613277104987</v>
      </c>
      <c r="CO347" s="10">
        <v>10.176713644307309</v>
      </c>
      <c r="CP347" s="10">
        <v>4.7380366597328774</v>
      </c>
      <c r="CQ347" s="10">
        <v>45.9465394889178</v>
      </c>
      <c r="CR347" s="10">
        <v>18.134098332302965</v>
      </c>
      <c r="CW347" s="10">
        <v>82.379315229526199</v>
      </c>
      <c r="CX347" s="10">
        <v>659.14168070649475</v>
      </c>
      <c r="CY347" s="10">
        <v>10.189136152334529</v>
      </c>
      <c r="CZ347" s="10">
        <v>118.10254321824428</v>
      </c>
      <c r="DA347" s="10">
        <v>6.6206267456529577</v>
      </c>
      <c r="DM347" s="10">
        <v>4.013562551165248</v>
      </c>
      <c r="DN347" s="10">
        <v>722.04837244498663</v>
      </c>
      <c r="DO347" s="10">
        <v>25.384398175039838</v>
      </c>
      <c r="DP347" s="10">
        <v>45.728369820812546</v>
      </c>
      <c r="DQ347" s="10">
        <v>4.8928902393829947</v>
      </c>
      <c r="DR347" s="10">
        <v>18.119508563178638</v>
      </c>
      <c r="DS347" s="10">
        <v>3.0670859652301137</v>
      </c>
      <c r="DT347" s="10">
        <v>0.8339899047789322</v>
      </c>
      <c r="DU347" s="10">
        <v>2.3547731626137995</v>
      </c>
      <c r="DV347" s="10">
        <v>0.32792466421512861</v>
      </c>
      <c r="DW347" s="10">
        <v>1.7519374341680947</v>
      </c>
      <c r="DX347" s="10">
        <v>0.33978440833668366</v>
      </c>
      <c r="DY347" s="10">
        <v>0.93572056460026753</v>
      </c>
      <c r="DZ347" s="10">
        <v>0.14459354801963331</v>
      </c>
      <c r="EA347" s="10">
        <v>1.0357800288855794</v>
      </c>
      <c r="EB347" s="10">
        <v>0.15042500724635488</v>
      </c>
      <c r="EC347" s="10">
        <v>3.6629139131530817</v>
      </c>
      <c r="ED347" s="10">
        <v>0.55581018134274462</v>
      </c>
      <c r="EM347" s="10">
        <v>17.021014370986077</v>
      </c>
      <c r="EO347" s="10">
        <v>12.25740013322411</v>
      </c>
      <c r="EP347" s="10">
        <v>3.8900201251356141</v>
      </c>
      <c r="FP347" s="13" t="s">
        <v>5661</v>
      </c>
    </row>
    <row r="348" spans="1:172" x14ac:dyDescent="0.25">
      <c r="A348" s="46" t="s">
        <v>5657</v>
      </c>
      <c r="C348" s="46" t="s">
        <v>5658</v>
      </c>
      <c r="D348" s="46" t="s">
        <v>5164</v>
      </c>
      <c r="E348" s="80">
        <v>43.333333000000003</v>
      </c>
      <c r="F348" s="80">
        <v>43.333333000000003</v>
      </c>
      <c r="G348" s="80">
        <v>126.5</v>
      </c>
      <c r="H348" s="80">
        <v>126.5</v>
      </c>
      <c r="L348" s="46" t="s">
        <v>5675</v>
      </c>
      <c r="Q348" s="8">
        <v>220</v>
      </c>
      <c r="AB348" s="10">
        <v>67.900000000000006</v>
      </c>
      <c r="AC348" s="10">
        <v>0.4</v>
      </c>
      <c r="AE348" s="10">
        <v>15.29</v>
      </c>
      <c r="AI348" s="10">
        <v>2.6544100000000004</v>
      </c>
      <c r="AJ348" s="10">
        <v>2.5099999999999998</v>
      </c>
      <c r="AK348" s="10">
        <v>1.29</v>
      </c>
      <c r="AL348" s="10">
        <v>5.3999999999999999E-2</v>
      </c>
      <c r="AN348" s="10">
        <v>3.48</v>
      </c>
      <c r="AO348" s="10">
        <v>4.16</v>
      </c>
      <c r="AP348" s="10">
        <v>0.15</v>
      </c>
      <c r="BF348" s="10">
        <v>1.34</v>
      </c>
      <c r="BU348" s="10">
        <v>1.9960753608701514</v>
      </c>
      <c r="CH348" s="10">
        <v>4.1284938141809144</v>
      </c>
      <c r="CJ348" s="10">
        <v>43.343225626603896</v>
      </c>
      <c r="CK348" s="10">
        <v>17.943007156307804</v>
      </c>
      <c r="CN348" s="10">
        <v>6.83719251469509</v>
      </c>
      <c r="CO348" s="10">
        <v>9.779621891802373</v>
      </c>
      <c r="CP348" s="10">
        <v>4.2699207655454208</v>
      </c>
      <c r="CQ348" s="10">
        <v>44.404905067774756</v>
      </c>
      <c r="CR348" s="10">
        <v>17.925888271249587</v>
      </c>
      <c r="CW348" s="10">
        <v>81.306168194330581</v>
      </c>
      <c r="CX348" s="10">
        <v>684.91694743047969</v>
      </c>
      <c r="CY348" s="10">
        <v>8.245288244587762</v>
      </c>
      <c r="CZ348" s="10">
        <v>108.89280906242337</v>
      </c>
      <c r="DA348" s="10">
        <v>5.3849933577423332</v>
      </c>
      <c r="DM348" s="10">
        <v>3.8680118721067847</v>
      </c>
      <c r="DN348" s="10">
        <v>1044.0045544401075</v>
      </c>
      <c r="DO348" s="10">
        <v>22.059652242076751</v>
      </c>
      <c r="DP348" s="10">
        <v>36.971124613130513</v>
      </c>
      <c r="DQ348" s="10">
        <v>3.8447095179637127</v>
      </c>
      <c r="DR348" s="10">
        <v>13.792248868445238</v>
      </c>
      <c r="DS348" s="10">
        <v>2.3438141849052685</v>
      </c>
      <c r="DT348" s="10">
        <v>0.78971674341955789</v>
      </c>
      <c r="DU348" s="10">
        <v>1.8319808158371946</v>
      </c>
      <c r="DV348" s="10">
        <v>0.25950839196809844</v>
      </c>
      <c r="DW348" s="10">
        <v>1.3893482183557826</v>
      </c>
      <c r="DX348" s="10">
        <v>0.26819032697522877</v>
      </c>
      <c r="DY348" s="10">
        <v>0.7367357451200407</v>
      </c>
      <c r="DZ348" s="10">
        <v>0.11395014793589149</v>
      </c>
      <c r="EA348" s="10">
        <v>0.81884095235924326</v>
      </c>
      <c r="EB348" s="10">
        <v>0.12614896325677383</v>
      </c>
      <c r="EC348" s="10">
        <v>3.3865355018449663</v>
      </c>
      <c r="ED348" s="10">
        <v>0.43857943269526872</v>
      </c>
      <c r="EM348" s="10">
        <v>18.31229114504524</v>
      </c>
      <c r="EO348" s="10">
        <v>11.881777079642509</v>
      </c>
      <c r="EP348" s="10">
        <v>4.9164355533711985</v>
      </c>
      <c r="FP348" s="13" t="s">
        <v>5661</v>
      </c>
    </row>
    <row r="349" spans="1:172" x14ac:dyDescent="0.25">
      <c r="A349" s="46" t="s">
        <v>5657</v>
      </c>
      <c r="C349" s="46" t="s">
        <v>5658</v>
      </c>
      <c r="D349" s="46" t="s">
        <v>5164</v>
      </c>
      <c r="E349" s="80">
        <v>43.333333000000003</v>
      </c>
      <c r="F349" s="80">
        <v>43.333333000000003</v>
      </c>
      <c r="G349" s="80">
        <v>126.5</v>
      </c>
      <c r="H349" s="80">
        <v>126.5</v>
      </c>
      <c r="L349" s="46" t="s">
        <v>5676</v>
      </c>
      <c r="Q349" s="8">
        <v>220</v>
      </c>
      <c r="AB349" s="10">
        <v>67.45</v>
      </c>
      <c r="AC349" s="10">
        <v>0.43</v>
      </c>
      <c r="AE349" s="10">
        <v>15.32</v>
      </c>
      <c r="AI349" s="10">
        <v>2.6814040000000001</v>
      </c>
      <c r="AJ349" s="10">
        <v>2.67</v>
      </c>
      <c r="AK349" s="10">
        <v>1.36</v>
      </c>
      <c r="AL349" s="10">
        <v>5.3999999999999999E-2</v>
      </c>
      <c r="AN349" s="10">
        <v>3.26</v>
      </c>
      <c r="AO349" s="10">
        <v>4.22</v>
      </c>
      <c r="AP349" s="10">
        <v>0.15</v>
      </c>
      <c r="BF349" s="10">
        <v>1.68</v>
      </c>
      <c r="BU349" s="10">
        <v>2.3116787984925748</v>
      </c>
      <c r="CH349" s="10">
        <v>4.296002478750462</v>
      </c>
      <c r="CJ349" s="10">
        <v>43.899878851899231</v>
      </c>
      <c r="CK349" s="10">
        <v>17.814198775966332</v>
      </c>
      <c r="CN349" s="10">
        <v>7.01521031213335</v>
      </c>
      <c r="CO349" s="10">
        <v>10.154068612022524</v>
      </c>
      <c r="CP349" s="10">
        <v>2.85157946379976</v>
      </c>
      <c r="CQ349" s="10">
        <v>47.052073254110056</v>
      </c>
      <c r="CR349" s="10">
        <v>18.541546929510009</v>
      </c>
      <c r="CW349" s="10">
        <v>77.433047946662825</v>
      </c>
      <c r="CX349" s="10">
        <v>714.74464496457131</v>
      </c>
      <c r="CY349" s="10">
        <v>9.3352432163679797</v>
      </c>
      <c r="CZ349" s="10">
        <v>117.54590201678074</v>
      </c>
      <c r="DA349" s="10">
        <v>6.2116970411265395</v>
      </c>
      <c r="DM349" s="10">
        <v>3.4521939316719896</v>
      </c>
      <c r="DN349" s="10">
        <v>886.86675385067736</v>
      </c>
      <c r="DO349" s="10">
        <v>24.264257278979347</v>
      </c>
      <c r="DP349" s="10">
        <v>42.907341108361628</v>
      </c>
      <c r="DQ349" s="10">
        <v>4.5097444362567183</v>
      </c>
      <c r="DR349" s="10">
        <v>16.213735662962883</v>
      </c>
      <c r="DS349" s="10">
        <v>2.721955754643901</v>
      </c>
      <c r="DT349" s="10">
        <v>0.78715030552791621</v>
      </c>
      <c r="DU349" s="10">
        <v>2.0811777444245765</v>
      </c>
      <c r="DV349" s="10">
        <v>0.30327563182280687</v>
      </c>
      <c r="DW349" s="10">
        <v>1.5975319759200273</v>
      </c>
      <c r="DX349" s="10">
        <v>0.31262600098845261</v>
      </c>
      <c r="DY349" s="10">
        <v>0.95647285056423759</v>
      </c>
      <c r="DZ349" s="10">
        <v>0.13486116241744675</v>
      </c>
      <c r="EA349" s="10">
        <v>0.88012756443489049</v>
      </c>
      <c r="EB349" s="10">
        <v>0.14384633719104209</v>
      </c>
      <c r="EC349" s="10">
        <v>3.6325718984729836</v>
      </c>
      <c r="ED349" s="10">
        <v>0.5136105812551427</v>
      </c>
      <c r="EM349" s="10">
        <v>16.911382070706409</v>
      </c>
      <c r="EO349" s="10">
        <v>12.107160658777049</v>
      </c>
      <c r="EP349" s="10">
        <v>3.6886252646048172</v>
      </c>
      <c r="FP349" s="13" t="s">
        <v>5661</v>
      </c>
    </row>
    <row r="350" spans="1:172" x14ac:dyDescent="0.25">
      <c r="A350" s="46" t="s">
        <v>5657</v>
      </c>
      <c r="C350" s="46" t="s">
        <v>5658</v>
      </c>
      <c r="D350" s="46" t="s">
        <v>5164</v>
      </c>
      <c r="E350" s="80">
        <v>43.333333000000003</v>
      </c>
      <c r="F350" s="80">
        <v>43.333333000000003</v>
      </c>
      <c r="G350" s="80">
        <v>126.5</v>
      </c>
      <c r="H350" s="80">
        <v>126.5</v>
      </c>
      <c r="L350" s="46" t="s">
        <v>5677</v>
      </c>
      <c r="M350" s="46" t="s">
        <v>5660</v>
      </c>
      <c r="Q350" s="8">
        <v>179</v>
      </c>
      <c r="AB350" s="10">
        <v>59.36</v>
      </c>
      <c r="AC350" s="10">
        <v>1.03</v>
      </c>
      <c r="AE350" s="10">
        <v>16.489999999999998</v>
      </c>
      <c r="AI350" s="10">
        <v>5.3718060000000003</v>
      </c>
      <c r="AJ350" s="10">
        <v>5.17</v>
      </c>
      <c r="AK350" s="10">
        <v>3.03</v>
      </c>
      <c r="AL350" s="10">
        <v>8.5999999999999993E-2</v>
      </c>
      <c r="AN350" s="10">
        <v>2.5</v>
      </c>
      <c r="AO350" s="10">
        <v>3.92</v>
      </c>
      <c r="AP350" s="10">
        <v>0.21</v>
      </c>
      <c r="BF350" s="10">
        <v>1.66</v>
      </c>
      <c r="BU350" s="10">
        <v>1.6771261417187457</v>
      </c>
      <c r="CH350" s="10">
        <v>12.776889752017308</v>
      </c>
      <c r="CJ350" s="10">
        <v>118.50542064537169</v>
      </c>
      <c r="CK350" s="10">
        <v>45.581016917808405</v>
      </c>
      <c r="CN350" s="10">
        <v>15.279011329044177</v>
      </c>
      <c r="CO350" s="10">
        <v>24.90489198245383</v>
      </c>
      <c r="CP350" s="10">
        <v>28.63373605146792</v>
      </c>
      <c r="CQ350" s="10">
        <v>70.167919683770748</v>
      </c>
      <c r="CR350" s="10">
        <v>20.290800846525034</v>
      </c>
      <c r="CW350" s="10">
        <v>73.511070109389038</v>
      </c>
      <c r="CX350" s="10">
        <v>612.14860699495625</v>
      </c>
      <c r="CY350" s="10">
        <v>17.550297971785664</v>
      </c>
      <c r="CZ350" s="10">
        <v>219.90835485877662</v>
      </c>
      <c r="DA350" s="10">
        <v>7.5595725971226644</v>
      </c>
      <c r="DM350" s="10">
        <v>1.8541004872084776</v>
      </c>
      <c r="DN350" s="10">
        <v>452.81674158445378</v>
      </c>
      <c r="DO350" s="10">
        <v>23.604776842604185</v>
      </c>
      <c r="DP350" s="10">
        <v>51.873519462151833</v>
      </c>
      <c r="DQ350" s="10">
        <v>6.2316072530288844</v>
      </c>
      <c r="DR350" s="10">
        <v>25.480086876239543</v>
      </c>
      <c r="DS350" s="10">
        <v>4.9406964865152494</v>
      </c>
      <c r="DT350" s="10">
        <v>1.2927309290833207</v>
      </c>
      <c r="DU350" s="10">
        <v>4.1630562978100096</v>
      </c>
      <c r="DV350" s="10">
        <v>0.60162731146265858</v>
      </c>
      <c r="DW350" s="10">
        <v>3.3602937203811902</v>
      </c>
      <c r="DX350" s="10">
        <v>0.62960788931044553</v>
      </c>
      <c r="DY350" s="10">
        <v>1.6968966201068387</v>
      </c>
      <c r="DZ350" s="10">
        <v>0.24084777242909003</v>
      </c>
      <c r="EA350" s="10">
        <v>1.5349007114540896</v>
      </c>
      <c r="EB350" s="10">
        <v>0.22930963829505827</v>
      </c>
      <c r="EC350" s="10">
        <v>5.7696281947554109</v>
      </c>
      <c r="ED350" s="10">
        <v>0.55561851050131572</v>
      </c>
      <c r="EM350" s="10">
        <v>10.216874524775436</v>
      </c>
      <c r="EO350" s="10">
        <v>8.6273172559658864</v>
      </c>
      <c r="EP350" s="10">
        <v>2.9184836879173712</v>
      </c>
      <c r="FP350" s="13" t="s">
        <v>5661</v>
      </c>
    </row>
    <row r="351" spans="1:172" x14ac:dyDescent="0.25">
      <c r="A351" s="46" t="s">
        <v>5657</v>
      </c>
      <c r="C351" s="46" t="s">
        <v>5658</v>
      </c>
      <c r="D351" s="46" t="s">
        <v>5164</v>
      </c>
      <c r="E351" s="80">
        <v>43.333333000000003</v>
      </c>
      <c r="F351" s="80">
        <v>43.333333000000003</v>
      </c>
      <c r="G351" s="80">
        <v>126.5</v>
      </c>
      <c r="H351" s="80">
        <v>126.5</v>
      </c>
      <c r="L351" s="46" t="s">
        <v>5678</v>
      </c>
      <c r="Q351" s="8">
        <v>179</v>
      </c>
      <c r="AB351" s="10">
        <v>60.31</v>
      </c>
      <c r="AC351" s="10">
        <v>1.04</v>
      </c>
      <c r="AE351" s="10">
        <v>16.39</v>
      </c>
      <c r="AI351" s="10">
        <v>5.2548320000000004</v>
      </c>
      <c r="AJ351" s="10">
        <v>4.75</v>
      </c>
      <c r="AK351" s="10">
        <v>3.02</v>
      </c>
      <c r="AL351" s="10">
        <v>8.2000000000000003E-2</v>
      </c>
      <c r="AN351" s="10">
        <v>2.4300000000000002</v>
      </c>
      <c r="AO351" s="10">
        <v>4.13</v>
      </c>
      <c r="AP351" s="10">
        <v>0.22</v>
      </c>
      <c r="BF351" s="10">
        <v>1.54</v>
      </c>
      <c r="BU351" s="10">
        <v>1.6852219747402259</v>
      </c>
      <c r="CH351" s="10">
        <v>12.51276739640344</v>
      </c>
      <c r="CJ351" s="10">
        <v>116.37209301233204</v>
      </c>
      <c r="CK351" s="10">
        <v>44.599039790588122</v>
      </c>
      <c r="CN351" s="10">
        <v>14.805274446840146</v>
      </c>
      <c r="CO351" s="10">
        <v>24.044529386611419</v>
      </c>
      <c r="CP351" s="10">
        <v>24.013091287330031</v>
      </c>
      <c r="CQ351" s="10">
        <v>69.727177745910041</v>
      </c>
      <c r="CR351" s="10">
        <v>19.511108474180332</v>
      </c>
      <c r="CW351" s="10">
        <v>75.894619601519267</v>
      </c>
      <c r="CX351" s="10">
        <v>554.0244890375161</v>
      </c>
      <c r="CY351" s="10">
        <v>17.20018223350398</v>
      </c>
      <c r="CZ351" s="10">
        <v>216.92680948483127</v>
      </c>
      <c r="DA351" s="10">
        <v>7.4217910912969804</v>
      </c>
      <c r="DM351" s="10">
        <v>1.917185111503545</v>
      </c>
      <c r="DN351" s="10">
        <v>444.66711039093536</v>
      </c>
      <c r="DO351" s="10">
        <v>23.708040742875845</v>
      </c>
      <c r="DP351" s="10">
        <v>52.021721255664438</v>
      </c>
      <c r="DQ351" s="10">
        <v>6.2552771406252399</v>
      </c>
      <c r="DR351" s="10">
        <v>25.387109770058249</v>
      </c>
      <c r="DS351" s="10">
        <v>5.0526433819651704</v>
      </c>
      <c r="DT351" s="10">
        <v>1.3329388808007689</v>
      </c>
      <c r="DU351" s="10">
        <v>4.075514410004538</v>
      </c>
      <c r="DV351" s="10">
        <v>0.61351193096400269</v>
      </c>
      <c r="DW351" s="10">
        <v>3.318296300079953</v>
      </c>
      <c r="DX351" s="10">
        <v>0.62860307482369726</v>
      </c>
      <c r="DY351" s="10">
        <v>1.6589321256442791</v>
      </c>
      <c r="DZ351" s="10">
        <v>0.25479578617357368</v>
      </c>
      <c r="EA351" s="10">
        <v>1.6144834258965624</v>
      </c>
      <c r="EB351" s="10">
        <v>0.23186595170072902</v>
      </c>
      <c r="EC351" s="10">
        <v>5.5684423608973441</v>
      </c>
      <c r="ED351" s="10">
        <v>0.55341247189273002</v>
      </c>
      <c r="EM351" s="10">
        <v>10.544947323419279</v>
      </c>
      <c r="EO351" s="10">
        <v>8.5720644960903254</v>
      </c>
      <c r="EP351" s="10">
        <v>2.8864971105540502</v>
      </c>
      <c r="FP351" s="13" t="s">
        <v>5661</v>
      </c>
    </row>
    <row r="352" spans="1:172" x14ac:dyDescent="0.25">
      <c r="A352" s="46" t="s">
        <v>5657</v>
      </c>
      <c r="C352" s="46" t="s">
        <v>5658</v>
      </c>
      <c r="D352" s="46" t="s">
        <v>5164</v>
      </c>
      <c r="E352" s="80">
        <v>43.333333000000003</v>
      </c>
      <c r="F352" s="80">
        <v>43.333333000000003</v>
      </c>
      <c r="G352" s="80">
        <v>126.5</v>
      </c>
      <c r="H352" s="80">
        <v>126.5</v>
      </c>
      <c r="L352" s="46" t="s">
        <v>5679</v>
      </c>
      <c r="Q352" s="8">
        <v>179</v>
      </c>
      <c r="AB352" s="10">
        <v>61.04</v>
      </c>
      <c r="AC352" s="10">
        <v>1.01</v>
      </c>
      <c r="AE352" s="10">
        <v>16.100000000000001</v>
      </c>
      <c r="AI352" s="10">
        <v>5.2818260000000006</v>
      </c>
      <c r="AJ352" s="10">
        <v>4.96</v>
      </c>
      <c r="AK352" s="10">
        <v>2.97</v>
      </c>
      <c r="AL352" s="10">
        <v>8.3000000000000004E-2</v>
      </c>
      <c r="AN352" s="10">
        <v>2.35</v>
      </c>
      <c r="AO352" s="10">
        <v>3.72</v>
      </c>
      <c r="AP352" s="10">
        <v>0.21</v>
      </c>
      <c r="BF352" s="10">
        <v>1.66</v>
      </c>
      <c r="BU352" s="10">
        <v>1.6195524226466882</v>
      </c>
      <c r="CH352" s="10">
        <v>12.164881377520675</v>
      </c>
      <c r="CJ352" s="10">
        <v>114.01007968573877</v>
      </c>
      <c r="CK352" s="10">
        <v>42.10168644629664</v>
      </c>
      <c r="CN352" s="10">
        <v>14.400135798973739</v>
      </c>
      <c r="CO352" s="10">
        <v>23.454415167399791</v>
      </c>
      <c r="CP352" s="10">
        <v>35.04334417332786</v>
      </c>
      <c r="CQ352" s="10">
        <v>72.888332403709285</v>
      </c>
      <c r="CR352" s="10">
        <v>19.880948615359067</v>
      </c>
      <c r="CW352" s="10">
        <v>74.467485776867761</v>
      </c>
      <c r="CX352" s="10">
        <v>580.80170101672445</v>
      </c>
      <c r="CY352" s="10">
        <v>17.580906827433438</v>
      </c>
      <c r="CZ352" s="10">
        <v>213.6810515676257</v>
      </c>
      <c r="DA352" s="10">
        <v>7.3184073666275857</v>
      </c>
      <c r="DM352" s="10">
        <v>2.00652168959498</v>
      </c>
      <c r="DN352" s="10">
        <v>472.63539485771668</v>
      </c>
      <c r="DO352" s="10">
        <v>23.953803055261361</v>
      </c>
      <c r="DP352" s="10">
        <v>51.70704127652516</v>
      </c>
      <c r="DQ352" s="10">
        <v>6.3578944262901746</v>
      </c>
      <c r="DR352" s="10">
        <v>25.396209225443751</v>
      </c>
      <c r="DS352" s="10">
        <v>4.9813379111728162</v>
      </c>
      <c r="DT352" s="10">
        <v>1.2871844760703748</v>
      </c>
      <c r="DU352" s="10">
        <v>4.0820492260994063</v>
      </c>
      <c r="DV352" s="10">
        <v>0.61427478305280891</v>
      </c>
      <c r="DW352" s="10">
        <v>3.3281236125981635</v>
      </c>
      <c r="DX352" s="10">
        <v>0.60550044756998267</v>
      </c>
      <c r="DY352" s="10">
        <v>1.6386898026978496</v>
      </c>
      <c r="DZ352" s="10">
        <v>0.23632776285095658</v>
      </c>
      <c r="EA352" s="10">
        <v>1.5362824787314946</v>
      </c>
      <c r="EB352" s="10">
        <v>0.23462251629420855</v>
      </c>
      <c r="EC352" s="10">
        <v>5.7158674039906119</v>
      </c>
      <c r="ED352" s="10">
        <v>0.5470402170010249</v>
      </c>
      <c r="EM352" s="10">
        <v>9.8243849382348341</v>
      </c>
      <c r="EO352" s="10">
        <v>8.6256292940008983</v>
      </c>
      <c r="EP352" s="10">
        <v>2.8625944196838859</v>
      </c>
      <c r="FP352" s="13" t="s">
        <v>5661</v>
      </c>
    </row>
    <row r="353" spans="1:172" x14ac:dyDescent="0.25">
      <c r="A353" s="46" t="s">
        <v>5657</v>
      </c>
      <c r="C353" s="46" t="s">
        <v>5658</v>
      </c>
      <c r="D353" s="46" t="s">
        <v>5164</v>
      </c>
      <c r="E353" s="80">
        <v>43.333333000000003</v>
      </c>
      <c r="F353" s="80">
        <v>43.333333000000003</v>
      </c>
      <c r="G353" s="80">
        <v>126.5</v>
      </c>
      <c r="H353" s="80">
        <v>126.5</v>
      </c>
      <c r="L353" s="46" t="s">
        <v>5680</v>
      </c>
      <c r="M353" s="46" t="s">
        <v>5674</v>
      </c>
      <c r="Q353" s="8">
        <v>175</v>
      </c>
      <c r="AB353" s="10">
        <v>69.56</v>
      </c>
      <c r="AC353" s="10">
        <v>0.46</v>
      </c>
      <c r="AE353" s="10">
        <v>15.13</v>
      </c>
      <c r="AI353" s="10">
        <v>2.6544100000000004</v>
      </c>
      <c r="AJ353" s="10">
        <v>2.39</v>
      </c>
      <c r="AK353" s="10">
        <v>0.9</v>
      </c>
      <c r="AL353" s="10">
        <v>4.3999999999999997E-2</v>
      </c>
      <c r="AN353" s="10">
        <v>3.92</v>
      </c>
      <c r="AO353" s="10">
        <v>3.98</v>
      </c>
      <c r="AP353" s="10">
        <v>0.14000000000000001</v>
      </c>
      <c r="BF353" s="10">
        <v>0.62</v>
      </c>
      <c r="BU353" s="10">
        <v>2.3092943567329702</v>
      </c>
      <c r="CH353" s="10">
        <v>5.8463215420926415</v>
      </c>
      <c r="CJ353" s="10">
        <v>35.856695114495963</v>
      </c>
      <c r="CK353" s="10">
        <v>7.440982981567573</v>
      </c>
      <c r="CN353" s="10">
        <v>4.990068731839334</v>
      </c>
      <c r="CO353" s="10">
        <v>3.5839722328642325</v>
      </c>
      <c r="CP353" s="10">
        <v>2.2448353131546175</v>
      </c>
      <c r="CQ353" s="10">
        <v>34.459277156527691</v>
      </c>
      <c r="CR353" s="10">
        <v>18.638621096490454</v>
      </c>
      <c r="CW353" s="10">
        <v>147.99963121207531</v>
      </c>
      <c r="CX353" s="10">
        <v>319.63409463661571</v>
      </c>
      <c r="CY353" s="10">
        <v>18.841666170891738</v>
      </c>
      <c r="CZ353" s="10">
        <v>178.32613637217497</v>
      </c>
      <c r="DA353" s="10">
        <v>9.5164536678457985</v>
      </c>
      <c r="DM353" s="10">
        <v>8.4278609774799254</v>
      </c>
      <c r="DN353" s="10">
        <v>562.55536320871693</v>
      </c>
      <c r="DO353" s="10">
        <v>27.609046949620833</v>
      </c>
      <c r="DP353" s="10">
        <v>55.961743739326018</v>
      </c>
      <c r="DQ353" s="10">
        <v>6.2041129315139312</v>
      </c>
      <c r="DR353" s="10">
        <v>23.035771356696074</v>
      </c>
      <c r="DS353" s="10">
        <v>4.6214792741795998</v>
      </c>
      <c r="DT353" s="10">
        <v>1.0444330264469273</v>
      </c>
      <c r="DU353" s="10">
        <v>3.9151680928589077</v>
      </c>
      <c r="DV353" s="10">
        <v>0.57806938229722382</v>
      </c>
      <c r="DW353" s="10">
        <v>3.2657295077565713</v>
      </c>
      <c r="DX353" s="10">
        <v>0.65611053436943101</v>
      </c>
      <c r="DY353" s="10">
        <v>1.8406069901749111</v>
      </c>
      <c r="DZ353" s="10">
        <v>0.24893313944241724</v>
      </c>
      <c r="EA353" s="10">
        <v>1.7437261187916089</v>
      </c>
      <c r="EB353" s="10">
        <v>0.26743089849013407</v>
      </c>
      <c r="EC353" s="10">
        <v>4.8891925198970512</v>
      </c>
      <c r="ED353" s="10">
        <v>0.97167347765454704</v>
      </c>
      <c r="EM353" s="10">
        <v>19.584977567879211</v>
      </c>
      <c r="EO353" s="10">
        <v>15.578407539470485</v>
      </c>
      <c r="EP353" s="10">
        <v>2.580767014852321</v>
      </c>
      <c r="FP353" s="13" t="s">
        <v>5661</v>
      </c>
    </row>
    <row r="354" spans="1:172" x14ac:dyDescent="0.25">
      <c r="A354" s="46" t="s">
        <v>5657</v>
      </c>
      <c r="C354" s="46" t="s">
        <v>5658</v>
      </c>
      <c r="D354" s="46" t="s">
        <v>5164</v>
      </c>
      <c r="E354" s="80">
        <v>43.333333000000003</v>
      </c>
      <c r="F354" s="80">
        <v>43.333333000000003</v>
      </c>
      <c r="G354" s="80">
        <v>126.5</v>
      </c>
      <c r="H354" s="80">
        <v>126.5</v>
      </c>
      <c r="L354" s="46" t="s">
        <v>5681</v>
      </c>
      <c r="Q354" s="8">
        <v>175</v>
      </c>
      <c r="AB354" s="10">
        <v>69.150000000000006</v>
      </c>
      <c r="AC354" s="10">
        <v>0.45</v>
      </c>
      <c r="AE354" s="10">
        <v>15.38</v>
      </c>
      <c r="AI354" s="10">
        <v>2.6004220000000005</v>
      </c>
      <c r="AJ354" s="10">
        <v>2.35</v>
      </c>
      <c r="AK354" s="10">
        <v>0.89</v>
      </c>
      <c r="AL354" s="10">
        <v>4.2999999999999997E-2</v>
      </c>
      <c r="AN354" s="10">
        <v>4.09</v>
      </c>
      <c r="AO354" s="10">
        <v>4.0599999999999996</v>
      </c>
      <c r="AP354" s="10">
        <v>0.13</v>
      </c>
      <c r="BF354" s="10">
        <v>0.62</v>
      </c>
      <c r="BU354" s="10">
        <v>2.48576984206148</v>
      </c>
      <c r="CH354" s="10">
        <v>5.7718532741769346</v>
      </c>
      <c r="CJ354" s="10">
        <v>34.794575051944456</v>
      </c>
      <c r="CK354" s="10">
        <v>7.8507781911301011</v>
      </c>
      <c r="CN354" s="10">
        <v>4.8509968728488895</v>
      </c>
      <c r="CO354" s="10">
        <v>3.5066348195941952</v>
      </c>
      <c r="CP354" s="10">
        <v>2.6642637142340964</v>
      </c>
      <c r="CQ354" s="10">
        <v>33.338753393099282</v>
      </c>
      <c r="CR354" s="10">
        <v>18.91246507522354</v>
      </c>
      <c r="CW354" s="10">
        <v>164.10374835576292</v>
      </c>
      <c r="CX354" s="10">
        <v>335.39792712266825</v>
      </c>
      <c r="CY354" s="10">
        <v>18.002124174440794</v>
      </c>
      <c r="CZ354" s="10">
        <v>183.02862672314271</v>
      </c>
      <c r="DA354" s="10">
        <v>9.2707468039917806</v>
      </c>
      <c r="DM354" s="10">
        <v>8.227331112888697</v>
      </c>
      <c r="DN354" s="10">
        <v>576.37445132410983</v>
      </c>
      <c r="DO354" s="10">
        <v>23.251979118833635</v>
      </c>
      <c r="DP354" s="10">
        <v>50.178566553759687</v>
      </c>
      <c r="DQ354" s="10">
        <v>5.5124067899592015</v>
      </c>
      <c r="DR354" s="10">
        <v>21.498893167271707</v>
      </c>
      <c r="DS354" s="10">
        <v>4.4214605369650188</v>
      </c>
      <c r="DT354" s="10">
        <v>1.0309594445015517</v>
      </c>
      <c r="DU354" s="10">
        <v>3.7336260719976808</v>
      </c>
      <c r="DV354" s="10">
        <v>0.57130669789070576</v>
      </c>
      <c r="DW354" s="10">
        <v>3.1947058320369646</v>
      </c>
      <c r="DX354" s="10">
        <v>0.61715690826045555</v>
      </c>
      <c r="DY354" s="10">
        <v>1.7128702247338969</v>
      </c>
      <c r="DZ354" s="10">
        <v>0.25557376042127572</v>
      </c>
      <c r="EA354" s="10">
        <v>1.6612894423560121</v>
      </c>
      <c r="EB354" s="10">
        <v>0.24765543671827919</v>
      </c>
      <c r="EC354" s="10">
        <v>4.6946955780921122</v>
      </c>
      <c r="ED354" s="10">
        <v>0.98795315762001112</v>
      </c>
      <c r="EM354" s="10">
        <v>19.595670310882596</v>
      </c>
      <c r="EO354" s="10">
        <v>13.012203921609892</v>
      </c>
      <c r="EP354" s="10">
        <v>2.6404165283504799</v>
      </c>
      <c r="FP354" s="13" t="s">
        <v>5661</v>
      </c>
    </row>
    <row r="355" spans="1:172" x14ac:dyDescent="0.25">
      <c r="A355" s="46" t="s">
        <v>5657</v>
      </c>
      <c r="C355" s="46" t="s">
        <v>5658</v>
      </c>
      <c r="D355" s="46" t="s">
        <v>5164</v>
      </c>
      <c r="E355" s="80">
        <v>43.333333000000003</v>
      </c>
      <c r="F355" s="80">
        <v>43.333333000000003</v>
      </c>
      <c r="G355" s="80">
        <v>126.5</v>
      </c>
      <c r="H355" s="80">
        <v>126.5</v>
      </c>
      <c r="L355" s="46" t="s">
        <v>5682</v>
      </c>
      <c r="Q355" s="8">
        <v>175</v>
      </c>
      <c r="AB355" s="10">
        <v>69.06</v>
      </c>
      <c r="AC355" s="10">
        <v>0.46</v>
      </c>
      <c r="AE355" s="10">
        <v>15.44</v>
      </c>
      <c r="AI355" s="10">
        <v>2.6454119999999999</v>
      </c>
      <c r="AJ355" s="10">
        <v>2.44</v>
      </c>
      <c r="AK355" s="10">
        <v>0.91</v>
      </c>
      <c r="AL355" s="10">
        <v>4.2999999999999997E-2</v>
      </c>
      <c r="AN355" s="10">
        <v>4.01</v>
      </c>
      <c r="AO355" s="10">
        <v>4.0599999999999996</v>
      </c>
      <c r="AP355" s="10">
        <v>0.14000000000000001</v>
      </c>
      <c r="BF355" s="10">
        <v>0.57999999999999996</v>
      </c>
      <c r="BU355" s="10">
        <v>2.4913841184099752</v>
      </c>
      <c r="CH355" s="10">
        <v>5.9685592509744527</v>
      </c>
      <c r="CJ355" s="10">
        <v>35.894732005442322</v>
      </c>
      <c r="CK355" s="10">
        <v>7.9817198390482496</v>
      </c>
      <c r="CN355" s="10">
        <v>5.1085969540746072</v>
      </c>
      <c r="CO355" s="10">
        <v>3.5435009085997065</v>
      </c>
      <c r="CP355" s="10">
        <v>3.8163959108981249</v>
      </c>
      <c r="CQ355" s="10">
        <v>34.500211507160323</v>
      </c>
      <c r="CR355" s="10">
        <v>18.962740169670806</v>
      </c>
      <c r="CW355" s="10">
        <v>164.13164256949244</v>
      </c>
      <c r="CX355" s="10">
        <v>334.63664277891786</v>
      </c>
      <c r="CY355" s="10">
        <v>18.995542199515665</v>
      </c>
      <c r="CZ355" s="10">
        <v>185.81446300516492</v>
      </c>
      <c r="DA355" s="10">
        <v>9.5812599651481545</v>
      </c>
      <c r="DM355" s="10">
        <v>8.9304732370493998</v>
      </c>
      <c r="DN355" s="10">
        <v>554.90932681835397</v>
      </c>
      <c r="DO355" s="10">
        <v>28.16443775189526</v>
      </c>
      <c r="DP355" s="10">
        <v>58.376521472639624</v>
      </c>
      <c r="DQ355" s="10">
        <v>6.3582559500071589</v>
      </c>
      <c r="DR355" s="10">
        <v>23.990091095029779</v>
      </c>
      <c r="DS355" s="10">
        <v>4.6035298802791944</v>
      </c>
      <c r="DT355" s="10">
        <v>1.0716245823055677</v>
      </c>
      <c r="DU355" s="10">
        <v>3.826493689706874</v>
      </c>
      <c r="DV355" s="10">
        <v>0.57021444208257421</v>
      </c>
      <c r="DW355" s="10">
        <v>3.3593818057344715</v>
      </c>
      <c r="DX355" s="10">
        <v>0.64389910803484673</v>
      </c>
      <c r="DY355" s="10">
        <v>1.7864576748778294</v>
      </c>
      <c r="DZ355" s="10">
        <v>0.26055754570581657</v>
      </c>
      <c r="EA355" s="10">
        <v>1.8047305736014343</v>
      </c>
      <c r="EB355" s="10">
        <v>0.26984757607684928</v>
      </c>
      <c r="EC355" s="10">
        <v>5.1318736908437748</v>
      </c>
      <c r="ED355" s="10">
        <v>1.0141305845400692</v>
      </c>
      <c r="EM355" s="10">
        <v>20.386059279104888</v>
      </c>
      <c r="EO355" s="10">
        <v>15.293463058332653</v>
      </c>
      <c r="EP355" s="10">
        <v>2.6899599104055048</v>
      </c>
      <c r="FP355" s="13" t="s">
        <v>5661</v>
      </c>
    </row>
    <row r="356" spans="1:172" x14ac:dyDescent="0.25">
      <c r="A356" s="46" t="s">
        <v>5657</v>
      </c>
      <c r="C356" s="46" t="s">
        <v>5658</v>
      </c>
      <c r="D356" s="46" t="s">
        <v>5164</v>
      </c>
      <c r="E356" s="80">
        <v>43.333333000000003</v>
      </c>
      <c r="F356" s="80">
        <v>43.333333000000003</v>
      </c>
      <c r="G356" s="80">
        <v>126.5</v>
      </c>
      <c r="H356" s="80">
        <v>126.5</v>
      </c>
      <c r="L356" s="46" t="s">
        <v>5683</v>
      </c>
      <c r="M356" s="46" t="s">
        <v>5674</v>
      </c>
      <c r="Q356" s="8">
        <v>194</v>
      </c>
      <c r="AB356" s="10">
        <v>76.27</v>
      </c>
      <c r="AC356" s="10">
        <v>0.16</v>
      </c>
      <c r="AE356" s="10">
        <v>12.5</v>
      </c>
      <c r="AI356" s="10">
        <v>1.2147300000000001</v>
      </c>
      <c r="AJ356" s="10">
        <v>0.41</v>
      </c>
      <c r="AK356" s="10">
        <v>0.11</v>
      </c>
      <c r="AL356" s="10">
        <v>1.4999999999999999E-2</v>
      </c>
      <c r="AN356" s="10">
        <v>5.08</v>
      </c>
      <c r="AO356" s="10">
        <v>3.22</v>
      </c>
      <c r="AP356" s="10">
        <v>3.5000000000000003E-2</v>
      </c>
      <c r="BF356" s="10">
        <v>0.57999999999999996</v>
      </c>
      <c r="BU356" s="10">
        <v>4.4332290626829742</v>
      </c>
      <c r="CH356" s="10">
        <v>4.5221928870067627</v>
      </c>
      <c r="CJ356" s="10">
        <v>6.5624868907263236</v>
      </c>
      <c r="CK356" s="10">
        <v>1.3627442794879012</v>
      </c>
      <c r="CN356" s="10">
        <v>1.0583801806951121</v>
      </c>
      <c r="CO356" s="10">
        <v>0.98011045274363795</v>
      </c>
      <c r="CP356" s="10">
        <v>0.53827205420857194</v>
      </c>
      <c r="CQ356" s="10">
        <v>30.764910474292218</v>
      </c>
      <c r="CR356" s="10">
        <v>20.398965966131389</v>
      </c>
      <c r="CW356" s="10">
        <v>235.85059212728439</v>
      </c>
      <c r="CX356" s="10">
        <v>31.969764034050669</v>
      </c>
      <c r="CY356" s="10">
        <v>57.263764957391324</v>
      </c>
      <c r="CZ356" s="10">
        <v>139.49581337331429</v>
      </c>
      <c r="DA356" s="10">
        <v>12.419811566575435</v>
      </c>
      <c r="DM356" s="10">
        <v>5.198081545719198</v>
      </c>
      <c r="DN356" s="10">
        <v>117.22045196102926</v>
      </c>
      <c r="DO356" s="10">
        <v>65.697403927577597</v>
      </c>
      <c r="DP356" s="10">
        <v>136.02670545611767</v>
      </c>
      <c r="DQ356" s="10">
        <v>15.257262238323833</v>
      </c>
      <c r="DR356" s="10">
        <v>54.285595446318219</v>
      </c>
      <c r="DS356" s="10">
        <v>11.358710430913945</v>
      </c>
      <c r="DT356" s="10">
        <v>0.34031358408679879</v>
      </c>
      <c r="DU356" s="10">
        <v>9.4163641347648515</v>
      </c>
      <c r="DV356" s="10">
        <v>1.5917068450645588</v>
      </c>
      <c r="DW356" s="10">
        <v>9.5404259430932257</v>
      </c>
      <c r="DX356" s="10">
        <v>1.8807336790083506</v>
      </c>
      <c r="DY356" s="10">
        <v>5.6167328004217705</v>
      </c>
      <c r="DZ356" s="10">
        <v>0.85256989285064844</v>
      </c>
      <c r="EA356" s="10">
        <v>5.5342068571963647</v>
      </c>
      <c r="EB356" s="10">
        <v>0.80756265725981147</v>
      </c>
      <c r="EC356" s="10">
        <v>5.3180099320390504</v>
      </c>
      <c r="ED356" s="10">
        <v>1.2117439773971026</v>
      </c>
      <c r="EM356" s="10">
        <v>26.140489978881948</v>
      </c>
      <c r="EO356" s="10">
        <v>26.451424005182059</v>
      </c>
      <c r="EP356" s="10">
        <v>5.9522778709252346</v>
      </c>
      <c r="FP356" s="13" t="s">
        <v>5661</v>
      </c>
    </row>
    <row r="357" spans="1:172" x14ac:dyDescent="0.25">
      <c r="A357" s="46" t="s">
        <v>5657</v>
      </c>
      <c r="C357" s="46" t="s">
        <v>5658</v>
      </c>
      <c r="D357" s="46" t="s">
        <v>5164</v>
      </c>
      <c r="E357" s="80">
        <v>43.333333000000003</v>
      </c>
      <c r="F357" s="80">
        <v>43.333333000000003</v>
      </c>
      <c r="G357" s="80">
        <v>126.5</v>
      </c>
      <c r="H357" s="80">
        <v>126.5</v>
      </c>
      <c r="L357" s="46" t="s">
        <v>5684</v>
      </c>
      <c r="Q357" s="8">
        <v>194</v>
      </c>
      <c r="AB357" s="10">
        <v>76.53</v>
      </c>
      <c r="AC357" s="10">
        <v>0.15</v>
      </c>
      <c r="AE357" s="10">
        <v>12.34</v>
      </c>
      <c r="AI357" s="10">
        <v>1.1787380000000001</v>
      </c>
      <c r="AJ357" s="10">
        <v>0.44</v>
      </c>
      <c r="AK357" s="10">
        <v>0.11</v>
      </c>
      <c r="AL357" s="10">
        <v>1.2999999999999999E-2</v>
      </c>
      <c r="AN357" s="10">
        <v>5.01</v>
      </c>
      <c r="AO357" s="10">
        <v>3.26</v>
      </c>
      <c r="AP357" s="10">
        <v>3.5000000000000003E-2</v>
      </c>
      <c r="BF357" s="10">
        <v>0.64</v>
      </c>
      <c r="BU357" s="10">
        <v>4.1670173129945658</v>
      </c>
      <c r="CH357" s="10">
        <v>4.2551782860328373</v>
      </c>
      <c r="CJ357" s="10">
        <v>6.4466783045927416</v>
      </c>
      <c r="CK357" s="10">
        <v>1.3267568854555223</v>
      </c>
      <c r="CN357" s="10">
        <v>0.93873256564611796</v>
      </c>
      <c r="CO357" s="10">
        <v>0.8056175970104722</v>
      </c>
      <c r="CP357" s="10">
        <v>0.56825877306972294</v>
      </c>
      <c r="CQ357" s="10">
        <v>28.727069110153415</v>
      </c>
      <c r="CR357" s="10">
        <v>20.109616371585311</v>
      </c>
      <c r="CW357" s="10">
        <v>237.15681618234635</v>
      </c>
      <c r="CX357" s="10">
        <v>31.087013799008584</v>
      </c>
      <c r="CY357" s="10">
        <v>60.804986715820569</v>
      </c>
      <c r="CZ357" s="10">
        <v>136.88414719982089</v>
      </c>
      <c r="DA357" s="10">
        <v>12.174284250071915</v>
      </c>
      <c r="DM357" s="10">
        <v>4.987722570099181</v>
      </c>
      <c r="DN357" s="10">
        <v>104.13629868910219</v>
      </c>
      <c r="DO357" s="10">
        <v>69.343735811625763</v>
      </c>
      <c r="DP357" s="10">
        <v>126.0821529400808</v>
      </c>
      <c r="DQ357" s="10">
        <v>15.926798279159291</v>
      </c>
      <c r="DR357" s="10">
        <v>56.596288726073162</v>
      </c>
      <c r="DS357" s="10">
        <v>11.895287229512398</v>
      </c>
      <c r="DT357" s="10">
        <v>0.32809774000257502</v>
      </c>
      <c r="DU357" s="10">
        <v>10.300780509439029</v>
      </c>
      <c r="DV357" s="10">
        <v>1.6875324797955575</v>
      </c>
      <c r="DW357" s="10">
        <v>10.275367190723379</v>
      </c>
      <c r="DX357" s="10">
        <v>2.0078918962575059</v>
      </c>
      <c r="DY357" s="10">
        <v>5.7577557168698421</v>
      </c>
      <c r="DZ357" s="10">
        <v>0.84613084853014831</v>
      </c>
      <c r="EA357" s="10">
        <v>5.7342931066243326</v>
      </c>
      <c r="EB357" s="10">
        <v>0.85782963740329243</v>
      </c>
      <c r="EC357" s="10">
        <v>5.0810340823845648</v>
      </c>
      <c r="ED357" s="10">
        <v>1.2406652734694938</v>
      </c>
      <c r="EM357" s="10">
        <v>24.909756786601466</v>
      </c>
      <c r="EO357" s="10">
        <v>26.318371063004079</v>
      </c>
      <c r="EP357" s="10">
        <v>6.2761804351589259</v>
      </c>
      <c r="FP357" s="13" t="s">
        <v>5661</v>
      </c>
    </row>
    <row r="358" spans="1:172" x14ac:dyDescent="0.25">
      <c r="A358" s="46" t="s">
        <v>5657</v>
      </c>
      <c r="C358" s="46" t="s">
        <v>5658</v>
      </c>
      <c r="D358" s="46" t="s">
        <v>5164</v>
      </c>
      <c r="E358" s="80">
        <v>43.333333000000003</v>
      </c>
      <c r="F358" s="80">
        <v>43.333333000000003</v>
      </c>
      <c r="G358" s="80">
        <v>126.5</v>
      </c>
      <c r="H358" s="80">
        <v>126.5</v>
      </c>
      <c r="L358" s="46" t="s">
        <v>5685</v>
      </c>
      <c r="Q358" s="8">
        <v>194</v>
      </c>
      <c r="AB358" s="10">
        <v>78.260000000000005</v>
      </c>
      <c r="AC358" s="10">
        <v>0.15</v>
      </c>
      <c r="AE358" s="10">
        <v>11.5</v>
      </c>
      <c r="AI358" s="10">
        <v>0.90879800000000011</v>
      </c>
      <c r="AJ358" s="10">
        <v>0.3</v>
      </c>
      <c r="AK358" s="10">
        <v>7.0000000000000007E-2</v>
      </c>
      <c r="AL358" s="10">
        <v>8.9999999999999993E-3</v>
      </c>
      <c r="AN358" s="10">
        <v>4.9400000000000004</v>
      </c>
      <c r="AO358" s="10">
        <v>2.76</v>
      </c>
      <c r="AP358" s="10">
        <v>3.2000000000000001E-2</v>
      </c>
      <c r="BF358" s="10">
        <v>0.66</v>
      </c>
      <c r="BU358" s="10">
        <v>3.8141604321143192</v>
      </c>
      <c r="CH358" s="10">
        <v>4.2200598714933326</v>
      </c>
      <c r="CJ358" s="10">
        <v>6.8116762930353447</v>
      </c>
      <c r="CK358" s="10">
        <v>0.91430005983690821</v>
      </c>
      <c r="CN358" s="10">
        <v>0.74735576639473544</v>
      </c>
      <c r="CO358" s="10">
        <v>0.96180404052904622</v>
      </c>
      <c r="CP358" s="10">
        <v>0.62375127663266172</v>
      </c>
      <c r="CQ358" s="10">
        <v>25.613599429261576</v>
      </c>
      <c r="CR358" s="10">
        <v>19.044239085147172</v>
      </c>
      <c r="CW358" s="10">
        <v>235.79915091487467</v>
      </c>
      <c r="CX358" s="10">
        <v>26.52389704388553</v>
      </c>
      <c r="CY358" s="10">
        <v>59.749744488421655</v>
      </c>
      <c r="CZ358" s="10">
        <v>140.47656559921882</v>
      </c>
      <c r="DA358" s="10">
        <v>12.702542519999714</v>
      </c>
      <c r="DM358" s="10">
        <v>4.7137291557352397</v>
      </c>
      <c r="DN358" s="10">
        <v>96.176604918457315</v>
      </c>
      <c r="DO358" s="10">
        <v>67.092217462433126</v>
      </c>
      <c r="DP358" s="10">
        <v>121.88451150453339</v>
      </c>
      <c r="DQ358" s="10">
        <v>15.522868800816484</v>
      </c>
      <c r="DR358" s="10">
        <v>55.862141064612217</v>
      </c>
      <c r="DS358" s="10">
        <v>11.300332398298439</v>
      </c>
      <c r="DT358" s="10">
        <v>0.27647245132100934</v>
      </c>
      <c r="DU358" s="10">
        <v>9.709858427184491</v>
      </c>
      <c r="DV358" s="10">
        <v>1.6090656206334006</v>
      </c>
      <c r="DW358" s="10">
        <v>9.4699755957610723</v>
      </c>
      <c r="DX358" s="10">
        <v>1.9273890200584987</v>
      </c>
      <c r="DY358" s="10">
        <v>5.7966505804853554</v>
      </c>
      <c r="DZ358" s="10">
        <v>0.88363042972069694</v>
      </c>
      <c r="EA358" s="10">
        <v>6.0710627564239514</v>
      </c>
      <c r="EB358" s="10">
        <v>0.87306029976870725</v>
      </c>
      <c r="EC358" s="10">
        <v>5.5750859066277538</v>
      </c>
      <c r="ED358" s="10">
        <v>1.3444015716086295</v>
      </c>
      <c r="EM358" s="10">
        <v>24.169456249740552</v>
      </c>
      <c r="EO358" s="10">
        <v>23.965692620189124</v>
      </c>
      <c r="EP358" s="10">
        <v>5.0696316405470752</v>
      </c>
      <c r="FP358" s="13" t="s">
        <v>5661</v>
      </c>
    </row>
    <row r="359" spans="1:172" x14ac:dyDescent="0.25">
      <c r="A359" s="46" t="s">
        <v>5657</v>
      </c>
      <c r="C359" s="46" t="s">
        <v>5658</v>
      </c>
      <c r="D359" s="46" t="s">
        <v>5164</v>
      </c>
      <c r="E359" s="80">
        <v>43.333333000000003</v>
      </c>
      <c r="F359" s="80">
        <v>43.333333000000003</v>
      </c>
      <c r="G359" s="80">
        <v>126.5</v>
      </c>
      <c r="H359" s="80">
        <v>126.5</v>
      </c>
      <c r="L359" s="46" t="s">
        <v>5686</v>
      </c>
      <c r="M359" s="46" t="s">
        <v>5414</v>
      </c>
      <c r="Q359" s="8">
        <v>181</v>
      </c>
      <c r="AB359" s="10">
        <v>75.5</v>
      </c>
      <c r="AC359" s="10">
        <v>0.17</v>
      </c>
      <c r="AE359" s="10">
        <v>14.77</v>
      </c>
      <c r="AI359" s="10">
        <v>0.32392799999999999</v>
      </c>
      <c r="AJ359" s="10">
        <v>0.17</v>
      </c>
      <c r="AK359" s="10">
        <v>4.4999999999999998E-2</v>
      </c>
      <c r="AL359" s="10">
        <v>3.0000000000000001E-3</v>
      </c>
      <c r="AN359" s="10">
        <v>0.41</v>
      </c>
      <c r="AO359" s="10">
        <v>7.2</v>
      </c>
      <c r="AP359" s="10">
        <v>2.1000000000000001E-2</v>
      </c>
      <c r="BF359" s="10">
        <v>0.74</v>
      </c>
      <c r="BU359" s="10">
        <v>1.237944535416474</v>
      </c>
      <c r="CH359" s="10">
        <v>5.1552036934559693</v>
      </c>
      <c r="CJ359" s="10">
        <v>6.4801603421212377</v>
      </c>
      <c r="CK359" s="10">
        <v>2.3316812217988532</v>
      </c>
      <c r="CN359" s="10">
        <v>0.26623810977979595</v>
      </c>
      <c r="CO359" s="10">
        <v>0.76762014407511925</v>
      </c>
      <c r="CP359" s="10">
        <v>2.2093755425721961</v>
      </c>
      <c r="CQ359" s="10">
        <v>27.647231839182087</v>
      </c>
      <c r="CR359" s="10">
        <v>13.08634743418029</v>
      </c>
      <c r="CW359" s="10">
        <v>16.674892969716169</v>
      </c>
      <c r="CX359" s="10">
        <v>438.34415814489898</v>
      </c>
      <c r="CY359" s="10">
        <v>29.105956134715868</v>
      </c>
      <c r="CZ359" s="10">
        <v>215.6245552430899</v>
      </c>
      <c r="DA359" s="10">
        <v>10.262625090442464</v>
      </c>
      <c r="DM359" s="10">
        <v>1.1795423095543247</v>
      </c>
      <c r="DN359" s="10">
        <v>304.57008540895043</v>
      </c>
      <c r="DO359" s="10">
        <v>36.443561350963023</v>
      </c>
      <c r="DP359" s="10">
        <v>75.648969501907459</v>
      </c>
      <c r="DQ359" s="10">
        <v>8.4562951702888789</v>
      </c>
      <c r="DR359" s="10">
        <v>31.149952310896225</v>
      </c>
      <c r="DS359" s="10">
        <v>6.0619846537383326</v>
      </c>
      <c r="DT359" s="10">
        <v>0.58447760776690805</v>
      </c>
      <c r="DU359" s="10">
        <v>5.162741671542082</v>
      </c>
      <c r="DV359" s="10">
        <v>0.82249597404721841</v>
      </c>
      <c r="DW359" s="10">
        <v>4.9782336397778968</v>
      </c>
      <c r="DX359" s="10">
        <v>1.008785792307427</v>
      </c>
      <c r="DY359" s="10">
        <v>2.9277047182507454</v>
      </c>
      <c r="DZ359" s="10">
        <v>0.45456068572886743</v>
      </c>
      <c r="EA359" s="10">
        <v>3.0920306922410656</v>
      </c>
      <c r="EB359" s="10">
        <v>0.48829155856649231</v>
      </c>
      <c r="EC359" s="10">
        <v>6.3008733509799484</v>
      </c>
      <c r="ED359" s="10">
        <v>0.90471023705912146</v>
      </c>
      <c r="EM359" s="10">
        <v>17.315607401512157</v>
      </c>
      <c r="EO359" s="10">
        <v>14.612569803774432</v>
      </c>
      <c r="EP359" s="10">
        <v>4.4245347990489847</v>
      </c>
      <c r="FP359" s="13" t="s">
        <v>5661</v>
      </c>
    </row>
    <row r="360" spans="1:172" x14ac:dyDescent="0.25">
      <c r="A360" s="46" t="s">
        <v>5657</v>
      </c>
      <c r="C360" s="46" t="s">
        <v>5658</v>
      </c>
      <c r="D360" s="46" t="s">
        <v>5164</v>
      </c>
      <c r="E360" s="80">
        <v>43.333333000000003</v>
      </c>
      <c r="F360" s="80">
        <v>43.333333000000003</v>
      </c>
      <c r="G360" s="80">
        <v>126.5</v>
      </c>
      <c r="H360" s="80">
        <v>126.5</v>
      </c>
      <c r="L360" s="46" t="s">
        <v>5687</v>
      </c>
      <c r="Q360" s="8">
        <v>181</v>
      </c>
      <c r="AB360" s="10">
        <v>75.02</v>
      </c>
      <c r="AC360" s="10">
        <v>0.18</v>
      </c>
      <c r="AE360" s="10">
        <v>14.35</v>
      </c>
      <c r="AI360" s="10">
        <v>1.0257719999999999</v>
      </c>
      <c r="AJ360" s="10">
        <v>8.4000000000000005E-2</v>
      </c>
      <c r="AK360" s="10">
        <v>0.19</v>
      </c>
      <c r="AL360" s="10">
        <v>3.0000000000000001E-3</v>
      </c>
      <c r="AN360" s="10">
        <v>2.96</v>
      </c>
      <c r="AO360" s="10">
        <v>3.16</v>
      </c>
      <c r="AP360" s="10">
        <v>2.3E-2</v>
      </c>
      <c r="BF360" s="10">
        <v>2.4</v>
      </c>
      <c r="BU360" s="10">
        <v>1.9810144860438281</v>
      </c>
      <c r="CH360" s="10">
        <v>6.1616770075703178</v>
      </c>
      <c r="CJ360" s="10">
        <v>7.4312868400646099</v>
      </c>
      <c r="CK360" s="10">
        <v>1.7715294227727292</v>
      </c>
      <c r="CN360" s="10">
        <v>0.26353760580812902</v>
      </c>
      <c r="CO360" s="10">
        <v>0.67998514747251759</v>
      </c>
      <c r="CP360" s="10">
        <v>1.5754586974429514</v>
      </c>
      <c r="CQ360" s="10">
        <v>33.347256168137797</v>
      </c>
      <c r="CR360" s="10">
        <v>19.447226263183364</v>
      </c>
      <c r="CW360" s="10">
        <v>84.661691286773362</v>
      </c>
      <c r="CX360" s="10">
        <v>197.63561170061533</v>
      </c>
      <c r="CY360" s="10">
        <v>35.502549672579001</v>
      </c>
      <c r="CZ360" s="10">
        <v>225.64287288774202</v>
      </c>
      <c r="DA360" s="10">
        <v>11.188288382343675</v>
      </c>
      <c r="DM360" s="10">
        <v>2.4786245845862567</v>
      </c>
      <c r="DN360" s="10">
        <v>1022.674558543117</v>
      </c>
      <c r="DO360" s="10">
        <v>39.511827625526472</v>
      </c>
      <c r="DP360" s="10">
        <v>82.39417073297335</v>
      </c>
      <c r="DQ360" s="10">
        <v>9.3794911623220898</v>
      </c>
      <c r="DR360" s="10">
        <v>34.614278490454467</v>
      </c>
      <c r="DS360" s="10">
        <v>6.83870300196382</v>
      </c>
      <c r="DT360" s="10">
        <v>0.71088198431675254</v>
      </c>
      <c r="DU360" s="10">
        <v>5.7684917831054934</v>
      </c>
      <c r="DV360" s="10">
        <v>0.96096992713136731</v>
      </c>
      <c r="DW360" s="10">
        <v>5.9568279043583363</v>
      </c>
      <c r="DX360" s="10">
        <v>1.2077052808202158</v>
      </c>
      <c r="DY360" s="10">
        <v>3.3494508848358002</v>
      </c>
      <c r="DZ360" s="10">
        <v>0.53626407043583602</v>
      </c>
      <c r="EA360" s="10">
        <v>3.701060615650229</v>
      </c>
      <c r="EB360" s="10">
        <v>0.53671989706792933</v>
      </c>
      <c r="EC360" s="10">
        <v>6.8090667788568284</v>
      </c>
      <c r="ED360" s="10">
        <v>0.98013013452145326</v>
      </c>
      <c r="EM360" s="10">
        <v>14.097807347933863</v>
      </c>
      <c r="EO360" s="10">
        <v>15.613268554661316</v>
      </c>
      <c r="EP360" s="10">
        <v>5.24776157636928</v>
      </c>
      <c r="FP360" s="13" t="s">
        <v>5661</v>
      </c>
    </row>
    <row r="361" spans="1:172" x14ac:dyDescent="0.25">
      <c r="A361" s="46" t="s">
        <v>5657</v>
      </c>
      <c r="C361" s="46" t="s">
        <v>5658</v>
      </c>
      <c r="D361" s="46" t="s">
        <v>5164</v>
      </c>
      <c r="E361" s="80">
        <v>43.333333000000003</v>
      </c>
      <c r="F361" s="80">
        <v>43.333333000000003</v>
      </c>
      <c r="G361" s="80">
        <v>126.5</v>
      </c>
      <c r="H361" s="80">
        <v>126.5</v>
      </c>
      <c r="L361" s="46" t="s">
        <v>5688</v>
      </c>
      <c r="Q361" s="8">
        <v>181</v>
      </c>
      <c r="AB361" s="10">
        <v>74.94</v>
      </c>
      <c r="AC361" s="10">
        <v>0.17</v>
      </c>
      <c r="AE361" s="10">
        <v>14.53</v>
      </c>
      <c r="AI361" s="10">
        <v>0.98078200000000015</v>
      </c>
      <c r="AJ361" s="10">
        <v>0.13</v>
      </c>
      <c r="AK361" s="10">
        <v>0.17</v>
      </c>
      <c r="AL361" s="10">
        <v>2E-3</v>
      </c>
      <c r="AN361" s="10">
        <v>2.78</v>
      </c>
      <c r="AO361" s="10">
        <v>3.64</v>
      </c>
      <c r="AP361" s="10">
        <v>2.5000000000000001E-2</v>
      </c>
      <c r="BF361" s="10">
        <v>2.2799999999999998</v>
      </c>
      <c r="BU361" s="10">
        <v>2.0176226641472685</v>
      </c>
      <c r="CH361" s="10">
        <v>5.9284793296264828</v>
      </c>
      <c r="CJ361" s="10">
        <v>6.2642976233314416</v>
      </c>
      <c r="CK361" s="10">
        <v>1.749254055199841</v>
      </c>
      <c r="CN361" s="10">
        <v>0.2233275480941147</v>
      </c>
      <c r="CO361" s="10">
        <v>0.71174429813636919</v>
      </c>
      <c r="CP361" s="10">
        <v>1.718242173944414</v>
      </c>
      <c r="CQ361" s="10">
        <v>33.359914073195384</v>
      </c>
      <c r="CR361" s="10">
        <v>17.955881114008978</v>
      </c>
      <c r="CW361" s="10">
        <v>75.083640271950813</v>
      </c>
      <c r="CX361" s="10">
        <v>233.3335957660951</v>
      </c>
      <c r="CY361" s="10">
        <v>34.329008565927715</v>
      </c>
      <c r="CZ361" s="10">
        <v>224.38961376028601</v>
      </c>
      <c r="DA361" s="10">
        <v>11.228591951599862</v>
      </c>
      <c r="DM361" s="10">
        <v>2.4681633538443064</v>
      </c>
      <c r="DN361" s="10">
        <v>1115.175302940944</v>
      </c>
      <c r="DO361" s="10">
        <v>39.706944979059791</v>
      </c>
      <c r="DP361" s="10">
        <v>83.894185964333715</v>
      </c>
      <c r="DQ361" s="10">
        <v>9.4284170094808335</v>
      </c>
      <c r="DR361" s="10">
        <v>35.442097962668477</v>
      </c>
      <c r="DS361" s="10">
        <v>6.8635246630926448</v>
      </c>
      <c r="DT361" s="10">
        <v>0.74593294097341578</v>
      </c>
      <c r="DU361" s="10">
        <v>5.9719558462646338</v>
      </c>
      <c r="DV361" s="10">
        <v>0.9656667642850929</v>
      </c>
      <c r="DW361" s="10">
        <v>5.8711534522046547</v>
      </c>
      <c r="DX361" s="10">
        <v>1.1501545023948332</v>
      </c>
      <c r="DY361" s="10">
        <v>3.4038881241874854</v>
      </c>
      <c r="DZ361" s="10">
        <v>0.52256624981569788</v>
      </c>
      <c r="EA361" s="10">
        <v>3.6356857977853148</v>
      </c>
      <c r="EB361" s="10">
        <v>0.52756402917262146</v>
      </c>
      <c r="EC361" s="10">
        <v>6.812085715705714</v>
      </c>
      <c r="ED361" s="10">
        <v>0.94963369295138089</v>
      </c>
      <c r="EM361" s="10">
        <v>16.3503459284379</v>
      </c>
      <c r="EO361" s="10">
        <v>15.367479414941092</v>
      </c>
      <c r="EP361" s="10">
        <v>4.9266283502434893</v>
      </c>
      <c r="FP361" s="13" t="s">
        <v>5661</v>
      </c>
    </row>
    <row r="362" spans="1:172" x14ac:dyDescent="0.25">
      <c r="A362" s="46" t="s">
        <v>5657</v>
      </c>
      <c r="C362" s="46" t="s">
        <v>5658</v>
      </c>
      <c r="D362" s="46" t="s">
        <v>5164</v>
      </c>
      <c r="E362" s="80">
        <v>43.333333000000003</v>
      </c>
      <c r="F362" s="80">
        <v>43.333333000000003</v>
      </c>
      <c r="G362" s="80">
        <v>126.5</v>
      </c>
      <c r="H362" s="80">
        <v>126.5</v>
      </c>
      <c r="L362" s="46" t="s">
        <v>5689</v>
      </c>
      <c r="M362" s="46" t="s">
        <v>5674</v>
      </c>
      <c r="Q362" s="8">
        <v>172</v>
      </c>
      <c r="AB362" s="10">
        <v>78.95</v>
      </c>
      <c r="AC362" s="10">
        <v>8.1000000000000003E-2</v>
      </c>
      <c r="AE362" s="10">
        <v>11.55</v>
      </c>
      <c r="AI362" s="10">
        <v>0.62086200000000002</v>
      </c>
      <c r="AJ362" s="10">
        <v>0.34</v>
      </c>
      <c r="AK362" s="10">
        <v>0.04</v>
      </c>
      <c r="AL362" s="10">
        <v>1.2999999999999999E-2</v>
      </c>
      <c r="AN362" s="10">
        <v>4.21</v>
      </c>
      <c r="AO362" s="10">
        <v>3.52</v>
      </c>
      <c r="AP362" s="10">
        <v>1.2E-2</v>
      </c>
      <c r="BF362" s="10">
        <v>0.5</v>
      </c>
      <c r="BU362" s="10">
        <v>1.8537974796278038</v>
      </c>
      <c r="CH362" s="10">
        <v>1.649351116817833</v>
      </c>
      <c r="CJ362" s="10">
        <v>1.6315308183133377</v>
      </c>
      <c r="CK362" s="10">
        <v>0.55451355763958232</v>
      </c>
      <c r="CN362" s="10">
        <v>0.20660724668916819</v>
      </c>
      <c r="CO362" s="10">
        <v>0.59156982516526502</v>
      </c>
      <c r="CP362" s="10">
        <v>0.31410800398224753</v>
      </c>
      <c r="CQ362" s="10">
        <v>18.964195605548365</v>
      </c>
      <c r="CR362" s="10">
        <v>13.877058690104281</v>
      </c>
      <c r="CW362" s="10">
        <v>122.85490816920112</v>
      </c>
      <c r="CX362" s="10">
        <v>23.136437966773943</v>
      </c>
      <c r="CY362" s="10">
        <v>15.464927461098045</v>
      </c>
      <c r="CZ362" s="10">
        <v>73.331868683632266</v>
      </c>
      <c r="DA362" s="10">
        <v>8.1638253430937464</v>
      </c>
      <c r="DM362" s="10">
        <v>1.9375893686712153</v>
      </c>
      <c r="DN362" s="10">
        <v>158.83552481568609</v>
      </c>
      <c r="DO362" s="10">
        <v>28.826861582306272</v>
      </c>
      <c r="DP362" s="10">
        <v>56.421014522298066</v>
      </c>
      <c r="DQ362" s="10">
        <v>5.951856779880293</v>
      </c>
      <c r="DR362" s="10">
        <v>20.276725183409702</v>
      </c>
      <c r="DS362" s="10">
        <v>3.5268159991603323</v>
      </c>
      <c r="DT362" s="10">
        <v>0.24876505366993645</v>
      </c>
      <c r="DU362" s="10">
        <v>2.7632148827880991</v>
      </c>
      <c r="DV362" s="10">
        <v>0.43646439658752845</v>
      </c>
      <c r="DW362" s="10">
        <v>2.6257738524543162</v>
      </c>
      <c r="DX362" s="10">
        <v>0.49950350380361436</v>
      </c>
      <c r="DY362" s="10">
        <v>1.571342752074387</v>
      </c>
      <c r="DZ362" s="10">
        <v>0.24791988407154161</v>
      </c>
      <c r="EA362" s="10">
        <v>1.7127215050735034</v>
      </c>
      <c r="EB362" s="10">
        <v>0.25332442352886847</v>
      </c>
      <c r="EC362" s="10">
        <v>3.029487003016901</v>
      </c>
      <c r="ED362" s="10">
        <v>0.86814353816172185</v>
      </c>
      <c r="EM362" s="10">
        <v>25.45523841730347</v>
      </c>
      <c r="EO362" s="10">
        <v>13.264754800726735</v>
      </c>
      <c r="EP362" s="10">
        <v>4.1042263613458498</v>
      </c>
      <c r="FP362" s="13" t="s">
        <v>5661</v>
      </c>
    </row>
    <row r="363" spans="1:172" x14ac:dyDescent="0.25">
      <c r="A363" s="46" t="s">
        <v>5657</v>
      </c>
      <c r="C363" s="46" t="s">
        <v>5658</v>
      </c>
      <c r="D363" s="46" t="s">
        <v>5164</v>
      </c>
      <c r="E363" s="80">
        <v>43.333333000000003</v>
      </c>
      <c r="F363" s="80">
        <v>43.333333000000003</v>
      </c>
      <c r="G363" s="80">
        <v>126.5</v>
      </c>
      <c r="H363" s="80">
        <v>126.5</v>
      </c>
      <c r="L363" s="46" t="s">
        <v>5690</v>
      </c>
      <c r="Q363" s="8">
        <v>172</v>
      </c>
      <c r="AB363" s="10">
        <v>75.44</v>
      </c>
      <c r="AC363" s="10">
        <v>0.1</v>
      </c>
      <c r="AE363" s="10">
        <v>13.33</v>
      </c>
      <c r="AI363" s="10">
        <v>0.81881800000000005</v>
      </c>
      <c r="AJ363" s="10">
        <v>0.35</v>
      </c>
      <c r="AK363" s="10">
        <v>3.5999999999999997E-2</v>
      </c>
      <c r="AL363" s="10">
        <v>1.7999999999999999E-2</v>
      </c>
      <c r="AN363" s="10">
        <v>5.22</v>
      </c>
      <c r="AO363" s="10">
        <v>3.8</v>
      </c>
      <c r="AP363" s="10">
        <v>1.7999999999999999E-2</v>
      </c>
      <c r="BF363" s="10">
        <v>0.52</v>
      </c>
      <c r="BU363" s="10">
        <v>1.9470365164649059</v>
      </c>
      <c r="CH363" s="10">
        <v>1.9788447746458206</v>
      </c>
      <c r="CJ363" s="10">
        <v>2.4487834261473758</v>
      </c>
      <c r="CK363" s="10">
        <v>0.23259084406724989</v>
      </c>
      <c r="CN363" s="10">
        <v>0.23789189379125586</v>
      </c>
      <c r="CO363" s="10">
        <v>0.16047592460705051</v>
      </c>
      <c r="CP363" s="10">
        <v>0.38391098164788057</v>
      </c>
      <c r="CQ363" s="10">
        <v>20.862861457551666</v>
      </c>
      <c r="CR363" s="10">
        <v>15.684514406799169</v>
      </c>
      <c r="CW363" s="10">
        <v>148.01896770428959</v>
      </c>
      <c r="CX363" s="10">
        <v>27.093032823989926</v>
      </c>
      <c r="CY363" s="10">
        <v>19.464616254208654</v>
      </c>
      <c r="CZ363" s="10">
        <v>107.69856852274121</v>
      </c>
      <c r="DA363" s="10">
        <v>9.6129878474888937</v>
      </c>
      <c r="DM363" s="10">
        <v>2.0674334203100733</v>
      </c>
      <c r="DN363" s="10">
        <v>199.84141372938831</v>
      </c>
      <c r="DO363" s="10">
        <v>38.898692220774628</v>
      </c>
      <c r="DP363" s="10">
        <v>76.187200687341985</v>
      </c>
      <c r="DQ363" s="10">
        <v>7.8663860590965813</v>
      </c>
      <c r="DR363" s="10">
        <v>26.713515466657284</v>
      </c>
      <c r="DS363" s="10">
        <v>4.3978450998185084</v>
      </c>
      <c r="DT363" s="10">
        <v>0.28221527436724814</v>
      </c>
      <c r="DU363" s="10">
        <v>3.3677456970305486</v>
      </c>
      <c r="DV363" s="10">
        <v>0.50551857956036239</v>
      </c>
      <c r="DW363" s="10">
        <v>3.0593548220489528</v>
      </c>
      <c r="DX363" s="10">
        <v>0.58390087299106519</v>
      </c>
      <c r="DY363" s="10">
        <v>1.8771799662869597</v>
      </c>
      <c r="DZ363" s="10">
        <v>0.29095833900451595</v>
      </c>
      <c r="EA363" s="10">
        <v>2.1314922599111199</v>
      </c>
      <c r="EB363" s="10">
        <v>0.33945339979375821</v>
      </c>
      <c r="EC363" s="10">
        <v>4.2323364526705287</v>
      </c>
      <c r="ED363" s="10">
        <v>1.1229937127841156</v>
      </c>
      <c r="EM363" s="10">
        <v>27.529022267820217</v>
      </c>
      <c r="EO363" s="10">
        <v>15.45862091942176</v>
      </c>
      <c r="EP363" s="10">
        <v>5.4111182546839078</v>
      </c>
      <c r="FP363" s="13" t="s">
        <v>5661</v>
      </c>
    </row>
    <row r="364" spans="1:172" x14ac:dyDescent="0.25">
      <c r="A364" s="46" t="s">
        <v>5657</v>
      </c>
      <c r="C364" s="46" t="s">
        <v>5658</v>
      </c>
      <c r="D364" s="46" t="s">
        <v>5164</v>
      </c>
      <c r="E364" s="80">
        <v>43.333333000000003</v>
      </c>
      <c r="F364" s="80">
        <v>43.333333000000003</v>
      </c>
      <c r="G364" s="80">
        <v>126.5</v>
      </c>
      <c r="H364" s="80">
        <v>126.5</v>
      </c>
      <c r="L364" s="46" t="s">
        <v>5691</v>
      </c>
      <c r="Q364" s="8">
        <v>172</v>
      </c>
      <c r="AB364" s="10">
        <v>78.02</v>
      </c>
      <c r="AC364" s="10">
        <v>0.1</v>
      </c>
      <c r="AE364" s="10">
        <v>11.85</v>
      </c>
      <c r="AI364" s="10">
        <v>0.86380800000000002</v>
      </c>
      <c r="AJ364" s="10">
        <v>0.35</v>
      </c>
      <c r="AK364" s="10">
        <v>4.8000000000000001E-2</v>
      </c>
      <c r="AL364" s="10">
        <v>2.1000000000000001E-2</v>
      </c>
      <c r="AN364" s="10">
        <v>4.38</v>
      </c>
      <c r="AO364" s="10">
        <v>3.6</v>
      </c>
      <c r="AP364" s="10">
        <v>1.7999999999999999E-2</v>
      </c>
      <c r="BF364" s="10">
        <v>0.57999999999999996</v>
      </c>
      <c r="BU364" s="10">
        <v>2.0819497239045868</v>
      </c>
      <c r="CH364" s="10">
        <v>2.1304249739632883</v>
      </c>
      <c r="CJ364" s="10">
        <v>1.9092667825627037</v>
      </c>
      <c r="CK364" s="10">
        <v>0.24108578223387303</v>
      </c>
      <c r="CN364" s="10">
        <v>0.21612819242460679</v>
      </c>
      <c r="CO364" s="10">
        <v>0.25032245075830734</v>
      </c>
      <c r="CP364" s="10">
        <v>0.32021437814859677</v>
      </c>
      <c r="CQ364" s="10">
        <v>23.827657565646248</v>
      </c>
      <c r="CR364" s="10">
        <v>14.49964939492418</v>
      </c>
      <c r="CW364" s="10">
        <v>124.74731162375903</v>
      </c>
      <c r="CX364" s="10">
        <v>24.880022450965416</v>
      </c>
      <c r="CY364" s="10">
        <v>19.478625867142124</v>
      </c>
      <c r="CZ364" s="10">
        <v>90.257845674169758</v>
      </c>
      <c r="DA364" s="10">
        <v>10.29187174992877</v>
      </c>
      <c r="DM364" s="10">
        <v>2.0325622697882557</v>
      </c>
      <c r="DN364" s="10">
        <v>152.55173864393569</v>
      </c>
      <c r="DO364" s="10">
        <v>40.889761308627108</v>
      </c>
      <c r="DP364" s="10">
        <v>78.361188770825152</v>
      </c>
      <c r="DQ364" s="10">
        <v>8.2445985860073936</v>
      </c>
      <c r="DR364" s="10">
        <v>27.722253394833807</v>
      </c>
      <c r="DS364" s="10">
        <v>4.6680313019192701</v>
      </c>
      <c r="DT364" s="10">
        <v>0.26329344814360228</v>
      </c>
      <c r="DU364" s="10">
        <v>3.5855522535555342</v>
      </c>
      <c r="DV364" s="10">
        <v>0.56490555555999378</v>
      </c>
      <c r="DW364" s="10">
        <v>3.2421463131049308</v>
      </c>
      <c r="DX364" s="10">
        <v>0.62290890649733133</v>
      </c>
      <c r="DY364" s="10">
        <v>1.8819000108912278</v>
      </c>
      <c r="DZ364" s="10">
        <v>0.29878143019870529</v>
      </c>
      <c r="EA364" s="10">
        <v>2.1550245664491618</v>
      </c>
      <c r="EB364" s="10">
        <v>0.32168052664091978</v>
      </c>
      <c r="EC364" s="10">
        <v>3.7048872408746512</v>
      </c>
      <c r="ED364" s="10">
        <v>1.0614026400961174</v>
      </c>
      <c r="EM364" s="10">
        <v>26.35780252028469</v>
      </c>
      <c r="EO364" s="10">
        <v>16.413753007652975</v>
      </c>
      <c r="EP364" s="10">
        <v>5.2975070957533354</v>
      </c>
      <c r="FP364" s="13" t="s">
        <v>5661</v>
      </c>
    </row>
    <row r="365" spans="1:172" x14ac:dyDescent="0.25">
      <c r="A365" s="46" t="s">
        <v>5692</v>
      </c>
      <c r="C365" s="46" t="s">
        <v>5693</v>
      </c>
      <c r="D365" s="46" t="s">
        <v>5164</v>
      </c>
      <c r="E365" s="75">
        <v>46.905110999999998</v>
      </c>
      <c r="F365" s="75">
        <v>46.905110999999998</v>
      </c>
      <c r="G365" s="75">
        <v>133.77986100000001</v>
      </c>
      <c r="H365" s="75">
        <v>133.77986100000001</v>
      </c>
      <c r="L365" s="46" t="s">
        <v>5694</v>
      </c>
      <c r="M365" s="46" t="s">
        <v>5695</v>
      </c>
      <c r="Q365" s="8">
        <v>167</v>
      </c>
      <c r="AB365" s="10">
        <v>51.7</v>
      </c>
      <c r="AC365" s="10">
        <v>2.78</v>
      </c>
      <c r="AE365" s="10">
        <v>12.14</v>
      </c>
      <c r="AG365" s="10">
        <v>3.04</v>
      </c>
      <c r="AH365" s="10">
        <v>7.98</v>
      </c>
      <c r="AI365" s="10">
        <v>10.715392</v>
      </c>
      <c r="AJ365" s="10">
        <v>10.49</v>
      </c>
      <c r="AK365" s="10">
        <v>5.68</v>
      </c>
      <c r="AL365" s="10">
        <v>0.15</v>
      </c>
      <c r="AN365" s="10">
        <v>0.3</v>
      </c>
      <c r="AO365" s="10">
        <v>3.54</v>
      </c>
      <c r="AP365" s="10">
        <v>0.34</v>
      </c>
      <c r="BF365" s="10">
        <v>0.73</v>
      </c>
      <c r="CH365" s="10">
        <v>30.6</v>
      </c>
      <c r="CJ365" s="10">
        <v>301</v>
      </c>
      <c r="CK365" s="10">
        <v>237</v>
      </c>
      <c r="CN365" s="10">
        <v>37</v>
      </c>
      <c r="CO365" s="10">
        <v>83</v>
      </c>
      <c r="CW365" s="10">
        <v>6</v>
      </c>
      <c r="CX365" s="10">
        <v>218</v>
      </c>
      <c r="CY365" s="10">
        <v>27.94</v>
      </c>
      <c r="CZ365" s="10">
        <v>195</v>
      </c>
      <c r="DA365" s="10">
        <v>29.3</v>
      </c>
      <c r="DN365" s="10">
        <v>116</v>
      </c>
      <c r="DO365" s="10">
        <v>21.42</v>
      </c>
      <c r="DP365" s="10">
        <v>43.82</v>
      </c>
      <c r="DQ365" s="10">
        <v>6.44</v>
      </c>
      <c r="DR365" s="10">
        <v>28.51</v>
      </c>
      <c r="DS365" s="10">
        <v>6.35</v>
      </c>
      <c r="DT365" s="10">
        <v>2.16</v>
      </c>
      <c r="DU365" s="10">
        <v>6.5</v>
      </c>
      <c r="DV365" s="10">
        <v>1.03</v>
      </c>
      <c r="DW365" s="10">
        <v>5.46</v>
      </c>
      <c r="DX365" s="10">
        <v>0.99</v>
      </c>
      <c r="DY365" s="10">
        <v>2.42</v>
      </c>
      <c r="DZ365" s="10">
        <v>0.33</v>
      </c>
      <c r="EA365" s="10">
        <v>1.96</v>
      </c>
      <c r="EB365" s="10">
        <v>0.28999999999999998</v>
      </c>
      <c r="EC365" s="10">
        <v>4.4000000000000004</v>
      </c>
      <c r="ED365" s="10">
        <v>1.79</v>
      </c>
      <c r="EO365" s="10">
        <v>3.84</v>
      </c>
      <c r="EP365" s="10">
        <v>0.87</v>
      </c>
      <c r="FP365" s="13" t="s">
        <v>5696</v>
      </c>
    </row>
    <row r="366" spans="1:172" x14ac:dyDescent="0.25">
      <c r="A366" s="46" t="s">
        <v>5692</v>
      </c>
      <c r="C366" s="46" t="s">
        <v>5693</v>
      </c>
      <c r="D366" s="46" t="s">
        <v>5164</v>
      </c>
      <c r="E366" s="73">
        <v>46.905110999999998</v>
      </c>
      <c r="F366" s="73">
        <v>46.905110999999998</v>
      </c>
      <c r="G366" s="73">
        <v>133.77986100000001</v>
      </c>
      <c r="H366" s="73">
        <v>133.77986100000001</v>
      </c>
      <c r="L366" s="46" t="s">
        <v>5697</v>
      </c>
      <c r="M366" s="46" t="s">
        <v>5695</v>
      </c>
      <c r="Q366" s="8">
        <v>167</v>
      </c>
      <c r="AB366" s="10">
        <v>50.93</v>
      </c>
      <c r="AC366" s="10">
        <v>3.39</v>
      </c>
      <c r="AE366" s="10">
        <v>13.77</v>
      </c>
      <c r="AG366" s="10">
        <v>3.78</v>
      </c>
      <c r="AH366" s="10">
        <v>9.15</v>
      </c>
      <c r="AI366" s="10">
        <v>12.551244000000001</v>
      </c>
      <c r="AJ366" s="10">
        <v>9.2200000000000006</v>
      </c>
      <c r="AK366" s="10">
        <v>3.65</v>
      </c>
      <c r="AL366" s="10">
        <v>0.21</v>
      </c>
      <c r="AN366" s="10">
        <v>0.47</v>
      </c>
      <c r="AO366" s="10">
        <v>3.15</v>
      </c>
      <c r="AP366" s="10">
        <v>0.59</v>
      </c>
      <c r="BF366" s="10">
        <v>0.41</v>
      </c>
      <c r="CH366" s="10">
        <v>22.6</v>
      </c>
      <c r="CJ366" s="10">
        <v>343</v>
      </c>
      <c r="CK366" s="10">
        <v>15.1</v>
      </c>
      <c r="CN366" s="10">
        <v>32</v>
      </c>
      <c r="CO366" s="10">
        <v>22</v>
      </c>
      <c r="CW366" s="10">
        <v>12</v>
      </c>
      <c r="CX366" s="10">
        <v>552</v>
      </c>
      <c r="CY366" s="10">
        <v>35.74</v>
      </c>
      <c r="CZ366" s="10">
        <v>311</v>
      </c>
      <c r="DA366" s="10">
        <v>34.299999999999997</v>
      </c>
      <c r="DN366" s="10">
        <v>172</v>
      </c>
      <c r="DO366" s="10">
        <v>36.700000000000003</v>
      </c>
      <c r="DP366" s="10">
        <v>82.46</v>
      </c>
      <c r="DQ366" s="10">
        <v>11.09</v>
      </c>
      <c r="DR366" s="10">
        <v>48.38</v>
      </c>
      <c r="DS366" s="10">
        <v>10.35</v>
      </c>
      <c r="DT366" s="10">
        <v>3</v>
      </c>
      <c r="DU366" s="10">
        <v>9.51</v>
      </c>
      <c r="DV366" s="10">
        <v>1.43</v>
      </c>
      <c r="DW366" s="10">
        <v>7.72</v>
      </c>
      <c r="DX366" s="10">
        <v>1.37</v>
      </c>
      <c r="DY366" s="10">
        <v>3.36</v>
      </c>
      <c r="DZ366" s="10">
        <v>0.48</v>
      </c>
      <c r="EA366" s="10">
        <v>2.7</v>
      </c>
      <c r="EB366" s="10">
        <v>0.37</v>
      </c>
      <c r="EC366" s="10">
        <v>6.7</v>
      </c>
      <c r="ED366" s="10">
        <v>2.7</v>
      </c>
      <c r="EO366" s="10">
        <v>5.18</v>
      </c>
      <c r="EP366" s="10">
        <v>0.81</v>
      </c>
      <c r="FP366" s="13" t="s">
        <v>5696</v>
      </c>
    </row>
    <row r="367" spans="1:172" x14ac:dyDescent="0.25">
      <c r="A367" s="46" t="s">
        <v>5692</v>
      </c>
      <c r="C367" s="46" t="s">
        <v>5693</v>
      </c>
      <c r="D367" s="46" t="s">
        <v>5164</v>
      </c>
      <c r="E367" s="73">
        <v>46.905110999999998</v>
      </c>
      <c r="F367" s="73">
        <v>46.905110999999998</v>
      </c>
      <c r="G367" s="73">
        <v>133.77986100000001</v>
      </c>
      <c r="H367" s="73">
        <v>133.77986100000001</v>
      </c>
      <c r="L367" s="46" t="s">
        <v>5698</v>
      </c>
      <c r="M367" s="46" t="s">
        <v>5695</v>
      </c>
      <c r="Q367" s="8">
        <v>167</v>
      </c>
      <c r="AB367" s="10">
        <v>48.46</v>
      </c>
      <c r="AC367" s="10">
        <v>3</v>
      </c>
      <c r="AE367" s="10">
        <v>12.27</v>
      </c>
      <c r="AG367" s="10">
        <v>3.38</v>
      </c>
      <c r="AH367" s="10">
        <v>8.9499999999999993</v>
      </c>
      <c r="AI367" s="10">
        <v>11.991323999999999</v>
      </c>
      <c r="AJ367" s="10">
        <v>11.34</v>
      </c>
      <c r="AK367" s="10">
        <v>6.48</v>
      </c>
      <c r="AL367" s="10">
        <v>0.19</v>
      </c>
      <c r="AN367" s="10">
        <v>0.75</v>
      </c>
      <c r="AO367" s="10">
        <v>2.67</v>
      </c>
      <c r="AP367" s="10">
        <v>0.35</v>
      </c>
      <c r="BF367" s="10">
        <v>0.86</v>
      </c>
      <c r="CH367" s="10">
        <v>29.5</v>
      </c>
      <c r="CJ367" s="10">
        <v>325</v>
      </c>
      <c r="CK367" s="10">
        <v>252</v>
      </c>
      <c r="CN367" s="10">
        <v>37</v>
      </c>
      <c r="CO367" s="10">
        <v>83</v>
      </c>
      <c r="CW367" s="10">
        <v>14</v>
      </c>
      <c r="CX367" s="10">
        <v>466</v>
      </c>
      <c r="CY367" s="10">
        <v>30.42</v>
      </c>
      <c r="CZ367" s="10">
        <v>208</v>
      </c>
      <c r="DA367" s="10">
        <v>29.5</v>
      </c>
      <c r="DN367" s="10">
        <v>310</v>
      </c>
      <c r="DO367" s="10">
        <v>23.79</v>
      </c>
      <c r="DP367" s="10">
        <v>50.93</v>
      </c>
      <c r="DQ367" s="10">
        <v>7.38</v>
      </c>
      <c r="DR367" s="10">
        <v>32.32</v>
      </c>
      <c r="DS367" s="10">
        <v>7.07</v>
      </c>
      <c r="DT367" s="10">
        <v>2.4900000000000002</v>
      </c>
      <c r="DU367" s="10">
        <v>7.36</v>
      </c>
      <c r="DV367" s="10">
        <v>1.1499999999999999</v>
      </c>
      <c r="DW367" s="10">
        <v>6.16</v>
      </c>
      <c r="DX367" s="10">
        <v>1.1200000000000001</v>
      </c>
      <c r="DY367" s="10">
        <v>2.79</v>
      </c>
      <c r="DZ367" s="10">
        <v>0.41</v>
      </c>
      <c r="EA367" s="10">
        <v>2.2799999999999998</v>
      </c>
      <c r="EB367" s="10">
        <v>0.33</v>
      </c>
      <c r="EC367" s="10">
        <v>5.4</v>
      </c>
      <c r="ED367" s="10">
        <v>1.75</v>
      </c>
      <c r="EO367" s="10">
        <v>2.69</v>
      </c>
      <c r="EP367" s="10">
        <v>0.51</v>
      </c>
      <c r="FP367" s="13" t="s">
        <v>5696</v>
      </c>
    </row>
    <row r="368" spans="1:172" x14ac:dyDescent="0.25">
      <c r="A368" s="46" t="s">
        <v>5692</v>
      </c>
      <c r="C368" s="46" t="s">
        <v>5693</v>
      </c>
      <c r="D368" s="46" t="s">
        <v>5164</v>
      </c>
      <c r="E368" s="73">
        <v>46.905110999999998</v>
      </c>
      <c r="F368" s="73">
        <v>46.905110999999998</v>
      </c>
      <c r="G368" s="73">
        <v>133.77986100000001</v>
      </c>
      <c r="H368" s="73">
        <v>133.77986100000001</v>
      </c>
      <c r="L368" s="46" t="s">
        <v>5699</v>
      </c>
      <c r="M368" s="46" t="s">
        <v>5695</v>
      </c>
      <c r="Q368" s="8">
        <v>167</v>
      </c>
      <c r="AB368" s="10">
        <v>51.06</v>
      </c>
      <c r="AC368" s="10">
        <v>3.34</v>
      </c>
      <c r="AE368" s="10">
        <v>13.96</v>
      </c>
      <c r="AG368" s="10">
        <v>3.27</v>
      </c>
      <c r="AH368" s="10">
        <v>7.48</v>
      </c>
      <c r="AI368" s="10">
        <v>10.422346000000001</v>
      </c>
      <c r="AJ368" s="10">
        <v>9.16</v>
      </c>
      <c r="AK368" s="10">
        <v>4.58</v>
      </c>
      <c r="AL368" s="10">
        <v>0.16</v>
      </c>
      <c r="AN368" s="10">
        <v>0.79</v>
      </c>
      <c r="AO368" s="10">
        <v>3.95</v>
      </c>
      <c r="AP368" s="10">
        <v>0.48</v>
      </c>
      <c r="BF368" s="10">
        <v>0.68</v>
      </c>
      <c r="CH368" s="10">
        <v>23.8</v>
      </c>
      <c r="CJ368" s="10">
        <v>321</v>
      </c>
      <c r="CK368" s="10">
        <v>89.7</v>
      </c>
      <c r="CN368" s="10">
        <v>32</v>
      </c>
      <c r="CO368" s="10">
        <v>66</v>
      </c>
      <c r="CW368" s="10">
        <v>13</v>
      </c>
      <c r="CX368" s="10">
        <v>282</v>
      </c>
      <c r="CY368" s="10">
        <v>27.6</v>
      </c>
      <c r="CZ368" s="10">
        <v>271</v>
      </c>
      <c r="DA368" s="10">
        <v>43.5</v>
      </c>
      <c r="DN368" s="10">
        <v>300</v>
      </c>
      <c r="DO368" s="10">
        <v>35.15</v>
      </c>
      <c r="DP368" s="10">
        <v>70.12</v>
      </c>
      <c r="DQ368" s="10">
        <v>9.98</v>
      </c>
      <c r="DR368" s="10">
        <v>40.42</v>
      </c>
      <c r="DS368" s="10">
        <v>8.6199999999999992</v>
      </c>
      <c r="DT368" s="10">
        <v>2.77</v>
      </c>
      <c r="DU368" s="10">
        <v>8.19</v>
      </c>
      <c r="DV368" s="10">
        <v>1.28</v>
      </c>
      <c r="DW368" s="10">
        <v>6.74</v>
      </c>
      <c r="DX368" s="10">
        <v>1.23</v>
      </c>
      <c r="DY368" s="10">
        <v>2.93</v>
      </c>
      <c r="DZ368" s="10">
        <v>0.4</v>
      </c>
      <c r="EA368" s="10">
        <v>2.27</v>
      </c>
      <c r="EB368" s="10">
        <v>0.31</v>
      </c>
      <c r="EC368" s="10">
        <v>7.7</v>
      </c>
      <c r="ED368" s="10">
        <v>2.58</v>
      </c>
      <c r="EO368" s="10">
        <v>4</v>
      </c>
      <c r="EP368" s="10">
        <v>0.86</v>
      </c>
      <c r="FP368" s="13" t="s">
        <v>5696</v>
      </c>
    </row>
    <row r="369" spans="1:172" x14ac:dyDescent="0.25">
      <c r="A369" s="46" t="s">
        <v>5692</v>
      </c>
      <c r="C369" s="46" t="s">
        <v>5693</v>
      </c>
      <c r="D369" s="46" t="s">
        <v>5164</v>
      </c>
      <c r="E369" s="73">
        <v>46.796610999999999</v>
      </c>
      <c r="F369" s="73">
        <v>46.796610999999999</v>
      </c>
      <c r="G369" s="73">
        <v>133.76169400000001</v>
      </c>
      <c r="H369" s="73">
        <v>133.76169400000001</v>
      </c>
      <c r="L369" s="46" t="s">
        <v>5700</v>
      </c>
      <c r="M369" s="46" t="s">
        <v>5695</v>
      </c>
      <c r="Q369" s="8">
        <v>167</v>
      </c>
      <c r="AB369" s="10">
        <v>48.82</v>
      </c>
      <c r="AC369" s="10">
        <v>3.03</v>
      </c>
      <c r="AE369" s="10">
        <v>12</v>
      </c>
      <c r="AG369" s="10">
        <v>3.48</v>
      </c>
      <c r="AH369" s="10">
        <v>10.119999999999999</v>
      </c>
      <c r="AI369" s="10">
        <v>13.251303999999999</v>
      </c>
      <c r="AJ369" s="10">
        <v>7.45</v>
      </c>
      <c r="AK369" s="10">
        <v>7.43</v>
      </c>
      <c r="AL369" s="10">
        <v>0.19</v>
      </c>
      <c r="AN369" s="10">
        <v>0.16</v>
      </c>
      <c r="AO369" s="10">
        <v>3.07</v>
      </c>
      <c r="AP369" s="10">
        <v>0.35</v>
      </c>
      <c r="BF369" s="10">
        <v>2.48</v>
      </c>
      <c r="CH369" s="10">
        <v>30.9</v>
      </c>
      <c r="CJ369" s="10">
        <v>306</v>
      </c>
      <c r="CK369" s="10">
        <v>372</v>
      </c>
      <c r="CN369" s="10">
        <v>42</v>
      </c>
      <c r="CO369" s="10">
        <v>152</v>
      </c>
      <c r="CW369" s="10">
        <v>6</v>
      </c>
      <c r="CX369" s="10">
        <v>264</v>
      </c>
      <c r="CY369" s="10">
        <v>41.88</v>
      </c>
      <c r="CZ369" s="10">
        <v>211</v>
      </c>
      <c r="DA369" s="10">
        <v>29.6</v>
      </c>
      <c r="DN369" s="10">
        <v>64</v>
      </c>
      <c r="DO369" s="10">
        <v>40.090000000000003</v>
      </c>
      <c r="DP369" s="10">
        <v>69.14</v>
      </c>
      <c r="DQ369" s="10">
        <v>8.69</v>
      </c>
      <c r="DR369" s="10">
        <v>32.130000000000003</v>
      </c>
      <c r="DS369" s="10">
        <v>6.15</v>
      </c>
      <c r="DT369" s="10">
        <v>1.96</v>
      </c>
      <c r="DU369" s="10">
        <v>6.01</v>
      </c>
      <c r="DV369" s="10">
        <v>0.9</v>
      </c>
      <c r="DW369" s="10">
        <v>5.14</v>
      </c>
      <c r="DX369" s="10">
        <v>0.97</v>
      </c>
      <c r="DY369" s="10">
        <v>2.58</v>
      </c>
      <c r="DZ369" s="10">
        <v>0.37</v>
      </c>
      <c r="EA369" s="10">
        <v>2.0699999999999998</v>
      </c>
      <c r="EB369" s="10">
        <v>0.3</v>
      </c>
      <c r="EC369" s="10">
        <v>4.5999999999999996</v>
      </c>
      <c r="ED369" s="10">
        <v>1.86</v>
      </c>
      <c r="EO369" s="10">
        <v>2.35</v>
      </c>
      <c r="EP369" s="10">
        <v>0.28000000000000003</v>
      </c>
      <c r="FP369" s="13" t="s">
        <v>5696</v>
      </c>
    </row>
    <row r="370" spans="1:172" x14ac:dyDescent="0.25">
      <c r="A370" s="46" t="s">
        <v>5692</v>
      </c>
      <c r="C370" s="46" t="s">
        <v>5693</v>
      </c>
      <c r="D370" s="46" t="s">
        <v>5164</v>
      </c>
      <c r="E370" s="73">
        <v>46.796610999999999</v>
      </c>
      <c r="F370" s="73">
        <v>46.796610999999999</v>
      </c>
      <c r="G370" s="73">
        <v>133.76169400000001</v>
      </c>
      <c r="H370" s="73">
        <v>133.76169400000001</v>
      </c>
      <c r="L370" s="46" t="s">
        <v>5701</v>
      </c>
      <c r="M370" s="46" t="s">
        <v>5695</v>
      </c>
      <c r="Q370" s="8">
        <v>167</v>
      </c>
      <c r="AB370" s="10">
        <v>48.86</v>
      </c>
      <c r="AC370" s="10">
        <v>2.4700000000000002</v>
      </c>
      <c r="AE370" s="10">
        <v>10.62</v>
      </c>
      <c r="AG370" s="10">
        <v>3.55</v>
      </c>
      <c r="AH370" s="10">
        <v>8.08</v>
      </c>
      <c r="AI370" s="10">
        <v>11.274290000000001</v>
      </c>
      <c r="AJ370" s="10">
        <v>9.76</v>
      </c>
      <c r="AK370" s="10">
        <v>9.2899999999999991</v>
      </c>
      <c r="AL370" s="10">
        <v>0.17</v>
      </c>
      <c r="AN370" s="10">
        <v>0.09</v>
      </c>
      <c r="AO370" s="10">
        <v>2.96</v>
      </c>
      <c r="AP370" s="10">
        <v>0.27</v>
      </c>
      <c r="BF370" s="10">
        <v>2.68</v>
      </c>
      <c r="CH370" s="10">
        <v>30.9</v>
      </c>
      <c r="CJ370" s="10">
        <v>275</v>
      </c>
      <c r="CK370" s="10">
        <v>634</v>
      </c>
      <c r="CN370" s="10">
        <v>44</v>
      </c>
      <c r="CO370" s="10">
        <v>256</v>
      </c>
      <c r="CW370" s="10">
        <v>4</v>
      </c>
      <c r="CX370" s="10">
        <v>255</v>
      </c>
      <c r="CY370" s="10">
        <v>21.27</v>
      </c>
      <c r="CZ370" s="10">
        <v>172</v>
      </c>
      <c r="DA370" s="10">
        <v>21.4</v>
      </c>
      <c r="DN370" s="10">
        <v>51.4</v>
      </c>
      <c r="DO370" s="10">
        <v>19.309999999999999</v>
      </c>
      <c r="DP370" s="10">
        <v>41.53</v>
      </c>
      <c r="DQ370" s="10">
        <v>6.21</v>
      </c>
      <c r="DR370" s="10">
        <v>26.13</v>
      </c>
      <c r="DS370" s="10">
        <v>5.88</v>
      </c>
      <c r="DT370" s="10">
        <v>1.94</v>
      </c>
      <c r="DU370" s="10">
        <v>6.05</v>
      </c>
      <c r="DV370" s="10">
        <v>0.93</v>
      </c>
      <c r="DW370" s="10">
        <v>5.16</v>
      </c>
      <c r="DX370" s="10">
        <v>0.95</v>
      </c>
      <c r="DY370" s="10">
        <v>2.42</v>
      </c>
      <c r="DZ370" s="10">
        <v>0.35</v>
      </c>
      <c r="EA370" s="10">
        <v>1.93</v>
      </c>
      <c r="EB370" s="10">
        <v>0.28000000000000003</v>
      </c>
      <c r="EC370" s="10">
        <v>3.4</v>
      </c>
      <c r="ED370" s="10">
        <v>1.53</v>
      </c>
      <c r="EO370" s="10">
        <v>1.51</v>
      </c>
      <c r="EP370" s="10">
        <v>0.47</v>
      </c>
      <c r="FP370" s="13" t="s">
        <v>5696</v>
      </c>
    </row>
    <row r="371" spans="1:172" x14ac:dyDescent="0.25">
      <c r="A371" s="46" t="s">
        <v>5692</v>
      </c>
      <c r="C371" s="46" t="s">
        <v>5693</v>
      </c>
      <c r="D371" s="46" t="s">
        <v>5164</v>
      </c>
      <c r="E371" s="73">
        <v>46.796610999999999</v>
      </c>
      <c r="F371" s="73">
        <v>46.796610999999999</v>
      </c>
      <c r="G371" s="73">
        <v>133.76169400000001</v>
      </c>
      <c r="H371" s="73">
        <v>133.76169400000001</v>
      </c>
      <c r="L371" s="46" t="s">
        <v>5702</v>
      </c>
      <c r="M371" s="46" t="s">
        <v>5695</v>
      </c>
      <c r="Q371" s="8">
        <v>167</v>
      </c>
      <c r="AB371" s="10">
        <v>49.43</v>
      </c>
      <c r="AC371" s="10">
        <v>2.4900000000000002</v>
      </c>
      <c r="AE371" s="10">
        <v>10.55</v>
      </c>
      <c r="AG371" s="10">
        <v>3.04</v>
      </c>
      <c r="AH371" s="10">
        <v>8.6999999999999993</v>
      </c>
      <c r="AI371" s="10">
        <v>11.435392</v>
      </c>
      <c r="AJ371" s="10">
        <v>8.92</v>
      </c>
      <c r="AK371" s="10">
        <v>9.41</v>
      </c>
      <c r="AL371" s="10">
        <v>0.16</v>
      </c>
      <c r="AN371" s="10">
        <v>0.2</v>
      </c>
      <c r="AO371" s="10">
        <v>2.92</v>
      </c>
      <c r="AP371" s="10">
        <v>0.28000000000000003</v>
      </c>
      <c r="BF371" s="10">
        <v>2.63</v>
      </c>
      <c r="CH371" s="10">
        <v>26.6</v>
      </c>
      <c r="CJ371" s="10">
        <v>255</v>
      </c>
      <c r="CK371" s="10">
        <v>595</v>
      </c>
      <c r="CN371" s="10">
        <v>41</v>
      </c>
      <c r="CO371" s="10">
        <v>238</v>
      </c>
      <c r="CW371" s="10">
        <v>6</v>
      </c>
      <c r="CX371" s="10">
        <v>306</v>
      </c>
      <c r="CY371" s="10">
        <v>22.19</v>
      </c>
      <c r="CZ371" s="10">
        <v>177</v>
      </c>
      <c r="DA371" s="10">
        <v>24.9</v>
      </c>
      <c r="DN371" s="10">
        <v>59.2</v>
      </c>
      <c r="DO371" s="10">
        <v>19.64</v>
      </c>
      <c r="DP371" s="10">
        <v>42.5</v>
      </c>
      <c r="DQ371" s="10">
        <v>6.4</v>
      </c>
      <c r="DR371" s="10">
        <v>26.51</v>
      </c>
      <c r="DS371" s="10">
        <v>6.03</v>
      </c>
      <c r="DT371" s="10">
        <v>1.97</v>
      </c>
      <c r="DU371" s="10">
        <v>6.03</v>
      </c>
      <c r="DV371" s="10">
        <v>0.96</v>
      </c>
      <c r="DW371" s="10">
        <v>5.27</v>
      </c>
      <c r="DX371" s="10">
        <v>0.95</v>
      </c>
      <c r="DY371" s="10">
        <v>2.44</v>
      </c>
      <c r="DZ371" s="10">
        <v>0.34</v>
      </c>
      <c r="EA371" s="10">
        <v>1.9</v>
      </c>
      <c r="EB371" s="10">
        <v>0.27</v>
      </c>
      <c r="EC371" s="10">
        <v>4.3</v>
      </c>
      <c r="ED371" s="10">
        <v>1.46</v>
      </c>
      <c r="EO371" s="10">
        <v>1.89</v>
      </c>
      <c r="EP371" s="10">
        <v>0.45</v>
      </c>
      <c r="FP371" s="13" t="s">
        <v>5696</v>
      </c>
    </row>
    <row r="372" spans="1:172" x14ac:dyDescent="0.25">
      <c r="A372" s="46" t="s">
        <v>5692</v>
      </c>
      <c r="C372" s="46" t="s">
        <v>5693</v>
      </c>
      <c r="D372" s="46" t="s">
        <v>5164</v>
      </c>
      <c r="E372" s="73">
        <v>46.796610999999999</v>
      </c>
      <c r="F372" s="73">
        <v>46.796610999999999</v>
      </c>
      <c r="G372" s="73">
        <v>133.76169400000001</v>
      </c>
      <c r="H372" s="73">
        <v>133.76169400000001</v>
      </c>
      <c r="L372" s="46" t="s">
        <v>5703</v>
      </c>
      <c r="M372" s="46" t="s">
        <v>5695</v>
      </c>
      <c r="Q372" s="8">
        <v>167</v>
      </c>
      <c r="AB372" s="10">
        <v>49</v>
      </c>
      <c r="AC372" s="10">
        <v>2.42</v>
      </c>
      <c r="AE372" s="10">
        <v>10.48</v>
      </c>
      <c r="AG372" s="10">
        <v>3.28</v>
      </c>
      <c r="AH372" s="10">
        <v>8.35</v>
      </c>
      <c r="AI372" s="10">
        <v>11.301344</v>
      </c>
      <c r="AJ372" s="10">
        <v>9.64</v>
      </c>
      <c r="AK372" s="10">
        <v>9.32</v>
      </c>
      <c r="AL372" s="10">
        <v>0.17</v>
      </c>
      <c r="AN372" s="10">
        <v>0.16</v>
      </c>
      <c r="AO372" s="10">
        <v>2.9</v>
      </c>
      <c r="AP372" s="10">
        <v>0.27</v>
      </c>
      <c r="BF372" s="10">
        <v>2.78</v>
      </c>
      <c r="CH372" s="10">
        <v>32.1</v>
      </c>
      <c r="CJ372" s="10">
        <v>263</v>
      </c>
      <c r="CK372" s="10">
        <v>620</v>
      </c>
      <c r="CN372" s="10">
        <v>43</v>
      </c>
      <c r="CO372" s="10">
        <v>260</v>
      </c>
      <c r="CW372" s="10">
        <v>5</v>
      </c>
      <c r="CX372" s="10">
        <v>332</v>
      </c>
      <c r="CY372" s="10">
        <v>21.76</v>
      </c>
      <c r="CZ372" s="10">
        <v>169</v>
      </c>
      <c r="DA372" s="10">
        <v>25</v>
      </c>
      <c r="DN372" s="10">
        <v>61.1</v>
      </c>
      <c r="DO372" s="10">
        <v>18.690000000000001</v>
      </c>
      <c r="DP372" s="10">
        <v>39.520000000000003</v>
      </c>
      <c r="DQ372" s="10">
        <v>5.93</v>
      </c>
      <c r="DR372" s="10">
        <v>25.53</v>
      </c>
      <c r="DS372" s="10">
        <v>5.91</v>
      </c>
      <c r="DT372" s="10">
        <v>1.96</v>
      </c>
      <c r="DU372" s="10">
        <v>5.98</v>
      </c>
      <c r="DV372" s="10">
        <v>0.95</v>
      </c>
      <c r="DW372" s="10">
        <v>5.13</v>
      </c>
      <c r="DX372" s="10">
        <v>0.91</v>
      </c>
      <c r="DY372" s="10">
        <v>2.3199999999999998</v>
      </c>
      <c r="DZ372" s="10">
        <v>0.34</v>
      </c>
      <c r="EA372" s="10">
        <v>1.89</v>
      </c>
      <c r="EB372" s="10">
        <v>0.27</v>
      </c>
      <c r="EC372" s="10">
        <v>3.6</v>
      </c>
      <c r="ED372" s="10">
        <v>1.53</v>
      </c>
      <c r="EO372" s="10">
        <v>2.16</v>
      </c>
      <c r="EP372" s="10">
        <v>0.39</v>
      </c>
      <c r="FP372" s="13" t="s">
        <v>5696</v>
      </c>
    </row>
    <row r="373" spans="1:172" x14ac:dyDescent="0.25">
      <c r="A373" s="46" t="s">
        <v>5692</v>
      </c>
      <c r="C373" s="46" t="s">
        <v>5693</v>
      </c>
      <c r="D373" s="46" t="s">
        <v>5164</v>
      </c>
      <c r="E373" s="73">
        <v>46.796610999999999</v>
      </c>
      <c r="F373" s="73">
        <v>46.796610999999999</v>
      </c>
      <c r="G373" s="73">
        <v>133.76169400000001</v>
      </c>
      <c r="H373" s="73">
        <v>133.76169400000001</v>
      </c>
      <c r="L373" s="46" t="s">
        <v>5704</v>
      </c>
      <c r="M373" s="46" t="s">
        <v>5695</v>
      </c>
      <c r="Q373" s="8">
        <v>167</v>
      </c>
      <c r="AB373" s="10">
        <v>49.18</v>
      </c>
      <c r="AC373" s="10">
        <v>2.4900000000000002</v>
      </c>
      <c r="AE373" s="10">
        <v>10.63</v>
      </c>
      <c r="AG373" s="10">
        <v>3.62</v>
      </c>
      <c r="AH373" s="10">
        <v>8.23</v>
      </c>
      <c r="AI373" s="10">
        <v>11.487276000000001</v>
      </c>
      <c r="AJ373" s="10">
        <v>9.33</v>
      </c>
      <c r="AK373" s="10">
        <v>9.32</v>
      </c>
      <c r="AL373" s="10">
        <v>0.17</v>
      </c>
      <c r="AN373" s="10">
        <v>0.11</v>
      </c>
      <c r="AO373" s="10">
        <v>2.98</v>
      </c>
      <c r="AP373" s="10">
        <v>0.3</v>
      </c>
      <c r="BF373" s="10">
        <v>2.4500000000000002</v>
      </c>
      <c r="CH373" s="10">
        <v>27.9</v>
      </c>
      <c r="CJ373" s="10">
        <v>266</v>
      </c>
      <c r="CK373" s="10">
        <v>579</v>
      </c>
      <c r="CN373" s="10">
        <v>45</v>
      </c>
      <c r="CO373" s="10">
        <v>251</v>
      </c>
      <c r="CW373" s="10">
        <v>5</v>
      </c>
      <c r="CX373" s="10">
        <v>204</v>
      </c>
      <c r="CY373" s="10">
        <v>21.98</v>
      </c>
      <c r="CZ373" s="10">
        <v>174</v>
      </c>
      <c r="DA373" s="10">
        <v>23.9</v>
      </c>
      <c r="DN373" s="10">
        <v>44.8</v>
      </c>
      <c r="DO373" s="10">
        <v>23.91</v>
      </c>
      <c r="DP373" s="10">
        <v>45.77</v>
      </c>
      <c r="DQ373" s="10">
        <v>6.71</v>
      </c>
      <c r="DR373" s="10">
        <v>28.33</v>
      </c>
      <c r="DS373" s="10">
        <v>6.13</v>
      </c>
      <c r="DT373" s="10">
        <v>2.09</v>
      </c>
      <c r="DU373" s="10">
        <v>6.22</v>
      </c>
      <c r="DV373" s="10">
        <v>0.97</v>
      </c>
      <c r="DW373" s="10">
        <v>5.34</v>
      </c>
      <c r="DX373" s="10">
        <v>0.98</v>
      </c>
      <c r="DY373" s="10">
        <v>2.42</v>
      </c>
      <c r="DZ373" s="10">
        <v>0.33</v>
      </c>
      <c r="EA373" s="10">
        <v>1.94</v>
      </c>
      <c r="EB373" s="10">
        <v>0.28000000000000003</v>
      </c>
      <c r="EC373" s="10">
        <v>4</v>
      </c>
      <c r="ED373" s="10">
        <v>1.45</v>
      </c>
      <c r="EO373" s="10">
        <v>1.98</v>
      </c>
      <c r="EP373" s="10">
        <v>0.38</v>
      </c>
      <c r="FP373" s="13" t="s">
        <v>5696</v>
      </c>
    </row>
    <row r="374" spans="1:172" x14ac:dyDescent="0.25">
      <c r="A374" s="46" t="s">
        <v>5705</v>
      </c>
      <c r="C374" s="46" t="s">
        <v>5706</v>
      </c>
      <c r="D374" s="46" t="s">
        <v>5164</v>
      </c>
      <c r="E374" s="73">
        <v>47.615277777777777</v>
      </c>
      <c r="F374" s="73">
        <v>47.615277777777777</v>
      </c>
      <c r="G374" s="73">
        <v>129.21722222222223</v>
      </c>
      <c r="H374" s="73">
        <v>129.21722222222223</v>
      </c>
      <c r="L374" s="46" t="s">
        <v>5707</v>
      </c>
      <c r="M374" s="46" t="s">
        <v>3381</v>
      </c>
      <c r="Q374" s="8">
        <v>105</v>
      </c>
      <c r="AB374" s="10">
        <v>56.73</v>
      </c>
      <c r="AC374" s="10">
        <v>0.51</v>
      </c>
      <c r="AE374" s="10">
        <v>17.5</v>
      </c>
      <c r="AI374" s="10">
        <v>5.0388799999999998</v>
      </c>
      <c r="AJ374" s="10">
        <v>5.97</v>
      </c>
      <c r="AK374" s="10">
        <v>3.95</v>
      </c>
      <c r="AL374" s="10">
        <v>8.6999999999999994E-2</v>
      </c>
      <c r="AN374" s="10">
        <v>1.83</v>
      </c>
      <c r="AO374" s="10">
        <v>3.15</v>
      </c>
      <c r="AP374" s="10">
        <v>0.21</v>
      </c>
      <c r="BF374" s="10">
        <v>4.54</v>
      </c>
      <c r="BT374" s="10">
        <v>71.700353172418502</v>
      </c>
      <c r="BU374" s="10">
        <v>1.4827079415081024</v>
      </c>
      <c r="CH374" s="10">
        <v>12.719208272080634</v>
      </c>
      <c r="CJ374" s="10">
        <v>85.016056803965071</v>
      </c>
      <c r="CK374" s="10">
        <v>288.47345538482335</v>
      </c>
      <c r="CN374" s="10">
        <v>18.764089183960696</v>
      </c>
      <c r="CO374" s="10">
        <v>103.98002827256502</v>
      </c>
      <c r="CP374" s="10">
        <v>15.732952014971305</v>
      </c>
      <c r="CQ374" s="10">
        <v>64.828137930516718</v>
      </c>
      <c r="CR374" s="10">
        <v>19.072302892722661</v>
      </c>
      <c r="CW374" s="10">
        <v>41.089222305290463</v>
      </c>
      <c r="CX374" s="10">
        <v>789.5260057946092</v>
      </c>
      <c r="CY374" s="10">
        <v>12.474005989911797</v>
      </c>
      <c r="CZ374" s="10">
        <v>185.44590623224835</v>
      </c>
      <c r="DA374" s="10">
        <v>4.0992579984057906</v>
      </c>
      <c r="DM374" s="10">
        <v>2.0567825344579114</v>
      </c>
      <c r="DN374" s="10">
        <v>1274.8911438561788</v>
      </c>
      <c r="DO374" s="10">
        <v>19.491853223363488</v>
      </c>
      <c r="DP374" s="10">
        <v>38.152886489079918</v>
      </c>
      <c r="DQ374" s="10">
        <v>4.4169453334262991</v>
      </c>
      <c r="DR374" s="10">
        <v>17.588700087425504</v>
      </c>
      <c r="DS374" s="10">
        <v>3.1992067683319636</v>
      </c>
      <c r="DT374" s="10">
        <v>0.95510938661612665</v>
      </c>
      <c r="DU374" s="10">
        <v>2.510436966485361</v>
      </c>
      <c r="DV374" s="10">
        <v>0.37389297759616352</v>
      </c>
      <c r="DW374" s="10">
        <v>2.1871521790488972</v>
      </c>
      <c r="DX374" s="10">
        <v>0.43255620398719574</v>
      </c>
      <c r="DY374" s="10">
        <v>1.2510947800094276</v>
      </c>
      <c r="DZ374" s="10">
        <v>0.19136876199498645</v>
      </c>
      <c r="EA374" s="10">
        <v>1.1908704344686611</v>
      </c>
      <c r="EB374" s="10">
        <v>0.18279417312063195</v>
      </c>
      <c r="EC374" s="10">
        <v>4.2406186070599521</v>
      </c>
      <c r="ED374" s="10">
        <v>0.20274226380103424</v>
      </c>
      <c r="EM374" s="10">
        <v>9.5055270223247845</v>
      </c>
      <c r="EO374" s="10">
        <v>1.7697965892991938</v>
      </c>
      <c r="EP374" s="10">
        <v>0.46877670424865098</v>
      </c>
      <c r="FP374" s="13" t="s">
        <v>5708</v>
      </c>
    </row>
    <row r="375" spans="1:172" x14ac:dyDescent="0.25">
      <c r="A375" s="46" t="s">
        <v>5705</v>
      </c>
      <c r="C375" s="46" t="s">
        <v>5706</v>
      </c>
      <c r="D375" s="46" t="s">
        <v>5164</v>
      </c>
      <c r="E375" s="73">
        <v>47.615277777777777</v>
      </c>
      <c r="F375" s="73">
        <v>47.615277777777777</v>
      </c>
      <c r="G375" s="73">
        <v>129.21722222222223</v>
      </c>
      <c r="H375" s="73">
        <v>129.21722222222223</v>
      </c>
      <c r="L375" s="46" t="s">
        <v>5709</v>
      </c>
      <c r="M375" s="46" t="s">
        <v>3381</v>
      </c>
      <c r="Q375" s="8">
        <v>105</v>
      </c>
      <c r="AB375" s="10">
        <v>57.6</v>
      </c>
      <c r="AC375" s="10">
        <v>0.5</v>
      </c>
      <c r="AE375" s="10">
        <v>17.53</v>
      </c>
      <c r="AI375" s="10">
        <v>4.7509440000000005</v>
      </c>
      <c r="AJ375" s="10">
        <v>5.73</v>
      </c>
      <c r="AK375" s="10">
        <v>3.84</v>
      </c>
      <c r="AL375" s="10">
        <v>7.0000000000000007E-2</v>
      </c>
      <c r="AN375" s="10">
        <v>1.8</v>
      </c>
      <c r="AO375" s="10">
        <v>3.1</v>
      </c>
      <c r="AP375" s="10">
        <v>0.22</v>
      </c>
      <c r="BF375" s="10">
        <v>4.0999999999999996</v>
      </c>
      <c r="BT375" s="10">
        <v>68.625198668221159</v>
      </c>
      <c r="BU375" s="10">
        <v>1.1509461429719985</v>
      </c>
      <c r="CH375" s="10">
        <v>12.185806800521599</v>
      </c>
      <c r="CJ375" s="10">
        <v>86.41269607328617</v>
      </c>
      <c r="CK375" s="10">
        <v>286.39880917682029</v>
      </c>
      <c r="CN375" s="10">
        <v>17.579269703975253</v>
      </c>
      <c r="CO375" s="10">
        <v>93.859575407924254</v>
      </c>
      <c r="CP375" s="10">
        <v>10.797723729136358</v>
      </c>
      <c r="CQ375" s="10">
        <v>60.009919032852032</v>
      </c>
      <c r="CR375" s="10">
        <v>18.845328783158255</v>
      </c>
      <c r="CW375" s="10">
        <v>38.199308543520772</v>
      </c>
      <c r="CX375" s="10">
        <v>783.34167797781754</v>
      </c>
      <c r="CY375" s="10">
        <v>11.354809790663181</v>
      </c>
      <c r="CZ375" s="10">
        <v>183.53457150114502</v>
      </c>
      <c r="DA375" s="10">
        <v>3.9675775403744082</v>
      </c>
      <c r="DM375" s="10">
        <v>2.2937708530882723</v>
      </c>
      <c r="DN375" s="10">
        <v>1188.5367933638277</v>
      </c>
      <c r="DO375" s="10">
        <v>19.303186630862253</v>
      </c>
      <c r="DP375" s="10">
        <v>38.194976954844236</v>
      </c>
      <c r="DQ375" s="10">
        <v>4.3625840444866748</v>
      </c>
      <c r="DR375" s="10">
        <v>17.099082961335952</v>
      </c>
      <c r="DS375" s="10">
        <v>3.1577000600767433</v>
      </c>
      <c r="DT375" s="10">
        <v>0.90035688842981854</v>
      </c>
      <c r="DU375" s="10">
        <v>2.4013275324666856</v>
      </c>
      <c r="DV375" s="10">
        <v>0.35751212809613792</v>
      </c>
      <c r="DW375" s="10">
        <v>1.9931268340505373</v>
      </c>
      <c r="DX375" s="10">
        <v>0.40405024403181189</v>
      </c>
      <c r="DY375" s="10">
        <v>1.1296061005304561</v>
      </c>
      <c r="DZ375" s="10">
        <v>0.16869288074587213</v>
      </c>
      <c r="EA375" s="10">
        <v>1.0490686146637156</v>
      </c>
      <c r="EB375" s="10">
        <v>0.16710449009027767</v>
      </c>
      <c r="EC375" s="10">
        <v>4.1894209129107178</v>
      </c>
      <c r="ED375" s="10">
        <v>0.19346223058780587</v>
      </c>
      <c r="EM375" s="10">
        <v>10.383820961312603</v>
      </c>
      <c r="EO375" s="10">
        <v>1.6927052388512747</v>
      </c>
      <c r="EP375" s="10">
        <v>0.46845306796888964</v>
      </c>
      <c r="FP375" s="13" t="s">
        <v>5708</v>
      </c>
    </row>
    <row r="376" spans="1:172" x14ac:dyDescent="0.25">
      <c r="A376" s="46" t="s">
        <v>5705</v>
      </c>
      <c r="C376" s="46" t="s">
        <v>5706</v>
      </c>
      <c r="D376" s="46" t="s">
        <v>5164</v>
      </c>
      <c r="E376" s="73">
        <v>47.615277777777777</v>
      </c>
      <c r="F376" s="73">
        <v>47.615277777777777</v>
      </c>
      <c r="G376" s="73">
        <v>129.21722222222223</v>
      </c>
      <c r="H376" s="73">
        <v>129.21722222222223</v>
      </c>
      <c r="L376" s="46" t="s">
        <v>5710</v>
      </c>
      <c r="M376" s="46" t="s">
        <v>3381</v>
      </c>
      <c r="Q376" s="8">
        <v>105</v>
      </c>
      <c r="AB376" s="10">
        <v>55.65</v>
      </c>
      <c r="AC376" s="10">
        <v>0.51</v>
      </c>
      <c r="AE376" s="10">
        <v>17.690000000000001</v>
      </c>
      <c r="AI376" s="10">
        <v>5.0208840000000006</v>
      </c>
      <c r="AJ376" s="10">
        <v>6.06</v>
      </c>
      <c r="AK376" s="10">
        <v>3.69</v>
      </c>
      <c r="AL376" s="10">
        <v>9.2999999999999999E-2</v>
      </c>
      <c r="AN376" s="10">
        <v>1.8</v>
      </c>
      <c r="AO376" s="10">
        <v>3.22</v>
      </c>
      <c r="AP376" s="10">
        <v>0.22</v>
      </c>
      <c r="BF376" s="10">
        <v>4.9000000000000004</v>
      </c>
      <c r="BT376" s="10">
        <v>58.83513543967765</v>
      </c>
      <c r="BU376" s="10">
        <v>1.4055999152794991</v>
      </c>
      <c r="CH376" s="10">
        <v>12.956948138757094</v>
      </c>
      <c r="CJ376" s="10">
        <v>89.152775005781152</v>
      </c>
      <c r="CK376" s="10">
        <v>295.09223312366032</v>
      </c>
      <c r="CN376" s="10">
        <v>19.191370286233724</v>
      </c>
      <c r="CO376" s="10">
        <v>107.32799747033791</v>
      </c>
      <c r="CP376" s="10">
        <v>14.786254542459432</v>
      </c>
      <c r="CQ376" s="10">
        <v>64.56613107294605</v>
      </c>
      <c r="CR376" s="10">
        <v>19.331251569717512</v>
      </c>
      <c r="CW376" s="10">
        <v>38.446020369147739</v>
      </c>
      <c r="CX376" s="10">
        <v>763.66808931305491</v>
      </c>
      <c r="CY376" s="10">
        <v>12.832551731087602</v>
      </c>
      <c r="CZ376" s="10">
        <v>185.51762912582583</v>
      </c>
      <c r="DA376" s="10">
        <v>4.0659960106570416</v>
      </c>
      <c r="DM376" s="10">
        <v>1.9953824514812704</v>
      </c>
      <c r="DN376" s="10">
        <v>1061.6483623543843</v>
      </c>
      <c r="DO376" s="10">
        <v>20.167410450168834</v>
      </c>
      <c r="DP376" s="10">
        <v>39.117778155680561</v>
      </c>
      <c r="DQ376" s="10">
        <v>4.4959841271457623</v>
      </c>
      <c r="DR376" s="10">
        <v>17.60783176216821</v>
      </c>
      <c r="DS376" s="10">
        <v>3.0445653831673414</v>
      </c>
      <c r="DT376" s="10">
        <v>0.96607341552509984</v>
      </c>
      <c r="DU376" s="10">
        <v>2.5682893286798381</v>
      </c>
      <c r="DV376" s="10">
        <v>0.39204520315496899</v>
      </c>
      <c r="DW376" s="10">
        <v>2.2446480391316088</v>
      </c>
      <c r="DX376" s="10">
        <v>0.4490364382742571</v>
      </c>
      <c r="DY376" s="10">
        <v>1.2818233361058078</v>
      </c>
      <c r="DZ376" s="10">
        <v>0.18454855808718618</v>
      </c>
      <c r="EA376" s="10">
        <v>1.258004036290864</v>
      </c>
      <c r="EB376" s="10">
        <v>0.18356442405415344</v>
      </c>
      <c r="EC376" s="10">
        <v>4.2930666706687113</v>
      </c>
      <c r="ED376" s="10">
        <v>0.20042032879790153</v>
      </c>
      <c r="EM376" s="10">
        <v>11.417975674913025</v>
      </c>
      <c r="EO376" s="10">
        <v>1.7928374231837156</v>
      </c>
      <c r="EP376" s="10">
        <v>0.46894584617368917</v>
      </c>
      <c r="FP376" s="13" t="s">
        <v>5708</v>
      </c>
    </row>
    <row r="377" spans="1:172" x14ac:dyDescent="0.25">
      <c r="A377" s="46" t="s">
        <v>5705</v>
      </c>
      <c r="C377" s="46" t="s">
        <v>5706</v>
      </c>
      <c r="D377" s="46" t="s">
        <v>5164</v>
      </c>
      <c r="E377" s="73">
        <v>47.590277777777779</v>
      </c>
      <c r="F377" s="73">
        <v>47.590277777777779</v>
      </c>
      <c r="G377" s="73">
        <v>128.68916666666667</v>
      </c>
      <c r="H377" s="73">
        <v>128.68916666666667</v>
      </c>
      <c r="L377" s="46" t="s">
        <v>5711</v>
      </c>
      <c r="M377" s="46" t="s">
        <v>390</v>
      </c>
      <c r="Q377" s="8">
        <v>203</v>
      </c>
      <c r="AB377" s="10">
        <v>75.88</v>
      </c>
      <c r="AC377" s="10">
        <v>0.12</v>
      </c>
      <c r="AE377" s="10">
        <v>13.1</v>
      </c>
      <c r="AI377" s="10">
        <v>0.82781600000000011</v>
      </c>
      <c r="AJ377" s="10">
        <v>0.26</v>
      </c>
      <c r="AK377" s="10">
        <v>7.2999999999999995E-2</v>
      </c>
      <c r="AL377" s="10">
        <v>7.0000000000000001E-3</v>
      </c>
      <c r="AN377" s="10">
        <v>5.61</v>
      </c>
      <c r="AO377" s="10">
        <v>3.29</v>
      </c>
      <c r="AP377" s="10">
        <v>2.5999999999999999E-2</v>
      </c>
      <c r="BF377" s="10">
        <v>0.78</v>
      </c>
      <c r="BT377" s="10">
        <v>6.6637398903901621</v>
      </c>
      <c r="BU377" s="10">
        <v>2.1817564464935137</v>
      </c>
      <c r="CH377" s="10">
        <v>3.4689168709009106</v>
      </c>
      <c r="CJ377" s="10">
        <v>2.5497660248164737</v>
      </c>
      <c r="CK377" s="10">
        <v>0.66190517385962844</v>
      </c>
      <c r="CN377" s="10">
        <v>0.27851390478871418</v>
      </c>
      <c r="CO377" s="10">
        <v>1.0727275453425367</v>
      </c>
      <c r="CP377" s="10">
        <v>0.96913582501595097</v>
      </c>
      <c r="CQ377" s="10">
        <v>24.587931651032299</v>
      </c>
      <c r="CR377" s="10">
        <v>17.538656098956309</v>
      </c>
      <c r="CW377" s="10">
        <v>238.18632407185493</v>
      </c>
      <c r="CX377" s="10">
        <v>39.864669251670868</v>
      </c>
      <c r="CY377" s="10">
        <v>20.252585546591554</v>
      </c>
      <c r="CZ377" s="10">
        <v>180.6051518955758</v>
      </c>
      <c r="DA377" s="10">
        <v>14.793127710675799</v>
      </c>
      <c r="DM377" s="10">
        <v>5.6600263130659219</v>
      </c>
      <c r="DN377" s="10">
        <v>478.78641820081742</v>
      </c>
      <c r="DO377" s="10">
        <v>30.466732679969468</v>
      </c>
      <c r="DP377" s="10">
        <v>70.386751621594456</v>
      </c>
      <c r="DQ377" s="10">
        <v>7.2242171859450073</v>
      </c>
      <c r="DR377" s="10">
        <v>24.745834976758765</v>
      </c>
      <c r="DS377" s="10">
        <v>4.7269077165196238</v>
      </c>
      <c r="DT377" s="10">
        <v>0.36502890763379331</v>
      </c>
      <c r="DU377" s="10">
        <v>3.2909235410445192</v>
      </c>
      <c r="DV377" s="10">
        <v>0.62486685259849584</v>
      </c>
      <c r="DW377" s="10">
        <v>3.8143801502695833</v>
      </c>
      <c r="DX377" s="10">
        <v>0.77324875894684975</v>
      </c>
      <c r="DY377" s="10">
        <v>2.3701615337973183</v>
      </c>
      <c r="DZ377" s="10">
        <v>0.39329309849236993</v>
      </c>
      <c r="EA377" s="10">
        <v>2.6412911437605708</v>
      </c>
      <c r="EB377" s="10">
        <v>0.3937714853858435</v>
      </c>
      <c r="EC377" s="10">
        <v>5.4997276550020242</v>
      </c>
      <c r="ED377" s="10">
        <v>1.1960013550340296</v>
      </c>
      <c r="EM377" s="10">
        <v>28.412356212966802</v>
      </c>
      <c r="EO377" s="10">
        <v>20.173863630555179</v>
      </c>
      <c r="EP377" s="10">
        <v>4.0293889170197259</v>
      </c>
      <c r="FP377" s="13" t="s">
        <v>5708</v>
      </c>
    </row>
    <row r="378" spans="1:172" x14ac:dyDescent="0.25">
      <c r="A378" s="46" t="s">
        <v>5705</v>
      </c>
      <c r="C378" s="46" t="s">
        <v>5706</v>
      </c>
      <c r="D378" s="46" t="s">
        <v>5164</v>
      </c>
      <c r="E378" s="73">
        <v>47.590277777777779</v>
      </c>
      <c r="F378" s="73">
        <v>47.590277777777779</v>
      </c>
      <c r="G378" s="73">
        <v>128.68916666666667</v>
      </c>
      <c r="H378" s="73">
        <v>128.68916666666667</v>
      </c>
      <c r="L378" s="46" t="s">
        <v>5712</v>
      </c>
      <c r="M378" s="46" t="s">
        <v>390</v>
      </c>
      <c r="Q378" s="8">
        <v>203</v>
      </c>
      <c r="AB378" s="10">
        <v>76.819999999999993</v>
      </c>
      <c r="AC378" s="10">
        <v>0.11</v>
      </c>
      <c r="AE378" s="10">
        <v>12.7</v>
      </c>
      <c r="AI378" s="10">
        <v>0.64785599999999999</v>
      </c>
      <c r="AJ378" s="10">
        <v>0.31</v>
      </c>
      <c r="AK378" s="10">
        <v>5.6000000000000001E-2</v>
      </c>
      <c r="AL378" s="10">
        <v>1.6E-2</v>
      </c>
      <c r="AN378" s="10">
        <v>5.01</v>
      </c>
      <c r="AO378" s="10">
        <v>3.62</v>
      </c>
      <c r="AP378" s="10">
        <v>0.02</v>
      </c>
      <c r="BF378" s="10">
        <v>0.68</v>
      </c>
      <c r="BT378" s="10">
        <v>5.2786923022757506</v>
      </c>
      <c r="BU378" s="10">
        <v>2.2494109995989184</v>
      </c>
      <c r="CH378" s="10">
        <v>3.3307932108045977</v>
      </c>
      <c r="CJ378" s="10">
        <v>2.8148123058514543</v>
      </c>
      <c r="CK378" s="10">
        <v>0.61215440465581439</v>
      </c>
      <c r="CN378" s="10">
        <v>0.59914946562467941</v>
      </c>
      <c r="CO378" s="10">
        <v>0.98545298118229374</v>
      </c>
      <c r="CP378" s="10">
        <v>2.3528015368552393</v>
      </c>
      <c r="CQ378" s="10">
        <v>33.274172522160121</v>
      </c>
      <c r="CR378" s="10">
        <v>17.096239304055196</v>
      </c>
      <c r="CW378" s="10">
        <v>217.89965936041497</v>
      </c>
      <c r="CX378" s="10">
        <v>37.531488535363934</v>
      </c>
      <c r="CY378" s="10">
        <v>29.76453896777987</v>
      </c>
      <c r="CZ378" s="10">
        <v>139.67690281377273</v>
      </c>
      <c r="DA378" s="10">
        <v>14.660012976433309</v>
      </c>
      <c r="DM378" s="10">
        <v>4.1288981154649003</v>
      </c>
      <c r="DN378" s="10">
        <v>377.91661927302653</v>
      </c>
      <c r="DO378" s="10">
        <v>49.840503156373536</v>
      </c>
      <c r="DP378" s="10">
        <v>77.603324070613823</v>
      </c>
      <c r="DQ378" s="10">
        <v>10.543134804148959</v>
      </c>
      <c r="DR378" s="10">
        <v>35.685377086952599</v>
      </c>
      <c r="DS378" s="10">
        <v>6.3248362938778806</v>
      </c>
      <c r="DT378" s="10">
        <v>0.46895861075623024</v>
      </c>
      <c r="DU378" s="10">
        <v>4.8007111017817721</v>
      </c>
      <c r="DV378" s="10">
        <v>0.80935635945784667</v>
      </c>
      <c r="DW378" s="10">
        <v>4.7595402381052558</v>
      </c>
      <c r="DX378" s="10">
        <v>0.96988389270056585</v>
      </c>
      <c r="DY378" s="10">
        <v>2.9497124665908578</v>
      </c>
      <c r="DZ378" s="10">
        <v>0.46105865971676041</v>
      </c>
      <c r="EA378" s="10">
        <v>3.1698708839890006</v>
      </c>
      <c r="EB378" s="10">
        <v>0.4566473080358987</v>
      </c>
      <c r="EC378" s="10">
        <v>4.4823696133532085</v>
      </c>
      <c r="ED378" s="10">
        <v>1.2384095360309209</v>
      </c>
      <c r="EM378" s="10">
        <v>58.954249328093326</v>
      </c>
      <c r="EO378" s="10">
        <v>22.901407778280408</v>
      </c>
      <c r="EP378" s="10">
        <v>3.2423058400758453</v>
      </c>
      <c r="FP378" s="13" t="s">
        <v>5708</v>
      </c>
    </row>
    <row r="379" spans="1:172" x14ac:dyDescent="0.25">
      <c r="A379" s="46" t="s">
        <v>5705</v>
      </c>
      <c r="C379" s="46" t="s">
        <v>5706</v>
      </c>
      <c r="D379" s="46" t="s">
        <v>5164</v>
      </c>
      <c r="E379" s="73">
        <v>47.590277777777779</v>
      </c>
      <c r="F379" s="73">
        <v>47.590277777777779</v>
      </c>
      <c r="G379" s="73">
        <v>128.68916666666667</v>
      </c>
      <c r="H379" s="73">
        <v>128.68916666666667</v>
      </c>
      <c r="L379" s="46" t="s">
        <v>5713</v>
      </c>
      <c r="M379" s="46" t="s">
        <v>390</v>
      </c>
      <c r="Q379" s="8">
        <v>203</v>
      </c>
      <c r="AB379" s="10">
        <v>75.510000000000005</v>
      </c>
      <c r="AC379" s="10">
        <v>0.14000000000000001</v>
      </c>
      <c r="AE379" s="10">
        <v>13.61</v>
      </c>
      <c r="AI379" s="10">
        <v>0.65685400000000005</v>
      </c>
      <c r="AJ379" s="10">
        <v>0.52</v>
      </c>
      <c r="AK379" s="10">
        <v>3.7999999999999999E-2</v>
      </c>
      <c r="AL379" s="10">
        <v>6.0000000000000001E-3</v>
      </c>
      <c r="AN379" s="10">
        <v>4.82</v>
      </c>
      <c r="AO379" s="10">
        <v>3.73</v>
      </c>
      <c r="AP379" s="10">
        <v>2.5999999999999999E-2</v>
      </c>
      <c r="BF379" s="10">
        <v>0.84</v>
      </c>
      <c r="BT379" s="10">
        <v>15.830226586809562</v>
      </c>
      <c r="BU379" s="10">
        <v>3.04357700554139</v>
      </c>
      <c r="CH379" s="10">
        <v>3.6879079688456873</v>
      </c>
      <c r="CJ379" s="10">
        <v>2.8003091686157005</v>
      </c>
      <c r="CK379" s="10">
        <v>0.55055143280313645</v>
      </c>
      <c r="CN379" s="10">
        <v>0.20582926640778024</v>
      </c>
      <c r="CO379" s="10">
        <v>0.95595847698563519</v>
      </c>
      <c r="CP379" s="10">
        <v>0.91726254319933009</v>
      </c>
      <c r="CQ379" s="10">
        <v>18.992444206144061</v>
      </c>
      <c r="CR379" s="10">
        <v>18.968986361226332</v>
      </c>
      <c r="CW379" s="10">
        <v>209.50627816597313</v>
      </c>
      <c r="CX379" s="10">
        <v>51.97820630367216</v>
      </c>
      <c r="CY379" s="10">
        <v>36.34395143189667</v>
      </c>
      <c r="CZ379" s="10">
        <v>204.81012600207995</v>
      </c>
      <c r="DA379" s="10">
        <v>14.737222304858742</v>
      </c>
      <c r="DM379" s="10">
        <v>5.9821171949141565</v>
      </c>
      <c r="DN379" s="10">
        <v>495.73353713311195</v>
      </c>
      <c r="DO379" s="10">
        <v>47.430742356788727</v>
      </c>
      <c r="DP379" s="10">
        <v>83.060056421469739</v>
      </c>
      <c r="DQ379" s="10">
        <v>11.002293342952438</v>
      </c>
      <c r="DR379" s="10">
        <v>37.569988630461964</v>
      </c>
      <c r="DS379" s="10">
        <v>7.0464264378075852</v>
      </c>
      <c r="DT379" s="10">
        <v>0.59891124006501195</v>
      </c>
      <c r="DU379" s="10">
        <v>5.3779074411918302</v>
      </c>
      <c r="DV379" s="10">
        <v>0.96472352921444349</v>
      </c>
      <c r="DW379" s="10">
        <v>5.7203048254894915</v>
      </c>
      <c r="DX379" s="10">
        <v>1.1378455608222005</v>
      </c>
      <c r="DY379" s="10">
        <v>3.5366405896407738</v>
      </c>
      <c r="DZ379" s="10">
        <v>0.55135316569307324</v>
      </c>
      <c r="EA379" s="10">
        <v>3.5662899034762026</v>
      </c>
      <c r="EB379" s="10">
        <v>0.53370246433349966</v>
      </c>
      <c r="EC379" s="10">
        <v>5.7077833101413535</v>
      </c>
      <c r="ED379" s="10">
        <v>1.208573206515714</v>
      </c>
      <c r="EM379" s="10">
        <v>25.384477974227309</v>
      </c>
      <c r="EO379" s="10">
        <v>21.752284812748076</v>
      </c>
      <c r="EP379" s="10">
        <v>3.1373294648910535</v>
      </c>
      <c r="FP379" s="13" t="s">
        <v>5708</v>
      </c>
    </row>
    <row r="380" spans="1:172" x14ac:dyDescent="0.25">
      <c r="A380" s="46" t="s">
        <v>5705</v>
      </c>
      <c r="C380" s="46" t="s">
        <v>5706</v>
      </c>
      <c r="D380" s="46" t="s">
        <v>5164</v>
      </c>
      <c r="E380" s="73">
        <v>47.590277777777779</v>
      </c>
      <c r="F380" s="73">
        <v>47.590277777777779</v>
      </c>
      <c r="G380" s="73">
        <v>128.68916666666667</v>
      </c>
      <c r="H380" s="73">
        <v>128.68916666666667</v>
      </c>
      <c r="L380" s="46" t="s">
        <v>5714</v>
      </c>
      <c r="M380" s="46" t="s">
        <v>390</v>
      </c>
      <c r="Q380" s="8">
        <v>203</v>
      </c>
      <c r="AB380" s="10">
        <v>74.41</v>
      </c>
      <c r="AC380" s="10">
        <v>0.12</v>
      </c>
      <c r="AE380" s="10">
        <v>13.48</v>
      </c>
      <c r="AI380" s="10">
        <v>1.3856920000000001</v>
      </c>
      <c r="AJ380" s="10">
        <v>0.24</v>
      </c>
      <c r="AK380" s="10">
        <v>6.6000000000000003E-2</v>
      </c>
      <c r="AL380" s="10">
        <v>8.9999999999999993E-3</v>
      </c>
      <c r="AN380" s="10">
        <v>6.54</v>
      </c>
      <c r="AO380" s="10">
        <v>2.68</v>
      </c>
      <c r="AP380" s="10">
        <v>2.5999999999999999E-2</v>
      </c>
      <c r="BF380" s="10">
        <v>0.98</v>
      </c>
      <c r="BT380" s="10">
        <v>4.3617788962358732</v>
      </c>
      <c r="BU380" s="10">
        <v>2.099620283219144</v>
      </c>
      <c r="CH380" s="10">
        <v>3.6107380818667276</v>
      </c>
      <c r="CJ380" s="10">
        <v>2.3860397575942178</v>
      </c>
      <c r="CK380" s="10">
        <v>1.348589534112034</v>
      </c>
      <c r="CN380" s="10">
        <v>0.32191103938330901</v>
      </c>
      <c r="CO380" s="10">
        <v>0.98047309587733267</v>
      </c>
      <c r="CP380" s="10">
        <v>1.145999289584019</v>
      </c>
      <c r="CQ380" s="10">
        <v>17.370656195474904</v>
      </c>
      <c r="CR380" s="10">
        <v>17.979378380899487</v>
      </c>
      <c r="CW380" s="10">
        <v>286.84329886424956</v>
      </c>
      <c r="CX380" s="10">
        <v>48.274854699826371</v>
      </c>
      <c r="CY380" s="10">
        <v>24.384023479591743</v>
      </c>
      <c r="CZ380" s="10">
        <v>189.51251046283267</v>
      </c>
      <c r="DA380" s="10">
        <v>13.823263416573489</v>
      </c>
      <c r="DM380" s="10">
        <v>6.4993469571160931</v>
      </c>
      <c r="DN380" s="10">
        <v>525.10553481994111</v>
      </c>
      <c r="DO380" s="10">
        <v>37.059329964622563</v>
      </c>
      <c r="DP380" s="10">
        <v>70.595855568605103</v>
      </c>
      <c r="DQ380" s="10">
        <v>8.2297122486578775</v>
      </c>
      <c r="DR380" s="10">
        <v>26.574373673108184</v>
      </c>
      <c r="DS380" s="10">
        <v>5.058757518412909</v>
      </c>
      <c r="DT380" s="10">
        <v>0.42034118791900676</v>
      </c>
      <c r="DU380" s="10">
        <v>3.2982221112130579</v>
      </c>
      <c r="DV380" s="10">
        <v>0.63807494207602555</v>
      </c>
      <c r="DW380" s="10">
        <v>4.0329804759120913</v>
      </c>
      <c r="DX380" s="10">
        <v>0.81178054571942015</v>
      </c>
      <c r="DY380" s="10">
        <v>2.6084780472442568</v>
      </c>
      <c r="DZ380" s="10">
        <v>0.43236798714749503</v>
      </c>
      <c r="EA380" s="10">
        <v>2.9597870301638611</v>
      </c>
      <c r="EB380" s="10">
        <v>0.47101740991333235</v>
      </c>
      <c r="EC380" s="10">
        <v>5.4127115463445046</v>
      </c>
      <c r="ED380" s="10">
        <v>1.1422941512074865</v>
      </c>
      <c r="EM380" s="10">
        <v>33.653384175112691</v>
      </c>
      <c r="EO380" s="10">
        <v>21.235510224078741</v>
      </c>
      <c r="EP380" s="10">
        <v>3.6411073799060492</v>
      </c>
      <c r="FP380" s="13" t="s">
        <v>5708</v>
      </c>
    </row>
    <row r="381" spans="1:172" x14ac:dyDescent="0.25">
      <c r="A381" s="46" t="s">
        <v>5705</v>
      </c>
      <c r="C381" s="46" t="s">
        <v>5706</v>
      </c>
      <c r="D381" s="46" t="s">
        <v>5164</v>
      </c>
      <c r="E381" s="73">
        <v>47.590277777777779</v>
      </c>
      <c r="F381" s="73">
        <v>47.590277777777779</v>
      </c>
      <c r="G381" s="73">
        <v>128.68916666666667</v>
      </c>
      <c r="H381" s="73">
        <v>128.68916666666667</v>
      </c>
      <c r="L381" s="46" t="s">
        <v>5715</v>
      </c>
      <c r="Q381" s="14">
        <v>203</v>
      </c>
      <c r="AB381" s="10">
        <v>72.599999999999994</v>
      </c>
      <c r="AC381" s="10">
        <v>0.6</v>
      </c>
      <c r="AE381" s="10">
        <v>13.87</v>
      </c>
      <c r="AI381" s="10">
        <v>4.0131079999999999</v>
      </c>
      <c r="AJ381" s="10">
        <v>1.1399999999999999</v>
      </c>
      <c r="AK381" s="10">
        <v>0.99</v>
      </c>
      <c r="AL381" s="10">
        <v>0.11</v>
      </c>
      <c r="AN381" s="10">
        <v>2.5299999999999998</v>
      </c>
      <c r="AO381" s="10">
        <v>1.64</v>
      </c>
      <c r="AP381" s="10">
        <v>0.15</v>
      </c>
      <c r="BF381" s="10">
        <v>1.96</v>
      </c>
      <c r="BT381" s="10">
        <v>40.894518052542495</v>
      </c>
      <c r="BU381" s="10">
        <v>1.6395259829962672</v>
      </c>
      <c r="CH381" s="10">
        <v>10.295114417512764</v>
      </c>
      <c r="CJ381" s="10">
        <v>67.688814795211428</v>
      </c>
      <c r="CK381" s="10">
        <v>38.789737217700385</v>
      </c>
      <c r="CN381" s="10">
        <v>7.2223803013958641</v>
      </c>
      <c r="CO381" s="10">
        <v>25.185735348277607</v>
      </c>
      <c r="CP381" s="10">
        <v>17.701755845136979</v>
      </c>
      <c r="CQ381" s="10">
        <v>76.541773624207821</v>
      </c>
      <c r="CR381" s="10">
        <v>16.339153461046504</v>
      </c>
      <c r="CW381" s="10">
        <v>97.352993076061594</v>
      </c>
      <c r="CX381" s="10">
        <v>207.58847348097018</v>
      </c>
      <c r="CY381" s="10">
        <v>34.058285429595749</v>
      </c>
      <c r="CZ381" s="10">
        <v>187.24157434290657</v>
      </c>
      <c r="DA381" s="10">
        <v>11.295452158168569</v>
      </c>
      <c r="DM381" s="10">
        <v>8.9530460429206382</v>
      </c>
      <c r="DN381" s="10">
        <v>550.52403862919175</v>
      </c>
      <c r="DO381" s="10">
        <v>34.474147874035026</v>
      </c>
      <c r="DP381" s="10">
        <v>73.900434471731401</v>
      </c>
      <c r="DQ381" s="10">
        <v>9.0597298692109263</v>
      </c>
      <c r="DR381" s="10">
        <v>34.889005789724905</v>
      </c>
      <c r="DS381" s="10">
        <v>7.3658766350738309</v>
      </c>
      <c r="DT381" s="10">
        <v>1.4948197455709573</v>
      </c>
      <c r="DU381" s="10">
        <v>6.1280254993407377</v>
      </c>
      <c r="DV381" s="10">
        <v>0.98291687522513738</v>
      </c>
      <c r="DW381" s="10">
        <v>5.9921538879863396</v>
      </c>
      <c r="DX381" s="10">
        <v>1.1637155231289025</v>
      </c>
      <c r="DY381" s="10">
        <v>3.410669531192597</v>
      </c>
      <c r="DZ381" s="10">
        <v>0.51297811276142857</v>
      </c>
      <c r="EA381" s="10">
        <v>3.2715339028493964</v>
      </c>
      <c r="EB381" s="10">
        <v>0.46819603468883686</v>
      </c>
      <c r="EC381" s="10">
        <v>4.904011057156259</v>
      </c>
      <c r="ED381" s="10">
        <v>0.73777304320313941</v>
      </c>
      <c r="EM381" s="10">
        <v>43.691003606707149</v>
      </c>
      <c r="EO381" s="10">
        <v>7.3230636467603274</v>
      </c>
      <c r="EP381" s="10">
        <v>2.0247019149582965</v>
      </c>
      <c r="FP381" s="13" t="s">
        <v>5708</v>
      </c>
    </row>
    <row r="382" spans="1:172" x14ac:dyDescent="0.25">
      <c r="A382" s="46" t="s">
        <v>5705</v>
      </c>
      <c r="C382" s="46" t="s">
        <v>5706</v>
      </c>
      <c r="D382" s="46" t="s">
        <v>5164</v>
      </c>
      <c r="E382" s="73">
        <v>47.590277777777779</v>
      </c>
      <c r="F382" s="73">
        <v>47.590277777777779</v>
      </c>
      <c r="G382" s="73">
        <v>128.68916666666667</v>
      </c>
      <c r="H382" s="73">
        <v>128.68916666666667</v>
      </c>
      <c r="L382" s="46" t="s">
        <v>5716</v>
      </c>
      <c r="Q382" s="14">
        <v>203</v>
      </c>
      <c r="AB382" s="10">
        <v>72.489999999999995</v>
      </c>
      <c r="AC382" s="10">
        <v>0.4</v>
      </c>
      <c r="AE382" s="10">
        <v>14.69</v>
      </c>
      <c r="AI382" s="10">
        <v>3.7161740000000001</v>
      </c>
      <c r="AJ382" s="10">
        <v>0.62</v>
      </c>
      <c r="AK382" s="10">
        <v>0.47</v>
      </c>
      <c r="AL382" s="10">
        <v>6.0999999999999999E-2</v>
      </c>
      <c r="AN382" s="10">
        <v>3.1</v>
      </c>
      <c r="AO382" s="10">
        <v>1.6</v>
      </c>
      <c r="AP382" s="10">
        <v>0.19</v>
      </c>
      <c r="BF382" s="10">
        <v>2.14</v>
      </c>
      <c r="BT382" s="10">
        <v>28.235745781340402</v>
      </c>
      <c r="BU382" s="10">
        <v>2.4383218782181664</v>
      </c>
      <c r="CH382" s="10">
        <v>6.5668587674069601</v>
      </c>
      <c r="CJ382" s="10">
        <v>36.717637920818845</v>
      </c>
      <c r="CK382" s="10">
        <v>7.7557212668726834</v>
      </c>
      <c r="CN382" s="10">
        <v>5.298601119934478</v>
      </c>
      <c r="CO382" s="10">
        <v>18.89331754521891</v>
      </c>
      <c r="CP382" s="10">
        <v>3.5898728346824087</v>
      </c>
      <c r="CQ382" s="10">
        <v>57.602089728427494</v>
      </c>
      <c r="CR382" s="10">
        <v>18.646105649816494</v>
      </c>
      <c r="CW382" s="10">
        <v>134.93106482238045</v>
      </c>
      <c r="CX382" s="10">
        <v>105.89179367384132</v>
      </c>
      <c r="CY382" s="10">
        <v>28.398734424360434</v>
      </c>
      <c r="CZ382" s="10">
        <v>232.09812584573692</v>
      </c>
      <c r="DA382" s="10">
        <v>11.517489422058032</v>
      </c>
      <c r="DM382" s="10">
        <v>14.342216325400946</v>
      </c>
      <c r="DN382" s="10">
        <v>528.23664808955198</v>
      </c>
      <c r="DO382" s="10">
        <v>42.979121845507855</v>
      </c>
      <c r="DP382" s="10">
        <v>83.577945400900091</v>
      </c>
      <c r="DQ382" s="10">
        <v>9.7213004236627665</v>
      </c>
      <c r="DR382" s="10">
        <v>34.976363477885542</v>
      </c>
      <c r="DS382" s="10">
        <v>7.0191261189360841</v>
      </c>
      <c r="DT382" s="10">
        <v>1.4198060941822765</v>
      </c>
      <c r="DU382" s="10">
        <v>5.8251261423399239</v>
      </c>
      <c r="DV382" s="10">
        <v>0.90010208624852783</v>
      </c>
      <c r="DW382" s="10">
        <v>5.1166957687942238</v>
      </c>
      <c r="DX382" s="10">
        <v>0.94993940212383998</v>
      </c>
      <c r="DY382" s="10">
        <v>2.7323146267512715</v>
      </c>
      <c r="DZ382" s="10">
        <v>0.4213498193121118</v>
      </c>
      <c r="EA382" s="10">
        <v>2.6798984873267457</v>
      </c>
      <c r="EB382" s="10">
        <v>0.39333415527712251</v>
      </c>
      <c r="EC382" s="10">
        <v>6.134143673887122</v>
      </c>
      <c r="ED382" s="10">
        <v>0.87574212022225817</v>
      </c>
      <c r="EM382" s="10">
        <v>23.14614019650697</v>
      </c>
      <c r="EO382" s="10">
        <v>17.410980109300034</v>
      </c>
      <c r="EP382" s="10">
        <v>5.325006152118398</v>
      </c>
      <c r="FP382" s="13" t="s">
        <v>5708</v>
      </c>
    </row>
    <row r="383" spans="1:172" x14ac:dyDescent="0.25">
      <c r="A383" s="46" t="s">
        <v>5705</v>
      </c>
      <c r="C383" s="46" t="s">
        <v>5706</v>
      </c>
      <c r="D383" s="46" t="s">
        <v>5164</v>
      </c>
      <c r="E383" s="73">
        <v>47.590277777777779</v>
      </c>
      <c r="F383" s="73">
        <v>47.590277777777779</v>
      </c>
      <c r="G383" s="73">
        <v>128.68916666666667</v>
      </c>
      <c r="H383" s="73">
        <v>128.68916666666667</v>
      </c>
      <c r="L383" s="46" t="s">
        <v>5717</v>
      </c>
      <c r="Q383" s="14">
        <v>203</v>
      </c>
      <c r="AB383" s="10">
        <v>62.4</v>
      </c>
      <c r="AC383" s="10">
        <v>0.81</v>
      </c>
      <c r="AE383" s="10">
        <v>16.47</v>
      </c>
      <c r="AI383" s="10">
        <v>8.7280599999999993</v>
      </c>
      <c r="AJ383" s="10">
        <v>0.46</v>
      </c>
      <c r="AK383" s="10">
        <v>1.91</v>
      </c>
      <c r="AL383" s="10">
        <v>0.14000000000000001</v>
      </c>
      <c r="AN383" s="10">
        <v>4.3600000000000003</v>
      </c>
      <c r="AO383" s="10">
        <v>1.35</v>
      </c>
      <c r="AP383" s="10">
        <v>0.14000000000000001</v>
      </c>
      <c r="BF383" s="10">
        <v>2.34</v>
      </c>
      <c r="BT383" s="10">
        <v>52.592701091186093</v>
      </c>
      <c r="BU383" s="10">
        <v>1.555358648488891</v>
      </c>
      <c r="CH383" s="10">
        <v>13.307540233919763</v>
      </c>
      <c r="CJ383" s="10">
        <v>83.592508076602329</v>
      </c>
      <c r="CK383" s="10">
        <v>72.811719523445859</v>
      </c>
      <c r="CN383" s="10">
        <v>27.650752693102344</v>
      </c>
      <c r="CO383" s="10">
        <v>45.379431544851627</v>
      </c>
      <c r="CP383" s="10">
        <v>24.944558679777732</v>
      </c>
      <c r="CQ383" s="10">
        <v>137.92518732163026</v>
      </c>
      <c r="CR383" s="10">
        <v>21.01375051297649</v>
      </c>
      <c r="CW383" s="10">
        <v>214.97568278966858</v>
      </c>
      <c r="CX383" s="10">
        <v>138.09587077533715</v>
      </c>
      <c r="CY383" s="10">
        <v>36.787375481171551</v>
      </c>
      <c r="CZ383" s="10">
        <v>208.90612549346227</v>
      </c>
      <c r="DA383" s="10">
        <v>12.250206008698829</v>
      </c>
      <c r="DM383" s="10">
        <v>39.936844769380905</v>
      </c>
      <c r="DN383" s="10">
        <v>967.39855227640373</v>
      </c>
      <c r="DO383" s="10">
        <v>37.239940481323814</v>
      </c>
      <c r="DP383" s="10">
        <v>77.753250904193521</v>
      </c>
      <c r="DQ383" s="10">
        <v>9.4743562193174498</v>
      </c>
      <c r="DR383" s="10">
        <v>36.205514758504471</v>
      </c>
      <c r="DS383" s="10">
        <v>7.629571567558652</v>
      </c>
      <c r="DT383" s="10">
        <v>2.0127369651547675</v>
      </c>
      <c r="DU383" s="10">
        <v>6.6009404752028074</v>
      </c>
      <c r="DV383" s="10">
        <v>1.0425963454238911</v>
      </c>
      <c r="DW383" s="10">
        <v>6.1616674851859212</v>
      </c>
      <c r="DX383" s="10">
        <v>1.223207410518421</v>
      </c>
      <c r="DY383" s="10">
        <v>3.5711218156972198</v>
      </c>
      <c r="DZ383" s="10">
        <v>0.52939622567944511</v>
      </c>
      <c r="EA383" s="10">
        <v>3.3294168055355682</v>
      </c>
      <c r="EB383" s="10">
        <v>0.48715221431708144</v>
      </c>
      <c r="EC383" s="10">
        <v>4.9342062613962945</v>
      </c>
      <c r="ED383" s="10">
        <v>0.67502508190366528</v>
      </c>
      <c r="EM383" s="10">
        <v>12.641103247069413</v>
      </c>
      <c r="EO383" s="10">
        <v>4.8487180630166939</v>
      </c>
      <c r="EP383" s="10">
        <v>1.6553351717792724</v>
      </c>
      <c r="FP383" s="13" t="s">
        <v>5708</v>
      </c>
    </row>
    <row r="384" spans="1:172" x14ac:dyDescent="0.25">
      <c r="A384" s="46" t="s">
        <v>5705</v>
      </c>
      <c r="C384" s="46" t="s">
        <v>5706</v>
      </c>
      <c r="D384" s="46" t="s">
        <v>5164</v>
      </c>
      <c r="E384" s="73">
        <v>47.38111111111111</v>
      </c>
      <c r="F384" s="73">
        <v>47.38111111111111</v>
      </c>
      <c r="G384" s="73">
        <v>128.64972222222221</v>
      </c>
      <c r="H384" s="73">
        <v>128.64972222222221</v>
      </c>
      <c r="L384" s="46" t="s">
        <v>5718</v>
      </c>
      <c r="M384" s="46" t="s">
        <v>805</v>
      </c>
      <c r="Q384" s="8">
        <v>183</v>
      </c>
      <c r="AB384" s="10">
        <v>64.37</v>
      </c>
      <c r="AC384" s="10">
        <v>0.76</v>
      </c>
      <c r="AE384" s="10">
        <v>16.96</v>
      </c>
      <c r="AI384" s="10">
        <v>4.1480780000000008</v>
      </c>
      <c r="AJ384" s="10">
        <v>3.53</v>
      </c>
      <c r="AK384" s="10">
        <v>0.9</v>
      </c>
      <c r="AL384" s="10">
        <v>7.0999999999999994E-2</v>
      </c>
      <c r="AN384" s="10">
        <v>3</v>
      </c>
      <c r="AO384" s="10">
        <v>4.71</v>
      </c>
      <c r="AP384" s="10">
        <v>0.23</v>
      </c>
      <c r="BF384" s="10">
        <v>0.88</v>
      </c>
      <c r="BT384" s="10">
        <v>18.903488819940602</v>
      </c>
      <c r="BU384" s="10">
        <v>2.600492399794891</v>
      </c>
      <c r="CH384" s="10">
        <v>9.5982810365918088</v>
      </c>
      <c r="CJ384" s="10">
        <v>80.612783587757349</v>
      </c>
      <c r="CK384" s="10">
        <v>2.0827781229163342</v>
      </c>
      <c r="CN384" s="10">
        <v>8.7384572441590898</v>
      </c>
      <c r="CO384" s="10">
        <v>2.9091857018277305</v>
      </c>
      <c r="CP384" s="10">
        <v>4.3325567564966221</v>
      </c>
      <c r="CQ384" s="10">
        <v>71.521108535379668</v>
      </c>
      <c r="CR384" s="10">
        <v>20.408230275999326</v>
      </c>
      <c r="CW384" s="10">
        <v>96.218595052540337</v>
      </c>
      <c r="CX384" s="10">
        <v>422.18626540904472</v>
      </c>
      <c r="CY384" s="10">
        <v>21.527544250641828</v>
      </c>
      <c r="CZ384" s="10">
        <v>218.39043597958457</v>
      </c>
      <c r="DA384" s="10">
        <v>11.011098269192285</v>
      </c>
      <c r="DM384" s="10">
        <v>2.367944551105984</v>
      </c>
      <c r="DN384" s="10">
        <v>762.66206423869698</v>
      </c>
      <c r="DO384" s="10">
        <v>33.432606299222691</v>
      </c>
      <c r="DP384" s="10">
        <v>66.124494694823611</v>
      </c>
      <c r="DQ384" s="10">
        <v>7.8402404757402531</v>
      </c>
      <c r="DR384" s="10">
        <v>28.379240217982659</v>
      </c>
      <c r="DS384" s="10">
        <v>5.2560197656069212</v>
      </c>
      <c r="DT384" s="10">
        <v>1.2663184469272144</v>
      </c>
      <c r="DU384" s="10">
        <v>4.2299878423309849</v>
      </c>
      <c r="DV384" s="10">
        <v>0.64842704867324397</v>
      </c>
      <c r="DW384" s="10">
        <v>3.7849843951139257</v>
      </c>
      <c r="DX384" s="10">
        <v>0.74305316459867499</v>
      </c>
      <c r="DY384" s="10">
        <v>2.169720191801332</v>
      </c>
      <c r="DZ384" s="10">
        <v>0.32633763811798222</v>
      </c>
      <c r="EA384" s="10">
        <v>2.1086751753665207</v>
      </c>
      <c r="EB384" s="10">
        <v>0.30058112511587476</v>
      </c>
      <c r="EC384" s="10">
        <v>5.5367541954914152</v>
      </c>
      <c r="ED384" s="10">
        <v>0.7689350275945982</v>
      </c>
      <c r="EM384" s="10">
        <v>18.157185146088267</v>
      </c>
      <c r="EO384" s="10">
        <v>11.081190963281212</v>
      </c>
      <c r="EP384" s="10">
        <v>3.4940960668914065</v>
      </c>
      <c r="FP384" s="13" t="s">
        <v>5708</v>
      </c>
    </row>
    <row r="385" spans="1:172" x14ac:dyDescent="0.25">
      <c r="A385" s="46" t="s">
        <v>5705</v>
      </c>
      <c r="C385" s="46" t="s">
        <v>5706</v>
      </c>
      <c r="D385" s="46" t="s">
        <v>5164</v>
      </c>
      <c r="E385" s="73">
        <v>47.38111111111111</v>
      </c>
      <c r="F385" s="73">
        <v>47.38111111111111</v>
      </c>
      <c r="G385" s="73">
        <v>128.64972222222221</v>
      </c>
      <c r="H385" s="73">
        <v>128.64972222222221</v>
      </c>
      <c r="L385" s="46" t="s">
        <v>5719</v>
      </c>
      <c r="M385" s="46" t="s">
        <v>427</v>
      </c>
      <c r="Q385" s="8">
        <v>183</v>
      </c>
      <c r="AB385" s="10">
        <v>62.96</v>
      </c>
      <c r="AC385" s="10">
        <v>0.75</v>
      </c>
      <c r="AE385" s="10">
        <v>16.7</v>
      </c>
      <c r="AI385" s="10">
        <v>5.1018660000000002</v>
      </c>
      <c r="AJ385" s="10">
        <v>4.45</v>
      </c>
      <c r="AK385" s="10">
        <v>1.58</v>
      </c>
      <c r="AL385" s="10">
        <v>0.1</v>
      </c>
      <c r="AN385" s="10">
        <v>2.77</v>
      </c>
      <c r="AO385" s="10">
        <v>3.88</v>
      </c>
      <c r="AP385" s="10">
        <v>0.25</v>
      </c>
      <c r="BF385" s="10">
        <v>0.92</v>
      </c>
      <c r="BT385" s="10">
        <v>16.249755093352046</v>
      </c>
      <c r="BU385" s="10">
        <v>2.3044487324695919</v>
      </c>
      <c r="CH385" s="10">
        <v>9.8183035036056268</v>
      </c>
      <c r="CJ385" s="10">
        <v>88.841462850123335</v>
      </c>
      <c r="CK385" s="10">
        <v>1.415607331922089</v>
      </c>
      <c r="CN385" s="10">
        <v>10.906572628458308</v>
      </c>
      <c r="CO385" s="10">
        <v>3.4073710059907283</v>
      </c>
      <c r="CP385" s="10">
        <v>12.216149952980803</v>
      </c>
      <c r="CQ385" s="10">
        <v>73.377236273081323</v>
      </c>
      <c r="CR385" s="10">
        <v>20.899828027943908</v>
      </c>
      <c r="CW385" s="10">
        <v>99.087893043557841</v>
      </c>
      <c r="CX385" s="10">
        <v>438.06247806339059</v>
      </c>
      <c r="CY385" s="10">
        <v>28.692313227519374</v>
      </c>
      <c r="CZ385" s="10">
        <v>240.4964725221883</v>
      </c>
      <c r="DA385" s="10">
        <v>10.919618606823475</v>
      </c>
      <c r="DM385" s="10">
        <v>3.7859570419868516</v>
      </c>
      <c r="DN385" s="10">
        <v>724.80313467555879</v>
      </c>
      <c r="DO385" s="10">
        <v>39.133353101138177</v>
      </c>
      <c r="DP385" s="10">
        <v>74.421507420651224</v>
      </c>
      <c r="DQ385" s="10">
        <v>9.0484048876895926</v>
      </c>
      <c r="DR385" s="10">
        <v>33.002518214126965</v>
      </c>
      <c r="DS385" s="10">
        <v>6.1097267020357036</v>
      </c>
      <c r="DT385" s="10">
        <v>1.3564683228622469</v>
      </c>
      <c r="DU385" s="10">
        <v>4.9325932464145588</v>
      </c>
      <c r="DV385" s="10">
        <v>0.77782374958724776</v>
      </c>
      <c r="DW385" s="10">
        <v>4.547045251411939</v>
      </c>
      <c r="DX385" s="10">
        <v>0.92448888359836057</v>
      </c>
      <c r="DY385" s="10">
        <v>2.6930785186522557</v>
      </c>
      <c r="DZ385" s="10">
        <v>0.41151074309999042</v>
      </c>
      <c r="EA385" s="10">
        <v>2.5843401516533695</v>
      </c>
      <c r="EB385" s="10">
        <v>0.3934848400823277</v>
      </c>
      <c r="EC385" s="10">
        <v>5.8987476280935667</v>
      </c>
      <c r="ED385" s="10">
        <v>0.76189719763881736</v>
      </c>
      <c r="EM385" s="10">
        <v>19.331576345564475</v>
      </c>
      <c r="EO385" s="10">
        <v>9.6865275965740611</v>
      </c>
      <c r="EP385" s="10">
        <v>3.0458752801168152</v>
      </c>
      <c r="FP385" s="13" t="s">
        <v>5708</v>
      </c>
    </row>
    <row r="386" spans="1:172" x14ac:dyDescent="0.25">
      <c r="A386" s="46" t="s">
        <v>5705</v>
      </c>
      <c r="C386" s="46" t="s">
        <v>5706</v>
      </c>
      <c r="D386" s="46" t="s">
        <v>5164</v>
      </c>
      <c r="E386" s="73">
        <v>47.38111111111111</v>
      </c>
      <c r="F386" s="73">
        <v>47.38111111111111</v>
      </c>
      <c r="G386" s="73">
        <v>128.64972222222221</v>
      </c>
      <c r="H386" s="73">
        <v>128.64972222222221</v>
      </c>
      <c r="L386" s="46" t="s">
        <v>5720</v>
      </c>
      <c r="M386" s="46" t="s">
        <v>805</v>
      </c>
      <c r="Q386" s="8">
        <v>183</v>
      </c>
      <c r="AB386" s="10">
        <v>60.58</v>
      </c>
      <c r="AC386" s="10">
        <v>0.89</v>
      </c>
      <c r="AE386" s="10">
        <v>16.95</v>
      </c>
      <c r="AI386" s="10">
        <v>6.0466560000000005</v>
      </c>
      <c r="AJ386" s="10">
        <v>4.87</v>
      </c>
      <c r="AK386" s="10">
        <v>3.25</v>
      </c>
      <c r="AL386" s="10">
        <v>0.13</v>
      </c>
      <c r="AN386" s="10">
        <v>1.81</v>
      </c>
      <c r="AO386" s="10">
        <v>3.6</v>
      </c>
      <c r="AP386" s="10">
        <v>0.28999999999999998</v>
      </c>
      <c r="BF386" s="10">
        <v>0.96</v>
      </c>
      <c r="BT386" s="10">
        <v>30.598207200091153</v>
      </c>
      <c r="BU386" s="10">
        <v>1.8318620966883548</v>
      </c>
      <c r="CH386" s="10">
        <v>13.016593478546021</v>
      </c>
      <c r="CJ386" s="10">
        <v>111.19499708045092</v>
      </c>
      <c r="CK386" s="10">
        <v>2.5820965153357389</v>
      </c>
      <c r="CN386" s="10">
        <v>14.985585001123461</v>
      </c>
      <c r="CO386" s="10">
        <v>6.3489769118091912</v>
      </c>
      <c r="CP386" s="10">
        <v>2.6396143854920959</v>
      </c>
      <c r="CQ386" s="10">
        <v>98.637508769463352</v>
      </c>
      <c r="CR386" s="10">
        <v>21.048478135717811</v>
      </c>
      <c r="CW386" s="10">
        <v>38.785254355370363</v>
      </c>
      <c r="CX386" s="10">
        <v>533.52247668854784</v>
      </c>
      <c r="CY386" s="10">
        <v>22.993042169435306</v>
      </c>
      <c r="CZ386" s="10">
        <v>237.01642924806592</v>
      </c>
      <c r="DA386" s="10">
        <v>8.8085952290918161</v>
      </c>
      <c r="DM386" s="10">
        <v>3.4977634665003547</v>
      </c>
      <c r="DN386" s="10">
        <v>541.04797815495829</v>
      </c>
      <c r="DO386" s="10">
        <v>33.443747153809809</v>
      </c>
      <c r="DP386" s="10">
        <v>67.203774203716634</v>
      </c>
      <c r="DQ386" s="10">
        <v>8.2929698662900346</v>
      </c>
      <c r="DR386" s="10">
        <v>30.750098100705618</v>
      </c>
      <c r="DS386" s="10">
        <v>5.7407679884534799</v>
      </c>
      <c r="DT386" s="10">
        <v>1.4443710557467946</v>
      </c>
      <c r="DU386" s="10">
        <v>4.5867187920902373</v>
      </c>
      <c r="DV386" s="10">
        <v>0.70752805312371447</v>
      </c>
      <c r="DW386" s="10">
        <v>4.1323896598907028</v>
      </c>
      <c r="DX386" s="10">
        <v>0.8034762221252546</v>
      </c>
      <c r="DY386" s="10">
        <v>2.3205265132274913</v>
      </c>
      <c r="DZ386" s="10">
        <v>0.34191963551417964</v>
      </c>
      <c r="EA386" s="10">
        <v>2.0776296740170968</v>
      </c>
      <c r="EB386" s="10">
        <v>0.31852408587920034</v>
      </c>
      <c r="EC386" s="10">
        <v>5.5906787466428378</v>
      </c>
      <c r="ED386" s="10">
        <v>0.60623217555238029</v>
      </c>
      <c r="EM386" s="10">
        <v>20.149840931688153</v>
      </c>
      <c r="EO386" s="10">
        <v>6.6171836889605222</v>
      </c>
      <c r="EP386" s="10">
        <v>2.4396856997352971</v>
      </c>
      <c r="FP386" s="13" t="s">
        <v>5708</v>
      </c>
    </row>
    <row r="387" spans="1:172" x14ac:dyDescent="0.25">
      <c r="A387" s="46" t="s">
        <v>5705</v>
      </c>
      <c r="C387" s="46" t="s">
        <v>5706</v>
      </c>
      <c r="D387" s="46" t="s">
        <v>5164</v>
      </c>
      <c r="E387" s="73">
        <v>47.38111111111111</v>
      </c>
      <c r="F387" s="73">
        <v>47.38111111111111</v>
      </c>
      <c r="G387" s="73">
        <v>128.64972222222221</v>
      </c>
      <c r="H387" s="73">
        <v>128.64972222222221</v>
      </c>
      <c r="L387" s="46" t="s">
        <v>5721</v>
      </c>
      <c r="M387" s="46" t="s">
        <v>805</v>
      </c>
      <c r="Q387" s="8">
        <v>183</v>
      </c>
      <c r="AB387" s="10">
        <v>65.67</v>
      </c>
      <c r="AC387" s="10">
        <v>0.69</v>
      </c>
      <c r="AE387" s="10">
        <v>16.36</v>
      </c>
      <c r="AI387" s="10">
        <v>4.6339700000000006</v>
      </c>
      <c r="AJ387" s="10">
        <v>2.21</v>
      </c>
      <c r="AK387" s="10">
        <v>1.4</v>
      </c>
      <c r="AL387" s="10">
        <v>0.1</v>
      </c>
      <c r="AN387" s="10">
        <v>2.5499999999999998</v>
      </c>
      <c r="AO387" s="10">
        <v>4.51</v>
      </c>
      <c r="AP387" s="10">
        <v>0.21</v>
      </c>
      <c r="BF387" s="10">
        <v>1.04</v>
      </c>
      <c r="BT387" s="10">
        <v>23.392293644629305</v>
      </c>
      <c r="BU387" s="10">
        <v>2.8235014987292151</v>
      </c>
      <c r="CH387" s="10">
        <v>9.0137928945679082</v>
      </c>
      <c r="CJ387" s="10">
        <v>70.708266781014103</v>
      </c>
      <c r="CK387" s="10">
        <v>2.1202178023410507</v>
      </c>
      <c r="CN387" s="10">
        <v>10.094129155003827</v>
      </c>
      <c r="CO387" s="10">
        <v>2.905352906304318</v>
      </c>
      <c r="CP387" s="10">
        <v>11.71999382846578</v>
      </c>
      <c r="CQ387" s="10">
        <v>76.64244169668487</v>
      </c>
      <c r="CR387" s="10">
        <v>19.075985026590814</v>
      </c>
      <c r="CW387" s="10">
        <v>105.61741602693341</v>
      </c>
      <c r="CX387" s="10">
        <v>314.94730319681952</v>
      </c>
      <c r="CY387" s="10">
        <v>26.836125383687829</v>
      </c>
      <c r="CZ387" s="10">
        <v>237.67617172806121</v>
      </c>
      <c r="DA387" s="10">
        <v>11.549720427012852</v>
      </c>
      <c r="DM387" s="10">
        <v>4.6273590990932059</v>
      </c>
      <c r="DN387" s="10">
        <v>610.2437109541861</v>
      </c>
      <c r="DO387" s="10">
        <v>42.016573076070792</v>
      </c>
      <c r="DP387" s="10">
        <v>81.673604336395215</v>
      </c>
      <c r="DQ387" s="10">
        <v>10.316279229918059</v>
      </c>
      <c r="DR387" s="10">
        <v>37.131864439257683</v>
      </c>
      <c r="DS387" s="10">
        <v>6.6907601344211196</v>
      </c>
      <c r="DT387" s="10">
        <v>1.3036640018727823</v>
      </c>
      <c r="DU387" s="10">
        <v>4.9812285760076698</v>
      </c>
      <c r="DV387" s="10">
        <v>0.76967111898051854</v>
      </c>
      <c r="DW387" s="10">
        <v>4.7123485053242815</v>
      </c>
      <c r="DX387" s="10">
        <v>0.89973082223420009</v>
      </c>
      <c r="DY387" s="10">
        <v>2.7075695120575269</v>
      </c>
      <c r="DZ387" s="10">
        <v>0.39316404195715338</v>
      </c>
      <c r="EA387" s="10">
        <v>2.5500742508223007</v>
      </c>
      <c r="EB387" s="10">
        <v>0.36844221774431818</v>
      </c>
      <c r="EC387" s="10">
        <v>5.906156336267057</v>
      </c>
      <c r="ED387" s="10">
        <v>0.82880553695939418</v>
      </c>
      <c r="EM387" s="10">
        <v>18.230788613622813</v>
      </c>
      <c r="EO387" s="10">
        <v>12.161101207859764</v>
      </c>
      <c r="EP387" s="10">
        <v>3.835933852561074</v>
      </c>
      <c r="FP387" s="13" t="s">
        <v>5708</v>
      </c>
    </row>
    <row r="388" spans="1:172" x14ac:dyDescent="0.25">
      <c r="A388" s="46" t="s">
        <v>5705</v>
      </c>
      <c r="C388" s="46" t="s">
        <v>5706</v>
      </c>
      <c r="D388" s="46" t="s">
        <v>5164</v>
      </c>
      <c r="E388" s="73">
        <v>47.38111111111111</v>
      </c>
      <c r="F388" s="73">
        <v>47.38111111111111</v>
      </c>
      <c r="G388" s="73">
        <v>128.64972222222221</v>
      </c>
      <c r="H388" s="73">
        <v>128.64972222222221</v>
      </c>
      <c r="L388" s="46" t="s">
        <v>5722</v>
      </c>
      <c r="M388" s="46" t="s">
        <v>427</v>
      </c>
      <c r="Q388" s="8">
        <v>183</v>
      </c>
      <c r="AB388" s="10">
        <v>62.79</v>
      </c>
      <c r="AC388" s="10">
        <v>0.77</v>
      </c>
      <c r="AE388" s="10">
        <v>17.14</v>
      </c>
      <c r="AI388" s="10">
        <v>5.0118860000000005</v>
      </c>
      <c r="AJ388" s="10">
        <v>3.51</v>
      </c>
      <c r="AK388" s="10">
        <v>1.63</v>
      </c>
      <c r="AL388" s="10">
        <v>7.3999999999999996E-2</v>
      </c>
      <c r="AN388" s="10">
        <v>2.96</v>
      </c>
      <c r="AO388" s="10">
        <v>4.3600000000000003</v>
      </c>
      <c r="AP388" s="10">
        <v>0.24</v>
      </c>
      <c r="BF388" s="10">
        <v>1.02</v>
      </c>
      <c r="BT388" s="10">
        <v>23.572397574658645</v>
      </c>
      <c r="BU388" s="10">
        <v>2.4252361069776915</v>
      </c>
      <c r="CH388" s="10">
        <v>10.266638222507735</v>
      </c>
      <c r="CJ388" s="10">
        <v>94.592711343171658</v>
      </c>
      <c r="CK388" s="10">
        <v>2.3506906143481276</v>
      </c>
      <c r="CN388" s="10">
        <v>11.730796125959913</v>
      </c>
      <c r="CO388" s="10">
        <v>3.8208356768337324</v>
      </c>
      <c r="CP388" s="10">
        <v>13.971039850490937</v>
      </c>
      <c r="CQ388" s="10">
        <v>78.038162861600711</v>
      </c>
      <c r="CR388" s="10">
        <v>20.968393859900054</v>
      </c>
      <c r="CW388" s="10">
        <v>108.33260677862911</v>
      </c>
      <c r="CX388" s="10">
        <v>450.96894806557827</v>
      </c>
      <c r="CY388" s="10">
        <v>25.291177743677579</v>
      </c>
      <c r="CZ388" s="10">
        <v>234.12413477138318</v>
      </c>
      <c r="DA388" s="10">
        <v>11.431529981296482</v>
      </c>
      <c r="DM388" s="10">
        <v>4.3542355911631869</v>
      </c>
      <c r="DN388" s="10">
        <v>836.71774237749844</v>
      </c>
      <c r="DO388" s="10">
        <v>36.181516250678527</v>
      </c>
      <c r="DP388" s="10">
        <v>72.562263865588065</v>
      </c>
      <c r="DQ388" s="10">
        <v>8.6361902122048928</v>
      </c>
      <c r="DR388" s="10">
        <v>31.104345891421922</v>
      </c>
      <c r="DS388" s="10">
        <v>5.9292594701667873</v>
      </c>
      <c r="DT388" s="10">
        <v>1.3295190834136341</v>
      </c>
      <c r="DU388" s="10">
        <v>4.8693762574067367</v>
      </c>
      <c r="DV388" s="10">
        <v>0.73075641630386834</v>
      </c>
      <c r="DW388" s="10">
        <v>4.3767606745571142</v>
      </c>
      <c r="DX388" s="10">
        <v>0.86711322209984976</v>
      </c>
      <c r="DY388" s="10">
        <v>2.5113486051354497</v>
      </c>
      <c r="DZ388" s="10">
        <v>0.39700795752138573</v>
      </c>
      <c r="EA388" s="10">
        <v>2.4937658000030734</v>
      </c>
      <c r="EB388" s="10">
        <v>0.36862806057696279</v>
      </c>
      <c r="EC388" s="10">
        <v>5.6866462992266902</v>
      </c>
      <c r="ED388" s="10">
        <v>0.79613022640124254</v>
      </c>
      <c r="EM388" s="10">
        <v>20.266443919753101</v>
      </c>
      <c r="EO388" s="10">
        <v>11.085070832509887</v>
      </c>
      <c r="EP388" s="10">
        <v>3.0566347863789183</v>
      </c>
      <c r="FP388" s="13" t="s">
        <v>5708</v>
      </c>
    </row>
    <row r="389" spans="1:172" x14ac:dyDescent="0.25">
      <c r="A389" s="46" t="s">
        <v>5705</v>
      </c>
      <c r="C389" s="46" t="s">
        <v>5706</v>
      </c>
      <c r="D389" s="46" t="s">
        <v>5164</v>
      </c>
      <c r="E389" s="73">
        <v>47.38111111111111</v>
      </c>
      <c r="F389" s="73">
        <v>47.38111111111111</v>
      </c>
      <c r="G389" s="73">
        <v>128.64972222222221</v>
      </c>
      <c r="H389" s="73">
        <v>128.64972222222221</v>
      </c>
      <c r="L389" s="46" t="s">
        <v>5723</v>
      </c>
      <c r="M389" s="46" t="s">
        <v>427</v>
      </c>
      <c r="Q389" s="8">
        <v>183</v>
      </c>
      <c r="AB389" s="10">
        <v>61.68</v>
      </c>
      <c r="AC389" s="10">
        <v>0.8</v>
      </c>
      <c r="AE389" s="10">
        <v>16.96</v>
      </c>
      <c r="AI389" s="10">
        <v>5.452788</v>
      </c>
      <c r="AJ389" s="10">
        <v>4.6100000000000003</v>
      </c>
      <c r="AK389" s="10">
        <v>1.86</v>
      </c>
      <c r="AL389" s="10">
        <v>0.11</v>
      </c>
      <c r="AN389" s="10">
        <v>2.76</v>
      </c>
      <c r="AO389" s="10">
        <v>3.8</v>
      </c>
      <c r="AP389" s="10">
        <v>0.26</v>
      </c>
      <c r="BF389" s="10">
        <v>0.84</v>
      </c>
      <c r="BT389" s="10">
        <v>20.744357191371183</v>
      </c>
      <c r="BU389" s="10">
        <v>2.1995807649710781</v>
      </c>
      <c r="CH389" s="10">
        <v>10.449733685461265</v>
      </c>
      <c r="CJ389" s="10">
        <v>95.403861921046271</v>
      </c>
      <c r="CK389" s="10">
        <v>2.7298141822084783</v>
      </c>
      <c r="CN389" s="10">
        <v>11.962392464340631</v>
      </c>
      <c r="CO389" s="10">
        <v>3.9566790355526393</v>
      </c>
      <c r="CP389" s="10">
        <v>10.636335345766653</v>
      </c>
      <c r="CQ389" s="10">
        <v>96.810509247014778</v>
      </c>
      <c r="CR389" s="10">
        <v>21.397120760529194</v>
      </c>
      <c r="CW389" s="10">
        <v>91.903169779315434</v>
      </c>
      <c r="CX389" s="10">
        <v>463.2874758046969</v>
      </c>
      <c r="CY389" s="10">
        <v>25.06171484851793</v>
      </c>
      <c r="CZ389" s="10">
        <v>258.57562927304951</v>
      </c>
      <c r="DA389" s="10">
        <v>9.9909611654791828</v>
      </c>
      <c r="DM389" s="10">
        <v>4.4576082582303398</v>
      </c>
      <c r="DN389" s="10">
        <v>788.6663463869213</v>
      </c>
      <c r="DO389" s="10">
        <v>37.15217917918752</v>
      </c>
      <c r="DP389" s="10">
        <v>72.627908104684764</v>
      </c>
      <c r="DQ389" s="10">
        <v>8.9236108031039212</v>
      </c>
      <c r="DR389" s="10">
        <v>32.483761580572789</v>
      </c>
      <c r="DS389" s="10">
        <v>6.1372590110997187</v>
      </c>
      <c r="DT389" s="10">
        <v>1.4393629979180527</v>
      </c>
      <c r="DU389" s="10">
        <v>5.0490755987009805</v>
      </c>
      <c r="DV389" s="10">
        <v>0.73920662929478687</v>
      </c>
      <c r="DW389" s="10">
        <v>4.4124478104748608</v>
      </c>
      <c r="DX389" s="10">
        <v>0.82804532429553157</v>
      </c>
      <c r="DY389" s="10">
        <v>2.5074642734780213</v>
      </c>
      <c r="DZ389" s="10">
        <v>0.37064883938196336</v>
      </c>
      <c r="EA389" s="10">
        <v>2.3815956434388261</v>
      </c>
      <c r="EB389" s="10">
        <v>0.35707412510852266</v>
      </c>
      <c r="EC389" s="10">
        <v>6.1979460583147716</v>
      </c>
      <c r="ED389" s="10">
        <v>0.7100655966911793</v>
      </c>
      <c r="EM389" s="10">
        <v>22.585992136944295</v>
      </c>
      <c r="EO389" s="10">
        <v>8.8284838485047299</v>
      </c>
      <c r="EP389" s="10">
        <v>2.8848971436793613</v>
      </c>
      <c r="FP389" s="13" t="s">
        <v>5708</v>
      </c>
    </row>
    <row r="390" spans="1:172" x14ac:dyDescent="0.25">
      <c r="A390" s="46" t="s">
        <v>5705</v>
      </c>
      <c r="C390" s="46" t="s">
        <v>5724</v>
      </c>
      <c r="D390" s="46" t="s">
        <v>5164</v>
      </c>
      <c r="E390" s="73">
        <v>46.62972222222222</v>
      </c>
      <c r="F390" s="73">
        <v>46.62972222222222</v>
      </c>
      <c r="G390" s="73">
        <v>130.91694444444443</v>
      </c>
      <c r="H390" s="73">
        <v>130.91694444444443</v>
      </c>
      <c r="L390" s="46" t="s">
        <v>5725</v>
      </c>
      <c r="M390" s="46" t="s">
        <v>2658</v>
      </c>
      <c r="Q390" s="8">
        <v>101</v>
      </c>
      <c r="AB390" s="10">
        <v>51</v>
      </c>
      <c r="AC390" s="10">
        <v>1.1200000000000001</v>
      </c>
      <c r="AE390" s="10">
        <v>16.399999999999999</v>
      </c>
      <c r="AI390" s="10">
        <v>6.8384799999999997</v>
      </c>
      <c r="AJ390" s="10">
        <v>8.15</v>
      </c>
      <c r="AK390" s="10">
        <v>4.3099999999999996</v>
      </c>
      <c r="AL390" s="10">
        <v>0.12</v>
      </c>
      <c r="AN390" s="10">
        <v>1.46</v>
      </c>
      <c r="AO390" s="10">
        <v>2.6</v>
      </c>
      <c r="AP390" s="10">
        <v>0.36</v>
      </c>
      <c r="BF390" s="10">
        <v>7.02</v>
      </c>
      <c r="BT390" s="10">
        <v>13.344257458458516</v>
      </c>
      <c r="BU390" s="10">
        <v>1.4894042616642242</v>
      </c>
      <c r="CH390" s="10">
        <v>24.106998995121135</v>
      </c>
      <c r="CJ390" s="10">
        <v>141.27235452859733</v>
      </c>
      <c r="CK390" s="10">
        <v>160.58228654405082</v>
      </c>
      <c r="CN390" s="10">
        <v>24.698493824204178</v>
      </c>
      <c r="CO390" s="10">
        <v>40.793655077910913</v>
      </c>
      <c r="CP390" s="10">
        <v>21.52476707922828</v>
      </c>
      <c r="CQ390" s="10">
        <v>60.906933354317829</v>
      </c>
      <c r="CR390" s="10">
        <v>13.248219868879417</v>
      </c>
      <c r="CW390" s="10">
        <v>49.583170344500793</v>
      </c>
      <c r="CX390" s="10">
        <v>373.52437229168959</v>
      </c>
      <c r="CY390" s="10">
        <v>25.341537782267665</v>
      </c>
      <c r="CZ390" s="10">
        <v>172.53757697426991</v>
      </c>
      <c r="DA390" s="10">
        <v>15.534268617965775</v>
      </c>
      <c r="DM390" s="10">
        <v>1.4596539820730783</v>
      </c>
      <c r="DN390" s="10">
        <v>449.9492092634394</v>
      </c>
      <c r="DO390" s="10">
        <v>29.291500734975688</v>
      </c>
      <c r="DP390" s="10">
        <v>62.536493359165071</v>
      </c>
      <c r="DQ390" s="10">
        <v>7.3259042819578184</v>
      </c>
      <c r="DR390" s="10">
        <v>27.54519904039272</v>
      </c>
      <c r="DS390" s="10">
        <v>5.4404669546401188</v>
      </c>
      <c r="DT390" s="10">
        <v>1.484653438815202</v>
      </c>
      <c r="DU390" s="10">
        <v>4.869681996107575</v>
      </c>
      <c r="DV390" s="10">
        <v>0.74382255128903407</v>
      </c>
      <c r="DW390" s="10">
        <v>4.5760136134377989</v>
      </c>
      <c r="DX390" s="10">
        <v>0.90327846265352618</v>
      </c>
      <c r="DY390" s="10">
        <v>2.5731610820840727</v>
      </c>
      <c r="DZ390" s="10">
        <v>0.39057741869884399</v>
      </c>
      <c r="EA390" s="10">
        <v>2.3785448414166788</v>
      </c>
      <c r="EB390" s="10">
        <v>0.35025927437326615</v>
      </c>
      <c r="EC390" s="10">
        <v>4.2273779039649479</v>
      </c>
      <c r="ED390" s="10">
        <v>0.9889534598961951</v>
      </c>
      <c r="EM390" s="10">
        <v>7.7391175629062321</v>
      </c>
      <c r="EO390" s="10">
        <v>7.5069176155328288</v>
      </c>
      <c r="EP390" s="10">
        <v>1.8161449796007425</v>
      </c>
      <c r="FP390" s="13" t="s">
        <v>5708</v>
      </c>
    </row>
    <row r="391" spans="1:172" x14ac:dyDescent="0.25">
      <c r="A391" s="46" t="s">
        <v>5705</v>
      </c>
      <c r="C391" s="46" t="s">
        <v>5724</v>
      </c>
      <c r="D391" s="46" t="s">
        <v>5164</v>
      </c>
      <c r="E391" s="73">
        <v>46.62972222222222</v>
      </c>
      <c r="F391" s="73">
        <v>46.62972222222222</v>
      </c>
      <c r="G391" s="73">
        <v>130.91694444444443</v>
      </c>
      <c r="H391" s="73">
        <v>130.91694444444443</v>
      </c>
      <c r="L391" s="46" t="s">
        <v>5726</v>
      </c>
      <c r="M391" s="46" t="s">
        <v>2658</v>
      </c>
      <c r="Q391" s="8">
        <v>101</v>
      </c>
      <c r="AB391" s="10">
        <v>52</v>
      </c>
      <c r="AC391" s="10">
        <v>1.07</v>
      </c>
      <c r="AE391" s="10">
        <v>16.78</v>
      </c>
      <c r="AI391" s="10">
        <v>5.5967560000000001</v>
      </c>
      <c r="AJ391" s="10">
        <v>7.54</v>
      </c>
      <c r="AK391" s="10">
        <v>4.45</v>
      </c>
      <c r="AL391" s="10">
        <v>0.12</v>
      </c>
      <c r="AN391" s="10">
        <v>2.1800000000000002</v>
      </c>
      <c r="AO391" s="10">
        <v>2.31</v>
      </c>
      <c r="AP391" s="10">
        <v>0.34</v>
      </c>
      <c r="BF391" s="10">
        <v>6.94</v>
      </c>
      <c r="BT391" s="10">
        <v>14.233959261040409</v>
      </c>
      <c r="BU391" s="10">
        <v>1.3245677051120162</v>
      </c>
      <c r="CH391" s="10">
        <v>22.712389076910576</v>
      </c>
      <c r="CJ391" s="10">
        <v>134.69691227724442</v>
      </c>
      <c r="CK391" s="10">
        <v>151.91051802769474</v>
      </c>
      <c r="CN391" s="10">
        <v>21.788341332166759</v>
      </c>
      <c r="CO391" s="10">
        <v>36.475177671223143</v>
      </c>
      <c r="CP391" s="10">
        <v>21.353684217033706</v>
      </c>
      <c r="CQ391" s="10">
        <v>57.489048188965228</v>
      </c>
      <c r="CR391" s="10">
        <v>12.319247451213142</v>
      </c>
      <c r="CW391" s="10">
        <v>76.055758458903568</v>
      </c>
      <c r="CX391" s="10">
        <v>393.38920526021411</v>
      </c>
      <c r="CY391" s="10">
        <v>24.317708752103165</v>
      </c>
      <c r="CZ391" s="10">
        <v>163.90352932633331</v>
      </c>
      <c r="DA391" s="10">
        <v>14.82586473867009</v>
      </c>
      <c r="DM391" s="10">
        <v>1.3125650926664474</v>
      </c>
      <c r="DN391" s="10">
        <v>655.55944921350169</v>
      </c>
      <c r="DO391" s="10">
        <v>26.421972817248342</v>
      </c>
      <c r="DP391" s="10">
        <v>57.65336690217385</v>
      </c>
      <c r="DQ391" s="10">
        <v>6.9344769487868412</v>
      </c>
      <c r="DR391" s="10">
        <v>26.379030965665272</v>
      </c>
      <c r="DS391" s="10">
        <v>5.2023469382669267</v>
      </c>
      <c r="DT391" s="10">
        <v>1.3922265373400611</v>
      </c>
      <c r="DU391" s="10">
        <v>4.552193294913784</v>
      </c>
      <c r="DV391" s="10">
        <v>0.72646956176715038</v>
      </c>
      <c r="DW391" s="10">
        <v>4.2807420966724061</v>
      </c>
      <c r="DX391" s="10">
        <v>0.83683201914738647</v>
      </c>
      <c r="DY391" s="10">
        <v>2.444371437531192</v>
      </c>
      <c r="DZ391" s="10">
        <v>0.37268997886873068</v>
      </c>
      <c r="EA391" s="10">
        <v>2.3324632478620471</v>
      </c>
      <c r="EB391" s="10">
        <v>0.3374942265901712</v>
      </c>
      <c r="EC391" s="10">
        <v>3.9250607193674876</v>
      </c>
      <c r="ED391" s="10">
        <v>0.98032913116212372</v>
      </c>
      <c r="EM391" s="10">
        <v>7.16494146343598</v>
      </c>
      <c r="EO391" s="10">
        <v>7.0212251987900887</v>
      </c>
      <c r="EP391" s="10">
        <v>1.7497626840320677</v>
      </c>
      <c r="FP391" s="13" t="s">
        <v>5708</v>
      </c>
    </row>
    <row r="392" spans="1:172" x14ac:dyDescent="0.25">
      <c r="A392" s="46" t="s">
        <v>5705</v>
      </c>
      <c r="C392" s="46" t="s">
        <v>5724</v>
      </c>
      <c r="D392" s="46" t="s">
        <v>5164</v>
      </c>
      <c r="E392" s="73">
        <v>46.62972222222222</v>
      </c>
      <c r="F392" s="73">
        <v>46.62972222222222</v>
      </c>
      <c r="G392" s="73">
        <v>130.91694444444443</v>
      </c>
      <c r="H392" s="73">
        <v>130.91694444444443</v>
      </c>
      <c r="L392" s="46" t="s">
        <v>5727</v>
      </c>
      <c r="M392" s="46" t="s">
        <v>2658</v>
      </c>
      <c r="Q392" s="8">
        <v>101</v>
      </c>
      <c r="AB392" s="10">
        <v>50.69</v>
      </c>
      <c r="AC392" s="10">
        <v>1.1299999999999999</v>
      </c>
      <c r="AE392" s="10">
        <v>16.010000000000002</v>
      </c>
      <c r="AI392" s="10">
        <v>6.3795820000000001</v>
      </c>
      <c r="AJ392" s="10">
        <v>8.7200000000000006</v>
      </c>
      <c r="AK392" s="10">
        <v>4.43</v>
      </c>
      <c r="AL392" s="10">
        <v>0.13</v>
      </c>
      <c r="AN392" s="10">
        <v>0.35</v>
      </c>
      <c r="AO392" s="10">
        <v>2.5099999999999998</v>
      </c>
      <c r="AP392" s="10">
        <v>0.38</v>
      </c>
      <c r="BF392" s="10">
        <v>8.4600000000000009</v>
      </c>
      <c r="BT392" s="10">
        <v>7.807125258193274</v>
      </c>
      <c r="BU392" s="10">
        <v>1.2663009911779688</v>
      </c>
      <c r="CH392" s="10">
        <v>24.175660941675989</v>
      </c>
      <c r="CJ392" s="10">
        <v>148.816896083464</v>
      </c>
      <c r="CK392" s="10">
        <v>179.93888808935895</v>
      </c>
      <c r="CN392" s="10">
        <v>25.582923431375562</v>
      </c>
      <c r="CO392" s="10">
        <v>41.288976837409173</v>
      </c>
      <c r="CP392" s="10">
        <v>22.037236102891804</v>
      </c>
      <c r="CQ392" s="10">
        <v>65.59544564358599</v>
      </c>
      <c r="CR392" s="10">
        <v>13.909708998196901</v>
      </c>
      <c r="CW392" s="10">
        <v>11.602298036804372</v>
      </c>
      <c r="CX392" s="10">
        <v>201.59328375402501</v>
      </c>
      <c r="CY392" s="10">
        <v>25.838759948904553</v>
      </c>
      <c r="CZ392" s="10">
        <v>174.3414380022422</v>
      </c>
      <c r="DA392" s="10">
        <v>15.66521252926033</v>
      </c>
      <c r="DM392" s="10">
        <v>1.6583523899227308</v>
      </c>
      <c r="DN392" s="10">
        <v>83.367658737120308</v>
      </c>
      <c r="DO392" s="10">
        <v>30.711169673787701</v>
      </c>
      <c r="DP392" s="10">
        <v>65.267943969716328</v>
      </c>
      <c r="DQ392" s="10">
        <v>7.6385966198280002</v>
      </c>
      <c r="DR392" s="10">
        <v>28.446495028919966</v>
      </c>
      <c r="DS392" s="10">
        <v>5.5747240627131758</v>
      </c>
      <c r="DT392" s="10">
        <v>1.4999495267672751</v>
      </c>
      <c r="DU392" s="10">
        <v>5.088380342443819</v>
      </c>
      <c r="DV392" s="10">
        <v>0.77990369601115728</v>
      </c>
      <c r="DW392" s="10">
        <v>4.6014394223608166</v>
      </c>
      <c r="DX392" s="10">
        <v>0.93106273257578076</v>
      </c>
      <c r="DY392" s="10">
        <v>2.6075053168228286</v>
      </c>
      <c r="DZ392" s="10">
        <v>0.38796220319820085</v>
      </c>
      <c r="EA392" s="10">
        <v>2.4989992734750692</v>
      </c>
      <c r="EB392" s="10">
        <v>0.35994438954143299</v>
      </c>
      <c r="EC392" s="10">
        <v>4.3576668116465003</v>
      </c>
      <c r="ED392" s="10">
        <v>1.0315033567821068</v>
      </c>
      <c r="EM392" s="10">
        <v>9.2768650347278214</v>
      </c>
      <c r="EO392" s="10">
        <v>7.4731432684076839</v>
      </c>
      <c r="EP392" s="10">
        <v>1.8246327686780361</v>
      </c>
      <c r="FP392" s="13" t="s">
        <v>5708</v>
      </c>
    </row>
    <row r="393" spans="1:172" x14ac:dyDescent="0.25">
      <c r="A393" s="46" t="s">
        <v>5705</v>
      </c>
      <c r="C393" s="46" t="s">
        <v>5724</v>
      </c>
      <c r="D393" s="46" t="s">
        <v>5164</v>
      </c>
      <c r="E393" s="73">
        <v>46.62972222222222</v>
      </c>
      <c r="F393" s="73">
        <v>46.62972222222222</v>
      </c>
      <c r="G393" s="73">
        <v>130.91694444444443</v>
      </c>
      <c r="H393" s="73">
        <v>130.91694444444443</v>
      </c>
      <c r="L393" s="46" t="s">
        <v>5728</v>
      </c>
      <c r="M393" s="46" t="s">
        <v>2658</v>
      </c>
      <c r="Q393" s="8">
        <v>101</v>
      </c>
      <c r="AB393" s="10">
        <v>52.44</v>
      </c>
      <c r="AC393" s="10">
        <v>1.07</v>
      </c>
      <c r="AE393" s="10">
        <v>16.170000000000002</v>
      </c>
      <c r="AI393" s="10">
        <v>5.8936900000000003</v>
      </c>
      <c r="AJ393" s="10">
        <v>7.31</v>
      </c>
      <c r="AK393" s="10">
        <v>4.4000000000000004</v>
      </c>
      <c r="AL393" s="10">
        <v>0.12</v>
      </c>
      <c r="AN393" s="10">
        <v>1.75</v>
      </c>
      <c r="AO393" s="10">
        <v>3.08</v>
      </c>
      <c r="AP393" s="10">
        <v>0.36</v>
      </c>
      <c r="BF393" s="10">
        <v>6.86</v>
      </c>
      <c r="BT393" s="10">
        <v>8.2544270994157767</v>
      </c>
      <c r="BU393" s="10">
        <v>1.2160226827045666</v>
      </c>
      <c r="CH393" s="10">
        <v>22.52513664614246</v>
      </c>
      <c r="CJ393" s="10">
        <v>144.38756471571551</v>
      </c>
      <c r="CK393" s="10">
        <v>149.87678585746224</v>
      </c>
      <c r="CN393" s="10">
        <v>24.596483902806799</v>
      </c>
      <c r="CO393" s="10">
        <v>40.526054480224587</v>
      </c>
      <c r="CP393" s="10">
        <v>21.612581638259041</v>
      </c>
      <c r="CQ393" s="10">
        <v>61.909443898113359</v>
      </c>
      <c r="CR393" s="10">
        <v>11.877339677045107</v>
      </c>
      <c r="CW393" s="10">
        <v>59.178497008563639</v>
      </c>
      <c r="CX393" s="10">
        <v>281.91869299628178</v>
      </c>
      <c r="CY393" s="10">
        <v>23.77219689019174</v>
      </c>
      <c r="CZ393" s="10">
        <v>160.67645668131021</v>
      </c>
      <c r="DA393" s="10">
        <v>14.61401387649574</v>
      </c>
      <c r="DM393" s="10">
        <v>1.2541486285903387</v>
      </c>
      <c r="DN393" s="10">
        <v>596.51122090573836</v>
      </c>
      <c r="DO393" s="10">
        <v>26.909279432252362</v>
      </c>
      <c r="DP393" s="10">
        <v>58.670519130778644</v>
      </c>
      <c r="DQ393" s="10">
        <v>6.6288781707994779</v>
      </c>
      <c r="DR393" s="10">
        <v>26.329586064148142</v>
      </c>
      <c r="DS393" s="10">
        <v>5.0224883234758639</v>
      </c>
      <c r="DT393" s="10">
        <v>1.4161825164927098</v>
      </c>
      <c r="DU393" s="10">
        <v>4.8206800283871107</v>
      </c>
      <c r="DV393" s="10">
        <v>0.71136249317623246</v>
      </c>
      <c r="DW393" s="10">
        <v>4.3647200092879261</v>
      </c>
      <c r="DX393" s="10">
        <v>0.85767297306860202</v>
      </c>
      <c r="DY393" s="10">
        <v>2.4403826016282513</v>
      </c>
      <c r="DZ393" s="10">
        <v>0.35857656050864245</v>
      </c>
      <c r="EA393" s="10">
        <v>2.2535092922904854</v>
      </c>
      <c r="EB393" s="10">
        <v>0.33234604238938253</v>
      </c>
      <c r="EC393" s="10">
        <v>4.035532320530189</v>
      </c>
      <c r="ED393" s="10">
        <v>0.97336975125326286</v>
      </c>
      <c r="EM393" s="10">
        <v>9.3694855197887126</v>
      </c>
      <c r="EO393" s="10">
        <v>7.06046337568963</v>
      </c>
      <c r="EP393" s="10">
        <v>1.7555873745914408</v>
      </c>
      <c r="FP393" s="13" t="s">
        <v>5708</v>
      </c>
    </row>
    <row r="394" spans="1:172" x14ac:dyDescent="0.25">
      <c r="A394" s="46" t="s">
        <v>5705</v>
      </c>
      <c r="C394" s="46" t="s">
        <v>5724</v>
      </c>
      <c r="D394" s="46" t="s">
        <v>5164</v>
      </c>
      <c r="E394" s="73">
        <v>46.62972222222222</v>
      </c>
      <c r="F394" s="73">
        <v>46.62972222222222</v>
      </c>
      <c r="G394" s="73">
        <v>130.91694444444443</v>
      </c>
      <c r="H394" s="73">
        <v>130.91694444444443</v>
      </c>
      <c r="L394" s="46" t="s">
        <v>5729</v>
      </c>
      <c r="M394" s="46" t="s">
        <v>2658</v>
      </c>
      <c r="Q394" s="8">
        <v>101</v>
      </c>
      <c r="AB394" s="10">
        <v>53.57</v>
      </c>
      <c r="AC394" s="10">
        <v>1.07</v>
      </c>
      <c r="AE394" s="10">
        <v>16.38</v>
      </c>
      <c r="AI394" s="10">
        <v>5.2458340000000003</v>
      </c>
      <c r="AJ394" s="10">
        <v>5.82</v>
      </c>
      <c r="AK394" s="10">
        <v>4.8499999999999996</v>
      </c>
      <c r="AL394" s="10">
        <v>0.12</v>
      </c>
      <c r="AN394" s="10">
        <v>4.3899999999999997</v>
      </c>
      <c r="AO394" s="10">
        <v>2.33</v>
      </c>
      <c r="AP394" s="10">
        <v>0.36</v>
      </c>
      <c r="BF394" s="10">
        <v>5.14</v>
      </c>
      <c r="BT394" s="10">
        <v>14.637507773954342</v>
      </c>
      <c r="BU394" s="10">
        <v>1.3980220136301853</v>
      </c>
      <c r="CH394" s="10">
        <v>23.319274622363846</v>
      </c>
      <c r="CJ394" s="10">
        <v>140.86098398400975</v>
      </c>
      <c r="CK394" s="10">
        <v>159.89327457943162</v>
      </c>
      <c r="CN394" s="10">
        <v>25.002524002854997</v>
      </c>
      <c r="CO394" s="10">
        <v>37.17392802137816</v>
      </c>
      <c r="CP394" s="10">
        <v>21.081736275728232</v>
      </c>
      <c r="CQ394" s="10">
        <v>61.394160533126595</v>
      </c>
      <c r="CR394" s="10">
        <v>10.821335892677439</v>
      </c>
      <c r="CW394" s="10">
        <v>150.46569960443301</v>
      </c>
      <c r="CX394" s="10">
        <v>490.20456258654963</v>
      </c>
      <c r="CY394" s="10">
        <v>25.263938638422747</v>
      </c>
      <c r="CZ394" s="10">
        <v>170.15261292370212</v>
      </c>
      <c r="DA394" s="10">
        <v>15.263751966455803</v>
      </c>
      <c r="DM394" s="10">
        <v>1.0389592072235652</v>
      </c>
      <c r="DN394" s="10">
        <v>1682.3995543512417</v>
      </c>
      <c r="DO394" s="10">
        <v>27.53814588747866</v>
      </c>
      <c r="DP394" s="10">
        <v>60.18519534521802</v>
      </c>
      <c r="DQ394" s="10">
        <v>6.8529869025000467</v>
      </c>
      <c r="DR394" s="10">
        <v>27.009018376221785</v>
      </c>
      <c r="DS394" s="10">
        <v>5.252654186556641</v>
      </c>
      <c r="DT394" s="10">
        <v>1.3767722915362099</v>
      </c>
      <c r="DU394" s="10">
        <v>4.9691898159463257</v>
      </c>
      <c r="DV394" s="10">
        <v>0.73512243333570759</v>
      </c>
      <c r="DW394" s="10">
        <v>4.4049955473331011</v>
      </c>
      <c r="DX394" s="10">
        <v>0.88698044053030412</v>
      </c>
      <c r="DY394" s="10">
        <v>2.550757612092494</v>
      </c>
      <c r="DZ394" s="10">
        <v>0.39246505703050377</v>
      </c>
      <c r="EA394" s="10">
        <v>2.3902406303882096</v>
      </c>
      <c r="EB394" s="10">
        <v>0.36511530412416199</v>
      </c>
      <c r="EC394" s="10">
        <v>4.1218637773562623</v>
      </c>
      <c r="ED394" s="10">
        <v>1.0040065145747732</v>
      </c>
      <c r="EM394" s="10">
        <v>9.0674514514642262</v>
      </c>
      <c r="EO394" s="10">
        <v>7.2591049926242492</v>
      </c>
      <c r="EP394" s="10">
        <v>1.7732538107241349</v>
      </c>
      <c r="FP394" s="13" t="s">
        <v>5708</v>
      </c>
    </row>
    <row r="395" spans="1:172" x14ac:dyDescent="0.25">
      <c r="A395" s="46" t="s">
        <v>5705</v>
      </c>
      <c r="C395" s="46" t="s">
        <v>5724</v>
      </c>
      <c r="D395" s="46" t="s">
        <v>5164</v>
      </c>
      <c r="E395" s="73">
        <v>46.527777777777779</v>
      </c>
      <c r="F395" s="73">
        <v>46.527777777777779</v>
      </c>
      <c r="G395" s="73">
        <v>130.95249999999999</v>
      </c>
      <c r="H395" s="73">
        <v>130.95249999999999</v>
      </c>
      <c r="L395" s="46" t="s">
        <v>5730</v>
      </c>
      <c r="M395" s="46" t="s">
        <v>5731</v>
      </c>
      <c r="Q395" s="8">
        <v>109</v>
      </c>
      <c r="AB395" s="10">
        <v>66.099999999999994</v>
      </c>
      <c r="AC395" s="10">
        <v>0.61</v>
      </c>
      <c r="AE395" s="10">
        <v>14.39</v>
      </c>
      <c r="AI395" s="10">
        <v>3.5992000000000002</v>
      </c>
      <c r="AJ395" s="10">
        <v>2.4300000000000002</v>
      </c>
      <c r="AK395" s="10">
        <v>1.46</v>
      </c>
      <c r="AL395" s="10">
        <v>7.3999999999999996E-2</v>
      </c>
      <c r="AN395" s="10">
        <v>4.76</v>
      </c>
      <c r="AO395" s="10">
        <v>4.29</v>
      </c>
      <c r="AP395" s="10">
        <v>0.37</v>
      </c>
      <c r="BF395" s="10">
        <v>1.54</v>
      </c>
      <c r="BT395" s="10">
        <v>17.351807985747104</v>
      </c>
      <c r="BU395" s="10">
        <v>2.2755300398667013</v>
      </c>
      <c r="CH395" s="10">
        <v>7.9742143180341305</v>
      </c>
      <c r="CJ395" s="10">
        <v>49.847281248806539</v>
      </c>
      <c r="CK395" s="10">
        <v>50.669467809117258</v>
      </c>
      <c r="CN395" s="10">
        <v>9.6982129699835369</v>
      </c>
      <c r="CO395" s="10">
        <v>38.332370875488103</v>
      </c>
      <c r="CP395" s="10">
        <v>12.18840827029584</v>
      </c>
      <c r="CQ395" s="10">
        <v>67.000018964323218</v>
      </c>
      <c r="CR395" s="10">
        <v>18.146907701898702</v>
      </c>
      <c r="CW395" s="10">
        <v>177.47835868145324</v>
      </c>
      <c r="CX395" s="10">
        <v>379.89586684763123</v>
      </c>
      <c r="CY395" s="10">
        <v>30.792186569661467</v>
      </c>
      <c r="CZ395" s="10">
        <v>274.21263530627203</v>
      </c>
      <c r="DA395" s="10">
        <v>15.215036944743675</v>
      </c>
      <c r="DM395" s="10">
        <v>2.0431909392018555</v>
      </c>
      <c r="DN395" s="10">
        <v>763.99513572988133</v>
      </c>
      <c r="DO395" s="10">
        <v>52.454587211809553</v>
      </c>
      <c r="DP395" s="10">
        <v>108.26573663303083</v>
      </c>
      <c r="DQ395" s="10">
        <v>12.284164086256753</v>
      </c>
      <c r="DR395" s="10">
        <v>46.2838847800965</v>
      </c>
      <c r="DS395" s="10">
        <v>7.7474389931963508</v>
      </c>
      <c r="DT395" s="10">
        <v>1.4071285841119903</v>
      </c>
      <c r="DU395" s="10">
        <v>5.8123114966601097</v>
      </c>
      <c r="DV395" s="10">
        <v>0.86394370532461084</v>
      </c>
      <c r="DW395" s="10">
        <v>5.2787636917939009</v>
      </c>
      <c r="DX395" s="10">
        <v>1.0140102041156691</v>
      </c>
      <c r="DY395" s="10">
        <v>3.0138966456186522</v>
      </c>
      <c r="DZ395" s="10">
        <v>0.45764082992520566</v>
      </c>
      <c r="EA395" s="10">
        <v>2.959183268050396</v>
      </c>
      <c r="EB395" s="10">
        <v>0.43507353867470444</v>
      </c>
      <c r="EC395" s="10">
        <v>6.9071197847630303</v>
      </c>
      <c r="ED395" s="10">
        <v>1.0779450931475507</v>
      </c>
      <c r="EM395" s="10">
        <v>25.272845905474934</v>
      </c>
      <c r="EO395" s="10">
        <v>15.866243408063871</v>
      </c>
      <c r="EP395" s="10">
        <v>3.8051134698352942</v>
      </c>
      <c r="FP395" s="13" t="s">
        <v>5708</v>
      </c>
    </row>
    <row r="396" spans="1:172" x14ac:dyDescent="0.25">
      <c r="A396" s="46" t="s">
        <v>5705</v>
      </c>
      <c r="C396" s="46" t="s">
        <v>5724</v>
      </c>
      <c r="D396" s="46" t="s">
        <v>5164</v>
      </c>
      <c r="E396" s="73">
        <v>46.527777777777779</v>
      </c>
      <c r="F396" s="73">
        <v>46.527777777777779</v>
      </c>
      <c r="G396" s="73">
        <v>130.95249999999999</v>
      </c>
      <c r="H396" s="73">
        <v>130.95249999999999</v>
      </c>
      <c r="L396" s="46" t="s">
        <v>5732</v>
      </c>
      <c r="M396" s="46" t="s">
        <v>5731</v>
      </c>
      <c r="Q396" s="8">
        <v>109</v>
      </c>
      <c r="AB396" s="10">
        <v>65.25</v>
      </c>
      <c r="AC396" s="10">
        <v>0.64</v>
      </c>
      <c r="AE396" s="10">
        <v>14.22</v>
      </c>
      <c r="AI396" s="10">
        <v>3.9411240000000003</v>
      </c>
      <c r="AJ396" s="10">
        <v>3.29</v>
      </c>
      <c r="AK396" s="10">
        <v>1.94</v>
      </c>
      <c r="AL396" s="10">
        <v>9.6000000000000002E-2</v>
      </c>
      <c r="AN396" s="10">
        <v>4.3600000000000003</v>
      </c>
      <c r="AO396" s="10">
        <v>4.05</v>
      </c>
      <c r="AP396" s="10">
        <v>0.37</v>
      </c>
      <c r="BF396" s="10">
        <v>1.52</v>
      </c>
      <c r="BT396" s="10">
        <v>20.053680184381065</v>
      </c>
      <c r="BU396" s="10">
        <v>2.567456558895532</v>
      </c>
      <c r="CH396" s="10">
        <v>8.3593068425085928</v>
      </c>
      <c r="CJ396" s="10">
        <v>54.987087780319655</v>
      </c>
      <c r="CK396" s="10">
        <v>56.219788962036183</v>
      </c>
      <c r="CN396" s="10">
        <v>10.143271003339136</v>
      </c>
      <c r="CO396" s="10">
        <v>43.907146497578943</v>
      </c>
      <c r="CP396" s="10">
        <v>13.044036777633817</v>
      </c>
      <c r="CQ396" s="10">
        <v>66.321096047538987</v>
      </c>
      <c r="CR396" s="10">
        <v>18.066685199312175</v>
      </c>
      <c r="CW396" s="10">
        <v>172.10163850326123</v>
      </c>
      <c r="CX396" s="10">
        <v>543.63709642874721</v>
      </c>
      <c r="CY396" s="10">
        <v>29.692804588702892</v>
      </c>
      <c r="CZ396" s="10">
        <v>277.24397982201498</v>
      </c>
      <c r="DA396" s="10">
        <v>15.257321814148408</v>
      </c>
      <c r="DM396" s="10">
        <v>2.2459217967147147</v>
      </c>
      <c r="DN396" s="10">
        <v>812.16388135227032</v>
      </c>
      <c r="DO396" s="10">
        <v>54.604821698330788</v>
      </c>
      <c r="DP396" s="10">
        <v>109.90138557227681</v>
      </c>
      <c r="DQ396" s="10">
        <v>12.820591864995798</v>
      </c>
      <c r="DR396" s="10">
        <v>48.532208095986988</v>
      </c>
      <c r="DS396" s="10">
        <v>7.7738200772491011</v>
      </c>
      <c r="DT396" s="10">
        <v>1.5226140760485032</v>
      </c>
      <c r="DU396" s="10">
        <v>6.0277560767944358</v>
      </c>
      <c r="DV396" s="10">
        <v>0.87833197381182115</v>
      </c>
      <c r="DW396" s="10">
        <v>4.9756479716557456</v>
      </c>
      <c r="DX396" s="10">
        <v>0.96546468304565169</v>
      </c>
      <c r="DY396" s="10">
        <v>2.9303700363974912</v>
      </c>
      <c r="DZ396" s="10">
        <v>0.43572603511778035</v>
      </c>
      <c r="EA396" s="10">
        <v>2.7993041526941003</v>
      </c>
      <c r="EB396" s="10">
        <v>0.411396739259697</v>
      </c>
      <c r="EC396" s="10">
        <v>6.9317289125153412</v>
      </c>
      <c r="ED396" s="10">
        <v>1.0745558047163504</v>
      </c>
      <c r="EM396" s="10">
        <v>23.788171783083659</v>
      </c>
      <c r="EO396" s="10">
        <v>15.480535125505126</v>
      </c>
      <c r="EP396" s="10">
        <v>3.4665622751086138</v>
      </c>
      <c r="FP396" s="13" t="s">
        <v>5708</v>
      </c>
    </row>
    <row r="397" spans="1:172" x14ac:dyDescent="0.25">
      <c r="A397" s="46" t="s">
        <v>5705</v>
      </c>
      <c r="C397" s="46" t="s">
        <v>5724</v>
      </c>
      <c r="D397" s="46" t="s">
        <v>5164</v>
      </c>
      <c r="E397" s="73">
        <v>46.527777777777779</v>
      </c>
      <c r="F397" s="73">
        <v>46.527777777777779</v>
      </c>
      <c r="G397" s="73">
        <v>130.95249999999999</v>
      </c>
      <c r="H397" s="73">
        <v>130.95249999999999</v>
      </c>
      <c r="L397" s="46" t="s">
        <v>5733</v>
      </c>
      <c r="M397" s="46" t="s">
        <v>5731</v>
      </c>
      <c r="Q397" s="8">
        <v>109</v>
      </c>
      <c r="AB397" s="10">
        <v>65.150000000000006</v>
      </c>
      <c r="AC397" s="10">
        <v>0.64</v>
      </c>
      <c r="AE397" s="10">
        <v>14.22</v>
      </c>
      <c r="AI397" s="10">
        <v>3.905132</v>
      </c>
      <c r="AJ397" s="10">
        <v>2.57</v>
      </c>
      <c r="AK397" s="10">
        <v>1.74</v>
      </c>
      <c r="AL397" s="10">
        <v>7.5999999999999998E-2</v>
      </c>
      <c r="AN397" s="10">
        <v>4.88</v>
      </c>
      <c r="AO397" s="10">
        <v>4.1500000000000004</v>
      </c>
      <c r="AP397" s="10">
        <v>0.4</v>
      </c>
      <c r="BF397" s="10">
        <v>1.54</v>
      </c>
      <c r="BT397" s="10">
        <v>17.370641237631997</v>
      </c>
      <c r="BU397" s="10">
        <v>2.4973557782196996</v>
      </c>
      <c r="CH397" s="10">
        <v>8.3639549030507023</v>
      </c>
      <c r="CJ397" s="10">
        <v>53.260785039061545</v>
      </c>
      <c r="CK397" s="10">
        <v>54.367357382274555</v>
      </c>
      <c r="CN397" s="10">
        <v>10.07742003314182</v>
      </c>
      <c r="CO397" s="10">
        <v>39.707624826214506</v>
      </c>
      <c r="CP397" s="10">
        <v>14.128748623238462</v>
      </c>
      <c r="CQ397" s="10">
        <v>72.737939882431178</v>
      </c>
      <c r="CR397" s="10">
        <v>16.527592184569244</v>
      </c>
      <c r="CW397" s="10">
        <v>199.84530972414839</v>
      </c>
      <c r="CX397" s="10">
        <v>479.48126423021745</v>
      </c>
      <c r="CY397" s="10">
        <v>30.29868759709186</v>
      </c>
      <c r="CZ397" s="10">
        <v>269.73924860454775</v>
      </c>
      <c r="DA397" s="10">
        <v>15.212314026797593</v>
      </c>
      <c r="DM397" s="10">
        <v>2.0468228656552014</v>
      </c>
      <c r="DN397" s="10">
        <v>970.48533092944535</v>
      </c>
      <c r="DO397" s="10">
        <v>55.621995787714191</v>
      </c>
      <c r="DP397" s="10">
        <v>109.58922718967565</v>
      </c>
      <c r="DQ397" s="10">
        <v>13.09725562887232</v>
      </c>
      <c r="DR397" s="10">
        <v>49.206094083639861</v>
      </c>
      <c r="DS397" s="10">
        <v>7.8832786351760786</v>
      </c>
      <c r="DT397" s="10">
        <v>1.5140433254572707</v>
      </c>
      <c r="DU397" s="10">
        <v>5.942612827886502</v>
      </c>
      <c r="DV397" s="10">
        <v>0.87477562893893934</v>
      </c>
      <c r="DW397" s="10">
        <v>5.0836161941555034</v>
      </c>
      <c r="DX397" s="10">
        <v>0.9931593227818859</v>
      </c>
      <c r="DY397" s="10">
        <v>3.0252910079201998</v>
      </c>
      <c r="DZ397" s="10">
        <v>0.43303495370073114</v>
      </c>
      <c r="EA397" s="10">
        <v>2.8638045607121918</v>
      </c>
      <c r="EB397" s="10">
        <v>0.43078894612125757</v>
      </c>
      <c r="EC397" s="10">
        <v>6.735510128433809</v>
      </c>
      <c r="ED397" s="10">
        <v>1.0698195059829392</v>
      </c>
      <c r="EM397" s="10">
        <v>22.051934461002272</v>
      </c>
      <c r="EO397" s="10">
        <v>15.668269454137478</v>
      </c>
      <c r="EP397" s="10">
        <v>3.3012191302828491</v>
      </c>
      <c r="FP397" s="13" t="s">
        <v>5708</v>
      </c>
    </row>
    <row r="398" spans="1:172" x14ac:dyDescent="0.25">
      <c r="A398" s="46" t="s">
        <v>5705</v>
      </c>
      <c r="C398" s="46" t="s">
        <v>5724</v>
      </c>
      <c r="D398" s="46" t="s">
        <v>5164</v>
      </c>
      <c r="E398" s="73">
        <v>46.527777777777779</v>
      </c>
      <c r="F398" s="73">
        <v>46.527777777777779</v>
      </c>
      <c r="G398" s="73">
        <v>130.95249999999999</v>
      </c>
      <c r="H398" s="73">
        <v>130.95249999999999</v>
      </c>
      <c r="L398" s="46" t="s">
        <v>5734</v>
      </c>
      <c r="M398" s="46" t="s">
        <v>5731</v>
      </c>
      <c r="Q398" s="8">
        <v>109</v>
      </c>
      <c r="AB398" s="10">
        <v>63.59</v>
      </c>
      <c r="AC398" s="10">
        <v>0.59</v>
      </c>
      <c r="AE398" s="10">
        <v>14.23</v>
      </c>
      <c r="AI398" s="10">
        <v>3.8151520000000003</v>
      </c>
      <c r="AJ398" s="10">
        <v>3.31</v>
      </c>
      <c r="AK398" s="10">
        <v>2.2000000000000002</v>
      </c>
      <c r="AL398" s="10">
        <v>0.15</v>
      </c>
      <c r="AN398" s="10">
        <v>5.47</v>
      </c>
      <c r="AO398" s="10">
        <v>3.47</v>
      </c>
      <c r="AP398" s="10">
        <v>0.33</v>
      </c>
      <c r="BF398" s="10">
        <v>2.2999999999999998</v>
      </c>
      <c r="BT398" s="10">
        <v>24.570786788578932</v>
      </c>
      <c r="BU398" s="10">
        <v>2.8553942237452166</v>
      </c>
      <c r="CH398" s="10">
        <v>7.7939949481667066</v>
      </c>
      <c r="CJ398" s="10">
        <v>49.597583009502323</v>
      </c>
      <c r="CK398" s="10">
        <v>49.88680486721146</v>
      </c>
      <c r="CN398" s="10">
        <v>10.012289943961456</v>
      </c>
      <c r="CO398" s="10">
        <v>37.926347244833572</v>
      </c>
      <c r="CP398" s="10">
        <v>12.07224590249932</v>
      </c>
      <c r="CQ398" s="10">
        <v>64.322720788550143</v>
      </c>
      <c r="CR398" s="10">
        <v>19.674873191979945</v>
      </c>
      <c r="CW398" s="10">
        <v>225.59904225813162</v>
      </c>
      <c r="CX398" s="10">
        <v>518.2590692086377</v>
      </c>
      <c r="CY398" s="10">
        <v>29.344788362049592</v>
      </c>
      <c r="CZ398" s="10">
        <v>266.63734359117461</v>
      </c>
      <c r="DA398" s="10">
        <v>14.915771771235725</v>
      </c>
      <c r="DM398" s="10">
        <v>2.1444775242792331</v>
      </c>
      <c r="DN398" s="10">
        <v>861.48129858912966</v>
      </c>
      <c r="DO398" s="10">
        <v>50.704935579289177</v>
      </c>
      <c r="DP398" s="10">
        <v>105.83377804626461</v>
      </c>
      <c r="DQ398" s="10">
        <v>12.186180730747056</v>
      </c>
      <c r="DR398" s="10">
        <v>45.804033677063373</v>
      </c>
      <c r="DS398" s="10">
        <v>7.3281421049390083</v>
      </c>
      <c r="DT398" s="10">
        <v>1.3557540193621711</v>
      </c>
      <c r="DU398" s="10">
        <v>5.9399348526304196</v>
      </c>
      <c r="DV398" s="10">
        <v>0.8344758039372423</v>
      </c>
      <c r="DW398" s="10">
        <v>4.985879749115429</v>
      </c>
      <c r="DX398" s="10">
        <v>0.96938526961462657</v>
      </c>
      <c r="DY398" s="10">
        <v>2.9514630000484727</v>
      </c>
      <c r="DZ398" s="10">
        <v>0.44319986432100739</v>
      </c>
      <c r="EA398" s="10">
        <v>2.8737014225638653</v>
      </c>
      <c r="EB398" s="10">
        <v>0.41921833615177134</v>
      </c>
      <c r="EC398" s="10">
        <v>6.7449153422244601</v>
      </c>
      <c r="ED398" s="10">
        <v>1.0799806755765093</v>
      </c>
      <c r="EM398" s="10">
        <v>24.727713601043828</v>
      </c>
      <c r="EO398" s="10">
        <v>15.56886953331191</v>
      </c>
      <c r="EP398" s="10">
        <v>3.6194177480348908</v>
      </c>
      <c r="FP398" s="13" t="s">
        <v>5708</v>
      </c>
    </row>
    <row r="399" spans="1:172" x14ac:dyDescent="0.25">
      <c r="A399" s="46" t="s">
        <v>5705</v>
      </c>
      <c r="C399" s="46" t="s">
        <v>5724</v>
      </c>
      <c r="D399" s="46" t="s">
        <v>5164</v>
      </c>
      <c r="E399" s="73">
        <v>46.527777777777779</v>
      </c>
      <c r="F399" s="73">
        <v>46.527777777777779</v>
      </c>
      <c r="G399" s="73">
        <v>130.95249999999999</v>
      </c>
      <c r="H399" s="73">
        <v>130.95249999999999</v>
      </c>
      <c r="L399" s="46" t="s">
        <v>5735</v>
      </c>
      <c r="M399" s="46" t="s">
        <v>5731</v>
      </c>
      <c r="Q399" s="8">
        <v>109</v>
      </c>
      <c r="AB399" s="10">
        <v>64.709999999999994</v>
      </c>
      <c r="AC399" s="10">
        <v>0.61</v>
      </c>
      <c r="AE399" s="10">
        <v>14.63</v>
      </c>
      <c r="AI399" s="10">
        <v>4.0491000000000001</v>
      </c>
      <c r="AJ399" s="10">
        <v>2.93</v>
      </c>
      <c r="AK399" s="10">
        <v>1.66</v>
      </c>
      <c r="AL399" s="10">
        <v>8.8999999999999996E-2</v>
      </c>
      <c r="AN399" s="10">
        <v>4.72</v>
      </c>
      <c r="AO399" s="10">
        <v>3.86</v>
      </c>
      <c r="AP399" s="10">
        <v>0.34</v>
      </c>
      <c r="BF399" s="10">
        <v>1.7</v>
      </c>
      <c r="BT399" s="10">
        <v>18.012805968714343</v>
      </c>
      <c r="BU399" s="10">
        <v>3.1041063695951441</v>
      </c>
      <c r="CH399" s="10">
        <v>8.1834452913610747</v>
      </c>
      <c r="CJ399" s="10">
        <v>52.902198241511847</v>
      </c>
      <c r="CK399" s="10">
        <v>50.566842773951642</v>
      </c>
      <c r="CN399" s="10">
        <v>11.078823762015066</v>
      </c>
      <c r="CO399" s="10">
        <v>40.465008525662583</v>
      </c>
      <c r="CP399" s="10">
        <v>12.100430251461784</v>
      </c>
      <c r="CQ399" s="10">
        <v>66.820610971154764</v>
      </c>
      <c r="CR399" s="10">
        <v>20.67163675627323</v>
      </c>
      <c r="CW399" s="10">
        <v>182.20520939237227</v>
      </c>
      <c r="CX399" s="10">
        <v>374.80935148091351</v>
      </c>
      <c r="CY399" s="10">
        <v>30.563466604195014</v>
      </c>
      <c r="CZ399" s="10">
        <v>276.64623776722686</v>
      </c>
      <c r="DA399" s="10">
        <v>15.314595772056952</v>
      </c>
      <c r="DM399" s="10">
        <v>2.1656896263696721</v>
      </c>
      <c r="DN399" s="10">
        <v>757.19639425659022</v>
      </c>
      <c r="DO399" s="10">
        <v>52.632377355545167</v>
      </c>
      <c r="DP399" s="10">
        <v>109.12377414325454</v>
      </c>
      <c r="DQ399" s="10">
        <v>12.333013457255765</v>
      </c>
      <c r="DR399" s="10">
        <v>46.689168342216973</v>
      </c>
      <c r="DS399" s="10">
        <v>7.686990752601992</v>
      </c>
      <c r="DT399" s="10">
        <v>1.399532774859968</v>
      </c>
      <c r="DU399" s="10">
        <v>6.1223069772320287</v>
      </c>
      <c r="DV399" s="10">
        <v>0.85631618958612232</v>
      </c>
      <c r="DW399" s="10">
        <v>5.1553403809298848</v>
      </c>
      <c r="DX399" s="10">
        <v>0.99043035389766354</v>
      </c>
      <c r="DY399" s="10">
        <v>3.0159940972477921</v>
      </c>
      <c r="DZ399" s="10">
        <v>0.4673412378175596</v>
      </c>
      <c r="EA399" s="10">
        <v>2.9336677257252899</v>
      </c>
      <c r="EB399" s="10">
        <v>0.43608305500236311</v>
      </c>
      <c r="EC399" s="10">
        <v>6.8661226976456495</v>
      </c>
      <c r="ED399" s="10">
        <v>1.1251552880806517</v>
      </c>
      <c r="EM399" s="10">
        <v>25.551791352912986</v>
      </c>
      <c r="EO399" s="10">
        <v>15.997555674908394</v>
      </c>
      <c r="EP399" s="10">
        <v>3.6104929477837491</v>
      </c>
      <c r="FP399" s="13" t="s">
        <v>5708</v>
      </c>
    </row>
    <row r="400" spans="1:172" x14ac:dyDescent="0.25">
      <c r="A400" s="46" t="s">
        <v>5705</v>
      </c>
      <c r="C400" s="46" t="s">
        <v>5736</v>
      </c>
      <c r="D400" s="46" t="s">
        <v>5164</v>
      </c>
      <c r="E400" s="73">
        <v>45.776666666666664</v>
      </c>
      <c r="F400" s="73">
        <v>45.776666666666664</v>
      </c>
      <c r="G400" s="73">
        <v>131.81111111111113</v>
      </c>
      <c r="H400" s="73">
        <v>131.81111111111113</v>
      </c>
      <c r="L400" s="46" t="s">
        <v>5737</v>
      </c>
      <c r="M400" s="46" t="s">
        <v>805</v>
      </c>
      <c r="Q400" s="8">
        <v>103</v>
      </c>
      <c r="AB400" s="10">
        <v>59.1</v>
      </c>
      <c r="AC400" s="10">
        <v>0.6</v>
      </c>
      <c r="AE400" s="10">
        <v>16.77</v>
      </c>
      <c r="AI400" s="10">
        <v>5.4617860000000009</v>
      </c>
      <c r="AJ400" s="10">
        <v>6.07</v>
      </c>
      <c r="AK400" s="10">
        <v>1.58</v>
      </c>
      <c r="AL400" s="10">
        <v>0.18</v>
      </c>
      <c r="AN400" s="10">
        <v>1.88</v>
      </c>
      <c r="AO400" s="10">
        <v>3.51</v>
      </c>
      <c r="AP400" s="10">
        <v>0.24</v>
      </c>
      <c r="BF400" s="10">
        <v>4.0199999999999996</v>
      </c>
      <c r="BT400" s="10">
        <v>8.9377805318483308</v>
      </c>
      <c r="BU400" s="10">
        <v>1.1478867811936635</v>
      </c>
      <c r="CH400" s="10">
        <v>9.8462434153397229</v>
      </c>
      <c r="CJ400" s="10">
        <v>62.522571222415607</v>
      </c>
      <c r="CK400" s="10">
        <v>1.7988928204727939</v>
      </c>
      <c r="CN400" s="10">
        <v>10.543888517748604</v>
      </c>
      <c r="CO400" s="10">
        <v>2.4870430570996649</v>
      </c>
      <c r="CP400" s="10">
        <v>9.4869738394732632</v>
      </c>
      <c r="CQ400" s="10">
        <v>67.588072036888263</v>
      </c>
      <c r="CR400" s="10">
        <v>18.55645301597729</v>
      </c>
      <c r="CW400" s="10">
        <v>53.895842860858387</v>
      </c>
      <c r="CX400" s="10">
        <v>385.30360054416332</v>
      </c>
      <c r="CY400" s="10">
        <v>18.328124815103976</v>
      </c>
      <c r="CZ400" s="10">
        <v>136.35208219471301</v>
      </c>
      <c r="DA400" s="10">
        <v>6.6906436957303024</v>
      </c>
      <c r="DM400" s="10">
        <v>1.0096398481975528</v>
      </c>
      <c r="DN400" s="10">
        <v>549.63570244455843</v>
      </c>
      <c r="DO400" s="10">
        <v>21.330651265273932</v>
      </c>
      <c r="DP400" s="10">
        <v>41.145705505063155</v>
      </c>
      <c r="DQ400" s="10">
        <v>4.6083240428651955</v>
      </c>
      <c r="DR400" s="10">
        <v>18.247943546128322</v>
      </c>
      <c r="DS400" s="10">
        <v>3.5265512093746287</v>
      </c>
      <c r="DT400" s="10">
        <v>1.1010136944796662</v>
      </c>
      <c r="DU400" s="10">
        <v>3.2055782726274069</v>
      </c>
      <c r="DV400" s="10">
        <v>0.48809098590537481</v>
      </c>
      <c r="DW400" s="10">
        <v>2.8297548396183423</v>
      </c>
      <c r="DX400" s="10">
        <v>0.61128905196761862</v>
      </c>
      <c r="DY400" s="10">
        <v>1.73840428899857</v>
      </c>
      <c r="DZ400" s="10">
        <v>0.26911151586102949</v>
      </c>
      <c r="EA400" s="10">
        <v>1.7888927326098552</v>
      </c>
      <c r="EB400" s="10">
        <v>0.27400804947529617</v>
      </c>
      <c r="EC400" s="10">
        <v>3.3304749782353564</v>
      </c>
      <c r="ED400" s="10">
        <v>0.46054955268616332</v>
      </c>
      <c r="EM400" s="10">
        <v>8.8075956192370501</v>
      </c>
      <c r="EO400" s="10">
        <v>3.6260812266802849</v>
      </c>
      <c r="EP400" s="10">
        <v>0.71938376304956064</v>
      </c>
      <c r="FP400" s="13" t="s">
        <v>5708</v>
      </c>
    </row>
    <row r="401" spans="1:172" x14ac:dyDescent="0.25">
      <c r="A401" s="46" t="s">
        <v>5705</v>
      </c>
      <c r="C401" s="46" t="s">
        <v>5736</v>
      </c>
      <c r="D401" s="46" t="s">
        <v>5164</v>
      </c>
      <c r="E401" s="73">
        <v>45.776666666666664</v>
      </c>
      <c r="F401" s="73">
        <v>45.776666666666664</v>
      </c>
      <c r="G401" s="73">
        <v>131.81111111111113</v>
      </c>
      <c r="H401" s="73">
        <v>131.81111111111113</v>
      </c>
      <c r="L401" s="46" t="s">
        <v>5738</v>
      </c>
      <c r="M401" s="46" t="s">
        <v>805</v>
      </c>
      <c r="Q401" s="8">
        <v>103</v>
      </c>
      <c r="AB401" s="10">
        <v>59.2</v>
      </c>
      <c r="AC401" s="10">
        <v>0.65</v>
      </c>
      <c r="AE401" s="10">
        <v>17.7</v>
      </c>
      <c r="AI401" s="10">
        <v>5.191846</v>
      </c>
      <c r="AJ401" s="10">
        <v>5.76</v>
      </c>
      <c r="AK401" s="10">
        <v>2.2400000000000002</v>
      </c>
      <c r="AL401" s="10">
        <v>0.2</v>
      </c>
      <c r="AN401" s="10">
        <v>1.74</v>
      </c>
      <c r="AO401" s="10">
        <v>3.33</v>
      </c>
      <c r="AP401" s="10">
        <v>0.24</v>
      </c>
      <c r="BF401" s="10">
        <v>3.2</v>
      </c>
      <c r="BT401" s="10">
        <v>15.372227161697984</v>
      </c>
      <c r="BU401" s="10">
        <v>1.4769204391862802</v>
      </c>
      <c r="CH401" s="10">
        <v>10.883430095570489</v>
      </c>
      <c r="CJ401" s="10">
        <v>91.787530951228675</v>
      </c>
      <c r="CK401" s="10">
        <v>1.5337809468896175</v>
      </c>
      <c r="CN401" s="10">
        <v>11.030903310252473</v>
      </c>
      <c r="CO401" s="10">
        <v>2.5072460952168609</v>
      </c>
      <c r="CP401" s="10">
        <v>5.1032279584693079</v>
      </c>
      <c r="CQ401" s="10">
        <v>74.446561729418534</v>
      </c>
      <c r="CR401" s="10">
        <v>21.07706939584935</v>
      </c>
      <c r="CW401" s="10">
        <v>53.348759800722952</v>
      </c>
      <c r="CX401" s="10">
        <v>391.01352928534607</v>
      </c>
      <c r="CY401" s="10">
        <v>18.715420956551721</v>
      </c>
      <c r="CZ401" s="10">
        <v>140.89085132621474</v>
      </c>
      <c r="DA401" s="10">
        <v>7.0110402593670305</v>
      </c>
      <c r="DM401" s="10">
        <v>1.3138418146384319</v>
      </c>
      <c r="DN401" s="10">
        <v>545.21627492901735</v>
      </c>
      <c r="DO401" s="10">
        <v>21.592893596977238</v>
      </c>
      <c r="DP401" s="10">
        <v>42.852911311139785</v>
      </c>
      <c r="DQ401" s="10">
        <v>4.7712364919285308</v>
      </c>
      <c r="DR401" s="10">
        <v>19.627832390827258</v>
      </c>
      <c r="DS401" s="10">
        <v>3.8394444925478424</v>
      </c>
      <c r="DT401" s="10">
        <v>1.1889715341080884</v>
      </c>
      <c r="DU401" s="10">
        <v>3.3880835810637988</v>
      </c>
      <c r="DV401" s="10">
        <v>0.51337902466233587</v>
      </c>
      <c r="DW401" s="10">
        <v>3.0768883242217595</v>
      </c>
      <c r="DX401" s="10">
        <v>0.62406901289983929</v>
      </c>
      <c r="DY401" s="10">
        <v>1.8764023471903426</v>
      </c>
      <c r="DZ401" s="10">
        <v>0.28108015120755592</v>
      </c>
      <c r="EA401" s="10">
        <v>1.9132342399423399</v>
      </c>
      <c r="EB401" s="10">
        <v>0.27948684999406892</v>
      </c>
      <c r="EC401" s="10">
        <v>3.5522865841004494</v>
      </c>
      <c r="ED401" s="10">
        <v>0.47350237994670263</v>
      </c>
      <c r="EM401" s="10">
        <v>9.8674542999721826</v>
      </c>
      <c r="EO401" s="10">
        <v>3.6698381787089263</v>
      </c>
      <c r="EP401" s="10">
        <v>1.0307124116916608</v>
      </c>
      <c r="FP401" s="13" t="s">
        <v>5708</v>
      </c>
    </row>
    <row r="402" spans="1:172" x14ac:dyDescent="0.25">
      <c r="A402" s="46" t="s">
        <v>5705</v>
      </c>
      <c r="C402" s="46" t="s">
        <v>5736</v>
      </c>
      <c r="D402" s="46" t="s">
        <v>5164</v>
      </c>
      <c r="E402" s="73">
        <v>45.776666666666664</v>
      </c>
      <c r="F402" s="73">
        <v>45.776666666666664</v>
      </c>
      <c r="G402" s="73">
        <v>131.81111111111113</v>
      </c>
      <c r="H402" s="73">
        <v>131.81111111111113</v>
      </c>
      <c r="L402" s="46" t="s">
        <v>5739</v>
      </c>
      <c r="M402" s="46" t="s">
        <v>805</v>
      </c>
      <c r="Q402" s="8">
        <v>103</v>
      </c>
      <c r="AB402" s="10">
        <v>60.69</v>
      </c>
      <c r="AC402" s="10">
        <v>0.54</v>
      </c>
      <c r="AE402" s="10">
        <v>15.74</v>
      </c>
      <c r="AI402" s="10">
        <v>4.7959339999999999</v>
      </c>
      <c r="AJ402" s="10">
        <v>4.63</v>
      </c>
      <c r="AK402" s="10">
        <v>1.76</v>
      </c>
      <c r="AL402" s="10">
        <v>0.14000000000000001</v>
      </c>
      <c r="AN402" s="10">
        <v>2.29</v>
      </c>
      <c r="AO402" s="10">
        <v>3</v>
      </c>
      <c r="AP402" s="10">
        <v>0.21</v>
      </c>
      <c r="BF402" s="10">
        <v>5.32</v>
      </c>
      <c r="BT402" s="10">
        <v>9.4856043073671401</v>
      </c>
      <c r="BU402" s="10">
        <v>1.4800056298012896</v>
      </c>
      <c r="CH402" s="10">
        <v>9.036077170548845</v>
      </c>
      <c r="CJ402" s="10">
        <v>58.159346255118386</v>
      </c>
      <c r="CK402" s="10">
        <v>1.7174424387550646</v>
      </c>
      <c r="CN402" s="10">
        <v>11.165305756544299</v>
      </c>
      <c r="CO402" s="10">
        <v>2.41517930175179</v>
      </c>
      <c r="CP402" s="10">
        <v>10.845821276056602</v>
      </c>
      <c r="CQ402" s="10">
        <v>77.096459001710514</v>
      </c>
      <c r="CR402" s="10">
        <v>16.54502713501217</v>
      </c>
      <c r="CW402" s="10">
        <v>62.516423674997661</v>
      </c>
      <c r="CX402" s="10">
        <v>553.13130229632498</v>
      </c>
      <c r="CY402" s="10">
        <v>14.364420765786669</v>
      </c>
      <c r="CZ402" s="10">
        <v>123.16635985932226</v>
      </c>
      <c r="DA402" s="10">
        <v>6.1122564126310843</v>
      </c>
      <c r="DM402" s="10">
        <v>0.92066442053054698</v>
      </c>
      <c r="DN402" s="10">
        <v>512.75533667285811</v>
      </c>
      <c r="DO402" s="10">
        <v>17.423811690817573</v>
      </c>
      <c r="DP402" s="10">
        <v>34.730320779106222</v>
      </c>
      <c r="DQ402" s="10">
        <v>3.8340307033361336</v>
      </c>
      <c r="DR402" s="10">
        <v>15.331299681931901</v>
      </c>
      <c r="DS402" s="10">
        <v>2.9548950878691271</v>
      </c>
      <c r="DT402" s="10">
        <v>0.92300289470789676</v>
      </c>
      <c r="DU402" s="10">
        <v>2.6543392601643441</v>
      </c>
      <c r="DV402" s="10">
        <v>0.39458847514120271</v>
      </c>
      <c r="DW402" s="10">
        <v>2.4179819852865116</v>
      </c>
      <c r="DX402" s="10">
        <v>0.4891689956741635</v>
      </c>
      <c r="DY402" s="10">
        <v>1.4959815351604873</v>
      </c>
      <c r="DZ402" s="10">
        <v>0.22690597945443775</v>
      </c>
      <c r="EA402" s="10">
        <v>1.5204901828036992</v>
      </c>
      <c r="EB402" s="10">
        <v>0.21815399416908443</v>
      </c>
      <c r="EC402" s="10">
        <v>3.1328444724409179</v>
      </c>
      <c r="ED402" s="10">
        <v>0.43780767826839295</v>
      </c>
      <c r="EM402" s="10">
        <v>8.0019757824993647</v>
      </c>
      <c r="EO402" s="10">
        <v>3.2845932872405204</v>
      </c>
      <c r="EP402" s="10">
        <v>0.6884442549061085</v>
      </c>
      <c r="FP402" s="13" t="s">
        <v>5708</v>
      </c>
    </row>
    <row r="403" spans="1:172" x14ac:dyDescent="0.25">
      <c r="A403" s="46" t="s">
        <v>5705</v>
      </c>
      <c r="C403" s="46" t="s">
        <v>5736</v>
      </c>
      <c r="D403" s="46" t="s">
        <v>5164</v>
      </c>
      <c r="E403" s="73">
        <v>45.776666666666664</v>
      </c>
      <c r="F403" s="73">
        <v>45.776666666666664</v>
      </c>
      <c r="G403" s="73">
        <v>131.81111111111113</v>
      </c>
      <c r="H403" s="73">
        <v>131.81111111111113</v>
      </c>
      <c r="L403" s="46" t="s">
        <v>5740</v>
      </c>
      <c r="M403" s="46" t="s">
        <v>5741</v>
      </c>
      <c r="Q403" s="8">
        <v>103</v>
      </c>
      <c r="AB403" s="10">
        <v>58.02</v>
      </c>
      <c r="AC403" s="10">
        <v>0.64</v>
      </c>
      <c r="AE403" s="10">
        <v>17.23</v>
      </c>
      <c r="AI403" s="10">
        <v>5.6597420000000005</v>
      </c>
      <c r="AJ403" s="10">
        <v>5.37</v>
      </c>
      <c r="AK403" s="10">
        <v>1.68</v>
      </c>
      <c r="AL403" s="10">
        <v>0.16</v>
      </c>
      <c r="AN403" s="10">
        <v>2.48</v>
      </c>
      <c r="AO403" s="10">
        <v>3.47</v>
      </c>
      <c r="AP403" s="10">
        <v>0.23</v>
      </c>
      <c r="BF403" s="10">
        <v>4.12</v>
      </c>
      <c r="BT403" s="10">
        <v>7.5772202364295351</v>
      </c>
      <c r="BU403" s="10">
        <v>1.4513714358617109</v>
      </c>
      <c r="CH403" s="10">
        <v>10.946652991205681</v>
      </c>
      <c r="CJ403" s="10">
        <v>69.836900198234332</v>
      </c>
      <c r="CK403" s="10">
        <v>1.7794787178691853</v>
      </c>
      <c r="CN403" s="10">
        <v>11.914275743429029</v>
      </c>
      <c r="CO403" s="10">
        <v>2.5313421143114958</v>
      </c>
      <c r="CP403" s="10">
        <v>14.437391279246302</v>
      </c>
      <c r="CQ403" s="10">
        <v>75.178439844221174</v>
      </c>
      <c r="CR403" s="10">
        <v>18.710139558576074</v>
      </c>
      <c r="CW403" s="10">
        <v>81.110111692248154</v>
      </c>
      <c r="CX403" s="10">
        <v>482.50229087373492</v>
      </c>
      <c r="CY403" s="10">
        <v>18.476197366321173</v>
      </c>
      <c r="CZ403" s="10">
        <v>136.90839028270543</v>
      </c>
      <c r="DA403" s="10">
        <v>6.8382291775578707</v>
      </c>
      <c r="DM403" s="10">
        <v>1.4693584137813365</v>
      </c>
      <c r="DN403" s="10">
        <v>588.38656011888168</v>
      </c>
      <c r="DO403" s="10">
        <v>19.776383907839833</v>
      </c>
      <c r="DP403" s="10">
        <v>40.763150188670657</v>
      </c>
      <c r="DQ403" s="10">
        <v>4.6482739629264076</v>
      </c>
      <c r="DR403" s="10">
        <v>18.351007827475854</v>
      </c>
      <c r="DS403" s="10">
        <v>3.5577895091358669</v>
      </c>
      <c r="DT403" s="10">
        <v>1.1498942620650512</v>
      </c>
      <c r="DU403" s="10">
        <v>3.3242003643950606</v>
      </c>
      <c r="DV403" s="10">
        <v>0.50101851471975223</v>
      </c>
      <c r="DW403" s="10">
        <v>3.0540688862331313</v>
      </c>
      <c r="DX403" s="10">
        <v>0.61728903641115873</v>
      </c>
      <c r="DY403" s="10">
        <v>1.884313349921525</v>
      </c>
      <c r="DZ403" s="10">
        <v>0.2702298320847385</v>
      </c>
      <c r="EA403" s="10">
        <v>1.7901074524336242</v>
      </c>
      <c r="EB403" s="10">
        <v>0.27607152134043622</v>
      </c>
      <c r="EC403" s="10">
        <v>3.4019963525539887</v>
      </c>
      <c r="ED403" s="10">
        <v>0.47469155657688594</v>
      </c>
      <c r="EM403" s="10">
        <v>9.0946766442376816</v>
      </c>
      <c r="EO403" s="10">
        <v>3.5569713314076936</v>
      </c>
      <c r="EP403" s="10">
        <v>0.68429552119565051</v>
      </c>
      <c r="FP403" s="13" t="s">
        <v>5708</v>
      </c>
    </row>
    <row r="404" spans="1:172" x14ac:dyDescent="0.25">
      <c r="A404" s="46" t="s">
        <v>5705</v>
      </c>
      <c r="C404" s="46" t="s">
        <v>5736</v>
      </c>
      <c r="D404" s="46" t="s">
        <v>5164</v>
      </c>
      <c r="E404" s="73">
        <v>45.776666666666664</v>
      </c>
      <c r="F404" s="73">
        <v>45.776666666666664</v>
      </c>
      <c r="G404" s="73">
        <v>131.81111111111113</v>
      </c>
      <c r="H404" s="73">
        <v>131.81111111111113</v>
      </c>
      <c r="L404" s="46" t="s">
        <v>5742</v>
      </c>
      <c r="M404" s="46" t="s">
        <v>427</v>
      </c>
      <c r="Q404" s="8">
        <v>103</v>
      </c>
      <c r="AB404" s="10">
        <v>54.83</v>
      </c>
      <c r="AC404" s="10">
        <v>0.65</v>
      </c>
      <c r="AE404" s="10">
        <v>16.91</v>
      </c>
      <c r="AI404" s="10">
        <v>5.6867360000000007</v>
      </c>
      <c r="AJ404" s="10">
        <v>7.32</v>
      </c>
      <c r="AK404" s="10">
        <v>1.79</v>
      </c>
      <c r="AL404" s="10">
        <v>0.25</v>
      </c>
      <c r="AN404" s="10">
        <v>2.5</v>
      </c>
      <c r="AO404" s="10">
        <v>3.47</v>
      </c>
      <c r="AP404" s="10">
        <v>0.25</v>
      </c>
      <c r="BF404" s="10">
        <v>5.28</v>
      </c>
      <c r="BT404" s="10">
        <v>6.7256637558265764</v>
      </c>
      <c r="BU404" s="10">
        <v>1.404393630471128</v>
      </c>
      <c r="CH404" s="10">
        <v>10.956036965269666</v>
      </c>
      <c r="CJ404" s="10">
        <v>64.317722766558006</v>
      </c>
      <c r="CK404" s="10">
        <v>1.2527403133388673</v>
      </c>
      <c r="CN404" s="10">
        <v>11.862476965463703</v>
      </c>
      <c r="CO404" s="10">
        <v>2.70769407119634</v>
      </c>
      <c r="CP404" s="10">
        <v>14.268529134857769</v>
      </c>
      <c r="CQ404" s="10">
        <v>73.178093333125574</v>
      </c>
      <c r="CR404" s="10">
        <v>18.135244338318646</v>
      </c>
      <c r="CW404" s="10">
        <v>70.292358022108317</v>
      </c>
      <c r="CX404" s="10">
        <v>462.41141623487346</v>
      </c>
      <c r="CY404" s="10">
        <v>18.41173287150966</v>
      </c>
      <c r="CZ404" s="10">
        <v>128.28416658915856</v>
      </c>
      <c r="DA404" s="10">
        <v>6.4159869976144197</v>
      </c>
      <c r="DM404" s="10">
        <v>0.87979945870277554</v>
      </c>
      <c r="DN404" s="10">
        <v>563.53361033138174</v>
      </c>
      <c r="DO404" s="10">
        <v>19.593649569941629</v>
      </c>
      <c r="DP404" s="10">
        <v>39.76470068125483</v>
      </c>
      <c r="DQ404" s="10">
        <v>4.5288693722907842</v>
      </c>
      <c r="DR404" s="10">
        <v>18.155958787639818</v>
      </c>
      <c r="DS404" s="10">
        <v>3.5388753534062456</v>
      </c>
      <c r="DT404" s="10">
        <v>1.1297016854850681</v>
      </c>
      <c r="DU404" s="10">
        <v>3.2388132000419252</v>
      </c>
      <c r="DV404" s="10">
        <v>0.50688049013117142</v>
      </c>
      <c r="DW404" s="10">
        <v>3.071557412263668</v>
      </c>
      <c r="DX404" s="10">
        <v>0.62342207128701044</v>
      </c>
      <c r="DY404" s="10">
        <v>1.853357668008756</v>
      </c>
      <c r="DZ404" s="10">
        <v>0.27999513697740475</v>
      </c>
      <c r="EA404" s="10">
        <v>1.8579386005312175</v>
      </c>
      <c r="EB404" s="10">
        <v>0.28544201511774897</v>
      </c>
      <c r="EC404" s="10">
        <v>3.2598913541000383</v>
      </c>
      <c r="ED404" s="10">
        <v>0.42436016332570664</v>
      </c>
      <c r="EM404" s="10">
        <v>8.5561924045801234</v>
      </c>
      <c r="EO404" s="10">
        <v>3.263455963267766</v>
      </c>
      <c r="EP404" s="10">
        <v>0.61821236279355496</v>
      </c>
      <c r="FP404" s="13" t="s">
        <v>5708</v>
      </c>
    </row>
    <row r="405" spans="1:172" x14ac:dyDescent="0.25">
      <c r="A405" s="46" t="s">
        <v>5705</v>
      </c>
      <c r="C405" s="46" t="s">
        <v>5743</v>
      </c>
      <c r="D405" s="46" t="s">
        <v>5164</v>
      </c>
      <c r="E405" s="73">
        <v>44.816388888888888</v>
      </c>
      <c r="F405" s="73">
        <v>44.816388888888888</v>
      </c>
      <c r="G405" s="73">
        <v>128.76750000000001</v>
      </c>
      <c r="H405" s="73">
        <v>128.76750000000001</v>
      </c>
      <c r="L405" s="46" t="s">
        <v>5744</v>
      </c>
      <c r="M405" s="46" t="s">
        <v>427</v>
      </c>
      <c r="Q405" s="8">
        <v>183</v>
      </c>
      <c r="AB405" s="10">
        <v>60.45</v>
      </c>
      <c r="AC405" s="10">
        <v>0.74</v>
      </c>
      <c r="AE405" s="10">
        <v>17.52</v>
      </c>
      <c r="AI405" s="10">
        <v>4.6609639999999999</v>
      </c>
      <c r="AJ405" s="10">
        <v>3.95</v>
      </c>
      <c r="AK405" s="10">
        <v>3.44</v>
      </c>
      <c r="AL405" s="10">
        <v>8.7999999999999995E-2</v>
      </c>
      <c r="AN405" s="10">
        <v>2.92</v>
      </c>
      <c r="AO405" s="10">
        <v>4.13</v>
      </c>
      <c r="AP405" s="10">
        <v>0.33</v>
      </c>
      <c r="BF405" s="10">
        <v>0.78</v>
      </c>
      <c r="BT405" s="10">
        <v>19.046568697402229</v>
      </c>
      <c r="BU405" s="10">
        <v>2.2742492143495419</v>
      </c>
      <c r="CH405" s="10">
        <v>11.42684577646501</v>
      </c>
      <c r="CJ405" s="10">
        <v>95.083138032800164</v>
      </c>
      <c r="CK405" s="10">
        <v>80.316231609636603</v>
      </c>
      <c r="CN405" s="10">
        <v>19.996342840990586</v>
      </c>
      <c r="CO405" s="10">
        <v>49.147898899121358</v>
      </c>
      <c r="CP405" s="10">
        <v>4.8364200699703241</v>
      </c>
      <c r="CQ405" s="10">
        <v>86.021651719780138</v>
      </c>
      <c r="CR405" s="10">
        <v>20.568878096282738</v>
      </c>
      <c r="CW405" s="10">
        <v>86.487067773413401</v>
      </c>
      <c r="CX405" s="10">
        <v>1545.2712611471411</v>
      </c>
      <c r="CY405" s="10">
        <v>16.186768858974244</v>
      </c>
      <c r="CZ405" s="10">
        <v>181.12819631836544</v>
      </c>
      <c r="DA405" s="10">
        <v>6.8108356791352822</v>
      </c>
      <c r="DM405" s="10">
        <v>4.0083622045078293</v>
      </c>
      <c r="DN405" s="10">
        <v>1123.1811626160206</v>
      </c>
      <c r="DO405" s="10">
        <v>38.106711181331626</v>
      </c>
      <c r="DP405" s="10">
        <v>77.681185099537601</v>
      </c>
      <c r="DQ405" s="10">
        <v>9.4202341070752791</v>
      </c>
      <c r="DR405" s="10">
        <v>34.7731209965117</v>
      </c>
      <c r="DS405" s="10">
        <v>6.1130357246055782</v>
      </c>
      <c r="DT405" s="10">
        <v>1.5698790707426344</v>
      </c>
      <c r="DU405" s="10">
        <v>4.2632258399663829</v>
      </c>
      <c r="DV405" s="10">
        <v>0.57685270890194174</v>
      </c>
      <c r="DW405" s="10">
        <v>3.115441503820676</v>
      </c>
      <c r="DX405" s="10">
        <v>0.56733545570282751</v>
      </c>
      <c r="DY405" s="10">
        <v>1.6032503367719313</v>
      </c>
      <c r="DZ405" s="10">
        <v>0.22327354629063501</v>
      </c>
      <c r="EA405" s="10">
        <v>1.3113279045635096</v>
      </c>
      <c r="EB405" s="10">
        <v>0.19929965313387979</v>
      </c>
      <c r="EC405" s="10">
        <v>4.458021066280196</v>
      </c>
      <c r="ED405" s="10">
        <v>0.43920913097221576</v>
      </c>
      <c r="EM405" s="10">
        <v>28.774083450226033</v>
      </c>
      <c r="EO405" s="10">
        <v>7.9282290119165912</v>
      </c>
      <c r="EP405" s="10">
        <v>2.2460115018723137</v>
      </c>
      <c r="FP405" s="13" t="s">
        <v>5708</v>
      </c>
    </row>
    <row r="406" spans="1:172" x14ac:dyDescent="0.25">
      <c r="A406" s="46" t="s">
        <v>5705</v>
      </c>
      <c r="C406" s="46" t="s">
        <v>5743</v>
      </c>
      <c r="D406" s="46" t="s">
        <v>5164</v>
      </c>
      <c r="E406" s="73">
        <v>44.816388888888888</v>
      </c>
      <c r="F406" s="73">
        <v>44.816388888888888</v>
      </c>
      <c r="G406" s="73">
        <v>128.76750000000001</v>
      </c>
      <c r="H406" s="73">
        <v>128.76750000000001</v>
      </c>
      <c r="L406" s="46" t="s">
        <v>5745</v>
      </c>
      <c r="M406" s="46" t="s">
        <v>427</v>
      </c>
      <c r="Q406" s="8">
        <v>183</v>
      </c>
      <c r="AB406" s="10">
        <v>59.2</v>
      </c>
      <c r="AC406" s="10">
        <v>0.75</v>
      </c>
      <c r="AE406" s="10">
        <v>15.1</v>
      </c>
      <c r="AI406" s="10">
        <v>6.0826479999999998</v>
      </c>
      <c r="AJ406" s="10">
        <v>3.98</v>
      </c>
      <c r="AK406" s="10">
        <v>5.65</v>
      </c>
      <c r="AL406" s="10">
        <v>0.11</v>
      </c>
      <c r="AN406" s="10">
        <v>3.18</v>
      </c>
      <c r="AO406" s="10">
        <v>3.05</v>
      </c>
      <c r="AP406" s="10">
        <v>0.28999999999999998</v>
      </c>
      <c r="BF406" s="10">
        <v>1.3</v>
      </c>
      <c r="BT406" s="10">
        <v>31.877947222025742</v>
      </c>
      <c r="BU406" s="10">
        <v>1.6691269268902531</v>
      </c>
      <c r="CH406" s="10">
        <v>15.869068700748556</v>
      </c>
      <c r="CJ406" s="10">
        <v>115.18194291655229</v>
      </c>
      <c r="CK406" s="10">
        <v>221.43193460127196</v>
      </c>
      <c r="CN406" s="10">
        <v>26.330704841850974</v>
      </c>
      <c r="CO406" s="10">
        <v>112.89379874736015</v>
      </c>
      <c r="CP406" s="10">
        <v>3.1973904360986625</v>
      </c>
      <c r="CQ406" s="10">
        <v>108.59667405534117</v>
      </c>
      <c r="CR406" s="10">
        <v>20.872428324612891</v>
      </c>
      <c r="CW406" s="10">
        <v>98.93822166860069</v>
      </c>
      <c r="CX406" s="10">
        <v>849.30848418510163</v>
      </c>
      <c r="CY406" s="10">
        <v>14.365969919914214</v>
      </c>
      <c r="CZ406" s="10">
        <v>167.15325699301536</v>
      </c>
      <c r="DA406" s="10">
        <v>6.5947789245075112</v>
      </c>
      <c r="DM406" s="10">
        <v>7.0113958631756494</v>
      </c>
      <c r="DN406" s="10">
        <v>982.63505378228365</v>
      </c>
      <c r="DO406" s="10">
        <v>30.395696976711566</v>
      </c>
      <c r="DP406" s="10">
        <v>62.694434921452569</v>
      </c>
      <c r="DQ406" s="10">
        <v>7.9377378981693498</v>
      </c>
      <c r="DR406" s="10">
        <v>29.08699244696782</v>
      </c>
      <c r="DS406" s="10">
        <v>5.086640203340389</v>
      </c>
      <c r="DT406" s="10">
        <v>0.95617055736765855</v>
      </c>
      <c r="DU406" s="10">
        <v>3.8028301603318821</v>
      </c>
      <c r="DV406" s="10">
        <v>0.49841457180963461</v>
      </c>
      <c r="DW406" s="10">
        <v>2.6875900703720075</v>
      </c>
      <c r="DX406" s="10">
        <v>0.49865334804587386</v>
      </c>
      <c r="DY406" s="10">
        <v>1.4277706519335207</v>
      </c>
      <c r="DZ406" s="10">
        <v>0.19952850590429982</v>
      </c>
      <c r="EA406" s="10">
        <v>1.2421415544968522</v>
      </c>
      <c r="EB406" s="10">
        <v>0.19041798834338719</v>
      </c>
      <c r="EC406" s="10">
        <v>4.1476708441882897</v>
      </c>
      <c r="ED406" s="10">
        <v>0.42614539872559593</v>
      </c>
      <c r="EM406" s="10">
        <v>13.672151203680565</v>
      </c>
      <c r="EO406" s="10">
        <v>6.6191040264196017</v>
      </c>
      <c r="EP406" s="10">
        <v>1.7694618748507349</v>
      </c>
      <c r="FP406" s="13" t="s">
        <v>5708</v>
      </c>
    </row>
    <row r="407" spans="1:172" x14ac:dyDescent="0.25">
      <c r="A407" s="46" t="s">
        <v>5705</v>
      </c>
      <c r="C407" s="46" t="s">
        <v>5743</v>
      </c>
      <c r="D407" s="46" t="s">
        <v>5164</v>
      </c>
      <c r="E407" s="73">
        <v>44.816388888888888</v>
      </c>
      <c r="F407" s="73">
        <v>44.816388888888888</v>
      </c>
      <c r="G407" s="73">
        <v>128.76750000000001</v>
      </c>
      <c r="H407" s="73">
        <v>128.76750000000001</v>
      </c>
      <c r="L407" s="46" t="s">
        <v>5746</v>
      </c>
      <c r="M407" s="46" t="s">
        <v>427</v>
      </c>
      <c r="Q407" s="8">
        <v>183</v>
      </c>
      <c r="AB407" s="10">
        <v>58.55</v>
      </c>
      <c r="AC407" s="10">
        <v>0.81</v>
      </c>
      <c r="AE407" s="10">
        <v>16.55</v>
      </c>
      <c r="AI407" s="10">
        <v>5.2818260000000006</v>
      </c>
      <c r="AJ407" s="10">
        <v>5.71</v>
      </c>
      <c r="AK407" s="10">
        <v>4.1500000000000004</v>
      </c>
      <c r="AL407" s="10">
        <v>0.1</v>
      </c>
      <c r="AN407" s="10">
        <v>3.15</v>
      </c>
      <c r="AO407" s="10">
        <v>3.56</v>
      </c>
      <c r="AP407" s="10">
        <v>0.4</v>
      </c>
      <c r="BF407" s="10">
        <v>0.84</v>
      </c>
      <c r="BT407" s="10">
        <v>14.888936541545242</v>
      </c>
      <c r="BU407" s="10">
        <v>2.6085632024623995</v>
      </c>
      <c r="CH407" s="10">
        <v>13.589020320956454</v>
      </c>
      <c r="CJ407" s="10">
        <v>113.3800741240688</v>
      </c>
      <c r="CK407" s="10">
        <v>129.46533583687594</v>
      </c>
      <c r="CN407" s="10">
        <v>20.590117909095945</v>
      </c>
      <c r="CO407" s="10">
        <v>74.877439862605627</v>
      </c>
      <c r="CP407" s="10">
        <v>4.8953689159473681</v>
      </c>
      <c r="CQ407" s="10">
        <v>85.06991104798648</v>
      </c>
      <c r="CR407" s="10">
        <v>21.192056414335177</v>
      </c>
      <c r="CW407" s="10">
        <v>81.560002044020237</v>
      </c>
      <c r="CX407" s="10">
        <v>1169.4729683526002</v>
      </c>
      <c r="CY407" s="10">
        <v>18.993384358371905</v>
      </c>
      <c r="CZ407" s="10">
        <v>240.81312620991847</v>
      </c>
      <c r="DA407" s="10">
        <v>9.7328801343840858</v>
      </c>
      <c r="DM407" s="10">
        <v>3.1074598982430923</v>
      </c>
      <c r="DN407" s="10">
        <v>981.26828121886069</v>
      </c>
      <c r="DO407" s="10">
        <v>48.593146295290012</v>
      </c>
      <c r="DP407" s="10">
        <v>98.924118391471211</v>
      </c>
      <c r="DQ407" s="10">
        <v>11.905531768329388</v>
      </c>
      <c r="DR407" s="10">
        <v>46.269179511948671</v>
      </c>
      <c r="DS407" s="10">
        <v>7.3019932657194389</v>
      </c>
      <c r="DT407" s="10">
        <v>1.7345818815381857</v>
      </c>
      <c r="DU407" s="10">
        <v>5.2861921162033587</v>
      </c>
      <c r="DV407" s="10">
        <v>0.67612193569565815</v>
      </c>
      <c r="DW407" s="10">
        <v>3.6794382556296559</v>
      </c>
      <c r="DX407" s="10">
        <v>0.67099220408962679</v>
      </c>
      <c r="DY407" s="10">
        <v>1.816027169878746</v>
      </c>
      <c r="DZ407" s="10">
        <v>0.25878490064172244</v>
      </c>
      <c r="EA407" s="10">
        <v>1.5069883586956985</v>
      </c>
      <c r="EB407" s="10">
        <v>0.23629103548261715</v>
      </c>
      <c r="EC407" s="10">
        <v>5.8234259234598671</v>
      </c>
      <c r="ED407" s="10">
        <v>0.63033041444940363</v>
      </c>
      <c r="EM407" s="10">
        <v>26.651802746965895</v>
      </c>
      <c r="EO407" s="10">
        <v>14.739898755745614</v>
      </c>
      <c r="EP407" s="10">
        <v>4.0073719056280357</v>
      </c>
      <c r="FP407" s="13" t="s">
        <v>5708</v>
      </c>
    </row>
    <row r="408" spans="1:172" x14ac:dyDescent="0.25">
      <c r="A408" s="46" t="s">
        <v>5705</v>
      </c>
      <c r="C408" s="46" t="s">
        <v>5743</v>
      </c>
      <c r="D408" s="46" t="s">
        <v>5164</v>
      </c>
      <c r="E408" s="73">
        <v>44.816388888888888</v>
      </c>
      <c r="F408" s="73">
        <v>44.816388888888888</v>
      </c>
      <c r="G408" s="73">
        <v>128.76750000000001</v>
      </c>
      <c r="H408" s="73">
        <v>128.76750000000001</v>
      </c>
      <c r="L408" s="46" t="s">
        <v>5747</v>
      </c>
      <c r="M408" s="46" t="s">
        <v>427</v>
      </c>
      <c r="Q408" s="8">
        <v>183</v>
      </c>
      <c r="AB408" s="10">
        <v>63.23</v>
      </c>
      <c r="AC408" s="10">
        <v>0.72</v>
      </c>
      <c r="AE408" s="10">
        <v>16.03</v>
      </c>
      <c r="AI408" s="10">
        <v>4.6519659999999998</v>
      </c>
      <c r="AJ408" s="10">
        <v>3.19</v>
      </c>
      <c r="AK408" s="10">
        <v>3.2</v>
      </c>
      <c r="AL408" s="10">
        <v>6.2E-2</v>
      </c>
      <c r="AN408" s="10">
        <v>2.61</v>
      </c>
      <c r="AO408" s="10">
        <v>4.26</v>
      </c>
      <c r="AP408" s="10">
        <v>0.33</v>
      </c>
      <c r="BF408" s="10">
        <v>1.04</v>
      </c>
      <c r="BT408" s="10">
        <v>17.206729376825223</v>
      </c>
      <c r="BU408" s="10">
        <v>2.1555977799969201</v>
      </c>
      <c r="CH408" s="10">
        <v>11.417592075909141</v>
      </c>
      <c r="CJ408" s="10">
        <v>98.31097234128778</v>
      </c>
      <c r="CK408" s="10">
        <v>87.168408013277869</v>
      </c>
      <c r="CN408" s="10">
        <v>15.810985272784663</v>
      </c>
      <c r="CO408" s="10">
        <v>52.740290660212942</v>
      </c>
      <c r="CP408" s="10">
        <v>7.2090975644411408</v>
      </c>
      <c r="CQ408" s="10">
        <v>71.735692111094636</v>
      </c>
      <c r="CR408" s="10">
        <v>19.90458050061391</v>
      </c>
      <c r="CW408" s="10">
        <v>70.713290119454669</v>
      </c>
      <c r="CX408" s="10">
        <v>1463.1703464282464</v>
      </c>
      <c r="CY408" s="10">
        <v>13.713929036426372</v>
      </c>
      <c r="CZ408" s="10">
        <v>164.22210658339705</v>
      </c>
      <c r="DA408" s="10">
        <v>5.9466848499563225</v>
      </c>
      <c r="DM408" s="10">
        <v>2.2803079667288295</v>
      </c>
      <c r="DN408" s="10">
        <v>928.46844111272708</v>
      </c>
      <c r="DO408" s="10">
        <v>33.385895721878335</v>
      </c>
      <c r="DP408" s="10">
        <v>66.180613231841818</v>
      </c>
      <c r="DQ408" s="10">
        <v>8.3131543233250138</v>
      </c>
      <c r="DR408" s="10">
        <v>31.030168015247671</v>
      </c>
      <c r="DS408" s="10">
        <v>5.6311121894245595</v>
      </c>
      <c r="DT408" s="10">
        <v>1.4303629013460157</v>
      </c>
      <c r="DU408" s="10">
        <v>3.8751056674694828</v>
      </c>
      <c r="DV408" s="10">
        <v>0.52153299428744737</v>
      </c>
      <c r="DW408" s="10">
        <v>2.7456534378659025</v>
      </c>
      <c r="DX408" s="10">
        <v>0.48610463524702702</v>
      </c>
      <c r="DY408" s="10">
        <v>1.3176608046341458</v>
      </c>
      <c r="DZ408" s="10">
        <v>0.18928057861703629</v>
      </c>
      <c r="EA408" s="10">
        <v>1.1328663072507394</v>
      </c>
      <c r="EB408" s="10">
        <v>0.16987337472169975</v>
      </c>
      <c r="EC408" s="10">
        <v>4.1211718976046194</v>
      </c>
      <c r="ED408" s="10">
        <v>0.36992297998800233</v>
      </c>
      <c r="EM408" s="10">
        <v>21.406468542696807</v>
      </c>
      <c r="EO408" s="10">
        <v>6.8503755737134284</v>
      </c>
      <c r="EP408" s="10">
        <v>2.4285537464659961</v>
      </c>
      <c r="FP408" s="13" t="s">
        <v>5708</v>
      </c>
    </row>
    <row r="409" spans="1:172" x14ac:dyDescent="0.25">
      <c r="A409" s="46" t="s">
        <v>5705</v>
      </c>
      <c r="C409" s="46" t="s">
        <v>5743</v>
      </c>
      <c r="D409" s="46" t="s">
        <v>5164</v>
      </c>
      <c r="E409" s="73">
        <v>44.816388888888888</v>
      </c>
      <c r="F409" s="73">
        <v>44.816388888888888</v>
      </c>
      <c r="G409" s="73">
        <v>128.76750000000001</v>
      </c>
      <c r="H409" s="73">
        <v>128.76750000000001</v>
      </c>
      <c r="L409" s="46" t="s">
        <v>5748</v>
      </c>
      <c r="M409" s="46" t="s">
        <v>427</v>
      </c>
      <c r="Q409" s="8">
        <v>183</v>
      </c>
      <c r="AB409" s="10">
        <v>59.49</v>
      </c>
      <c r="AC409" s="10">
        <v>1.08</v>
      </c>
      <c r="AE409" s="10">
        <v>18.54</v>
      </c>
      <c r="AI409" s="10">
        <v>4.2290600000000005</v>
      </c>
      <c r="AJ409" s="10">
        <v>5.44</v>
      </c>
      <c r="AK409" s="10">
        <v>2.87</v>
      </c>
      <c r="AL409" s="10">
        <v>6.7000000000000004E-2</v>
      </c>
      <c r="AN409" s="10">
        <v>2.0299999999999998</v>
      </c>
      <c r="AO409" s="10">
        <v>4.42</v>
      </c>
      <c r="AP409" s="10">
        <v>0.35</v>
      </c>
      <c r="BF409" s="10">
        <v>0.8</v>
      </c>
      <c r="BT409" s="10">
        <v>24.771938707884786</v>
      </c>
      <c r="BU409" s="10">
        <v>2.1407028412077325</v>
      </c>
      <c r="CH409" s="10">
        <v>15.0163845401253</v>
      </c>
      <c r="CJ409" s="10">
        <v>137.16649850475628</v>
      </c>
      <c r="CK409" s="10">
        <v>61.559512932600569</v>
      </c>
      <c r="CN409" s="10">
        <v>17.369296184437463</v>
      </c>
      <c r="CO409" s="10">
        <v>71.759781046880519</v>
      </c>
      <c r="CP409" s="10">
        <v>4.2296171189496077</v>
      </c>
      <c r="CQ409" s="10">
        <v>68.784101401783687</v>
      </c>
      <c r="CR409" s="10">
        <v>21.269244435417601</v>
      </c>
      <c r="CW409" s="10">
        <v>63.071431793689918</v>
      </c>
      <c r="CX409" s="10">
        <v>1231.8735363430924</v>
      </c>
      <c r="CY409" s="10">
        <v>18.978800782584486</v>
      </c>
      <c r="CZ409" s="10">
        <v>190.86832392095764</v>
      </c>
      <c r="DA409" s="10">
        <v>6.1483110043271134</v>
      </c>
      <c r="DM409" s="10">
        <v>4.4901420151152411</v>
      </c>
      <c r="DN409" s="10">
        <v>549.4127598472412</v>
      </c>
      <c r="DO409" s="10">
        <v>33.067996076516209</v>
      </c>
      <c r="DP409" s="10">
        <v>62.229230458753307</v>
      </c>
      <c r="DQ409" s="10">
        <v>8.0436388347896486</v>
      </c>
      <c r="DR409" s="10">
        <v>31.236861097032513</v>
      </c>
      <c r="DS409" s="10">
        <v>6.0623509943388063</v>
      </c>
      <c r="DT409" s="10">
        <v>2.3165190488965219</v>
      </c>
      <c r="DU409" s="10">
        <v>4.8429961828834234</v>
      </c>
      <c r="DV409" s="10">
        <v>0.66999872932623827</v>
      </c>
      <c r="DW409" s="10">
        <v>3.7559663401084196</v>
      </c>
      <c r="DX409" s="10">
        <v>0.72326342537599753</v>
      </c>
      <c r="DY409" s="10">
        <v>1.9878907988966821</v>
      </c>
      <c r="DZ409" s="10">
        <v>0.27790382546919856</v>
      </c>
      <c r="EA409" s="10">
        <v>1.7709233941247884</v>
      </c>
      <c r="EB409" s="10">
        <v>0.25610503563379283</v>
      </c>
      <c r="EC409" s="10">
        <v>4.5504076061414835</v>
      </c>
      <c r="ED409" s="10">
        <v>0.3942103086696625</v>
      </c>
      <c r="EM409" s="10">
        <v>24.780302097665931</v>
      </c>
      <c r="EO409" s="10">
        <v>5.0408424025314424</v>
      </c>
      <c r="EP409" s="10">
        <v>1.9354512936591703</v>
      </c>
      <c r="FP409" s="13" t="s">
        <v>5708</v>
      </c>
    </row>
    <row r="410" spans="1:172" x14ac:dyDescent="0.25">
      <c r="A410" s="46" t="s">
        <v>5749</v>
      </c>
      <c r="C410" s="46" t="s">
        <v>5750</v>
      </c>
      <c r="D410" s="46" t="s">
        <v>5164</v>
      </c>
      <c r="E410" s="75">
        <v>45.478611111111114</v>
      </c>
      <c r="F410" s="75">
        <v>45.478611111111114</v>
      </c>
      <c r="G410" s="75">
        <v>132.20305555555555</v>
      </c>
      <c r="H410" s="75">
        <v>132.20305555555555</v>
      </c>
      <c r="L410" s="46" t="s">
        <v>5751</v>
      </c>
      <c r="M410" s="46" t="s">
        <v>2050</v>
      </c>
      <c r="Q410" s="8">
        <v>249</v>
      </c>
      <c r="AB410" s="10">
        <v>64.13</v>
      </c>
      <c r="AC410" s="10">
        <v>0.73</v>
      </c>
      <c r="AE410" s="10">
        <v>16.54</v>
      </c>
      <c r="AI410" s="10">
        <v>3.6711840000000002</v>
      </c>
      <c r="AJ410" s="10">
        <v>4.4400000000000004</v>
      </c>
      <c r="AK410" s="10">
        <v>1.6</v>
      </c>
      <c r="AL410" s="10">
        <v>0.06</v>
      </c>
      <c r="AN410" s="10">
        <v>3.13</v>
      </c>
      <c r="AO410" s="10">
        <v>3.82</v>
      </c>
      <c r="AP410" s="10">
        <v>0.21</v>
      </c>
      <c r="BF410" s="10">
        <v>0.9</v>
      </c>
      <c r="CH410" s="10">
        <v>6</v>
      </c>
      <c r="CJ410" s="10">
        <v>75</v>
      </c>
      <c r="CO410" s="10">
        <v>2.4</v>
      </c>
      <c r="CP410" s="10">
        <v>9.5</v>
      </c>
      <c r="CQ410" s="10">
        <v>57</v>
      </c>
      <c r="CR410" s="10">
        <v>18.8</v>
      </c>
      <c r="CW410" s="10">
        <v>76.599999999999994</v>
      </c>
      <c r="CX410" s="10">
        <v>810.9</v>
      </c>
      <c r="CY410" s="10">
        <v>9.1</v>
      </c>
      <c r="CZ410" s="10">
        <v>160.1</v>
      </c>
      <c r="DA410" s="10">
        <v>5.9</v>
      </c>
      <c r="DM410" s="10">
        <v>2</v>
      </c>
      <c r="DN410" s="10">
        <v>1222</v>
      </c>
      <c r="DO410" s="10">
        <v>20.9</v>
      </c>
      <c r="DP410" s="10">
        <v>47.7</v>
      </c>
      <c r="DQ410" s="10">
        <v>5.7</v>
      </c>
      <c r="DR410" s="10">
        <v>20.399999999999999</v>
      </c>
      <c r="DS410" s="10">
        <v>3.95</v>
      </c>
      <c r="DT410" s="10">
        <v>0.94</v>
      </c>
      <c r="DU410" s="10">
        <v>2.75</v>
      </c>
      <c r="DV410" s="10">
        <v>0.24</v>
      </c>
      <c r="DW410" s="10">
        <v>1.29</v>
      </c>
      <c r="DX410" s="10">
        <v>0.25</v>
      </c>
      <c r="DY410" s="10">
        <v>0.89</v>
      </c>
      <c r="DZ410" s="10">
        <v>0.08</v>
      </c>
      <c r="EA410" s="10">
        <v>0.61</v>
      </c>
      <c r="EB410" s="10">
        <v>0.12</v>
      </c>
      <c r="EC410" s="10">
        <v>5</v>
      </c>
      <c r="ED410" s="10">
        <v>0.5</v>
      </c>
      <c r="EM410" s="10">
        <v>2.8</v>
      </c>
      <c r="EO410" s="10">
        <v>3.8</v>
      </c>
      <c r="EP410" s="10">
        <v>1.3</v>
      </c>
      <c r="EQ410" s="46"/>
      <c r="ER410" s="46"/>
      <c r="ES410" s="46"/>
      <c r="ET410" s="46"/>
      <c r="EU410" s="46"/>
      <c r="EV410" s="46"/>
      <c r="EW410" s="46"/>
      <c r="EX410" s="46"/>
      <c r="EY410" s="46"/>
      <c r="EZ410" s="46"/>
      <c r="FA410" s="46"/>
      <c r="FB410" s="46"/>
      <c r="FC410" s="46"/>
      <c r="FD410" s="46"/>
      <c r="FE410" s="46"/>
      <c r="FF410" s="46"/>
      <c r="FG410" s="46"/>
      <c r="FH410" s="46"/>
      <c r="FI410" s="46"/>
      <c r="FJ410" s="46"/>
      <c r="FK410" s="46"/>
      <c r="FL410" s="46"/>
      <c r="FM410" s="46"/>
      <c r="FN410" s="46"/>
      <c r="FO410" s="46"/>
      <c r="FP410" s="13" t="s">
        <v>5752</v>
      </c>
    </row>
    <row r="411" spans="1:172" x14ac:dyDescent="0.25">
      <c r="A411" s="46" t="s">
        <v>5749</v>
      </c>
      <c r="C411" s="46" t="s">
        <v>5750</v>
      </c>
      <c r="D411" s="46" t="s">
        <v>5164</v>
      </c>
      <c r="E411" s="75">
        <v>45.478611111111114</v>
      </c>
      <c r="F411" s="75">
        <v>45.478611111111114</v>
      </c>
      <c r="G411" s="75">
        <v>132.20305555555555</v>
      </c>
      <c r="H411" s="75">
        <v>132.20305555555555</v>
      </c>
      <c r="L411" s="46" t="s">
        <v>5753</v>
      </c>
      <c r="M411" s="46" t="s">
        <v>2050</v>
      </c>
      <c r="Q411" s="8">
        <v>249</v>
      </c>
      <c r="AB411" s="10">
        <v>63.92</v>
      </c>
      <c r="AC411" s="10">
        <v>0.67</v>
      </c>
      <c r="AE411" s="10">
        <v>16.64</v>
      </c>
      <c r="AI411" s="10">
        <v>3.7071760000000005</v>
      </c>
      <c r="AJ411" s="10">
        <v>4.2300000000000004</v>
      </c>
      <c r="AK411" s="10">
        <v>1.76</v>
      </c>
      <c r="AL411" s="10">
        <v>7.0000000000000007E-2</v>
      </c>
      <c r="AN411" s="10">
        <v>2.96</v>
      </c>
      <c r="AO411" s="10">
        <v>3.93</v>
      </c>
      <c r="AP411" s="10">
        <v>0.2</v>
      </c>
      <c r="BF411" s="10">
        <v>1.2</v>
      </c>
      <c r="CH411" s="10">
        <v>6</v>
      </c>
      <c r="CJ411" s="10">
        <v>79</v>
      </c>
      <c r="CO411" s="10">
        <v>3.4</v>
      </c>
      <c r="CP411" s="10">
        <v>156.4</v>
      </c>
      <c r="CQ411" s="10">
        <v>68</v>
      </c>
      <c r="CR411" s="10">
        <v>18.5</v>
      </c>
      <c r="CW411" s="10">
        <v>79.400000000000006</v>
      </c>
      <c r="CX411" s="10">
        <v>766.9</v>
      </c>
      <c r="CY411" s="10">
        <v>6.9</v>
      </c>
      <c r="CZ411" s="10">
        <v>164.5</v>
      </c>
      <c r="DA411" s="10">
        <v>4.7</v>
      </c>
      <c r="DM411" s="10">
        <v>2.2000000000000002</v>
      </c>
      <c r="DN411" s="10">
        <v>971</v>
      </c>
      <c r="DO411" s="10">
        <v>17.7</v>
      </c>
      <c r="DP411" s="10">
        <v>39.6</v>
      </c>
      <c r="DQ411" s="10">
        <v>4.49</v>
      </c>
      <c r="DR411" s="10">
        <v>15.8</v>
      </c>
      <c r="DS411" s="10">
        <v>2.38</v>
      </c>
      <c r="DT411" s="10">
        <v>0.93</v>
      </c>
      <c r="DU411" s="10">
        <v>2.09</v>
      </c>
      <c r="DV411" s="10">
        <v>0.27</v>
      </c>
      <c r="DW411" s="10">
        <v>1.1200000000000001</v>
      </c>
      <c r="DX411" s="10">
        <v>0.3</v>
      </c>
      <c r="DY411" s="10">
        <v>0.71</v>
      </c>
      <c r="DZ411" s="10">
        <v>0.09</v>
      </c>
      <c r="EA411" s="10">
        <v>0.8</v>
      </c>
      <c r="EB411" s="10">
        <v>0.1</v>
      </c>
      <c r="EC411" s="10">
        <v>4.4000000000000004</v>
      </c>
      <c r="ED411" s="10">
        <v>0.5</v>
      </c>
      <c r="EM411" s="10">
        <v>2.2999999999999998</v>
      </c>
      <c r="EO411" s="10">
        <v>2.5</v>
      </c>
      <c r="EP411" s="10">
        <v>1.1000000000000001</v>
      </c>
      <c r="EQ411" s="46"/>
      <c r="ER411" s="46"/>
      <c r="ES411" s="46"/>
      <c r="ET411" s="46"/>
      <c r="EU411" s="46"/>
      <c r="EV411" s="46"/>
      <c r="EW411" s="46"/>
      <c r="EX411" s="46"/>
      <c r="EY411" s="46"/>
      <c r="EZ411" s="46"/>
      <c r="FA411" s="46"/>
      <c r="FB411" s="46"/>
      <c r="FC411" s="46"/>
      <c r="FD411" s="46"/>
      <c r="FE411" s="46"/>
      <c r="FF411" s="46"/>
      <c r="FG411" s="46"/>
      <c r="FH411" s="46"/>
      <c r="FI411" s="46"/>
      <c r="FJ411" s="46"/>
      <c r="FK411" s="46"/>
      <c r="FL411" s="46"/>
      <c r="FM411" s="46"/>
      <c r="FN411" s="46"/>
      <c r="FO411" s="46"/>
      <c r="FP411" s="13" t="s">
        <v>5752</v>
      </c>
    </row>
    <row r="412" spans="1:172" x14ac:dyDescent="0.25">
      <c r="A412" s="46" t="s">
        <v>5749</v>
      </c>
      <c r="C412" s="46" t="s">
        <v>5750</v>
      </c>
      <c r="D412" s="46" t="s">
        <v>5164</v>
      </c>
      <c r="E412" s="75">
        <v>45.478611111111114</v>
      </c>
      <c r="F412" s="75">
        <v>45.478611111111114</v>
      </c>
      <c r="G412" s="75">
        <v>132.20305555555555</v>
      </c>
      <c r="H412" s="75">
        <v>132.20305555555555</v>
      </c>
      <c r="L412" s="46" t="s">
        <v>5754</v>
      </c>
      <c r="M412" s="46" t="s">
        <v>2050</v>
      </c>
      <c r="Q412" s="8">
        <v>249</v>
      </c>
      <c r="AB412" s="10">
        <v>63.81</v>
      </c>
      <c r="AC412" s="10">
        <v>0.69</v>
      </c>
      <c r="AE412" s="10">
        <v>16.68</v>
      </c>
      <c r="AI412" s="10">
        <v>3.6801819999999998</v>
      </c>
      <c r="AJ412" s="10">
        <v>4.2300000000000004</v>
      </c>
      <c r="AK412" s="10">
        <v>1.68</v>
      </c>
      <c r="AL412" s="10">
        <v>0.06</v>
      </c>
      <c r="AN412" s="10">
        <v>3.42</v>
      </c>
      <c r="AO412" s="10">
        <v>3.78</v>
      </c>
      <c r="AP412" s="10">
        <v>0.21</v>
      </c>
      <c r="BF412" s="10">
        <v>0.9</v>
      </c>
      <c r="CH412" s="10">
        <v>6</v>
      </c>
      <c r="CJ412" s="10">
        <v>77</v>
      </c>
      <c r="CO412" s="10">
        <v>3.1</v>
      </c>
      <c r="CP412" s="10">
        <v>90.3</v>
      </c>
      <c r="CQ412" s="10">
        <v>60</v>
      </c>
      <c r="CR412" s="10">
        <v>18.5</v>
      </c>
      <c r="CW412" s="10">
        <v>70.8</v>
      </c>
      <c r="CX412" s="10">
        <v>840.1</v>
      </c>
      <c r="CY412" s="10">
        <v>6.9</v>
      </c>
      <c r="CZ412" s="10">
        <v>164.7</v>
      </c>
      <c r="DA412" s="10">
        <v>5.0999999999999996</v>
      </c>
      <c r="DM412" s="10">
        <v>1.7</v>
      </c>
      <c r="DN412" s="10">
        <v>1832</v>
      </c>
      <c r="DO412" s="10">
        <v>17.8</v>
      </c>
      <c r="DP412" s="10">
        <v>41.2</v>
      </c>
      <c r="DQ412" s="10">
        <v>4.96</v>
      </c>
      <c r="DR412" s="10">
        <v>15.2</v>
      </c>
      <c r="DS412" s="10">
        <v>3.39</v>
      </c>
      <c r="DT412" s="10">
        <v>0.84</v>
      </c>
      <c r="DU412" s="10">
        <v>2.4700000000000002</v>
      </c>
      <c r="DV412" s="10">
        <v>0.32</v>
      </c>
      <c r="DW412" s="10">
        <v>0.75</v>
      </c>
      <c r="DX412" s="10">
        <v>0.25</v>
      </c>
      <c r="DY412" s="10">
        <v>0.56999999999999995</v>
      </c>
      <c r="DZ412" s="10">
        <v>0.08</v>
      </c>
      <c r="EA412" s="10">
        <v>0.56000000000000005</v>
      </c>
      <c r="EB412" s="10">
        <v>0.1</v>
      </c>
      <c r="EC412" s="10">
        <v>4.7</v>
      </c>
      <c r="ED412" s="10">
        <v>0.6</v>
      </c>
      <c r="EM412" s="10">
        <v>2.6</v>
      </c>
      <c r="EO412" s="10">
        <v>3.2</v>
      </c>
      <c r="EP412" s="10">
        <v>0.9</v>
      </c>
      <c r="EQ412" s="46"/>
      <c r="ER412" s="46"/>
      <c r="ES412" s="46"/>
      <c r="ET412" s="46"/>
      <c r="EU412" s="46"/>
      <c r="EV412" s="46"/>
      <c r="EW412" s="46"/>
      <c r="EX412" s="46"/>
      <c r="EY412" s="46"/>
      <c r="EZ412" s="46"/>
      <c r="FA412" s="46"/>
      <c r="FB412" s="46"/>
      <c r="FC412" s="46"/>
      <c r="FD412" s="46"/>
      <c r="FE412" s="46"/>
      <c r="FF412" s="46"/>
      <c r="FG412" s="46"/>
      <c r="FH412" s="46"/>
      <c r="FI412" s="46"/>
      <c r="FJ412" s="46"/>
      <c r="FK412" s="46"/>
      <c r="FL412" s="46"/>
      <c r="FM412" s="46"/>
      <c r="FN412" s="46"/>
      <c r="FO412" s="46"/>
      <c r="FP412" s="13" t="s">
        <v>5752</v>
      </c>
    </row>
    <row r="413" spans="1:172" x14ac:dyDescent="0.25">
      <c r="A413" s="46" t="s">
        <v>5749</v>
      </c>
      <c r="C413" s="46" t="s">
        <v>5750</v>
      </c>
      <c r="D413" s="46" t="s">
        <v>5164</v>
      </c>
      <c r="E413" s="75">
        <v>45.478611111111114</v>
      </c>
      <c r="F413" s="75">
        <v>45.478611111111114</v>
      </c>
      <c r="G413" s="75">
        <v>132.20305555555555</v>
      </c>
      <c r="H413" s="75">
        <v>132.20305555555555</v>
      </c>
      <c r="L413" s="46" t="s">
        <v>5755</v>
      </c>
      <c r="M413" s="46" t="s">
        <v>2050</v>
      </c>
      <c r="Q413" s="8">
        <v>249</v>
      </c>
      <c r="AB413" s="10">
        <v>63.08</v>
      </c>
      <c r="AC413" s="10">
        <v>0.84</v>
      </c>
      <c r="AE413" s="10">
        <v>17.05</v>
      </c>
      <c r="AI413" s="10">
        <v>4.0670959999999994</v>
      </c>
      <c r="AJ413" s="10">
        <v>4.2</v>
      </c>
      <c r="AK413" s="10">
        <v>1.83</v>
      </c>
      <c r="AL413" s="10">
        <v>7.0000000000000007E-2</v>
      </c>
      <c r="AN413" s="10">
        <v>2.17</v>
      </c>
      <c r="AO413" s="10">
        <v>4.3899999999999997</v>
      </c>
      <c r="AP413" s="10">
        <v>0.23</v>
      </c>
      <c r="BF413" s="10">
        <v>1.4</v>
      </c>
      <c r="CH413" s="10">
        <v>6</v>
      </c>
      <c r="CJ413" s="10">
        <v>84</v>
      </c>
      <c r="CO413" s="10">
        <v>3</v>
      </c>
      <c r="CP413" s="10">
        <v>21</v>
      </c>
      <c r="CQ413" s="10">
        <v>79</v>
      </c>
      <c r="CR413" s="10">
        <v>20.9</v>
      </c>
      <c r="CW413" s="10">
        <v>75.599999999999994</v>
      </c>
      <c r="CX413" s="10">
        <v>742.9</v>
      </c>
      <c r="CY413" s="10">
        <v>9.8000000000000007</v>
      </c>
      <c r="CZ413" s="10">
        <v>189</v>
      </c>
      <c r="DA413" s="10">
        <v>6.9</v>
      </c>
      <c r="DM413" s="10">
        <v>2.5</v>
      </c>
      <c r="DN413" s="10">
        <v>454</v>
      </c>
      <c r="DO413" s="10">
        <v>26</v>
      </c>
      <c r="DP413" s="10">
        <v>53.6</v>
      </c>
      <c r="DQ413" s="10">
        <v>6.27</v>
      </c>
      <c r="DR413" s="10">
        <v>23.1</v>
      </c>
      <c r="DS413" s="10">
        <v>3.69</v>
      </c>
      <c r="DT413" s="10">
        <v>1.31</v>
      </c>
      <c r="DU413" s="10">
        <v>3.36</v>
      </c>
      <c r="DV413" s="10">
        <v>0.34</v>
      </c>
      <c r="DW413" s="10">
        <v>1.69</v>
      </c>
      <c r="DX413" s="10">
        <v>0.23</v>
      </c>
      <c r="DY413" s="10">
        <v>0.89</v>
      </c>
      <c r="DZ413" s="10">
        <v>0.14000000000000001</v>
      </c>
      <c r="EA413" s="10">
        <v>0.85</v>
      </c>
      <c r="EB413" s="10">
        <v>0.13</v>
      </c>
      <c r="EC413" s="10">
        <v>5.8</v>
      </c>
      <c r="ED413" s="10">
        <v>0.3</v>
      </c>
      <c r="EM413" s="10">
        <v>4</v>
      </c>
      <c r="EO413" s="10">
        <v>4.5999999999999996</v>
      </c>
      <c r="EP413" s="10">
        <v>1.5</v>
      </c>
      <c r="EQ413" s="46"/>
      <c r="ER413" s="46"/>
      <c r="ES413" s="46"/>
      <c r="ET413" s="46"/>
      <c r="EU413" s="46"/>
      <c r="EV413" s="46"/>
      <c r="EW413" s="46"/>
      <c r="EX413" s="46"/>
      <c r="EY413" s="46"/>
      <c r="EZ413" s="46"/>
      <c r="FA413" s="46"/>
      <c r="FB413" s="46"/>
      <c r="FC413" s="46"/>
      <c r="FD413" s="46"/>
      <c r="FE413" s="46"/>
      <c r="FF413" s="46"/>
      <c r="FG413" s="46"/>
      <c r="FH413" s="46"/>
      <c r="FI413" s="46"/>
      <c r="FJ413" s="46"/>
      <c r="FK413" s="46"/>
      <c r="FL413" s="46"/>
      <c r="FM413" s="46"/>
      <c r="FN413" s="46"/>
      <c r="FO413" s="46"/>
      <c r="FP413" s="13" t="s">
        <v>5752</v>
      </c>
    </row>
    <row r="414" spans="1:172" x14ac:dyDescent="0.25">
      <c r="A414" s="46" t="s">
        <v>5749</v>
      </c>
      <c r="C414" s="46" t="s">
        <v>5750</v>
      </c>
      <c r="D414" s="46" t="s">
        <v>5164</v>
      </c>
      <c r="E414" s="75">
        <v>45.478611111111114</v>
      </c>
      <c r="F414" s="75">
        <v>45.478611111111114</v>
      </c>
      <c r="G414" s="75">
        <v>132.20305555555555</v>
      </c>
      <c r="H414" s="75">
        <v>132.20305555555555</v>
      </c>
      <c r="L414" s="46" t="s">
        <v>5756</v>
      </c>
      <c r="M414" s="46" t="s">
        <v>2050</v>
      </c>
      <c r="Q414" s="8">
        <v>249</v>
      </c>
      <c r="AB414" s="10">
        <v>63.46</v>
      </c>
      <c r="AC414" s="10">
        <v>0.75</v>
      </c>
      <c r="AE414" s="10">
        <v>17.2</v>
      </c>
      <c r="AI414" s="10">
        <v>3.7071760000000005</v>
      </c>
      <c r="AJ414" s="10">
        <v>5.14</v>
      </c>
      <c r="AK414" s="10">
        <v>1.67</v>
      </c>
      <c r="AL414" s="10">
        <v>0.06</v>
      </c>
      <c r="AN414" s="10">
        <v>1.51</v>
      </c>
      <c r="AO414" s="10">
        <v>4.6399999999999997</v>
      </c>
      <c r="AP414" s="10">
        <v>0.21</v>
      </c>
      <c r="BF414" s="10">
        <v>1</v>
      </c>
      <c r="CH414" s="10">
        <v>7</v>
      </c>
      <c r="CJ414" s="10">
        <v>76</v>
      </c>
      <c r="CO414" s="10">
        <v>2.6</v>
      </c>
      <c r="CP414" s="10">
        <v>3.8</v>
      </c>
      <c r="CQ414" s="10">
        <v>50</v>
      </c>
      <c r="CR414" s="10">
        <v>22</v>
      </c>
      <c r="CW414" s="10">
        <v>38.299999999999997</v>
      </c>
      <c r="CX414" s="10">
        <v>836.2</v>
      </c>
      <c r="CY414" s="10">
        <v>9.6</v>
      </c>
      <c r="CZ414" s="10">
        <v>172.1</v>
      </c>
      <c r="DA414" s="10">
        <v>6.2</v>
      </c>
      <c r="DM414" s="10">
        <v>1</v>
      </c>
      <c r="DN414" s="10">
        <v>426</v>
      </c>
      <c r="DO414" s="10">
        <v>21.7</v>
      </c>
      <c r="DP414" s="10">
        <v>46.7</v>
      </c>
      <c r="DQ414" s="10">
        <v>6.2</v>
      </c>
      <c r="DR414" s="10">
        <v>24.1</v>
      </c>
      <c r="DS414" s="10">
        <v>4.12</v>
      </c>
      <c r="DT414" s="10">
        <v>1.1399999999999999</v>
      </c>
      <c r="DU414" s="10">
        <v>2.59</v>
      </c>
      <c r="DV414" s="10">
        <v>0.38</v>
      </c>
      <c r="DW414" s="10">
        <v>1.54</v>
      </c>
      <c r="DX414" s="10">
        <v>0.39</v>
      </c>
      <c r="DY414" s="10">
        <v>0.95</v>
      </c>
      <c r="DZ414" s="10">
        <v>0.16</v>
      </c>
      <c r="EA414" s="10">
        <v>0.72</v>
      </c>
      <c r="EB414" s="10">
        <v>0.14000000000000001</v>
      </c>
      <c r="EC414" s="10">
        <v>3.9</v>
      </c>
      <c r="ED414" s="10">
        <v>0.3</v>
      </c>
      <c r="EM414" s="10">
        <v>1.7</v>
      </c>
      <c r="EO414" s="10">
        <v>3</v>
      </c>
      <c r="EP414" s="10">
        <v>1.3</v>
      </c>
      <c r="EQ414" s="46"/>
      <c r="ER414" s="46"/>
      <c r="ES414" s="46"/>
      <c r="ET414" s="46"/>
      <c r="EU414" s="46"/>
      <c r="EV414" s="46"/>
      <c r="EW414" s="46"/>
      <c r="EX414" s="46"/>
      <c r="EY414" s="46"/>
      <c r="EZ414" s="46"/>
      <c r="FA414" s="46"/>
      <c r="FB414" s="46"/>
      <c r="FC414" s="46"/>
      <c r="FD414" s="46"/>
      <c r="FE414" s="46"/>
      <c r="FF414" s="46"/>
      <c r="FG414" s="46"/>
      <c r="FH414" s="46"/>
      <c r="FI414" s="46"/>
      <c r="FJ414" s="46"/>
      <c r="FK414" s="46"/>
      <c r="FL414" s="46"/>
      <c r="FM414" s="46"/>
      <c r="FN414" s="46"/>
      <c r="FO414" s="46"/>
      <c r="FP414" s="13" t="s">
        <v>5752</v>
      </c>
    </row>
    <row r="415" spans="1:172" x14ac:dyDescent="0.25">
      <c r="A415" s="46" t="s">
        <v>5749</v>
      </c>
      <c r="C415" s="46" t="s">
        <v>5750</v>
      </c>
      <c r="D415" s="46" t="s">
        <v>5164</v>
      </c>
      <c r="E415" s="75">
        <v>45.509166666666665</v>
      </c>
      <c r="F415" s="75">
        <v>45.509166666666665</v>
      </c>
      <c r="G415" s="75">
        <v>132.04083333333332</v>
      </c>
      <c r="H415" s="75">
        <v>132.04083333333332</v>
      </c>
      <c r="L415" s="46" t="s">
        <v>5757</v>
      </c>
      <c r="M415" s="46" t="s">
        <v>2572</v>
      </c>
      <c r="Q415" s="8">
        <v>204</v>
      </c>
      <c r="AB415" s="10">
        <v>75.739999999999995</v>
      </c>
      <c r="AC415" s="10">
        <v>0.11</v>
      </c>
      <c r="AE415" s="10">
        <v>13.01</v>
      </c>
      <c r="AI415" s="10">
        <v>1.1157520000000001</v>
      </c>
      <c r="AJ415" s="10">
        <v>0.91</v>
      </c>
      <c r="AK415" s="10">
        <v>0.18</v>
      </c>
      <c r="AL415" s="10">
        <v>0.04</v>
      </c>
      <c r="AN415" s="10">
        <v>4.5199999999999996</v>
      </c>
      <c r="AO415" s="10">
        <v>3.7</v>
      </c>
      <c r="AP415" s="10">
        <v>0.05</v>
      </c>
      <c r="BF415" s="10">
        <v>0.4</v>
      </c>
      <c r="CH415" s="10">
        <v>3</v>
      </c>
      <c r="CJ415" s="10">
        <v>9</v>
      </c>
      <c r="CO415" s="10">
        <v>0.8</v>
      </c>
      <c r="CP415" s="10">
        <v>0.7</v>
      </c>
      <c r="CQ415" s="10">
        <v>19</v>
      </c>
      <c r="CR415" s="10">
        <v>13.1</v>
      </c>
      <c r="CW415" s="10">
        <v>137.80000000000001</v>
      </c>
      <c r="CX415" s="10">
        <v>66.7</v>
      </c>
      <c r="CY415" s="10">
        <v>15</v>
      </c>
      <c r="CZ415" s="10">
        <v>101.1</v>
      </c>
      <c r="DA415" s="10">
        <v>8.6999999999999993</v>
      </c>
      <c r="DM415" s="10">
        <v>1.2</v>
      </c>
      <c r="DN415" s="10">
        <v>374</v>
      </c>
      <c r="DO415" s="10">
        <v>13.2</v>
      </c>
      <c r="DP415" s="10">
        <v>35.6</v>
      </c>
      <c r="DQ415" s="10">
        <v>2.96</v>
      </c>
      <c r="DR415" s="10">
        <v>11.5</v>
      </c>
      <c r="DS415" s="10">
        <v>2.08</v>
      </c>
      <c r="DT415" s="10">
        <v>0.18</v>
      </c>
      <c r="DU415" s="10">
        <v>2.08</v>
      </c>
      <c r="DV415" s="10">
        <v>0.38</v>
      </c>
      <c r="DW415" s="10">
        <v>2.31</v>
      </c>
      <c r="DX415" s="10">
        <v>0.46</v>
      </c>
      <c r="DY415" s="10">
        <v>1.58</v>
      </c>
      <c r="DZ415" s="10">
        <v>0.37</v>
      </c>
      <c r="EA415" s="10">
        <v>2.34</v>
      </c>
      <c r="EB415" s="10">
        <v>0.36</v>
      </c>
      <c r="EC415" s="10">
        <v>3.6</v>
      </c>
      <c r="ED415" s="10">
        <v>0.7</v>
      </c>
      <c r="EM415" s="10">
        <v>6.9</v>
      </c>
      <c r="EO415" s="10">
        <v>12.3</v>
      </c>
      <c r="EP415" s="10">
        <v>1.4</v>
      </c>
      <c r="FP415" s="13" t="s">
        <v>5752</v>
      </c>
    </row>
    <row r="416" spans="1:172" x14ac:dyDescent="0.25">
      <c r="A416" s="46" t="s">
        <v>5749</v>
      </c>
      <c r="C416" s="46" t="s">
        <v>5750</v>
      </c>
      <c r="D416" s="46" t="s">
        <v>5164</v>
      </c>
      <c r="E416" s="75">
        <v>45.509166666666665</v>
      </c>
      <c r="F416" s="75">
        <v>45.509166666666665</v>
      </c>
      <c r="G416" s="75">
        <v>132.04083333333332</v>
      </c>
      <c r="H416" s="75">
        <v>132.04083333333332</v>
      </c>
      <c r="L416" s="46" t="s">
        <v>5758</v>
      </c>
      <c r="M416" s="46" t="s">
        <v>2572</v>
      </c>
      <c r="Q416" s="8">
        <v>204</v>
      </c>
      <c r="AB416" s="10">
        <v>76.47</v>
      </c>
      <c r="AC416" s="10">
        <v>0.11</v>
      </c>
      <c r="AE416" s="10">
        <v>12.46</v>
      </c>
      <c r="AI416" s="10">
        <v>1.1967340000000002</v>
      </c>
      <c r="AJ416" s="10">
        <v>0.82</v>
      </c>
      <c r="AK416" s="10">
        <v>0.17</v>
      </c>
      <c r="AL416" s="10">
        <v>0.04</v>
      </c>
      <c r="AN416" s="10">
        <v>4.5</v>
      </c>
      <c r="AO416" s="10">
        <v>3.46</v>
      </c>
      <c r="AP416" s="10">
        <v>0.05</v>
      </c>
      <c r="BF416" s="10">
        <v>0.5</v>
      </c>
      <c r="CH416" s="10">
        <v>3</v>
      </c>
      <c r="CJ416" s="10">
        <v>12</v>
      </c>
      <c r="CO416" s="10">
        <v>0.9</v>
      </c>
      <c r="CP416" s="10">
        <v>2.7</v>
      </c>
      <c r="CQ416" s="10">
        <v>20</v>
      </c>
      <c r="CR416" s="10">
        <v>13</v>
      </c>
      <c r="CW416" s="10">
        <v>132.9</v>
      </c>
      <c r="CX416" s="10">
        <v>63</v>
      </c>
      <c r="CY416" s="10">
        <v>13.9</v>
      </c>
      <c r="CZ416" s="10">
        <v>110.7</v>
      </c>
      <c r="DA416" s="10">
        <v>7</v>
      </c>
      <c r="DM416" s="10">
        <v>1.3</v>
      </c>
      <c r="DN416" s="10">
        <v>426</v>
      </c>
      <c r="DO416" s="10">
        <v>15.9</v>
      </c>
      <c r="DP416" s="10">
        <v>36.299999999999997</v>
      </c>
      <c r="DQ416" s="10">
        <v>3.66</v>
      </c>
      <c r="DR416" s="10">
        <v>15.5</v>
      </c>
      <c r="DS416" s="10">
        <v>2.75</v>
      </c>
      <c r="DT416" s="10">
        <v>0.23</v>
      </c>
      <c r="DU416" s="10">
        <v>2.34</v>
      </c>
      <c r="DV416" s="10">
        <v>0.45</v>
      </c>
      <c r="DW416" s="10">
        <v>2.5099999999999998</v>
      </c>
      <c r="DX416" s="10">
        <v>0.63</v>
      </c>
      <c r="DY416" s="10">
        <v>1.93</v>
      </c>
      <c r="DZ416" s="10">
        <v>0.26</v>
      </c>
      <c r="EA416" s="10">
        <v>1.66</v>
      </c>
      <c r="EB416" s="10">
        <v>0.33</v>
      </c>
      <c r="EC416" s="10">
        <v>4</v>
      </c>
      <c r="ED416" s="10">
        <v>0.5</v>
      </c>
      <c r="EM416" s="10">
        <v>6.3</v>
      </c>
      <c r="EO416" s="10">
        <v>12.2</v>
      </c>
      <c r="EP416" s="10">
        <v>1.5</v>
      </c>
      <c r="FP416" s="13" t="s">
        <v>5752</v>
      </c>
    </row>
    <row r="417" spans="1:172" x14ac:dyDescent="0.25">
      <c r="A417" s="46" t="s">
        <v>5749</v>
      </c>
      <c r="C417" s="46" t="s">
        <v>5750</v>
      </c>
      <c r="D417" s="46" t="s">
        <v>5164</v>
      </c>
      <c r="E417" s="75">
        <v>45.509166666666665</v>
      </c>
      <c r="F417" s="75">
        <v>45.509166666666665</v>
      </c>
      <c r="G417" s="75">
        <v>132.04083333333332</v>
      </c>
      <c r="H417" s="75">
        <v>132.04083333333332</v>
      </c>
      <c r="L417" s="46" t="s">
        <v>5759</v>
      </c>
      <c r="M417" s="46" t="s">
        <v>2572</v>
      </c>
      <c r="Q417" s="8">
        <v>204</v>
      </c>
      <c r="AB417" s="10">
        <v>76.62</v>
      </c>
      <c r="AC417" s="10">
        <v>0.1</v>
      </c>
      <c r="AE417" s="10">
        <v>12.47</v>
      </c>
      <c r="AI417" s="10">
        <v>1.1157520000000001</v>
      </c>
      <c r="AJ417" s="10">
        <v>0.8</v>
      </c>
      <c r="AK417" s="10">
        <v>0.15</v>
      </c>
      <c r="AL417" s="10">
        <v>0.03</v>
      </c>
      <c r="AN417" s="10">
        <v>4.67</v>
      </c>
      <c r="AO417" s="10">
        <v>3.55</v>
      </c>
      <c r="AP417" s="10">
        <v>0.03</v>
      </c>
      <c r="BF417" s="10">
        <v>0.2</v>
      </c>
      <c r="CH417" s="10">
        <v>3</v>
      </c>
      <c r="CJ417" s="10">
        <v>10</v>
      </c>
      <c r="CO417" s="10">
        <v>0.5</v>
      </c>
      <c r="CP417" s="10">
        <v>0.7</v>
      </c>
      <c r="CQ417" s="10">
        <v>19</v>
      </c>
      <c r="CR417" s="10">
        <v>12.8</v>
      </c>
      <c r="CW417" s="10">
        <v>136.19999999999999</v>
      </c>
      <c r="CX417" s="10">
        <v>52.7</v>
      </c>
      <c r="CY417" s="10">
        <v>16.2</v>
      </c>
      <c r="CZ417" s="10">
        <v>90.4</v>
      </c>
      <c r="DA417" s="10">
        <v>7.9</v>
      </c>
      <c r="DM417" s="10">
        <v>1.5</v>
      </c>
      <c r="DN417" s="10">
        <v>349</v>
      </c>
      <c r="DO417" s="10">
        <v>14.5</v>
      </c>
      <c r="DP417" s="10">
        <v>23.7</v>
      </c>
      <c r="DQ417" s="10">
        <v>3.02</v>
      </c>
      <c r="DR417" s="10">
        <v>10.8</v>
      </c>
      <c r="DS417" s="10">
        <v>2.48</v>
      </c>
      <c r="DT417" s="10">
        <v>0.21</v>
      </c>
      <c r="DU417" s="10">
        <v>2.4700000000000002</v>
      </c>
      <c r="DV417" s="10">
        <v>0.45</v>
      </c>
      <c r="DW417" s="10">
        <v>3.03</v>
      </c>
      <c r="DX417" s="10">
        <v>0.57999999999999996</v>
      </c>
      <c r="DY417" s="10">
        <v>2.42</v>
      </c>
      <c r="DZ417" s="10">
        <v>0.34</v>
      </c>
      <c r="EA417" s="10">
        <v>2.12</v>
      </c>
      <c r="EB417" s="10">
        <v>0.32</v>
      </c>
      <c r="EC417" s="10">
        <v>3.8</v>
      </c>
      <c r="ED417" s="10">
        <v>0.9</v>
      </c>
      <c r="EM417" s="10">
        <v>5</v>
      </c>
      <c r="EO417" s="10">
        <v>14.2</v>
      </c>
      <c r="EP417" s="10">
        <v>1.4</v>
      </c>
      <c r="FP417" s="13" t="s">
        <v>5752</v>
      </c>
    </row>
    <row r="418" spans="1:172" x14ac:dyDescent="0.25">
      <c r="A418" s="46" t="s">
        <v>5749</v>
      </c>
      <c r="C418" s="46" t="s">
        <v>5750</v>
      </c>
      <c r="D418" s="46" t="s">
        <v>5164</v>
      </c>
      <c r="E418" s="75">
        <v>45.509166666666665</v>
      </c>
      <c r="F418" s="75">
        <v>45.509166666666665</v>
      </c>
      <c r="G418" s="75">
        <v>132.04083333333332</v>
      </c>
      <c r="H418" s="75">
        <v>132.04083333333332</v>
      </c>
      <c r="L418" s="46" t="s">
        <v>5760</v>
      </c>
      <c r="M418" s="46" t="s">
        <v>2572</v>
      </c>
      <c r="Q418" s="8">
        <v>205</v>
      </c>
      <c r="AB418" s="10">
        <v>76.54668661694582</v>
      </c>
      <c r="AC418" s="10">
        <v>0.14597924787349556</v>
      </c>
      <c r="AE418" s="10">
        <v>12.210796510972179</v>
      </c>
      <c r="AI418" s="10">
        <v>1.3607702389975731</v>
      </c>
      <c r="AJ418" s="10">
        <v>0.74774981644553107</v>
      </c>
      <c r="AK418" s="10">
        <v>0.1911382957768071</v>
      </c>
      <c r="AL418" s="10">
        <v>3.0666144157597625E-2</v>
      </c>
      <c r="AN418" s="10">
        <v>5.0956209401597148</v>
      </c>
      <c r="AO418" s="10">
        <v>2.9143339053881303</v>
      </c>
      <c r="AP418" s="10">
        <v>3.0456102074326408E-2</v>
      </c>
      <c r="BF418" s="10">
        <v>0.47330781749999379</v>
      </c>
      <c r="CH418" s="10">
        <v>4.1040000000000001</v>
      </c>
      <c r="CJ418" s="10">
        <v>25.19</v>
      </c>
      <c r="CO418" s="10">
        <v>0.68200000000000005</v>
      </c>
      <c r="CP418" s="10">
        <v>2.653</v>
      </c>
      <c r="CQ418" s="10">
        <v>22.72</v>
      </c>
      <c r="CR418" s="10">
        <v>15.06</v>
      </c>
      <c r="CW418" s="10">
        <v>136.1</v>
      </c>
      <c r="CX418" s="10">
        <v>67.569999999999993</v>
      </c>
      <c r="CY418" s="10">
        <v>15.45</v>
      </c>
      <c r="CZ418" s="10">
        <v>101.34530517836201</v>
      </c>
      <c r="DA418" s="10">
        <v>29.848000000000003</v>
      </c>
      <c r="DM418" s="10">
        <v>1.1682000000000001</v>
      </c>
      <c r="DN418" s="10">
        <v>678.2</v>
      </c>
      <c r="DO418" s="10">
        <v>16.858800000000002</v>
      </c>
      <c r="DP418" s="10">
        <v>31.514400000000002</v>
      </c>
      <c r="DQ418" s="10">
        <v>3.6476000000000002</v>
      </c>
      <c r="DR418" s="10">
        <v>12.8094</v>
      </c>
      <c r="DS418" s="10">
        <v>2.7047999999999996</v>
      </c>
      <c r="DT418" s="10">
        <v>0.41160000000000002</v>
      </c>
      <c r="DU418" s="10">
        <v>2.4034999999999997</v>
      </c>
      <c r="DV418" s="10">
        <v>0.42455999999999994</v>
      </c>
      <c r="DW418" s="10">
        <v>2.4220000000000002</v>
      </c>
      <c r="DX418" s="10">
        <v>0.54670000000000007</v>
      </c>
      <c r="DY418" s="10">
        <v>1.5669999999999999</v>
      </c>
      <c r="DZ418" s="10">
        <v>0.28699999999999998</v>
      </c>
      <c r="EA418" s="10">
        <v>2.0510000000000002</v>
      </c>
      <c r="EB418" s="10">
        <v>0.34944000000000003</v>
      </c>
      <c r="EC418" s="10">
        <v>4.0682923309684096</v>
      </c>
      <c r="ED418" s="10">
        <v>2.4950000000000001</v>
      </c>
      <c r="EM418" s="10">
        <v>11.96</v>
      </c>
      <c r="EO418" s="10">
        <v>12.355600000000001</v>
      </c>
      <c r="EP418" s="10">
        <v>0.85887999999999998</v>
      </c>
      <c r="FP418" s="13" t="s">
        <v>5752</v>
      </c>
    </row>
    <row r="419" spans="1:172" x14ac:dyDescent="0.25">
      <c r="A419" s="46" t="s">
        <v>5749</v>
      </c>
      <c r="C419" s="46" t="s">
        <v>5750</v>
      </c>
      <c r="D419" s="46" t="s">
        <v>5164</v>
      </c>
      <c r="E419" s="75">
        <v>45.509166666666665</v>
      </c>
      <c r="F419" s="75">
        <v>45.509166666666665</v>
      </c>
      <c r="G419" s="75">
        <v>132.04083333333332</v>
      </c>
      <c r="H419" s="75">
        <v>132.04083333333332</v>
      </c>
      <c r="L419" s="46" t="s">
        <v>5761</v>
      </c>
      <c r="M419" s="46" t="s">
        <v>2572</v>
      </c>
      <c r="Q419" s="8">
        <v>205</v>
      </c>
      <c r="AB419" s="10">
        <v>76.244446563124228</v>
      </c>
      <c r="AC419" s="10">
        <v>0.14680110945110161</v>
      </c>
      <c r="AE419" s="10">
        <v>12.415324173785237</v>
      </c>
      <c r="AI419" s="10">
        <v>1.3464237336820803</v>
      </c>
      <c r="AJ419" s="10">
        <v>0.78563904092451631</v>
      </c>
      <c r="AK419" s="10">
        <v>0.21463334623195549</v>
      </c>
      <c r="AL419" s="10">
        <v>3.5131024123815358E-2</v>
      </c>
      <c r="AN419" s="10">
        <v>5.0459084793399347</v>
      </c>
      <c r="AO419" s="10">
        <v>2.9552581964673497</v>
      </c>
      <c r="AP419" s="10">
        <v>3.0372643334710681E-2</v>
      </c>
      <c r="BF419" s="10">
        <v>0.50798469050007811</v>
      </c>
      <c r="CH419" s="10">
        <v>4.2960000000000003</v>
      </c>
      <c r="CJ419" s="10">
        <v>29.89</v>
      </c>
      <c r="CO419" s="10">
        <v>0.97</v>
      </c>
      <c r="CP419" s="10">
        <v>23.55</v>
      </c>
      <c r="CQ419" s="10">
        <v>25.43</v>
      </c>
      <c r="CR419" s="10">
        <v>16.329999999999998</v>
      </c>
      <c r="CW419" s="10">
        <v>142.19999999999999</v>
      </c>
      <c r="CX419" s="10">
        <v>84.6</v>
      </c>
      <c r="CY419" s="10">
        <v>14.3</v>
      </c>
      <c r="CZ419" s="10">
        <v>117.44088756088131</v>
      </c>
      <c r="DA419" s="10">
        <v>9.8000000000000007</v>
      </c>
      <c r="DM419" s="10">
        <v>1.1054999999999999</v>
      </c>
      <c r="DN419" s="10">
        <v>773.3</v>
      </c>
      <c r="DO419" s="10">
        <v>22.312800000000003</v>
      </c>
      <c r="DP419" s="10">
        <v>43.416000000000004</v>
      </c>
      <c r="DQ419" s="10">
        <v>4.5210000000000008</v>
      </c>
      <c r="DR419" s="10">
        <v>15.662100000000001</v>
      </c>
      <c r="DS419" s="10">
        <v>2.9175499999999999</v>
      </c>
      <c r="DT419" s="10">
        <v>0.45255000000000001</v>
      </c>
      <c r="DU419" s="10">
        <v>2.6242999999999999</v>
      </c>
      <c r="DV419" s="10">
        <v>0.40947999999999996</v>
      </c>
      <c r="DW419" s="10">
        <v>2.2610000000000001</v>
      </c>
      <c r="DX419" s="10">
        <v>0.51919999999999999</v>
      </c>
      <c r="DY419" s="10">
        <v>1.528</v>
      </c>
      <c r="DZ419" s="10">
        <v>0.26400000000000001</v>
      </c>
      <c r="EA419" s="10">
        <v>1.831</v>
      </c>
      <c r="EB419" s="10">
        <v>0.33712000000000003</v>
      </c>
      <c r="EC419" s="10">
        <v>4.5038667631371787</v>
      </c>
      <c r="ED419" s="10">
        <v>1.258</v>
      </c>
      <c r="EM419" s="10">
        <v>12.55</v>
      </c>
      <c r="EO419" s="10">
        <v>12.42</v>
      </c>
      <c r="EP419" s="10">
        <v>0.90816000000000008</v>
      </c>
      <c r="FP419" s="13" t="s">
        <v>5752</v>
      </c>
    </row>
    <row r="420" spans="1:172" x14ac:dyDescent="0.25">
      <c r="A420" s="46" t="s">
        <v>5749</v>
      </c>
      <c r="C420" s="46" t="s">
        <v>5750</v>
      </c>
      <c r="D420" s="46" t="s">
        <v>5164</v>
      </c>
      <c r="E420" s="75">
        <v>45.509166666666665</v>
      </c>
      <c r="F420" s="75">
        <v>45.509166666666665</v>
      </c>
      <c r="G420" s="75">
        <v>132.04083333333332</v>
      </c>
      <c r="H420" s="75">
        <v>132.04083333333332</v>
      </c>
      <c r="L420" s="46" t="s">
        <v>5762</v>
      </c>
      <c r="M420" s="46" t="s">
        <v>2572</v>
      </c>
      <c r="Q420" s="8">
        <v>205</v>
      </c>
      <c r="AB420" s="10">
        <v>76.249523152840979</v>
      </c>
      <c r="AC420" s="10">
        <v>0.14772603879858404</v>
      </c>
      <c r="AE420" s="10">
        <v>12.218607927389927</v>
      </c>
      <c r="AI420" s="10">
        <v>1.3414079856043253</v>
      </c>
      <c r="AJ420" s="10">
        <v>0.74071084242670315</v>
      </c>
      <c r="AK420" s="10">
        <v>0.20598419494450454</v>
      </c>
      <c r="AL420" s="10">
        <v>3.3706504627282557E-2</v>
      </c>
      <c r="AN420" s="10">
        <v>5.1568871431308532</v>
      </c>
      <c r="AO420" s="10">
        <v>3.0325450922385389</v>
      </c>
      <c r="AP420" s="10">
        <v>3.5371023374308863E-2</v>
      </c>
      <c r="BF420" s="10">
        <v>0.6092771984998917</v>
      </c>
      <c r="CH420" s="10">
        <v>4.1349999999999998</v>
      </c>
      <c r="CJ420" s="10">
        <v>27.76</v>
      </c>
      <c r="CO420" s="10">
        <v>0.78200000000000003</v>
      </c>
      <c r="CP420" s="10">
        <v>2.7650000000000001</v>
      </c>
      <c r="CQ420" s="10">
        <v>26.95</v>
      </c>
      <c r="CR420" s="10">
        <v>15.77</v>
      </c>
      <c r="CW420" s="10">
        <v>141.6</v>
      </c>
      <c r="CX420" s="10">
        <v>74.599999999999994</v>
      </c>
      <c r="CY420" s="10">
        <v>16.12</v>
      </c>
      <c r="CZ420" s="10">
        <v>115.47598807494951</v>
      </c>
      <c r="DA420" s="10">
        <v>7.4959999999999996</v>
      </c>
      <c r="DM420" s="10">
        <v>1.0109000000000001</v>
      </c>
      <c r="DN420" s="10">
        <v>628.29999999999995</v>
      </c>
      <c r="DO420" s="10">
        <v>22.809600000000003</v>
      </c>
      <c r="DP420" s="10">
        <v>47.185200000000002</v>
      </c>
      <c r="DQ420" s="10">
        <v>4.8477000000000006</v>
      </c>
      <c r="DR420" s="10">
        <v>16.428000000000001</v>
      </c>
      <c r="DS420" s="10">
        <v>3.0394499999999995</v>
      </c>
      <c r="DT420" s="10">
        <v>0.43995000000000001</v>
      </c>
      <c r="DU420" s="10">
        <v>2.7715000000000001</v>
      </c>
      <c r="DV420" s="10">
        <v>0.43615999999999999</v>
      </c>
      <c r="DW420" s="10">
        <v>2.4649999999999999</v>
      </c>
      <c r="DX420" s="10">
        <v>0.55990000000000006</v>
      </c>
      <c r="DY420" s="10">
        <v>1.704</v>
      </c>
      <c r="DZ420" s="10">
        <v>0.29299999999999998</v>
      </c>
      <c r="EA420" s="10">
        <v>2.081</v>
      </c>
      <c r="EB420" s="10">
        <v>0.37408000000000008</v>
      </c>
      <c r="EC420" s="10">
        <v>4.2090668974036145</v>
      </c>
      <c r="ED420" s="10">
        <v>1.0509999999999999</v>
      </c>
      <c r="EM420" s="10">
        <v>13.68</v>
      </c>
      <c r="EO420" s="10">
        <v>11.831200000000001</v>
      </c>
      <c r="EP420" s="10">
        <v>0.86504000000000003</v>
      </c>
      <c r="FP420" s="13" t="s">
        <v>5752</v>
      </c>
    </row>
    <row r="421" spans="1:172" x14ac:dyDescent="0.25">
      <c r="A421" s="46" t="s">
        <v>5749</v>
      </c>
      <c r="C421" s="46" t="s">
        <v>5750</v>
      </c>
      <c r="D421" s="46" t="s">
        <v>5164</v>
      </c>
      <c r="E421" s="75">
        <v>45.509166666666665</v>
      </c>
      <c r="F421" s="75">
        <v>45.509166666666665</v>
      </c>
      <c r="G421" s="75">
        <v>132.04083333333332</v>
      </c>
      <c r="H421" s="75">
        <v>132.04083333333332</v>
      </c>
      <c r="L421" s="46" t="s">
        <v>5763</v>
      </c>
      <c r="M421" s="46" t="s">
        <v>2572</v>
      </c>
      <c r="Q421" s="8">
        <v>205</v>
      </c>
      <c r="AB421" s="10">
        <v>75.988735828795399</v>
      </c>
      <c r="AC421" s="10">
        <v>0.15808675999548066</v>
      </c>
      <c r="AE421" s="10">
        <v>12.416440104419237</v>
      </c>
      <c r="AI421" s="10">
        <v>1.4573379937455899</v>
      </c>
      <c r="AJ421" s="10">
        <v>0.8026727749447955</v>
      </c>
      <c r="AK421" s="10">
        <v>0.22846086605798499</v>
      </c>
      <c r="AL421" s="10">
        <v>3.661493344411456E-2</v>
      </c>
      <c r="AN421" s="10">
        <v>5.0730551239840063</v>
      </c>
      <c r="AO421" s="10">
        <v>2.9883497212048931</v>
      </c>
      <c r="AP421" s="10">
        <v>3.3657181160328148E-2</v>
      </c>
      <c r="BF421" s="10">
        <v>0.53863094450003157</v>
      </c>
      <c r="CH421" s="10">
        <v>4.5229999999999997</v>
      </c>
      <c r="CJ421" s="10">
        <v>30.85</v>
      </c>
      <c r="CO421" s="10">
        <v>0.996</v>
      </c>
      <c r="CP421" s="10">
        <v>3.927</v>
      </c>
      <c r="CQ421" s="10">
        <v>26.03</v>
      </c>
      <c r="CR421" s="10">
        <v>15.63</v>
      </c>
      <c r="CW421" s="10">
        <v>139.30000000000001</v>
      </c>
      <c r="CX421" s="10">
        <v>82.6</v>
      </c>
      <c r="CY421" s="10">
        <v>14.47</v>
      </c>
      <c r="CZ421" s="10">
        <v>111.98662095163728</v>
      </c>
      <c r="DA421" s="10">
        <v>8.9040000000000017</v>
      </c>
      <c r="DM421" s="10">
        <v>1.1594000000000002</v>
      </c>
      <c r="DN421" s="10">
        <v>744.3</v>
      </c>
      <c r="DO421" s="10">
        <v>15.498000000000001</v>
      </c>
      <c r="DP421" s="10">
        <v>34.603200000000001</v>
      </c>
      <c r="DQ421" s="10">
        <v>3.4375000000000004</v>
      </c>
      <c r="DR421" s="10">
        <v>12.198900000000002</v>
      </c>
      <c r="DS421" s="10">
        <v>2.4046500000000002</v>
      </c>
      <c r="DT421" s="10">
        <v>0.4284</v>
      </c>
      <c r="DU421" s="10">
        <v>2.2781500000000001</v>
      </c>
      <c r="DV421" s="10">
        <v>0.40019999999999994</v>
      </c>
      <c r="DW421" s="10">
        <v>2.3250000000000002</v>
      </c>
      <c r="DX421" s="10">
        <v>0.51260000000000006</v>
      </c>
      <c r="DY421" s="10">
        <v>1.53</v>
      </c>
      <c r="DZ421" s="10">
        <v>0.27100000000000002</v>
      </c>
      <c r="EA421" s="10">
        <v>1.9139999999999999</v>
      </c>
      <c r="EB421" s="10">
        <v>0.35280000000000006</v>
      </c>
      <c r="EC421" s="10">
        <v>4.4187203243043847</v>
      </c>
      <c r="ED421" s="10">
        <v>1.1080000000000001</v>
      </c>
      <c r="EM421" s="10">
        <v>12.24</v>
      </c>
      <c r="EO421" s="10">
        <v>12.052</v>
      </c>
      <c r="EP421" s="10">
        <v>0.82368000000000008</v>
      </c>
      <c r="FP421" s="13" t="s">
        <v>5752</v>
      </c>
    </row>
    <row r="422" spans="1:172" x14ac:dyDescent="0.25">
      <c r="A422" s="46" t="s">
        <v>5749</v>
      </c>
      <c r="C422" s="46" t="s">
        <v>5750</v>
      </c>
      <c r="D422" s="46" t="s">
        <v>5164</v>
      </c>
      <c r="E422" s="75">
        <v>45.509166666666665</v>
      </c>
      <c r="F422" s="75">
        <v>45.509166666666665</v>
      </c>
      <c r="G422" s="75">
        <v>132.04083333333332</v>
      </c>
      <c r="H422" s="75">
        <v>132.04083333333332</v>
      </c>
      <c r="L422" s="46" t="s">
        <v>5764</v>
      </c>
      <c r="M422" s="46" t="s">
        <v>2572</v>
      </c>
      <c r="Q422" s="8">
        <v>205</v>
      </c>
      <c r="AB422" s="10">
        <v>77.034742951383919</v>
      </c>
      <c r="AC422" s="10">
        <v>0.10788006150907604</v>
      </c>
      <c r="AE422" s="10">
        <v>12.38421210954675</v>
      </c>
      <c r="AI422" s="10">
        <v>0.8312248813888774</v>
      </c>
      <c r="AJ422" s="10">
        <v>0.79705560008162013</v>
      </c>
      <c r="AK422" s="10">
        <v>0.16339116112054236</v>
      </c>
      <c r="AL422" s="10">
        <v>2.5660791329828771E-2</v>
      </c>
      <c r="AN422" s="10">
        <v>4.8713608357156568</v>
      </c>
      <c r="AO422" s="10">
        <v>3.1505167477602014</v>
      </c>
      <c r="AP422" s="10">
        <v>2.8279239424709255E-2</v>
      </c>
      <c r="BF422" s="10">
        <v>0.43863094449990936</v>
      </c>
      <c r="CH422" s="10">
        <v>4.468</v>
      </c>
      <c r="CJ422" s="10">
        <v>22.69</v>
      </c>
      <c r="CO422" s="10">
        <v>0.80100000000000005</v>
      </c>
      <c r="CP422" s="10">
        <v>2.5089999999999999</v>
      </c>
      <c r="CQ422" s="10">
        <v>19.43</v>
      </c>
      <c r="CR422" s="10">
        <v>16.25</v>
      </c>
      <c r="CW422" s="10">
        <v>131.5</v>
      </c>
      <c r="CX422" s="10">
        <v>78.87</v>
      </c>
      <c r="CY422" s="10">
        <v>20.23</v>
      </c>
      <c r="CZ422" s="10">
        <v>112.27905430847527</v>
      </c>
      <c r="DA422" s="10">
        <v>8.8559999999999999</v>
      </c>
      <c r="DM422" s="10">
        <v>0.79970000000000008</v>
      </c>
      <c r="DN422" s="10">
        <v>548.4</v>
      </c>
      <c r="DO422" s="10">
        <v>25.282800000000002</v>
      </c>
      <c r="DP422" s="10">
        <v>52.574400000000004</v>
      </c>
      <c r="DQ422" s="10">
        <v>5.5110000000000001</v>
      </c>
      <c r="DR422" s="10">
        <v>19.458300000000001</v>
      </c>
      <c r="DS422" s="10">
        <v>3.7742999999999998</v>
      </c>
      <c r="DT422" s="10">
        <v>0.45465</v>
      </c>
      <c r="DU422" s="10">
        <v>3.5155499999999997</v>
      </c>
      <c r="DV422" s="10">
        <v>0.59392</v>
      </c>
      <c r="DW422" s="10">
        <v>3.2730000000000001</v>
      </c>
      <c r="DX422" s="10">
        <v>0.75020000000000009</v>
      </c>
      <c r="DY422" s="10">
        <v>2.15</v>
      </c>
      <c r="DZ422" s="10">
        <v>0.39600000000000002</v>
      </c>
      <c r="EA422" s="10">
        <v>2.8220000000000001</v>
      </c>
      <c r="EB422" s="10">
        <v>0.48160000000000003</v>
      </c>
      <c r="EC422" s="10">
        <v>4.5517112520364291</v>
      </c>
      <c r="ED422" s="10">
        <v>1.1419999999999999</v>
      </c>
      <c r="EM422" s="10">
        <v>11.93</v>
      </c>
      <c r="EO422" s="10">
        <v>14.628</v>
      </c>
      <c r="EP422" s="10">
        <v>1.03752</v>
      </c>
      <c r="FP422" s="13" t="s">
        <v>5752</v>
      </c>
    </row>
    <row r="423" spans="1:172" x14ac:dyDescent="0.25">
      <c r="A423" s="46" t="s">
        <v>5749</v>
      </c>
      <c r="C423" s="46" t="s">
        <v>5750</v>
      </c>
      <c r="D423" s="46" t="s">
        <v>5164</v>
      </c>
      <c r="E423" s="75">
        <v>45.509166666666665</v>
      </c>
      <c r="F423" s="75">
        <v>45.509166666666665</v>
      </c>
      <c r="G423" s="75">
        <v>132.04083333333332</v>
      </c>
      <c r="H423" s="75">
        <v>132.04083333333332</v>
      </c>
      <c r="L423" s="46" t="s">
        <v>5765</v>
      </c>
      <c r="M423" s="46" t="s">
        <v>2779</v>
      </c>
      <c r="Q423" s="8">
        <v>208</v>
      </c>
      <c r="AB423" s="10">
        <v>76.81</v>
      </c>
      <c r="AC423" s="10">
        <v>0.11</v>
      </c>
      <c r="AE423" s="10">
        <v>12.46</v>
      </c>
      <c r="AI423" s="10">
        <v>1.1787380000000001</v>
      </c>
      <c r="AJ423" s="10">
        <v>0.75</v>
      </c>
      <c r="AK423" s="10">
        <v>0.19</v>
      </c>
      <c r="AL423" s="10">
        <v>0.05</v>
      </c>
      <c r="AN423" s="10">
        <v>4.71</v>
      </c>
      <c r="AO423" s="10">
        <v>3.47</v>
      </c>
      <c r="AP423" s="10">
        <v>0.04</v>
      </c>
      <c r="BF423" s="10">
        <v>0</v>
      </c>
      <c r="CH423" s="10">
        <v>3</v>
      </c>
      <c r="CJ423" s="10">
        <v>9</v>
      </c>
      <c r="CO423" s="10">
        <v>0.6</v>
      </c>
      <c r="CP423" s="10">
        <v>0.9</v>
      </c>
      <c r="CQ423" s="10">
        <v>23</v>
      </c>
      <c r="CR423" s="10">
        <v>12.9</v>
      </c>
      <c r="CW423" s="10">
        <v>131.5</v>
      </c>
      <c r="CX423" s="10">
        <v>54.4</v>
      </c>
      <c r="CY423" s="10">
        <v>15.7</v>
      </c>
      <c r="CZ423" s="10">
        <v>121.2</v>
      </c>
      <c r="DA423" s="10">
        <v>7.6</v>
      </c>
      <c r="DM423" s="10">
        <v>1.8</v>
      </c>
      <c r="DN423" s="10">
        <v>387</v>
      </c>
      <c r="DO423" s="10">
        <v>17.7</v>
      </c>
      <c r="DP423" s="10">
        <v>29.4</v>
      </c>
      <c r="DQ423" s="10">
        <v>3.34</v>
      </c>
      <c r="DR423" s="10">
        <v>10.7</v>
      </c>
      <c r="DS423" s="10">
        <v>2.4500000000000002</v>
      </c>
      <c r="DT423" s="10">
        <v>0.28000000000000003</v>
      </c>
      <c r="DU423" s="10">
        <v>2.09</v>
      </c>
      <c r="DV423" s="10">
        <v>0.4</v>
      </c>
      <c r="DW423" s="10">
        <v>1.94</v>
      </c>
      <c r="DX423" s="10">
        <v>0.43</v>
      </c>
      <c r="DY423" s="10">
        <v>2.0699999999999998</v>
      </c>
      <c r="DZ423" s="10">
        <v>0.18</v>
      </c>
      <c r="EA423" s="10">
        <v>2.06</v>
      </c>
      <c r="EB423" s="10">
        <v>0.34</v>
      </c>
      <c r="EC423" s="10">
        <v>2.7</v>
      </c>
      <c r="ED423" s="10">
        <v>0.7</v>
      </c>
      <c r="EM423" s="10">
        <v>8.1</v>
      </c>
      <c r="EO423" s="10">
        <v>11.7</v>
      </c>
      <c r="EP423" s="10">
        <v>1.3</v>
      </c>
      <c r="FP423" s="13" t="s">
        <v>5752</v>
      </c>
    </row>
    <row r="424" spans="1:172" x14ac:dyDescent="0.25">
      <c r="A424" s="46" t="s">
        <v>5749</v>
      </c>
      <c r="C424" s="46" t="s">
        <v>5750</v>
      </c>
      <c r="D424" s="46" t="s">
        <v>5164</v>
      </c>
      <c r="E424" s="75">
        <v>45.509166666666665</v>
      </c>
      <c r="F424" s="75">
        <v>45.509166666666665</v>
      </c>
      <c r="G424" s="75">
        <v>132.04083333333332</v>
      </c>
      <c r="H424" s="75">
        <v>132.04083333333332</v>
      </c>
      <c r="L424" s="46" t="s">
        <v>5766</v>
      </c>
      <c r="M424" s="46" t="s">
        <v>2779</v>
      </c>
      <c r="Q424" s="8">
        <v>208</v>
      </c>
      <c r="AB424" s="10">
        <v>76.260000000000005</v>
      </c>
      <c r="AC424" s="10">
        <v>0.11</v>
      </c>
      <c r="AE424" s="10">
        <v>12.7</v>
      </c>
      <c r="AI424" s="10">
        <v>1.1787380000000001</v>
      </c>
      <c r="AJ424" s="10">
        <v>0.82</v>
      </c>
      <c r="AK424" s="10">
        <v>0.19</v>
      </c>
      <c r="AL424" s="10">
        <v>0.05</v>
      </c>
      <c r="AN424" s="10">
        <v>4.62</v>
      </c>
      <c r="AO424" s="10">
        <v>3.57</v>
      </c>
      <c r="AP424" s="10">
        <v>0.03</v>
      </c>
      <c r="BF424" s="10">
        <v>0.2</v>
      </c>
      <c r="CH424" s="10">
        <v>3</v>
      </c>
      <c r="CJ424" s="10">
        <v>8</v>
      </c>
      <c r="CO424" s="10">
        <v>0.6</v>
      </c>
      <c r="CP424" s="10">
        <v>1</v>
      </c>
      <c r="CQ424" s="10">
        <v>23</v>
      </c>
      <c r="CR424" s="10">
        <v>11.9</v>
      </c>
      <c r="CW424" s="10">
        <v>131.80000000000001</v>
      </c>
      <c r="CX424" s="10">
        <v>58.4</v>
      </c>
      <c r="CY424" s="10">
        <v>16.5</v>
      </c>
      <c r="CZ424" s="10">
        <v>117</v>
      </c>
      <c r="DA424" s="10">
        <v>7.3</v>
      </c>
      <c r="DM424" s="10">
        <v>1.9</v>
      </c>
      <c r="DN424" s="10">
        <v>400</v>
      </c>
      <c r="DO424" s="10">
        <v>19</v>
      </c>
      <c r="DP424" s="10">
        <v>39.4</v>
      </c>
      <c r="DQ424" s="10">
        <v>3.93</v>
      </c>
      <c r="DR424" s="10">
        <v>15.7</v>
      </c>
      <c r="DS424" s="10">
        <v>2.39</v>
      </c>
      <c r="DT424" s="10">
        <v>0.25</v>
      </c>
      <c r="DU424" s="10">
        <v>2.87</v>
      </c>
      <c r="DV424" s="10">
        <v>0.43</v>
      </c>
      <c r="DW424" s="10">
        <v>2.87</v>
      </c>
      <c r="DX424" s="10">
        <v>0.57999999999999996</v>
      </c>
      <c r="DY424" s="10">
        <v>1.73</v>
      </c>
      <c r="DZ424" s="10">
        <v>0.27</v>
      </c>
      <c r="EA424" s="10">
        <v>1.83</v>
      </c>
      <c r="EB424" s="10">
        <v>0.37</v>
      </c>
      <c r="EC424" s="10">
        <v>3</v>
      </c>
      <c r="ED424" s="10">
        <v>0.6</v>
      </c>
      <c r="EM424" s="10">
        <v>9.1</v>
      </c>
      <c r="EO424" s="10">
        <v>12.4</v>
      </c>
      <c r="EP424" s="10">
        <v>1.2</v>
      </c>
      <c r="FP424" s="13" t="s">
        <v>5752</v>
      </c>
    </row>
    <row r="425" spans="1:172" x14ac:dyDescent="0.25">
      <c r="A425" s="46" t="s">
        <v>5749</v>
      </c>
      <c r="C425" s="46" t="s">
        <v>5750</v>
      </c>
      <c r="D425" s="46" t="s">
        <v>5164</v>
      </c>
      <c r="E425" s="75">
        <v>45.509166666666665</v>
      </c>
      <c r="F425" s="75">
        <v>45.509166666666665</v>
      </c>
      <c r="G425" s="75">
        <v>132.04083333333332</v>
      </c>
      <c r="H425" s="75">
        <v>132.04083333333332</v>
      </c>
      <c r="L425" s="46" t="s">
        <v>5767</v>
      </c>
      <c r="M425" s="46" t="s">
        <v>2779</v>
      </c>
      <c r="Q425" s="8">
        <v>208</v>
      </c>
      <c r="AB425" s="10">
        <v>76.48</v>
      </c>
      <c r="AC425" s="10">
        <v>0.11</v>
      </c>
      <c r="AE425" s="10">
        <v>12.59</v>
      </c>
      <c r="AI425" s="10">
        <v>1.16974</v>
      </c>
      <c r="AJ425" s="10">
        <v>0.8</v>
      </c>
      <c r="AK425" s="10">
        <v>0.18</v>
      </c>
      <c r="AL425" s="10">
        <v>0.04</v>
      </c>
      <c r="AN425" s="10">
        <v>4.5999999999999996</v>
      </c>
      <c r="AO425" s="10">
        <v>3.46</v>
      </c>
      <c r="AP425" s="10">
        <v>0.04</v>
      </c>
      <c r="BF425" s="10">
        <v>0.3</v>
      </c>
      <c r="CH425" s="10">
        <v>3</v>
      </c>
      <c r="CJ425" s="10">
        <v>11</v>
      </c>
      <c r="CO425" s="10">
        <v>0.4</v>
      </c>
      <c r="CP425" s="10">
        <v>0.8</v>
      </c>
      <c r="CQ425" s="10">
        <v>23</v>
      </c>
      <c r="CR425" s="10">
        <v>13</v>
      </c>
      <c r="CW425" s="10">
        <v>137</v>
      </c>
      <c r="CX425" s="10">
        <v>58.7</v>
      </c>
      <c r="CY425" s="10">
        <v>16.5</v>
      </c>
      <c r="CZ425" s="10">
        <v>120</v>
      </c>
      <c r="DA425" s="10">
        <v>7.6</v>
      </c>
      <c r="DM425" s="10">
        <v>2</v>
      </c>
      <c r="DN425" s="10">
        <v>371</v>
      </c>
      <c r="DO425" s="10">
        <v>16.8</v>
      </c>
      <c r="DP425" s="10">
        <v>26</v>
      </c>
      <c r="DQ425" s="10">
        <v>3.74</v>
      </c>
      <c r="DR425" s="10">
        <v>13.8</v>
      </c>
      <c r="DS425" s="10">
        <v>2.77</v>
      </c>
      <c r="DT425" s="10">
        <v>0.2</v>
      </c>
      <c r="DU425" s="10">
        <v>2.63</v>
      </c>
      <c r="DV425" s="10">
        <v>0.41</v>
      </c>
      <c r="DW425" s="10">
        <v>3.02</v>
      </c>
      <c r="DX425" s="10">
        <v>0.62</v>
      </c>
      <c r="DY425" s="10">
        <v>1.4</v>
      </c>
      <c r="DZ425" s="10">
        <v>0.25</v>
      </c>
      <c r="EA425" s="10">
        <v>2.12</v>
      </c>
      <c r="EB425" s="10">
        <v>0.44</v>
      </c>
      <c r="EC425" s="10">
        <v>3.5</v>
      </c>
      <c r="ED425" s="10">
        <v>0.8</v>
      </c>
      <c r="EM425" s="10">
        <v>6.5</v>
      </c>
      <c r="EO425" s="10">
        <v>11</v>
      </c>
      <c r="EP425" s="10">
        <v>1.2</v>
      </c>
      <c r="FP425" s="13" t="s">
        <v>5752</v>
      </c>
    </row>
    <row r="426" spans="1:172" x14ac:dyDescent="0.25">
      <c r="A426" s="46" t="s">
        <v>5749</v>
      </c>
      <c r="C426" s="46" t="s">
        <v>5750</v>
      </c>
      <c r="D426" s="46" t="s">
        <v>5164</v>
      </c>
      <c r="E426" s="75">
        <v>45.509166666666665</v>
      </c>
      <c r="F426" s="75">
        <v>45.509166666666665</v>
      </c>
      <c r="G426" s="75">
        <v>132.04083333333332</v>
      </c>
      <c r="H426" s="75">
        <v>132.04083333333332</v>
      </c>
      <c r="L426" s="46" t="s">
        <v>5768</v>
      </c>
      <c r="M426" s="46" t="s">
        <v>2779</v>
      </c>
      <c r="Q426" s="8">
        <v>208</v>
      </c>
      <c r="AB426" s="10">
        <v>76.02</v>
      </c>
      <c r="AC426" s="10">
        <v>0.11</v>
      </c>
      <c r="AE426" s="10">
        <v>12.54</v>
      </c>
      <c r="AI426" s="10">
        <v>1.1517440000000001</v>
      </c>
      <c r="AJ426" s="10">
        <v>0.82</v>
      </c>
      <c r="AK426" s="10">
        <v>0.18</v>
      </c>
      <c r="AL426" s="10">
        <v>0.05</v>
      </c>
      <c r="AN426" s="10">
        <v>4.57</v>
      </c>
      <c r="AO426" s="10">
        <v>3.48</v>
      </c>
      <c r="AP426" s="10">
        <v>0.04</v>
      </c>
      <c r="BF426" s="10">
        <v>0.8</v>
      </c>
      <c r="CH426" s="10">
        <v>3</v>
      </c>
      <c r="CJ426" s="10">
        <v>9</v>
      </c>
      <c r="CO426" s="10">
        <v>0.7</v>
      </c>
      <c r="CP426" s="10">
        <v>0.7</v>
      </c>
      <c r="CQ426" s="10">
        <v>22</v>
      </c>
      <c r="CR426" s="10">
        <v>12.6</v>
      </c>
      <c r="CW426" s="10">
        <v>134.6</v>
      </c>
      <c r="CX426" s="10">
        <v>88.7</v>
      </c>
      <c r="CY426" s="10">
        <v>17.600000000000001</v>
      </c>
      <c r="CZ426" s="10">
        <v>104.7</v>
      </c>
      <c r="DA426" s="10">
        <v>6.7</v>
      </c>
      <c r="DM426" s="10">
        <v>3.3</v>
      </c>
      <c r="DN426" s="10">
        <v>358</v>
      </c>
      <c r="DO426" s="10">
        <v>16.8</v>
      </c>
      <c r="DP426" s="10">
        <v>54.2</v>
      </c>
      <c r="DQ426" s="10">
        <v>3.96</v>
      </c>
      <c r="DR426" s="10">
        <v>12.6</v>
      </c>
      <c r="DS426" s="10">
        <v>2.72</v>
      </c>
      <c r="DT426" s="10">
        <v>0.21</v>
      </c>
      <c r="DU426" s="10">
        <v>2.7</v>
      </c>
      <c r="DV426" s="10">
        <v>0.41</v>
      </c>
      <c r="DW426" s="10">
        <v>3.28</v>
      </c>
      <c r="DX426" s="10">
        <v>0.45</v>
      </c>
      <c r="DY426" s="10">
        <v>1.84</v>
      </c>
      <c r="DZ426" s="10">
        <v>0.24</v>
      </c>
      <c r="EA426" s="10">
        <v>2.2599999999999998</v>
      </c>
      <c r="EB426" s="10">
        <v>0.38</v>
      </c>
      <c r="EC426" s="10">
        <v>3.6</v>
      </c>
      <c r="ED426" s="10">
        <v>0.5</v>
      </c>
      <c r="EM426" s="10">
        <v>9.1</v>
      </c>
      <c r="EO426" s="10">
        <v>10.8</v>
      </c>
      <c r="EP426" s="10">
        <v>1.5</v>
      </c>
      <c r="FP426" s="13" t="s">
        <v>5752</v>
      </c>
    </row>
    <row r="427" spans="1:172" x14ac:dyDescent="0.25">
      <c r="A427" s="46" t="s">
        <v>5749</v>
      </c>
      <c r="C427" s="46" t="s">
        <v>5750</v>
      </c>
      <c r="D427" s="46" t="s">
        <v>5164</v>
      </c>
      <c r="E427" s="75">
        <v>45.490277777777777</v>
      </c>
      <c r="F427" s="75">
        <v>45.490277777777777</v>
      </c>
      <c r="G427" s="75">
        <v>132.10444444444443</v>
      </c>
      <c r="H427" s="75">
        <v>132.10444444444443</v>
      </c>
      <c r="L427" s="46" t="s">
        <v>5769</v>
      </c>
      <c r="M427" s="46" t="s">
        <v>2779</v>
      </c>
      <c r="Q427" s="8">
        <v>205</v>
      </c>
      <c r="AB427" s="10">
        <v>74.560638302140504</v>
      </c>
      <c r="AC427" s="10">
        <v>3.7094332290557863E-2</v>
      </c>
      <c r="AE427" s="10">
        <v>14.519339897395858</v>
      </c>
      <c r="AI427" s="10">
        <v>0.29390725616191493</v>
      </c>
      <c r="AJ427" s="10">
        <v>0.1473469310430493</v>
      </c>
      <c r="AK427" s="10">
        <v>4.7398313482379495E-2</v>
      </c>
      <c r="AL427" s="10">
        <v>1.8856285581033583E-2</v>
      </c>
      <c r="AN427" s="10">
        <v>4.3379760817569064</v>
      </c>
      <c r="AO427" s="10">
        <v>5.6867672197663577</v>
      </c>
      <c r="AP427" s="10">
        <v>1.7516768026096773E-2</v>
      </c>
      <c r="BF427" s="10">
        <v>0.25798469049995043</v>
      </c>
      <c r="CH427" s="10">
        <v>2.0699999999999998</v>
      </c>
      <c r="CJ427" s="10">
        <v>19.21</v>
      </c>
      <c r="CO427" s="10">
        <v>0.25600000000000001</v>
      </c>
      <c r="CP427" s="10">
        <v>1.0009999999999999</v>
      </c>
      <c r="CQ427" s="10">
        <v>8.3000000000000007</v>
      </c>
      <c r="CR427" s="10">
        <v>20.89</v>
      </c>
      <c r="CW427" s="10">
        <v>114.9</v>
      </c>
      <c r="CX427" s="10">
        <v>42.91</v>
      </c>
      <c r="CY427" s="10">
        <v>15.69</v>
      </c>
      <c r="CZ427" s="10">
        <v>81.504491227309089</v>
      </c>
      <c r="DA427" s="10">
        <v>5.9112000000000009</v>
      </c>
      <c r="DM427" s="10">
        <v>1.1737</v>
      </c>
      <c r="DN427" s="10">
        <v>199.1</v>
      </c>
      <c r="DO427" s="10">
        <v>13.0032</v>
      </c>
      <c r="DP427" s="10">
        <v>28.231200000000001</v>
      </c>
      <c r="DQ427" s="10">
        <v>3.9435000000000002</v>
      </c>
      <c r="DR427" s="10">
        <v>15.462300000000001</v>
      </c>
      <c r="DS427" s="10">
        <v>3.7478499999999997</v>
      </c>
      <c r="DT427" s="10">
        <v>0.14175000000000001</v>
      </c>
      <c r="DU427" s="10">
        <v>3.1004</v>
      </c>
      <c r="DV427" s="10">
        <v>0.53244000000000002</v>
      </c>
      <c r="DW427" s="10">
        <v>2.9969999999999999</v>
      </c>
      <c r="DX427" s="10">
        <v>0.62260000000000004</v>
      </c>
      <c r="DY427" s="10">
        <v>1.6859999999999999</v>
      </c>
      <c r="DZ427" s="10">
        <v>0.29299999999999998</v>
      </c>
      <c r="EA427" s="10">
        <v>1.948</v>
      </c>
      <c r="EB427" s="10">
        <v>0.38976</v>
      </c>
      <c r="EC427" s="10">
        <v>3.8096803951285008</v>
      </c>
      <c r="ED427" s="10">
        <v>0.79800000000000004</v>
      </c>
      <c r="EM427" s="10">
        <v>8.016</v>
      </c>
      <c r="EO427" s="10">
        <v>11.3436</v>
      </c>
      <c r="EP427" s="10">
        <v>1.5505599999999999</v>
      </c>
      <c r="FP427" s="13" t="s">
        <v>5752</v>
      </c>
    </row>
    <row r="428" spans="1:172" x14ac:dyDescent="0.25">
      <c r="A428" s="46" t="s">
        <v>5749</v>
      </c>
      <c r="C428" s="46" t="s">
        <v>5750</v>
      </c>
      <c r="D428" s="46" t="s">
        <v>5164</v>
      </c>
      <c r="E428" s="75">
        <v>45.490277777777777</v>
      </c>
      <c r="F428" s="75">
        <v>45.490277777777777</v>
      </c>
      <c r="G428" s="75">
        <v>132.10444444444443</v>
      </c>
      <c r="H428" s="75">
        <v>132.10444444444443</v>
      </c>
      <c r="L428" s="46" t="s">
        <v>5770</v>
      </c>
      <c r="M428" s="46" t="s">
        <v>2779</v>
      </c>
      <c r="Q428" s="8">
        <v>205</v>
      </c>
      <c r="AB428" s="10">
        <v>70.915462152588731</v>
      </c>
      <c r="AC428" s="10">
        <v>0.11137858783925553</v>
      </c>
      <c r="AE428" s="10">
        <v>16.06406219652235</v>
      </c>
      <c r="AI428" s="10">
        <v>1.346972790273592</v>
      </c>
      <c r="AJ428" s="10">
        <v>0.22071353186494672</v>
      </c>
      <c r="AK428" s="10">
        <v>0.17370972415296734</v>
      </c>
      <c r="AL428" s="10">
        <v>1.3590231360202737E-2</v>
      </c>
      <c r="AN428" s="10">
        <v>3.9718217516622589</v>
      </c>
      <c r="AO428" s="10">
        <v>6.5468129567533042</v>
      </c>
      <c r="AP428" s="10">
        <v>3.0654657203464823E-2</v>
      </c>
      <c r="BF428" s="10">
        <v>0.27266156350008097</v>
      </c>
      <c r="CH428" s="10">
        <v>2.83</v>
      </c>
      <c r="CJ428" s="10">
        <v>27.54</v>
      </c>
      <c r="CO428" s="10">
        <v>0.54700000000000004</v>
      </c>
      <c r="CP428" s="10">
        <v>1.976</v>
      </c>
      <c r="CQ428" s="10">
        <v>28.46</v>
      </c>
      <c r="CR428" s="10">
        <v>18.809999999999999</v>
      </c>
      <c r="CW428" s="10">
        <v>86.83</v>
      </c>
      <c r="CX428" s="10">
        <v>66.930000000000007</v>
      </c>
      <c r="CY428" s="10">
        <v>11.62</v>
      </c>
      <c r="CZ428" s="10">
        <v>119.85970966554746</v>
      </c>
      <c r="DA428" s="10">
        <v>7.7760000000000007</v>
      </c>
      <c r="DM428" s="10">
        <v>0.87120000000000009</v>
      </c>
      <c r="DN428" s="10">
        <v>980.7</v>
      </c>
      <c r="DO428" s="10">
        <v>21.297599999999999</v>
      </c>
      <c r="DP428" s="10">
        <v>40.251600000000003</v>
      </c>
      <c r="DQ428" s="10">
        <v>4.4858000000000011</v>
      </c>
      <c r="DR428" s="10">
        <v>15.007200000000001</v>
      </c>
      <c r="DS428" s="10">
        <v>2.3954499999999999</v>
      </c>
      <c r="DT428" s="10">
        <v>0.32550000000000001</v>
      </c>
      <c r="DU428" s="10">
        <v>2.1125499999999997</v>
      </c>
      <c r="DV428" s="10">
        <v>0.31784000000000001</v>
      </c>
      <c r="DW428" s="10">
        <v>1.7210000000000001</v>
      </c>
      <c r="DX428" s="10">
        <v>0.3982</v>
      </c>
      <c r="DY428" s="10">
        <v>1.224</v>
      </c>
      <c r="DZ428" s="10">
        <v>0.248</v>
      </c>
      <c r="EA428" s="10">
        <v>1.829</v>
      </c>
      <c r="EB428" s="10">
        <v>0.37408000000000008</v>
      </c>
      <c r="EC428" s="10">
        <v>4.687444325004642</v>
      </c>
      <c r="ED428" s="10">
        <v>1.284</v>
      </c>
      <c r="EM428" s="10">
        <v>7.7949999999999999</v>
      </c>
      <c r="EO428" s="10">
        <v>6.8954000000000004</v>
      </c>
      <c r="EP428" s="10">
        <v>2.0768</v>
      </c>
      <c r="FP428" s="13" t="s">
        <v>5752</v>
      </c>
    </row>
    <row r="429" spans="1:172" x14ac:dyDescent="0.25">
      <c r="A429" s="46" t="s">
        <v>5749</v>
      </c>
      <c r="C429" s="46" t="s">
        <v>5750</v>
      </c>
      <c r="D429" s="46" t="s">
        <v>5164</v>
      </c>
      <c r="E429" s="75">
        <v>45.490277777777777</v>
      </c>
      <c r="F429" s="75">
        <v>45.490277777777777</v>
      </c>
      <c r="G429" s="75">
        <v>132.10444444444443</v>
      </c>
      <c r="H429" s="75">
        <v>132.10444444444443</v>
      </c>
      <c r="L429" s="46" t="s">
        <v>5771</v>
      </c>
      <c r="M429" s="46" t="s">
        <v>2779</v>
      </c>
      <c r="Q429" s="8">
        <v>205</v>
      </c>
      <c r="AB429" s="10">
        <v>74.670682240356342</v>
      </c>
      <c r="AC429" s="10">
        <v>3.4556186037075214E-2</v>
      </c>
      <c r="AE429" s="10">
        <v>14.587946293408931</v>
      </c>
      <c r="AI429" s="10">
        <v>0.23084684145634143</v>
      </c>
      <c r="AJ429" s="10">
        <v>0.13717758699566221</v>
      </c>
      <c r="AK429" s="10">
        <v>5.2357857631932139E-2</v>
      </c>
      <c r="AL429" s="10">
        <v>1.9477123039078753E-2</v>
      </c>
      <c r="AN429" s="10">
        <v>4.2881085400552417</v>
      </c>
      <c r="AO429" s="10">
        <v>5.7007235389647706</v>
      </c>
      <c r="AP429" s="10">
        <v>1.6754514442218284E-2</v>
      </c>
      <c r="BF429" s="10">
        <v>0.18532312699993608</v>
      </c>
      <c r="CH429" s="10">
        <v>2.2999999999999998</v>
      </c>
      <c r="CJ429" s="10">
        <v>18.75</v>
      </c>
      <c r="CO429" s="10">
        <v>0.32900000000000001</v>
      </c>
      <c r="CP429" s="10">
        <v>0.94299999999999995</v>
      </c>
      <c r="CQ429" s="10">
        <v>7.2</v>
      </c>
      <c r="CR429" s="10">
        <v>22.04</v>
      </c>
      <c r="CW429" s="10">
        <v>129.4</v>
      </c>
      <c r="CX429" s="10">
        <v>69.180000000000007</v>
      </c>
      <c r="CY429" s="10">
        <v>15.93</v>
      </c>
      <c r="CZ429" s="10">
        <v>139.69076416199493</v>
      </c>
      <c r="DA429" s="10">
        <v>4.9920000000000009</v>
      </c>
      <c r="DM429" s="10">
        <v>1.2375</v>
      </c>
      <c r="DN429" s="10">
        <v>314.60000000000002</v>
      </c>
      <c r="DO429" s="10">
        <v>14.094000000000001</v>
      </c>
      <c r="DP429" s="10">
        <v>31.892400000000002</v>
      </c>
      <c r="DQ429" s="10">
        <v>4.3054000000000006</v>
      </c>
      <c r="DR429" s="10">
        <v>16.483499999999999</v>
      </c>
      <c r="DS429" s="10">
        <v>3.9571499999999995</v>
      </c>
      <c r="DT429" s="10">
        <v>0.13650000000000001</v>
      </c>
      <c r="DU429" s="10">
        <v>3.07395</v>
      </c>
      <c r="DV429" s="10">
        <v>0.55099999999999993</v>
      </c>
      <c r="DW429" s="10">
        <v>2.8149999999999999</v>
      </c>
      <c r="DX429" s="10">
        <v>0.61160000000000014</v>
      </c>
      <c r="DY429" s="10">
        <v>1.72</v>
      </c>
      <c r="DZ429" s="10">
        <v>0.30599999999999999</v>
      </c>
      <c r="EA429" s="10">
        <v>2.1589999999999998</v>
      </c>
      <c r="EB429" s="10">
        <v>0.5521600000000001</v>
      </c>
      <c r="EC429" s="10">
        <v>6.3623821074321958</v>
      </c>
      <c r="ED429" s="10">
        <v>0.71</v>
      </c>
      <c r="EM429" s="10">
        <v>12.72</v>
      </c>
      <c r="EO429" s="10">
        <v>36.100800000000007</v>
      </c>
      <c r="EP429" s="10">
        <v>4.6155999999999997</v>
      </c>
      <c r="FP429" s="13" t="s">
        <v>5752</v>
      </c>
    </row>
    <row r="430" spans="1:172" x14ac:dyDescent="0.25">
      <c r="A430" s="46" t="s">
        <v>5749</v>
      </c>
      <c r="C430" s="46" t="s">
        <v>5750</v>
      </c>
      <c r="D430" s="46" t="s">
        <v>5164</v>
      </c>
      <c r="E430" s="75">
        <v>45.490277777777777</v>
      </c>
      <c r="F430" s="75">
        <v>45.490277777777777</v>
      </c>
      <c r="G430" s="75">
        <v>132.10444444444443</v>
      </c>
      <c r="H430" s="75">
        <v>132.10444444444443</v>
      </c>
      <c r="L430" s="46" t="s">
        <v>5772</v>
      </c>
      <c r="M430" s="46" t="s">
        <v>2779</v>
      </c>
      <c r="Q430" s="8">
        <v>205</v>
      </c>
      <c r="AB430" s="10">
        <v>68.967884856959628</v>
      </c>
      <c r="AC430" s="10">
        <v>0.15489583051661893</v>
      </c>
      <c r="AE430" s="10">
        <v>17.578611485896026</v>
      </c>
      <c r="AI430" s="10">
        <v>1.2302190348512154</v>
      </c>
      <c r="AJ430" s="10">
        <v>0.29017152250113282</v>
      </c>
      <c r="AK430" s="10">
        <v>0.19000555210038589</v>
      </c>
      <c r="AL430" s="10">
        <v>2.5093124543692266E-2</v>
      </c>
      <c r="AN430" s="10">
        <v>2.2542506534518609</v>
      </c>
      <c r="AO430" s="10">
        <v>8.6669380368398858</v>
      </c>
      <c r="AP430" s="10">
        <v>4.3370832544653307E-2</v>
      </c>
      <c r="BF430" s="10">
        <v>0.34064625399994147</v>
      </c>
      <c r="CH430" s="10">
        <v>3.7010000000000001</v>
      </c>
      <c r="CJ430" s="10">
        <v>29.21</v>
      </c>
      <c r="CO430" s="10">
        <v>0.91100000000000003</v>
      </c>
      <c r="CP430" s="10">
        <v>2.2040000000000002</v>
      </c>
      <c r="CQ430" s="10">
        <v>40.619999999999997</v>
      </c>
      <c r="CR430" s="10">
        <v>20.420000000000002</v>
      </c>
      <c r="CW430" s="10">
        <v>49.77</v>
      </c>
      <c r="CX430" s="10">
        <v>103.9</v>
      </c>
      <c r="CY430" s="10">
        <v>20.260000000000002</v>
      </c>
      <c r="CZ430" s="10">
        <v>141.05846965713431</v>
      </c>
      <c r="DA430" s="10">
        <v>11.544</v>
      </c>
      <c r="DM430" s="10">
        <v>0.54120000000000001</v>
      </c>
      <c r="DN430" s="10">
        <v>683.5</v>
      </c>
      <c r="DO430" s="10">
        <v>24.418800000000001</v>
      </c>
      <c r="DP430" s="10">
        <v>46.537200000000006</v>
      </c>
      <c r="DQ430" s="10">
        <v>5.5649000000000006</v>
      </c>
      <c r="DR430" s="10">
        <v>19.735800000000005</v>
      </c>
      <c r="DS430" s="10">
        <v>4.0836499999999996</v>
      </c>
      <c r="DT430" s="10">
        <v>0.39585000000000004</v>
      </c>
      <c r="DU430" s="10">
        <v>3.4028499999999999</v>
      </c>
      <c r="DV430" s="10">
        <v>0.5475199999999999</v>
      </c>
      <c r="DW430" s="10">
        <v>3.09</v>
      </c>
      <c r="DX430" s="10">
        <v>0.68310000000000004</v>
      </c>
      <c r="DY430" s="10">
        <v>2.0099999999999998</v>
      </c>
      <c r="DZ430" s="10">
        <v>0.34599999999999997</v>
      </c>
      <c r="EA430" s="10">
        <v>2.343</v>
      </c>
      <c r="EB430" s="10">
        <v>0.48720000000000002</v>
      </c>
      <c r="EC430" s="10">
        <v>4.9022486205752562</v>
      </c>
      <c r="ED430" s="10">
        <v>1.3580000000000001</v>
      </c>
      <c r="EM430" s="10">
        <v>9.1319999999999997</v>
      </c>
      <c r="EO430" s="10">
        <v>16.2196</v>
      </c>
      <c r="EP430" s="10">
        <v>2.3258399999999999</v>
      </c>
      <c r="FP430" s="13" t="s">
        <v>5752</v>
      </c>
    </row>
    <row r="431" spans="1:172" x14ac:dyDescent="0.25">
      <c r="A431" s="46" t="s">
        <v>5749</v>
      </c>
      <c r="C431" s="46" t="s">
        <v>5750</v>
      </c>
      <c r="D431" s="46" t="s">
        <v>5164</v>
      </c>
      <c r="E431" s="75">
        <v>45.490277777777777</v>
      </c>
      <c r="F431" s="75">
        <v>45.490277777777777</v>
      </c>
      <c r="G431" s="75">
        <v>132.10444444444443</v>
      </c>
      <c r="H431" s="75">
        <v>132.10444444444443</v>
      </c>
      <c r="L431" s="46" t="s">
        <v>5773</v>
      </c>
      <c r="M431" s="46" t="s">
        <v>2779</v>
      </c>
      <c r="Q431" s="8">
        <v>205</v>
      </c>
      <c r="AB431" s="10">
        <v>70.921204050050875</v>
      </c>
      <c r="AC431" s="10">
        <v>0.11423632530699511</v>
      </c>
      <c r="AE431" s="10">
        <v>16.027047693746262</v>
      </c>
      <c r="AI431" s="10">
        <v>1.2621852201064163</v>
      </c>
      <c r="AJ431" s="10">
        <v>0.28301792305787077</v>
      </c>
      <c r="AK431" s="10">
        <v>0.14922763215778639</v>
      </c>
      <c r="AL431" s="10">
        <v>1.1629463747468871E-2</v>
      </c>
      <c r="AN431" s="10">
        <v>3.9128514307855444</v>
      </c>
      <c r="AO431" s="10">
        <v>6.673048047662669</v>
      </c>
      <c r="AP431" s="10">
        <v>2.8816370347710479E-2</v>
      </c>
      <c r="BF431" s="10">
        <v>0.32798469049996476</v>
      </c>
      <c r="CH431" s="10">
        <v>3.0310000000000001</v>
      </c>
      <c r="CJ431" s="10">
        <v>34.76</v>
      </c>
      <c r="CO431" s="10">
        <v>0.91700000000000004</v>
      </c>
      <c r="CP431" s="10">
        <v>1.956</v>
      </c>
      <c r="CQ431" s="10">
        <v>25.9</v>
      </c>
      <c r="CR431" s="10">
        <v>17.82</v>
      </c>
      <c r="CW431" s="10">
        <v>87.37</v>
      </c>
      <c r="CX431" s="10">
        <v>88.66</v>
      </c>
      <c r="CY431" s="10">
        <v>10.83</v>
      </c>
      <c r="CZ431" s="10">
        <v>99.622308916370514</v>
      </c>
      <c r="DA431" s="10">
        <v>7.1055999999999999</v>
      </c>
      <c r="DM431" s="10">
        <v>0.86570000000000014</v>
      </c>
      <c r="DN431" s="10">
        <v>752</v>
      </c>
      <c r="DO431" s="10">
        <v>17.539200000000001</v>
      </c>
      <c r="DP431" s="10">
        <v>32.151600000000002</v>
      </c>
      <c r="DQ431" s="10">
        <v>3.7213000000000003</v>
      </c>
      <c r="DR431" s="10">
        <v>12.565200000000001</v>
      </c>
      <c r="DS431" s="10">
        <v>2.1378499999999998</v>
      </c>
      <c r="DT431" s="10">
        <v>0.32445000000000002</v>
      </c>
      <c r="DU431" s="10">
        <v>1.92855</v>
      </c>
      <c r="DV431" s="10">
        <v>0.30159999999999998</v>
      </c>
      <c r="DW431" s="10">
        <v>1.669</v>
      </c>
      <c r="DX431" s="10">
        <v>0.35970000000000002</v>
      </c>
      <c r="DY431" s="10">
        <v>1.147</v>
      </c>
      <c r="DZ431" s="10">
        <v>0.214</v>
      </c>
      <c r="EA431" s="10">
        <v>1.651</v>
      </c>
      <c r="EB431" s="10">
        <v>0.33263999999999999</v>
      </c>
      <c r="EC431" s="10">
        <v>4.0686524726951863</v>
      </c>
      <c r="ED431" s="10">
        <v>1.137</v>
      </c>
      <c r="EM431" s="10">
        <v>7.4029999999999996</v>
      </c>
      <c r="EO431" s="10">
        <v>7.8733599999999999</v>
      </c>
      <c r="EP431" s="10">
        <v>2.1014399999999998</v>
      </c>
      <c r="FP431" s="13" t="s">
        <v>5752</v>
      </c>
    </row>
    <row r="432" spans="1:172" x14ac:dyDescent="0.25">
      <c r="A432" s="46" t="s">
        <v>5749</v>
      </c>
      <c r="C432" s="46" t="s">
        <v>5750</v>
      </c>
      <c r="D432" s="46" t="s">
        <v>5164</v>
      </c>
      <c r="E432" s="75">
        <v>45.466388888888893</v>
      </c>
      <c r="F432" s="75">
        <v>45.466388888888893</v>
      </c>
      <c r="G432" s="75">
        <v>132.22861111111112</v>
      </c>
      <c r="H432" s="75">
        <v>132.22861111111112</v>
      </c>
      <c r="L432" s="46" t="s">
        <v>5774</v>
      </c>
      <c r="M432" s="46" t="s">
        <v>2572</v>
      </c>
      <c r="Q432" s="8">
        <v>205</v>
      </c>
      <c r="AB432" s="10">
        <v>75.415682167653571</v>
      </c>
      <c r="AC432" s="10">
        <v>9.9822213325815451E-2</v>
      </c>
      <c r="AE432" s="10">
        <v>13.394511277902787</v>
      </c>
      <c r="AI432" s="10">
        <v>1.1713264817308859</v>
      </c>
      <c r="AJ432" s="10">
        <v>0.60606343804959373</v>
      </c>
      <c r="AK432" s="10">
        <v>0.15278910202930934</v>
      </c>
      <c r="AL432" s="10">
        <v>2.4242537521983753E-2</v>
      </c>
      <c r="AN432" s="10">
        <v>4.47977647149935</v>
      </c>
      <c r="AO432" s="10">
        <v>3.7158309613528036</v>
      </c>
      <c r="AP432" s="10">
        <v>2.2409068297632038E-2</v>
      </c>
      <c r="BF432" s="10">
        <v>0.58064625400009262</v>
      </c>
      <c r="CH432" s="10">
        <v>3.266</v>
      </c>
      <c r="CJ432" s="10">
        <v>35.33</v>
      </c>
      <c r="CO432" s="10">
        <v>0.69299999999999995</v>
      </c>
      <c r="CP432" s="10">
        <v>2.8809999999999998</v>
      </c>
      <c r="CQ432" s="10">
        <v>19.71</v>
      </c>
      <c r="CR432" s="10">
        <v>13.89</v>
      </c>
      <c r="CW432" s="10">
        <v>111.1</v>
      </c>
      <c r="CX432" s="10">
        <v>127.6</v>
      </c>
      <c r="CY432" s="10">
        <v>7.7939999999999996</v>
      </c>
      <c r="CZ432" s="10">
        <v>73.236909572715618</v>
      </c>
      <c r="DA432" s="10">
        <v>4.68</v>
      </c>
      <c r="DM432" s="10">
        <v>1.5961000000000003</v>
      </c>
      <c r="DN432" s="10">
        <v>1149</v>
      </c>
      <c r="DO432" s="10">
        <v>5.0047200000000007</v>
      </c>
      <c r="DP432" s="10">
        <v>8.9953200000000013</v>
      </c>
      <c r="DQ432" s="10">
        <v>1.2573000000000001</v>
      </c>
      <c r="DR432" s="10">
        <v>4.6553400000000007</v>
      </c>
      <c r="DS432" s="10">
        <v>1.0649</v>
      </c>
      <c r="DT432" s="10">
        <v>0.35595000000000004</v>
      </c>
      <c r="DU432" s="10">
        <v>0.99244999999999994</v>
      </c>
      <c r="DV432" s="10">
        <v>0.18675999999999998</v>
      </c>
      <c r="DW432" s="10">
        <v>1.194</v>
      </c>
      <c r="DX432" s="10">
        <v>0.26619999999999999</v>
      </c>
      <c r="DY432" s="10">
        <v>0.80200000000000005</v>
      </c>
      <c r="DZ432" s="10">
        <v>0.15</v>
      </c>
      <c r="EA432" s="10">
        <v>1.014</v>
      </c>
      <c r="EB432" s="10">
        <v>0.18256000000000003</v>
      </c>
      <c r="EC432" s="10">
        <v>3.356490227994978</v>
      </c>
      <c r="ED432" s="10">
        <v>0.52</v>
      </c>
      <c r="EM432" s="10">
        <v>20.83</v>
      </c>
      <c r="EO432" s="10">
        <v>5.7086000000000006</v>
      </c>
      <c r="EP432" s="10">
        <v>1.81456</v>
      </c>
      <c r="FP432" s="13" t="s">
        <v>5752</v>
      </c>
    </row>
    <row r="433" spans="1:172" x14ac:dyDescent="0.25">
      <c r="A433" s="46" t="s">
        <v>5749</v>
      </c>
      <c r="C433" s="46" t="s">
        <v>5750</v>
      </c>
      <c r="D433" s="46" t="s">
        <v>5164</v>
      </c>
      <c r="E433" s="75">
        <v>45.466388888888893</v>
      </c>
      <c r="F433" s="75">
        <v>45.466388888888893</v>
      </c>
      <c r="G433" s="75">
        <v>132.22861111111112</v>
      </c>
      <c r="H433" s="75">
        <v>132.22861111111112</v>
      </c>
      <c r="L433" s="46" t="s">
        <v>5775</v>
      </c>
      <c r="M433" s="46" t="s">
        <v>2572</v>
      </c>
      <c r="Q433" s="8">
        <v>205</v>
      </c>
      <c r="AB433" s="10">
        <v>76.803667504356511</v>
      </c>
      <c r="AC433" s="10">
        <v>9.8471555993763074E-2</v>
      </c>
      <c r="AE433" s="10">
        <v>12.762950199486365</v>
      </c>
      <c r="AI433" s="10">
        <v>0.94946937676510945</v>
      </c>
      <c r="AJ433" s="10">
        <v>0.82094181417958267</v>
      </c>
      <c r="AK433" s="10">
        <v>0.16170066036870567</v>
      </c>
      <c r="AL433" s="10">
        <v>2.3840481977437374E-2</v>
      </c>
      <c r="AN433" s="10">
        <v>4.098489814729886</v>
      </c>
      <c r="AO433" s="10">
        <v>3.4299197766669685</v>
      </c>
      <c r="AP433" s="10">
        <v>2.3840481977437374E-2</v>
      </c>
      <c r="BF433" s="10">
        <v>0.56330781750013925</v>
      </c>
      <c r="CH433" s="10">
        <v>3.0619999999999998</v>
      </c>
      <c r="CJ433" s="10">
        <v>33.79</v>
      </c>
      <c r="CO433" s="10">
        <v>0.78700000000000003</v>
      </c>
      <c r="CP433" s="10">
        <v>7.2249999999999996</v>
      </c>
      <c r="CQ433" s="10">
        <v>22.73</v>
      </c>
      <c r="CR433" s="10">
        <v>16.27</v>
      </c>
      <c r="CW433" s="10">
        <v>115.4</v>
      </c>
      <c r="CX433" s="10">
        <v>129.30000000000001</v>
      </c>
      <c r="CY433" s="10">
        <v>10.01</v>
      </c>
      <c r="CZ433" s="10">
        <v>79.813787489681644</v>
      </c>
      <c r="DA433" s="10">
        <v>6.2991999999999999</v>
      </c>
      <c r="DM433" s="10">
        <v>2.1406000000000001</v>
      </c>
      <c r="DN433" s="10">
        <v>914.1</v>
      </c>
      <c r="DO433" s="10">
        <v>8.8765199999999993</v>
      </c>
      <c r="DP433" s="10">
        <v>9.2005200000000009</v>
      </c>
      <c r="DQ433" s="10">
        <v>2.0031000000000003</v>
      </c>
      <c r="DR433" s="10">
        <v>7.1650500000000008</v>
      </c>
      <c r="DS433" s="10">
        <v>1.3915</v>
      </c>
      <c r="DT433" s="10">
        <v>0.32130000000000003</v>
      </c>
      <c r="DU433" s="10">
        <v>1.2926</v>
      </c>
      <c r="DV433" s="10">
        <v>0.23199999999999998</v>
      </c>
      <c r="DW433" s="10">
        <v>1.464</v>
      </c>
      <c r="DX433" s="10">
        <v>0.34210000000000002</v>
      </c>
      <c r="DY433" s="10">
        <v>1.026</v>
      </c>
      <c r="DZ433" s="10">
        <v>0.17599999999999999</v>
      </c>
      <c r="EA433" s="10">
        <v>1.2529999999999999</v>
      </c>
      <c r="EB433" s="10">
        <v>0.21504000000000004</v>
      </c>
      <c r="EC433" s="10">
        <v>3.4753689346323786</v>
      </c>
      <c r="ED433" s="10">
        <v>0.627</v>
      </c>
      <c r="EM433" s="10">
        <v>22.56</v>
      </c>
      <c r="EO433" s="10">
        <v>8.0895600000000005</v>
      </c>
      <c r="EP433" s="10">
        <v>1.6702399999999999</v>
      </c>
      <c r="FP433" s="13" t="s">
        <v>5752</v>
      </c>
    </row>
    <row r="434" spans="1:172" x14ac:dyDescent="0.25">
      <c r="A434" s="46" t="s">
        <v>5749</v>
      </c>
      <c r="C434" s="46" t="s">
        <v>5750</v>
      </c>
      <c r="D434" s="46" t="s">
        <v>5164</v>
      </c>
      <c r="E434" s="75">
        <v>45.466388888888893</v>
      </c>
      <c r="F434" s="75">
        <v>45.466388888888893</v>
      </c>
      <c r="G434" s="75">
        <v>132.22861111111112</v>
      </c>
      <c r="H434" s="75">
        <v>132.22861111111112</v>
      </c>
      <c r="L434" s="46" t="s">
        <v>5776</v>
      </c>
      <c r="M434" s="46" t="s">
        <v>2572</v>
      </c>
      <c r="Q434" s="8">
        <v>205</v>
      </c>
      <c r="AB434" s="10">
        <v>76.033801732795297</v>
      </c>
      <c r="AC434" s="10">
        <v>0.1706729645149497</v>
      </c>
      <c r="AE434" s="10">
        <v>12.69907251852705</v>
      </c>
      <c r="AI434" s="10">
        <v>1.3035513105765069</v>
      </c>
      <c r="AJ434" s="10">
        <v>0.51703868661881824</v>
      </c>
      <c r="AK434" s="10">
        <v>0.18171650927768174</v>
      </c>
      <c r="AL434" s="10">
        <v>4.7688034202706536E-2</v>
      </c>
      <c r="AN434" s="10">
        <v>4.4144060292484344</v>
      </c>
      <c r="AO434" s="10">
        <v>3.6052153857246143</v>
      </c>
      <c r="AP434" s="10">
        <v>2.8110841214227009E-2</v>
      </c>
      <c r="BF434" s="10">
        <v>0.58798469049989166</v>
      </c>
      <c r="CH434" s="10">
        <v>3.7320000000000002</v>
      </c>
      <c r="CJ434" s="10">
        <v>34.99</v>
      </c>
      <c r="CO434" s="10">
        <v>0.64700000000000002</v>
      </c>
      <c r="CP434" s="10">
        <v>12.04</v>
      </c>
      <c r="CQ434" s="10">
        <v>35.869999999999997</v>
      </c>
      <c r="CR434" s="10">
        <v>14.35</v>
      </c>
      <c r="CW434" s="10">
        <v>141.69999999999999</v>
      </c>
      <c r="CX434" s="10">
        <v>126.3</v>
      </c>
      <c r="CY434" s="10">
        <v>10.050000000000001</v>
      </c>
      <c r="CZ434" s="10">
        <v>135.43401713568656</v>
      </c>
      <c r="DA434" s="10">
        <v>6.3384</v>
      </c>
      <c r="DM434" s="10">
        <v>1.8238000000000001</v>
      </c>
      <c r="DN434" s="10">
        <v>1600</v>
      </c>
      <c r="DO434" s="10">
        <v>17.398800000000001</v>
      </c>
      <c r="DP434" s="10">
        <v>34.538400000000003</v>
      </c>
      <c r="DQ434" s="10">
        <v>3.9160000000000004</v>
      </c>
      <c r="DR434" s="10">
        <v>13.686300000000001</v>
      </c>
      <c r="DS434" s="10">
        <v>2.4069499999999997</v>
      </c>
      <c r="DT434" s="10">
        <v>0.48300000000000004</v>
      </c>
      <c r="DU434" s="10">
        <v>2.1551</v>
      </c>
      <c r="DV434" s="10">
        <v>0.34915999999999997</v>
      </c>
      <c r="DW434" s="10">
        <v>1.774</v>
      </c>
      <c r="DX434" s="10">
        <v>0.35200000000000004</v>
      </c>
      <c r="DY434" s="10">
        <v>1.01</v>
      </c>
      <c r="DZ434" s="10">
        <v>0.182</v>
      </c>
      <c r="EA434" s="10">
        <v>1.1659999999999999</v>
      </c>
      <c r="EB434" s="10">
        <v>0.22176000000000004</v>
      </c>
      <c r="EC434" s="10">
        <v>5.3145745652841798</v>
      </c>
      <c r="ED434" s="10">
        <v>0.53400000000000003</v>
      </c>
      <c r="EM434" s="10">
        <v>26.12</v>
      </c>
      <c r="EO434" s="10">
        <v>9.7612000000000005</v>
      </c>
      <c r="EP434" s="10">
        <v>1.76352</v>
      </c>
      <c r="FP434" s="13" t="s">
        <v>5752</v>
      </c>
    </row>
    <row r="435" spans="1:172" x14ac:dyDescent="0.25">
      <c r="A435" s="46" t="s">
        <v>5749</v>
      </c>
      <c r="C435" s="46" t="s">
        <v>5750</v>
      </c>
      <c r="D435" s="46" t="s">
        <v>5164</v>
      </c>
      <c r="E435" s="75">
        <v>45.466388888888893</v>
      </c>
      <c r="F435" s="75">
        <v>45.466388888888893</v>
      </c>
      <c r="G435" s="75">
        <v>132.22861111111112</v>
      </c>
      <c r="H435" s="75">
        <v>132.22861111111112</v>
      </c>
      <c r="L435" s="46" t="s">
        <v>5777</v>
      </c>
      <c r="M435" s="46" t="s">
        <v>2572</v>
      </c>
      <c r="Q435" s="8">
        <v>205</v>
      </c>
      <c r="AB435" s="10">
        <v>76.504330662162133</v>
      </c>
      <c r="AC435" s="10">
        <v>0.17466742160310991</v>
      </c>
      <c r="AE435" s="10">
        <v>12.575032908513952</v>
      </c>
      <c r="AI435" s="10">
        <v>1.1277331595968003</v>
      </c>
      <c r="AJ435" s="10">
        <v>0.60776091142602562</v>
      </c>
      <c r="AK435" s="10">
        <v>0.22165397946125642</v>
      </c>
      <c r="AL435" s="10">
        <v>4.3002914909303663E-2</v>
      </c>
      <c r="AN435" s="10">
        <v>3.7180667522533337</v>
      </c>
      <c r="AO435" s="10">
        <v>3.9284848157050334</v>
      </c>
      <c r="AP435" s="10">
        <v>3.7793535668509154E-2</v>
      </c>
      <c r="BF435" s="10">
        <v>0.73863094450009836</v>
      </c>
      <c r="CH435" s="10">
        <v>3.7440000000000002</v>
      </c>
      <c r="CJ435" s="10">
        <v>34.36</v>
      </c>
      <c r="CO435" s="10">
        <v>1.0209999999999999</v>
      </c>
      <c r="CP435" s="10">
        <v>21.99</v>
      </c>
      <c r="CQ435" s="10">
        <v>36.119999999999997</v>
      </c>
      <c r="CR435" s="10">
        <v>15.33</v>
      </c>
      <c r="CW435" s="10">
        <v>128.4</v>
      </c>
      <c r="CX435" s="10">
        <v>127.8</v>
      </c>
      <c r="CY435" s="10">
        <v>11.41</v>
      </c>
      <c r="CZ435" s="10">
        <v>130.43877040185458</v>
      </c>
      <c r="DA435" s="10">
        <v>7.1424000000000012</v>
      </c>
      <c r="DM435" s="10">
        <v>2.4871000000000003</v>
      </c>
      <c r="DN435" s="10">
        <v>1225</v>
      </c>
      <c r="DO435" s="10">
        <v>18.176400000000001</v>
      </c>
      <c r="DP435" s="10">
        <v>31.276800000000001</v>
      </c>
      <c r="DQ435" s="10">
        <v>3.8808000000000002</v>
      </c>
      <c r="DR435" s="10">
        <v>13.497600000000002</v>
      </c>
      <c r="DS435" s="10">
        <v>2.5207999999999999</v>
      </c>
      <c r="DT435" s="10">
        <v>0.39585000000000004</v>
      </c>
      <c r="DU435" s="10">
        <v>2.2792999999999997</v>
      </c>
      <c r="DV435" s="10">
        <v>0.33987999999999996</v>
      </c>
      <c r="DW435" s="10">
        <v>1.841</v>
      </c>
      <c r="DX435" s="10">
        <v>0.40040000000000003</v>
      </c>
      <c r="DY435" s="10">
        <v>1.1200000000000001</v>
      </c>
      <c r="DZ435" s="10">
        <v>0.182</v>
      </c>
      <c r="EA435" s="10">
        <v>1.2150000000000001</v>
      </c>
      <c r="EB435" s="10">
        <v>0.21952000000000002</v>
      </c>
      <c r="EC435" s="10">
        <v>5.1157692772693064</v>
      </c>
      <c r="ED435" s="10">
        <v>0.56799999999999995</v>
      </c>
      <c r="EM435" s="10">
        <v>26.94</v>
      </c>
      <c r="EO435" s="10">
        <v>9.5496000000000016</v>
      </c>
      <c r="EP435" s="10">
        <v>1.9676800000000001</v>
      </c>
      <c r="FP435" s="13" t="s">
        <v>5752</v>
      </c>
    </row>
    <row r="436" spans="1:172" x14ac:dyDescent="0.25">
      <c r="A436" s="46" t="s">
        <v>5749</v>
      </c>
      <c r="C436" s="46" t="s">
        <v>5750</v>
      </c>
      <c r="D436" s="46" t="s">
        <v>5164</v>
      </c>
      <c r="E436" s="75">
        <v>45.466388888888893</v>
      </c>
      <c r="F436" s="75">
        <v>45.466388888888893</v>
      </c>
      <c r="G436" s="75">
        <v>132.22861111111112</v>
      </c>
      <c r="H436" s="75">
        <v>132.22861111111112</v>
      </c>
      <c r="L436" s="46" t="s">
        <v>5778</v>
      </c>
      <c r="M436" s="46" t="s">
        <v>2572</v>
      </c>
      <c r="Q436" s="8">
        <v>205</v>
      </c>
      <c r="AB436" s="10">
        <v>78.152229395059763</v>
      </c>
      <c r="AC436" s="10">
        <v>7.7173346422022532E-2</v>
      </c>
      <c r="AE436" s="10">
        <v>11.708009003235787</v>
      </c>
      <c r="AI436" s="10">
        <v>0.60395028250084504</v>
      </c>
      <c r="AJ436" s="10">
        <v>0.16957827437470743</v>
      </c>
      <c r="AK436" s="10">
        <v>0.11068282578947969</v>
      </c>
      <c r="AL436" s="10">
        <v>1.7262459068083991E-2</v>
      </c>
      <c r="AN436" s="10">
        <v>5.8976683686724591</v>
      </c>
      <c r="AO436" s="10">
        <v>2.4868095445728051</v>
      </c>
      <c r="AP436" s="10">
        <v>1.8277897836794808E-2</v>
      </c>
      <c r="BF436" s="10">
        <v>0.49798469049992383</v>
      </c>
      <c r="CH436" s="10">
        <v>2.6059999999999999</v>
      </c>
      <c r="CJ436" s="10">
        <v>27.46</v>
      </c>
      <c r="CO436" s="10">
        <v>0.36499999999999999</v>
      </c>
      <c r="CP436" s="10">
        <v>8.0950000000000006</v>
      </c>
      <c r="CQ436" s="10">
        <v>15.15</v>
      </c>
      <c r="CR436" s="10">
        <v>12.02</v>
      </c>
      <c r="CW436" s="10">
        <v>152.80000000000001</v>
      </c>
      <c r="CX436" s="10">
        <v>78.5</v>
      </c>
      <c r="CY436" s="10">
        <v>7.8639999999999999</v>
      </c>
      <c r="CZ436" s="10">
        <v>61.738677137618026</v>
      </c>
      <c r="DA436" s="10">
        <v>5.2232000000000003</v>
      </c>
      <c r="DM436" s="10">
        <v>1.5301000000000002</v>
      </c>
      <c r="DN436" s="10">
        <v>1095</v>
      </c>
      <c r="DO436" s="10">
        <v>6.7867199999999999</v>
      </c>
      <c r="DP436" s="10">
        <v>12.582000000000001</v>
      </c>
      <c r="DQ436" s="10">
        <v>1.6302000000000001</v>
      </c>
      <c r="DR436" s="10">
        <v>6.0650400000000007</v>
      </c>
      <c r="DS436" s="10">
        <v>1.2086499999999998</v>
      </c>
      <c r="DT436" s="10">
        <v>0.26355000000000001</v>
      </c>
      <c r="DU436" s="10">
        <v>1.0878999999999999</v>
      </c>
      <c r="DV436" s="10">
        <v>0.19836000000000001</v>
      </c>
      <c r="DW436" s="10">
        <v>1.117</v>
      </c>
      <c r="DX436" s="10">
        <v>0.26840000000000003</v>
      </c>
      <c r="DY436" s="10">
        <v>0.78400000000000003</v>
      </c>
      <c r="DZ436" s="10">
        <v>0.14599999999999999</v>
      </c>
      <c r="EA436" s="10">
        <v>1.008</v>
      </c>
      <c r="EB436" s="10">
        <v>0.17920000000000003</v>
      </c>
      <c r="EC436" s="10">
        <v>2.9051958786931817</v>
      </c>
      <c r="ED436" s="10">
        <v>0.51700000000000002</v>
      </c>
      <c r="EM436" s="10">
        <v>20.059999999999999</v>
      </c>
      <c r="EO436" s="10">
        <v>5.6009600000000006</v>
      </c>
      <c r="EP436" s="10">
        <v>1.2073600000000002</v>
      </c>
      <c r="FP436" s="13" t="s">
        <v>5752</v>
      </c>
    </row>
    <row r="437" spans="1:172" x14ac:dyDescent="0.25">
      <c r="A437" s="46" t="s">
        <v>5779</v>
      </c>
      <c r="C437" s="46" t="s">
        <v>5658</v>
      </c>
      <c r="D437" s="46" t="s">
        <v>5164</v>
      </c>
      <c r="E437" s="73">
        <v>43.18138888888889</v>
      </c>
      <c r="F437" s="73">
        <v>43.18138888888889</v>
      </c>
      <c r="G437" s="73">
        <v>129.1536111111111</v>
      </c>
      <c r="H437" s="73">
        <v>129.1536111111111</v>
      </c>
      <c r="L437" s="46" t="s">
        <v>5780</v>
      </c>
      <c r="M437" s="46" t="s">
        <v>2196</v>
      </c>
      <c r="Q437" s="8">
        <v>183</v>
      </c>
      <c r="AB437" s="10">
        <v>65.900000000000006</v>
      </c>
      <c r="AC437" s="10">
        <v>0.56000000000000005</v>
      </c>
      <c r="AE437" s="10">
        <v>16.100000000000001</v>
      </c>
      <c r="AI437" s="10">
        <v>3.50922</v>
      </c>
      <c r="AJ437" s="10">
        <v>2.99</v>
      </c>
      <c r="AK437" s="10">
        <v>1.71</v>
      </c>
      <c r="AL437" s="10">
        <v>0.06</v>
      </c>
      <c r="AN437" s="10">
        <v>3.27</v>
      </c>
      <c r="AO437" s="10">
        <v>3.88</v>
      </c>
      <c r="AP437" s="10">
        <v>0.14000000000000001</v>
      </c>
      <c r="BF437" s="10">
        <v>1.1200000000000001</v>
      </c>
      <c r="BU437" s="10">
        <v>1.72</v>
      </c>
      <c r="CH437" s="10">
        <v>6.77</v>
      </c>
      <c r="CJ437" s="10">
        <v>61.7</v>
      </c>
      <c r="CK437" s="10">
        <v>14.8</v>
      </c>
      <c r="CN437" s="10">
        <v>8.24</v>
      </c>
      <c r="CO437" s="10">
        <v>6.13</v>
      </c>
      <c r="CP437" s="10">
        <v>3.18</v>
      </c>
      <c r="CQ437" s="10">
        <v>46.9</v>
      </c>
      <c r="CR437" s="10">
        <v>18.7</v>
      </c>
      <c r="CW437" s="10">
        <v>109</v>
      </c>
      <c r="CX437" s="10">
        <v>431</v>
      </c>
      <c r="CY437" s="10">
        <v>14.5</v>
      </c>
      <c r="CZ437" s="10">
        <v>193</v>
      </c>
      <c r="DA437" s="10">
        <v>6.55</v>
      </c>
      <c r="DM437" s="10">
        <v>5.46</v>
      </c>
      <c r="DN437" s="10">
        <v>544</v>
      </c>
      <c r="DO437" s="10">
        <v>23.4</v>
      </c>
      <c r="DP437" s="10">
        <v>46.1</v>
      </c>
      <c r="DQ437" s="10">
        <v>5.19</v>
      </c>
      <c r="DR437" s="10">
        <v>19.399999999999999</v>
      </c>
      <c r="DS437" s="10">
        <v>3.7</v>
      </c>
      <c r="DT437" s="10">
        <v>0.95</v>
      </c>
      <c r="DU437" s="10">
        <v>3.06</v>
      </c>
      <c r="DV437" s="10">
        <v>0.46</v>
      </c>
      <c r="DW437" s="10">
        <v>2.61</v>
      </c>
      <c r="DX437" s="10">
        <v>0.48</v>
      </c>
      <c r="DY437" s="10">
        <v>1.35</v>
      </c>
      <c r="DZ437" s="10">
        <v>0.21</v>
      </c>
      <c r="EA437" s="10">
        <v>1.41</v>
      </c>
      <c r="EB437" s="10">
        <v>0.21</v>
      </c>
      <c r="EC437" s="10">
        <v>5.09</v>
      </c>
      <c r="ED437" s="10">
        <v>0.55000000000000004</v>
      </c>
      <c r="EM437" s="10">
        <v>11.1</v>
      </c>
      <c r="EO437" s="10">
        <v>12.9</v>
      </c>
      <c r="EP437" s="10">
        <v>2.4700000000000002</v>
      </c>
      <c r="FP437" s="13" t="s">
        <v>5781</v>
      </c>
    </row>
    <row r="438" spans="1:172" x14ac:dyDescent="0.25">
      <c r="A438" s="46" t="s">
        <v>5779</v>
      </c>
      <c r="C438" s="46" t="s">
        <v>5658</v>
      </c>
      <c r="D438" s="46" t="s">
        <v>5164</v>
      </c>
      <c r="E438" s="73">
        <v>43.18138888888889</v>
      </c>
      <c r="F438" s="73">
        <v>43.18138888888889</v>
      </c>
      <c r="G438" s="73">
        <v>129.1536111111111</v>
      </c>
      <c r="H438" s="73">
        <v>129.1536111111111</v>
      </c>
      <c r="L438" s="46" t="s">
        <v>5782</v>
      </c>
      <c r="M438" s="46" t="s">
        <v>2196</v>
      </c>
      <c r="Q438" s="8">
        <v>183</v>
      </c>
      <c r="AB438" s="10">
        <v>65.599999999999994</v>
      </c>
      <c r="AC438" s="10">
        <v>0.56999999999999995</v>
      </c>
      <c r="AE438" s="10">
        <v>16.2</v>
      </c>
      <c r="AI438" s="10">
        <v>3.5632079999999999</v>
      </c>
      <c r="AJ438" s="10">
        <v>3.16</v>
      </c>
      <c r="AK438" s="10">
        <v>1.74</v>
      </c>
      <c r="AL438" s="10">
        <v>0.06</v>
      </c>
      <c r="AN438" s="10">
        <v>3.14</v>
      </c>
      <c r="AO438" s="10">
        <v>3.96</v>
      </c>
      <c r="AP438" s="10">
        <v>0.15</v>
      </c>
      <c r="BF438" s="10">
        <v>1.04</v>
      </c>
      <c r="BU438" s="10">
        <v>1.69</v>
      </c>
      <c r="CH438" s="10">
        <v>6.47</v>
      </c>
      <c r="CJ438" s="10">
        <v>61.6</v>
      </c>
      <c r="CK438" s="10">
        <v>15.3</v>
      </c>
      <c r="CN438" s="10">
        <v>8.1999999999999993</v>
      </c>
      <c r="CO438" s="10">
        <v>5.88</v>
      </c>
      <c r="CP438" s="10">
        <v>3.1</v>
      </c>
      <c r="CQ438" s="10">
        <v>44.7</v>
      </c>
      <c r="CR438" s="10">
        <v>18.600000000000001</v>
      </c>
      <c r="CW438" s="10">
        <v>102</v>
      </c>
      <c r="CX438" s="10">
        <v>429</v>
      </c>
      <c r="CY438" s="10">
        <v>14</v>
      </c>
      <c r="CZ438" s="10">
        <v>153</v>
      </c>
      <c r="DA438" s="10">
        <v>6.35</v>
      </c>
      <c r="DM438" s="10">
        <v>5.64</v>
      </c>
      <c r="DN438" s="10">
        <v>512</v>
      </c>
      <c r="DO438" s="10">
        <v>25.3</v>
      </c>
      <c r="DP438" s="10">
        <v>48.9</v>
      </c>
      <c r="DQ438" s="10">
        <v>5.45</v>
      </c>
      <c r="DR438" s="10">
        <v>19.600000000000001</v>
      </c>
      <c r="DS438" s="10">
        <v>3.67</v>
      </c>
      <c r="DT438" s="10">
        <v>0.94</v>
      </c>
      <c r="DU438" s="10">
        <v>3.02</v>
      </c>
      <c r="DV438" s="10">
        <v>0.45</v>
      </c>
      <c r="DW438" s="10">
        <v>2.6</v>
      </c>
      <c r="DX438" s="10">
        <v>0.48</v>
      </c>
      <c r="DY438" s="10">
        <v>1.33</v>
      </c>
      <c r="DZ438" s="10">
        <v>0.19</v>
      </c>
      <c r="EA438" s="10">
        <v>1.34</v>
      </c>
      <c r="EB438" s="10">
        <v>0.21</v>
      </c>
      <c r="EC438" s="10">
        <v>4.16</v>
      </c>
      <c r="ED438" s="10">
        <v>0.57999999999999996</v>
      </c>
      <c r="EM438" s="10">
        <v>10.8</v>
      </c>
      <c r="EO438" s="10">
        <v>12.8</v>
      </c>
      <c r="EP438" s="10">
        <v>1.91</v>
      </c>
      <c r="FP438" s="13" t="s">
        <v>5781</v>
      </c>
    </row>
    <row r="439" spans="1:172" x14ac:dyDescent="0.25">
      <c r="A439" s="46" t="s">
        <v>5779</v>
      </c>
      <c r="C439" s="46" t="s">
        <v>5658</v>
      </c>
      <c r="D439" s="46" t="s">
        <v>5164</v>
      </c>
      <c r="E439" s="73">
        <v>43.18138888888889</v>
      </c>
      <c r="F439" s="73">
        <v>43.18138888888889</v>
      </c>
      <c r="G439" s="73">
        <v>129.1536111111111</v>
      </c>
      <c r="H439" s="73">
        <v>129.1536111111111</v>
      </c>
      <c r="L439" s="46" t="s">
        <v>5783</v>
      </c>
      <c r="M439" s="46" t="s">
        <v>2196</v>
      </c>
      <c r="Q439" s="8">
        <v>183</v>
      </c>
      <c r="AB439" s="10">
        <v>66.2</v>
      </c>
      <c r="AC439" s="10">
        <v>0.56000000000000005</v>
      </c>
      <c r="AE439" s="10">
        <v>15.9</v>
      </c>
      <c r="AI439" s="10">
        <v>3.4552320000000001</v>
      </c>
      <c r="AJ439" s="10">
        <v>3.09</v>
      </c>
      <c r="AK439" s="10">
        <v>1.69</v>
      </c>
      <c r="AL439" s="10">
        <v>7.0000000000000007E-2</v>
      </c>
      <c r="AN439" s="10">
        <v>3.12</v>
      </c>
      <c r="AO439" s="10">
        <v>3.89</v>
      </c>
      <c r="AP439" s="10">
        <v>0.14000000000000001</v>
      </c>
      <c r="BF439" s="10">
        <v>1.1200000000000001</v>
      </c>
      <c r="BU439" s="10">
        <v>1.84</v>
      </c>
      <c r="CH439" s="10">
        <v>6.48</v>
      </c>
      <c r="CJ439" s="10">
        <v>60.8</v>
      </c>
      <c r="CK439" s="10">
        <v>13.4</v>
      </c>
      <c r="CN439" s="10">
        <v>8.24</v>
      </c>
      <c r="CO439" s="10">
        <v>5.98</v>
      </c>
      <c r="CP439" s="10">
        <v>3.26</v>
      </c>
      <c r="CQ439" s="10">
        <v>43.6</v>
      </c>
      <c r="CR439" s="10">
        <v>19</v>
      </c>
      <c r="CW439" s="10">
        <v>99.4</v>
      </c>
      <c r="CX439" s="10">
        <v>443</v>
      </c>
      <c r="CY439" s="10">
        <v>14.2</v>
      </c>
      <c r="CZ439" s="10">
        <v>197</v>
      </c>
      <c r="DA439" s="10">
        <v>6.61</v>
      </c>
      <c r="DM439" s="10">
        <v>6.24</v>
      </c>
      <c r="DN439" s="10">
        <v>522</v>
      </c>
      <c r="DO439" s="10">
        <v>22.7</v>
      </c>
      <c r="DP439" s="10">
        <v>45.8</v>
      </c>
      <c r="DQ439" s="10">
        <v>5.08</v>
      </c>
      <c r="DR439" s="10">
        <v>18.5</v>
      </c>
      <c r="DS439" s="10">
        <v>3.71</v>
      </c>
      <c r="DT439" s="10">
        <v>0.94</v>
      </c>
      <c r="DU439" s="10">
        <v>2.99</v>
      </c>
      <c r="DV439" s="10">
        <v>0.44</v>
      </c>
      <c r="DW439" s="10">
        <v>2.61</v>
      </c>
      <c r="DX439" s="10">
        <v>0.5</v>
      </c>
      <c r="DY439" s="10">
        <v>1.35</v>
      </c>
      <c r="DZ439" s="10">
        <v>0.2</v>
      </c>
      <c r="EA439" s="10">
        <v>1.4</v>
      </c>
      <c r="EB439" s="10">
        <v>0.22</v>
      </c>
      <c r="EC439" s="10">
        <v>5.28</v>
      </c>
      <c r="ED439" s="10">
        <v>0.62</v>
      </c>
      <c r="EM439" s="10">
        <v>10.3</v>
      </c>
      <c r="EO439" s="10">
        <v>12.5</v>
      </c>
      <c r="EP439" s="10">
        <v>2.19</v>
      </c>
      <c r="FP439" s="13" t="s">
        <v>5781</v>
      </c>
    </row>
    <row r="440" spans="1:172" x14ac:dyDescent="0.25">
      <c r="A440" s="46" t="s">
        <v>5779</v>
      </c>
      <c r="C440" s="46" t="s">
        <v>5658</v>
      </c>
      <c r="D440" s="46" t="s">
        <v>5164</v>
      </c>
      <c r="E440" s="73">
        <v>43.417222222222222</v>
      </c>
      <c r="F440" s="73">
        <v>43.417222222222222</v>
      </c>
      <c r="G440" s="73">
        <v>130.08361111111111</v>
      </c>
      <c r="H440" s="73">
        <v>130.08361111111111</v>
      </c>
      <c r="L440" s="46" t="s">
        <v>5784</v>
      </c>
      <c r="M440" s="46" t="s">
        <v>2640</v>
      </c>
      <c r="Q440" s="8">
        <v>183</v>
      </c>
      <c r="AB440" s="10">
        <v>76.099999999999994</v>
      </c>
      <c r="AC440" s="10">
        <v>0.12</v>
      </c>
      <c r="AE440" s="10">
        <v>12.8</v>
      </c>
      <c r="AI440" s="10">
        <v>0.89080199999999998</v>
      </c>
      <c r="AJ440" s="10">
        <v>0.85</v>
      </c>
      <c r="AK440" s="10">
        <v>0.24</v>
      </c>
      <c r="AL440" s="10">
        <v>0.03</v>
      </c>
      <c r="AN440" s="10">
        <v>3.96</v>
      </c>
      <c r="AO440" s="10">
        <v>3.62</v>
      </c>
      <c r="AP440" s="10">
        <v>0.04</v>
      </c>
      <c r="BF440" s="10">
        <v>0.68</v>
      </c>
      <c r="BU440" s="10">
        <v>1.17</v>
      </c>
      <c r="CH440" s="10">
        <v>2.34</v>
      </c>
      <c r="CJ440" s="10">
        <v>8.1300000000000008</v>
      </c>
      <c r="CK440" s="10">
        <v>1.1100000000000001</v>
      </c>
      <c r="CN440" s="10">
        <v>0.99</v>
      </c>
      <c r="CO440" s="10">
        <v>1.08</v>
      </c>
      <c r="CP440" s="10">
        <v>0.63</v>
      </c>
      <c r="CQ440" s="10">
        <v>15.6</v>
      </c>
      <c r="CR440" s="10">
        <v>14.4</v>
      </c>
      <c r="CW440" s="10">
        <v>110</v>
      </c>
      <c r="CX440" s="10">
        <v>105</v>
      </c>
      <c r="CY440" s="10">
        <v>11.8</v>
      </c>
      <c r="CZ440" s="10">
        <v>61.8</v>
      </c>
      <c r="DA440" s="10">
        <v>6.26</v>
      </c>
      <c r="DM440" s="10">
        <v>5.34</v>
      </c>
      <c r="DN440" s="10">
        <v>689</v>
      </c>
      <c r="DO440" s="10">
        <v>14.6</v>
      </c>
      <c r="DP440" s="10">
        <v>30.7</v>
      </c>
      <c r="DQ440" s="10">
        <v>3.3</v>
      </c>
      <c r="DR440" s="10">
        <v>10.9</v>
      </c>
      <c r="DS440" s="10">
        <v>2.2200000000000002</v>
      </c>
      <c r="DT440" s="10">
        <v>0.42</v>
      </c>
      <c r="DU440" s="10">
        <v>1.81</v>
      </c>
      <c r="DV440" s="10">
        <v>0.31</v>
      </c>
      <c r="DW440" s="10">
        <v>1.83</v>
      </c>
      <c r="DX440" s="10">
        <v>0.38</v>
      </c>
      <c r="DY440" s="10">
        <v>1.0900000000000001</v>
      </c>
      <c r="DZ440" s="10">
        <v>0.17</v>
      </c>
      <c r="EA440" s="10">
        <v>1.1399999999999999</v>
      </c>
      <c r="EB440" s="10">
        <v>0.18</v>
      </c>
      <c r="EC440" s="10">
        <v>2.31</v>
      </c>
      <c r="ED440" s="10">
        <v>0.59</v>
      </c>
      <c r="EM440" s="10">
        <v>20.7</v>
      </c>
      <c r="EO440" s="10">
        <v>10.1</v>
      </c>
      <c r="EP440" s="10">
        <v>2.54</v>
      </c>
      <c r="FP440" s="13" t="s">
        <v>5781</v>
      </c>
    </row>
    <row r="441" spans="1:172" x14ac:dyDescent="0.25">
      <c r="A441" s="46" t="s">
        <v>5779</v>
      </c>
      <c r="C441" s="46" t="s">
        <v>5658</v>
      </c>
      <c r="D441" s="46" t="s">
        <v>5164</v>
      </c>
      <c r="E441" s="73">
        <v>43.417222222222222</v>
      </c>
      <c r="F441" s="73">
        <v>43.417222222222222</v>
      </c>
      <c r="G441" s="73">
        <v>130.08361111111111</v>
      </c>
      <c r="H441" s="73">
        <v>130.08361111111111</v>
      </c>
      <c r="L441" s="46" t="s">
        <v>5785</v>
      </c>
      <c r="M441" s="46" t="s">
        <v>2640</v>
      </c>
      <c r="Q441" s="8">
        <v>183</v>
      </c>
      <c r="AB441" s="10">
        <v>75.7</v>
      </c>
      <c r="AC441" s="10">
        <v>0.12</v>
      </c>
      <c r="AE441" s="10">
        <v>13.2</v>
      </c>
      <c r="AI441" s="10">
        <v>0.85480999999999996</v>
      </c>
      <c r="AJ441" s="10">
        <v>0.79</v>
      </c>
      <c r="AK441" s="10">
        <v>0.23</v>
      </c>
      <c r="AL441" s="10">
        <v>0.03</v>
      </c>
      <c r="AN441" s="10">
        <v>3.83</v>
      </c>
      <c r="AO441" s="10">
        <v>3.7</v>
      </c>
      <c r="AP441" s="10">
        <v>0.04</v>
      </c>
      <c r="BF441" s="10">
        <v>0.74</v>
      </c>
      <c r="BU441" s="10">
        <v>1.23</v>
      </c>
      <c r="CH441" s="10">
        <v>2.0699999999999998</v>
      </c>
      <c r="CJ441" s="10">
        <v>7.53</v>
      </c>
      <c r="CK441" s="10">
        <v>1.1599999999999999</v>
      </c>
      <c r="CN441" s="10">
        <v>0.95</v>
      </c>
      <c r="CO441" s="10">
        <v>1.04</v>
      </c>
      <c r="CP441" s="10">
        <v>0.66</v>
      </c>
      <c r="CQ441" s="10">
        <v>14.8</v>
      </c>
      <c r="CR441" s="10">
        <v>13.7</v>
      </c>
      <c r="CW441" s="10">
        <v>99.8</v>
      </c>
      <c r="CX441" s="10">
        <v>98.9</v>
      </c>
      <c r="CY441" s="10">
        <v>8.86</v>
      </c>
      <c r="CZ441" s="10">
        <v>58.9</v>
      </c>
      <c r="DA441" s="10">
        <v>5.66</v>
      </c>
      <c r="DM441" s="10">
        <v>4.3</v>
      </c>
      <c r="DN441" s="10">
        <v>593</v>
      </c>
      <c r="DO441" s="10">
        <v>13.4</v>
      </c>
      <c r="DP441" s="10">
        <v>29.1</v>
      </c>
      <c r="DQ441" s="10">
        <v>3.08</v>
      </c>
      <c r="DR441" s="10">
        <v>10.3</v>
      </c>
      <c r="DS441" s="10">
        <v>1.93</v>
      </c>
      <c r="DT441" s="10">
        <v>0.4</v>
      </c>
      <c r="DU441" s="10">
        <v>1.55</v>
      </c>
      <c r="DV441" s="10">
        <v>0.27</v>
      </c>
      <c r="DW441" s="10">
        <v>1.48</v>
      </c>
      <c r="DX441" s="10">
        <v>0.28000000000000003</v>
      </c>
      <c r="DY441" s="10">
        <v>0.8</v>
      </c>
      <c r="DZ441" s="10">
        <v>0.13</v>
      </c>
      <c r="EA441" s="10">
        <v>0.9</v>
      </c>
      <c r="EB441" s="10">
        <v>0.14000000000000001</v>
      </c>
      <c r="EC441" s="10">
        <v>2.15</v>
      </c>
      <c r="ED441" s="10">
        <v>0.61</v>
      </c>
      <c r="EM441" s="10">
        <v>19</v>
      </c>
      <c r="EO441" s="10">
        <v>9.44</v>
      </c>
      <c r="EP441" s="10">
        <v>1.55</v>
      </c>
      <c r="FP441" s="13" t="s">
        <v>5781</v>
      </c>
    </row>
    <row r="442" spans="1:172" x14ac:dyDescent="0.25">
      <c r="A442" s="46" t="s">
        <v>5779</v>
      </c>
      <c r="C442" s="46" t="s">
        <v>5658</v>
      </c>
      <c r="D442" s="46" t="s">
        <v>5164</v>
      </c>
      <c r="E442" s="73">
        <v>43.417222222222222</v>
      </c>
      <c r="F442" s="73">
        <v>43.417222222222222</v>
      </c>
      <c r="G442" s="73">
        <v>130.08361111111111</v>
      </c>
      <c r="H442" s="73">
        <v>130.08361111111111</v>
      </c>
      <c r="L442" s="46" t="s">
        <v>5786</v>
      </c>
      <c r="M442" s="46" t="s">
        <v>2640</v>
      </c>
      <c r="Q442" s="8">
        <v>183</v>
      </c>
      <c r="AB442" s="10">
        <v>75.8</v>
      </c>
      <c r="AC442" s="10">
        <v>0.12</v>
      </c>
      <c r="AE442" s="10">
        <v>13.1</v>
      </c>
      <c r="AI442" s="10">
        <v>0.85480999999999996</v>
      </c>
      <c r="AJ442" s="10">
        <v>0.9</v>
      </c>
      <c r="AK442" s="10">
        <v>0.23</v>
      </c>
      <c r="AL442" s="10">
        <v>0.03</v>
      </c>
      <c r="AN442" s="10">
        <v>3.94</v>
      </c>
      <c r="AO442" s="10">
        <v>3.72</v>
      </c>
      <c r="AP442" s="10">
        <v>0.04</v>
      </c>
      <c r="BF442" s="10">
        <v>0.57999999999999996</v>
      </c>
      <c r="BU442" s="10">
        <v>1.1000000000000001</v>
      </c>
      <c r="CH442" s="10">
        <v>2.06</v>
      </c>
      <c r="CJ442" s="10">
        <v>7.53</v>
      </c>
      <c r="CK442" s="10">
        <v>1</v>
      </c>
      <c r="CN442" s="10">
        <v>0.91</v>
      </c>
      <c r="CO442" s="10">
        <v>0.96</v>
      </c>
      <c r="CP442" s="10">
        <v>0.51</v>
      </c>
      <c r="CQ442" s="10">
        <v>18.5</v>
      </c>
      <c r="CR442" s="10">
        <v>13.9</v>
      </c>
      <c r="CW442" s="10">
        <v>101</v>
      </c>
      <c r="CX442" s="10">
        <v>99.1</v>
      </c>
      <c r="CY442" s="10">
        <v>9.25</v>
      </c>
      <c r="CZ442" s="10">
        <v>71.2</v>
      </c>
      <c r="DA442" s="10">
        <v>5.71</v>
      </c>
      <c r="DM442" s="10">
        <v>4.49</v>
      </c>
      <c r="DN442" s="10">
        <v>621</v>
      </c>
      <c r="DO442" s="10">
        <v>13.6</v>
      </c>
      <c r="DP442" s="10">
        <v>28.4</v>
      </c>
      <c r="DQ442" s="10">
        <v>3.14</v>
      </c>
      <c r="DR442" s="10">
        <v>10.5</v>
      </c>
      <c r="DS442" s="10">
        <v>2.13</v>
      </c>
      <c r="DT442" s="10">
        <v>0.41</v>
      </c>
      <c r="DU442" s="10">
        <v>1.61</v>
      </c>
      <c r="DV442" s="10">
        <v>0.25</v>
      </c>
      <c r="DW442" s="10">
        <v>1.52</v>
      </c>
      <c r="DX442" s="10">
        <v>0.28999999999999998</v>
      </c>
      <c r="DY442" s="10">
        <v>0.83</v>
      </c>
      <c r="DZ442" s="10">
        <v>0.13</v>
      </c>
      <c r="EA442" s="10">
        <v>0.93</v>
      </c>
      <c r="EB442" s="10">
        <v>0.14000000000000001</v>
      </c>
      <c r="EC442" s="10">
        <v>2.4500000000000002</v>
      </c>
      <c r="ED442" s="10">
        <v>0.56999999999999995</v>
      </c>
      <c r="EM442" s="10">
        <v>19.2</v>
      </c>
      <c r="EO442" s="10">
        <v>9.0500000000000007</v>
      </c>
      <c r="EP442" s="10">
        <v>1.67</v>
      </c>
      <c r="FP442" s="13" t="s">
        <v>5781</v>
      </c>
    </row>
    <row r="443" spans="1:172" x14ac:dyDescent="0.25">
      <c r="A443" s="46" t="s">
        <v>5779</v>
      </c>
      <c r="C443" s="46" t="s">
        <v>5658</v>
      </c>
      <c r="D443" s="46" t="s">
        <v>5164</v>
      </c>
      <c r="E443" s="73">
        <v>42.6175</v>
      </c>
      <c r="F443" s="73">
        <v>42.6175</v>
      </c>
      <c r="G443" s="73">
        <v>129.77361111111114</v>
      </c>
      <c r="H443" s="73">
        <v>129.77361111111114</v>
      </c>
      <c r="L443" s="46" t="s">
        <v>5787</v>
      </c>
      <c r="M443" s="46" t="s">
        <v>2088</v>
      </c>
      <c r="Q443" s="8">
        <v>183</v>
      </c>
      <c r="AB443" s="10">
        <v>65.099999999999994</v>
      </c>
      <c r="AC443" s="10">
        <v>0.55000000000000004</v>
      </c>
      <c r="AE443" s="10">
        <v>16.600000000000001</v>
      </c>
      <c r="AI443" s="10">
        <v>4.1660740000000001</v>
      </c>
      <c r="AJ443" s="10">
        <v>4.13</v>
      </c>
      <c r="AK443" s="10">
        <v>1.97</v>
      </c>
      <c r="AL443" s="10">
        <v>0.08</v>
      </c>
      <c r="AN443" s="10">
        <v>1.82</v>
      </c>
      <c r="AO443" s="10">
        <v>3.81</v>
      </c>
      <c r="AP443" s="10">
        <v>0.11</v>
      </c>
      <c r="BF443" s="10">
        <v>0.8</v>
      </c>
      <c r="BU443" s="10">
        <v>1.1399999999999999</v>
      </c>
      <c r="CH443" s="10">
        <v>9.06</v>
      </c>
      <c r="CJ443" s="10">
        <v>82.9</v>
      </c>
      <c r="CK443" s="10">
        <v>19</v>
      </c>
      <c r="CN443" s="10">
        <v>10.5</v>
      </c>
      <c r="CO443" s="10">
        <v>8.57</v>
      </c>
      <c r="CP443" s="10">
        <v>2.34</v>
      </c>
      <c r="CQ443" s="10">
        <v>57</v>
      </c>
      <c r="CR443" s="10">
        <v>17.5</v>
      </c>
      <c r="CW443" s="10">
        <v>70.8</v>
      </c>
      <c r="CX443" s="10">
        <v>279</v>
      </c>
      <c r="CY443" s="10">
        <v>15.1</v>
      </c>
      <c r="CZ443" s="10">
        <v>109</v>
      </c>
      <c r="DA443" s="10">
        <v>4.32</v>
      </c>
      <c r="DM443" s="10">
        <v>6.54</v>
      </c>
      <c r="DN443" s="10">
        <v>396</v>
      </c>
      <c r="DO443" s="10">
        <v>12.7</v>
      </c>
      <c r="DP443" s="10">
        <v>30.4</v>
      </c>
      <c r="DQ443" s="10">
        <v>3.44</v>
      </c>
      <c r="DR443" s="10">
        <v>13.5</v>
      </c>
      <c r="DS443" s="10">
        <v>2.9</v>
      </c>
      <c r="DT443" s="10">
        <v>0.83</v>
      </c>
      <c r="DU443" s="10">
        <v>2.8</v>
      </c>
      <c r="DV443" s="10">
        <v>0.43</v>
      </c>
      <c r="DW443" s="10">
        <v>2.63</v>
      </c>
      <c r="DX443" s="10">
        <v>0.52</v>
      </c>
      <c r="DY443" s="10">
        <v>1.49</v>
      </c>
      <c r="DZ443" s="10">
        <v>0.23</v>
      </c>
      <c r="EA443" s="10">
        <v>1.6</v>
      </c>
      <c r="EB443" s="10">
        <v>0.25</v>
      </c>
      <c r="EC443" s="10">
        <v>3.41</v>
      </c>
      <c r="ED443" s="10">
        <v>0.53</v>
      </c>
      <c r="EM443" s="10">
        <v>11.4</v>
      </c>
      <c r="EO443" s="10">
        <v>8.25</v>
      </c>
      <c r="EP443" s="10">
        <v>1.79</v>
      </c>
      <c r="FP443" s="13" t="s">
        <v>5781</v>
      </c>
    </row>
    <row r="444" spans="1:172" x14ac:dyDescent="0.25">
      <c r="A444" s="46" t="s">
        <v>5779</v>
      </c>
      <c r="C444" s="46" t="s">
        <v>5658</v>
      </c>
      <c r="D444" s="46" t="s">
        <v>5164</v>
      </c>
      <c r="E444" s="73">
        <v>42.6175</v>
      </c>
      <c r="F444" s="73">
        <v>42.6175</v>
      </c>
      <c r="G444" s="73">
        <v>129.77361111111114</v>
      </c>
      <c r="H444" s="73">
        <v>129.77361111111114</v>
      </c>
      <c r="L444" s="46" t="s">
        <v>5788</v>
      </c>
      <c r="M444" s="46" t="s">
        <v>2088</v>
      </c>
      <c r="Q444" s="8">
        <v>183</v>
      </c>
      <c r="AB444" s="10">
        <v>61.4</v>
      </c>
      <c r="AC444" s="10">
        <v>0.66</v>
      </c>
      <c r="AE444" s="10">
        <v>16.899999999999999</v>
      </c>
      <c r="AI444" s="10">
        <v>5.0478780000000008</v>
      </c>
      <c r="AJ444" s="10">
        <v>5.36</v>
      </c>
      <c r="AK444" s="10">
        <v>2.5499999999999998</v>
      </c>
      <c r="AL444" s="10">
        <v>0.09</v>
      </c>
      <c r="AN444" s="10">
        <v>2.21</v>
      </c>
      <c r="AO444" s="10">
        <v>3.51</v>
      </c>
      <c r="AP444" s="10">
        <v>0.13</v>
      </c>
      <c r="BF444" s="10">
        <v>0.96</v>
      </c>
      <c r="BU444" s="10">
        <v>1.06</v>
      </c>
      <c r="CH444" s="10">
        <v>12</v>
      </c>
      <c r="CJ444" s="10">
        <v>109</v>
      </c>
      <c r="CK444" s="10">
        <v>19</v>
      </c>
      <c r="CN444" s="10">
        <v>13.5</v>
      </c>
      <c r="CO444" s="10">
        <v>10.5</v>
      </c>
      <c r="CP444" s="10">
        <v>16.399999999999999</v>
      </c>
      <c r="CQ444" s="10">
        <v>63.3</v>
      </c>
      <c r="CR444" s="10">
        <v>17.8</v>
      </c>
      <c r="CW444" s="10">
        <v>68.2</v>
      </c>
      <c r="CX444" s="10">
        <v>296</v>
      </c>
      <c r="CY444" s="10">
        <v>16.600000000000001</v>
      </c>
      <c r="CZ444" s="10">
        <v>115</v>
      </c>
      <c r="DA444" s="10">
        <v>4.0199999999999996</v>
      </c>
      <c r="DM444" s="10">
        <v>5.98</v>
      </c>
      <c r="DN444" s="10">
        <v>338</v>
      </c>
      <c r="DO444" s="10">
        <v>11.3</v>
      </c>
      <c r="DP444" s="10">
        <v>26</v>
      </c>
      <c r="DQ444" s="10">
        <v>3.21</v>
      </c>
      <c r="DR444" s="10">
        <v>13</v>
      </c>
      <c r="DS444" s="10">
        <v>3.01</v>
      </c>
      <c r="DT444" s="10">
        <v>0.87</v>
      </c>
      <c r="DU444" s="10">
        <v>2.95</v>
      </c>
      <c r="DV444" s="10">
        <v>0.49</v>
      </c>
      <c r="DW444" s="10">
        <v>2.98</v>
      </c>
      <c r="DX444" s="10">
        <v>0.6</v>
      </c>
      <c r="DY444" s="10">
        <v>1.69</v>
      </c>
      <c r="DZ444" s="10">
        <v>0.25</v>
      </c>
      <c r="EA444" s="10">
        <v>1.75</v>
      </c>
      <c r="EB444" s="10">
        <v>0.26</v>
      </c>
      <c r="EC444" s="10">
        <v>3.32</v>
      </c>
      <c r="ED444" s="10">
        <v>0.35</v>
      </c>
      <c r="EM444" s="10">
        <v>12.3</v>
      </c>
      <c r="EO444" s="10">
        <v>4.55</v>
      </c>
      <c r="EP444" s="10">
        <v>1.49</v>
      </c>
      <c r="FP444" s="13" t="s">
        <v>5781</v>
      </c>
    </row>
    <row r="445" spans="1:172" x14ac:dyDescent="0.25">
      <c r="A445" s="46" t="s">
        <v>5779</v>
      </c>
      <c r="C445" s="46" t="s">
        <v>5658</v>
      </c>
      <c r="D445" s="46" t="s">
        <v>5164</v>
      </c>
      <c r="E445" s="73">
        <v>42.6175</v>
      </c>
      <c r="F445" s="73">
        <v>42.6175</v>
      </c>
      <c r="G445" s="73">
        <v>129.77361111111114</v>
      </c>
      <c r="H445" s="73">
        <v>129.77361111111114</v>
      </c>
      <c r="L445" s="46" t="s">
        <v>5789</v>
      </c>
      <c r="M445" s="46" t="s">
        <v>2088</v>
      </c>
      <c r="Q445" s="8">
        <v>183</v>
      </c>
      <c r="AB445" s="10">
        <v>61.4</v>
      </c>
      <c r="AC445" s="10">
        <v>0.63</v>
      </c>
      <c r="AE445" s="10">
        <v>17.3</v>
      </c>
      <c r="AI445" s="10">
        <v>4.9578980000000001</v>
      </c>
      <c r="AJ445" s="10">
        <v>5.4</v>
      </c>
      <c r="AK445" s="10">
        <v>2.4500000000000002</v>
      </c>
      <c r="AL445" s="10">
        <v>0.09</v>
      </c>
      <c r="AN445" s="10">
        <v>2.14</v>
      </c>
      <c r="AO445" s="10">
        <v>3.57</v>
      </c>
      <c r="AP445" s="10">
        <v>0.13</v>
      </c>
      <c r="BF445" s="10">
        <v>1.1000000000000001</v>
      </c>
      <c r="BU445" s="10">
        <v>1.05</v>
      </c>
      <c r="CH445" s="10">
        <v>12.2</v>
      </c>
      <c r="CJ445" s="10">
        <v>110</v>
      </c>
      <c r="CK445" s="10">
        <v>17.8</v>
      </c>
      <c r="CN445" s="10">
        <v>13.1</v>
      </c>
      <c r="CO445" s="10">
        <v>9.86</v>
      </c>
      <c r="CP445" s="10">
        <v>12.6</v>
      </c>
      <c r="CQ445" s="10">
        <v>62.3</v>
      </c>
      <c r="CR445" s="10">
        <v>18.100000000000001</v>
      </c>
      <c r="CW445" s="10">
        <v>62</v>
      </c>
      <c r="CX445" s="10">
        <v>310</v>
      </c>
      <c r="CY445" s="10">
        <v>17.7</v>
      </c>
      <c r="CZ445" s="10">
        <v>111</v>
      </c>
      <c r="DA445" s="10">
        <v>3.91</v>
      </c>
      <c r="DM445" s="10">
        <v>5.2</v>
      </c>
      <c r="DN445" s="10">
        <v>344</v>
      </c>
      <c r="DO445" s="10">
        <v>19.2</v>
      </c>
      <c r="DP445" s="10">
        <v>38.6</v>
      </c>
      <c r="DQ445" s="10">
        <v>4.2300000000000004</v>
      </c>
      <c r="DR445" s="10">
        <v>15.6</v>
      </c>
      <c r="DS445" s="10">
        <v>3.29</v>
      </c>
      <c r="DT445" s="10">
        <v>0.91</v>
      </c>
      <c r="DU445" s="10">
        <v>3.21</v>
      </c>
      <c r="DV445" s="10">
        <v>0.5</v>
      </c>
      <c r="DW445" s="10">
        <v>3.2</v>
      </c>
      <c r="DX445" s="10">
        <v>0.61</v>
      </c>
      <c r="DY445" s="10">
        <v>1.74</v>
      </c>
      <c r="DZ445" s="10">
        <v>0.26</v>
      </c>
      <c r="EA445" s="10">
        <v>1.77</v>
      </c>
      <c r="EB445" s="10">
        <v>0.27</v>
      </c>
      <c r="EC445" s="10">
        <v>3.15</v>
      </c>
      <c r="ED445" s="10">
        <v>0.34</v>
      </c>
      <c r="EM445" s="10">
        <v>12.1</v>
      </c>
      <c r="EO445" s="10">
        <v>8.73</v>
      </c>
      <c r="EP445" s="10">
        <v>2.3199999999999998</v>
      </c>
      <c r="FP445" s="13" t="s">
        <v>5781</v>
      </c>
    </row>
    <row r="446" spans="1:172" x14ac:dyDescent="0.25">
      <c r="A446" s="46" t="s">
        <v>5779</v>
      </c>
      <c r="C446" s="46" t="s">
        <v>5658</v>
      </c>
      <c r="D446" s="46" t="s">
        <v>5164</v>
      </c>
      <c r="E446" s="73">
        <v>42.6175</v>
      </c>
      <c r="F446" s="73">
        <v>42.6175</v>
      </c>
      <c r="G446" s="73">
        <v>129.77361111111114</v>
      </c>
      <c r="H446" s="73">
        <v>129.77361111111114</v>
      </c>
      <c r="L446" s="46" t="s">
        <v>5790</v>
      </c>
      <c r="M446" s="46" t="s">
        <v>2088</v>
      </c>
      <c r="Q446" s="8">
        <v>183</v>
      </c>
      <c r="AB446" s="10">
        <v>62.5</v>
      </c>
      <c r="AC446" s="10">
        <v>0.62</v>
      </c>
      <c r="AE446" s="10">
        <v>16.899999999999999</v>
      </c>
      <c r="AI446" s="10">
        <v>4.804932</v>
      </c>
      <c r="AJ446" s="10">
        <v>5.13</v>
      </c>
      <c r="AK446" s="10">
        <v>2.37</v>
      </c>
      <c r="AL446" s="10">
        <v>0.08</v>
      </c>
      <c r="AN446" s="10">
        <v>2.3199999999999998</v>
      </c>
      <c r="AO446" s="10">
        <v>3.53</v>
      </c>
      <c r="AP446" s="10">
        <v>0.12</v>
      </c>
      <c r="BF446" s="10">
        <v>0.92</v>
      </c>
      <c r="BU446" s="10">
        <v>1.06</v>
      </c>
      <c r="CH446" s="10">
        <v>12</v>
      </c>
      <c r="CJ446" s="10">
        <v>107</v>
      </c>
      <c r="CK446" s="10">
        <v>19.2</v>
      </c>
      <c r="CN446" s="10">
        <v>12.8</v>
      </c>
      <c r="CO446" s="10">
        <v>9.98</v>
      </c>
      <c r="CP446" s="10">
        <v>12.8</v>
      </c>
      <c r="CQ446" s="10">
        <v>61.1</v>
      </c>
      <c r="CR446" s="10">
        <v>18.100000000000001</v>
      </c>
      <c r="CW446" s="10">
        <v>68.099999999999994</v>
      </c>
      <c r="CX446" s="10">
        <v>296</v>
      </c>
      <c r="CY446" s="10">
        <v>16.899999999999999</v>
      </c>
      <c r="CZ446" s="10">
        <v>86.1</v>
      </c>
      <c r="DA446" s="10">
        <v>4.01</v>
      </c>
      <c r="DM446" s="10">
        <v>5.15</v>
      </c>
      <c r="DN446" s="10">
        <v>350</v>
      </c>
      <c r="DO446" s="10">
        <v>12.3</v>
      </c>
      <c r="DP446" s="10">
        <v>28.3</v>
      </c>
      <c r="DQ446" s="10">
        <v>3.39</v>
      </c>
      <c r="DR446" s="10">
        <v>13.5</v>
      </c>
      <c r="DS446" s="10">
        <v>2.98</v>
      </c>
      <c r="DT446" s="10">
        <v>0.92</v>
      </c>
      <c r="DU446" s="10">
        <v>2.96</v>
      </c>
      <c r="DV446" s="10">
        <v>0.49</v>
      </c>
      <c r="DW446" s="10">
        <v>3.05</v>
      </c>
      <c r="DX446" s="10">
        <v>0.59</v>
      </c>
      <c r="DY446" s="10">
        <v>1.74</v>
      </c>
      <c r="DZ446" s="10">
        <v>0.25</v>
      </c>
      <c r="EA446" s="10">
        <v>1.69</v>
      </c>
      <c r="EB446" s="10">
        <v>0.27</v>
      </c>
      <c r="EC446" s="10">
        <v>2.5099999999999998</v>
      </c>
      <c r="ED446" s="10">
        <v>0.36</v>
      </c>
      <c r="EM446" s="10">
        <v>13.2</v>
      </c>
      <c r="EO446" s="10">
        <v>4.4000000000000004</v>
      </c>
      <c r="EP446" s="10">
        <v>1.59</v>
      </c>
      <c r="FP446" s="13" t="s">
        <v>5781</v>
      </c>
    </row>
    <row r="447" spans="1:172" x14ac:dyDescent="0.25">
      <c r="A447" s="46" t="s">
        <v>5779</v>
      </c>
      <c r="C447" s="46" t="s">
        <v>5658</v>
      </c>
      <c r="D447" s="46" t="s">
        <v>5164</v>
      </c>
      <c r="E447" s="73">
        <v>42.638333333333335</v>
      </c>
      <c r="F447" s="73">
        <v>42.638333333333335</v>
      </c>
      <c r="G447" s="73">
        <v>129.09861111111113</v>
      </c>
      <c r="H447" s="73">
        <v>129.09861111111113</v>
      </c>
      <c r="L447" s="46" t="s">
        <v>5791</v>
      </c>
      <c r="M447" s="46" t="s">
        <v>5792</v>
      </c>
      <c r="Q447" s="8">
        <v>185</v>
      </c>
      <c r="AB447" s="10">
        <v>52.8</v>
      </c>
      <c r="AC447" s="10">
        <v>1.1299999999999999</v>
      </c>
      <c r="AE447" s="10">
        <v>19</v>
      </c>
      <c r="AI447" s="10">
        <v>7.3513660000000005</v>
      </c>
      <c r="AJ447" s="10">
        <v>7.9</v>
      </c>
      <c r="AK447" s="10">
        <v>3.7</v>
      </c>
      <c r="AL447" s="10">
        <v>0.14000000000000001</v>
      </c>
      <c r="AN447" s="10">
        <v>1.31</v>
      </c>
      <c r="AO447" s="10">
        <v>3.72</v>
      </c>
      <c r="AP447" s="10">
        <v>0.22</v>
      </c>
      <c r="BF447" s="10">
        <v>1.4</v>
      </c>
      <c r="BU447" s="10">
        <v>1.03</v>
      </c>
      <c r="CH447" s="10">
        <v>18.5</v>
      </c>
      <c r="CJ447" s="10">
        <v>176</v>
      </c>
      <c r="CK447" s="10">
        <v>19.2</v>
      </c>
      <c r="CN447" s="10">
        <v>20.2</v>
      </c>
      <c r="CO447" s="10">
        <v>11.1</v>
      </c>
      <c r="CP447" s="10">
        <v>12.2</v>
      </c>
      <c r="CQ447" s="10">
        <v>77.7</v>
      </c>
      <c r="CR447" s="10">
        <v>19.7</v>
      </c>
      <c r="CW447" s="10">
        <v>37.299999999999997</v>
      </c>
      <c r="CX447" s="10">
        <v>645</v>
      </c>
      <c r="CY447" s="10">
        <v>22</v>
      </c>
      <c r="CZ447" s="10">
        <v>75</v>
      </c>
      <c r="DA447" s="10">
        <v>4.5999999999999996</v>
      </c>
      <c r="DM447" s="10">
        <v>1.48</v>
      </c>
      <c r="DN447" s="10">
        <v>445</v>
      </c>
      <c r="DO447" s="10">
        <v>12.6</v>
      </c>
      <c r="DP447" s="10">
        <v>30.5</v>
      </c>
      <c r="DQ447" s="10">
        <v>4.08</v>
      </c>
      <c r="DR447" s="10">
        <v>17.899999999999999</v>
      </c>
      <c r="DS447" s="10">
        <v>4.09</v>
      </c>
      <c r="DT447" s="10">
        <v>1.36</v>
      </c>
      <c r="DU447" s="10">
        <v>4.0999999999999996</v>
      </c>
      <c r="DV447" s="10">
        <v>0.63</v>
      </c>
      <c r="DW447" s="10">
        <v>3.75</v>
      </c>
      <c r="DX447" s="10">
        <v>0.75</v>
      </c>
      <c r="DY447" s="10">
        <v>2.09</v>
      </c>
      <c r="DZ447" s="10">
        <v>0.3</v>
      </c>
      <c r="EA447" s="10">
        <v>1.94</v>
      </c>
      <c r="EB447" s="10">
        <v>0.28999999999999998</v>
      </c>
      <c r="EC447" s="10">
        <v>2.2200000000000002</v>
      </c>
      <c r="ED447" s="10">
        <v>0.28999999999999998</v>
      </c>
      <c r="EM447" s="10">
        <v>7.32</v>
      </c>
      <c r="EO447" s="10">
        <v>3.22</v>
      </c>
      <c r="EP447" s="10">
        <v>0.66</v>
      </c>
      <c r="FP447" s="13" t="s">
        <v>5781</v>
      </c>
    </row>
    <row r="448" spans="1:172" x14ac:dyDescent="0.25">
      <c r="A448" s="46" t="s">
        <v>5779</v>
      </c>
      <c r="C448" s="46" t="s">
        <v>5658</v>
      </c>
      <c r="D448" s="46" t="s">
        <v>5164</v>
      </c>
      <c r="E448" s="73">
        <v>42.638333333333335</v>
      </c>
      <c r="F448" s="73">
        <v>42.638333333333335</v>
      </c>
      <c r="G448" s="73">
        <v>129.09861111111113</v>
      </c>
      <c r="H448" s="73">
        <v>129.09861111111113</v>
      </c>
      <c r="L448" s="46" t="s">
        <v>5793</v>
      </c>
      <c r="M448" s="46" t="s">
        <v>5792</v>
      </c>
      <c r="Q448" s="8">
        <v>185</v>
      </c>
      <c r="AB448" s="10">
        <v>52.8</v>
      </c>
      <c r="AC448" s="10">
        <v>1.1399999999999999</v>
      </c>
      <c r="AE448" s="10">
        <v>19.100000000000001</v>
      </c>
      <c r="AI448" s="10">
        <v>7.4143520000000009</v>
      </c>
      <c r="AJ448" s="10">
        <v>8.0299999999999994</v>
      </c>
      <c r="AK448" s="10">
        <v>3.78</v>
      </c>
      <c r="AL448" s="10">
        <v>0.13</v>
      </c>
      <c r="AN448" s="10">
        <v>1.28</v>
      </c>
      <c r="AO448" s="10">
        <v>3.73</v>
      </c>
      <c r="AP448" s="10">
        <v>0.24</v>
      </c>
      <c r="BF448" s="10">
        <v>1.38</v>
      </c>
      <c r="BU448" s="10">
        <v>1.08</v>
      </c>
      <c r="CH448" s="10">
        <v>19.899999999999999</v>
      </c>
      <c r="CJ448" s="10">
        <v>187</v>
      </c>
      <c r="CK448" s="10">
        <v>20.399999999999999</v>
      </c>
      <c r="CN448" s="10">
        <v>20.9</v>
      </c>
      <c r="CO448" s="10">
        <v>11.4</v>
      </c>
      <c r="CP448" s="10">
        <v>10.6</v>
      </c>
      <c r="CQ448" s="10">
        <v>78.5</v>
      </c>
      <c r="CR448" s="10">
        <v>20.7</v>
      </c>
      <c r="CW448" s="10">
        <v>38.6</v>
      </c>
      <c r="CX448" s="10">
        <v>671</v>
      </c>
      <c r="CY448" s="10">
        <v>22.7</v>
      </c>
      <c r="CZ448" s="10">
        <v>85.5</v>
      </c>
      <c r="DA448" s="10">
        <v>4.7</v>
      </c>
      <c r="DM448" s="10">
        <v>1.43</v>
      </c>
      <c r="DN448" s="10">
        <v>430</v>
      </c>
      <c r="DO448" s="10">
        <v>13.4</v>
      </c>
      <c r="DP448" s="10">
        <v>32.1</v>
      </c>
      <c r="DQ448" s="10">
        <v>4.32</v>
      </c>
      <c r="DR448" s="10">
        <v>18.7</v>
      </c>
      <c r="DS448" s="10">
        <v>4.3099999999999996</v>
      </c>
      <c r="DT448" s="10">
        <v>1.43</v>
      </c>
      <c r="DU448" s="10">
        <v>4.3099999999999996</v>
      </c>
      <c r="DV448" s="10">
        <v>0.67</v>
      </c>
      <c r="DW448" s="10">
        <v>3.9</v>
      </c>
      <c r="DX448" s="10">
        <v>0.77</v>
      </c>
      <c r="DY448" s="10">
        <v>2.12</v>
      </c>
      <c r="DZ448" s="10">
        <v>0.3</v>
      </c>
      <c r="EA448" s="10">
        <v>2.04</v>
      </c>
      <c r="EB448" s="10">
        <v>0.3</v>
      </c>
      <c r="EC448" s="10">
        <v>2.48</v>
      </c>
      <c r="ED448" s="10">
        <v>0.32</v>
      </c>
      <c r="EM448" s="10">
        <v>10.1</v>
      </c>
      <c r="EO448" s="10">
        <v>3.44</v>
      </c>
      <c r="EP448" s="10">
        <v>0.93</v>
      </c>
      <c r="FP448" s="13" t="s">
        <v>5781</v>
      </c>
    </row>
    <row r="449" spans="1:172" x14ac:dyDescent="0.25">
      <c r="A449" s="46" t="s">
        <v>5779</v>
      </c>
      <c r="C449" s="46" t="s">
        <v>5658</v>
      </c>
      <c r="D449" s="46" t="s">
        <v>5164</v>
      </c>
      <c r="E449" s="73">
        <v>42.638333333333335</v>
      </c>
      <c r="F449" s="73">
        <v>42.638333333333335</v>
      </c>
      <c r="G449" s="73">
        <v>129.09861111111113</v>
      </c>
      <c r="H449" s="73">
        <v>129.09861111111113</v>
      </c>
      <c r="L449" s="46" t="s">
        <v>5794</v>
      </c>
      <c r="M449" s="46" t="s">
        <v>5792</v>
      </c>
      <c r="Q449" s="8">
        <v>185</v>
      </c>
      <c r="AB449" s="10">
        <v>52.9</v>
      </c>
      <c r="AC449" s="10">
        <v>1.1000000000000001</v>
      </c>
      <c r="AE449" s="10">
        <v>19.2</v>
      </c>
      <c r="AI449" s="10">
        <v>7.1354139999999999</v>
      </c>
      <c r="AJ449" s="10">
        <v>7.69</v>
      </c>
      <c r="AK449" s="10">
        <v>3.65</v>
      </c>
      <c r="AL449" s="10">
        <v>0.13</v>
      </c>
      <c r="AN449" s="10">
        <v>1.49</v>
      </c>
      <c r="AO449" s="10">
        <v>3.88</v>
      </c>
      <c r="AP449" s="10">
        <v>0.22</v>
      </c>
      <c r="BF449" s="10">
        <v>1.44</v>
      </c>
      <c r="BU449" s="10">
        <v>0.99</v>
      </c>
      <c r="CH449" s="10">
        <v>19</v>
      </c>
      <c r="CJ449" s="10">
        <v>178</v>
      </c>
      <c r="CK449" s="10">
        <v>20.100000000000001</v>
      </c>
      <c r="CN449" s="10">
        <v>20.7</v>
      </c>
      <c r="CO449" s="10">
        <v>11.7</v>
      </c>
      <c r="CP449" s="10">
        <v>11.3</v>
      </c>
      <c r="CQ449" s="10">
        <v>76.3</v>
      </c>
      <c r="CR449" s="10">
        <v>20.399999999999999</v>
      </c>
      <c r="CW449" s="10">
        <v>44.8</v>
      </c>
      <c r="CX449" s="10">
        <v>670</v>
      </c>
      <c r="CY449" s="10">
        <v>22.4</v>
      </c>
      <c r="CZ449" s="10">
        <v>99.2</v>
      </c>
      <c r="DA449" s="10">
        <v>4.3600000000000003</v>
      </c>
      <c r="DM449" s="10">
        <v>1.65</v>
      </c>
      <c r="DN449" s="10">
        <v>456</v>
      </c>
      <c r="DO449" s="10">
        <v>12.7</v>
      </c>
      <c r="DP449" s="10">
        <v>30.8</v>
      </c>
      <c r="DQ449" s="10">
        <v>4.16</v>
      </c>
      <c r="DR449" s="10">
        <v>18.2</v>
      </c>
      <c r="DS449" s="10">
        <v>4.12</v>
      </c>
      <c r="DT449" s="10">
        <v>1.42</v>
      </c>
      <c r="DU449" s="10">
        <v>4.07</v>
      </c>
      <c r="DV449" s="10">
        <v>0.65</v>
      </c>
      <c r="DW449" s="10">
        <v>3.82</v>
      </c>
      <c r="DX449" s="10">
        <v>0.74</v>
      </c>
      <c r="DY449" s="10">
        <v>2.0699999999999998</v>
      </c>
      <c r="DZ449" s="10">
        <v>0.3</v>
      </c>
      <c r="EA449" s="10">
        <v>1.99</v>
      </c>
      <c r="EB449" s="10">
        <v>0.28000000000000003</v>
      </c>
      <c r="EC449" s="10">
        <v>2.75</v>
      </c>
      <c r="ED449" s="10">
        <v>0.28999999999999998</v>
      </c>
      <c r="EM449" s="10">
        <v>7.43</v>
      </c>
      <c r="EO449" s="10">
        <v>3.62</v>
      </c>
      <c r="EP449" s="10">
        <v>0.68</v>
      </c>
      <c r="FP449" s="13" t="s">
        <v>5781</v>
      </c>
    </row>
    <row r="450" spans="1:172" x14ac:dyDescent="0.25">
      <c r="A450" s="46" t="s">
        <v>5779</v>
      </c>
      <c r="C450" s="46" t="s">
        <v>5658</v>
      </c>
      <c r="D450" s="46" t="s">
        <v>5164</v>
      </c>
      <c r="E450" s="73">
        <v>42.638333333333335</v>
      </c>
      <c r="F450" s="73">
        <v>42.638333333333335</v>
      </c>
      <c r="G450" s="73">
        <v>129.09861111111113</v>
      </c>
      <c r="H450" s="73">
        <v>129.09861111111113</v>
      </c>
      <c r="L450" s="46" t="s">
        <v>5795</v>
      </c>
      <c r="M450" s="46" t="s">
        <v>5792</v>
      </c>
      <c r="Q450" s="8">
        <v>185</v>
      </c>
      <c r="AB450" s="10">
        <v>51.1</v>
      </c>
      <c r="AC450" s="10">
        <v>1.2</v>
      </c>
      <c r="AE450" s="10">
        <v>19.600000000000001</v>
      </c>
      <c r="AI450" s="10">
        <v>7.549322000000001</v>
      </c>
      <c r="AJ450" s="10">
        <v>8.1300000000000008</v>
      </c>
      <c r="AK450" s="10">
        <v>3.93</v>
      </c>
      <c r="AL450" s="10">
        <v>0.13</v>
      </c>
      <c r="AN450" s="10">
        <v>1.2</v>
      </c>
      <c r="AO450" s="10">
        <v>3.95</v>
      </c>
      <c r="AP450" s="10">
        <v>0.25</v>
      </c>
      <c r="BF450" s="10">
        <v>1.52</v>
      </c>
      <c r="BU450" s="10">
        <v>0.98</v>
      </c>
      <c r="CH450" s="10">
        <v>19.7</v>
      </c>
      <c r="CJ450" s="10">
        <v>191</v>
      </c>
      <c r="CK450" s="10">
        <v>19.3</v>
      </c>
      <c r="CN450" s="10">
        <v>20.2</v>
      </c>
      <c r="CO450" s="10">
        <v>11</v>
      </c>
      <c r="CP450" s="10">
        <v>27.2</v>
      </c>
      <c r="CQ450" s="10">
        <v>80.7</v>
      </c>
      <c r="CR450" s="10">
        <v>20.7</v>
      </c>
      <c r="CW450" s="10">
        <v>31.6</v>
      </c>
      <c r="CX450" s="10">
        <v>717</v>
      </c>
      <c r="CY450" s="10">
        <v>22.3</v>
      </c>
      <c r="CZ450" s="10">
        <v>104</v>
      </c>
      <c r="DA450" s="10">
        <v>4.54</v>
      </c>
      <c r="DM450" s="10">
        <v>2.25</v>
      </c>
      <c r="DN450" s="10">
        <v>489</v>
      </c>
      <c r="DO450" s="10">
        <v>13.3</v>
      </c>
      <c r="DP450" s="10">
        <v>31.9</v>
      </c>
      <c r="DQ450" s="10">
        <v>4.29</v>
      </c>
      <c r="DR450" s="10">
        <v>18.3</v>
      </c>
      <c r="DS450" s="10">
        <v>4.3099999999999996</v>
      </c>
      <c r="DT450" s="10">
        <v>1.49</v>
      </c>
      <c r="DU450" s="10">
        <v>4.32</v>
      </c>
      <c r="DV450" s="10">
        <v>0.68</v>
      </c>
      <c r="DW450" s="10">
        <v>3.89</v>
      </c>
      <c r="DX450" s="10">
        <v>0.78</v>
      </c>
      <c r="DY450" s="10">
        <v>2.14</v>
      </c>
      <c r="DZ450" s="10">
        <v>0.32</v>
      </c>
      <c r="EA450" s="10">
        <v>2.04</v>
      </c>
      <c r="EB450" s="10">
        <v>0.31</v>
      </c>
      <c r="EC450" s="10">
        <v>2.76</v>
      </c>
      <c r="ED450" s="10">
        <v>0.3</v>
      </c>
      <c r="EM450" s="10">
        <v>8.2200000000000006</v>
      </c>
      <c r="EO450" s="10">
        <v>2.14</v>
      </c>
      <c r="EP450" s="10">
        <v>1.01</v>
      </c>
      <c r="FP450" s="13" t="s">
        <v>5781</v>
      </c>
    </row>
    <row r="451" spans="1:172" x14ac:dyDescent="0.25">
      <c r="A451" s="46" t="s">
        <v>5779</v>
      </c>
      <c r="C451" s="46" t="s">
        <v>5658</v>
      </c>
      <c r="D451" s="46" t="s">
        <v>5164</v>
      </c>
      <c r="E451" s="73">
        <v>42.587500000000006</v>
      </c>
      <c r="F451" s="73">
        <v>42.587500000000006</v>
      </c>
      <c r="G451" s="73">
        <v>129.065</v>
      </c>
      <c r="H451" s="73">
        <v>129.065</v>
      </c>
      <c r="L451" s="46" t="s">
        <v>5796</v>
      </c>
      <c r="M451" s="46" t="s">
        <v>5792</v>
      </c>
      <c r="Q451" s="8">
        <v>183</v>
      </c>
      <c r="AB451" s="10">
        <v>54.9</v>
      </c>
      <c r="AC451" s="10">
        <v>1.04</v>
      </c>
      <c r="AE451" s="10">
        <v>20</v>
      </c>
      <c r="AI451" s="10">
        <v>5.8936900000000003</v>
      </c>
      <c r="AJ451" s="10">
        <v>7.62</v>
      </c>
      <c r="AK451" s="10">
        <v>2.57</v>
      </c>
      <c r="AL451" s="10">
        <v>0.1</v>
      </c>
      <c r="AN451" s="10">
        <v>2.04</v>
      </c>
      <c r="AO451" s="10">
        <v>4</v>
      </c>
      <c r="AP451" s="10">
        <v>0.24</v>
      </c>
      <c r="BF451" s="10">
        <v>0.82</v>
      </c>
      <c r="BU451" s="10">
        <v>1.35</v>
      </c>
      <c r="CH451" s="10">
        <v>11.2</v>
      </c>
      <c r="CJ451" s="10">
        <v>132</v>
      </c>
      <c r="CK451" s="10">
        <v>12.1</v>
      </c>
      <c r="CN451" s="10">
        <v>14.9</v>
      </c>
      <c r="CO451" s="10">
        <v>10.7</v>
      </c>
      <c r="CP451" s="10">
        <v>64.599999999999994</v>
      </c>
      <c r="CQ451" s="10">
        <v>75</v>
      </c>
      <c r="CR451" s="10">
        <v>22.4</v>
      </c>
      <c r="CW451" s="10">
        <v>43.5</v>
      </c>
      <c r="CX451" s="10">
        <v>732</v>
      </c>
      <c r="CY451" s="10">
        <v>20.8</v>
      </c>
      <c r="CZ451" s="10">
        <v>220</v>
      </c>
      <c r="DA451" s="10">
        <v>7.62</v>
      </c>
      <c r="DM451" s="10">
        <v>1.58</v>
      </c>
      <c r="DN451" s="10">
        <v>514</v>
      </c>
      <c r="DO451" s="10">
        <v>21.1</v>
      </c>
      <c r="DP451" s="10">
        <v>43.6</v>
      </c>
      <c r="DQ451" s="10">
        <v>5.4</v>
      </c>
      <c r="DR451" s="10">
        <v>21.9</v>
      </c>
      <c r="DS451" s="10">
        <v>4.93</v>
      </c>
      <c r="DT451" s="10">
        <v>1.66</v>
      </c>
      <c r="DU451" s="10">
        <v>4.4400000000000004</v>
      </c>
      <c r="DV451" s="10">
        <v>0.67</v>
      </c>
      <c r="DW451" s="10">
        <v>3.81</v>
      </c>
      <c r="DX451" s="10">
        <v>0.73</v>
      </c>
      <c r="DY451" s="10">
        <v>1.95</v>
      </c>
      <c r="DZ451" s="10">
        <v>0.28999999999999998</v>
      </c>
      <c r="EA451" s="10">
        <v>1.86</v>
      </c>
      <c r="EB451" s="10">
        <v>0.26</v>
      </c>
      <c r="EC451" s="10">
        <v>5.73</v>
      </c>
      <c r="ED451" s="10">
        <v>0.51</v>
      </c>
      <c r="EM451" s="10">
        <v>12.9</v>
      </c>
      <c r="EO451" s="10">
        <v>4.3099999999999996</v>
      </c>
      <c r="EP451" s="10">
        <v>0.98</v>
      </c>
      <c r="FP451" s="13" t="s">
        <v>5781</v>
      </c>
    </row>
    <row r="452" spans="1:172" x14ac:dyDescent="0.25">
      <c r="A452" s="46" t="s">
        <v>5779</v>
      </c>
      <c r="C452" s="46" t="s">
        <v>5658</v>
      </c>
      <c r="D452" s="46" t="s">
        <v>5164</v>
      </c>
      <c r="E452" s="73">
        <v>42.587500000000006</v>
      </c>
      <c r="F452" s="73">
        <v>42.587500000000006</v>
      </c>
      <c r="G452" s="73">
        <v>129.065</v>
      </c>
      <c r="H452" s="73">
        <v>129.065</v>
      </c>
      <c r="L452" s="46" t="s">
        <v>5797</v>
      </c>
      <c r="M452" s="46" t="s">
        <v>5792</v>
      </c>
      <c r="Q452" s="8">
        <v>183</v>
      </c>
      <c r="AB452" s="10">
        <v>54.7</v>
      </c>
      <c r="AC452" s="10">
        <v>1.02</v>
      </c>
      <c r="AE452" s="10">
        <v>20.2</v>
      </c>
      <c r="AI452" s="10">
        <v>5.7407240000000002</v>
      </c>
      <c r="AJ452" s="10">
        <v>7.72</v>
      </c>
      <c r="AK452" s="10">
        <v>2.42</v>
      </c>
      <c r="AL452" s="10">
        <v>0.09</v>
      </c>
      <c r="AN452" s="10">
        <v>1.68</v>
      </c>
      <c r="AO452" s="10">
        <v>4.09</v>
      </c>
      <c r="AP452" s="10">
        <v>0.28000000000000003</v>
      </c>
      <c r="BF452" s="10">
        <v>0.86</v>
      </c>
      <c r="BU452" s="10">
        <v>1.35</v>
      </c>
      <c r="CH452" s="10">
        <v>10.3</v>
      </c>
      <c r="CJ452" s="10">
        <v>126</v>
      </c>
      <c r="CK452" s="10">
        <v>12.1</v>
      </c>
      <c r="CN452" s="10">
        <v>14.3</v>
      </c>
      <c r="CO452" s="10">
        <v>9.76</v>
      </c>
      <c r="CP452" s="10">
        <v>34.9</v>
      </c>
      <c r="CQ452" s="10">
        <v>68.5</v>
      </c>
      <c r="CR452" s="10">
        <v>21.5</v>
      </c>
      <c r="CW452" s="10">
        <v>43.7</v>
      </c>
      <c r="CX452" s="10">
        <v>719</v>
      </c>
      <c r="CY452" s="10">
        <v>20</v>
      </c>
      <c r="CZ452" s="10">
        <v>137</v>
      </c>
      <c r="DA452" s="10">
        <v>6.53</v>
      </c>
      <c r="DM452" s="10">
        <v>2.19</v>
      </c>
      <c r="DN452" s="10">
        <v>443</v>
      </c>
      <c r="DO452" s="10">
        <v>20.100000000000001</v>
      </c>
      <c r="DP452" s="10">
        <v>43.5</v>
      </c>
      <c r="DQ452" s="10">
        <v>5.39</v>
      </c>
      <c r="DR452" s="10">
        <v>21.7</v>
      </c>
      <c r="DS452" s="10">
        <v>4.63</v>
      </c>
      <c r="DT452" s="10">
        <v>1.7</v>
      </c>
      <c r="DU452" s="10">
        <v>4.3</v>
      </c>
      <c r="DV452" s="10">
        <v>0.66</v>
      </c>
      <c r="DW452" s="10">
        <v>3.66</v>
      </c>
      <c r="DX452" s="10">
        <v>0.7</v>
      </c>
      <c r="DY452" s="10">
        <v>1.97</v>
      </c>
      <c r="DZ452" s="10">
        <v>0.27</v>
      </c>
      <c r="EA452" s="10">
        <v>1.65</v>
      </c>
      <c r="EB452" s="10">
        <v>0.25</v>
      </c>
      <c r="EC452" s="10">
        <v>3.58</v>
      </c>
      <c r="ED452" s="10">
        <v>0.44</v>
      </c>
      <c r="EM452" s="10">
        <v>12.6</v>
      </c>
      <c r="EO452" s="10">
        <v>4.6500000000000004</v>
      </c>
      <c r="EP452" s="10">
        <v>1.1599999999999999</v>
      </c>
      <c r="FP452" s="13" t="s">
        <v>5781</v>
      </c>
    </row>
    <row r="453" spans="1:172" x14ac:dyDescent="0.25">
      <c r="A453" s="46" t="s">
        <v>5779</v>
      </c>
      <c r="C453" s="46" t="s">
        <v>5658</v>
      </c>
      <c r="D453" s="46" t="s">
        <v>5164</v>
      </c>
      <c r="E453" s="73">
        <v>42.587500000000006</v>
      </c>
      <c r="F453" s="73">
        <v>42.587500000000006</v>
      </c>
      <c r="G453" s="73">
        <v>129.065</v>
      </c>
      <c r="H453" s="73">
        <v>129.065</v>
      </c>
      <c r="L453" s="46" t="s">
        <v>5798</v>
      </c>
      <c r="M453" s="46" t="s">
        <v>5792</v>
      </c>
      <c r="Q453" s="8">
        <v>183</v>
      </c>
      <c r="AB453" s="10">
        <v>54.7</v>
      </c>
      <c r="AC453" s="10">
        <v>1.06</v>
      </c>
      <c r="AE453" s="10">
        <v>20.2</v>
      </c>
      <c r="AI453" s="10">
        <v>5.8936900000000003</v>
      </c>
      <c r="AJ453" s="10">
        <v>7.79</v>
      </c>
      <c r="AK453" s="10">
        <v>2.59</v>
      </c>
      <c r="AL453" s="10">
        <v>0.1</v>
      </c>
      <c r="AN453" s="10">
        <v>1.76</v>
      </c>
      <c r="AO453" s="10">
        <v>4.08</v>
      </c>
      <c r="AP453" s="10">
        <v>0.28000000000000003</v>
      </c>
      <c r="BF453" s="10">
        <v>0.5</v>
      </c>
      <c r="BU453" s="10">
        <v>1.23</v>
      </c>
      <c r="CH453" s="10">
        <v>12.6</v>
      </c>
      <c r="CJ453" s="10">
        <v>130</v>
      </c>
      <c r="CK453" s="10">
        <v>15.1</v>
      </c>
      <c r="CN453" s="10">
        <v>15.4</v>
      </c>
      <c r="CO453" s="10">
        <v>12.2</v>
      </c>
      <c r="CP453" s="10">
        <v>37.9</v>
      </c>
      <c r="CQ453" s="10">
        <v>70.3</v>
      </c>
      <c r="CR453" s="10">
        <v>22.5</v>
      </c>
      <c r="CW453" s="10">
        <v>41.4</v>
      </c>
      <c r="CX453" s="10">
        <v>749</v>
      </c>
      <c r="CY453" s="10">
        <v>18.7</v>
      </c>
      <c r="CZ453" s="10">
        <v>104</v>
      </c>
      <c r="DA453" s="10">
        <v>6.71</v>
      </c>
      <c r="DM453" s="10">
        <v>1.61</v>
      </c>
      <c r="DN453" s="10">
        <v>504</v>
      </c>
      <c r="DO453" s="10">
        <v>20</v>
      </c>
      <c r="DP453" s="10">
        <v>43.1</v>
      </c>
      <c r="DQ453" s="10">
        <v>5.25</v>
      </c>
      <c r="DR453" s="10">
        <v>21.8</v>
      </c>
      <c r="DS453" s="10">
        <v>4.7</v>
      </c>
      <c r="DT453" s="10">
        <v>1.76</v>
      </c>
      <c r="DU453" s="10">
        <v>4.43</v>
      </c>
      <c r="DV453" s="10">
        <v>0.63</v>
      </c>
      <c r="DW453" s="10">
        <v>3.68</v>
      </c>
      <c r="DX453" s="10">
        <v>0.69</v>
      </c>
      <c r="DY453" s="10">
        <v>1.82</v>
      </c>
      <c r="DZ453" s="10">
        <v>0.26</v>
      </c>
      <c r="EA453" s="10">
        <v>1.63</v>
      </c>
      <c r="EB453" s="10">
        <v>0.24</v>
      </c>
      <c r="EC453" s="10">
        <v>2.8</v>
      </c>
      <c r="ED453" s="10">
        <v>0.43</v>
      </c>
      <c r="EM453" s="10">
        <v>12</v>
      </c>
      <c r="EO453" s="10">
        <v>3.57</v>
      </c>
      <c r="EP453" s="10">
        <v>0.95</v>
      </c>
      <c r="FP453" s="13" t="s">
        <v>5781</v>
      </c>
    </row>
    <row r="454" spans="1:172" x14ac:dyDescent="0.25">
      <c r="A454" s="46" t="s">
        <v>5779</v>
      </c>
      <c r="C454" s="46" t="s">
        <v>5658</v>
      </c>
      <c r="D454" s="46" t="s">
        <v>5164</v>
      </c>
      <c r="E454" s="73">
        <v>42.587500000000006</v>
      </c>
      <c r="F454" s="73">
        <v>42.587500000000006</v>
      </c>
      <c r="G454" s="73">
        <v>129.065</v>
      </c>
      <c r="H454" s="73">
        <v>129.065</v>
      </c>
      <c r="L454" s="46" t="s">
        <v>5799</v>
      </c>
      <c r="M454" s="46" t="s">
        <v>5792</v>
      </c>
      <c r="Q454" s="8">
        <v>183</v>
      </c>
      <c r="AB454" s="10">
        <v>55</v>
      </c>
      <c r="AC454" s="10">
        <v>1.05</v>
      </c>
      <c r="AE454" s="10">
        <v>20.100000000000001</v>
      </c>
      <c r="AI454" s="10">
        <v>5.8127080000000007</v>
      </c>
      <c r="AJ454" s="10">
        <v>7.93</v>
      </c>
      <c r="AK454" s="10">
        <v>2.4500000000000002</v>
      </c>
      <c r="AL454" s="10">
        <v>0.09</v>
      </c>
      <c r="AN454" s="10">
        <v>1.75</v>
      </c>
      <c r="AO454" s="10">
        <v>4.07</v>
      </c>
      <c r="AP454" s="10">
        <v>0.27</v>
      </c>
      <c r="BF454" s="10">
        <v>0.8</v>
      </c>
      <c r="BU454" s="10">
        <v>1.39</v>
      </c>
      <c r="CH454" s="10">
        <v>12.1</v>
      </c>
      <c r="CJ454" s="10">
        <v>126</v>
      </c>
      <c r="CK454" s="10">
        <v>12.6</v>
      </c>
      <c r="CN454" s="10">
        <v>14.2</v>
      </c>
      <c r="CO454" s="10">
        <v>9.67</v>
      </c>
      <c r="CP454" s="10">
        <v>19.5</v>
      </c>
      <c r="CQ454" s="10">
        <v>69.5</v>
      </c>
      <c r="CR454" s="10">
        <v>22.9</v>
      </c>
      <c r="CW454" s="10">
        <v>46.4</v>
      </c>
      <c r="CX454" s="10">
        <v>744</v>
      </c>
      <c r="CY454" s="10">
        <v>19.7</v>
      </c>
      <c r="CZ454" s="10">
        <v>107</v>
      </c>
      <c r="DA454" s="10">
        <v>6.54</v>
      </c>
      <c r="DM454" s="10">
        <v>2.2599999999999998</v>
      </c>
      <c r="DN454" s="10">
        <v>489</v>
      </c>
      <c r="DO454" s="10">
        <v>21.5</v>
      </c>
      <c r="DP454" s="10">
        <v>46</v>
      </c>
      <c r="DQ454" s="10">
        <v>5.59</v>
      </c>
      <c r="DR454" s="10">
        <v>22.8</v>
      </c>
      <c r="DS454" s="10">
        <v>4.79</v>
      </c>
      <c r="DT454" s="10">
        <v>1.73</v>
      </c>
      <c r="DU454" s="10">
        <v>4.51</v>
      </c>
      <c r="DV454" s="10">
        <v>0.67</v>
      </c>
      <c r="DW454" s="10">
        <v>3.77</v>
      </c>
      <c r="DX454" s="10">
        <v>0.73</v>
      </c>
      <c r="DY454" s="10">
        <v>1.96</v>
      </c>
      <c r="DZ454" s="10">
        <v>0.28000000000000003</v>
      </c>
      <c r="EA454" s="10">
        <v>1.78</v>
      </c>
      <c r="EB454" s="10">
        <v>0.25</v>
      </c>
      <c r="EC454" s="10">
        <v>3.04</v>
      </c>
      <c r="ED454" s="10">
        <v>0.44</v>
      </c>
      <c r="EM454" s="10">
        <v>13.2</v>
      </c>
      <c r="EO454" s="10">
        <v>5.04</v>
      </c>
      <c r="EP454" s="10">
        <v>1.35</v>
      </c>
      <c r="FP454" s="13" t="s">
        <v>5781</v>
      </c>
    </row>
    <row r="455" spans="1:172" x14ac:dyDescent="0.25">
      <c r="A455" s="46" t="s">
        <v>5800</v>
      </c>
      <c r="C455" s="46" t="s">
        <v>5801</v>
      </c>
      <c r="D455" s="46" t="s">
        <v>5164</v>
      </c>
      <c r="E455" s="73">
        <v>42.527444444444441</v>
      </c>
      <c r="F455" s="73">
        <v>42.527444444444441</v>
      </c>
      <c r="G455" s="73">
        <v>129.09483333333336</v>
      </c>
      <c r="H455" s="73">
        <v>129.09483333333336</v>
      </c>
      <c r="L455" s="46" t="s">
        <v>5802</v>
      </c>
      <c r="M455" s="46" t="s">
        <v>5803</v>
      </c>
      <c r="Q455" s="8">
        <v>173</v>
      </c>
      <c r="AB455" s="10">
        <v>55.063438526451286</v>
      </c>
      <c r="AC455" s="10">
        <v>1.4854191531528111</v>
      </c>
      <c r="AE455" s="10">
        <v>17.513212909624347</v>
      </c>
      <c r="AG455" s="10">
        <v>9.2283683122163431</v>
      </c>
      <c r="AJ455" s="10">
        <v>6.7368602353588098</v>
      </c>
      <c r="AK455" s="10">
        <v>3.2786187694249209</v>
      </c>
      <c r="AL455" s="10">
        <v>0.16246771987608871</v>
      </c>
      <c r="AN455" s="10">
        <v>1.2886414800109645</v>
      </c>
      <c r="AO455" s="10">
        <v>4.2322336469584849</v>
      </c>
      <c r="AP455" s="10">
        <v>0.27649785867110754</v>
      </c>
      <c r="BF455" s="10">
        <v>0.24798072835487636</v>
      </c>
      <c r="CH455" s="10">
        <v>15.52</v>
      </c>
      <c r="CJ455" s="10">
        <v>171</v>
      </c>
      <c r="CK455" s="10">
        <v>13.8</v>
      </c>
      <c r="CN455" s="10">
        <v>13.8</v>
      </c>
      <c r="CO455" s="10">
        <v>14.56</v>
      </c>
      <c r="CP455" s="10">
        <v>19.32</v>
      </c>
      <c r="CQ455" s="10">
        <v>125</v>
      </c>
      <c r="CR455" s="10">
        <v>18.899999999999999</v>
      </c>
      <c r="CW455" s="10">
        <v>19.62</v>
      </c>
      <c r="CX455" s="10">
        <v>587.25</v>
      </c>
      <c r="CY455" s="10">
        <v>25.555</v>
      </c>
      <c r="CZ455" s="10">
        <v>129</v>
      </c>
      <c r="DA455" s="10">
        <v>6.66</v>
      </c>
      <c r="DM455" s="10">
        <v>1.38</v>
      </c>
      <c r="DN455" s="10">
        <v>466</v>
      </c>
      <c r="DO455" s="10">
        <v>18.190000000000001</v>
      </c>
      <c r="DP455" s="10">
        <v>38.625</v>
      </c>
      <c r="DQ455" s="10">
        <v>5.0199999999999996</v>
      </c>
      <c r="DR455" s="10">
        <v>21.6</v>
      </c>
      <c r="DS455" s="10">
        <v>4.6399999999999997</v>
      </c>
      <c r="DT455" s="10">
        <v>1.6492599999999999</v>
      </c>
      <c r="DU455" s="10">
        <v>4.4363999999999999</v>
      </c>
      <c r="DV455" s="10">
        <v>0.73</v>
      </c>
      <c r="DW455" s="10">
        <v>3.76</v>
      </c>
      <c r="DX455" s="10">
        <v>0.73</v>
      </c>
      <c r="DY455" s="10">
        <v>1.9260000000000002</v>
      </c>
      <c r="DZ455" s="10">
        <v>0.28000000000000003</v>
      </c>
      <c r="EA455" s="10">
        <v>1.79</v>
      </c>
      <c r="EB455" s="10">
        <v>0.26</v>
      </c>
      <c r="EC455" s="10">
        <v>3.16</v>
      </c>
      <c r="ED455" s="10">
        <v>0.27</v>
      </c>
      <c r="EM455" s="10">
        <v>9.52</v>
      </c>
      <c r="EO455" s="10">
        <v>3.69</v>
      </c>
      <c r="EP455" s="10">
        <v>1.03</v>
      </c>
      <c r="FP455" s="13" t="s">
        <v>5804</v>
      </c>
    </row>
    <row r="456" spans="1:172" x14ac:dyDescent="0.25">
      <c r="A456" s="46" t="s">
        <v>5800</v>
      </c>
      <c r="C456" s="46" t="s">
        <v>5801</v>
      </c>
      <c r="D456" s="46" t="s">
        <v>5164</v>
      </c>
      <c r="E456" s="73">
        <v>42.527444444444441</v>
      </c>
      <c r="F456" s="73">
        <v>42.527444444444441</v>
      </c>
      <c r="G456" s="73">
        <v>129.09483333333336</v>
      </c>
      <c r="H456" s="73">
        <v>129.09483333333336</v>
      </c>
      <c r="L456" s="46" t="s">
        <v>5805</v>
      </c>
      <c r="M456" s="46" t="s">
        <v>5803</v>
      </c>
      <c r="Q456" s="8">
        <v>173</v>
      </c>
      <c r="AB456" s="10">
        <v>55.160248010632152</v>
      </c>
      <c r="AC456" s="10">
        <v>1.2527436293688576</v>
      </c>
      <c r="AE456" s="10">
        <v>17.782675547958419</v>
      </c>
      <c r="AG456" s="10">
        <v>8.4712226976253344</v>
      </c>
      <c r="AJ456" s="10">
        <v>7.0046207302331513</v>
      </c>
      <c r="AK456" s="10">
        <v>3.6193750003852676</v>
      </c>
      <c r="AL456" s="10">
        <v>0.13378815459279067</v>
      </c>
      <c r="AN456" s="10">
        <v>1.6297829741303587</v>
      </c>
      <c r="AO456" s="10">
        <v>3.9366150942302935</v>
      </c>
      <c r="AP456" s="10">
        <v>0.24122409691730429</v>
      </c>
      <c r="BF456" s="10">
        <v>0.41212121212120256</v>
      </c>
      <c r="CH456" s="10">
        <v>14.88</v>
      </c>
      <c r="CJ456" s="10">
        <v>173</v>
      </c>
      <c r="CK456" s="10">
        <v>19</v>
      </c>
      <c r="CN456" s="10">
        <v>13.8</v>
      </c>
      <c r="CO456" s="10">
        <v>14.91</v>
      </c>
      <c r="CP456" s="10">
        <v>25.83</v>
      </c>
      <c r="CQ456" s="10">
        <v>105</v>
      </c>
      <c r="CR456" s="10">
        <v>18.100000000000001</v>
      </c>
      <c r="CW456" s="10">
        <v>26.76</v>
      </c>
      <c r="CX456" s="10">
        <v>542.70000000000005</v>
      </c>
      <c r="CY456" s="10">
        <v>24.32</v>
      </c>
      <c r="CZ456" s="10">
        <v>101</v>
      </c>
      <c r="DA456" s="10">
        <v>7.24</v>
      </c>
      <c r="DM456" s="10">
        <v>1.92</v>
      </c>
      <c r="DN456" s="10">
        <v>416</v>
      </c>
      <c r="DO456" s="10">
        <v>17.934999999999999</v>
      </c>
      <c r="DP456" s="10">
        <v>37.799999999999997</v>
      </c>
      <c r="DQ456" s="10">
        <v>4.74</v>
      </c>
      <c r="DR456" s="10">
        <v>19.7</v>
      </c>
      <c r="DS456" s="10">
        <v>4.33</v>
      </c>
      <c r="DT456" s="10">
        <v>1.2972699999999997</v>
      </c>
      <c r="DU456" s="10">
        <v>4.258799999999999</v>
      </c>
      <c r="DV456" s="10">
        <v>0.68</v>
      </c>
      <c r="DW456" s="10">
        <v>3.63</v>
      </c>
      <c r="DX456" s="10">
        <v>0.7</v>
      </c>
      <c r="DY456" s="10">
        <v>1.845</v>
      </c>
      <c r="DZ456" s="10">
        <v>0.28000000000000003</v>
      </c>
      <c r="EA456" s="10">
        <v>1.8</v>
      </c>
      <c r="EB456" s="10">
        <v>0.25</v>
      </c>
      <c r="EC456" s="10">
        <v>2.69</v>
      </c>
      <c r="ED456" s="10">
        <v>0.375</v>
      </c>
      <c r="EM456" s="10">
        <v>9.84</v>
      </c>
      <c r="EO456" s="10">
        <v>3.77</v>
      </c>
      <c r="EP456" s="10">
        <v>1.05</v>
      </c>
      <c r="FP456" s="13" t="s">
        <v>5804</v>
      </c>
    </row>
    <row r="457" spans="1:172" x14ac:dyDescent="0.25">
      <c r="A457" s="46" t="s">
        <v>5800</v>
      </c>
      <c r="C457" s="46" t="s">
        <v>5801</v>
      </c>
      <c r="D457" s="46" t="s">
        <v>5164</v>
      </c>
      <c r="E457" s="73">
        <v>42.527444444444441</v>
      </c>
      <c r="F457" s="73">
        <v>42.527444444444441</v>
      </c>
      <c r="G457" s="73">
        <v>129.09483333333336</v>
      </c>
      <c r="H457" s="73">
        <v>129.09483333333336</v>
      </c>
      <c r="L457" s="46" t="s">
        <v>5806</v>
      </c>
      <c r="M457" s="46" t="s">
        <v>5803</v>
      </c>
      <c r="Q457" s="8">
        <v>173</v>
      </c>
      <c r="AB457" s="10">
        <v>54.862464544646265</v>
      </c>
      <c r="AC457" s="10">
        <v>1.2387143574823647</v>
      </c>
      <c r="AE457" s="10">
        <v>17.383939310828065</v>
      </c>
      <c r="AG457" s="10">
        <v>8.8090900467697146</v>
      </c>
      <c r="AJ457" s="10">
        <v>6.9903996028360691</v>
      </c>
      <c r="AK457" s="10">
        <v>3.6844336215123676</v>
      </c>
      <c r="AL457" s="10">
        <v>0.14115820093523232</v>
      </c>
      <c r="AN457" s="10">
        <v>1.6089989135588436</v>
      </c>
      <c r="AO457" s="10">
        <v>4.2777072196459534</v>
      </c>
      <c r="AP457" s="10">
        <v>0.22503481308515297</v>
      </c>
      <c r="BF457" s="10">
        <v>0.28748023573363396</v>
      </c>
      <c r="CH457" s="10">
        <v>13.92</v>
      </c>
      <c r="CJ457" s="10">
        <v>173</v>
      </c>
      <c r="CK457" s="10">
        <v>22.5</v>
      </c>
      <c r="CN457" s="10">
        <v>14.324999999999999</v>
      </c>
      <c r="CO457" s="10">
        <v>16.100000000000001</v>
      </c>
      <c r="CP457" s="10">
        <v>24.15</v>
      </c>
      <c r="CQ457" s="10">
        <v>116</v>
      </c>
      <c r="CR457" s="10">
        <v>17.8</v>
      </c>
      <c r="CW457" s="10">
        <v>32.82</v>
      </c>
      <c r="CX457" s="10">
        <v>546.75</v>
      </c>
      <c r="CY457" s="10">
        <v>24.605</v>
      </c>
      <c r="CZ457" s="10">
        <v>132</v>
      </c>
      <c r="DA457" s="10">
        <v>7.25</v>
      </c>
      <c r="DM457" s="10">
        <v>1.65</v>
      </c>
      <c r="DN457" s="10">
        <v>450</v>
      </c>
      <c r="DO457" s="10">
        <v>18.785</v>
      </c>
      <c r="DP457" s="10">
        <v>40.35</v>
      </c>
      <c r="DQ457" s="10">
        <v>4.8</v>
      </c>
      <c r="DR457" s="10">
        <v>20</v>
      </c>
      <c r="DS457" s="10">
        <v>4.2300000000000004</v>
      </c>
      <c r="DT457" s="10">
        <v>1.2474199999999998</v>
      </c>
      <c r="DU457" s="10">
        <v>4.0199999999999996</v>
      </c>
      <c r="DV457" s="10">
        <v>0.67</v>
      </c>
      <c r="DW457" s="10">
        <v>3.57</v>
      </c>
      <c r="DX457" s="10">
        <v>0.7</v>
      </c>
      <c r="DY457" s="10">
        <v>1.8540000000000001</v>
      </c>
      <c r="DZ457" s="10">
        <v>0.28000000000000003</v>
      </c>
      <c r="EA457" s="10">
        <v>1.81</v>
      </c>
      <c r="EB457" s="10">
        <v>0.27</v>
      </c>
      <c r="EC457" s="10">
        <v>3.28</v>
      </c>
      <c r="ED457" s="10">
        <v>0.503</v>
      </c>
      <c r="EM457" s="10">
        <v>23.68</v>
      </c>
      <c r="EO457" s="10">
        <v>3.76</v>
      </c>
      <c r="EP457" s="10">
        <v>1.1200000000000001</v>
      </c>
      <c r="FP457" s="13" t="s">
        <v>5804</v>
      </c>
    </row>
    <row r="458" spans="1:172" x14ac:dyDescent="0.25">
      <c r="A458" s="46" t="s">
        <v>5800</v>
      </c>
      <c r="C458" s="46" t="s">
        <v>5801</v>
      </c>
      <c r="D458" s="46" t="s">
        <v>5164</v>
      </c>
      <c r="E458" s="73">
        <v>42.527444444444441</v>
      </c>
      <c r="F458" s="73">
        <v>42.527444444444441</v>
      </c>
      <c r="G458" s="73">
        <v>129.09483333333336</v>
      </c>
      <c r="H458" s="73">
        <v>129.09483333333336</v>
      </c>
      <c r="L458" s="46" t="s">
        <v>5807</v>
      </c>
      <c r="M458" s="46" t="s">
        <v>5803</v>
      </c>
      <c r="Q458" s="8">
        <v>173</v>
      </c>
      <c r="AB458" s="10">
        <v>54.787977334469566</v>
      </c>
      <c r="AC458" s="10">
        <v>1.2414959717855203</v>
      </c>
      <c r="AE458" s="10">
        <v>17.461007426851207</v>
      </c>
      <c r="AG458" s="10">
        <v>8.7482393701653969</v>
      </c>
      <c r="AJ458" s="10">
        <v>7.033454729952255</v>
      </c>
      <c r="AK458" s="10">
        <v>3.785295881321566</v>
      </c>
      <c r="AL458" s="10">
        <v>0.15201991491251268</v>
      </c>
      <c r="AN458" s="10">
        <v>1.7451886231956457</v>
      </c>
      <c r="AO458" s="10">
        <v>4.1237935585267609</v>
      </c>
      <c r="AP458" s="10">
        <v>0.24221839776060353</v>
      </c>
      <c r="BF458" s="10">
        <v>0.32493320817388766</v>
      </c>
      <c r="CH458" s="10">
        <v>16.8</v>
      </c>
      <c r="CJ458" s="10">
        <v>191</v>
      </c>
      <c r="CK458" s="10">
        <v>22.6</v>
      </c>
      <c r="CN458" s="10">
        <v>15.6</v>
      </c>
      <c r="CO458" s="10">
        <v>16.87</v>
      </c>
      <c r="CP458" s="10">
        <v>21.28</v>
      </c>
      <c r="CQ458" s="10">
        <v>135</v>
      </c>
      <c r="CR458" s="10">
        <v>19.7</v>
      </c>
      <c r="CW458" s="10">
        <v>44.16</v>
      </c>
      <c r="CX458" s="10">
        <v>589.95000000000005</v>
      </c>
      <c r="CY458" s="10">
        <v>26.125</v>
      </c>
      <c r="CZ458" s="10">
        <v>184</v>
      </c>
      <c r="DA458" s="10">
        <v>9.93</v>
      </c>
      <c r="DM458" s="10">
        <v>1.9</v>
      </c>
      <c r="DN458" s="10">
        <v>507</v>
      </c>
      <c r="DO458" s="10">
        <v>21.76</v>
      </c>
      <c r="DP458" s="10">
        <v>45.45</v>
      </c>
      <c r="DQ458" s="10">
        <v>5.43</v>
      </c>
      <c r="DR458" s="10">
        <v>22.4</v>
      </c>
      <c r="DS458" s="10">
        <v>4.6500000000000004</v>
      </c>
      <c r="DT458" s="10">
        <v>1.5133299999999998</v>
      </c>
      <c r="DU458" s="10">
        <v>4.5305999999999997</v>
      </c>
      <c r="DV458" s="10">
        <v>0.74</v>
      </c>
      <c r="DW458" s="10">
        <v>3.86</v>
      </c>
      <c r="DX458" s="10">
        <v>0.76</v>
      </c>
      <c r="DY458" s="10">
        <v>1.9710000000000001</v>
      </c>
      <c r="DZ458" s="10">
        <v>0.3</v>
      </c>
      <c r="EA458" s="10">
        <v>2.02</v>
      </c>
      <c r="EB458" s="10">
        <v>0.28999999999999998</v>
      </c>
      <c r="EC458" s="10">
        <v>4.49</v>
      </c>
      <c r="ED458" s="10">
        <v>0.69</v>
      </c>
      <c r="EM458" s="10">
        <v>15.92</v>
      </c>
      <c r="EO458" s="10">
        <v>3.74</v>
      </c>
      <c r="EP458" s="10">
        <v>1.1000000000000001</v>
      </c>
      <c r="FP458" s="13" t="s">
        <v>5804</v>
      </c>
    </row>
    <row r="459" spans="1:172" x14ac:dyDescent="0.25">
      <c r="A459" s="46" t="s">
        <v>5800</v>
      </c>
      <c r="C459" s="46" t="s">
        <v>5801</v>
      </c>
      <c r="D459" s="46" t="s">
        <v>5164</v>
      </c>
      <c r="E459" s="73">
        <v>42.527444444444441</v>
      </c>
      <c r="F459" s="73">
        <v>42.527444444444441</v>
      </c>
      <c r="G459" s="73">
        <v>129.09483333333336</v>
      </c>
      <c r="H459" s="73">
        <v>129.09483333333336</v>
      </c>
      <c r="L459" s="46" t="s">
        <v>5808</v>
      </c>
      <c r="M459" s="46" t="s">
        <v>5803</v>
      </c>
      <c r="Q459" s="8">
        <v>173</v>
      </c>
      <c r="AB459" s="10">
        <v>54.500663936544214</v>
      </c>
      <c r="AC459" s="10">
        <v>1.3700635586945498</v>
      </c>
      <c r="AE459" s="10">
        <v>17.346397938047946</v>
      </c>
      <c r="AG459" s="10">
        <v>9.0957277820775246</v>
      </c>
      <c r="AJ459" s="10">
        <v>7.0946474774845996</v>
      </c>
      <c r="AK459" s="10">
        <v>3.8880727815274221</v>
      </c>
      <c r="AL459" s="10">
        <v>0.15144401901560978</v>
      </c>
      <c r="AN459" s="10">
        <v>1.6406435393357728</v>
      </c>
      <c r="AO459" s="10">
        <v>3.7164362266430642</v>
      </c>
      <c r="AP459" s="10">
        <v>0.28168587536903422</v>
      </c>
      <c r="BF459" s="10">
        <v>0.42611474661399779</v>
      </c>
      <c r="CH459" s="10">
        <v>14.72</v>
      </c>
      <c r="CJ459" s="10">
        <v>193</v>
      </c>
      <c r="CK459" s="10">
        <v>21.8</v>
      </c>
      <c r="CN459" s="10">
        <v>15.375</v>
      </c>
      <c r="CO459" s="10">
        <v>16.45</v>
      </c>
      <c r="CP459" s="10">
        <v>30.94</v>
      </c>
      <c r="CQ459" s="10">
        <v>149</v>
      </c>
      <c r="CR459" s="10">
        <v>18.7</v>
      </c>
      <c r="CW459" s="10">
        <v>36.78</v>
      </c>
      <c r="CX459" s="10">
        <v>583.20000000000005</v>
      </c>
      <c r="CY459" s="10">
        <v>27.645</v>
      </c>
      <c r="CZ459" s="10">
        <v>111</v>
      </c>
      <c r="DA459" s="10">
        <v>8</v>
      </c>
      <c r="DM459" s="10">
        <v>2.09</v>
      </c>
      <c r="DN459" s="10">
        <v>475</v>
      </c>
      <c r="DO459" s="10">
        <v>19.975000000000001</v>
      </c>
      <c r="DP459" s="10">
        <v>39.6</v>
      </c>
      <c r="DQ459" s="10">
        <v>5.49</v>
      </c>
      <c r="DR459" s="10">
        <v>23.6</v>
      </c>
      <c r="DS459" s="10">
        <v>4.96</v>
      </c>
      <c r="DT459" s="10">
        <v>1.33612</v>
      </c>
      <c r="DU459" s="10">
        <v>4.7237999999999998</v>
      </c>
      <c r="DV459" s="10">
        <v>0.79</v>
      </c>
      <c r="DW459" s="10">
        <v>4.1399999999999997</v>
      </c>
      <c r="DX459" s="10">
        <v>0.82</v>
      </c>
      <c r="DY459" s="10">
        <v>2.1240000000000001</v>
      </c>
      <c r="DZ459" s="10">
        <v>0.31</v>
      </c>
      <c r="EA459" s="10">
        <v>2.06</v>
      </c>
      <c r="EB459" s="10">
        <v>0.3</v>
      </c>
      <c r="EC459" s="10">
        <v>2.99</v>
      </c>
      <c r="ED459" s="10">
        <v>0.57999999999999996</v>
      </c>
      <c r="EM459" s="10">
        <v>12.64</v>
      </c>
      <c r="EO459" s="10">
        <v>4.09</v>
      </c>
      <c r="EP459" s="10">
        <v>1.01</v>
      </c>
      <c r="FP459" s="13" t="s">
        <v>5804</v>
      </c>
    </row>
    <row r="460" spans="1:172" x14ac:dyDescent="0.25">
      <c r="A460" s="46" t="s">
        <v>5800</v>
      </c>
      <c r="C460" s="46" t="s">
        <v>5801</v>
      </c>
      <c r="D460" s="46" t="s">
        <v>5164</v>
      </c>
      <c r="E460" s="73">
        <v>42.584333333333333</v>
      </c>
      <c r="F460" s="73">
        <v>42.584333333333333</v>
      </c>
      <c r="G460" s="73">
        <v>129.06674999999998</v>
      </c>
      <c r="H460" s="73">
        <v>129.06674999999998</v>
      </c>
      <c r="L460" s="46" t="s">
        <v>5809</v>
      </c>
      <c r="M460" s="46" t="s">
        <v>5803</v>
      </c>
      <c r="Q460" s="8">
        <v>177</v>
      </c>
      <c r="AB460" s="10">
        <v>54.668920428221291</v>
      </c>
      <c r="AC460" s="10">
        <v>1.3456084106448813</v>
      </c>
      <c r="AE460" s="10">
        <v>18.709682901200633</v>
      </c>
      <c r="AG460" s="10">
        <v>7.8742631993740346</v>
      </c>
      <c r="AJ460" s="10">
        <v>7.5051411353597475</v>
      </c>
      <c r="AK460" s="10">
        <v>2.983651475882799</v>
      </c>
      <c r="AL460" s="10">
        <v>0.12269985507400133</v>
      </c>
      <c r="AN460" s="10">
        <v>1.8139128575106529</v>
      </c>
      <c r="AO460" s="10">
        <v>3.863000437246475</v>
      </c>
      <c r="AP460" s="10">
        <v>0.26993968116280292</v>
      </c>
      <c r="BF460" s="10">
        <v>0.48232782478047459</v>
      </c>
      <c r="CH460" s="10">
        <v>12.64</v>
      </c>
      <c r="CJ460" s="10">
        <v>156</v>
      </c>
      <c r="CK460" s="10">
        <v>20.9</v>
      </c>
      <c r="CN460" s="10">
        <v>13.425000000000001</v>
      </c>
      <c r="CO460" s="10">
        <v>20.72</v>
      </c>
      <c r="CP460" s="10">
        <v>26.25</v>
      </c>
      <c r="CQ460" s="10">
        <v>129</v>
      </c>
      <c r="CR460" s="10">
        <v>19.399999999999999</v>
      </c>
      <c r="CW460" s="10">
        <v>24.72</v>
      </c>
      <c r="CX460" s="10">
        <v>535.95000000000005</v>
      </c>
      <c r="CY460" s="10">
        <v>24.7</v>
      </c>
      <c r="CZ460" s="10">
        <v>74.099999999999994</v>
      </c>
      <c r="DA460" s="10">
        <v>9.8000000000000007</v>
      </c>
      <c r="DM460" s="10">
        <v>1.66</v>
      </c>
      <c r="DN460" s="10">
        <v>440</v>
      </c>
      <c r="DO460" s="10">
        <v>20.655000000000001</v>
      </c>
      <c r="DP460" s="10">
        <v>42.6</v>
      </c>
      <c r="DQ460" s="10">
        <v>5.45</v>
      </c>
      <c r="DR460" s="10">
        <v>22.8</v>
      </c>
      <c r="DS460" s="10">
        <v>4.8099999999999996</v>
      </c>
      <c r="DT460" s="10">
        <v>1.41734</v>
      </c>
      <c r="DU460" s="10">
        <v>4.5990000000000002</v>
      </c>
      <c r="DV460" s="10">
        <v>0.75</v>
      </c>
      <c r="DW460" s="10">
        <v>3.79</v>
      </c>
      <c r="DX460" s="10">
        <v>0.72</v>
      </c>
      <c r="DY460" s="10">
        <v>1.89</v>
      </c>
      <c r="DZ460" s="10">
        <v>0.28000000000000003</v>
      </c>
      <c r="EA460" s="10">
        <v>1.8</v>
      </c>
      <c r="EB460" s="10">
        <v>0.26</v>
      </c>
      <c r="EC460" s="10">
        <v>2.39</v>
      </c>
      <c r="ED460" s="10">
        <v>0.72</v>
      </c>
      <c r="EM460" s="10">
        <v>20.72</v>
      </c>
      <c r="EO460" s="10">
        <v>4.0999999999999996</v>
      </c>
      <c r="EP460" s="10">
        <v>0.94</v>
      </c>
      <c r="FP460" s="13" t="s">
        <v>5804</v>
      </c>
    </row>
    <row r="461" spans="1:172" x14ac:dyDescent="0.25">
      <c r="A461" s="46" t="s">
        <v>5800</v>
      </c>
      <c r="C461" s="46" t="s">
        <v>5801</v>
      </c>
      <c r="D461" s="46" t="s">
        <v>5164</v>
      </c>
      <c r="E461" s="73">
        <v>42.584333333333333</v>
      </c>
      <c r="F461" s="73">
        <v>42.584333333333333</v>
      </c>
      <c r="G461" s="73">
        <v>129.06674999999998</v>
      </c>
      <c r="H461" s="73">
        <v>129.06674999999998</v>
      </c>
      <c r="L461" s="46" t="s">
        <v>5810</v>
      </c>
      <c r="M461" s="46" t="s">
        <v>5803</v>
      </c>
      <c r="Q461" s="8">
        <v>177</v>
      </c>
      <c r="AB461" s="10">
        <v>55.166739271981342</v>
      </c>
      <c r="AC461" s="10">
        <v>1.2427394913710188</v>
      </c>
      <c r="AE461" s="10">
        <v>19.772872978778175</v>
      </c>
      <c r="AG461" s="10">
        <v>6.6353412128559759</v>
      </c>
      <c r="AJ461" s="10">
        <v>7.5673958313842391</v>
      </c>
      <c r="AK461" s="10">
        <v>2.5813071091058744</v>
      </c>
      <c r="AL461" s="10">
        <v>0.10793273179926867</v>
      </c>
      <c r="AN461" s="10">
        <v>1.7148191033528668</v>
      </c>
      <c r="AO461" s="10">
        <v>4.0731997290228685</v>
      </c>
      <c r="AP461" s="10">
        <v>0.19972598968462801</v>
      </c>
      <c r="BF461" s="10">
        <v>0.45000381359154029</v>
      </c>
      <c r="CH461" s="10">
        <v>11.76</v>
      </c>
      <c r="CJ461" s="10">
        <v>136</v>
      </c>
      <c r="CK461" s="10">
        <v>22.7</v>
      </c>
      <c r="CN461" s="10">
        <v>10.725</v>
      </c>
      <c r="CO461" s="10">
        <v>21</v>
      </c>
      <c r="CP461" s="10">
        <v>47.18</v>
      </c>
      <c r="CQ461" s="10">
        <v>99.9</v>
      </c>
      <c r="CR461" s="10">
        <v>20.3</v>
      </c>
      <c r="CW461" s="10">
        <v>20.46</v>
      </c>
      <c r="CX461" s="10">
        <v>564.29999999999995</v>
      </c>
      <c r="CY461" s="10">
        <v>22.61</v>
      </c>
      <c r="CZ461" s="10">
        <v>166</v>
      </c>
      <c r="DA461" s="10">
        <v>9.01</v>
      </c>
      <c r="DM461" s="10">
        <v>1.55</v>
      </c>
      <c r="DN461" s="10">
        <v>485</v>
      </c>
      <c r="DO461" s="10">
        <v>20.399999999999999</v>
      </c>
      <c r="DP461" s="10">
        <v>40.049999999999997</v>
      </c>
      <c r="DQ461" s="10">
        <v>5.0599999999999996</v>
      </c>
      <c r="DR461" s="10">
        <v>20.6</v>
      </c>
      <c r="DS461" s="10">
        <v>4.1900000000000004</v>
      </c>
      <c r="DT461" s="10">
        <v>1.55646</v>
      </c>
      <c r="DU461" s="10">
        <v>4.0451999999999995</v>
      </c>
      <c r="DV461" s="10">
        <v>0.66</v>
      </c>
      <c r="DW461" s="10">
        <v>3.39</v>
      </c>
      <c r="DX461" s="10">
        <v>0.65</v>
      </c>
      <c r="DY461" s="10">
        <v>1.746</v>
      </c>
      <c r="DZ461" s="10">
        <v>0.26</v>
      </c>
      <c r="EA461" s="10">
        <v>1.71</v>
      </c>
      <c r="EB461" s="10">
        <v>0.25</v>
      </c>
      <c r="EC461" s="10">
        <v>4.43</v>
      </c>
      <c r="ED461" s="10">
        <v>0.65</v>
      </c>
      <c r="EM461" s="10">
        <v>13.68</v>
      </c>
      <c r="EO461" s="10">
        <v>4.33</v>
      </c>
      <c r="EP461" s="10">
        <v>1.26</v>
      </c>
      <c r="FP461" s="13" t="s">
        <v>5804</v>
      </c>
    </row>
    <row r="462" spans="1:172" x14ac:dyDescent="0.25">
      <c r="A462" s="46" t="s">
        <v>5800</v>
      </c>
      <c r="C462" s="46" t="s">
        <v>5801</v>
      </c>
      <c r="D462" s="46" t="s">
        <v>5164</v>
      </c>
      <c r="E462" s="73">
        <v>42.584333333333333</v>
      </c>
      <c r="F462" s="73">
        <v>42.584333333333333</v>
      </c>
      <c r="G462" s="73">
        <v>129.06674999999998</v>
      </c>
      <c r="H462" s="73">
        <v>129.06674999999998</v>
      </c>
      <c r="L462" s="46" t="s">
        <v>5811</v>
      </c>
      <c r="M462" s="46" t="s">
        <v>5803</v>
      </c>
      <c r="Q462" s="8">
        <v>177</v>
      </c>
      <c r="AB462" s="10">
        <v>54.573150507081806</v>
      </c>
      <c r="AC462" s="10">
        <v>1.2689298809753098</v>
      </c>
      <c r="AE462" s="10">
        <v>19.103199604602615</v>
      </c>
      <c r="AG462" s="10">
        <v>7.4781317142870787</v>
      </c>
      <c r="AJ462" s="10">
        <v>7.5748799796904924</v>
      </c>
      <c r="AK462" s="10">
        <v>2.8158837246362212</v>
      </c>
      <c r="AL462" s="10">
        <v>0.11202430730921675</v>
      </c>
      <c r="AN462" s="10">
        <v>1.7384135688803</v>
      </c>
      <c r="AO462" s="10">
        <v>3.9717708955085937</v>
      </c>
      <c r="AP462" s="10">
        <v>0.32690729678416891</v>
      </c>
      <c r="BF462" s="10">
        <v>0.5427209387605807</v>
      </c>
      <c r="CH462" s="10">
        <v>10.96</v>
      </c>
      <c r="CJ462" s="10">
        <v>149</v>
      </c>
      <c r="CK462" s="10">
        <v>26.7</v>
      </c>
      <c r="CN462" s="10">
        <v>11.1</v>
      </c>
      <c r="CO462" s="10">
        <v>23.24</v>
      </c>
      <c r="CP462" s="10">
        <v>32.200000000000003</v>
      </c>
      <c r="CQ462" s="10">
        <v>94.9</v>
      </c>
      <c r="CR462" s="10">
        <v>18.899999999999999</v>
      </c>
      <c r="CW462" s="10">
        <v>17.940000000000001</v>
      </c>
      <c r="CX462" s="10">
        <v>494.1</v>
      </c>
      <c r="CY462" s="10">
        <v>26.03</v>
      </c>
      <c r="CZ462" s="10">
        <v>106</v>
      </c>
      <c r="DA462" s="10">
        <v>8.61</v>
      </c>
      <c r="DM462" s="10">
        <v>1.67</v>
      </c>
      <c r="DN462" s="10">
        <v>371</v>
      </c>
      <c r="DO462" s="10">
        <v>21.42</v>
      </c>
      <c r="DP462" s="10">
        <v>35.549999999999997</v>
      </c>
      <c r="DQ462" s="10">
        <v>5.8</v>
      </c>
      <c r="DR462" s="10">
        <v>24.6</v>
      </c>
      <c r="DS462" s="10">
        <v>5.0999999999999996</v>
      </c>
      <c r="DT462" s="10">
        <v>1.40463</v>
      </c>
      <c r="DU462" s="10">
        <v>4.92</v>
      </c>
      <c r="DV462" s="10">
        <v>0.79</v>
      </c>
      <c r="DW462" s="10">
        <v>3.94</v>
      </c>
      <c r="DX462" s="10">
        <v>0.74</v>
      </c>
      <c r="DY462" s="10">
        <v>1.917</v>
      </c>
      <c r="DZ462" s="10">
        <v>0.28000000000000003</v>
      </c>
      <c r="EA462" s="10">
        <v>1.79</v>
      </c>
      <c r="EB462" s="10">
        <v>0.25</v>
      </c>
      <c r="EC462" s="10">
        <v>3.11</v>
      </c>
      <c r="ED462" s="10">
        <v>0.65</v>
      </c>
      <c r="EM462" s="10">
        <v>16.64</v>
      </c>
      <c r="EO462" s="10">
        <v>3.78</v>
      </c>
      <c r="EP462" s="10">
        <v>1.35</v>
      </c>
      <c r="FP462" s="13" t="s">
        <v>5804</v>
      </c>
    </row>
    <row r="463" spans="1:172" x14ac:dyDescent="0.25">
      <c r="A463" s="46" t="s">
        <v>5800</v>
      </c>
      <c r="C463" s="46" t="s">
        <v>5801</v>
      </c>
      <c r="D463" s="46" t="s">
        <v>5164</v>
      </c>
      <c r="E463" s="73">
        <v>42.584333333333333</v>
      </c>
      <c r="F463" s="73">
        <v>42.584333333333333</v>
      </c>
      <c r="G463" s="73">
        <v>129.06674999999998</v>
      </c>
      <c r="H463" s="73">
        <v>129.06674999999998</v>
      </c>
      <c r="L463" s="46" t="s">
        <v>5812</v>
      </c>
      <c r="M463" s="46" t="s">
        <v>5803</v>
      </c>
      <c r="Q463" s="8">
        <v>177</v>
      </c>
      <c r="AB463" s="10">
        <v>54.676222986517452</v>
      </c>
      <c r="AC463" s="10">
        <v>1.2274254139830447</v>
      </c>
      <c r="AE463" s="10">
        <v>19.173196487350026</v>
      </c>
      <c r="AG463" s="10">
        <v>7.3371636523465806</v>
      </c>
      <c r="AJ463" s="10">
        <v>7.5704759211202175</v>
      </c>
      <c r="AK463" s="10">
        <v>2.8748129117586361</v>
      </c>
      <c r="AL463" s="10">
        <v>0.10854092503817007</v>
      </c>
      <c r="AN463" s="10">
        <v>1.7224531842505868</v>
      </c>
      <c r="AO463" s="10">
        <v>4.351781013212614</v>
      </c>
      <c r="AP463" s="10">
        <v>0.26171550149390543</v>
      </c>
      <c r="BF463" s="10">
        <v>0.34129692832775532</v>
      </c>
      <c r="CH463" s="10">
        <v>11.84</v>
      </c>
      <c r="CJ463" s="10">
        <v>159</v>
      </c>
      <c r="CK463" s="10">
        <v>23.2</v>
      </c>
      <c r="CN463" s="10">
        <v>12.824999999999999</v>
      </c>
      <c r="CO463" s="10">
        <v>19.39</v>
      </c>
      <c r="CP463" s="10">
        <v>32.409999999999997</v>
      </c>
      <c r="CQ463" s="10">
        <v>118</v>
      </c>
      <c r="CR463" s="10">
        <v>19.7</v>
      </c>
      <c r="CW463" s="10">
        <v>24.18</v>
      </c>
      <c r="CX463" s="10">
        <v>545.4</v>
      </c>
      <c r="CY463" s="10">
        <v>21.28</v>
      </c>
      <c r="CZ463" s="10">
        <v>84.5</v>
      </c>
      <c r="DA463" s="10">
        <v>9.3000000000000007</v>
      </c>
      <c r="DM463" s="10">
        <v>1.74</v>
      </c>
      <c r="DN463" s="10">
        <v>411</v>
      </c>
      <c r="DO463" s="10">
        <v>18.274999999999999</v>
      </c>
      <c r="DP463" s="10">
        <v>39.975000000000001</v>
      </c>
      <c r="DQ463" s="10">
        <v>5.05</v>
      </c>
      <c r="DR463" s="10">
        <v>21</v>
      </c>
      <c r="DS463" s="10">
        <v>4.3</v>
      </c>
      <c r="DT463" s="10">
        <v>1.3000699999999998</v>
      </c>
      <c r="DU463" s="10">
        <v>3.915</v>
      </c>
      <c r="DV463" s="10">
        <v>0.64</v>
      </c>
      <c r="DW463" s="10">
        <v>3.33</v>
      </c>
      <c r="DX463" s="10">
        <v>0.62</v>
      </c>
      <c r="DY463" s="10">
        <v>1.629</v>
      </c>
      <c r="DZ463" s="10">
        <v>0.23</v>
      </c>
      <c r="EA463" s="10">
        <v>1.51</v>
      </c>
      <c r="EB463" s="10">
        <v>0.22</v>
      </c>
      <c r="EC463" s="10">
        <v>2.35</v>
      </c>
      <c r="ED463" s="10">
        <v>0.62</v>
      </c>
      <c r="EM463" s="10">
        <v>26.24</v>
      </c>
      <c r="EO463" s="10">
        <v>3.35</v>
      </c>
      <c r="EP463" s="10">
        <v>1.7</v>
      </c>
      <c r="FP463" s="13" t="s">
        <v>5804</v>
      </c>
    </row>
    <row r="464" spans="1:172" x14ac:dyDescent="0.25">
      <c r="A464" s="46" t="s">
        <v>5800</v>
      </c>
      <c r="C464" s="46" t="s">
        <v>5801</v>
      </c>
      <c r="D464" s="46" t="s">
        <v>5164</v>
      </c>
      <c r="E464" s="73">
        <v>42.584333333333333</v>
      </c>
      <c r="F464" s="73">
        <v>42.584333333333333</v>
      </c>
      <c r="G464" s="73">
        <v>129.06674999999998</v>
      </c>
      <c r="H464" s="73">
        <v>129.06674999999998</v>
      </c>
      <c r="L464" s="46" t="s">
        <v>5813</v>
      </c>
      <c r="M464" s="46" t="s">
        <v>5803</v>
      </c>
      <c r="Q464" s="8">
        <v>177</v>
      </c>
      <c r="AB464" s="10">
        <v>54.852045532214419</v>
      </c>
      <c r="AC464" s="10">
        <v>1.1410953415074885</v>
      </c>
      <c r="AE464" s="10">
        <v>19.426129354038643</v>
      </c>
      <c r="AG464" s="10">
        <v>7.1705616192229487</v>
      </c>
      <c r="AJ464" s="10">
        <v>7.5536436267290332</v>
      </c>
      <c r="AK464" s="10">
        <v>2.7294593034808576</v>
      </c>
      <c r="AL464" s="10">
        <v>0.10799652339267299</v>
      </c>
      <c r="AN464" s="10">
        <v>1.7982439980006399</v>
      </c>
      <c r="AO464" s="10">
        <v>4.127301096827531</v>
      </c>
      <c r="AP464" s="10">
        <v>0.2771231543661043</v>
      </c>
      <c r="BF464" s="10">
        <v>0.45777814109371234</v>
      </c>
      <c r="CH464" s="10">
        <v>11.04</v>
      </c>
      <c r="CJ464" s="10">
        <v>142</v>
      </c>
      <c r="CK464" s="10">
        <v>79.7</v>
      </c>
      <c r="CN464" s="10">
        <v>12.6</v>
      </c>
      <c r="CO464" s="10">
        <v>44.66</v>
      </c>
      <c r="CP464" s="10">
        <v>57.4</v>
      </c>
      <c r="CQ464" s="10">
        <v>131</v>
      </c>
      <c r="CR464" s="10">
        <v>20.100000000000001</v>
      </c>
      <c r="CW464" s="10">
        <v>19.98</v>
      </c>
      <c r="CX464" s="10">
        <v>530.54999999999995</v>
      </c>
      <c r="CY464" s="10">
        <v>21.66</v>
      </c>
      <c r="CZ464" s="10">
        <v>126</v>
      </c>
      <c r="DA464" s="10">
        <v>7.12</v>
      </c>
      <c r="DM464" s="10">
        <v>1.38</v>
      </c>
      <c r="DN464" s="10">
        <v>453</v>
      </c>
      <c r="DO464" s="10">
        <v>19.635000000000002</v>
      </c>
      <c r="DP464" s="10">
        <v>38.625</v>
      </c>
      <c r="DQ464" s="10">
        <v>5.33</v>
      </c>
      <c r="DR464" s="10">
        <v>22</v>
      </c>
      <c r="DS464" s="10">
        <v>4.3899999999999997</v>
      </c>
      <c r="DT464" s="10">
        <v>1.4100600000000001</v>
      </c>
      <c r="DU464" s="10">
        <v>4.0326000000000004</v>
      </c>
      <c r="DV464" s="10">
        <v>0.65</v>
      </c>
      <c r="DW464" s="10">
        <v>3.35</v>
      </c>
      <c r="DX464" s="10">
        <v>0.63</v>
      </c>
      <c r="DY464" s="10">
        <v>1.629</v>
      </c>
      <c r="DZ464" s="10">
        <v>0.23</v>
      </c>
      <c r="EA464" s="10">
        <v>1.53</v>
      </c>
      <c r="EB464" s="10">
        <v>0.22</v>
      </c>
      <c r="EC464" s="10">
        <v>3.08</v>
      </c>
      <c r="ED464" s="10">
        <v>0.51</v>
      </c>
      <c r="EM464" s="10">
        <v>22.64</v>
      </c>
      <c r="EO464" s="10">
        <v>3.2</v>
      </c>
      <c r="EP464" s="10">
        <v>1.02</v>
      </c>
      <c r="FP464" s="13" t="s">
        <v>5804</v>
      </c>
    </row>
    <row r="465" spans="1:172" x14ac:dyDescent="0.25">
      <c r="A465" s="46" t="s">
        <v>5800</v>
      </c>
      <c r="C465" s="46" t="s">
        <v>5801</v>
      </c>
      <c r="D465" s="46" t="s">
        <v>5164</v>
      </c>
      <c r="E465" s="73">
        <v>42.584333333333333</v>
      </c>
      <c r="F465" s="73">
        <v>42.584333333333333</v>
      </c>
      <c r="G465" s="73">
        <v>129.06674999999998</v>
      </c>
      <c r="H465" s="73">
        <v>129.06674999999998</v>
      </c>
      <c r="L465" s="46" t="s">
        <v>5814</v>
      </c>
      <c r="M465" s="46" t="s">
        <v>5803</v>
      </c>
      <c r="Q465" s="8">
        <v>177</v>
      </c>
      <c r="AB465" s="10">
        <v>54.899059438157686</v>
      </c>
      <c r="AC465" s="10">
        <v>1.2678672311160832</v>
      </c>
      <c r="AE465" s="10">
        <v>18.601511018838384</v>
      </c>
      <c r="AG465" s="10">
        <v>7.843014441759153</v>
      </c>
      <c r="AJ465" s="10">
        <v>7.405079625214225</v>
      </c>
      <c r="AK465" s="10">
        <v>3.0093982265138592</v>
      </c>
      <c r="AL465" s="10">
        <v>0.11739511399222993</v>
      </c>
      <c r="AN465" s="10">
        <v>1.8783218238756789</v>
      </c>
      <c r="AO465" s="10">
        <v>3.8107474828956032</v>
      </c>
      <c r="AP465" s="10">
        <v>0.31033143177076433</v>
      </c>
      <c r="BF465" s="10">
        <v>0.36565856631366433</v>
      </c>
      <c r="CH465" s="10">
        <v>12.64</v>
      </c>
      <c r="CJ465" s="10">
        <v>164</v>
      </c>
      <c r="CK465" s="10">
        <v>30.2</v>
      </c>
      <c r="CN465" s="10">
        <v>13.725</v>
      </c>
      <c r="CO465" s="10">
        <v>23.03</v>
      </c>
      <c r="CP465" s="10">
        <v>40.67</v>
      </c>
      <c r="CQ465" s="10">
        <v>115</v>
      </c>
      <c r="CR465" s="10">
        <v>20.9</v>
      </c>
      <c r="CW465" s="10">
        <v>37.020000000000003</v>
      </c>
      <c r="CX465" s="10">
        <v>567</v>
      </c>
      <c r="CY465" s="10">
        <v>26.41</v>
      </c>
      <c r="CZ465" s="10">
        <v>167</v>
      </c>
      <c r="DA465" s="10">
        <v>7.75</v>
      </c>
      <c r="DM465" s="10">
        <v>2.11</v>
      </c>
      <c r="DN465" s="10">
        <v>485</v>
      </c>
      <c r="DO465" s="10">
        <v>22.95</v>
      </c>
      <c r="DP465" s="10">
        <v>41.55</v>
      </c>
      <c r="DQ465" s="10">
        <v>6.4</v>
      </c>
      <c r="DR465" s="10">
        <v>26.3</v>
      </c>
      <c r="DS465" s="10">
        <v>5.31</v>
      </c>
      <c r="DT465" s="10">
        <v>1.4537599999999999</v>
      </c>
      <c r="DU465" s="10">
        <v>4.8840000000000003</v>
      </c>
      <c r="DV465" s="10">
        <v>0.79</v>
      </c>
      <c r="DW465" s="10">
        <v>4.08</v>
      </c>
      <c r="DX465" s="10">
        <v>0.77</v>
      </c>
      <c r="DY465" s="10">
        <v>2.0070000000000001</v>
      </c>
      <c r="DZ465" s="10">
        <v>0.28000000000000003</v>
      </c>
      <c r="EA465" s="10">
        <v>1.87</v>
      </c>
      <c r="EB465" s="10">
        <v>0.27</v>
      </c>
      <c r="EC465" s="10">
        <v>4.05</v>
      </c>
      <c r="ED465" s="10">
        <v>0.57999999999999996</v>
      </c>
      <c r="EM465" s="10">
        <v>14.24</v>
      </c>
      <c r="EO465" s="10">
        <v>4.51</v>
      </c>
      <c r="EP465" s="10">
        <v>1.32</v>
      </c>
      <c r="FP465" s="13" t="s">
        <v>5804</v>
      </c>
    </row>
    <row r="466" spans="1:172" x14ac:dyDescent="0.25">
      <c r="A466" s="46" t="s">
        <v>5800</v>
      </c>
      <c r="C466" s="46" t="s">
        <v>5801</v>
      </c>
      <c r="D466" s="46" t="s">
        <v>5164</v>
      </c>
      <c r="E466" s="73">
        <v>42.659749999999995</v>
      </c>
      <c r="F466" s="73">
        <v>42.659749999999995</v>
      </c>
      <c r="G466" s="73">
        <v>129.67191666666665</v>
      </c>
      <c r="H466" s="73">
        <v>129.67191666666665</v>
      </c>
      <c r="L466" s="46" t="s">
        <v>5815</v>
      </c>
      <c r="M466" s="46" t="s">
        <v>5803</v>
      </c>
      <c r="Q466" s="8">
        <v>180</v>
      </c>
      <c r="AB466" s="10">
        <v>51.978742556485919</v>
      </c>
      <c r="AC466" s="10">
        <v>0.75705982872405986</v>
      </c>
      <c r="AE466" s="10">
        <v>15.992763207853413</v>
      </c>
      <c r="AG466" s="10">
        <v>8.5890599160553016</v>
      </c>
      <c r="AJ466" s="10">
        <v>7.7485525896099974</v>
      </c>
      <c r="AK466" s="10">
        <v>7.2146896825017972</v>
      </c>
      <c r="AL466" s="10">
        <v>0.12969550850651224</v>
      </c>
      <c r="AN466" s="10">
        <v>1.5875132397812621</v>
      </c>
      <c r="AO466" s="10">
        <v>3.5631076135432509</v>
      </c>
      <c r="AP466" s="10">
        <v>0.12969550850651224</v>
      </c>
      <c r="BF466" s="10">
        <v>1.9486143187066274</v>
      </c>
      <c r="CH466" s="10">
        <v>21.28</v>
      </c>
      <c r="CJ466" s="10">
        <v>228</v>
      </c>
      <c r="CK466" s="10">
        <v>196</v>
      </c>
      <c r="CN466" s="10">
        <v>21</v>
      </c>
      <c r="CO466" s="10">
        <v>70.7</v>
      </c>
      <c r="CP466" s="10">
        <v>21.07</v>
      </c>
      <c r="CQ466" s="10">
        <v>121</v>
      </c>
      <c r="CR466" s="10">
        <v>16.2</v>
      </c>
      <c r="CW466" s="10">
        <v>39.78</v>
      </c>
      <c r="CX466" s="10">
        <v>487.35</v>
      </c>
      <c r="CY466" s="10">
        <v>19.285</v>
      </c>
      <c r="CZ466" s="10">
        <v>63.5</v>
      </c>
      <c r="DA466" s="10">
        <v>2.04</v>
      </c>
      <c r="DM466" s="10">
        <v>1.28</v>
      </c>
      <c r="DN466" s="10">
        <v>287</v>
      </c>
      <c r="DO466" s="10">
        <v>7.718</v>
      </c>
      <c r="DP466" s="10">
        <v>19.05</v>
      </c>
      <c r="DQ466" s="10">
        <v>2.41</v>
      </c>
      <c r="DR466" s="10">
        <v>10.7</v>
      </c>
      <c r="DS466" s="10">
        <v>2.63</v>
      </c>
      <c r="DT466" s="10">
        <v>0.77384999999999993</v>
      </c>
      <c r="DU466" s="10">
        <v>2.5781999999999994</v>
      </c>
      <c r="DV466" s="10">
        <v>0.45</v>
      </c>
      <c r="DW466" s="10">
        <v>2.62</v>
      </c>
      <c r="DX466" s="10">
        <v>0.53</v>
      </c>
      <c r="DY466" s="10">
        <v>1.431</v>
      </c>
      <c r="DZ466" s="10">
        <v>0.22</v>
      </c>
      <c r="EA466" s="10">
        <v>1.43</v>
      </c>
      <c r="EB466" s="10">
        <v>0.22</v>
      </c>
      <c r="EC466" s="10">
        <v>1.54</v>
      </c>
      <c r="ED466" s="10">
        <v>0.13</v>
      </c>
      <c r="EM466" s="10">
        <v>14.96</v>
      </c>
      <c r="EO466" s="10">
        <v>1.45</v>
      </c>
      <c r="EP466" s="10">
        <v>0.5</v>
      </c>
      <c r="FP466" s="13" t="s">
        <v>5804</v>
      </c>
    </row>
    <row r="467" spans="1:172" x14ac:dyDescent="0.25">
      <c r="A467" s="46" t="s">
        <v>5800</v>
      </c>
      <c r="C467" s="46" t="s">
        <v>5801</v>
      </c>
      <c r="D467" s="46" t="s">
        <v>5164</v>
      </c>
      <c r="E467" s="73">
        <v>42.659749999999995</v>
      </c>
      <c r="F467" s="73">
        <v>42.659749999999995</v>
      </c>
      <c r="G467" s="73">
        <v>129.67191666666665</v>
      </c>
      <c r="H467" s="73">
        <v>129.67191666666665</v>
      </c>
      <c r="L467" s="46" t="s">
        <v>5816</v>
      </c>
      <c r="M467" s="46" t="s">
        <v>5803</v>
      </c>
      <c r="Q467" s="8">
        <v>180</v>
      </c>
      <c r="AB467" s="10">
        <v>51.028637600769606</v>
      </c>
      <c r="AC467" s="10">
        <v>0.84645845003531472</v>
      </c>
      <c r="AE467" s="10">
        <v>15.637469403784793</v>
      </c>
      <c r="AG467" s="10">
        <v>9.090923731703155</v>
      </c>
      <c r="AJ467" s="10">
        <v>8.0173422696607304</v>
      </c>
      <c r="AK467" s="10">
        <v>7.5881097932243824</v>
      </c>
      <c r="AL467" s="10">
        <v>0.14507857595167925</v>
      </c>
      <c r="AN467" s="10">
        <v>1.6228789668525776</v>
      </c>
      <c r="AO467" s="10">
        <v>3.3338056211792777</v>
      </c>
      <c r="AP467" s="10">
        <v>9.4050938892812755E-2</v>
      </c>
      <c r="BF467" s="10">
        <v>2.244028601856118</v>
      </c>
      <c r="CH467" s="10">
        <v>20.239999999999998</v>
      </c>
      <c r="CJ467" s="10">
        <v>247</v>
      </c>
      <c r="CK467" s="10">
        <v>204</v>
      </c>
      <c r="CN467" s="10">
        <v>21.975000000000001</v>
      </c>
      <c r="CO467" s="10">
        <v>70.7</v>
      </c>
      <c r="CP467" s="10">
        <v>24.15</v>
      </c>
      <c r="CQ467" s="10">
        <v>122</v>
      </c>
      <c r="CR467" s="10">
        <v>16.899999999999999</v>
      </c>
      <c r="CW467" s="10">
        <v>40.56</v>
      </c>
      <c r="CX467" s="10">
        <v>460.35</v>
      </c>
      <c r="CY467" s="10">
        <v>19.475000000000001</v>
      </c>
      <c r="CZ467" s="10">
        <v>61.8</v>
      </c>
      <c r="DA467" s="10">
        <v>1.95</v>
      </c>
      <c r="DM467" s="10">
        <v>1.78</v>
      </c>
      <c r="DN467" s="10">
        <v>295</v>
      </c>
      <c r="DO467" s="10">
        <v>7.3184999999999993</v>
      </c>
      <c r="DP467" s="10">
        <v>18.375</v>
      </c>
      <c r="DQ467" s="10">
        <v>2.37</v>
      </c>
      <c r="DR467" s="10">
        <v>10.9</v>
      </c>
      <c r="DS467" s="10">
        <v>2.61</v>
      </c>
      <c r="DT467" s="10">
        <v>0.77964</v>
      </c>
      <c r="DU467" s="10">
        <v>2.5973999999999999</v>
      </c>
      <c r="DV467" s="10">
        <v>0.47</v>
      </c>
      <c r="DW467" s="10">
        <v>2.75</v>
      </c>
      <c r="DX467" s="10">
        <v>0.55000000000000004</v>
      </c>
      <c r="DY467" s="10">
        <v>1.476</v>
      </c>
      <c r="DZ467" s="10">
        <v>0.23</v>
      </c>
      <c r="EA467" s="10">
        <v>1.49</v>
      </c>
      <c r="EB467" s="10">
        <v>0.22</v>
      </c>
      <c r="EC467" s="10">
        <v>1.55</v>
      </c>
      <c r="ED467" s="10">
        <v>0.12</v>
      </c>
      <c r="EM467" s="10">
        <v>8.24</v>
      </c>
      <c r="EO467" s="10">
        <v>1.1499999999999999</v>
      </c>
      <c r="EP467" s="10">
        <v>0.41</v>
      </c>
      <c r="FP467" s="13" t="s">
        <v>5804</v>
      </c>
    </row>
    <row r="468" spans="1:172" x14ac:dyDescent="0.25">
      <c r="A468" s="46" t="s">
        <v>5800</v>
      </c>
      <c r="C468" s="46" t="s">
        <v>5801</v>
      </c>
      <c r="D468" s="46" t="s">
        <v>5164</v>
      </c>
      <c r="E468" s="73">
        <v>42.659749999999995</v>
      </c>
      <c r="F468" s="73">
        <v>42.659749999999995</v>
      </c>
      <c r="G468" s="73">
        <v>129.67191666666665</v>
      </c>
      <c r="H468" s="73">
        <v>129.67191666666665</v>
      </c>
      <c r="L468" s="46" t="s">
        <v>5817</v>
      </c>
      <c r="M468" s="46" t="s">
        <v>5803</v>
      </c>
      <c r="Q468" s="8">
        <v>180</v>
      </c>
      <c r="AB468" s="10">
        <v>51.865139947799193</v>
      </c>
      <c r="AC468" s="10">
        <v>0.82571760195692556</v>
      </c>
      <c r="AE468" s="10">
        <v>15.914817847287011</v>
      </c>
      <c r="AG468" s="10">
        <v>8.7974481825721735</v>
      </c>
      <c r="AJ468" s="10">
        <v>7.6408509195439906</v>
      </c>
      <c r="AK468" s="10">
        <v>7.4650402339598605</v>
      </c>
      <c r="AL468" s="10">
        <v>0.14025346827498017</v>
      </c>
      <c r="AN468" s="10">
        <v>1.7037833293967664</v>
      </c>
      <c r="AO468" s="10">
        <v>3.0154495679120741</v>
      </c>
      <c r="AP468" s="10">
        <v>0.12741336202445383</v>
      </c>
      <c r="BF468" s="10">
        <v>2.0452410204523939</v>
      </c>
      <c r="CH468" s="10">
        <v>20.56</v>
      </c>
      <c r="CJ468" s="10">
        <v>240</v>
      </c>
      <c r="CK468" s="10">
        <v>197</v>
      </c>
      <c r="CN468" s="10">
        <v>22.425000000000001</v>
      </c>
      <c r="CO468" s="10">
        <v>72.099999999999994</v>
      </c>
      <c r="CP468" s="10">
        <v>21.63</v>
      </c>
      <c r="CQ468" s="10">
        <v>68.599999999999994</v>
      </c>
      <c r="CR468" s="10">
        <v>16.8</v>
      </c>
      <c r="CW468" s="10">
        <v>49.26</v>
      </c>
      <c r="CX468" s="10">
        <v>467.1</v>
      </c>
      <c r="CY468" s="10">
        <v>20.234999999999999</v>
      </c>
      <c r="CZ468" s="10">
        <v>65.2</v>
      </c>
      <c r="DA468" s="10">
        <v>1.93</v>
      </c>
      <c r="DM468" s="10">
        <v>1.58</v>
      </c>
      <c r="DN468" s="10">
        <v>316</v>
      </c>
      <c r="DO468" s="10">
        <v>8.5</v>
      </c>
      <c r="DP468" s="10">
        <v>20.475000000000001</v>
      </c>
      <c r="DQ468" s="10">
        <v>2.5299999999999998</v>
      </c>
      <c r="DR468" s="10">
        <v>11.5</v>
      </c>
      <c r="DS468" s="10">
        <v>2.78</v>
      </c>
      <c r="DT468" s="10">
        <v>0.7986899999999999</v>
      </c>
      <c r="DU468" s="10">
        <v>2.7485999999999997</v>
      </c>
      <c r="DV468" s="10">
        <v>0.48</v>
      </c>
      <c r="DW468" s="10">
        <v>2.83</v>
      </c>
      <c r="DX468" s="10">
        <v>0.57999999999999996</v>
      </c>
      <c r="DY468" s="10">
        <v>1.5209999999999999</v>
      </c>
      <c r="DZ468" s="10">
        <v>0.23</v>
      </c>
      <c r="EA468" s="10">
        <v>1.55</v>
      </c>
      <c r="EB468" s="10">
        <v>0.23</v>
      </c>
      <c r="EC468" s="10">
        <v>1.59</v>
      </c>
      <c r="ED468" s="10">
        <v>0.13</v>
      </c>
      <c r="EM468" s="10">
        <v>6.7040000000000006</v>
      </c>
      <c r="EO468" s="10">
        <v>1.45</v>
      </c>
      <c r="EP468" s="10">
        <v>0.54</v>
      </c>
      <c r="FP468" s="13" t="s">
        <v>5804</v>
      </c>
    </row>
    <row r="469" spans="1:172" x14ac:dyDescent="0.25">
      <c r="A469" s="46" t="s">
        <v>5800</v>
      </c>
      <c r="C469" s="46" t="s">
        <v>5801</v>
      </c>
      <c r="D469" s="46" t="s">
        <v>5164</v>
      </c>
      <c r="E469" s="73">
        <v>42.659749999999995</v>
      </c>
      <c r="F469" s="73">
        <v>42.659749999999995</v>
      </c>
      <c r="G469" s="73">
        <v>129.67191666666665</v>
      </c>
      <c r="H469" s="73">
        <v>129.67191666666665</v>
      </c>
      <c r="L469" s="46" t="s">
        <v>5818</v>
      </c>
      <c r="M469" s="46" t="s">
        <v>5803</v>
      </c>
      <c r="Q469" s="8">
        <v>180</v>
      </c>
      <c r="AB469" s="10">
        <v>51.286117630329791</v>
      </c>
      <c r="AC469" s="10">
        <v>0.80904918126741421</v>
      </c>
      <c r="AE469" s="10">
        <v>16.100978761934943</v>
      </c>
      <c r="AG469" s="10">
        <v>8.8735394133322192</v>
      </c>
      <c r="AJ469" s="10">
        <v>7.6334640304254293</v>
      </c>
      <c r="AK469" s="10">
        <v>7.482454850732748</v>
      </c>
      <c r="AL469" s="10">
        <v>0.1380083893880138</v>
      </c>
      <c r="AN469" s="10">
        <v>2.1891330751475522</v>
      </c>
      <c r="AO469" s="10">
        <v>2.7801690036136111</v>
      </c>
      <c r="AP469" s="10">
        <v>0.12400753829067906</v>
      </c>
      <c r="BF469" s="10">
        <v>2.0989505247377993</v>
      </c>
      <c r="CH469" s="10">
        <v>19.12</v>
      </c>
      <c r="CJ469" s="10">
        <v>225</v>
      </c>
      <c r="CK469" s="10">
        <v>182</v>
      </c>
      <c r="CN469" s="10">
        <v>22.05</v>
      </c>
      <c r="CO469" s="10">
        <v>62.79</v>
      </c>
      <c r="CP469" s="10">
        <v>21.84</v>
      </c>
      <c r="CQ469" s="10">
        <v>76.8</v>
      </c>
      <c r="CR469" s="10">
        <v>15.7</v>
      </c>
      <c r="CW469" s="10">
        <v>42.84</v>
      </c>
      <c r="CX469" s="10">
        <v>413.1</v>
      </c>
      <c r="CY469" s="10">
        <v>19.475000000000001</v>
      </c>
      <c r="CZ469" s="10">
        <v>52.9</v>
      </c>
      <c r="DA469" s="10">
        <v>1.81</v>
      </c>
      <c r="DM469" s="10">
        <v>2.0099999999999998</v>
      </c>
      <c r="DN469" s="10">
        <v>380</v>
      </c>
      <c r="DO469" s="10">
        <v>8.1004999999999985</v>
      </c>
      <c r="DP469" s="10">
        <v>20.25</v>
      </c>
      <c r="DQ469" s="10">
        <v>2.52</v>
      </c>
      <c r="DR469" s="10">
        <v>11.2</v>
      </c>
      <c r="DS469" s="10">
        <v>2.81</v>
      </c>
      <c r="DT469" s="10">
        <v>0.77311999999999992</v>
      </c>
      <c r="DU469" s="10">
        <v>2.7263999999999999</v>
      </c>
      <c r="DV469" s="10">
        <v>0.48</v>
      </c>
      <c r="DW469" s="10">
        <v>2.77</v>
      </c>
      <c r="DX469" s="10">
        <v>0.56000000000000005</v>
      </c>
      <c r="DY469" s="10">
        <v>1.494</v>
      </c>
      <c r="DZ469" s="10">
        <v>0.24</v>
      </c>
      <c r="EA469" s="10">
        <v>1.55</v>
      </c>
      <c r="EB469" s="10">
        <v>0.22</v>
      </c>
      <c r="EC469" s="10">
        <v>1.5</v>
      </c>
      <c r="ED469" s="10">
        <v>0.15</v>
      </c>
      <c r="EM469" s="10">
        <v>27.12</v>
      </c>
      <c r="EO469" s="10">
        <v>1.35</v>
      </c>
      <c r="EP469" s="10">
        <v>0.49</v>
      </c>
      <c r="FP469" s="13" t="s">
        <v>5804</v>
      </c>
    </row>
    <row r="470" spans="1:172" x14ac:dyDescent="0.25">
      <c r="A470" s="46" t="s">
        <v>5800</v>
      </c>
      <c r="C470" s="46" t="s">
        <v>5801</v>
      </c>
      <c r="D470" s="46" t="s">
        <v>5164</v>
      </c>
      <c r="E470" s="73">
        <v>43.70366666666667</v>
      </c>
      <c r="F470" s="73">
        <v>43.70366666666667</v>
      </c>
      <c r="G470" s="73">
        <v>129.42466666666667</v>
      </c>
      <c r="H470" s="73">
        <v>129.42466666666667</v>
      </c>
      <c r="L470" s="46" t="s">
        <v>5819</v>
      </c>
      <c r="M470" s="46" t="s">
        <v>5803</v>
      </c>
      <c r="Q470" s="8">
        <v>188</v>
      </c>
      <c r="AB470" s="10">
        <v>55.642525733333365</v>
      </c>
      <c r="AC470" s="10">
        <v>1.2568548663467933</v>
      </c>
      <c r="AE470" s="10">
        <v>18.402039264543205</v>
      </c>
      <c r="AG470" s="10">
        <v>7.8810139699441493</v>
      </c>
      <c r="AJ470" s="10">
        <v>7.2012444262173707</v>
      </c>
      <c r="AK470" s="10">
        <v>2.9460103035530638</v>
      </c>
      <c r="AL470" s="10">
        <v>0.13862369849413161</v>
      </c>
      <c r="AN470" s="10">
        <v>1.3287338211215283</v>
      </c>
      <c r="AO470" s="10">
        <v>3.850658291503656</v>
      </c>
      <c r="AP470" s="10">
        <v>0.23412002412342231</v>
      </c>
      <c r="BF470" s="10">
        <v>0.61759790743308196</v>
      </c>
      <c r="CH470" s="10">
        <v>15.6</v>
      </c>
      <c r="CJ470" s="10">
        <v>126</v>
      </c>
      <c r="CK470" s="10">
        <v>25.3</v>
      </c>
      <c r="CN470" s="10">
        <v>11.025</v>
      </c>
      <c r="CO470" s="10">
        <v>18.62</v>
      </c>
      <c r="CP470" s="10">
        <v>22.4</v>
      </c>
      <c r="CQ470" s="10">
        <v>140</v>
      </c>
      <c r="CR470" s="10">
        <v>17.899999999999999</v>
      </c>
      <c r="CW470" s="10">
        <v>38.340000000000003</v>
      </c>
      <c r="CX470" s="10">
        <v>469.8</v>
      </c>
      <c r="CY470" s="10">
        <v>19.855</v>
      </c>
      <c r="CZ470" s="10">
        <v>106</v>
      </c>
      <c r="DA470" s="10">
        <v>7.27</v>
      </c>
      <c r="DM470" s="10">
        <v>3.78</v>
      </c>
      <c r="DN470" s="10">
        <v>249</v>
      </c>
      <c r="DO470" s="10">
        <v>14.875</v>
      </c>
      <c r="DP470" s="10">
        <v>34.575000000000003</v>
      </c>
      <c r="DQ470" s="10">
        <v>3.95</v>
      </c>
      <c r="DR470" s="10">
        <v>16.100000000000001</v>
      </c>
      <c r="DS470" s="10">
        <v>3.31</v>
      </c>
      <c r="DT470" s="10">
        <v>1.2264699999999999</v>
      </c>
      <c r="DU470" s="10">
        <v>3.069</v>
      </c>
      <c r="DV470" s="10">
        <v>0.51</v>
      </c>
      <c r="DW470" s="10">
        <v>2.74</v>
      </c>
      <c r="DX470" s="10">
        <v>0.53</v>
      </c>
      <c r="DY470" s="10">
        <v>1.4220000000000002</v>
      </c>
      <c r="DZ470" s="10">
        <v>0.22</v>
      </c>
      <c r="EA470" s="10">
        <v>1.42</v>
      </c>
      <c r="EB470" s="10">
        <v>0.2</v>
      </c>
      <c r="EC470" s="10">
        <v>2.4300000000000002</v>
      </c>
      <c r="ED470" s="10">
        <v>0.56000000000000005</v>
      </c>
      <c r="EM470" s="10">
        <v>7.6560000000000006</v>
      </c>
      <c r="EO470" s="10">
        <v>2.7</v>
      </c>
      <c r="EP470" s="10">
        <v>1.19</v>
      </c>
      <c r="FP470" s="13" t="s">
        <v>5804</v>
      </c>
    </row>
    <row r="471" spans="1:172" x14ac:dyDescent="0.25">
      <c r="A471" s="46" t="s">
        <v>5800</v>
      </c>
      <c r="C471" s="46" t="s">
        <v>5801</v>
      </c>
      <c r="D471" s="46" t="s">
        <v>5164</v>
      </c>
      <c r="E471" s="73">
        <v>43.70366666666667</v>
      </c>
      <c r="F471" s="73">
        <v>43.70366666666667</v>
      </c>
      <c r="G471" s="73">
        <v>129.42466666666667</v>
      </c>
      <c r="H471" s="73">
        <v>129.42466666666667</v>
      </c>
      <c r="L471" s="46" t="s">
        <v>5820</v>
      </c>
      <c r="M471" s="46" t="s">
        <v>5803</v>
      </c>
      <c r="Q471" s="8">
        <v>188</v>
      </c>
      <c r="AB471" s="10">
        <v>57.698367735809612</v>
      </c>
      <c r="AC471" s="10">
        <v>1.0951259810726957</v>
      </c>
      <c r="AE471" s="10">
        <v>18.296244297735456</v>
      </c>
      <c r="AG471" s="10">
        <v>6.9833382327937947</v>
      </c>
      <c r="AJ471" s="10">
        <v>6.5789056611790411</v>
      </c>
      <c r="AK471" s="10">
        <v>2.3929776088741974</v>
      </c>
      <c r="AL471" s="10">
        <v>0.13345256141444012</v>
      </c>
      <c r="AN471" s="10">
        <v>1.3304507267729679</v>
      </c>
      <c r="AO471" s="10">
        <v>4.2664070778906504</v>
      </c>
      <c r="AP471" s="10">
        <v>0.24245579860028052</v>
      </c>
      <c r="BF471" s="10">
        <v>0.48911714355590019</v>
      </c>
      <c r="CH471" s="10">
        <v>15.36</v>
      </c>
      <c r="CJ471" s="10">
        <v>96.1</v>
      </c>
      <c r="CK471" s="10">
        <v>17.5</v>
      </c>
      <c r="CN471" s="10">
        <v>9.2249999999999996</v>
      </c>
      <c r="CO471" s="10">
        <v>14.07</v>
      </c>
      <c r="CP471" s="10">
        <v>20.93</v>
      </c>
      <c r="CQ471" s="10">
        <v>88.7</v>
      </c>
      <c r="CR471" s="10">
        <v>17.3</v>
      </c>
      <c r="CW471" s="10">
        <v>38.82</v>
      </c>
      <c r="CX471" s="10">
        <v>461.7</v>
      </c>
      <c r="CY471" s="10">
        <v>23.274999999999999</v>
      </c>
      <c r="CZ471" s="10">
        <v>132</v>
      </c>
      <c r="DA471" s="10">
        <v>7.68</v>
      </c>
      <c r="DM471" s="10">
        <v>3.26</v>
      </c>
      <c r="DN471" s="10">
        <v>234</v>
      </c>
      <c r="DO471" s="10">
        <v>16.065000000000001</v>
      </c>
      <c r="DP471" s="10">
        <v>37.424999999999997</v>
      </c>
      <c r="DQ471" s="10">
        <v>4.2699999999999996</v>
      </c>
      <c r="DR471" s="10">
        <v>17.7</v>
      </c>
      <c r="DS471" s="10">
        <v>3.77</v>
      </c>
      <c r="DT471" s="10">
        <v>1.3170299999999997</v>
      </c>
      <c r="DU471" s="10">
        <v>3.5393999999999997</v>
      </c>
      <c r="DV471" s="10">
        <v>0.6</v>
      </c>
      <c r="DW471" s="10">
        <v>3.14</v>
      </c>
      <c r="DX471" s="10">
        <v>0.62</v>
      </c>
      <c r="DY471" s="10">
        <v>1.6830000000000001</v>
      </c>
      <c r="DZ471" s="10">
        <v>0.25</v>
      </c>
      <c r="EA471" s="10">
        <v>1.7</v>
      </c>
      <c r="EB471" s="10">
        <v>0.25</v>
      </c>
      <c r="EC471" s="10">
        <v>2.99</v>
      </c>
      <c r="ED471" s="10">
        <v>0.52</v>
      </c>
      <c r="EM471" s="10">
        <v>8.08</v>
      </c>
      <c r="EO471" s="10">
        <v>4.16</v>
      </c>
      <c r="EP471" s="10">
        <v>1.23</v>
      </c>
      <c r="FP471" s="13" t="s">
        <v>5804</v>
      </c>
    </row>
    <row r="472" spans="1:172" x14ac:dyDescent="0.25">
      <c r="A472" s="46" t="s">
        <v>5800</v>
      </c>
      <c r="C472" s="46" t="s">
        <v>5801</v>
      </c>
      <c r="D472" s="46" t="s">
        <v>5164</v>
      </c>
      <c r="E472" s="73">
        <v>43.70366666666667</v>
      </c>
      <c r="F472" s="73">
        <v>43.70366666666667</v>
      </c>
      <c r="G472" s="73">
        <v>129.42466666666667</v>
      </c>
      <c r="H472" s="73">
        <v>129.42466666666667</v>
      </c>
      <c r="L472" s="46" t="s">
        <v>5821</v>
      </c>
      <c r="M472" s="46" t="s">
        <v>5803</v>
      </c>
      <c r="Q472" s="8">
        <v>188</v>
      </c>
      <c r="AB472" s="10">
        <v>57.200792125797541</v>
      </c>
      <c r="AC472" s="10">
        <v>1.2069817474590232</v>
      </c>
      <c r="AE472" s="10">
        <v>18.125011619405669</v>
      </c>
      <c r="AG472" s="10">
        <v>7.2997038961870508</v>
      </c>
      <c r="AJ472" s="10">
        <v>6.58971463297586</v>
      </c>
      <c r="AK472" s="10">
        <v>2.6097176774891317</v>
      </c>
      <c r="AL472" s="10">
        <v>0.13388368963411015</v>
      </c>
      <c r="AN472" s="10">
        <v>1.3591223038614213</v>
      </c>
      <c r="AO472" s="10">
        <v>4.1676369750496862</v>
      </c>
      <c r="AP472" s="10">
        <v>0.24241061986782061</v>
      </c>
      <c r="BF472" s="10">
        <v>0.57284992839376281</v>
      </c>
      <c r="CH472" s="10">
        <v>12</v>
      </c>
      <c r="CJ472" s="10">
        <v>114</v>
      </c>
      <c r="CK472" s="10">
        <v>14.6</v>
      </c>
      <c r="CN472" s="10">
        <v>9.6750000000000007</v>
      </c>
      <c r="CO472" s="10">
        <v>11.2</v>
      </c>
      <c r="CP472" s="10">
        <v>17.989999999999998</v>
      </c>
      <c r="CQ472" s="10">
        <v>112</v>
      </c>
      <c r="CR472" s="10">
        <v>17.2</v>
      </c>
      <c r="CW472" s="10">
        <v>35.1</v>
      </c>
      <c r="CX472" s="10">
        <v>464.4</v>
      </c>
      <c r="CY472" s="10">
        <v>15.105</v>
      </c>
      <c r="CZ472" s="10">
        <v>123</v>
      </c>
      <c r="DA472" s="10">
        <v>6.87</v>
      </c>
      <c r="DM472" s="10">
        <v>4.6500000000000004</v>
      </c>
      <c r="DN472" s="10">
        <v>256</v>
      </c>
      <c r="DO472" s="10">
        <v>14.62</v>
      </c>
      <c r="DP472" s="10">
        <v>34.35</v>
      </c>
      <c r="DQ472" s="10">
        <v>3.78</v>
      </c>
      <c r="DR472" s="10">
        <v>15.4</v>
      </c>
      <c r="DS472" s="10">
        <v>3.14</v>
      </c>
      <c r="DT472" s="10">
        <v>1.18147</v>
      </c>
      <c r="DU472" s="10">
        <v>2.7995999999999999</v>
      </c>
      <c r="DV472" s="10">
        <v>0.47</v>
      </c>
      <c r="DW472" s="10">
        <v>2.4900000000000002</v>
      </c>
      <c r="DX472" s="10">
        <v>0.49</v>
      </c>
      <c r="DY472" s="10">
        <v>1.3049999999999999</v>
      </c>
      <c r="DZ472" s="10">
        <v>0.2</v>
      </c>
      <c r="EA472" s="10">
        <v>1.38</v>
      </c>
      <c r="EB472" s="10">
        <v>0.2</v>
      </c>
      <c r="EC472" s="10">
        <v>2.83</v>
      </c>
      <c r="ED472" s="10">
        <v>0.48</v>
      </c>
      <c r="EM472" s="10">
        <v>11.76</v>
      </c>
      <c r="EO472" s="10">
        <v>4.5999999999999996</v>
      </c>
      <c r="EP472" s="10">
        <v>1.47</v>
      </c>
      <c r="FP472" s="13" t="s">
        <v>5804</v>
      </c>
    </row>
    <row r="473" spans="1:172" x14ac:dyDescent="0.25">
      <c r="A473" s="46" t="s">
        <v>5800</v>
      </c>
      <c r="C473" s="46" t="s">
        <v>5801</v>
      </c>
      <c r="D473" s="46" t="s">
        <v>5164</v>
      </c>
      <c r="E473" s="73">
        <v>43.70366666666667</v>
      </c>
      <c r="F473" s="73">
        <v>43.70366666666667</v>
      </c>
      <c r="G473" s="73">
        <v>129.42466666666667</v>
      </c>
      <c r="H473" s="73">
        <v>129.42466666666667</v>
      </c>
      <c r="L473" s="46" t="s">
        <v>5822</v>
      </c>
      <c r="M473" s="46" t="s">
        <v>5803</v>
      </c>
      <c r="Q473" s="8">
        <v>188</v>
      </c>
      <c r="AB473" s="10">
        <v>55.112677594165199</v>
      </c>
      <c r="AC473" s="10">
        <v>1.4913590048183996</v>
      </c>
      <c r="AE473" s="10">
        <v>18.182875011385356</v>
      </c>
      <c r="AG473" s="10">
        <v>8.4839962872213146</v>
      </c>
      <c r="AJ473" s="10">
        <v>6.9553028553540104</v>
      </c>
      <c r="AK473" s="10">
        <v>3.1260014864190806</v>
      </c>
      <c r="AL473" s="10">
        <v>0.16144617102228953</v>
      </c>
      <c r="AN473" s="10">
        <v>1.3389941809161137</v>
      </c>
      <c r="AO473" s="10">
        <v>3.7909579033171359</v>
      </c>
      <c r="AP473" s="10">
        <v>0.26739522075566702</v>
      </c>
      <c r="BF473" s="10">
        <v>0.59957498482083726</v>
      </c>
      <c r="CH473" s="10">
        <v>16.239999999999998</v>
      </c>
      <c r="CJ473" s="10">
        <v>137</v>
      </c>
      <c r="CK473" s="10">
        <v>12</v>
      </c>
      <c r="CN473" s="10">
        <v>11.625</v>
      </c>
      <c r="CO473" s="10">
        <v>10.64</v>
      </c>
      <c r="CP473" s="10">
        <v>19.600000000000001</v>
      </c>
      <c r="CQ473" s="10">
        <v>117</v>
      </c>
      <c r="CR473" s="10">
        <v>18.7</v>
      </c>
      <c r="CW473" s="10">
        <v>40.08</v>
      </c>
      <c r="CX473" s="10">
        <v>494.1</v>
      </c>
      <c r="CY473" s="10">
        <v>22.61</v>
      </c>
      <c r="CZ473" s="10">
        <v>136</v>
      </c>
      <c r="DA473" s="10">
        <v>7.56</v>
      </c>
      <c r="DM473" s="10">
        <v>4.2</v>
      </c>
      <c r="DN473" s="10">
        <v>256</v>
      </c>
      <c r="DO473" s="10">
        <v>15.3</v>
      </c>
      <c r="DP473" s="10">
        <v>39.15</v>
      </c>
      <c r="DQ473" s="10">
        <v>4.6500000000000004</v>
      </c>
      <c r="DR473" s="10">
        <v>20.2</v>
      </c>
      <c r="DS473" s="10">
        <v>4.49</v>
      </c>
      <c r="DT473" s="10">
        <v>1.40741</v>
      </c>
      <c r="DU473" s="10">
        <v>3.9990000000000001</v>
      </c>
      <c r="DV473" s="10">
        <v>0.71</v>
      </c>
      <c r="DW473" s="10">
        <v>3.8</v>
      </c>
      <c r="DX473" s="10">
        <v>0.75</v>
      </c>
      <c r="DY473" s="10">
        <v>1.9890000000000001</v>
      </c>
      <c r="DZ473" s="10">
        <v>0.3</v>
      </c>
      <c r="EA473" s="10">
        <v>1.9</v>
      </c>
      <c r="EB473" s="10">
        <v>0.27</v>
      </c>
      <c r="EC473" s="10">
        <v>3.07</v>
      </c>
      <c r="ED473" s="10">
        <v>0.49</v>
      </c>
      <c r="EM473" s="10">
        <v>8.8800000000000008</v>
      </c>
      <c r="EO473" s="10">
        <v>3.1</v>
      </c>
      <c r="EP473" s="10">
        <v>1.52</v>
      </c>
      <c r="FP473" s="13" t="s">
        <v>5804</v>
      </c>
    </row>
    <row r="474" spans="1:172" x14ac:dyDescent="0.25">
      <c r="A474" s="46" t="s">
        <v>5800</v>
      </c>
      <c r="C474" s="46" t="s">
        <v>5801</v>
      </c>
      <c r="D474" s="46" t="s">
        <v>5164</v>
      </c>
      <c r="E474" s="73">
        <v>43.70366666666667</v>
      </c>
      <c r="F474" s="73">
        <v>43.70366666666667</v>
      </c>
      <c r="G474" s="73">
        <v>129.42466666666667</v>
      </c>
      <c r="H474" s="73">
        <v>129.42466666666667</v>
      </c>
      <c r="L474" s="46" t="s">
        <v>5823</v>
      </c>
      <c r="M474" s="46" t="s">
        <v>5803</v>
      </c>
      <c r="Q474" s="8">
        <v>188</v>
      </c>
      <c r="AB474" s="10">
        <v>56.635130626523498</v>
      </c>
      <c r="AC474" s="10">
        <v>1.3199058786052698</v>
      </c>
      <c r="AE474" s="10">
        <v>17.855280600886363</v>
      </c>
      <c r="AG474" s="10">
        <v>7.977308067847388</v>
      </c>
      <c r="AJ474" s="10">
        <v>6.3639769593060231</v>
      </c>
      <c r="AK474" s="10">
        <v>2.9789260367906625</v>
      </c>
      <c r="AL474" s="10">
        <v>0.15432745657538538</v>
      </c>
      <c r="AN474" s="10">
        <v>1.4681414618947846</v>
      </c>
      <c r="AO474" s="10">
        <v>3.8510792288844522</v>
      </c>
      <c r="AP474" s="10">
        <v>0.23656774593463681</v>
      </c>
      <c r="BF474" s="10">
        <v>0.66517070043263493</v>
      </c>
      <c r="CH474" s="10">
        <v>16.32</v>
      </c>
      <c r="CJ474" s="10">
        <v>139</v>
      </c>
      <c r="CK474" s="10">
        <v>14.7</v>
      </c>
      <c r="CN474" s="10">
        <v>10.65</v>
      </c>
      <c r="CO474" s="10">
        <v>12.25</v>
      </c>
      <c r="CP474" s="10">
        <v>18.97</v>
      </c>
      <c r="CQ474" s="10">
        <v>115</v>
      </c>
      <c r="CR474" s="10">
        <v>18.3</v>
      </c>
      <c r="CW474" s="10">
        <v>39.659999999999997</v>
      </c>
      <c r="CX474" s="10">
        <v>450.9</v>
      </c>
      <c r="CY474" s="10">
        <v>20.234999999999999</v>
      </c>
      <c r="CZ474" s="10">
        <v>220</v>
      </c>
      <c r="DA474" s="10">
        <v>8.35</v>
      </c>
      <c r="DM474" s="10">
        <v>5.37</v>
      </c>
      <c r="DN474" s="10">
        <v>296</v>
      </c>
      <c r="DO474" s="10">
        <v>15.13</v>
      </c>
      <c r="DP474" s="10">
        <v>37.799999999999997</v>
      </c>
      <c r="DQ474" s="10">
        <v>4.38</v>
      </c>
      <c r="DR474" s="10">
        <v>18.5</v>
      </c>
      <c r="DS474" s="10">
        <v>3.99</v>
      </c>
      <c r="DT474" s="10">
        <v>1.3233899999999998</v>
      </c>
      <c r="DU474" s="10">
        <v>3.6635999999999997</v>
      </c>
      <c r="DV474" s="10">
        <v>0.64</v>
      </c>
      <c r="DW474" s="10">
        <v>3.41</v>
      </c>
      <c r="DX474" s="10">
        <v>0.67</v>
      </c>
      <c r="DY474" s="10">
        <v>1.782</v>
      </c>
      <c r="DZ474" s="10">
        <v>0.27</v>
      </c>
      <c r="EA474" s="10">
        <v>1.86</v>
      </c>
      <c r="EB474" s="10">
        <v>0.27</v>
      </c>
      <c r="EC474" s="10">
        <v>4.47</v>
      </c>
      <c r="ED474" s="10">
        <v>0.43</v>
      </c>
      <c r="EM474" s="10">
        <v>8.16</v>
      </c>
      <c r="EO474" s="10">
        <v>4.2699999999999996</v>
      </c>
      <c r="EP474" s="10">
        <v>1.59</v>
      </c>
      <c r="FP474" s="13" t="s">
        <v>5804</v>
      </c>
    </row>
    <row r="475" spans="1:172" x14ac:dyDescent="0.25">
      <c r="A475" s="46" t="s">
        <v>5824</v>
      </c>
      <c r="C475" s="46" t="s">
        <v>5801</v>
      </c>
      <c r="D475" s="46" t="s">
        <v>5164</v>
      </c>
      <c r="E475" s="80">
        <v>43.191667000000002</v>
      </c>
      <c r="F475" s="80">
        <v>43.191667000000002</v>
      </c>
      <c r="G475" s="80">
        <v>130.066667</v>
      </c>
      <c r="H475" s="80">
        <v>130.066667</v>
      </c>
      <c r="L475" s="46" t="s">
        <v>5825</v>
      </c>
      <c r="M475" s="46" t="s">
        <v>3274</v>
      </c>
      <c r="Q475" s="8">
        <v>104</v>
      </c>
      <c r="AB475" s="10">
        <v>42.81</v>
      </c>
      <c r="AC475" s="10">
        <v>1.45</v>
      </c>
      <c r="AE475" s="10">
        <v>10.15</v>
      </c>
      <c r="AI475" s="10">
        <v>10.176738</v>
      </c>
      <c r="AJ475" s="10">
        <v>7.98</v>
      </c>
      <c r="AK475" s="10">
        <v>21.41</v>
      </c>
      <c r="AL475" s="10">
        <v>0.16</v>
      </c>
      <c r="AN475" s="10">
        <v>0.56999999999999995</v>
      </c>
      <c r="AO475" s="10">
        <v>2.76</v>
      </c>
      <c r="AP475" s="10">
        <v>0.6</v>
      </c>
      <c r="BF475" s="10">
        <v>1.5</v>
      </c>
      <c r="BT475" s="10">
        <v>7.64</v>
      </c>
      <c r="BU475" s="10">
        <v>1.72</v>
      </c>
      <c r="CH475" s="10">
        <v>21.3</v>
      </c>
      <c r="CJ475" s="10">
        <v>155</v>
      </c>
      <c r="CK475" s="10">
        <v>676</v>
      </c>
      <c r="CN475" s="10">
        <v>78.099999999999994</v>
      </c>
      <c r="CO475" s="10">
        <v>549</v>
      </c>
      <c r="CP475" s="10">
        <v>42.2</v>
      </c>
      <c r="CQ475" s="10">
        <v>87.6</v>
      </c>
      <c r="CR475" s="10">
        <v>17.3</v>
      </c>
      <c r="CS475" s="10">
        <v>2.4500000000000002</v>
      </c>
      <c r="CW475" s="10">
        <v>37.799999999999997</v>
      </c>
      <c r="CX475" s="10">
        <v>522</v>
      </c>
      <c r="CY475" s="10">
        <v>27</v>
      </c>
      <c r="CZ475" s="10">
        <v>435</v>
      </c>
      <c r="DA475" s="10">
        <v>74.5</v>
      </c>
      <c r="DB475" s="10">
        <v>5.66</v>
      </c>
      <c r="DM475" s="10">
        <v>0.88</v>
      </c>
      <c r="DN475" s="10">
        <v>672</v>
      </c>
      <c r="DO475" s="10">
        <v>58.2</v>
      </c>
      <c r="DP475" s="10">
        <v>96.2</v>
      </c>
      <c r="DQ475" s="10">
        <v>10.3</v>
      </c>
      <c r="DR475" s="10">
        <v>37.6</v>
      </c>
      <c r="DS475" s="10">
        <v>6.29</v>
      </c>
      <c r="DT475" s="10">
        <v>2.02</v>
      </c>
      <c r="DU475" s="10">
        <v>6.25</v>
      </c>
      <c r="DV475" s="10">
        <v>0.99</v>
      </c>
      <c r="DW475" s="10">
        <v>5.46</v>
      </c>
      <c r="DX475" s="10">
        <v>0.97</v>
      </c>
      <c r="DY475" s="10">
        <v>2.85</v>
      </c>
      <c r="DZ475" s="10">
        <v>0.38</v>
      </c>
      <c r="EA475" s="10">
        <v>2.2400000000000002</v>
      </c>
      <c r="EB475" s="10">
        <v>0.33</v>
      </c>
      <c r="EC475" s="10">
        <v>9.56</v>
      </c>
      <c r="ED475" s="10">
        <v>4.54</v>
      </c>
      <c r="EM475" s="10">
        <v>5.39</v>
      </c>
      <c r="EO475" s="10">
        <v>8.33</v>
      </c>
      <c r="EP475" s="10">
        <v>1.63</v>
      </c>
      <c r="FP475" s="13" t="s">
        <v>5826</v>
      </c>
    </row>
    <row r="476" spans="1:172" x14ac:dyDescent="0.25">
      <c r="A476" s="46" t="s">
        <v>5824</v>
      </c>
      <c r="C476" s="46" t="s">
        <v>5801</v>
      </c>
      <c r="D476" s="46" t="s">
        <v>5164</v>
      </c>
      <c r="E476" s="80">
        <v>43.191667000000002</v>
      </c>
      <c r="F476" s="80">
        <v>43.191667000000002</v>
      </c>
      <c r="G476" s="80">
        <v>130.066667</v>
      </c>
      <c r="H476" s="80">
        <v>130.066667</v>
      </c>
      <c r="L476" s="46" t="s">
        <v>5827</v>
      </c>
      <c r="M476" s="46" t="s">
        <v>3274</v>
      </c>
      <c r="Q476" s="8">
        <v>104</v>
      </c>
      <c r="AB476" s="10">
        <v>42.66</v>
      </c>
      <c r="AC476" s="10">
        <v>1.44</v>
      </c>
      <c r="AE476" s="10">
        <v>9.98</v>
      </c>
      <c r="AI476" s="10">
        <v>10.07776</v>
      </c>
      <c r="AJ476" s="10">
        <v>7.81</v>
      </c>
      <c r="AK476" s="10">
        <v>21.6</v>
      </c>
      <c r="AL476" s="10">
        <v>0.16</v>
      </c>
      <c r="AN476" s="10">
        <v>0.55000000000000004</v>
      </c>
      <c r="AO476" s="10">
        <v>2.62</v>
      </c>
      <c r="AP476" s="10">
        <v>0.57999999999999996</v>
      </c>
      <c r="BF476" s="10">
        <v>1.48</v>
      </c>
      <c r="BT476" s="10">
        <v>5.3</v>
      </c>
      <c r="BU476" s="10">
        <v>1.53</v>
      </c>
      <c r="CH476" s="10">
        <v>21.6</v>
      </c>
      <c r="CJ476" s="10">
        <v>153</v>
      </c>
      <c r="CK476" s="10">
        <v>865</v>
      </c>
      <c r="CN476" s="10">
        <v>80.2</v>
      </c>
      <c r="CO476" s="10">
        <v>586</v>
      </c>
      <c r="CP476" s="10">
        <v>41.6</v>
      </c>
      <c r="CQ476" s="10">
        <v>85.5</v>
      </c>
      <c r="CR476" s="10">
        <v>16.399999999999999</v>
      </c>
      <c r="CS476" s="10">
        <v>2.94</v>
      </c>
      <c r="CW476" s="10">
        <v>36.200000000000003</v>
      </c>
      <c r="CX476" s="10">
        <v>513</v>
      </c>
      <c r="CY476" s="10">
        <v>26.4</v>
      </c>
      <c r="CZ476" s="10">
        <v>435</v>
      </c>
      <c r="DA476" s="10">
        <v>77.7</v>
      </c>
      <c r="DB476" s="10">
        <v>6.47</v>
      </c>
      <c r="DM476" s="10">
        <v>0.65</v>
      </c>
      <c r="DN476" s="10">
        <v>669</v>
      </c>
      <c r="DO476" s="10">
        <v>59.2</v>
      </c>
      <c r="DP476" s="10">
        <v>96.4</v>
      </c>
      <c r="DQ476" s="10">
        <v>10.7</v>
      </c>
      <c r="DR476" s="10">
        <v>38.4</v>
      </c>
      <c r="DS476" s="10">
        <v>6.22</v>
      </c>
      <c r="DT476" s="10">
        <v>2</v>
      </c>
      <c r="DU476" s="10">
        <v>6.19</v>
      </c>
      <c r="DV476" s="10">
        <v>0.94</v>
      </c>
      <c r="DW476" s="10">
        <v>5.31</v>
      </c>
      <c r="DX476" s="10">
        <v>0.97</v>
      </c>
      <c r="DY476" s="10">
        <v>2.7</v>
      </c>
      <c r="DZ476" s="10">
        <v>0.36</v>
      </c>
      <c r="EA476" s="10">
        <v>2.1</v>
      </c>
      <c r="EB476" s="10">
        <v>0.32</v>
      </c>
      <c r="EC476" s="10">
        <v>9.64</v>
      </c>
      <c r="ED476" s="10">
        <v>4.83</v>
      </c>
      <c r="EM476" s="10">
        <v>4.76</v>
      </c>
      <c r="EO476" s="10">
        <v>7.88</v>
      </c>
      <c r="EP476" s="10">
        <v>1.62</v>
      </c>
      <c r="FP476" s="13" t="s">
        <v>5826</v>
      </c>
    </row>
    <row r="477" spans="1:172" x14ac:dyDescent="0.25">
      <c r="A477" s="46" t="s">
        <v>5824</v>
      </c>
      <c r="C477" s="46" t="s">
        <v>5801</v>
      </c>
      <c r="D477" s="46" t="s">
        <v>5164</v>
      </c>
      <c r="E477" s="80">
        <v>43.116667</v>
      </c>
      <c r="F477" s="80">
        <v>43.116667</v>
      </c>
      <c r="G477" s="80">
        <v>130.91666699999999</v>
      </c>
      <c r="H477" s="80">
        <v>130.91666699999999</v>
      </c>
      <c r="L477" s="46" t="s">
        <v>5828</v>
      </c>
      <c r="M477" s="46" t="s">
        <v>5829</v>
      </c>
      <c r="Q477" s="8">
        <v>106</v>
      </c>
      <c r="AB477" s="10">
        <v>48.8</v>
      </c>
      <c r="AC477" s="10">
        <v>1.1599999999999999</v>
      </c>
      <c r="AE477" s="10">
        <v>18.22</v>
      </c>
      <c r="AI477" s="10">
        <v>10.005775999999999</v>
      </c>
      <c r="AJ477" s="10">
        <v>10.24</v>
      </c>
      <c r="AK477" s="10">
        <v>5.73</v>
      </c>
      <c r="AL477" s="10">
        <v>0.18</v>
      </c>
      <c r="AN477" s="10">
        <v>0.45</v>
      </c>
      <c r="AO477" s="10">
        <v>2.98</v>
      </c>
      <c r="AP477" s="10">
        <v>0.18</v>
      </c>
      <c r="BF477" s="10">
        <v>1.07</v>
      </c>
      <c r="BT477" s="10">
        <v>13</v>
      </c>
      <c r="BU477" s="10">
        <v>0.45</v>
      </c>
      <c r="CH477" s="10">
        <v>28</v>
      </c>
      <c r="CJ477" s="10">
        <v>302</v>
      </c>
      <c r="CK477" s="10">
        <v>87.3</v>
      </c>
      <c r="CN477" s="10">
        <v>33.5</v>
      </c>
      <c r="CO477" s="10">
        <v>23</v>
      </c>
      <c r="CP477" s="10">
        <v>9.8699999999999992</v>
      </c>
      <c r="CQ477" s="10">
        <v>101.1</v>
      </c>
      <c r="CR477" s="10">
        <v>13.6</v>
      </c>
      <c r="CS477" s="10">
        <v>2.57</v>
      </c>
      <c r="CW477" s="10">
        <v>2.0499999999999998</v>
      </c>
      <c r="CX477" s="10">
        <v>366</v>
      </c>
      <c r="CY477" s="10">
        <v>18.899999999999999</v>
      </c>
      <c r="CZ477" s="10">
        <v>7.62</v>
      </c>
      <c r="DA477" s="10">
        <v>1.69</v>
      </c>
      <c r="DB477" s="10">
        <v>1.21</v>
      </c>
      <c r="DM477" s="10">
        <v>0.56000000000000005</v>
      </c>
      <c r="DN477" s="10">
        <v>107</v>
      </c>
      <c r="DO477" s="10">
        <v>3.4</v>
      </c>
      <c r="DP477" s="10">
        <v>8.9</v>
      </c>
      <c r="DQ477" s="10">
        <v>1.47</v>
      </c>
      <c r="DR477" s="10">
        <v>7.72</v>
      </c>
      <c r="DS477" s="10">
        <v>2.36</v>
      </c>
      <c r="DT477" s="10">
        <v>0.86</v>
      </c>
      <c r="DU477" s="10">
        <v>2.56</v>
      </c>
      <c r="DV477" s="10">
        <v>0.56000000000000005</v>
      </c>
      <c r="DW477" s="10">
        <v>3.96</v>
      </c>
      <c r="DX477" s="10">
        <v>0.84</v>
      </c>
      <c r="DY477" s="10">
        <v>2.65</v>
      </c>
      <c r="DZ477" s="10">
        <v>0.37</v>
      </c>
      <c r="EA477" s="10">
        <v>2.36</v>
      </c>
      <c r="EB477" s="10">
        <v>0.37</v>
      </c>
      <c r="EC477" s="10">
        <v>0.45</v>
      </c>
      <c r="ED477" s="10">
        <v>0.21</v>
      </c>
      <c r="EM477" s="10">
        <v>5.04</v>
      </c>
      <c r="EO477" s="10">
        <v>0.25</v>
      </c>
      <c r="EP477" s="10">
        <v>0.15</v>
      </c>
      <c r="FP477" s="13" t="s">
        <v>5826</v>
      </c>
    </row>
    <row r="478" spans="1:172" x14ac:dyDescent="0.25">
      <c r="A478" s="46" t="s">
        <v>5824</v>
      </c>
      <c r="C478" s="46" t="s">
        <v>5801</v>
      </c>
      <c r="D478" s="46" t="s">
        <v>5164</v>
      </c>
      <c r="E478" s="80">
        <v>43.116667</v>
      </c>
      <c r="F478" s="80">
        <v>43.116667</v>
      </c>
      <c r="G478" s="80">
        <v>130.91666699999999</v>
      </c>
      <c r="H478" s="80">
        <v>130.91666699999999</v>
      </c>
      <c r="L478" s="46" t="s">
        <v>5830</v>
      </c>
      <c r="M478" s="46" t="s">
        <v>5829</v>
      </c>
      <c r="Q478" s="8">
        <v>106</v>
      </c>
      <c r="AB478" s="10">
        <v>49.44</v>
      </c>
      <c r="AC478" s="10">
        <v>1.1100000000000001</v>
      </c>
      <c r="AE478" s="10">
        <v>17.7</v>
      </c>
      <c r="AI478" s="10">
        <v>10.338702000000001</v>
      </c>
      <c r="AJ478" s="10">
        <v>10.36</v>
      </c>
      <c r="AK478" s="10">
        <v>5.94</v>
      </c>
      <c r="AL478" s="10">
        <v>0.19</v>
      </c>
      <c r="AN478" s="10">
        <v>0.41</v>
      </c>
      <c r="AO478" s="10">
        <v>3.04</v>
      </c>
      <c r="AP478" s="10">
        <v>0.17</v>
      </c>
      <c r="BF478" s="10">
        <v>0.86</v>
      </c>
      <c r="BT478" s="10">
        <v>11.6</v>
      </c>
      <c r="BU478" s="10">
        <v>0.45</v>
      </c>
      <c r="CH478" s="10">
        <v>36.4</v>
      </c>
      <c r="CJ478" s="10">
        <v>305</v>
      </c>
      <c r="CK478" s="10">
        <v>80.900000000000006</v>
      </c>
      <c r="CN478" s="10">
        <v>35.799999999999997</v>
      </c>
      <c r="CO478" s="10">
        <v>22.4</v>
      </c>
      <c r="CP478" s="10">
        <v>7.77</v>
      </c>
      <c r="CQ478" s="10">
        <v>107.1</v>
      </c>
      <c r="CR478" s="10">
        <v>14.3</v>
      </c>
      <c r="CS478" s="10">
        <v>2.6</v>
      </c>
      <c r="CW478" s="10">
        <v>5.0599999999999996</v>
      </c>
      <c r="CX478" s="10">
        <v>371</v>
      </c>
      <c r="CY478" s="10">
        <v>26.9</v>
      </c>
      <c r="CZ478" s="10">
        <v>7.17</v>
      </c>
      <c r="DA478" s="10">
        <v>1.62</v>
      </c>
      <c r="DB478" s="10">
        <v>1.08</v>
      </c>
      <c r="DM478" s="10">
        <v>0.68</v>
      </c>
      <c r="DN478" s="10">
        <v>102</v>
      </c>
      <c r="DO478" s="10">
        <v>3.91</v>
      </c>
      <c r="DP478" s="10">
        <v>10</v>
      </c>
      <c r="DQ478" s="10">
        <v>1.69</v>
      </c>
      <c r="DR478" s="10">
        <v>8.64</v>
      </c>
      <c r="DS478" s="10">
        <v>2.69</v>
      </c>
      <c r="DT478" s="10">
        <v>1.03</v>
      </c>
      <c r="DU478" s="10">
        <v>2.94</v>
      </c>
      <c r="DV478" s="10">
        <v>0.63</v>
      </c>
      <c r="DW478" s="10">
        <v>4.7300000000000004</v>
      </c>
      <c r="DX478" s="10">
        <v>0.97</v>
      </c>
      <c r="DY478" s="10">
        <v>2.99</v>
      </c>
      <c r="DZ478" s="10">
        <v>0.46</v>
      </c>
      <c r="EA478" s="10">
        <v>2.88</v>
      </c>
      <c r="EB478" s="10">
        <v>0.44</v>
      </c>
      <c r="EC478" s="10">
        <v>0.56999999999999995</v>
      </c>
      <c r="ED478" s="10">
        <v>0.22</v>
      </c>
      <c r="EM478" s="10">
        <v>4.84</v>
      </c>
      <c r="EO478" s="10">
        <v>0.36</v>
      </c>
      <c r="EP478" s="10">
        <v>0.13</v>
      </c>
      <c r="FP478" s="13" t="s">
        <v>5826</v>
      </c>
    </row>
    <row r="479" spans="1:172" x14ac:dyDescent="0.25">
      <c r="A479" s="46" t="s">
        <v>5824</v>
      </c>
      <c r="C479" s="46" t="s">
        <v>5801</v>
      </c>
      <c r="D479" s="46" t="s">
        <v>5164</v>
      </c>
      <c r="E479" s="80">
        <v>43.133333</v>
      </c>
      <c r="F479" s="80">
        <v>43.133333</v>
      </c>
      <c r="G479" s="80">
        <v>130.9</v>
      </c>
      <c r="H479" s="80">
        <v>130.9</v>
      </c>
      <c r="L479" s="46" t="s">
        <v>5831</v>
      </c>
      <c r="M479" s="46" t="s">
        <v>5832</v>
      </c>
      <c r="Q479" s="8">
        <v>111</v>
      </c>
      <c r="AB479" s="10">
        <v>48.22</v>
      </c>
      <c r="AC479" s="10">
        <v>0.77</v>
      </c>
      <c r="AE479" s="10">
        <v>17.07</v>
      </c>
      <c r="AI479" s="10">
        <v>7.2343919999999997</v>
      </c>
      <c r="AJ479" s="10">
        <v>12.63</v>
      </c>
      <c r="AK479" s="10">
        <v>9.4</v>
      </c>
      <c r="AL479" s="10">
        <v>0.12</v>
      </c>
      <c r="AN479" s="10">
        <v>0.21</v>
      </c>
      <c r="AO479" s="10">
        <v>1.94</v>
      </c>
      <c r="AP479" s="10">
        <v>0.09</v>
      </c>
      <c r="BF479" s="10">
        <v>0.95</v>
      </c>
      <c r="BT479" s="10">
        <v>11.3</v>
      </c>
      <c r="BU479" s="10">
        <v>0.42</v>
      </c>
      <c r="CH479" s="10">
        <v>40</v>
      </c>
      <c r="CJ479" s="10">
        <v>204</v>
      </c>
      <c r="CK479" s="10">
        <v>437</v>
      </c>
      <c r="CN479" s="10">
        <v>42.4</v>
      </c>
      <c r="CO479" s="10">
        <v>119</v>
      </c>
      <c r="CP479" s="10">
        <v>69.5</v>
      </c>
      <c r="CQ479" s="10">
        <v>53.4</v>
      </c>
      <c r="CR479" s="10">
        <v>11.3</v>
      </c>
      <c r="CS479" s="10">
        <v>2.19</v>
      </c>
      <c r="CW479" s="10">
        <v>3.65</v>
      </c>
      <c r="CX479" s="10">
        <v>305</v>
      </c>
      <c r="CY479" s="10">
        <v>21.8</v>
      </c>
      <c r="CZ479" s="10">
        <v>24.3</v>
      </c>
      <c r="DA479" s="10">
        <v>2.33</v>
      </c>
      <c r="DB479" s="10">
        <v>1.32</v>
      </c>
      <c r="DM479" s="10">
        <v>1.37</v>
      </c>
      <c r="DN479" s="10">
        <v>34</v>
      </c>
      <c r="DO479" s="10">
        <v>5.16</v>
      </c>
      <c r="DP479" s="10">
        <v>13.2</v>
      </c>
      <c r="DQ479" s="10">
        <v>1.69</v>
      </c>
      <c r="DR479" s="10">
        <v>7.81</v>
      </c>
      <c r="DS479" s="10">
        <v>2.12</v>
      </c>
      <c r="DT479" s="10">
        <v>0.82</v>
      </c>
      <c r="DU479" s="10">
        <v>2.33</v>
      </c>
      <c r="DV479" s="10">
        <v>0.53</v>
      </c>
      <c r="DW479" s="10">
        <v>3.81</v>
      </c>
      <c r="DX479" s="10">
        <v>0.79</v>
      </c>
      <c r="DY479" s="10">
        <v>2.4500000000000002</v>
      </c>
      <c r="DZ479" s="10">
        <v>0.36</v>
      </c>
      <c r="EA479" s="10">
        <v>2.2799999999999998</v>
      </c>
      <c r="EB479" s="10">
        <v>0.35</v>
      </c>
      <c r="EC479" s="10">
        <v>1.23</v>
      </c>
      <c r="ED479" s="10">
        <v>0.3</v>
      </c>
      <c r="EM479" s="10">
        <v>1.41</v>
      </c>
      <c r="EO479" s="10">
        <v>0.26</v>
      </c>
      <c r="EP479" s="10">
        <v>0.08</v>
      </c>
      <c r="FP479" s="13" t="s">
        <v>5826</v>
      </c>
    </row>
    <row r="480" spans="1:172" x14ac:dyDescent="0.25">
      <c r="A480" s="46" t="s">
        <v>5824</v>
      </c>
      <c r="C480" s="46" t="s">
        <v>5801</v>
      </c>
      <c r="D480" s="46" t="s">
        <v>5164</v>
      </c>
      <c r="E480" s="80">
        <v>43.133333</v>
      </c>
      <c r="F480" s="80">
        <v>43.133333</v>
      </c>
      <c r="G480" s="80">
        <v>130.9</v>
      </c>
      <c r="H480" s="80">
        <v>130.9</v>
      </c>
      <c r="L480" s="46" t="s">
        <v>5833</v>
      </c>
      <c r="M480" s="46" t="s">
        <v>5832</v>
      </c>
      <c r="Q480" s="8">
        <v>111</v>
      </c>
      <c r="AB480" s="10">
        <v>49.35</v>
      </c>
      <c r="AC480" s="10">
        <v>0.94</v>
      </c>
      <c r="AE480" s="10">
        <v>16.64</v>
      </c>
      <c r="AI480" s="10">
        <v>6.757498</v>
      </c>
      <c r="AJ480" s="10">
        <v>12.96</v>
      </c>
      <c r="AK480" s="10">
        <v>8.7100000000000009</v>
      </c>
      <c r="AL480" s="10">
        <v>0.12</v>
      </c>
      <c r="AN480" s="10">
        <v>0.14000000000000001</v>
      </c>
      <c r="AO480" s="10">
        <v>1.82</v>
      </c>
      <c r="AP480" s="10">
        <v>0.11</v>
      </c>
      <c r="BF480" s="10">
        <v>0.74</v>
      </c>
      <c r="BT480" s="10">
        <v>5.16</v>
      </c>
      <c r="BU480" s="10">
        <v>0.39</v>
      </c>
      <c r="CH480" s="10">
        <v>34.9</v>
      </c>
      <c r="CJ480" s="10">
        <v>220</v>
      </c>
      <c r="CK480" s="10">
        <v>336</v>
      </c>
      <c r="CN480" s="10">
        <v>37.6</v>
      </c>
      <c r="CO480" s="10">
        <v>108</v>
      </c>
      <c r="CP480" s="10">
        <v>9.66</v>
      </c>
      <c r="CQ480" s="10">
        <v>46.1</v>
      </c>
      <c r="CR480" s="10">
        <v>10.8</v>
      </c>
      <c r="CS480" s="10">
        <v>1.91</v>
      </c>
      <c r="CW480" s="10">
        <v>1.1499999999999999</v>
      </c>
      <c r="CX480" s="10">
        <v>299</v>
      </c>
      <c r="CY480" s="10">
        <v>24.9</v>
      </c>
      <c r="CZ480" s="10">
        <v>26.4</v>
      </c>
      <c r="DA480" s="10">
        <v>2.98</v>
      </c>
      <c r="DB480" s="10">
        <v>0.95</v>
      </c>
      <c r="DM480" s="10">
        <v>0.8</v>
      </c>
      <c r="DN480" s="10">
        <v>28.5</v>
      </c>
      <c r="DO480" s="10">
        <v>5.23</v>
      </c>
      <c r="DP480" s="10">
        <v>12.4</v>
      </c>
      <c r="DQ480" s="10">
        <v>1.82</v>
      </c>
      <c r="DR480" s="10">
        <v>8.83</v>
      </c>
      <c r="DS480" s="10">
        <v>2.5299999999999998</v>
      </c>
      <c r="DT480" s="10">
        <v>0.88</v>
      </c>
      <c r="DU480" s="10">
        <v>2.75</v>
      </c>
      <c r="DV480" s="10">
        <v>0.63</v>
      </c>
      <c r="DW480" s="10">
        <v>4.62</v>
      </c>
      <c r="DX480" s="10">
        <v>0.94</v>
      </c>
      <c r="DY480" s="10">
        <v>2.88</v>
      </c>
      <c r="DZ480" s="10">
        <v>0.42</v>
      </c>
      <c r="EA480" s="10">
        <v>2.76</v>
      </c>
      <c r="EB480" s="10">
        <v>0.44</v>
      </c>
      <c r="EC480" s="10">
        <v>1.39</v>
      </c>
      <c r="ED480" s="10">
        <v>0.41</v>
      </c>
      <c r="EM480" s="10">
        <v>1.79</v>
      </c>
      <c r="EO480" s="10">
        <v>0.31</v>
      </c>
      <c r="EP480" s="10">
        <v>0.08</v>
      </c>
      <c r="FP480" s="13" t="s">
        <v>5826</v>
      </c>
    </row>
    <row r="481" spans="1:172" x14ac:dyDescent="0.25">
      <c r="A481" s="46" t="s">
        <v>5834</v>
      </c>
      <c r="C481" s="46" t="s">
        <v>5386</v>
      </c>
      <c r="D481" s="46" t="s">
        <v>5164</v>
      </c>
      <c r="E481" s="80">
        <v>43.258333</v>
      </c>
      <c r="F481" s="80">
        <v>43.258333</v>
      </c>
      <c r="G481" s="80">
        <v>127.375</v>
      </c>
      <c r="H481" s="80">
        <v>127.375</v>
      </c>
      <c r="L481" s="46" t="s">
        <v>5835</v>
      </c>
      <c r="M481" s="46" t="s">
        <v>5836</v>
      </c>
      <c r="Q481" s="8">
        <v>216</v>
      </c>
      <c r="AB481" s="10">
        <v>41.29</v>
      </c>
      <c r="AC481" s="10">
        <v>0.39</v>
      </c>
      <c r="AE481" s="10">
        <v>5.35</v>
      </c>
      <c r="AI481" s="10">
        <v>9.61</v>
      </c>
      <c r="AJ481" s="10">
        <v>3.19</v>
      </c>
      <c r="AK481" s="10">
        <v>32.1</v>
      </c>
      <c r="AL481" s="10">
        <v>0.15</v>
      </c>
      <c r="AN481" s="10">
        <v>0.28999999999999998</v>
      </c>
      <c r="AO481" s="10">
        <v>0.67</v>
      </c>
      <c r="AP481" s="10">
        <v>0.06</v>
      </c>
      <c r="BF481" s="10">
        <v>5.43</v>
      </c>
      <c r="CH481" s="10">
        <v>10</v>
      </c>
      <c r="CJ481" s="10">
        <v>46</v>
      </c>
      <c r="CK481" s="10">
        <v>2466</v>
      </c>
      <c r="CN481" s="10">
        <v>109</v>
      </c>
      <c r="CO481" s="10">
        <v>1124</v>
      </c>
      <c r="CW481" s="10">
        <v>7.9</v>
      </c>
      <c r="CX481" s="10">
        <v>140</v>
      </c>
      <c r="CY481" s="10">
        <v>8.1999999999999993</v>
      </c>
      <c r="CZ481" s="10">
        <v>29.1</v>
      </c>
      <c r="DA481" s="10">
        <v>0.69</v>
      </c>
      <c r="DM481" s="10">
        <v>0.91</v>
      </c>
      <c r="DN481" s="10">
        <v>83</v>
      </c>
      <c r="DO481" s="10">
        <v>3.36</v>
      </c>
      <c r="DP481" s="10">
        <v>7.2</v>
      </c>
      <c r="DQ481" s="10">
        <v>1.08</v>
      </c>
      <c r="DR481" s="10">
        <v>4.8</v>
      </c>
      <c r="DS481" s="10">
        <v>1.37</v>
      </c>
      <c r="DT481" s="10">
        <v>0.42</v>
      </c>
      <c r="DU481" s="10">
        <v>1.25</v>
      </c>
      <c r="DV481" s="10">
        <v>0.22</v>
      </c>
      <c r="DW481" s="10">
        <v>1.41</v>
      </c>
      <c r="DX481" s="10">
        <v>0.27</v>
      </c>
      <c r="DY481" s="10">
        <v>0.78</v>
      </c>
      <c r="DZ481" s="10">
        <v>0.12</v>
      </c>
      <c r="EA481" s="10">
        <v>0.72</v>
      </c>
      <c r="EB481" s="10">
        <v>0.11</v>
      </c>
      <c r="EC481" s="10">
        <v>0.81</v>
      </c>
      <c r="ED481" s="10">
        <v>0.06</v>
      </c>
      <c r="EM481" s="10">
        <v>2.2999999999999998</v>
      </c>
      <c r="EO481" s="10">
        <v>0.56000000000000005</v>
      </c>
      <c r="EP481" s="10">
        <v>0.14000000000000001</v>
      </c>
      <c r="FP481" s="13" t="s">
        <v>5837</v>
      </c>
    </row>
    <row r="482" spans="1:172" x14ac:dyDescent="0.25">
      <c r="A482" s="46" t="s">
        <v>5834</v>
      </c>
      <c r="C482" s="46" t="s">
        <v>5386</v>
      </c>
      <c r="D482" s="46" t="s">
        <v>5164</v>
      </c>
      <c r="E482" s="80">
        <v>43.258333</v>
      </c>
      <c r="F482" s="80">
        <v>43.258333</v>
      </c>
      <c r="G482" s="80">
        <v>127.375</v>
      </c>
      <c r="H482" s="80">
        <v>127.375</v>
      </c>
      <c r="L482" s="46" t="s">
        <v>5838</v>
      </c>
      <c r="M482" s="46" t="s">
        <v>5839</v>
      </c>
      <c r="Q482" s="8">
        <v>216</v>
      </c>
      <c r="AB482" s="10">
        <v>47.86</v>
      </c>
      <c r="AC482" s="10">
        <v>0.24</v>
      </c>
      <c r="AE482" s="10">
        <v>3.53</v>
      </c>
      <c r="AI482" s="10">
        <v>10.17</v>
      </c>
      <c r="AJ482" s="10">
        <v>2.44</v>
      </c>
      <c r="AK482" s="10">
        <v>30.65</v>
      </c>
      <c r="AL482" s="10">
        <v>0.18</v>
      </c>
      <c r="AN482" s="10">
        <v>0.18</v>
      </c>
      <c r="AO482" s="10">
        <v>0.28999999999999998</v>
      </c>
      <c r="AP482" s="10">
        <v>0.04</v>
      </c>
      <c r="BF482" s="10">
        <v>2.63</v>
      </c>
      <c r="CH482" s="10">
        <v>14.7</v>
      </c>
      <c r="CJ482" s="10">
        <v>50</v>
      </c>
      <c r="CK482" s="10">
        <v>2042</v>
      </c>
      <c r="CN482" s="10">
        <v>118</v>
      </c>
      <c r="CO482" s="10">
        <v>2242</v>
      </c>
      <c r="CW482" s="10">
        <v>4.5999999999999996</v>
      </c>
      <c r="CX482" s="10">
        <v>56</v>
      </c>
      <c r="CY482" s="10">
        <v>5.2</v>
      </c>
      <c r="CZ482" s="10">
        <v>22</v>
      </c>
      <c r="DA482" s="10">
        <v>0.61</v>
      </c>
      <c r="DM482" s="10">
        <v>0.77</v>
      </c>
      <c r="DN482" s="10">
        <v>96</v>
      </c>
      <c r="DO482" s="10">
        <v>2.92</v>
      </c>
      <c r="DP482" s="10">
        <v>6.1</v>
      </c>
      <c r="DQ482" s="10">
        <v>0.81</v>
      </c>
      <c r="DR482" s="10">
        <v>3.5</v>
      </c>
      <c r="DS482" s="10">
        <v>0.85</v>
      </c>
      <c r="DT482" s="10">
        <v>0.26</v>
      </c>
      <c r="DU482" s="10">
        <v>0.83</v>
      </c>
      <c r="DV482" s="10">
        <v>0.14000000000000001</v>
      </c>
      <c r="DW482" s="10">
        <v>0.84</v>
      </c>
      <c r="DX482" s="10">
        <v>0.17</v>
      </c>
      <c r="DY482" s="10">
        <v>0.48</v>
      </c>
      <c r="DZ482" s="10">
        <v>0.08</v>
      </c>
      <c r="EA482" s="10">
        <v>0.49</v>
      </c>
      <c r="EB482" s="10">
        <v>0.08</v>
      </c>
      <c r="EC482" s="10">
        <v>0.56000000000000005</v>
      </c>
      <c r="ED482" s="10">
        <v>0.04</v>
      </c>
      <c r="EM482" s="10">
        <v>1.8</v>
      </c>
      <c r="EO482" s="10">
        <v>0.48</v>
      </c>
      <c r="EP482" s="10">
        <v>0.14000000000000001</v>
      </c>
      <c r="FP482" s="13" t="s">
        <v>5837</v>
      </c>
    </row>
    <row r="483" spans="1:172" x14ac:dyDescent="0.25">
      <c r="A483" s="46" t="s">
        <v>5834</v>
      </c>
      <c r="C483" s="46" t="s">
        <v>5386</v>
      </c>
      <c r="D483" s="46" t="s">
        <v>5164</v>
      </c>
      <c r="E483" s="80">
        <v>43.258333</v>
      </c>
      <c r="F483" s="80">
        <v>43.258333</v>
      </c>
      <c r="G483" s="80">
        <v>127.375</v>
      </c>
      <c r="H483" s="80">
        <v>127.375</v>
      </c>
      <c r="L483" s="46" t="s">
        <v>5840</v>
      </c>
      <c r="M483" s="46" t="s">
        <v>5839</v>
      </c>
      <c r="Q483" s="8">
        <v>216</v>
      </c>
      <c r="AB483" s="10">
        <v>50.12</v>
      </c>
      <c r="AC483" s="10">
        <v>1.94</v>
      </c>
      <c r="AE483" s="10">
        <v>18.649999999999999</v>
      </c>
      <c r="AI483" s="10">
        <v>6.29</v>
      </c>
      <c r="AJ483" s="10">
        <v>5.66</v>
      </c>
      <c r="AK483" s="10">
        <v>4.57</v>
      </c>
      <c r="AL483" s="10">
        <v>0.12</v>
      </c>
      <c r="AN483" s="10">
        <v>1.23</v>
      </c>
      <c r="AO483" s="10">
        <v>6.41</v>
      </c>
      <c r="AP483" s="10">
        <v>0.89</v>
      </c>
      <c r="BF483" s="10">
        <v>3.03</v>
      </c>
      <c r="CH483" s="10">
        <v>9.9</v>
      </c>
      <c r="CJ483" s="10">
        <v>77</v>
      </c>
      <c r="CK483" s="10">
        <v>17</v>
      </c>
      <c r="CN483" s="10">
        <v>27</v>
      </c>
      <c r="CO483" s="10">
        <v>38</v>
      </c>
      <c r="CW483" s="10">
        <v>45.3</v>
      </c>
      <c r="CX483" s="10">
        <v>841</v>
      </c>
      <c r="CY483" s="10">
        <v>69</v>
      </c>
      <c r="CZ483" s="10">
        <v>233.1</v>
      </c>
      <c r="DA483" s="10">
        <v>9.73</v>
      </c>
      <c r="DM483" s="10">
        <v>35.4</v>
      </c>
      <c r="DN483" s="10">
        <v>655</v>
      </c>
      <c r="DO483" s="10">
        <v>46.62</v>
      </c>
      <c r="DP483" s="10">
        <v>103.6</v>
      </c>
      <c r="DQ483" s="10">
        <v>14.74</v>
      </c>
      <c r="DR483" s="10">
        <v>65.099999999999994</v>
      </c>
      <c r="DS483" s="10">
        <v>15.23</v>
      </c>
      <c r="DT483" s="10">
        <v>3.7</v>
      </c>
      <c r="DU483" s="10">
        <v>13.92</v>
      </c>
      <c r="DV483" s="10">
        <v>2.13</v>
      </c>
      <c r="DW483" s="10">
        <v>12.27</v>
      </c>
      <c r="DX483" s="10">
        <v>2.31</v>
      </c>
      <c r="DY483" s="10">
        <v>6.37</v>
      </c>
      <c r="DZ483" s="10">
        <v>0.88</v>
      </c>
      <c r="EA483" s="10">
        <v>5.36</v>
      </c>
      <c r="EB483" s="10">
        <v>0.82</v>
      </c>
      <c r="EC483" s="10">
        <v>6.12</v>
      </c>
      <c r="ED483" s="10">
        <v>0.91</v>
      </c>
      <c r="EM483" s="10">
        <v>17.2</v>
      </c>
      <c r="EO483" s="10">
        <v>7.88</v>
      </c>
      <c r="EP483" s="10">
        <v>5.25</v>
      </c>
      <c r="FP483" s="13" t="s">
        <v>5837</v>
      </c>
    </row>
    <row r="484" spans="1:172" x14ac:dyDescent="0.25">
      <c r="A484" s="46" t="s">
        <v>5834</v>
      </c>
      <c r="C484" s="46" t="s">
        <v>5386</v>
      </c>
      <c r="D484" s="46" t="s">
        <v>5164</v>
      </c>
      <c r="E484" s="80">
        <v>43.258333</v>
      </c>
      <c r="F484" s="80">
        <v>43.258333</v>
      </c>
      <c r="G484" s="80">
        <v>127.375</v>
      </c>
      <c r="H484" s="80">
        <v>127.375</v>
      </c>
      <c r="L484" s="46" t="s">
        <v>5840</v>
      </c>
      <c r="M484" s="46" t="s">
        <v>5841</v>
      </c>
      <c r="Q484" s="8">
        <v>216</v>
      </c>
      <c r="CH484" s="10">
        <v>14.2</v>
      </c>
      <c r="CJ484" s="10">
        <v>97</v>
      </c>
      <c r="CK484" s="10">
        <v>12</v>
      </c>
      <c r="CN484" s="10">
        <v>26</v>
      </c>
      <c r="CO484" s="10">
        <v>31</v>
      </c>
      <c r="CW484" s="10">
        <v>43</v>
      </c>
      <c r="CX484" s="10">
        <v>490</v>
      </c>
      <c r="CY484" s="10">
        <v>63.5</v>
      </c>
      <c r="CZ484" s="10">
        <v>128.19999999999999</v>
      </c>
      <c r="DA484" s="10">
        <v>9.8699999999999992</v>
      </c>
      <c r="DM484" s="10">
        <v>35.659999999999997</v>
      </c>
      <c r="DN484" s="10">
        <v>558</v>
      </c>
      <c r="DO484" s="10">
        <v>27.42</v>
      </c>
      <c r="DP484" s="10">
        <v>70.599999999999994</v>
      </c>
      <c r="DQ484" s="10">
        <v>10.43</v>
      </c>
      <c r="DR484" s="10">
        <v>47.6</v>
      </c>
      <c r="DS484" s="10">
        <v>10.98</v>
      </c>
      <c r="DT484" s="10">
        <v>3</v>
      </c>
      <c r="DU484" s="10">
        <v>11.05</v>
      </c>
      <c r="DV484" s="10">
        <v>1.83</v>
      </c>
      <c r="DW484" s="10">
        <v>9.56</v>
      </c>
      <c r="DX484" s="10">
        <v>1.94</v>
      </c>
      <c r="DY484" s="10">
        <v>5.04</v>
      </c>
      <c r="DZ484" s="10">
        <v>0.76</v>
      </c>
      <c r="EA484" s="10">
        <v>4.7</v>
      </c>
      <c r="EB484" s="10">
        <v>0.69</v>
      </c>
      <c r="EC484" s="10">
        <v>3.41</v>
      </c>
      <c r="ED484" s="10">
        <v>0.64</v>
      </c>
      <c r="EM484" s="10">
        <v>9.5</v>
      </c>
      <c r="EO484" s="10">
        <v>4.1500000000000004</v>
      </c>
      <c r="EP484" s="10">
        <v>1.3</v>
      </c>
      <c r="FP484" s="13" t="s">
        <v>5837</v>
      </c>
    </row>
    <row r="485" spans="1:172" x14ac:dyDescent="0.25">
      <c r="A485" s="46" t="s">
        <v>5834</v>
      </c>
      <c r="C485" s="46" t="s">
        <v>5386</v>
      </c>
      <c r="D485" s="46" t="s">
        <v>5164</v>
      </c>
      <c r="E485" s="80">
        <v>43.258333</v>
      </c>
      <c r="F485" s="80">
        <v>43.258333</v>
      </c>
      <c r="G485" s="80">
        <v>127.375</v>
      </c>
      <c r="H485" s="80">
        <v>127.375</v>
      </c>
      <c r="L485" s="46" t="s">
        <v>5842</v>
      </c>
      <c r="M485" s="46" t="s">
        <v>5841</v>
      </c>
      <c r="Q485" s="8">
        <v>216</v>
      </c>
      <c r="AB485" s="10">
        <v>60.05</v>
      </c>
      <c r="AC485" s="10">
        <v>0.24</v>
      </c>
      <c r="AE485" s="10">
        <v>20.65</v>
      </c>
      <c r="AI485" s="10">
        <v>1.1299999999999999</v>
      </c>
      <c r="AJ485" s="10">
        <v>5.43</v>
      </c>
      <c r="AK485" s="10">
        <v>0.65</v>
      </c>
      <c r="AL485" s="10">
        <v>0.04</v>
      </c>
      <c r="AN485" s="10">
        <v>0.28000000000000003</v>
      </c>
      <c r="AO485" s="10">
        <v>8.89</v>
      </c>
      <c r="AP485" s="10">
        <v>0.27</v>
      </c>
      <c r="BF485" s="10">
        <v>1.88</v>
      </c>
      <c r="CH485" s="10">
        <v>2.8</v>
      </c>
      <c r="CJ485" s="10">
        <v>13</v>
      </c>
      <c r="CK485" s="10">
        <v>2</v>
      </c>
      <c r="CN485" s="10">
        <v>4</v>
      </c>
      <c r="CO485" s="10">
        <v>10</v>
      </c>
      <c r="CW485" s="10">
        <v>7.7</v>
      </c>
      <c r="CX485" s="10">
        <v>381</v>
      </c>
      <c r="CY485" s="10">
        <v>19.3</v>
      </c>
      <c r="CZ485" s="10">
        <v>72.599999999999994</v>
      </c>
      <c r="DA485" s="10">
        <v>3.2</v>
      </c>
      <c r="DM485" s="10">
        <v>6.61</v>
      </c>
      <c r="DN485" s="10">
        <v>129</v>
      </c>
      <c r="DO485" s="10">
        <v>24.41</v>
      </c>
      <c r="DP485" s="10">
        <v>58.9</v>
      </c>
      <c r="DQ485" s="10">
        <v>6.59</v>
      </c>
      <c r="DR485" s="10">
        <v>24.9</v>
      </c>
      <c r="DS485" s="10">
        <v>4.92</v>
      </c>
      <c r="DT485" s="10">
        <v>1.43</v>
      </c>
      <c r="DU485" s="10">
        <v>3.81</v>
      </c>
      <c r="DV485" s="10">
        <v>0.62</v>
      </c>
      <c r="DW485" s="10">
        <v>3.04</v>
      </c>
      <c r="DX485" s="10">
        <v>0.56000000000000005</v>
      </c>
      <c r="DY485" s="10">
        <v>1.41</v>
      </c>
      <c r="DZ485" s="10">
        <v>0.21</v>
      </c>
      <c r="EA485" s="10">
        <v>1.4</v>
      </c>
      <c r="EB485" s="10">
        <v>0.22</v>
      </c>
      <c r="EC485" s="10">
        <v>2.19</v>
      </c>
      <c r="ED485" s="10">
        <v>0.42</v>
      </c>
      <c r="EM485" s="10">
        <v>11.3</v>
      </c>
      <c r="EO485" s="10">
        <v>7.91</v>
      </c>
      <c r="EP485" s="10">
        <v>4.0599999999999996</v>
      </c>
      <c r="FP485" s="13" t="s">
        <v>5837</v>
      </c>
    </row>
    <row r="486" spans="1:172" x14ac:dyDescent="0.25">
      <c r="A486" s="46" t="s">
        <v>5834</v>
      </c>
      <c r="C486" s="46" t="s">
        <v>5386</v>
      </c>
      <c r="D486" s="46" t="s">
        <v>5164</v>
      </c>
      <c r="E486" s="80">
        <v>43.258333</v>
      </c>
      <c r="F486" s="80">
        <v>43.258333</v>
      </c>
      <c r="G486" s="80">
        <v>127.375</v>
      </c>
      <c r="H486" s="80">
        <v>127.375</v>
      </c>
      <c r="L486" s="46" t="s">
        <v>5843</v>
      </c>
      <c r="M486" s="46" t="s">
        <v>5844</v>
      </c>
      <c r="Q486" s="14">
        <v>217</v>
      </c>
      <c r="AB486" s="10">
        <v>46.34</v>
      </c>
      <c r="AC486" s="10">
        <v>0.59</v>
      </c>
      <c r="AE486" s="10">
        <v>3.49</v>
      </c>
      <c r="AI486" s="10">
        <v>12.9</v>
      </c>
      <c r="AJ486" s="10">
        <v>1.74</v>
      </c>
      <c r="AK486" s="10">
        <v>29.8</v>
      </c>
      <c r="AL486" s="10">
        <v>0.14000000000000001</v>
      </c>
      <c r="AN486" s="10">
        <v>0.25</v>
      </c>
      <c r="AO486" s="10">
        <v>0.41</v>
      </c>
      <c r="AP486" s="10">
        <v>0.04</v>
      </c>
      <c r="BF486" s="10">
        <v>3.22</v>
      </c>
      <c r="CH486" s="10">
        <v>6.2</v>
      </c>
      <c r="CJ486" s="10">
        <v>31</v>
      </c>
      <c r="CK486" s="10">
        <v>2078</v>
      </c>
      <c r="CN486" s="10">
        <v>179</v>
      </c>
      <c r="CO486" s="10">
        <v>6069</v>
      </c>
      <c r="CW486" s="10">
        <v>7.4</v>
      </c>
      <c r="CX486" s="10">
        <v>92</v>
      </c>
      <c r="CY486" s="10">
        <v>7.5</v>
      </c>
      <c r="CZ486" s="10">
        <v>24.6</v>
      </c>
      <c r="DA486" s="10">
        <v>0.97</v>
      </c>
      <c r="DM486" s="10">
        <v>1.76</v>
      </c>
      <c r="DN486" s="10">
        <v>66</v>
      </c>
      <c r="DO486" s="10">
        <v>3.16</v>
      </c>
      <c r="DP486" s="10">
        <v>9.4</v>
      </c>
      <c r="DQ486" s="10">
        <v>1.27</v>
      </c>
      <c r="DR486" s="10">
        <v>6.3</v>
      </c>
      <c r="DS486" s="10">
        <v>1.65</v>
      </c>
      <c r="DT486" s="10">
        <v>0.4</v>
      </c>
      <c r="DU486" s="10">
        <v>1.24</v>
      </c>
      <c r="DV486" s="10">
        <v>0.22</v>
      </c>
      <c r="DW486" s="10">
        <v>1.44</v>
      </c>
      <c r="DX486" s="10">
        <v>0.25</v>
      </c>
      <c r="DY486" s="10">
        <v>0.68</v>
      </c>
      <c r="DZ486" s="10">
        <v>0.1</v>
      </c>
      <c r="EA486" s="10">
        <v>0.62</v>
      </c>
      <c r="EB486" s="10">
        <v>0.09</v>
      </c>
      <c r="EC486" s="10">
        <v>0.75</v>
      </c>
      <c r="ED486" s="10">
        <v>7.0000000000000007E-2</v>
      </c>
      <c r="EM486" s="10">
        <v>5.7</v>
      </c>
      <c r="EO486" s="10">
        <v>0.63</v>
      </c>
      <c r="EP486" s="10">
        <v>0.14000000000000001</v>
      </c>
      <c r="FP486" s="13" t="s">
        <v>5837</v>
      </c>
    </row>
    <row r="487" spans="1:172" x14ac:dyDescent="0.25">
      <c r="A487" s="46" t="s">
        <v>5834</v>
      </c>
      <c r="C487" s="46" t="s">
        <v>5386</v>
      </c>
      <c r="D487" s="46" t="s">
        <v>5164</v>
      </c>
      <c r="E487" s="80">
        <v>43.258333</v>
      </c>
      <c r="F487" s="80">
        <v>43.258333</v>
      </c>
      <c r="G487" s="80">
        <v>127.375</v>
      </c>
      <c r="H487" s="80">
        <v>127.375</v>
      </c>
      <c r="L487" s="46" t="s">
        <v>5845</v>
      </c>
      <c r="M487" s="46" t="s">
        <v>5844</v>
      </c>
      <c r="Q487" s="14">
        <v>217</v>
      </c>
      <c r="AB487" s="10">
        <v>46.51</v>
      </c>
      <c r="AC487" s="10">
        <v>0.6</v>
      </c>
      <c r="AE487" s="10">
        <v>3.5</v>
      </c>
      <c r="AI487" s="10">
        <v>12.94</v>
      </c>
      <c r="AJ487" s="10">
        <v>1.72</v>
      </c>
      <c r="AK487" s="10">
        <v>29.93</v>
      </c>
      <c r="AL487" s="10">
        <v>0.14000000000000001</v>
      </c>
      <c r="AN487" s="10">
        <v>0.24</v>
      </c>
      <c r="AO487" s="10">
        <v>0.39</v>
      </c>
      <c r="AP487" s="10">
        <v>0.04</v>
      </c>
      <c r="BF487" s="10">
        <v>3.22</v>
      </c>
      <c r="FP487" s="13" t="s">
        <v>5837</v>
      </c>
    </row>
    <row r="488" spans="1:172" x14ac:dyDescent="0.25">
      <c r="A488" s="46" t="s">
        <v>5834</v>
      </c>
      <c r="C488" s="46" t="s">
        <v>5386</v>
      </c>
      <c r="D488" s="46" t="s">
        <v>5164</v>
      </c>
      <c r="E488" s="80">
        <v>43.258333</v>
      </c>
      <c r="F488" s="80">
        <v>43.258333</v>
      </c>
      <c r="G488" s="80">
        <v>127.375</v>
      </c>
      <c r="H488" s="80">
        <v>127.375</v>
      </c>
      <c r="L488" s="46" t="s">
        <v>5846</v>
      </c>
      <c r="M488" s="46" t="s">
        <v>5844</v>
      </c>
      <c r="Q488" s="14">
        <v>217</v>
      </c>
      <c r="AB488" s="10">
        <v>45.32</v>
      </c>
      <c r="AC488" s="10">
        <v>0.96</v>
      </c>
      <c r="AE488" s="10">
        <v>6.41</v>
      </c>
      <c r="AI488" s="10">
        <v>11.39</v>
      </c>
      <c r="AJ488" s="10">
        <v>3.55</v>
      </c>
      <c r="AK488" s="10">
        <v>28.02</v>
      </c>
      <c r="AL488" s="10">
        <v>0.17</v>
      </c>
      <c r="AN488" s="10">
        <v>0.69</v>
      </c>
      <c r="AO488" s="10">
        <v>0.93</v>
      </c>
      <c r="AP488" s="10">
        <v>0.05</v>
      </c>
      <c r="BF488" s="10">
        <v>3</v>
      </c>
      <c r="CH488" s="10">
        <v>12.1</v>
      </c>
      <c r="CJ488" s="10">
        <v>68.900000000000006</v>
      </c>
      <c r="CK488" s="10">
        <v>1512</v>
      </c>
      <c r="CN488" s="10">
        <v>90.1</v>
      </c>
      <c r="CO488" s="10">
        <v>1489</v>
      </c>
      <c r="CW488" s="10">
        <v>22.9</v>
      </c>
      <c r="CX488" s="10">
        <v>172</v>
      </c>
      <c r="CY488" s="10">
        <v>14.2</v>
      </c>
      <c r="CZ488" s="10">
        <v>59</v>
      </c>
      <c r="DA488" s="10">
        <v>2.42</v>
      </c>
      <c r="DM488" s="10">
        <v>2.9</v>
      </c>
      <c r="DN488" s="10">
        <v>157</v>
      </c>
      <c r="DO488" s="10">
        <v>5.0199999999999996</v>
      </c>
      <c r="DP488" s="10">
        <v>16.8</v>
      </c>
      <c r="DQ488" s="10">
        <v>2.35</v>
      </c>
      <c r="DR488" s="10">
        <v>12.2</v>
      </c>
      <c r="DS488" s="10">
        <v>3.03</v>
      </c>
      <c r="DT488" s="10">
        <v>0.78</v>
      </c>
      <c r="DU488" s="10">
        <v>2.2999999999999998</v>
      </c>
      <c r="DV488" s="10">
        <v>0.44</v>
      </c>
      <c r="DW488" s="10">
        <v>2.6</v>
      </c>
      <c r="DX488" s="10">
        <v>0.48</v>
      </c>
      <c r="DY488" s="10">
        <v>1.35</v>
      </c>
      <c r="DZ488" s="10">
        <v>0.2</v>
      </c>
      <c r="EA488" s="10">
        <v>1.28</v>
      </c>
      <c r="EB488" s="10">
        <v>0.19</v>
      </c>
      <c r="EC488" s="10">
        <v>1.72</v>
      </c>
      <c r="ED488" s="10">
        <v>0.18</v>
      </c>
      <c r="EM488" s="10">
        <v>6.9</v>
      </c>
      <c r="EO488" s="10">
        <v>1.02</v>
      </c>
      <c r="EP488" s="10">
        <v>0.25</v>
      </c>
      <c r="FP488" s="13" t="s">
        <v>5837</v>
      </c>
    </row>
    <row r="489" spans="1:172" x14ac:dyDescent="0.25">
      <c r="A489" s="46" t="s">
        <v>5834</v>
      </c>
      <c r="C489" s="46" t="s">
        <v>5386</v>
      </c>
      <c r="D489" s="46" t="s">
        <v>5164</v>
      </c>
      <c r="E489" s="80">
        <v>43.258333</v>
      </c>
      <c r="F489" s="80">
        <v>43.258333</v>
      </c>
      <c r="G489" s="80">
        <v>127.375</v>
      </c>
      <c r="H489" s="80">
        <v>127.375</v>
      </c>
      <c r="L489" s="46" t="s">
        <v>5847</v>
      </c>
      <c r="M489" s="46" t="s">
        <v>5848</v>
      </c>
      <c r="Q489" s="8">
        <v>217</v>
      </c>
      <c r="AB489" s="10">
        <v>45.16</v>
      </c>
      <c r="AC489" s="10">
        <v>1.23</v>
      </c>
      <c r="AE489" s="10">
        <v>8.42</v>
      </c>
      <c r="AI489" s="10">
        <v>14.09</v>
      </c>
      <c r="AJ489" s="10">
        <v>7.48</v>
      </c>
      <c r="AK489" s="10">
        <v>19.760000000000002</v>
      </c>
      <c r="AL489" s="10">
        <v>0.22</v>
      </c>
      <c r="AN489" s="10">
        <v>0.67</v>
      </c>
      <c r="AO489" s="10">
        <v>1.42</v>
      </c>
      <c r="AP489" s="10">
        <v>0.23</v>
      </c>
      <c r="BF489" s="10">
        <v>1.22</v>
      </c>
      <c r="CH489" s="10">
        <v>27.7</v>
      </c>
      <c r="CJ489" s="10">
        <v>133</v>
      </c>
      <c r="CK489" s="10">
        <v>1042</v>
      </c>
      <c r="CN489" s="10">
        <v>82.8</v>
      </c>
      <c r="CO489" s="10">
        <v>313</v>
      </c>
      <c r="CW489" s="10">
        <v>17.600000000000001</v>
      </c>
      <c r="CX489" s="10">
        <v>316</v>
      </c>
      <c r="CY489" s="10">
        <v>20.5</v>
      </c>
      <c r="CZ489" s="10">
        <v>94.6</v>
      </c>
      <c r="DA489" s="10">
        <v>5.26</v>
      </c>
      <c r="DM489" s="10">
        <v>1.1000000000000001</v>
      </c>
      <c r="DN489" s="10">
        <v>164</v>
      </c>
      <c r="DO489" s="10">
        <v>12.8</v>
      </c>
      <c r="DP489" s="10">
        <v>35.700000000000003</v>
      </c>
      <c r="DQ489" s="10">
        <v>4.24</v>
      </c>
      <c r="DR489" s="10">
        <v>19.399999999999999</v>
      </c>
      <c r="DS489" s="10">
        <v>4.43</v>
      </c>
      <c r="DT489" s="10">
        <v>1.1499999999999999</v>
      </c>
      <c r="DU489" s="10">
        <v>3.29</v>
      </c>
      <c r="DV489" s="10">
        <v>0.64</v>
      </c>
      <c r="DW489" s="10">
        <v>3.88</v>
      </c>
      <c r="DX489" s="10">
        <v>0.67</v>
      </c>
      <c r="DY489" s="10">
        <v>1.94</v>
      </c>
      <c r="DZ489" s="10">
        <v>0.28000000000000003</v>
      </c>
      <c r="EA489" s="10">
        <v>1.79</v>
      </c>
      <c r="EB489" s="10">
        <v>0.27</v>
      </c>
      <c r="EC489" s="10">
        <v>2.46</v>
      </c>
      <c r="ED489" s="10">
        <v>0.39</v>
      </c>
      <c r="EM489" s="10">
        <v>3.9</v>
      </c>
      <c r="EO489" s="10">
        <v>2.0499999999999998</v>
      </c>
      <c r="EP489" s="10">
        <v>0.59</v>
      </c>
      <c r="FP489" s="13" t="s">
        <v>5837</v>
      </c>
    </row>
    <row r="490" spans="1:172" x14ac:dyDescent="0.25">
      <c r="A490" s="46" t="s">
        <v>5834</v>
      </c>
      <c r="C490" s="46" t="s">
        <v>5386</v>
      </c>
      <c r="D490" s="46" t="s">
        <v>5164</v>
      </c>
      <c r="E490" s="80">
        <v>43.258333</v>
      </c>
      <c r="F490" s="80">
        <v>43.258333</v>
      </c>
      <c r="G490" s="80">
        <v>127.375</v>
      </c>
      <c r="H490" s="80">
        <v>127.375</v>
      </c>
      <c r="L490" s="46" t="s">
        <v>5849</v>
      </c>
      <c r="M490" s="46" t="s">
        <v>5848</v>
      </c>
      <c r="Q490" s="8">
        <v>217</v>
      </c>
      <c r="AB490" s="10">
        <v>45.31</v>
      </c>
      <c r="AC490" s="10">
        <v>1.24</v>
      </c>
      <c r="AE490" s="10">
        <v>8.34</v>
      </c>
      <c r="AI490" s="10">
        <v>14.06</v>
      </c>
      <c r="AJ490" s="10">
        <v>7.6</v>
      </c>
      <c r="AK490" s="10">
        <v>19.809999999999999</v>
      </c>
      <c r="AL490" s="10">
        <v>0.22</v>
      </c>
      <c r="AN490" s="10">
        <v>0.66</v>
      </c>
      <c r="AO490" s="10">
        <v>1.36</v>
      </c>
      <c r="AP490" s="10">
        <v>0.24</v>
      </c>
      <c r="BF490" s="10">
        <v>1.32</v>
      </c>
      <c r="CH490" s="10">
        <v>30.2</v>
      </c>
      <c r="CJ490" s="10">
        <v>139</v>
      </c>
      <c r="CK490" s="10">
        <v>1108</v>
      </c>
      <c r="CN490" s="10">
        <v>85.8</v>
      </c>
      <c r="CO490" s="10">
        <v>372</v>
      </c>
      <c r="CW490" s="10">
        <v>17.7</v>
      </c>
      <c r="CX490" s="10">
        <v>321</v>
      </c>
      <c r="CY490" s="10">
        <v>21.1</v>
      </c>
      <c r="CZ490" s="10">
        <v>97.9</v>
      </c>
      <c r="DA490" s="10">
        <v>5.3</v>
      </c>
      <c r="DM490" s="10">
        <v>1.1399999999999999</v>
      </c>
      <c r="DN490" s="10">
        <v>164</v>
      </c>
      <c r="DO490" s="10">
        <v>13.7</v>
      </c>
      <c r="DP490" s="10">
        <v>37.799999999999997</v>
      </c>
      <c r="DQ490" s="10">
        <v>4.55</v>
      </c>
      <c r="DR490" s="10">
        <v>20.3</v>
      </c>
      <c r="DS490" s="10">
        <v>4.5199999999999996</v>
      </c>
      <c r="DT490" s="10">
        <v>1.21</v>
      </c>
      <c r="DU490" s="10">
        <v>3.5</v>
      </c>
      <c r="DV490" s="10">
        <v>0.63</v>
      </c>
      <c r="DW490" s="10">
        <v>4.07</v>
      </c>
      <c r="DX490" s="10">
        <v>0.72</v>
      </c>
      <c r="DY490" s="10">
        <v>1.95</v>
      </c>
      <c r="DZ490" s="10">
        <v>0.28000000000000003</v>
      </c>
      <c r="EA490" s="10">
        <v>1.79</v>
      </c>
      <c r="EB490" s="10">
        <v>0.28000000000000003</v>
      </c>
      <c r="EC490" s="10">
        <v>2.5099999999999998</v>
      </c>
      <c r="ED490" s="10">
        <v>0.38</v>
      </c>
      <c r="EM490" s="10">
        <v>3.9</v>
      </c>
      <c r="EO490" s="10">
        <v>2.0499999999999998</v>
      </c>
      <c r="EP490" s="10">
        <v>0.59</v>
      </c>
      <c r="FP490" s="13" t="s">
        <v>5837</v>
      </c>
    </row>
    <row r="491" spans="1:172" x14ac:dyDescent="0.25">
      <c r="A491" s="46" t="s">
        <v>5834</v>
      </c>
      <c r="C491" s="46" t="s">
        <v>5386</v>
      </c>
      <c r="D491" s="46" t="s">
        <v>5164</v>
      </c>
      <c r="E491" s="80">
        <v>43.258333</v>
      </c>
      <c r="F491" s="80">
        <v>43.258333</v>
      </c>
      <c r="G491" s="80">
        <v>127.375</v>
      </c>
      <c r="H491" s="80">
        <v>127.375</v>
      </c>
      <c r="L491" s="46" t="s">
        <v>765</v>
      </c>
      <c r="M491" s="46" t="s">
        <v>5848</v>
      </c>
      <c r="Q491" s="8">
        <v>217</v>
      </c>
      <c r="AB491" s="10">
        <v>47.99</v>
      </c>
      <c r="AC491" s="10">
        <v>1.04</v>
      </c>
      <c r="AE491" s="10">
        <v>11.99</v>
      </c>
      <c r="AI491" s="10">
        <v>10.41</v>
      </c>
      <c r="AJ491" s="10">
        <v>6.6</v>
      </c>
      <c r="AK491" s="10">
        <v>14.04</v>
      </c>
      <c r="AL491" s="10">
        <v>0.17</v>
      </c>
      <c r="AN491" s="10">
        <v>1.5</v>
      </c>
      <c r="AO491" s="10">
        <v>2.34</v>
      </c>
      <c r="AP491" s="10">
        <v>0.3</v>
      </c>
      <c r="BF491" s="10">
        <v>2.94</v>
      </c>
      <c r="CH491" s="10">
        <v>19.899999999999999</v>
      </c>
      <c r="CJ491" s="10">
        <v>132</v>
      </c>
      <c r="CK491" s="10">
        <v>777</v>
      </c>
      <c r="CN491" s="10">
        <v>63.6</v>
      </c>
      <c r="CO491" s="10">
        <v>1040</v>
      </c>
      <c r="CW491" s="10">
        <v>48.3</v>
      </c>
      <c r="CX491" s="10">
        <v>625</v>
      </c>
      <c r="CY491" s="10">
        <v>27.4</v>
      </c>
      <c r="CZ491" s="10">
        <v>124</v>
      </c>
      <c r="DA491" s="10">
        <v>5.49</v>
      </c>
      <c r="DM491" s="10">
        <v>2.5099999999999998</v>
      </c>
      <c r="DN491" s="10">
        <v>554</v>
      </c>
      <c r="DO491" s="10">
        <v>37.799999999999997</v>
      </c>
      <c r="DP491" s="10">
        <v>106</v>
      </c>
      <c r="DQ491" s="10">
        <v>12.5</v>
      </c>
      <c r="DR491" s="10">
        <v>54.4</v>
      </c>
      <c r="DS491" s="10">
        <v>10.5</v>
      </c>
      <c r="DT491" s="10">
        <v>2.31</v>
      </c>
      <c r="DU491" s="10">
        <v>7.19</v>
      </c>
      <c r="DV491" s="10">
        <v>1.07</v>
      </c>
      <c r="DW491" s="10">
        <v>5.84</v>
      </c>
      <c r="DX491" s="10">
        <v>0.95</v>
      </c>
      <c r="DY491" s="10">
        <v>2.63</v>
      </c>
      <c r="DZ491" s="10">
        <v>0.35</v>
      </c>
      <c r="EA491" s="10">
        <v>2.38</v>
      </c>
      <c r="EB491" s="10">
        <v>0.34</v>
      </c>
      <c r="EC491" s="10">
        <v>3.38</v>
      </c>
      <c r="ED491" s="10">
        <v>0.38</v>
      </c>
      <c r="EM491" s="10">
        <v>57.8</v>
      </c>
      <c r="EO491" s="10">
        <v>6.53</v>
      </c>
      <c r="EP491" s="10">
        <v>1.47</v>
      </c>
      <c r="FP491" s="13" t="s">
        <v>5837</v>
      </c>
    </row>
    <row r="492" spans="1:172" x14ac:dyDescent="0.25">
      <c r="A492" s="46" t="s">
        <v>5834</v>
      </c>
      <c r="C492" s="46" t="s">
        <v>5386</v>
      </c>
      <c r="D492" s="46" t="s">
        <v>5164</v>
      </c>
      <c r="E492" s="80">
        <v>43.258333</v>
      </c>
      <c r="F492" s="80">
        <v>43.258333</v>
      </c>
      <c r="G492" s="80">
        <v>127.375</v>
      </c>
      <c r="H492" s="80">
        <v>127.375</v>
      </c>
      <c r="L492" s="46" t="s">
        <v>5850</v>
      </c>
      <c r="M492" s="46" t="s">
        <v>5848</v>
      </c>
      <c r="Q492" s="8">
        <v>217</v>
      </c>
      <c r="AB492" s="10">
        <v>43.75</v>
      </c>
      <c r="AC492" s="10">
        <v>1.1200000000000001</v>
      </c>
      <c r="AE492" s="10">
        <v>10.56</v>
      </c>
      <c r="AI492" s="10">
        <v>12.99</v>
      </c>
      <c r="AJ492" s="10">
        <v>7.89</v>
      </c>
      <c r="AK492" s="10">
        <v>16.12</v>
      </c>
      <c r="AL492" s="10">
        <v>0.16</v>
      </c>
      <c r="AN492" s="10">
        <v>1.2</v>
      </c>
      <c r="AO492" s="10">
        <v>1.54</v>
      </c>
      <c r="AP492" s="10">
        <v>0.35</v>
      </c>
      <c r="BF492" s="10">
        <v>3.32</v>
      </c>
      <c r="CH492" s="10">
        <v>25.7</v>
      </c>
      <c r="CJ492" s="10">
        <v>136</v>
      </c>
      <c r="CK492" s="10">
        <v>1144</v>
      </c>
      <c r="CN492" s="10">
        <v>105</v>
      </c>
      <c r="CO492" s="10">
        <v>1960</v>
      </c>
      <c r="CW492" s="10">
        <v>29.5</v>
      </c>
      <c r="CX492" s="10">
        <v>550</v>
      </c>
      <c r="CY492" s="10">
        <v>23.6</v>
      </c>
      <c r="CZ492" s="10">
        <v>93</v>
      </c>
      <c r="DA492" s="10">
        <v>3.49</v>
      </c>
      <c r="DM492" s="10">
        <v>3.1</v>
      </c>
      <c r="DN492" s="10">
        <v>380</v>
      </c>
      <c r="DO492" s="10">
        <v>29.5</v>
      </c>
      <c r="DP492" s="10">
        <v>82.1</v>
      </c>
      <c r="DQ492" s="10">
        <v>9.92</v>
      </c>
      <c r="DR492" s="10">
        <v>44.6</v>
      </c>
      <c r="DS492" s="10">
        <v>9.11</v>
      </c>
      <c r="DT492" s="10">
        <v>2.14</v>
      </c>
      <c r="DU492" s="10">
        <v>6.18</v>
      </c>
      <c r="DV492" s="10">
        <v>0.93</v>
      </c>
      <c r="DW492" s="10">
        <v>4.95</v>
      </c>
      <c r="DX492" s="10">
        <v>0.77</v>
      </c>
      <c r="DY492" s="10">
        <v>2.23</v>
      </c>
      <c r="DZ492" s="10">
        <v>0.27</v>
      </c>
      <c r="EA492" s="10">
        <v>1.92</v>
      </c>
      <c r="EB492" s="10">
        <v>0.27</v>
      </c>
      <c r="EC492" s="10">
        <v>2.6</v>
      </c>
      <c r="ED492" s="10">
        <v>0.24</v>
      </c>
      <c r="EM492" s="10">
        <v>105</v>
      </c>
      <c r="EO492" s="10">
        <v>4.75</v>
      </c>
      <c r="EP492" s="10">
        <v>1</v>
      </c>
      <c r="FP492" s="13" t="s">
        <v>5837</v>
      </c>
    </row>
    <row r="493" spans="1:172" x14ac:dyDescent="0.25">
      <c r="A493" s="46" t="s">
        <v>5851</v>
      </c>
      <c r="C493" s="46" t="s">
        <v>5386</v>
      </c>
      <c r="D493" s="46" t="s">
        <v>5164</v>
      </c>
      <c r="E493" s="80">
        <v>44.25</v>
      </c>
      <c r="F493" s="80">
        <v>44.25</v>
      </c>
      <c r="G493" s="80">
        <v>131.13333299999999</v>
      </c>
      <c r="H493" s="80">
        <v>131.13333299999999</v>
      </c>
      <c r="L493" s="46" t="s">
        <v>5852</v>
      </c>
      <c r="M493" s="46" t="s">
        <v>5853</v>
      </c>
      <c r="Q493" s="14">
        <v>209</v>
      </c>
      <c r="AB493" s="10">
        <v>68.52</v>
      </c>
      <c r="AC493" s="10">
        <v>0.53</v>
      </c>
      <c r="AD493" s="7"/>
      <c r="AE493" s="10">
        <v>14.08</v>
      </c>
      <c r="AI493" s="10">
        <v>4.6159740000000005</v>
      </c>
      <c r="AJ493" s="10">
        <v>2.48</v>
      </c>
      <c r="AK493" s="10">
        <v>1.0900000000000001</v>
      </c>
      <c r="AL493" s="10">
        <v>0.12</v>
      </c>
      <c r="AN493" s="10">
        <v>3.13</v>
      </c>
      <c r="AO493" s="10">
        <v>3.86</v>
      </c>
      <c r="AP493" s="10">
        <v>0.15</v>
      </c>
      <c r="BF493" s="10">
        <v>1.0900000000000001</v>
      </c>
      <c r="CH493" s="10">
        <v>14.9</v>
      </c>
      <c r="CI493" s="7"/>
      <c r="CJ493" s="10">
        <v>48.6</v>
      </c>
      <c r="CK493" s="10">
        <v>15.2</v>
      </c>
      <c r="CL493" s="7"/>
      <c r="CM493" s="7"/>
      <c r="CN493" s="10">
        <v>6.42</v>
      </c>
      <c r="CO493" s="10">
        <v>3.45</v>
      </c>
      <c r="CP493" s="10">
        <v>6.8</v>
      </c>
      <c r="CQ493" s="10">
        <v>100</v>
      </c>
      <c r="CR493" s="10">
        <v>15.7</v>
      </c>
      <c r="CW493" s="10">
        <v>101</v>
      </c>
      <c r="CX493" s="10">
        <v>200</v>
      </c>
      <c r="CY493" s="10">
        <v>45.3</v>
      </c>
      <c r="CZ493" s="10">
        <v>261</v>
      </c>
      <c r="DA493" s="10">
        <v>8.15</v>
      </c>
      <c r="DM493" s="10">
        <v>2.08</v>
      </c>
      <c r="DN493" s="10">
        <v>420</v>
      </c>
      <c r="DO493" s="10">
        <v>29.6</v>
      </c>
      <c r="DP493" s="10">
        <v>64.7</v>
      </c>
      <c r="DQ493" s="10">
        <v>7.59</v>
      </c>
      <c r="DR493" s="10">
        <v>32.200000000000003</v>
      </c>
      <c r="DS493" s="10">
        <v>7.04</v>
      </c>
      <c r="DT493" s="10">
        <v>1.56</v>
      </c>
      <c r="DU493" s="10">
        <v>6.91</v>
      </c>
      <c r="DV493" s="10">
        <v>1.17</v>
      </c>
      <c r="DW493" s="10">
        <v>7.3</v>
      </c>
      <c r="DX493" s="10">
        <v>1.48</v>
      </c>
      <c r="DY493" s="10">
        <v>4.43</v>
      </c>
      <c r="DZ493" s="10">
        <v>0.69</v>
      </c>
      <c r="EA493" s="10">
        <v>4.57</v>
      </c>
      <c r="EB493" s="10">
        <v>0.71</v>
      </c>
      <c r="EC493" s="10">
        <v>6.88</v>
      </c>
      <c r="ED493" s="10">
        <v>0.67</v>
      </c>
      <c r="EM493" s="10">
        <v>30.4</v>
      </c>
      <c r="EO493" s="10">
        <v>10.3</v>
      </c>
      <c r="EP493" s="10">
        <v>2.92</v>
      </c>
      <c r="FP493" s="13" t="s">
        <v>5854</v>
      </c>
    </row>
    <row r="494" spans="1:172" x14ac:dyDescent="0.25">
      <c r="A494" s="46" t="s">
        <v>5851</v>
      </c>
      <c r="C494" s="46" t="s">
        <v>5386</v>
      </c>
      <c r="D494" s="46" t="s">
        <v>5164</v>
      </c>
      <c r="E494" s="80">
        <v>44.25</v>
      </c>
      <c r="F494" s="80">
        <v>44.25</v>
      </c>
      <c r="G494" s="80">
        <v>131.13333299999999</v>
      </c>
      <c r="H494" s="80">
        <v>131.13333299999999</v>
      </c>
      <c r="L494" s="46" t="s">
        <v>5855</v>
      </c>
      <c r="M494" s="46" t="s">
        <v>5853</v>
      </c>
      <c r="Q494" s="8">
        <v>208.2</v>
      </c>
      <c r="AB494" s="10">
        <v>70.53</v>
      </c>
      <c r="AC494" s="10">
        <v>0.33</v>
      </c>
      <c r="AD494" s="7"/>
      <c r="AE494" s="10">
        <v>14.02</v>
      </c>
      <c r="AI494" s="10">
        <v>3.905132</v>
      </c>
      <c r="AJ494" s="10">
        <v>1.69</v>
      </c>
      <c r="AK494" s="10">
        <v>0.33</v>
      </c>
      <c r="AL494" s="10">
        <v>7.0000000000000007E-2</v>
      </c>
      <c r="AN494" s="10">
        <v>3.56</v>
      </c>
      <c r="AO494" s="10">
        <v>4.4000000000000004</v>
      </c>
      <c r="AP494" s="10">
        <v>7.0000000000000007E-2</v>
      </c>
      <c r="BF494" s="10">
        <v>0.5</v>
      </c>
      <c r="CH494" s="10">
        <v>14.2</v>
      </c>
      <c r="CI494" s="7"/>
      <c r="CJ494" s="10">
        <v>14.3</v>
      </c>
      <c r="CK494" s="10">
        <v>5.65</v>
      </c>
      <c r="CL494" s="7"/>
      <c r="CM494" s="7"/>
      <c r="CN494" s="10">
        <v>1.88</v>
      </c>
      <c r="CO494" s="10">
        <v>1.69</v>
      </c>
      <c r="CP494" s="10">
        <v>5.4</v>
      </c>
      <c r="CQ494" s="10">
        <v>50.5</v>
      </c>
      <c r="CR494" s="10">
        <v>18.5</v>
      </c>
      <c r="CW494" s="10">
        <v>98.1</v>
      </c>
      <c r="CX494" s="10">
        <v>145</v>
      </c>
      <c r="CY494" s="10">
        <v>47.1</v>
      </c>
      <c r="CZ494" s="10">
        <v>274</v>
      </c>
      <c r="DA494" s="10">
        <v>8.1999999999999993</v>
      </c>
      <c r="DM494" s="10">
        <v>2.54</v>
      </c>
      <c r="DN494" s="10">
        <v>589</v>
      </c>
      <c r="DO494" s="10">
        <v>29.4</v>
      </c>
      <c r="DP494" s="10">
        <v>62.7</v>
      </c>
      <c r="DQ494" s="10">
        <v>7.39</v>
      </c>
      <c r="DR494" s="10">
        <v>30.3</v>
      </c>
      <c r="DS494" s="10">
        <v>6.51</v>
      </c>
      <c r="DT494" s="10">
        <v>1.1200000000000001</v>
      </c>
      <c r="DU494" s="10">
        <v>6.5</v>
      </c>
      <c r="DV494" s="10">
        <v>1.1000000000000001</v>
      </c>
      <c r="DW494" s="10">
        <v>6.99</v>
      </c>
      <c r="DX494" s="10">
        <v>1.47</v>
      </c>
      <c r="DY494" s="10">
        <v>4.3899999999999997</v>
      </c>
      <c r="DZ494" s="10">
        <v>0.7</v>
      </c>
      <c r="EA494" s="10">
        <v>4.59</v>
      </c>
      <c r="EB494" s="10">
        <v>0.72</v>
      </c>
      <c r="EC494" s="10">
        <v>7.01</v>
      </c>
      <c r="ED494" s="10">
        <v>0.66</v>
      </c>
      <c r="EM494" s="10">
        <v>13.5</v>
      </c>
      <c r="EO494" s="10">
        <v>9.16</v>
      </c>
      <c r="EP494" s="10">
        <v>2.5</v>
      </c>
      <c r="FP494" s="13" t="s">
        <v>5854</v>
      </c>
    </row>
    <row r="495" spans="1:172" x14ac:dyDescent="0.25">
      <c r="A495" s="46" t="s">
        <v>5851</v>
      </c>
      <c r="C495" s="46" t="s">
        <v>5386</v>
      </c>
      <c r="D495" s="46" t="s">
        <v>5164</v>
      </c>
      <c r="E495" s="80">
        <v>44.25</v>
      </c>
      <c r="F495" s="80">
        <v>44.25</v>
      </c>
      <c r="G495" s="80">
        <v>131.13333299999999</v>
      </c>
      <c r="H495" s="80">
        <v>131.13333299999999</v>
      </c>
      <c r="L495" s="46" t="s">
        <v>5856</v>
      </c>
      <c r="M495" s="46" t="s">
        <v>5853</v>
      </c>
      <c r="Q495" s="8">
        <v>216.6</v>
      </c>
      <c r="AB495" s="10">
        <v>70.150000000000006</v>
      </c>
      <c r="AC495" s="10">
        <v>0.34</v>
      </c>
      <c r="AD495" s="7"/>
      <c r="AE495" s="10">
        <v>14.06</v>
      </c>
      <c r="AI495" s="10">
        <v>3.9591200000000004</v>
      </c>
      <c r="AJ495" s="10">
        <v>1.66</v>
      </c>
      <c r="AK495" s="10">
        <v>0.61</v>
      </c>
      <c r="AL495" s="10">
        <v>0.1</v>
      </c>
      <c r="AN495" s="10">
        <v>2.98</v>
      </c>
      <c r="AO495" s="10">
        <v>4.8099999999999996</v>
      </c>
      <c r="AP495" s="10">
        <v>7.0000000000000007E-2</v>
      </c>
      <c r="BF495" s="10">
        <v>1.07</v>
      </c>
      <c r="CH495" s="10">
        <v>13.8</v>
      </c>
      <c r="CI495" s="7"/>
      <c r="CJ495" s="10">
        <v>18.3</v>
      </c>
      <c r="CK495" s="10">
        <v>11.8</v>
      </c>
      <c r="CL495" s="7"/>
      <c r="CM495" s="7"/>
      <c r="CN495" s="10">
        <v>2.7</v>
      </c>
      <c r="CO495" s="10">
        <v>2.77</v>
      </c>
      <c r="CP495" s="10">
        <v>7.59</v>
      </c>
      <c r="CQ495" s="10">
        <v>83.2</v>
      </c>
      <c r="CR495" s="10">
        <v>17</v>
      </c>
      <c r="CW495" s="10">
        <v>84.2</v>
      </c>
      <c r="CX495" s="10">
        <v>216</v>
      </c>
      <c r="CY495" s="10">
        <v>45.9</v>
      </c>
      <c r="CZ495" s="10">
        <v>254</v>
      </c>
      <c r="DA495" s="10">
        <v>8.41</v>
      </c>
      <c r="DM495" s="10">
        <v>2.44</v>
      </c>
      <c r="DN495" s="10">
        <v>495</v>
      </c>
      <c r="DO495" s="10">
        <v>26.2</v>
      </c>
      <c r="DP495" s="10">
        <v>57.7</v>
      </c>
      <c r="DQ495" s="10">
        <v>6.91</v>
      </c>
      <c r="DR495" s="10">
        <v>29.4</v>
      </c>
      <c r="DS495" s="10">
        <v>6.58</v>
      </c>
      <c r="DT495" s="10">
        <v>1.43</v>
      </c>
      <c r="DU495" s="10">
        <v>6.62</v>
      </c>
      <c r="DV495" s="10">
        <v>1.1299999999999999</v>
      </c>
      <c r="DW495" s="10">
        <v>7.23</v>
      </c>
      <c r="DX495" s="10">
        <v>1.53</v>
      </c>
      <c r="DY495" s="10">
        <v>4.59</v>
      </c>
      <c r="DZ495" s="10">
        <v>0.71</v>
      </c>
      <c r="EA495" s="10">
        <v>4.7</v>
      </c>
      <c r="EB495" s="10">
        <v>0.73</v>
      </c>
      <c r="EC495" s="10">
        <v>6.68</v>
      </c>
      <c r="ED495" s="10">
        <v>0.64</v>
      </c>
      <c r="EM495" s="10">
        <v>17.399999999999999</v>
      </c>
      <c r="EO495" s="10">
        <v>7.45</v>
      </c>
      <c r="EP495" s="10">
        <v>2.19</v>
      </c>
      <c r="FP495" s="13" t="s">
        <v>5854</v>
      </c>
    </row>
    <row r="496" spans="1:172" x14ac:dyDescent="0.25">
      <c r="A496" s="46" t="s">
        <v>5851</v>
      </c>
      <c r="C496" s="46" t="s">
        <v>5386</v>
      </c>
      <c r="D496" s="46" t="s">
        <v>5164</v>
      </c>
      <c r="E496" s="80">
        <v>44.25</v>
      </c>
      <c r="F496" s="80">
        <v>44.25</v>
      </c>
      <c r="G496" s="80">
        <v>131.13333299999999</v>
      </c>
      <c r="H496" s="80">
        <v>131.13333299999999</v>
      </c>
      <c r="L496" s="46" t="s">
        <v>5857</v>
      </c>
      <c r="M496" s="46" t="s">
        <v>5853</v>
      </c>
      <c r="Q496" s="8">
        <v>214.2</v>
      </c>
      <c r="AB496" s="10">
        <v>76.650000000000006</v>
      </c>
      <c r="AC496" s="10">
        <v>0.13</v>
      </c>
      <c r="AD496" s="7"/>
      <c r="AE496" s="10">
        <v>12.13</v>
      </c>
      <c r="AI496" s="10">
        <v>1.1787380000000001</v>
      </c>
      <c r="AJ496" s="10">
        <v>0.2</v>
      </c>
      <c r="AK496" s="10">
        <v>0.08</v>
      </c>
      <c r="AL496" s="10">
        <v>0.01</v>
      </c>
      <c r="AN496" s="10">
        <v>5.42</v>
      </c>
      <c r="AO496" s="10">
        <v>2.0699999999999998</v>
      </c>
      <c r="AP496" s="10">
        <v>0.02</v>
      </c>
      <c r="BF496" s="10">
        <v>1.54</v>
      </c>
      <c r="CH496" s="10">
        <v>2.64</v>
      </c>
      <c r="CI496" s="7"/>
      <c r="CJ496" s="10">
        <v>8.8800000000000008</v>
      </c>
      <c r="CK496" s="10">
        <v>8.6300000000000008</v>
      </c>
      <c r="CL496" s="7"/>
      <c r="CM496" s="7"/>
      <c r="CN496" s="10">
        <v>1.1100000000000001</v>
      </c>
      <c r="CO496" s="10">
        <v>2.31</v>
      </c>
      <c r="CP496" s="10">
        <v>8.5</v>
      </c>
      <c r="CQ496" s="10">
        <v>13.8</v>
      </c>
      <c r="CR496" s="10">
        <v>12.4</v>
      </c>
      <c r="CW496" s="10">
        <v>205</v>
      </c>
      <c r="CX496" s="10">
        <v>63.3</v>
      </c>
      <c r="CY496" s="10">
        <v>16.5</v>
      </c>
      <c r="CZ496" s="10">
        <v>142</v>
      </c>
      <c r="DA496" s="10">
        <v>5.58</v>
      </c>
      <c r="DM496" s="10">
        <v>10.25</v>
      </c>
      <c r="DN496" s="10">
        <v>546</v>
      </c>
      <c r="DO496" s="10">
        <v>13.8</v>
      </c>
      <c r="DP496" s="10">
        <v>31.5</v>
      </c>
      <c r="DQ496" s="10">
        <v>3.37</v>
      </c>
      <c r="DR496" s="10">
        <v>12.4</v>
      </c>
      <c r="DS496" s="10">
        <v>2.29</v>
      </c>
      <c r="DT496" s="10">
        <v>0.2</v>
      </c>
      <c r="DU496" s="10">
        <v>1.98</v>
      </c>
      <c r="DV496" s="10">
        <v>0.39</v>
      </c>
      <c r="DW496" s="10">
        <v>2.36</v>
      </c>
      <c r="DX496" s="10">
        <v>0.54</v>
      </c>
      <c r="DY496" s="10">
        <v>1.71</v>
      </c>
      <c r="DZ496" s="10">
        <v>0.28999999999999998</v>
      </c>
      <c r="EA496" s="10">
        <v>1.91</v>
      </c>
      <c r="EB496" s="10">
        <v>0.28999999999999998</v>
      </c>
      <c r="EC496" s="10">
        <v>4.13</v>
      </c>
      <c r="ED496" s="10">
        <v>0.6</v>
      </c>
      <c r="EM496" s="10">
        <v>11.4</v>
      </c>
      <c r="EO496" s="10">
        <v>13.5</v>
      </c>
      <c r="EP496" s="10">
        <v>3.48</v>
      </c>
      <c r="FP496" s="13" t="s">
        <v>5854</v>
      </c>
    </row>
    <row r="497" spans="1:172" x14ac:dyDescent="0.25">
      <c r="A497" s="46" t="s">
        <v>5851</v>
      </c>
      <c r="C497" s="46" t="s">
        <v>5386</v>
      </c>
      <c r="D497" s="46" t="s">
        <v>5164</v>
      </c>
      <c r="E497" s="80">
        <v>44.25</v>
      </c>
      <c r="F497" s="80">
        <v>44.25</v>
      </c>
      <c r="G497" s="80">
        <v>131.13333299999999</v>
      </c>
      <c r="H497" s="80">
        <v>131.13333299999999</v>
      </c>
      <c r="L497" s="46" t="s">
        <v>5858</v>
      </c>
      <c r="M497" s="46" t="s">
        <v>5853</v>
      </c>
      <c r="Q497" s="8">
        <v>214.2</v>
      </c>
      <c r="AB497" s="10">
        <v>74.19</v>
      </c>
      <c r="AC497" s="10">
        <v>0.28000000000000003</v>
      </c>
      <c r="AD497" s="7"/>
      <c r="AE497" s="10">
        <v>13.15</v>
      </c>
      <c r="AI497" s="10">
        <v>3.2302819999999999</v>
      </c>
      <c r="AJ497" s="10">
        <v>0.4</v>
      </c>
      <c r="AK497" s="10">
        <v>0.25</v>
      </c>
      <c r="AL497" s="10">
        <v>0.06</v>
      </c>
      <c r="AN497" s="10">
        <v>2.56</v>
      </c>
      <c r="AO497" s="10">
        <v>4.6399999999999997</v>
      </c>
      <c r="AP497" s="10">
        <v>0.05</v>
      </c>
      <c r="BF497" s="10">
        <v>0.97</v>
      </c>
      <c r="CH497" s="10">
        <v>10.14</v>
      </c>
      <c r="CI497" s="7"/>
      <c r="CJ497" s="10">
        <v>12.4</v>
      </c>
      <c r="CK497" s="10">
        <v>6.7</v>
      </c>
      <c r="CL497" s="7"/>
      <c r="CM497" s="7"/>
      <c r="CN497" s="10">
        <v>1.06</v>
      </c>
      <c r="CO497" s="10">
        <v>2.5099999999999998</v>
      </c>
      <c r="CP497" s="10">
        <v>4.87</v>
      </c>
      <c r="CQ497" s="10">
        <v>75.099999999999994</v>
      </c>
      <c r="CR497" s="10">
        <v>16.899999999999999</v>
      </c>
      <c r="CW497" s="10">
        <v>76.599999999999994</v>
      </c>
      <c r="CX497" s="10">
        <v>106</v>
      </c>
      <c r="CY497" s="10">
        <v>39.299999999999997</v>
      </c>
      <c r="CZ497" s="10">
        <v>286</v>
      </c>
      <c r="DA497" s="10">
        <v>7.93</v>
      </c>
      <c r="DM497" s="10">
        <v>2.23</v>
      </c>
      <c r="DN497" s="10">
        <v>483</v>
      </c>
      <c r="DO497" s="10">
        <v>28.6</v>
      </c>
      <c r="DP497" s="10">
        <v>59.5</v>
      </c>
      <c r="DQ497" s="10">
        <v>7.2</v>
      </c>
      <c r="DR497" s="10">
        <v>28.8</v>
      </c>
      <c r="DS497" s="10">
        <v>6.22</v>
      </c>
      <c r="DT497" s="10">
        <v>0.88</v>
      </c>
      <c r="DU497" s="10">
        <v>6.17</v>
      </c>
      <c r="DV497" s="10">
        <v>1.06</v>
      </c>
      <c r="DW497" s="10">
        <v>6.49</v>
      </c>
      <c r="DX497" s="10">
        <v>1.37</v>
      </c>
      <c r="DY497" s="10">
        <v>4.08</v>
      </c>
      <c r="DZ497" s="10">
        <v>0.63</v>
      </c>
      <c r="EA497" s="10">
        <v>4.0599999999999996</v>
      </c>
      <c r="EB497" s="10">
        <v>0.61</v>
      </c>
      <c r="EC497" s="10">
        <v>7.04</v>
      </c>
      <c r="ED497" s="10">
        <v>0.61</v>
      </c>
      <c r="EM497" s="10">
        <v>14.9</v>
      </c>
      <c r="EO497" s="10">
        <v>8.65</v>
      </c>
      <c r="EP497" s="10">
        <v>2.41</v>
      </c>
      <c r="FP497" s="13" t="s">
        <v>5854</v>
      </c>
    </row>
    <row r="498" spans="1:172" x14ac:dyDescent="0.25">
      <c r="A498" s="46" t="s">
        <v>5851</v>
      </c>
      <c r="C498" s="46" t="s">
        <v>5386</v>
      </c>
      <c r="D498" s="46" t="s">
        <v>5164</v>
      </c>
      <c r="E498" s="80">
        <v>43.383333</v>
      </c>
      <c r="F498" s="80">
        <v>43.383333</v>
      </c>
      <c r="G498" s="80">
        <v>129.63333299999999</v>
      </c>
      <c r="H498" s="80">
        <v>129.63333299999999</v>
      </c>
      <c r="L498" s="46" t="s">
        <v>5859</v>
      </c>
      <c r="M498" s="46" t="s">
        <v>5853</v>
      </c>
      <c r="Q498" s="8">
        <v>201</v>
      </c>
      <c r="AB498" s="10">
        <v>76.5</v>
      </c>
      <c r="AC498" s="10">
        <v>0.15</v>
      </c>
      <c r="AD498" s="7"/>
      <c r="AE498" s="10">
        <v>13.32</v>
      </c>
      <c r="AI498" s="10">
        <v>0.54887799999999998</v>
      </c>
      <c r="AJ498" s="10">
        <v>0.03</v>
      </c>
      <c r="AK498" s="10">
        <v>0.08</v>
      </c>
      <c r="AL498" s="10">
        <v>0.01</v>
      </c>
      <c r="AN498" s="10">
        <v>4.7699999999999996</v>
      </c>
      <c r="AO498" s="10">
        <v>3.98</v>
      </c>
      <c r="AP498" s="10">
        <v>0.01</v>
      </c>
      <c r="BF498" s="10">
        <v>0.54</v>
      </c>
      <c r="CH498" s="10">
        <v>0.95</v>
      </c>
      <c r="CI498" s="7"/>
      <c r="CJ498" s="10">
        <v>1.36</v>
      </c>
      <c r="CK498" s="10">
        <v>15.3</v>
      </c>
      <c r="CL498" s="7"/>
      <c r="CM498" s="7"/>
      <c r="CN498" s="10">
        <v>0.08</v>
      </c>
      <c r="CO498" s="10">
        <v>2.82</v>
      </c>
      <c r="CP498" s="10">
        <v>2.5099999999999998</v>
      </c>
      <c r="CQ498" s="10">
        <v>26.7</v>
      </c>
      <c r="CR498" s="10">
        <v>17.5</v>
      </c>
      <c r="CW498" s="10">
        <v>145</v>
      </c>
      <c r="CX498" s="10">
        <v>12.9</v>
      </c>
      <c r="CY498" s="10">
        <v>35.6</v>
      </c>
      <c r="CZ498" s="10">
        <v>389</v>
      </c>
      <c r="DA498" s="10">
        <v>15.3</v>
      </c>
      <c r="DM498" s="10">
        <v>6.6</v>
      </c>
      <c r="DN498" s="10">
        <v>383</v>
      </c>
      <c r="DO498" s="10">
        <v>16.5</v>
      </c>
      <c r="DP498" s="10">
        <v>47</v>
      </c>
      <c r="DQ498" s="10">
        <v>4.59</v>
      </c>
      <c r="DR498" s="10">
        <v>17.899999999999999</v>
      </c>
      <c r="DS498" s="10">
        <v>3.88</v>
      </c>
      <c r="DT498" s="10">
        <v>0.34</v>
      </c>
      <c r="DU498" s="10">
        <v>4.18</v>
      </c>
      <c r="DV498" s="10">
        <v>0.82</v>
      </c>
      <c r="DW498" s="10">
        <v>5.41</v>
      </c>
      <c r="DX498" s="10">
        <v>1.18</v>
      </c>
      <c r="DY498" s="10">
        <v>3.45</v>
      </c>
      <c r="DZ498" s="10">
        <v>0.52</v>
      </c>
      <c r="EA498" s="10">
        <v>3.37</v>
      </c>
      <c r="EB498" s="10">
        <v>0.46</v>
      </c>
      <c r="EC498" s="10">
        <v>11.2</v>
      </c>
      <c r="ED498" s="10">
        <v>1.36</v>
      </c>
      <c r="EM498" s="10">
        <v>7.36</v>
      </c>
      <c r="EO498" s="10">
        <v>12.5</v>
      </c>
      <c r="EP498" s="10">
        <v>4.5599999999999996</v>
      </c>
      <c r="FP498" s="13" t="s">
        <v>5854</v>
      </c>
    </row>
    <row r="499" spans="1:172" x14ac:dyDescent="0.25">
      <c r="A499" s="46" t="s">
        <v>5851</v>
      </c>
      <c r="C499" s="46" t="s">
        <v>5386</v>
      </c>
      <c r="D499" s="46" t="s">
        <v>5164</v>
      </c>
      <c r="E499" s="80">
        <v>43.383333</v>
      </c>
      <c r="F499" s="80">
        <v>43.383333</v>
      </c>
      <c r="G499" s="80">
        <v>129.63333299999999</v>
      </c>
      <c r="H499" s="80">
        <v>129.63333299999999</v>
      </c>
      <c r="L499" s="46" t="s">
        <v>5860</v>
      </c>
      <c r="M499" s="46" t="s">
        <v>5853</v>
      </c>
      <c r="Q499" s="8">
        <v>201</v>
      </c>
      <c r="AB499" s="10">
        <v>75.37</v>
      </c>
      <c r="AC499" s="10">
        <v>0.14000000000000001</v>
      </c>
      <c r="AD499" s="7"/>
      <c r="AE499" s="10">
        <v>12.85</v>
      </c>
      <c r="AI499" s="10">
        <v>1.8985779999999999</v>
      </c>
      <c r="AJ499" s="10">
        <v>0.05</v>
      </c>
      <c r="AK499" s="10">
        <v>0.04</v>
      </c>
      <c r="AL499" s="10">
        <v>0.06</v>
      </c>
      <c r="AN499" s="10">
        <v>5.35</v>
      </c>
      <c r="AO499" s="10">
        <v>2.23</v>
      </c>
      <c r="AP499" s="10">
        <v>0.01</v>
      </c>
      <c r="BF499" s="10">
        <v>1.34</v>
      </c>
      <c r="CH499" s="10">
        <v>1.42</v>
      </c>
      <c r="CI499" s="7"/>
      <c r="CJ499" s="10">
        <v>1.37</v>
      </c>
      <c r="CK499" s="10">
        <v>28.9</v>
      </c>
      <c r="CL499" s="7"/>
      <c r="CM499" s="7"/>
      <c r="CN499" s="10">
        <v>0.14000000000000001</v>
      </c>
      <c r="CO499" s="10">
        <v>4.87</v>
      </c>
      <c r="CP499" s="10">
        <v>8.4700000000000006</v>
      </c>
      <c r="CQ499" s="10">
        <v>107</v>
      </c>
      <c r="CR499" s="10">
        <v>20.5</v>
      </c>
      <c r="CW499" s="10">
        <v>186</v>
      </c>
      <c r="CX499" s="10">
        <v>9.8000000000000007</v>
      </c>
      <c r="CY499" s="10">
        <v>57.2</v>
      </c>
      <c r="CZ499" s="10">
        <v>386</v>
      </c>
      <c r="DA499" s="10">
        <v>15.8</v>
      </c>
      <c r="DM499" s="10">
        <v>8.82</v>
      </c>
      <c r="DN499" s="10">
        <v>321</v>
      </c>
      <c r="DO499" s="10">
        <v>45.3</v>
      </c>
      <c r="DP499" s="10">
        <v>98.7</v>
      </c>
      <c r="DQ499" s="10">
        <v>11.5</v>
      </c>
      <c r="DR499" s="10">
        <v>44.6</v>
      </c>
      <c r="DS499" s="10">
        <v>9.09</v>
      </c>
      <c r="DT499" s="10">
        <v>0.71</v>
      </c>
      <c r="DU499" s="10">
        <v>8.82</v>
      </c>
      <c r="DV499" s="10">
        <v>1.51</v>
      </c>
      <c r="DW499" s="10">
        <v>9.08</v>
      </c>
      <c r="DX499" s="10">
        <v>1.83</v>
      </c>
      <c r="DY499" s="10">
        <v>5.43</v>
      </c>
      <c r="DZ499" s="10">
        <v>0.82</v>
      </c>
      <c r="EA499" s="10">
        <v>5.3</v>
      </c>
      <c r="EB499" s="10">
        <v>0.72</v>
      </c>
      <c r="EC499" s="10">
        <v>11.1</v>
      </c>
      <c r="ED499" s="10">
        <v>1.33</v>
      </c>
      <c r="EM499" s="10">
        <v>22.3</v>
      </c>
      <c r="EO499" s="10">
        <v>15.1</v>
      </c>
      <c r="EP499" s="10">
        <v>4.9800000000000004</v>
      </c>
      <c r="FP499" s="13" t="s">
        <v>5854</v>
      </c>
    </row>
    <row r="500" spans="1:172" x14ac:dyDescent="0.25">
      <c r="A500" s="46" t="s">
        <v>5851</v>
      </c>
      <c r="C500" s="46" t="s">
        <v>5386</v>
      </c>
      <c r="D500" s="46" t="s">
        <v>5164</v>
      </c>
      <c r="E500" s="80">
        <v>43.383333</v>
      </c>
      <c r="F500" s="80">
        <v>43.383333</v>
      </c>
      <c r="G500" s="80">
        <v>129.63333299999999</v>
      </c>
      <c r="H500" s="80">
        <v>129.63333299999999</v>
      </c>
      <c r="L500" s="46" t="s">
        <v>5861</v>
      </c>
      <c r="M500" s="46" t="s">
        <v>5853</v>
      </c>
      <c r="Q500" s="8">
        <v>201</v>
      </c>
      <c r="AB500" s="10">
        <v>75.180000000000007</v>
      </c>
      <c r="AC500" s="10">
        <v>0.13</v>
      </c>
      <c r="AD500" s="7"/>
      <c r="AE500" s="10">
        <v>12.86</v>
      </c>
      <c r="AI500" s="10">
        <v>2.0425460000000002</v>
      </c>
      <c r="AJ500" s="10">
        <v>0.04</v>
      </c>
      <c r="AK500" s="10">
        <v>0.08</v>
      </c>
      <c r="AL500" s="10">
        <v>0.05</v>
      </c>
      <c r="AN500" s="10">
        <v>5.45</v>
      </c>
      <c r="AO500" s="10">
        <v>2.71</v>
      </c>
      <c r="AP500" s="10">
        <v>0.01</v>
      </c>
      <c r="BF500" s="10">
        <v>1.31</v>
      </c>
      <c r="CH500" s="10">
        <v>0.87</v>
      </c>
      <c r="CI500" s="7"/>
      <c r="CJ500" s="10">
        <v>1.28</v>
      </c>
      <c r="CK500" s="10">
        <v>6.44</v>
      </c>
      <c r="CL500" s="7"/>
      <c r="CM500" s="7"/>
      <c r="CN500" s="10">
        <v>7.0000000000000007E-2</v>
      </c>
      <c r="CO500" s="10">
        <v>1.75</v>
      </c>
      <c r="CP500" s="10">
        <v>8.19</v>
      </c>
      <c r="CQ500" s="10">
        <v>117</v>
      </c>
      <c r="CR500" s="10">
        <v>21.1</v>
      </c>
      <c r="CW500" s="10">
        <v>176</v>
      </c>
      <c r="CX500" s="10">
        <v>11.9</v>
      </c>
      <c r="CY500" s="10">
        <v>55.3</v>
      </c>
      <c r="CZ500" s="10">
        <v>382</v>
      </c>
      <c r="DA500" s="10">
        <v>15.5</v>
      </c>
      <c r="DM500" s="10">
        <v>8.34</v>
      </c>
      <c r="DN500" s="10">
        <v>412</v>
      </c>
      <c r="DO500" s="10">
        <v>51.3</v>
      </c>
      <c r="DP500" s="10">
        <v>114</v>
      </c>
      <c r="DQ500" s="10">
        <v>14.1</v>
      </c>
      <c r="DR500" s="10">
        <v>54.8</v>
      </c>
      <c r="DS500" s="10">
        <v>11.3</v>
      </c>
      <c r="DT500" s="10">
        <v>0.77</v>
      </c>
      <c r="DU500" s="10">
        <v>10.7</v>
      </c>
      <c r="DV500" s="10">
        <v>1.69</v>
      </c>
      <c r="DW500" s="10">
        <v>9.41</v>
      </c>
      <c r="DX500" s="10">
        <v>1.84</v>
      </c>
      <c r="DY500" s="10">
        <v>5.2</v>
      </c>
      <c r="DZ500" s="10">
        <v>0.76</v>
      </c>
      <c r="EA500" s="10">
        <v>4.92</v>
      </c>
      <c r="EB500" s="10">
        <v>0.69</v>
      </c>
      <c r="EC500" s="10">
        <v>11</v>
      </c>
      <c r="ED500" s="10">
        <v>1.34</v>
      </c>
      <c r="EM500" s="10">
        <v>21.6</v>
      </c>
      <c r="EO500" s="10">
        <v>15.2</v>
      </c>
      <c r="EP500" s="10">
        <v>4.8</v>
      </c>
      <c r="FP500" s="13" t="s">
        <v>5854</v>
      </c>
    </row>
  </sheetData>
  <autoFilter ref="A1:FO1" xr:uid="{00000000-0009-0000-0000-000000000000}"/>
  <phoneticPr fontId="4" type="noConversion"/>
  <pageMargins left="0.75" right="0.75" top="1" bottom="1" header="0.5" footer="0.5"/>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Taihangshan (THM)</vt:lpstr>
      <vt:lpstr>Great Xing'an Range (GXR)</vt:lpstr>
      <vt:lpstr>Erguna Rgeion (EGN)</vt:lpstr>
      <vt:lpstr>Yanshan Mountains (YSM)</vt:lpstr>
      <vt:lpstr>Jiaodong Peninsula (JDP)</vt:lpstr>
      <vt:lpstr>Liaodong Peninsula (LDP)</vt:lpstr>
      <vt:lpstr>Korea Peninsula (KP)</vt:lpstr>
      <vt:lpstr>Songliao Basin (SB)</vt:lpstr>
      <vt:lpstr>Zhangguangcai Jiamusi (ZGRJR)</vt:lpstr>
      <vt:lpstr>Sikhote-Alin (SA)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楠 王</dc:creator>
  <cp:lastModifiedBy>Nan Wang</cp:lastModifiedBy>
  <dcterms:created xsi:type="dcterms:W3CDTF">2024-10-19T05:57:55Z</dcterms:created>
  <dcterms:modified xsi:type="dcterms:W3CDTF">2025-01-08T09:22:37Z</dcterms:modified>
</cp:coreProperties>
</file>